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pivotTables/pivotTable3.xml" ContentType="application/vnd.openxmlformats-officedocument.spreadsheetml.pivotTable+xml"/>
  <Override PartName="/xl/comments2.xml" ContentType="application/vnd.openxmlformats-officedocument.spreadsheetml.comments+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pivotTables/pivotTable5.xml" ContentType="application/vnd.openxmlformats-officedocument.spreadsheetml.pivotTable+xml"/>
  <Override PartName="/xl/comments5.xml" ContentType="application/vnd.openxmlformats-officedocument.spreadsheetml.comments+xml"/>
  <Override PartName="/xl/pivotTables/pivotTable6.xml" ContentType="application/vnd.openxmlformats-officedocument.spreadsheetml.pivotTable+xml"/>
  <Override PartName="/xl/comments6.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2"/>
  <workbookPr/>
  <mc:AlternateContent xmlns:mc="http://schemas.openxmlformats.org/markup-compatibility/2006">
    <mc:Choice Requires="x15">
      <x15ac:absPath xmlns:x15ac="http://schemas.microsoft.com/office/spreadsheetml/2010/11/ac" url="D:\薪酬\【2023年3月】薪酬核算\【百诚及子公司】工资核算材料-202303\"/>
    </mc:Choice>
  </mc:AlternateContent>
  <xr:revisionPtr revIDLastSave="0" documentId="13_ncr:1_{039E0218-A673-4507-A445-50106EFA6B40}" xr6:coauthVersionLast="36" xr6:coauthVersionMax="36" xr10:uidLastSave="{00000000-0000-0000-0000-000000000000}"/>
  <bookViews>
    <workbookView xWindow="0" yWindow="0" windowWidth="28800" windowHeight="12096" tabRatio="457" firstSheet="2" activeTab="3" xr2:uid="{00000000-000D-0000-FFFF-FFFF00000000}"/>
  </bookViews>
  <sheets>
    <sheet name="Sheet7" sheetId="25" r:id="rId1"/>
    <sheet name="百诚" sheetId="11" r:id="rId2"/>
    <sheet name="Sheet1" sheetId="19" r:id="rId3"/>
    <sheet name="百代" sheetId="12" r:id="rId4"/>
    <sheet name="Sheet2" sheetId="20" r:id="rId5"/>
    <sheet name="百伦" sheetId="13" r:id="rId6"/>
    <sheet name="Sheet3" sheetId="21" r:id="rId7"/>
    <sheet name="百杏" sheetId="14" r:id="rId8"/>
    <sheet name="百研" sheetId="15" r:id="rId9"/>
    <sheet name="Sheet4" sheetId="22" r:id="rId10"/>
    <sheet name="海度" sheetId="16" r:id="rId11"/>
    <sheet name="Sheet5" sheetId="23" r:id="rId12"/>
    <sheet name="勤思" sheetId="17" r:id="rId13"/>
    <sheet name="武汉代发工资" sheetId="18" r:id="rId14"/>
    <sheet name="增减员" sheetId="9" r:id="rId15"/>
    <sheet name="异常" sheetId="10" r:id="rId16"/>
  </sheets>
  <externalReferences>
    <externalReference r:id="rId17"/>
    <externalReference r:id="rId18"/>
    <externalReference r:id="rId19"/>
    <externalReference r:id="rId20"/>
    <externalReference r:id="rId21"/>
  </externalReferences>
  <definedNames>
    <definedName name="_xlnm._FilterDatabase" localSheetId="1" hidden="1">百诚!$A$2:$AI$749</definedName>
    <definedName name="_xlnm._FilterDatabase" localSheetId="3" hidden="1">百代!$A$3:$AH$16</definedName>
    <definedName name="_xlnm._FilterDatabase" localSheetId="5" hidden="1">百伦!$A$3:$AH$43</definedName>
    <definedName name="_xlnm._FilterDatabase" localSheetId="7" hidden="1">百杏!$A$3:$AH$42</definedName>
    <definedName name="_xlnm._FilterDatabase" localSheetId="12" hidden="1">勤思!$A$3:$AM$39</definedName>
    <definedName name="_xlnm._FilterDatabase" localSheetId="14" hidden="1">增减员!$A$3:$T$33</definedName>
  </definedNames>
  <calcPr calcId="191029"/>
  <pivotCaches>
    <pivotCache cacheId="0" r:id="rId22"/>
    <pivotCache cacheId="1" r:id="rId23"/>
    <pivotCache cacheId="2" r:id="rId24"/>
    <pivotCache cacheId="3" r:id="rId25"/>
    <pivotCache cacheId="4" r:id="rId26"/>
    <pivotCache cacheId="5" r:id="rId27"/>
  </pivotCaches>
</workbook>
</file>

<file path=xl/calcChain.xml><?xml version="1.0" encoding="utf-8"?>
<calcChain xmlns="http://schemas.openxmlformats.org/spreadsheetml/2006/main">
  <c r="AA7" i="18" l="1"/>
  <c r="Y7" i="18"/>
  <c r="AB7" i="18" s="1"/>
  <c r="AD7" i="18" s="1"/>
  <c r="V7" i="18"/>
  <c r="U7" i="18"/>
  <c r="W7" i="18" s="1"/>
  <c r="AA20" i="17"/>
  <c r="Y20" i="17"/>
  <c r="AB20" i="17" s="1"/>
  <c r="AD20" i="17" s="1"/>
  <c r="W20" i="17"/>
  <c r="Q20" i="17"/>
  <c r="V20" i="17" s="1"/>
  <c r="Q16" i="17"/>
  <c r="Q17" i="17"/>
  <c r="Q18" i="17"/>
  <c r="Q19" i="17"/>
  <c r="Q15" i="17"/>
  <c r="Q14" i="17"/>
  <c r="Q13" i="17"/>
  <c r="Q12" i="17"/>
  <c r="AE44" i="14"/>
  <c r="R44" i="14"/>
  <c r="U44" i="14"/>
  <c r="W44" i="14" s="1"/>
  <c r="V44" i="14"/>
  <c r="AD43" i="14"/>
  <c r="AE43" i="14"/>
  <c r="AB43" i="14"/>
  <c r="AA43" i="14"/>
  <c r="Y43" i="14"/>
  <c r="W43" i="14"/>
  <c r="V43" i="14"/>
  <c r="U43" i="14"/>
  <c r="R43" i="14"/>
  <c r="Q43" i="14"/>
  <c r="AE44" i="13"/>
  <c r="AD44" i="13"/>
  <c r="AA44" i="13"/>
  <c r="Y44" i="13"/>
  <c r="AB44" i="13" s="1"/>
  <c r="U44" i="13"/>
  <c r="W44" i="13" s="1"/>
  <c r="R44" i="13"/>
  <c r="Q44" i="13"/>
  <c r="V44" i="13" s="1"/>
  <c r="AE17" i="12"/>
  <c r="AE18" i="12"/>
  <c r="AD17" i="12"/>
  <c r="AD18" i="12"/>
  <c r="AB17" i="12"/>
  <c r="AB18" i="12"/>
  <c r="AA17" i="12"/>
  <c r="AA18" i="12"/>
  <c r="Y17" i="12"/>
  <c r="Y18" i="12"/>
  <c r="U18" i="12"/>
  <c r="W18" i="12" s="1"/>
  <c r="R18" i="12"/>
  <c r="Q18" i="12"/>
  <c r="V18" i="12" s="1"/>
  <c r="U17" i="12"/>
  <c r="W17" i="12" s="1"/>
  <c r="R17" i="12"/>
  <c r="Q17" i="12"/>
  <c r="V17" i="12" s="1"/>
  <c r="Q753" i="11"/>
  <c r="Y706" i="11"/>
  <c r="Y707" i="11"/>
  <c r="Y708" i="11"/>
  <c r="Y709" i="11"/>
  <c r="Y710" i="11"/>
  <c r="Y711" i="11"/>
  <c r="Y712" i="11"/>
  <c r="Y713" i="11"/>
  <c r="Y714" i="11"/>
  <c r="Y715" i="11"/>
  <c r="Y716" i="11"/>
  <c r="Y717" i="11"/>
  <c r="Y718" i="11"/>
  <c r="Y719" i="11"/>
  <c r="Y720" i="11"/>
  <c r="Y721" i="11"/>
  <c r="Y722" i="11"/>
  <c r="Y723" i="11"/>
  <c r="Y724" i="11"/>
  <c r="Y725" i="11"/>
  <c r="Y726" i="11"/>
  <c r="Y727" i="11"/>
  <c r="Y728" i="11"/>
  <c r="Y729" i="11"/>
  <c r="Y730" i="11"/>
  <c r="Y731" i="11"/>
  <c r="Y732" i="11"/>
  <c r="Y733" i="11"/>
  <c r="Y734" i="11"/>
  <c r="Y735" i="11"/>
  <c r="Y736" i="11"/>
  <c r="Y737" i="11"/>
  <c r="Y738" i="11"/>
  <c r="Y739" i="11"/>
  <c r="Y740" i="11"/>
  <c r="Y741" i="11"/>
  <c r="Y742" i="11"/>
  <c r="Y743" i="11"/>
  <c r="Y744" i="11"/>
  <c r="Y745" i="11"/>
  <c r="AA706" i="11"/>
  <c r="AA707" i="11"/>
  <c r="AA708" i="11"/>
  <c r="AA709" i="11"/>
  <c r="AA710" i="11"/>
  <c r="AA711" i="11"/>
  <c r="AA712" i="11"/>
  <c r="AA713" i="11"/>
  <c r="AA714" i="11"/>
  <c r="AA715" i="11"/>
  <c r="AA716" i="11"/>
  <c r="AA717" i="11"/>
  <c r="AA718" i="11"/>
  <c r="AA719" i="11"/>
  <c r="AA720" i="11"/>
  <c r="AA721" i="11"/>
  <c r="AA722" i="11"/>
  <c r="AA723" i="11"/>
  <c r="AA724" i="11"/>
  <c r="AA725" i="11"/>
  <c r="AA726" i="11"/>
  <c r="AA727" i="11"/>
  <c r="AA728" i="11"/>
  <c r="AA729" i="11"/>
  <c r="AA730" i="11"/>
  <c r="AA731" i="11"/>
  <c r="AA732" i="11"/>
  <c r="AA733" i="11"/>
  <c r="AA734" i="11"/>
  <c r="AA735" i="11"/>
  <c r="AA736" i="11"/>
  <c r="AA737" i="11"/>
  <c r="AA738" i="11"/>
  <c r="AA739" i="11"/>
  <c r="AA740" i="11"/>
  <c r="AA741" i="11"/>
  <c r="AA742" i="11"/>
  <c r="AA743" i="11"/>
  <c r="AA744" i="11"/>
  <c r="AA745" i="11"/>
  <c r="U745" i="11"/>
  <c r="W745" i="11" s="1"/>
  <c r="R745" i="11"/>
  <c r="Q745" i="11"/>
  <c r="U736" i="11"/>
  <c r="W736" i="11" s="1"/>
  <c r="R736" i="11"/>
  <c r="Q736" i="11"/>
  <c r="U735" i="11"/>
  <c r="W735" i="11" s="1"/>
  <c r="R735" i="11"/>
  <c r="Q735" i="11"/>
  <c r="U712" i="11"/>
  <c r="W712" i="11" s="1"/>
  <c r="R712" i="11"/>
  <c r="Q712" i="11"/>
  <c r="U709" i="11"/>
  <c r="W709" i="11" s="1"/>
  <c r="R709" i="11"/>
  <c r="Q709" i="11"/>
  <c r="U741" i="11"/>
  <c r="W741" i="11" s="1"/>
  <c r="R741" i="11"/>
  <c r="Q741" i="11"/>
  <c r="U730" i="11"/>
  <c r="W730" i="11" s="1"/>
  <c r="R730" i="11"/>
  <c r="Q730" i="11"/>
  <c r="U714" i="11"/>
  <c r="W714" i="11" s="1"/>
  <c r="R714" i="11"/>
  <c r="Q714" i="11"/>
  <c r="U744" i="11"/>
  <c r="W744" i="11" s="1"/>
  <c r="R744" i="11"/>
  <c r="Q744" i="11"/>
  <c r="U743" i="11"/>
  <c r="W743" i="11" s="1"/>
  <c r="R743" i="11"/>
  <c r="Q743" i="11"/>
  <c r="U742" i="11"/>
  <c r="W742" i="11" s="1"/>
  <c r="R742" i="11"/>
  <c r="Q742" i="11"/>
  <c r="U740" i="11"/>
  <c r="W740" i="11" s="1"/>
  <c r="R740" i="11"/>
  <c r="Q740" i="11"/>
  <c r="U739" i="11"/>
  <c r="W739" i="11" s="1"/>
  <c r="R739" i="11"/>
  <c r="Q739" i="11"/>
  <c r="U738" i="11"/>
  <c r="W738" i="11" s="1"/>
  <c r="R738" i="11"/>
  <c r="Q738" i="11"/>
  <c r="U737" i="11"/>
  <c r="W737" i="11" s="1"/>
  <c r="R737" i="11"/>
  <c r="Q737" i="11"/>
  <c r="U734" i="11"/>
  <c r="W734" i="11" s="1"/>
  <c r="R734" i="11"/>
  <c r="Q734" i="11"/>
  <c r="U733" i="11"/>
  <c r="W733" i="11" s="1"/>
  <c r="R733" i="11"/>
  <c r="Q733" i="11"/>
  <c r="U732" i="11"/>
  <c r="W732" i="11" s="1"/>
  <c r="R732" i="11"/>
  <c r="Q732" i="11"/>
  <c r="U731" i="11"/>
  <c r="W731" i="11" s="1"/>
  <c r="R731" i="11"/>
  <c r="Q731" i="11"/>
  <c r="U729" i="11"/>
  <c r="W729" i="11" s="1"/>
  <c r="R729" i="11"/>
  <c r="Q729" i="11"/>
  <c r="U728" i="11"/>
  <c r="W728" i="11" s="1"/>
  <c r="R728" i="11"/>
  <c r="Q728" i="11"/>
  <c r="U727" i="11"/>
  <c r="W727" i="11" s="1"/>
  <c r="R727" i="11"/>
  <c r="Q727" i="11"/>
  <c r="U726" i="11"/>
  <c r="W726" i="11" s="1"/>
  <c r="R726" i="11"/>
  <c r="Q726" i="11"/>
  <c r="U725" i="11"/>
  <c r="W725" i="11" s="1"/>
  <c r="R725" i="11"/>
  <c r="Q725" i="11"/>
  <c r="U724" i="11"/>
  <c r="W724" i="11" s="1"/>
  <c r="R724" i="11"/>
  <c r="Q724" i="11"/>
  <c r="U723" i="11"/>
  <c r="W723" i="11" s="1"/>
  <c r="R723" i="11"/>
  <c r="Q723" i="11"/>
  <c r="U722" i="11"/>
  <c r="W722" i="11" s="1"/>
  <c r="R722" i="11"/>
  <c r="Q722" i="11"/>
  <c r="U721" i="11"/>
  <c r="W721" i="11" s="1"/>
  <c r="R721" i="11"/>
  <c r="Q721" i="11"/>
  <c r="U720" i="11"/>
  <c r="W720" i="11" s="1"/>
  <c r="R720" i="11"/>
  <c r="Q720" i="11"/>
  <c r="U719" i="11"/>
  <c r="W719" i="11" s="1"/>
  <c r="R719" i="11"/>
  <c r="Q719" i="11"/>
  <c r="U718" i="11"/>
  <c r="W718" i="11" s="1"/>
  <c r="R718" i="11"/>
  <c r="Q718" i="11"/>
  <c r="U717" i="11"/>
  <c r="W717" i="11" s="1"/>
  <c r="R717" i="11"/>
  <c r="Q717" i="11"/>
  <c r="U716" i="11"/>
  <c r="W716" i="11" s="1"/>
  <c r="R716" i="11"/>
  <c r="Q716" i="11"/>
  <c r="U715" i="11"/>
  <c r="W715" i="11" s="1"/>
  <c r="R715" i="11"/>
  <c r="Q715" i="11"/>
  <c r="U713" i="11"/>
  <c r="W713" i="11" s="1"/>
  <c r="R713" i="11"/>
  <c r="Q713" i="11"/>
  <c r="U711" i="11"/>
  <c r="W711" i="11" s="1"/>
  <c r="R711" i="11"/>
  <c r="Q711" i="11"/>
  <c r="U710" i="11"/>
  <c r="W710" i="11" s="1"/>
  <c r="R710" i="11"/>
  <c r="Q710" i="11"/>
  <c r="U708" i="11"/>
  <c r="W708" i="11" s="1"/>
  <c r="R708" i="11"/>
  <c r="Q708" i="11"/>
  <c r="U707" i="11"/>
  <c r="W707" i="11" s="1"/>
  <c r="R707" i="11"/>
  <c r="Q707" i="11"/>
  <c r="U706" i="11"/>
  <c r="W706" i="11" s="1"/>
  <c r="R706" i="11"/>
  <c r="Q706" i="11"/>
  <c r="AE7" i="18" l="1"/>
  <c r="AE20" i="17"/>
  <c r="V718" i="11"/>
  <c r="V745" i="11"/>
  <c r="AE745" i="11" s="1"/>
  <c r="V707" i="11"/>
  <c r="AE707" i="11" s="1"/>
  <c r="V720" i="11"/>
  <c r="AE720" i="11" s="1"/>
  <c r="V731" i="11"/>
  <c r="AE731" i="11" s="1"/>
  <c r="V744" i="11"/>
  <c r="AE744" i="11" s="1"/>
  <c r="AB742" i="11"/>
  <c r="AD742" i="11" s="1"/>
  <c r="V732" i="11"/>
  <c r="AE732" i="11" s="1"/>
  <c r="AE712" i="11"/>
  <c r="AB722" i="11"/>
  <c r="AD722" i="11" s="1"/>
  <c r="AB741" i="11"/>
  <c r="AD741" i="11" s="1"/>
  <c r="AB731" i="11"/>
  <c r="AD731" i="11" s="1"/>
  <c r="AB721" i="11"/>
  <c r="AD721" i="11" s="1"/>
  <c r="AB711" i="11"/>
  <c r="AD711" i="11" s="1"/>
  <c r="V713" i="11"/>
  <c r="AE713" i="11" s="1"/>
  <c r="AB740" i="11"/>
  <c r="AD740" i="11" s="1"/>
  <c r="AB730" i="11"/>
  <c r="AD730" i="11" s="1"/>
  <c r="AB720" i="11"/>
  <c r="AD720" i="11" s="1"/>
  <c r="AB710" i="11"/>
  <c r="AD710" i="11" s="1"/>
  <c r="AE718" i="11"/>
  <c r="AB738" i="11"/>
  <c r="AD738" i="11" s="1"/>
  <c r="AB728" i="11"/>
  <c r="AD728" i="11" s="1"/>
  <c r="AB718" i="11"/>
  <c r="AD718" i="11" s="1"/>
  <c r="AB708" i="11"/>
  <c r="AD708" i="11" s="1"/>
  <c r="AB739" i="11"/>
  <c r="AD739" i="11" s="1"/>
  <c r="AB729" i="11"/>
  <c r="AD729" i="11" s="1"/>
  <c r="AB719" i="11"/>
  <c r="AD719" i="11" s="1"/>
  <c r="AB709" i="11"/>
  <c r="AD709" i="11" s="1"/>
  <c r="V715" i="11"/>
  <c r="AE715" i="11" s="1"/>
  <c r="V738" i="11"/>
  <c r="AE738" i="11" s="1"/>
  <c r="V712" i="11"/>
  <c r="AB737" i="11"/>
  <c r="AD737" i="11" s="1"/>
  <c r="AB727" i="11"/>
  <c r="AD727" i="11" s="1"/>
  <c r="AB717" i="11"/>
  <c r="AD717" i="11" s="1"/>
  <c r="AB707" i="11"/>
  <c r="AD707" i="11" s="1"/>
  <c r="AB715" i="11"/>
  <c r="AD715" i="11" s="1"/>
  <c r="AB732" i="11"/>
  <c r="AD732" i="11" s="1"/>
  <c r="AB712" i="11"/>
  <c r="AD712" i="11" s="1"/>
  <c r="AB745" i="11"/>
  <c r="AD745" i="11" s="1"/>
  <c r="AB735" i="11"/>
  <c r="AD735" i="11" s="1"/>
  <c r="AB725" i="11"/>
  <c r="AD725" i="11" s="1"/>
  <c r="V735" i="11"/>
  <c r="AE735" i="11" s="1"/>
  <c r="AB744" i="11"/>
  <c r="AD744" i="11" s="1"/>
  <c r="AB734" i="11"/>
  <c r="AD734" i="11" s="1"/>
  <c r="AB724" i="11"/>
  <c r="AD724" i="11" s="1"/>
  <c r="AB714" i="11"/>
  <c r="AD714" i="11" s="1"/>
  <c r="AB736" i="11"/>
  <c r="AD736" i="11" s="1"/>
  <c r="AB726" i="11"/>
  <c r="AD726" i="11" s="1"/>
  <c r="AB716" i="11"/>
  <c r="AD716" i="11" s="1"/>
  <c r="AB706" i="11"/>
  <c r="AD706" i="11" s="1"/>
  <c r="AB743" i="11"/>
  <c r="AD743" i="11" s="1"/>
  <c r="AB733" i="11"/>
  <c r="AD733" i="11" s="1"/>
  <c r="AB723" i="11"/>
  <c r="AD723" i="11" s="1"/>
  <c r="AB713" i="11"/>
  <c r="AD713" i="11" s="1"/>
  <c r="V716" i="11"/>
  <c r="AE716" i="11" s="1"/>
  <c r="V734" i="11"/>
  <c r="AE734" i="11" s="1"/>
  <c r="V741" i="11"/>
  <c r="AE741" i="11" s="1"/>
  <c r="V736" i="11"/>
  <c r="AE736" i="11" s="1"/>
  <c r="V709" i="11"/>
  <c r="AE709" i="11" s="1"/>
  <c r="V722" i="11"/>
  <c r="AE722" i="11" s="1"/>
  <c r="V733" i="11"/>
  <c r="AE733" i="11" s="1"/>
  <c r="V730" i="11"/>
  <c r="AE730" i="11" s="1"/>
  <c r="V706" i="11"/>
  <c r="AE706" i="11" s="1"/>
  <c r="V719" i="11"/>
  <c r="AE719" i="11" s="1"/>
  <c r="V743" i="11"/>
  <c r="AE743" i="11" s="1"/>
  <c r="V714" i="11"/>
  <c r="AE714" i="11" s="1"/>
  <c r="V717" i="11"/>
  <c r="AE717" i="11" s="1"/>
  <c r="V710" i="11"/>
  <c r="AE710" i="11" s="1"/>
  <c r="V725" i="11"/>
  <c r="AE725" i="11" s="1"/>
  <c r="V728" i="11"/>
  <c r="AE728" i="11" s="1"/>
  <c r="V742" i="11"/>
  <c r="AE742" i="11" s="1"/>
  <c r="V711" i="11"/>
  <c r="AE711" i="11" s="1"/>
  <c r="V729" i="11"/>
  <c r="AE729" i="11" s="1"/>
  <c r="V723" i="11"/>
  <c r="AE723" i="11" s="1"/>
  <c r="V726" i="11"/>
  <c r="AE726" i="11" s="1"/>
  <c r="V739" i="11"/>
  <c r="AE739" i="11" s="1"/>
  <c r="V708" i="11"/>
  <c r="AE708" i="11" s="1"/>
  <c r="V724" i="11"/>
  <c r="AE724" i="11" s="1"/>
  <c r="V727" i="11"/>
  <c r="AE727" i="11" s="1"/>
  <c r="V740" i="11"/>
  <c r="AE740" i="11" s="1"/>
  <c r="V721" i="11"/>
  <c r="AE721" i="11" s="1"/>
  <c r="V737" i="11"/>
  <c r="AE737" i="11" s="1"/>
  <c r="D11" i="10"/>
  <c r="B11" i="10"/>
  <c r="AA6" i="18"/>
  <c r="Y6" i="18"/>
  <c r="AB6" i="18" s="1"/>
  <c r="AD6" i="18" s="1"/>
  <c r="W6" i="18"/>
  <c r="V6" i="18"/>
  <c r="AE6" i="18" s="1"/>
  <c r="U6" i="18"/>
  <c r="AA5" i="18"/>
  <c r="Y5" i="18"/>
  <c r="AB5" i="18" s="1"/>
  <c r="AD5" i="18" s="1"/>
  <c r="V5" i="18"/>
  <c r="U5" i="18"/>
  <c r="W5" i="18" s="1"/>
  <c r="AA4" i="18"/>
  <c r="Y4" i="18"/>
  <c r="AB4" i="18" s="1"/>
  <c r="AD4" i="18" s="1"/>
  <c r="W4" i="18"/>
  <c r="V4" i="18"/>
  <c r="AE4" i="18" s="1"/>
  <c r="U4" i="18"/>
  <c r="AA37" i="17"/>
  <c r="Y37" i="17"/>
  <c r="AB37" i="17" s="1"/>
  <c r="AD37" i="17" s="1"/>
  <c r="W37" i="17"/>
  <c r="V37" i="17"/>
  <c r="AE37" i="17" s="1"/>
  <c r="AA36" i="17"/>
  <c r="Y36" i="17"/>
  <c r="W36" i="17"/>
  <c r="V36" i="17"/>
  <c r="AF35" i="17"/>
  <c r="AA35" i="17"/>
  <c r="Y35" i="17"/>
  <c r="AB35" i="17" s="1"/>
  <c r="AD35" i="17" s="1"/>
  <c r="W35" i="17"/>
  <c r="V35" i="17"/>
  <c r="AE35" i="17" s="1"/>
  <c r="AA34" i="17"/>
  <c r="Y34" i="17"/>
  <c r="W34" i="17"/>
  <c r="V34" i="17"/>
  <c r="AA33" i="17"/>
  <c r="Y33" i="17"/>
  <c r="W33" i="17"/>
  <c r="V33" i="17"/>
  <c r="AF32" i="17"/>
  <c r="AA32" i="17"/>
  <c r="Y32" i="17"/>
  <c r="W32" i="17"/>
  <c r="V32" i="17"/>
  <c r="AE32" i="17" s="1"/>
  <c r="AB31" i="17"/>
  <c r="AD31" i="17" s="1"/>
  <c r="AA31" i="17"/>
  <c r="Y31" i="17"/>
  <c r="W31" i="17"/>
  <c r="V31" i="17"/>
  <c r="AA30" i="17"/>
  <c r="Y30" i="17"/>
  <c r="AB30" i="17" s="1"/>
  <c r="AD30" i="17" s="1"/>
  <c r="W30" i="17"/>
  <c r="V30" i="17"/>
  <c r="AA29" i="17"/>
  <c r="Y29" i="17"/>
  <c r="W29" i="17"/>
  <c r="V29" i="17"/>
  <c r="AA28" i="17"/>
  <c r="Y28" i="17"/>
  <c r="W28" i="17"/>
  <c r="V28" i="17"/>
  <c r="AA27" i="17"/>
  <c r="Y27" i="17"/>
  <c r="AB27" i="17" s="1"/>
  <c r="AD27" i="17" s="1"/>
  <c r="W27" i="17"/>
  <c r="V27" i="17"/>
  <c r="AA26" i="17"/>
  <c r="Y26" i="17"/>
  <c r="W26" i="17"/>
  <c r="V26" i="17"/>
  <c r="AA25" i="17"/>
  <c r="Y25" i="17"/>
  <c r="AB25" i="17" s="1"/>
  <c r="AD25" i="17" s="1"/>
  <c r="W25" i="17"/>
  <c r="V25" i="17"/>
  <c r="AA24" i="17"/>
  <c r="Y24" i="17"/>
  <c r="AB24" i="17" s="1"/>
  <c r="AD24" i="17" s="1"/>
  <c r="W24" i="17"/>
  <c r="V24" i="17"/>
  <c r="AA23" i="17"/>
  <c r="Y23" i="17"/>
  <c r="AB23" i="17" s="1"/>
  <c r="AD23" i="17" s="1"/>
  <c r="W23" i="17"/>
  <c r="V23" i="17"/>
  <c r="AA22" i="17"/>
  <c r="Y22" i="17"/>
  <c r="W22" i="17"/>
  <c r="V22" i="17"/>
  <c r="AA21" i="17"/>
  <c r="Y21" i="17"/>
  <c r="W21" i="17"/>
  <c r="V21" i="17"/>
  <c r="AA19" i="17"/>
  <c r="Y19" i="17"/>
  <c r="W19" i="17"/>
  <c r="V19" i="17"/>
  <c r="AA18" i="17"/>
  <c r="Y18" i="17"/>
  <c r="AB18" i="17" s="1"/>
  <c r="AD18" i="17" s="1"/>
  <c r="W18" i="17"/>
  <c r="V18" i="17"/>
  <c r="AA17" i="17"/>
  <c r="Y17" i="17"/>
  <c r="AB17" i="17" s="1"/>
  <c r="AD17" i="17" s="1"/>
  <c r="W17" i="17"/>
  <c r="V17" i="17"/>
  <c r="AF16" i="17"/>
  <c r="AA16" i="17"/>
  <c r="Y16" i="17"/>
  <c r="W16" i="17"/>
  <c r="V16" i="17"/>
  <c r="AA15" i="17"/>
  <c r="Y15" i="17"/>
  <c r="W15" i="17"/>
  <c r="V15" i="17"/>
  <c r="AA14" i="17"/>
  <c r="Y14" i="17"/>
  <c r="AB14" i="17" s="1"/>
  <c r="AD14" i="17" s="1"/>
  <c r="W14" i="17"/>
  <c r="V14" i="17"/>
  <c r="AF13" i="17"/>
  <c r="AA13" i="17"/>
  <c r="AB13" i="17" s="1"/>
  <c r="AD13" i="17" s="1"/>
  <c r="Y13" i="17"/>
  <c r="W13" i="17"/>
  <c r="V13" i="17"/>
  <c r="AA12" i="17"/>
  <c r="Y12" i="17"/>
  <c r="W12" i="17"/>
  <c r="V12" i="17"/>
  <c r="AA9" i="17"/>
  <c r="Y9" i="17"/>
  <c r="W9" i="17"/>
  <c r="R9" i="17"/>
  <c r="V9" i="17" s="1"/>
  <c r="F9" i="17"/>
  <c r="AA8" i="17"/>
  <c r="AB8" i="17" s="1"/>
  <c r="AD8" i="17" s="1"/>
  <c r="Y8" i="17"/>
  <c r="W8" i="17"/>
  <c r="R8" i="17"/>
  <c r="V8" i="17" s="1"/>
  <c r="AE8" i="17" s="1"/>
  <c r="F8" i="17"/>
  <c r="AA7" i="17"/>
  <c r="Y7" i="17"/>
  <c r="AB7" i="17" s="1"/>
  <c r="AD7" i="17" s="1"/>
  <c r="W7" i="17"/>
  <c r="R7" i="17"/>
  <c r="V7" i="17" s="1"/>
  <c r="F7" i="17"/>
  <c r="AA6" i="17"/>
  <c r="Y6" i="17"/>
  <c r="W6" i="17"/>
  <c r="R6" i="17"/>
  <c r="V6" i="17" s="1"/>
  <c r="F6" i="17"/>
  <c r="AA5" i="17"/>
  <c r="Y5" i="17"/>
  <c r="AB5" i="17" s="1"/>
  <c r="AD5" i="17" s="1"/>
  <c r="W5" i="17"/>
  <c r="R5" i="17"/>
  <c r="V5" i="17" s="1"/>
  <c r="F5" i="17"/>
  <c r="AA4" i="17"/>
  <c r="Y4" i="17"/>
  <c r="U4" i="17"/>
  <c r="W4" i="17" s="1"/>
  <c r="R4" i="17"/>
  <c r="V4" i="17" s="1"/>
  <c r="F4" i="17"/>
  <c r="AB13" i="16"/>
  <c r="AD13" i="16" s="1"/>
  <c r="AA13" i="16"/>
  <c r="Y13" i="16"/>
  <c r="V13" i="16"/>
  <c r="U13" i="16"/>
  <c r="W13" i="16" s="1"/>
  <c r="R13" i="16"/>
  <c r="AB12" i="16"/>
  <c r="AD12" i="16" s="1"/>
  <c r="AA12" i="16"/>
  <c r="Y12" i="16"/>
  <c r="W12" i="16"/>
  <c r="U12" i="16"/>
  <c r="R12" i="16"/>
  <c r="V12" i="16" s="1"/>
  <c r="AE12" i="16" s="1"/>
  <c r="AD11" i="16"/>
  <c r="AB11" i="16"/>
  <c r="AA11" i="16"/>
  <c r="Y11" i="16"/>
  <c r="U11" i="16"/>
  <c r="W11" i="16" s="1"/>
  <c r="AE11" i="16" s="1"/>
  <c r="R11" i="16"/>
  <c r="V11" i="16" s="1"/>
  <c r="F11" i="16"/>
  <c r="AD10" i="16"/>
  <c r="AA10" i="16"/>
  <c r="AB10" i="16" s="1"/>
  <c r="Y10" i="16"/>
  <c r="U10" i="16"/>
  <c r="W10" i="16" s="1"/>
  <c r="R10" i="16"/>
  <c r="V10" i="16" s="1"/>
  <c r="AE10" i="16" s="1"/>
  <c r="F10" i="16"/>
  <c r="AA9" i="16"/>
  <c r="Y9" i="16"/>
  <c r="AB9" i="16" s="1"/>
  <c r="AD9" i="16" s="1"/>
  <c r="V9" i="16"/>
  <c r="U9" i="16"/>
  <c r="W9" i="16" s="1"/>
  <c r="R9" i="16"/>
  <c r="F9" i="16"/>
  <c r="AA8" i="16"/>
  <c r="Y8" i="16"/>
  <c r="AB8" i="16" s="1"/>
  <c r="AD8" i="16" s="1"/>
  <c r="V8" i="16"/>
  <c r="U8" i="16"/>
  <c r="W8" i="16" s="1"/>
  <c r="R8" i="16"/>
  <c r="F8" i="16"/>
  <c r="AA7" i="16"/>
  <c r="AB7" i="16" s="1"/>
  <c r="AD7" i="16" s="1"/>
  <c r="Y7" i="16"/>
  <c r="U7" i="16"/>
  <c r="W7" i="16" s="1"/>
  <c r="R7" i="16"/>
  <c r="V7" i="16" s="1"/>
  <c r="F7" i="16"/>
  <c r="AA6" i="16"/>
  <c r="AB6" i="16" s="1"/>
  <c r="AD6" i="16" s="1"/>
  <c r="Y6" i="16"/>
  <c r="W6" i="16"/>
  <c r="V6" i="16"/>
  <c r="AE6" i="16" s="1"/>
  <c r="U6" i="16"/>
  <c r="R6" i="16"/>
  <c r="F6" i="16"/>
  <c r="AA5" i="16"/>
  <c r="Y5" i="16"/>
  <c r="W5" i="16"/>
  <c r="V5" i="16"/>
  <c r="AE5" i="16" s="1"/>
  <c r="U5" i="16"/>
  <c r="R5" i="16"/>
  <c r="F5" i="16"/>
  <c r="AA4" i="16"/>
  <c r="Y4" i="16"/>
  <c r="AB4" i="16" s="1"/>
  <c r="AD4" i="16" s="1"/>
  <c r="W4" i="16"/>
  <c r="V4" i="16"/>
  <c r="U4" i="16"/>
  <c r="R4" i="16"/>
  <c r="F4" i="16"/>
  <c r="AB4" i="15"/>
  <c r="AD4" i="15" s="1"/>
  <c r="W4" i="15"/>
  <c r="R4" i="15"/>
  <c r="V4" i="15" s="1"/>
  <c r="I4" i="15"/>
  <c r="AA42" i="14"/>
  <c r="Y42" i="14"/>
  <c r="AB42" i="14" s="1"/>
  <c r="AD42" i="14" s="1"/>
  <c r="V42" i="14"/>
  <c r="AE42" i="14" s="1"/>
  <c r="U42" i="14"/>
  <c r="W42" i="14" s="1"/>
  <c r="R42" i="14"/>
  <c r="Q42" i="14"/>
  <c r="AA41" i="14"/>
  <c r="Y41" i="14"/>
  <c r="AB41" i="14" s="1"/>
  <c r="AD41" i="14" s="1"/>
  <c r="U41" i="14"/>
  <c r="W41" i="14" s="1"/>
  <c r="R41" i="14"/>
  <c r="V41" i="14" s="1"/>
  <c r="AE41" i="14" s="1"/>
  <c r="Q41" i="14"/>
  <c r="AA40" i="14"/>
  <c r="Y40" i="14"/>
  <c r="AB40" i="14" s="1"/>
  <c r="AD40" i="14" s="1"/>
  <c r="U40" i="14"/>
  <c r="W40" i="14" s="1"/>
  <c r="R40" i="14"/>
  <c r="V40" i="14" s="1"/>
  <c r="Q40" i="14"/>
  <c r="AA39" i="14"/>
  <c r="AB39" i="14" s="1"/>
  <c r="AD39" i="14" s="1"/>
  <c r="Y39" i="14"/>
  <c r="W39" i="14"/>
  <c r="V39" i="14"/>
  <c r="AE39" i="14" s="1"/>
  <c r="U39" i="14"/>
  <c r="R39" i="14"/>
  <c r="Q39" i="14"/>
  <c r="AD38" i="14"/>
  <c r="AA38" i="14"/>
  <c r="Y38" i="14"/>
  <c r="AB38" i="14" s="1"/>
  <c r="U38" i="14"/>
  <c r="W38" i="14" s="1"/>
  <c r="R38" i="14"/>
  <c r="Q38" i="14"/>
  <c r="V38" i="14" s="1"/>
  <c r="AE38" i="14" s="1"/>
  <c r="AA37" i="14"/>
  <c r="Y37" i="14"/>
  <c r="AB37" i="14" s="1"/>
  <c r="AD37" i="14" s="1"/>
  <c r="U37" i="14"/>
  <c r="W37" i="14" s="1"/>
  <c r="R37" i="14"/>
  <c r="Q37" i="14"/>
  <c r="V37" i="14" s="1"/>
  <c r="AE37" i="14" s="1"/>
  <c r="AA36" i="14"/>
  <c r="Y36" i="14"/>
  <c r="AB36" i="14" s="1"/>
  <c r="AD36" i="14" s="1"/>
  <c r="U36" i="14"/>
  <c r="W36" i="14" s="1"/>
  <c r="R36" i="14"/>
  <c r="V36" i="14" s="1"/>
  <c r="AE36" i="14" s="1"/>
  <c r="Q36" i="14"/>
  <c r="AB35" i="14"/>
  <c r="AD35" i="14" s="1"/>
  <c r="AA35" i="14"/>
  <c r="Y35" i="14"/>
  <c r="W35" i="14"/>
  <c r="V35" i="14"/>
  <c r="AE35" i="14" s="1"/>
  <c r="U35" i="14"/>
  <c r="R35" i="14"/>
  <c r="Q35" i="14"/>
  <c r="AA34" i="14"/>
  <c r="Y34" i="14"/>
  <c r="AB34" i="14" s="1"/>
  <c r="AD34" i="14" s="1"/>
  <c r="V34" i="14"/>
  <c r="AE34" i="14" s="1"/>
  <c r="U34" i="14"/>
  <c r="W34" i="14" s="1"/>
  <c r="R34" i="14"/>
  <c r="Q34" i="14"/>
  <c r="AA33" i="14"/>
  <c r="Y33" i="14"/>
  <c r="AB33" i="14" s="1"/>
  <c r="AD33" i="14" s="1"/>
  <c r="U33" i="14"/>
  <c r="W33" i="14" s="1"/>
  <c r="R33" i="14"/>
  <c r="V33" i="14" s="1"/>
  <c r="AE33" i="14" s="1"/>
  <c r="Q33" i="14"/>
  <c r="AA32" i="14"/>
  <c r="Y32" i="14"/>
  <c r="AB32" i="14" s="1"/>
  <c r="AD32" i="14" s="1"/>
  <c r="U32" i="14"/>
  <c r="W32" i="14" s="1"/>
  <c r="R32" i="14"/>
  <c r="V32" i="14" s="1"/>
  <c r="AE32" i="14" s="1"/>
  <c r="Q32" i="14"/>
  <c r="AB31" i="14"/>
  <c r="AD31" i="14" s="1"/>
  <c r="AA31" i="14"/>
  <c r="Y31" i="14"/>
  <c r="W31" i="14"/>
  <c r="V31" i="14"/>
  <c r="AE31" i="14" s="1"/>
  <c r="U31" i="14"/>
  <c r="R31" i="14"/>
  <c r="Q31" i="14"/>
  <c r="AE30" i="14"/>
  <c r="AA30" i="14"/>
  <c r="Y30" i="14"/>
  <c r="AB30" i="14" s="1"/>
  <c r="AD30" i="14" s="1"/>
  <c r="U30" i="14"/>
  <c r="W30" i="14" s="1"/>
  <c r="R30" i="14"/>
  <c r="Q30" i="14"/>
  <c r="V30" i="14" s="1"/>
  <c r="AA29" i="14"/>
  <c r="Y29" i="14"/>
  <c r="AB29" i="14" s="1"/>
  <c r="AD29" i="14" s="1"/>
  <c r="U29" i="14"/>
  <c r="W29" i="14" s="1"/>
  <c r="R29" i="14"/>
  <c r="Q29" i="14"/>
  <c r="AA28" i="14"/>
  <c r="Y28" i="14"/>
  <c r="AB28" i="14" s="1"/>
  <c r="AD28" i="14" s="1"/>
  <c r="U28" i="14"/>
  <c r="W28" i="14" s="1"/>
  <c r="R28" i="14"/>
  <c r="V28" i="14" s="1"/>
  <c r="AE28" i="14" s="1"/>
  <c r="Q28" i="14"/>
  <c r="AB27" i="14"/>
  <c r="AD27" i="14" s="1"/>
  <c r="AA27" i="14"/>
  <c r="Y27" i="14"/>
  <c r="W27" i="14"/>
  <c r="V27" i="14"/>
  <c r="AE27" i="14" s="1"/>
  <c r="U27" i="14"/>
  <c r="R27" i="14"/>
  <c r="Q27" i="14"/>
  <c r="AA26" i="14"/>
  <c r="Y26" i="14"/>
  <c r="AB26" i="14" s="1"/>
  <c r="AD26" i="14" s="1"/>
  <c r="V26" i="14"/>
  <c r="AE26" i="14" s="1"/>
  <c r="U26" i="14"/>
  <c r="W26" i="14" s="1"/>
  <c r="R26" i="14"/>
  <c r="Q26" i="14"/>
  <c r="AA25" i="14"/>
  <c r="Y25" i="14"/>
  <c r="AB25" i="14" s="1"/>
  <c r="AD25" i="14" s="1"/>
  <c r="U25" i="14"/>
  <c r="W25" i="14" s="1"/>
  <c r="R25" i="14"/>
  <c r="V25" i="14" s="1"/>
  <c r="AE25" i="14" s="1"/>
  <c r="Q25" i="14"/>
  <c r="AA24" i="14"/>
  <c r="Y24" i="14"/>
  <c r="AB24" i="14" s="1"/>
  <c r="AD24" i="14" s="1"/>
  <c r="U24" i="14"/>
  <c r="W24" i="14" s="1"/>
  <c r="R24" i="14"/>
  <c r="V24" i="14" s="1"/>
  <c r="AE24" i="14" s="1"/>
  <c r="Q24" i="14"/>
  <c r="AA23" i="14"/>
  <c r="AB23" i="14" s="1"/>
  <c r="AD23" i="14" s="1"/>
  <c r="Y23" i="14"/>
  <c r="W23" i="14"/>
  <c r="V23" i="14"/>
  <c r="U23" i="14"/>
  <c r="R23" i="14"/>
  <c r="Q23" i="14"/>
  <c r="AE22" i="14"/>
  <c r="AD22" i="14"/>
  <c r="AA22" i="14"/>
  <c r="Y22" i="14"/>
  <c r="AB22" i="14" s="1"/>
  <c r="U22" i="14"/>
  <c r="W22" i="14" s="1"/>
  <c r="R22" i="14"/>
  <c r="Q22" i="14"/>
  <c r="V22" i="14" s="1"/>
  <c r="AE21" i="14"/>
  <c r="AA21" i="14"/>
  <c r="Y21" i="14"/>
  <c r="AB21" i="14" s="1"/>
  <c r="AD21" i="14" s="1"/>
  <c r="U21" i="14"/>
  <c r="W21" i="14" s="1"/>
  <c r="R21" i="14"/>
  <c r="Q21" i="14"/>
  <c r="V21" i="14" s="1"/>
  <c r="AA20" i="14"/>
  <c r="Y20" i="14"/>
  <c r="AB20" i="14" s="1"/>
  <c r="AD20" i="14" s="1"/>
  <c r="U20" i="14"/>
  <c r="W20" i="14" s="1"/>
  <c r="R20" i="14"/>
  <c r="V20" i="14" s="1"/>
  <c r="AE20" i="14" s="1"/>
  <c r="Q20" i="14"/>
  <c r="AB19" i="14"/>
  <c r="AD19" i="14" s="1"/>
  <c r="AA19" i="14"/>
  <c r="Y19" i="14"/>
  <c r="W19" i="14"/>
  <c r="V19" i="14"/>
  <c r="AE19" i="14" s="1"/>
  <c r="U19" i="14"/>
  <c r="R19" i="14"/>
  <c r="Q19" i="14"/>
  <c r="AA18" i="14"/>
  <c r="Y18" i="14"/>
  <c r="AB18" i="14" s="1"/>
  <c r="AD18" i="14" s="1"/>
  <c r="V18" i="14"/>
  <c r="AE18" i="14" s="1"/>
  <c r="U18" i="14"/>
  <c r="W18" i="14" s="1"/>
  <c r="R18" i="14"/>
  <c r="Q18" i="14"/>
  <c r="AA17" i="14"/>
  <c r="Y17" i="14"/>
  <c r="AB17" i="14" s="1"/>
  <c r="AD17" i="14" s="1"/>
  <c r="U17" i="14"/>
  <c r="W17" i="14" s="1"/>
  <c r="R17" i="14"/>
  <c r="V17" i="14" s="1"/>
  <c r="AE17" i="14" s="1"/>
  <c r="Q17" i="14"/>
  <c r="AA16" i="14"/>
  <c r="Y16" i="14"/>
  <c r="AB16" i="14" s="1"/>
  <c r="AD16" i="14" s="1"/>
  <c r="U16" i="14"/>
  <c r="W16" i="14" s="1"/>
  <c r="R16" i="14"/>
  <c r="V16" i="14" s="1"/>
  <c r="AE16" i="14" s="1"/>
  <c r="Q16" i="14"/>
  <c r="AB15" i="14"/>
  <c r="AD15" i="14" s="1"/>
  <c r="AA15" i="14"/>
  <c r="Y15" i="14"/>
  <c r="W15" i="14"/>
  <c r="V15" i="14"/>
  <c r="AE15" i="14" s="1"/>
  <c r="U15" i="14"/>
  <c r="R15" i="14"/>
  <c r="Q15" i="14"/>
  <c r="AA14" i="14"/>
  <c r="Y14" i="14"/>
  <c r="AB14" i="14" s="1"/>
  <c r="AD14" i="14" s="1"/>
  <c r="U14" i="14"/>
  <c r="W14" i="14" s="1"/>
  <c r="R14" i="14"/>
  <c r="Q14" i="14"/>
  <c r="V14" i="14" s="1"/>
  <c r="AE14" i="14" s="1"/>
  <c r="AE13" i="14"/>
  <c r="AA13" i="14"/>
  <c r="Y13" i="14"/>
  <c r="AB13" i="14" s="1"/>
  <c r="AD13" i="14" s="1"/>
  <c r="U13" i="14"/>
  <c r="W13" i="14" s="1"/>
  <c r="R13" i="14"/>
  <c r="Q13" i="14"/>
  <c r="V13" i="14" s="1"/>
  <c r="AA12" i="14"/>
  <c r="Y12" i="14"/>
  <c r="AB12" i="14" s="1"/>
  <c r="AD12" i="14" s="1"/>
  <c r="U12" i="14"/>
  <c r="W12" i="14" s="1"/>
  <c r="R12" i="14"/>
  <c r="V12" i="14" s="1"/>
  <c r="Q12" i="14"/>
  <c r="AB11" i="14"/>
  <c r="AD11" i="14" s="1"/>
  <c r="AA11" i="14"/>
  <c r="Y11" i="14"/>
  <c r="W11" i="14"/>
  <c r="V11" i="14"/>
  <c r="AE11" i="14" s="1"/>
  <c r="U11" i="14"/>
  <c r="R11" i="14"/>
  <c r="Q11" i="14"/>
  <c r="AA10" i="14"/>
  <c r="Y10" i="14"/>
  <c r="AB10" i="14" s="1"/>
  <c r="AD10" i="14" s="1"/>
  <c r="V10" i="14"/>
  <c r="AE10" i="14" s="1"/>
  <c r="U10" i="14"/>
  <c r="W10" i="14" s="1"/>
  <c r="R10" i="14"/>
  <c r="Q10" i="14"/>
  <c r="AA9" i="14"/>
  <c r="Y9" i="14"/>
  <c r="AB9" i="14" s="1"/>
  <c r="AD9" i="14" s="1"/>
  <c r="U9" i="14"/>
  <c r="W9" i="14" s="1"/>
  <c r="R9" i="14"/>
  <c r="V9" i="14" s="1"/>
  <c r="AE9" i="14" s="1"/>
  <c r="Q9" i="14"/>
  <c r="AA8" i="14"/>
  <c r="Y8" i="14"/>
  <c r="AB8" i="14" s="1"/>
  <c r="AD8" i="14" s="1"/>
  <c r="U8" i="14"/>
  <c r="W8" i="14" s="1"/>
  <c r="R8" i="14"/>
  <c r="V8" i="14" s="1"/>
  <c r="Q8" i="14"/>
  <c r="AA7" i="14"/>
  <c r="AB7" i="14" s="1"/>
  <c r="AD7" i="14" s="1"/>
  <c r="Y7" i="14"/>
  <c r="W7" i="14"/>
  <c r="V7" i="14"/>
  <c r="AE7" i="14" s="1"/>
  <c r="U7" i="14"/>
  <c r="R7" i="14"/>
  <c r="Q7" i="14"/>
  <c r="AD6" i="14"/>
  <c r="AA6" i="14"/>
  <c r="Y6" i="14"/>
  <c r="AB6" i="14" s="1"/>
  <c r="U6" i="14"/>
  <c r="W6" i="14" s="1"/>
  <c r="R6" i="14"/>
  <c r="Q6" i="14"/>
  <c r="V6" i="14" s="1"/>
  <c r="AE6" i="14" s="1"/>
  <c r="AA5" i="14"/>
  <c r="Y5" i="14"/>
  <c r="AB5" i="14" s="1"/>
  <c r="AD5" i="14" s="1"/>
  <c r="U5" i="14"/>
  <c r="W5" i="14" s="1"/>
  <c r="R5" i="14"/>
  <c r="Q5" i="14"/>
  <c r="V5" i="14" s="1"/>
  <c r="AE5" i="14" s="1"/>
  <c r="AA4" i="14"/>
  <c r="Y4" i="14"/>
  <c r="AB4" i="14" s="1"/>
  <c r="AD4" i="14" s="1"/>
  <c r="U4" i="14"/>
  <c r="W4" i="14" s="1"/>
  <c r="R4" i="14"/>
  <c r="V4" i="14" s="1"/>
  <c r="AE4" i="14" s="1"/>
  <c r="Q4" i="14"/>
  <c r="AA43" i="13"/>
  <c r="Y43" i="13"/>
  <c r="AB43" i="13" s="1"/>
  <c r="AD43" i="13" s="1"/>
  <c r="U43" i="13"/>
  <c r="W43" i="13" s="1"/>
  <c r="R43" i="13"/>
  <c r="Q43" i="13"/>
  <c r="V43" i="13" s="1"/>
  <c r="AA42" i="13"/>
  <c r="Y42" i="13"/>
  <c r="AB42" i="13" s="1"/>
  <c r="AD42" i="13" s="1"/>
  <c r="U42" i="13"/>
  <c r="W42" i="13" s="1"/>
  <c r="R42" i="13"/>
  <c r="Q42" i="13"/>
  <c r="V42" i="13" s="1"/>
  <c r="AE42" i="13" s="1"/>
  <c r="AA41" i="13"/>
  <c r="Y41" i="13"/>
  <c r="AB41" i="13" s="1"/>
  <c r="AD41" i="13" s="1"/>
  <c r="U41" i="13"/>
  <c r="W41" i="13" s="1"/>
  <c r="R41" i="13"/>
  <c r="Q41" i="13"/>
  <c r="AA40" i="13"/>
  <c r="Y40" i="13"/>
  <c r="AB40" i="13" s="1"/>
  <c r="AD40" i="13" s="1"/>
  <c r="U40" i="13"/>
  <c r="W40" i="13" s="1"/>
  <c r="R40" i="13"/>
  <c r="Q40" i="13"/>
  <c r="AA39" i="13"/>
  <c r="Y39" i="13"/>
  <c r="AB39" i="13" s="1"/>
  <c r="AD39" i="13" s="1"/>
  <c r="W39" i="13"/>
  <c r="U39" i="13"/>
  <c r="R39" i="13"/>
  <c r="Q39" i="13"/>
  <c r="V39" i="13" s="1"/>
  <c r="AE39" i="13" s="1"/>
  <c r="AA38" i="13"/>
  <c r="Y38" i="13"/>
  <c r="U38" i="13"/>
  <c r="W38" i="13" s="1"/>
  <c r="AE38" i="13" s="1"/>
  <c r="R38" i="13"/>
  <c r="Q38" i="13"/>
  <c r="V38" i="13" s="1"/>
  <c r="AA37" i="13"/>
  <c r="Y37" i="13"/>
  <c r="U37" i="13"/>
  <c r="W37" i="13" s="1"/>
  <c r="R37" i="13"/>
  <c r="Q37" i="13"/>
  <c r="AA36" i="13"/>
  <c r="Y36" i="13"/>
  <c r="U36" i="13"/>
  <c r="W36" i="13" s="1"/>
  <c r="R36" i="13"/>
  <c r="Q36" i="13"/>
  <c r="AB35" i="13"/>
  <c r="AD35" i="13" s="1"/>
  <c r="AA35" i="13"/>
  <c r="Y35" i="13"/>
  <c r="U35" i="13"/>
  <c r="W35" i="13" s="1"/>
  <c r="R35" i="13"/>
  <c r="Q35" i="13"/>
  <c r="V35" i="13" s="1"/>
  <c r="AA34" i="13"/>
  <c r="Y34" i="13"/>
  <c r="AB34" i="13" s="1"/>
  <c r="AD34" i="13" s="1"/>
  <c r="U34" i="13"/>
  <c r="W34" i="13" s="1"/>
  <c r="R34" i="13"/>
  <c r="Q34" i="13"/>
  <c r="V34" i="13" s="1"/>
  <c r="AE34" i="13" s="1"/>
  <c r="AA33" i="13"/>
  <c r="Y33" i="13"/>
  <c r="AB33" i="13" s="1"/>
  <c r="AD33" i="13" s="1"/>
  <c r="U33" i="13"/>
  <c r="W33" i="13" s="1"/>
  <c r="R33" i="13"/>
  <c r="V33" i="13" s="1"/>
  <c r="AE33" i="13" s="1"/>
  <c r="Q33" i="13"/>
  <c r="AA32" i="13"/>
  <c r="Y32" i="13"/>
  <c r="AB32" i="13" s="1"/>
  <c r="AD32" i="13" s="1"/>
  <c r="U32" i="13"/>
  <c r="W32" i="13" s="1"/>
  <c r="R32" i="13"/>
  <c r="Q32" i="13"/>
  <c r="AA31" i="13"/>
  <c r="AB31" i="13" s="1"/>
  <c r="AD31" i="13" s="1"/>
  <c r="Y31" i="13"/>
  <c r="W31" i="13"/>
  <c r="U31" i="13"/>
  <c r="R31" i="13"/>
  <c r="V31" i="13" s="1"/>
  <c r="Q31" i="13"/>
  <c r="AA30" i="13"/>
  <c r="Y30" i="13"/>
  <c r="AB30" i="13" s="1"/>
  <c r="AD30" i="13" s="1"/>
  <c r="U30" i="13"/>
  <c r="W30" i="13" s="1"/>
  <c r="R30" i="13"/>
  <c r="Q30" i="13"/>
  <c r="AA29" i="13"/>
  <c r="Y29" i="13"/>
  <c r="U29" i="13"/>
  <c r="W29" i="13" s="1"/>
  <c r="R29" i="13"/>
  <c r="Q29" i="13"/>
  <c r="AA28" i="13"/>
  <c r="Y28" i="13"/>
  <c r="U28" i="13"/>
  <c r="W28" i="13" s="1"/>
  <c r="R28" i="13"/>
  <c r="V28" i="13" s="1"/>
  <c r="Q28" i="13"/>
  <c r="AB27" i="13"/>
  <c r="AD27" i="13" s="1"/>
  <c r="AA27" i="13"/>
  <c r="Y27" i="13"/>
  <c r="U27" i="13"/>
  <c r="W27" i="13" s="1"/>
  <c r="R27" i="13"/>
  <c r="Q27" i="13"/>
  <c r="V27" i="13" s="1"/>
  <c r="AE27" i="13" s="1"/>
  <c r="AA26" i="13"/>
  <c r="Y26" i="13"/>
  <c r="U26" i="13"/>
  <c r="W26" i="13" s="1"/>
  <c r="R26" i="13"/>
  <c r="Q26" i="13"/>
  <c r="V26" i="13" s="1"/>
  <c r="AA25" i="13"/>
  <c r="Y25" i="13"/>
  <c r="U25" i="13"/>
  <c r="W25" i="13" s="1"/>
  <c r="R25" i="13"/>
  <c r="V25" i="13" s="1"/>
  <c r="Q25" i="13"/>
  <c r="AA24" i="13"/>
  <c r="Y24" i="13"/>
  <c r="U24" i="13"/>
  <c r="W24" i="13" s="1"/>
  <c r="R24" i="13"/>
  <c r="Q24" i="13"/>
  <c r="V24" i="13" s="1"/>
  <c r="AE24" i="13" s="1"/>
  <c r="AA23" i="13"/>
  <c r="Y23" i="13"/>
  <c r="AB23" i="13" s="1"/>
  <c r="AD23" i="13" s="1"/>
  <c r="U23" i="13"/>
  <c r="W23" i="13" s="1"/>
  <c r="R23" i="13"/>
  <c r="Q23" i="13"/>
  <c r="V23" i="13" s="1"/>
  <c r="AE23" i="13" s="1"/>
  <c r="AA22" i="13"/>
  <c r="Y22" i="13"/>
  <c r="AB22" i="13" s="1"/>
  <c r="AD22" i="13" s="1"/>
  <c r="U22" i="13"/>
  <c r="W22" i="13" s="1"/>
  <c r="R22" i="13"/>
  <c r="Q22" i="13"/>
  <c r="AB21" i="13"/>
  <c r="AD21" i="13" s="1"/>
  <c r="AA21" i="13"/>
  <c r="Y21" i="13"/>
  <c r="U21" i="13"/>
  <c r="W21" i="13" s="1"/>
  <c r="R21" i="13"/>
  <c r="Q21" i="13"/>
  <c r="AA20" i="13"/>
  <c r="Y20" i="13"/>
  <c r="AB20" i="13" s="1"/>
  <c r="AD20" i="13" s="1"/>
  <c r="V20" i="13"/>
  <c r="U20" i="13"/>
  <c r="W20" i="13" s="1"/>
  <c r="R20" i="13"/>
  <c r="Q20" i="13"/>
  <c r="AA19" i="13"/>
  <c r="Y19" i="13"/>
  <c r="AB19" i="13" s="1"/>
  <c r="AD19" i="13" s="1"/>
  <c r="U19" i="13"/>
  <c r="W19" i="13" s="1"/>
  <c r="R19" i="13"/>
  <c r="V19" i="13" s="1"/>
  <c r="AE19" i="13" s="1"/>
  <c r="Q19" i="13"/>
  <c r="AA18" i="13"/>
  <c r="Y18" i="13"/>
  <c r="U18" i="13"/>
  <c r="W18" i="13" s="1"/>
  <c r="R18" i="13"/>
  <c r="Q18" i="13"/>
  <c r="AA17" i="13"/>
  <c r="Y17" i="13"/>
  <c r="AB17" i="13" s="1"/>
  <c r="AD17" i="13" s="1"/>
  <c r="U17" i="13"/>
  <c r="W17" i="13" s="1"/>
  <c r="R17" i="13"/>
  <c r="Q17" i="13"/>
  <c r="V17" i="13" s="1"/>
  <c r="AA16" i="13"/>
  <c r="Y16" i="13"/>
  <c r="AB16" i="13" s="1"/>
  <c r="AD16" i="13" s="1"/>
  <c r="U16" i="13"/>
  <c r="W16" i="13" s="1"/>
  <c r="R16" i="13"/>
  <c r="Q16" i="13"/>
  <c r="V16" i="13" s="1"/>
  <c r="AD15" i="13"/>
  <c r="AA15" i="13"/>
  <c r="Y15" i="13"/>
  <c r="AB15" i="13" s="1"/>
  <c r="U15" i="13"/>
  <c r="W15" i="13" s="1"/>
  <c r="R15" i="13"/>
  <c r="Q15" i="13"/>
  <c r="V15" i="13" s="1"/>
  <c r="AE15" i="13" s="1"/>
  <c r="AA14" i="13"/>
  <c r="Y14" i="13"/>
  <c r="AB14" i="13" s="1"/>
  <c r="AD14" i="13" s="1"/>
  <c r="U14" i="13"/>
  <c r="W14" i="13" s="1"/>
  <c r="R14" i="13"/>
  <c r="Q14" i="13"/>
  <c r="AA13" i="13"/>
  <c r="AB13" i="13" s="1"/>
  <c r="AD13" i="13" s="1"/>
  <c r="Y13" i="13"/>
  <c r="U13" i="13"/>
  <c r="W13" i="13" s="1"/>
  <c r="R13" i="13"/>
  <c r="V13" i="13" s="1"/>
  <c r="Q13" i="13"/>
  <c r="AA12" i="13"/>
  <c r="Y12" i="13"/>
  <c r="AB12" i="13" s="1"/>
  <c r="AD12" i="13" s="1"/>
  <c r="U12" i="13"/>
  <c r="W12" i="13" s="1"/>
  <c r="R12" i="13"/>
  <c r="Q12" i="13"/>
  <c r="V12" i="13" s="1"/>
  <c r="AA11" i="13"/>
  <c r="Y11" i="13"/>
  <c r="U11" i="13"/>
  <c r="W11" i="13" s="1"/>
  <c r="R11" i="13"/>
  <c r="V11" i="13" s="1"/>
  <c r="AE11" i="13" s="1"/>
  <c r="Q11" i="13"/>
  <c r="AA10" i="13"/>
  <c r="Y10" i="13"/>
  <c r="AB10" i="13" s="1"/>
  <c r="AD10" i="13" s="1"/>
  <c r="U10" i="13"/>
  <c r="W10" i="13" s="1"/>
  <c r="R10" i="13"/>
  <c r="Q10" i="13"/>
  <c r="AA9" i="13"/>
  <c r="Y9" i="13"/>
  <c r="AB9" i="13" s="1"/>
  <c r="AD9" i="13" s="1"/>
  <c r="U9" i="13"/>
  <c r="W9" i="13" s="1"/>
  <c r="R9" i="13"/>
  <c r="Q9" i="13"/>
  <c r="V9" i="13" s="1"/>
  <c r="AE9" i="13" s="1"/>
  <c r="AA8" i="13"/>
  <c r="AB8" i="13" s="1"/>
  <c r="AD8" i="13" s="1"/>
  <c r="Y8" i="13"/>
  <c r="U8" i="13"/>
  <c r="W8" i="13" s="1"/>
  <c r="R8" i="13"/>
  <c r="V8" i="13" s="1"/>
  <c r="AE8" i="13" s="1"/>
  <c r="Q8" i="13"/>
  <c r="AE7" i="13"/>
  <c r="AA7" i="13"/>
  <c r="Y7" i="13"/>
  <c r="U7" i="13"/>
  <c r="W7" i="13" s="1"/>
  <c r="R7" i="13"/>
  <c r="Q7" i="13"/>
  <c r="V7" i="13" s="1"/>
  <c r="AA6" i="13"/>
  <c r="Y6" i="13"/>
  <c r="AB6" i="13" s="1"/>
  <c r="AD6" i="13" s="1"/>
  <c r="U6" i="13"/>
  <c r="W6" i="13" s="1"/>
  <c r="R6" i="13"/>
  <c r="Q6" i="13"/>
  <c r="AA5" i="13"/>
  <c r="AB5" i="13" s="1"/>
  <c r="AD5" i="13" s="1"/>
  <c r="Y5" i="13"/>
  <c r="U5" i="13"/>
  <c r="W5" i="13" s="1"/>
  <c r="R5" i="13"/>
  <c r="V5" i="13" s="1"/>
  <c r="Q5" i="13"/>
  <c r="AA4" i="13"/>
  <c r="Y4" i="13"/>
  <c r="AB4" i="13" s="1"/>
  <c r="AD4" i="13" s="1"/>
  <c r="U4" i="13"/>
  <c r="W4" i="13" s="1"/>
  <c r="R4" i="13"/>
  <c r="Q4" i="13"/>
  <c r="V4" i="13" s="1"/>
  <c r="AA16" i="12"/>
  <c r="Y16" i="12"/>
  <c r="AB16" i="12" s="1"/>
  <c r="AD16" i="12" s="1"/>
  <c r="V16" i="12"/>
  <c r="AE16" i="12" s="1"/>
  <c r="U16" i="12"/>
  <c r="W16" i="12" s="1"/>
  <c r="R16" i="12"/>
  <c r="Q16" i="12"/>
  <c r="AA15" i="12"/>
  <c r="Y15" i="12"/>
  <c r="AB15" i="12" s="1"/>
  <c r="AD15" i="12" s="1"/>
  <c r="U15" i="12"/>
  <c r="W15" i="12" s="1"/>
  <c r="R15" i="12"/>
  <c r="V15" i="12" s="1"/>
  <c r="AE15" i="12" s="1"/>
  <c r="Q15" i="12"/>
  <c r="AA14" i="12"/>
  <c r="Y14" i="12"/>
  <c r="AB14" i="12" s="1"/>
  <c r="AD14" i="12" s="1"/>
  <c r="V14" i="12"/>
  <c r="AE14" i="12" s="1"/>
  <c r="U14" i="12"/>
  <c r="W14" i="12" s="1"/>
  <c r="R14" i="12"/>
  <c r="Q14" i="12"/>
  <c r="AB13" i="12"/>
  <c r="AD13" i="12" s="1"/>
  <c r="AA13" i="12"/>
  <c r="Y13" i="12"/>
  <c r="W13" i="12"/>
  <c r="V13" i="12"/>
  <c r="AE13" i="12" s="1"/>
  <c r="U13" i="12"/>
  <c r="R13" i="12"/>
  <c r="Q13" i="12"/>
  <c r="AA12" i="12"/>
  <c r="Y12" i="12"/>
  <c r="AB12" i="12" s="1"/>
  <c r="AD12" i="12" s="1"/>
  <c r="U12" i="12"/>
  <c r="W12" i="12" s="1"/>
  <c r="R12" i="12"/>
  <c r="Q12" i="12"/>
  <c r="V12" i="12" s="1"/>
  <c r="AE12" i="12" s="1"/>
  <c r="AB11" i="12"/>
  <c r="AD11" i="12" s="1"/>
  <c r="AA11" i="12"/>
  <c r="Y11" i="12"/>
  <c r="U11" i="12"/>
  <c r="W11" i="12" s="1"/>
  <c r="R11" i="12"/>
  <c r="Q11" i="12"/>
  <c r="AB10" i="12"/>
  <c r="AD10" i="12" s="1"/>
  <c r="AA10" i="12"/>
  <c r="Y10" i="12"/>
  <c r="U10" i="12"/>
  <c r="W10" i="12" s="1"/>
  <c r="R10" i="12"/>
  <c r="V10" i="12" s="1"/>
  <c r="AE10" i="12" s="1"/>
  <c r="Q10" i="12"/>
  <c r="AB9" i="12"/>
  <c r="AD9" i="12" s="1"/>
  <c r="AA9" i="12"/>
  <c r="Y9" i="12"/>
  <c r="W9" i="12"/>
  <c r="V9" i="12"/>
  <c r="AE9" i="12" s="1"/>
  <c r="U9" i="12"/>
  <c r="R9" i="12"/>
  <c r="Q9" i="12"/>
  <c r="AA8" i="12"/>
  <c r="Y8" i="12"/>
  <c r="AB8" i="12" s="1"/>
  <c r="AD8" i="12" s="1"/>
  <c r="V8" i="12"/>
  <c r="AE8" i="12" s="1"/>
  <c r="U8" i="12"/>
  <c r="W8" i="12" s="1"/>
  <c r="R8" i="12"/>
  <c r="Q8" i="12"/>
  <c r="AA7" i="12"/>
  <c r="Y7" i="12"/>
  <c r="AB7" i="12" s="1"/>
  <c r="AD7" i="12" s="1"/>
  <c r="U7" i="12"/>
  <c r="W7" i="12" s="1"/>
  <c r="R7" i="12"/>
  <c r="Q7" i="12"/>
  <c r="V7" i="12" s="1"/>
  <c r="AE7" i="12" s="1"/>
  <c r="AA6" i="12"/>
  <c r="Y6" i="12"/>
  <c r="AB6" i="12" s="1"/>
  <c r="AD6" i="12" s="1"/>
  <c r="V6" i="12"/>
  <c r="U6" i="12"/>
  <c r="W6" i="12" s="1"/>
  <c r="R6" i="12"/>
  <c r="Q6" i="12"/>
  <c r="AA5" i="12"/>
  <c r="AB5" i="12" s="1"/>
  <c r="AD5" i="12" s="1"/>
  <c r="Y5" i="12"/>
  <c r="W5" i="12"/>
  <c r="V5" i="12"/>
  <c r="U5" i="12"/>
  <c r="R5" i="12"/>
  <c r="Q5" i="12"/>
  <c r="AD4" i="12"/>
  <c r="AA4" i="12"/>
  <c r="Y4" i="12"/>
  <c r="AB4" i="12" s="1"/>
  <c r="U4" i="12"/>
  <c r="W4" i="12" s="1"/>
  <c r="R4" i="12"/>
  <c r="Q4" i="12"/>
  <c r="V4" i="12" s="1"/>
  <c r="AE4" i="12" s="1"/>
  <c r="AA756" i="11"/>
  <c r="Y756" i="11"/>
  <c r="W756" i="11"/>
  <c r="V756" i="11"/>
  <c r="AA755" i="11"/>
  <c r="Y755" i="11"/>
  <c r="W755" i="11"/>
  <c r="V755" i="11"/>
  <c r="AA754" i="11"/>
  <c r="Y754" i="11"/>
  <c r="W754" i="11"/>
  <c r="V754" i="11"/>
  <c r="AA753" i="11"/>
  <c r="Y753" i="11"/>
  <c r="W753" i="11"/>
  <c r="V753" i="11"/>
  <c r="AA749" i="11"/>
  <c r="AE749" i="11" s="1"/>
  <c r="Y749" i="11"/>
  <c r="R749" i="11"/>
  <c r="Q749" i="11"/>
  <c r="AD748" i="11"/>
  <c r="W748" i="11"/>
  <c r="R748" i="11"/>
  <c r="Q748" i="11"/>
  <c r="AD747" i="11"/>
  <c r="U747" i="11"/>
  <c r="W747" i="11" s="1"/>
  <c r="R747" i="11"/>
  <c r="Q747" i="11"/>
  <c r="AD746" i="11"/>
  <c r="W746" i="11"/>
  <c r="R746" i="11"/>
  <c r="Q746" i="11"/>
  <c r="AA705" i="11"/>
  <c r="Y705" i="11"/>
  <c r="U705" i="11"/>
  <c r="W705" i="11" s="1"/>
  <c r="R705" i="11"/>
  <c r="Q705" i="11"/>
  <c r="AA704" i="11"/>
  <c r="Y704" i="11"/>
  <c r="U704" i="11"/>
  <c r="W704" i="11" s="1"/>
  <c r="R704" i="11"/>
  <c r="Q704" i="11"/>
  <c r="AA703" i="11"/>
  <c r="Y703" i="11"/>
  <c r="U703" i="11"/>
  <c r="W703" i="11" s="1"/>
  <c r="R703" i="11"/>
  <c r="Q703" i="11"/>
  <c r="AA702" i="11"/>
  <c r="Y702" i="11"/>
  <c r="U702" i="11"/>
  <c r="W702" i="11" s="1"/>
  <c r="R702" i="11"/>
  <c r="Q702" i="11"/>
  <c r="AA701" i="11"/>
  <c r="Y701" i="11"/>
  <c r="U701" i="11"/>
  <c r="W701" i="11" s="1"/>
  <c r="R701" i="11"/>
  <c r="Q701" i="11"/>
  <c r="AA700" i="11"/>
  <c r="Y700" i="11"/>
  <c r="U700" i="11"/>
  <c r="W700" i="11" s="1"/>
  <c r="R700" i="11"/>
  <c r="Q700" i="11"/>
  <c r="AA699" i="11"/>
  <c r="Y699" i="11"/>
  <c r="U699" i="11"/>
  <c r="W699" i="11" s="1"/>
  <c r="R699" i="11"/>
  <c r="Q699" i="11"/>
  <c r="AA698" i="11"/>
  <c r="Y698" i="11"/>
  <c r="U698" i="11"/>
  <c r="W698" i="11" s="1"/>
  <c r="R698" i="11"/>
  <c r="Q698" i="11"/>
  <c r="AA697" i="11"/>
  <c r="Y697" i="11"/>
  <c r="U697" i="11"/>
  <c r="W697" i="11" s="1"/>
  <c r="R697" i="11"/>
  <c r="Q697" i="11"/>
  <c r="AA696" i="11"/>
  <c r="Y696" i="11"/>
  <c r="W696" i="11"/>
  <c r="R696" i="11"/>
  <c r="Q696" i="11"/>
  <c r="AA695" i="11"/>
  <c r="Y695" i="11"/>
  <c r="U695" i="11"/>
  <c r="W695" i="11" s="1"/>
  <c r="R695" i="11"/>
  <c r="Q695" i="11"/>
  <c r="AA694" i="11"/>
  <c r="Y694" i="11"/>
  <c r="U694" i="11"/>
  <c r="W694" i="11" s="1"/>
  <c r="R694" i="11"/>
  <c r="Q694" i="11"/>
  <c r="AA693" i="11"/>
  <c r="Y693" i="11"/>
  <c r="U693" i="11"/>
  <c r="W693" i="11" s="1"/>
  <c r="R693" i="11"/>
  <c r="Q693" i="11"/>
  <c r="AA692" i="11"/>
  <c r="Y692" i="11"/>
  <c r="U692" i="11"/>
  <c r="W692" i="11" s="1"/>
  <c r="R692" i="11"/>
  <c r="Q692" i="11"/>
  <c r="AA691" i="11"/>
  <c r="Y691" i="11"/>
  <c r="U691" i="11"/>
  <c r="W691" i="11" s="1"/>
  <c r="R691" i="11"/>
  <c r="Q691" i="11"/>
  <c r="AA690" i="11"/>
  <c r="Y690" i="11"/>
  <c r="U690" i="11"/>
  <c r="W690" i="11" s="1"/>
  <c r="R690" i="11"/>
  <c r="Q690" i="11"/>
  <c r="AA689" i="11"/>
  <c r="Y689" i="11"/>
  <c r="U689" i="11"/>
  <c r="W689" i="11" s="1"/>
  <c r="R689" i="11"/>
  <c r="Q689" i="11"/>
  <c r="AA688" i="11"/>
  <c r="Y688" i="11"/>
  <c r="U688" i="11"/>
  <c r="W688" i="11" s="1"/>
  <c r="R688" i="11"/>
  <c r="Q688" i="11"/>
  <c r="AA687" i="11"/>
  <c r="Y687" i="11"/>
  <c r="U687" i="11"/>
  <c r="W687" i="11" s="1"/>
  <c r="R687" i="11"/>
  <c r="Q687" i="11"/>
  <c r="AA686" i="11"/>
  <c r="Y686" i="11"/>
  <c r="U686" i="11"/>
  <c r="W686" i="11" s="1"/>
  <c r="R686" i="11"/>
  <c r="Q686" i="11"/>
  <c r="AA685" i="11"/>
  <c r="Y685" i="11"/>
  <c r="U685" i="11"/>
  <c r="W685" i="11" s="1"/>
  <c r="R685" i="11"/>
  <c r="Q685" i="11"/>
  <c r="AA684" i="11"/>
  <c r="Y684" i="11"/>
  <c r="U684" i="11"/>
  <c r="W684" i="11" s="1"/>
  <c r="R684" i="11"/>
  <c r="Q684" i="11"/>
  <c r="AA683" i="11"/>
  <c r="Y683" i="11"/>
  <c r="U683" i="11"/>
  <c r="W683" i="11" s="1"/>
  <c r="R683" i="11"/>
  <c r="Q683" i="11"/>
  <c r="AA682" i="11"/>
  <c r="Y682" i="11"/>
  <c r="U682" i="11"/>
  <c r="W682" i="11" s="1"/>
  <c r="R682" i="11"/>
  <c r="Q682" i="11"/>
  <c r="AA681" i="11"/>
  <c r="Y681" i="11"/>
  <c r="U681" i="11"/>
  <c r="W681" i="11" s="1"/>
  <c r="R681" i="11"/>
  <c r="Q681" i="11"/>
  <c r="AA680" i="11"/>
  <c r="Y680" i="11"/>
  <c r="U680" i="11"/>
  <c r="W680" i="11" s="1"/>
  <c r="R680" i="11"/>
  <c r="Q680" i="11"/>
  <c r="AA679" i="11"/>
  <c r="Y679" i="11"/>
  <c r="U679" i="11"/>
  <c r="W679" i="11" s="1"/>
  <c r="R679" i="11"/>
  <c r="Q679" i="11"/>
  <c r="AA678" i="11"/>
  <c r="Y678" i="11"/>
  <c r="U678" i="11"/>
  <c r="W678" i="11" s="1"/>
  <c r="R678" i="11"/>
  <c r="Q678" i="11"/>
  <c r="AA677" i="11"/>
  <c r="Y677" i="11"/>
  <c r="U677" i="11"/>
  <c r="W677" i="11" s="1"/>
  <c r="R677" i="11"/>
  <c r="Q677" i="11"/>
  <c r="AA676" i="11"/>
  <c r="Y676" i="11"/>
  <c r="U676" i="11"/>
  <c r="W676" i="11" s="1"/>
  <c r="R676" i="11"/>
  <c r="Q676" i="11"/>
  <c r="AA675" i="11"/>
  <c r="Y675" i="11"/>
  <c r="U675" i="11"/>
  <c r="W675" i="11" s="1"/>
  <c r="R675" i="11"/>
  <c r="Q675" i="11"/>
  <c r="AA674" i="11"/>
  <c r="Y674" i="11"/>
  <c r="U674" i="11"/>
  <c r="W674" i="11" s="1"/>
  <c r="R674" i="11"/>
  <c r="Q674" i="11"/>
  <c r="AA673" i="11"/>
  <c r="Y673" i="11"/>
  <c r="U673" i="11"/>
  <c r="W673" i="11" s="1"/>
  <c r="R673" i="11"/>
  <c r="Q673" i="11"/>
  <c r="AA672" i="11"/>
  <c r="Y672" i="11"/>
  <c r="U672" i="11"/>
  <c r="W672" i="11" s="1"/>
  <c r="R672" i="11"/>
  <c r="Q672" i="11"/>
  <c r="AA671" i="11"/>
  <c r="Y671" i="11"/>
  <c r="U671" i="11"/>
  <c r="W671" i="11" s="1"/>
  <c r="R671" i="11"/>
  <c r="Q671" i="11"/>
  <c r="AA670" i="11"/>
  <c r="Y670" i="11"/>
  <c r="U670" i="11"/>
  <c r="W670" i="11" s="1"/>
  <c r="R670" i="11"/>
  <c r="Q670" i="11"/>
  <c r="AA669" i="11"/>
  <c r="Y669" i="11"/>
  <c r="U669" i="11"/>
  <c r="W669" i="11" s="1"/>
  <c r="R669" i="11"/>
  <c r="Q669" i="11"/>
  <c r="AA668" i="11"/>
  <c r="Y668" i="11"/>
  <c r="U668" i="11"/>
  <c r="W668" i="11" s="1"/>
  <c r="R668" i="11"/>
  <c r="Q668" i="11"/>
  <c r="AA667" i="11"/>
  <c r="Y667" i="11"/>
  <c r="U667" i="11"/>
  <c r="W667" i="11" s="1"/>
  <c r="R667" i="11"/>
  <c r="Q667" i="11"/>
  <c r="AA666" i="11"/>
  <c r="Y666" i="11"/>
  <c r="U666" i="11"/>
  <c r="W666" i="11" s="1"/>
  <c r="R666" i="11"/>
  <c r="Q666" i="11"/>
  <c r="AA665" i="11"/>
  <c r="Y665" i="11"/>
  <c r="U665" i="11"/>
  <c r="W665" i="11" s="1"/>
  <c r="R665" i="11"/>
  <c r="Q665" i="11"/>
  <c r="AA664" i="11"/>
  <c r="Y664" i="11"/>
  <c r="U664" i="11"/>
  <c r="W664" i="11" s="1"/>
  <c r="R664" i="11"/>
  <c r="Q664" i="11"/>
  <c r="AA663" i="11"/>
  <c r="Y663" i="11"/>
  <c r="U663" i="11"/>
  <c r="W663" i="11" s="1"/>
  <c r="R663" i="11"/>
  <c r="Q663" i="11"/>
  <c r="AA662" i="11"/>
  <c r="Y662" i="11"/>
  <c r="U662" i="11"/>
  <c r="W662" i="11" s="1"/>
  <c r="R662" i="11"/>
  <c r="Q662" i="11"/>
  <c r="AA661" i="11"/>
  <c r="Y661" i="11"/>
  <c r="U661" i="11"/>
  <c r="W661" i="11" s="1"/>
  <c r="R661" i="11"/>
  <c r="Q661" i="11"/>
  <c r="AA660" i="11"/>
  <c r="Y660" i="11"/>
  <c r="U660" i="11"/>
  <c r="W660" i="11" s="1"/>
  <c r="R660" i="11"/>
  <c r="Q660" i="11"/>
  <c r="AA659" i="11"/>
  <c r="Y659" i="11"/>
  <c r="U659" i="11"/>
  <c r="W659" i="11" s="1"/>
  <c r="R659" i="11"/>
  <c r="Q659" i="11"/>
  <c r="AA658" i="11"/>
  <c r="Y658" i="11"/>
  <c r="U658" i="11"/>
  <c r="W658" i="11" s="1"/>
  <c r="R658" i="11"/>
  <c r="Q658" i="11"/>
  <c r="AA657" i="11"/>
  <c r="Y657" i="11"/>
  <c r="U657" i="11"/>
  <c r="W657" i="11" s="1"/>
  <c r="R657" i="11"/>
  <c r="Q657" i="11"/>
  <c r="AA656" i="11"/>
  <c r="Y656" i="11"/>
  <c r="U656" i="11"/>
  <c r="W656" i="11" s="1"/>
  <c r="R656" i="11"/>
  <c r="Q656" i="11"/>
  <c r="AA655" i="11"/>
  <c r="Y655" i="11"/>
  <c r="U655" i="11"/>
  <c r="W655" i="11" s="1"/>
  <c r="R655" i="11"/>
  <c r="Q655" i="11"/>
  <c r="AA654" i="11"/>
  <c r="Y654" i="11"/>
  <c r="U654" i="11"/>
  <c r="W654" i="11" s="1"/>
  <c r="R654" i="11"/>
  <c r="Q654" i="11"/>
  <c r="AA653" i="11"/>
  <c r="Y653" i="11"/>
  <c r="U653" i="11"/>
  <c r="W653" i="11" s="1"/>
  <c r="R653" i="11"/>
  <c r="Q653" i="11"/>
  <c r="AA652" i="11"/>
  <c r="Y652" i="11"/>
  <c r="U652" i="11"/>
  <c r="W652" i="11" s="1"/>
  <c r="R652" i="11"/>
  <c r="Q652" i="11"/>
  <c r="AA651" i="11"/>
  <c r="Y651" i="11"/>
  <c r="U651" i="11"/>
  <c r="W651" i="11" s="1"/>
  <c r="R651" i="11"/>
  <c r="Q651" i="11"/>
  <c r="AA650" i="11"/>
  <c r="Y650" i="11"/>
  <c r="U650" i="11"/>
  <c r="W650" i="11" s="1"/>
  <c r="R650" i="11"/>
  <c r="Q650" i="11"/>
  <c r="AA649" i="11"/>
  <c r="Y649" i="11"/>
  <c r="U649" i="11"/>
  <c r="W649" i="11" s="1"/>
  <c r="R649" i="11"/>
  <c r="Q649" i="11"/>
  <c r="AA648" i="11"/>
  <c r="Y648" i="11"/>
  <c r="U648" i="11"/>
  <c r="W648" i="11" s="1"/>
  <c r="R648" i="11"/>
  <c r="Q648" i="11"/>
  <c r="AA647" i="11"/>
  <c r="Y647" i="11"/>
  <c r="U647" i="11"/>
  <c r="W647" i="11" s="1"/>
  <c r="R647" i="11"/>
  <c r="Q647" i="11"/>
  <c r="AA646" i="11"/>
  <c r="Y646" i="11"/>
  <c r="U646" i="11"/>
  <c r="W646" i="11" s="1"/>
  <c r="R646" i="11"/>
  <c r="Q646" i="11"/>
  <c r="AA645" i="11"/>
  <c r="Y645" i="11"/>
  <c r="U645" i="11"/>
  <c r="W645" i="11" s="1"/>
  <c r="R645" i="11"/>
  <c r="Q645" i="11"/>
  <c r="AA644" i="11"/>
  <c r="Y644" i="11"/>
  <c r="U644" i="11"/>
  <c r="W644" i="11" s="1"/>
  <c r="R644" i="11"/>
  <c r="Q644" i="11"/>
  <c r="AA643" i="11"/>
  <c r="Y643" i="11"/>
  <c r="U643" i="11"/>
  <c r="W643" i="11" s="1"/>
  <c r="R643" i="11"/>
  <c r="Q643" i="11"/>
  <c r="AA642" i="11"/>
  <c r="Y642" i="11"/>
  <c r="U642" i="11"/>
  <c r="W642" i="11" s="1"/>
  <c r="R642" i="11"/>
  <c r="Q642" i="11"/>
  <c r="AA641" i="11"/>
  <c r="Y641" i="11"/>
  <c r="U641" i="11"/>
  <c r="W641" i="11" s="1"/>
  <c r="R641" i="11"/>
  <c r="Q641" i="11"/>
  <c r="AA640" i="11"/>
  <c r="Y640" i="11"/>
  <c r="U640" i="11"/>
  <c r="W640" i="11" s="1"/>
  <c r="R640" i="11"/>
  <c r="Q640" i="11"/>
  <c r="AA639" i="11"/>
  <c r="Y639" i="11"/>
  <c r="U639" i="11"/>
  <c r="W639" i="11" s="1"/>
  <c r="R639" i="11"/>
  <c r="Q639" i="11"/>
  <c r="AA638" i="11"/>
  <c r="Y638" i="11"/>
  <c r="U638" i="11"/>
  <c r="W638" i="11" s="1"/>
  <c r="R638" i="11"/>
  <c r="Q638" i="11"/>
  <c r="AA637" i="11"/>
  <c r="Y637" i="11"/>
  <c r="U637" i="11"/>
  <c r="W637" i="11" s="1"/>
  <c r="R637" i="11"/>
  <c r="Q637" i="11"/>
  <c r="AA636" i="11"/>
  <c r="Y636" i="11"/>
  <c r="U636" i="11"/>
  <c r="W636" i="11" s="1"/>
  <c r="R636" i="11"/>
  <c r="Q636" i="11"/>
  <c r="AA635" i="11"/>
  <c r="Y635" i="11"/>
  <c r="U635" i="11"/>
  <c r="W635" i="11" s="1"/>
  <c r="R635" i="11"/>
  <c r="Q635" i="11"/>
  <c r="AA634" i="11"/>
  <c r="Y634" i="11"/>
  <c r="U634" i="11"/>
  <c r="W634" i="11" s="1"/>
  <c r="R634" i="11"/>
  <c r="Q634" i="11"/>
  <c r="AA633" i="11"/>
  <c r="Y633" i="11"/>
  <c r="U633" i="11"/>
  <c r="W633" i="11" s="1"/>
  <c r="R633" i="11"/>
  <c r="Q633" i="11"/>
  <c r="AA632" i="11"/>
  <c r="Y632" i="11"/>
  <c r="U632" i="11"/>
  <c r="W632" i="11" s="1"/>
  <c r="R632" i="11"/>
  <c r="Q632" i="11"/>
  <c r="AA631" i="11"/>
  <c r="Y631" i="11"/>
  <c r="U631" i="11"/>
  <c r="W631" i="11" s="1"/>
  <c r="R631" i="11"/>
  <c r="Q631" i="11"/>
  <c r="AA630" i="11"/>
  <c r="Y630" i="11"/>
  <c r="U630" i="11"/>
  <c r="W630" i="11" s="1"/>
  <c r="R630" i="11"/>
  <c r="Q630" i="11"/>
  <c r="AA629" i="11"/>
  <c r="Y629" i="11"/>
  <c r="U629" i="11"/>
  <c r="W629" i="11" s="1"/>
  <c r="R629" i="11"/>
  <c r="Q629" i="11"/>
  <c r="AA628" i="11"/>
  <c r="Y628" i="11"/>
  <c r="U628" i="11"/>
  <c r="W628" i="11" s="1"/>
  <c r="R628" i="11"/>
  <c r="Q628" i="11"/>
  <c r="AA627" i="11"/>
  <c r="Y627" i="11"/>
  <c r="U627" i="11"/>
  <c r="W627" i="11" s="1"/>
  <c r="R627" i="11"/>
  <c r="Q627" i="11"/>
  <c r="AA626" i="11"/>
  <c r="Y626" i="11"/>
  <c r="U626" i="11"/>
  <c r="W626" i="11" s="1"/>
  <c r="R626" i="11"/>
  <c r="Q626" i="11"/>
  <c r="AA625" i="11"/>
  <c r="Y625" i="11"/>
  <c r="U625" i="11"/>
  <c r="W625" i="11" s="1"/>
  <c r="R625" i="11"/>
  <c r="Q625" i="11"/>
  <c r="AA624" i="11"/>
  <c r="Y624" i="11"/>
  <c r="U624" i="11"/>
  <c r="W624" i="11" s="1"/>
  <c r="R624" i="11"/>
  <c r="Q624" i="11"/>
  <c r="AA623" i="11"/>
  <c r="Y623" i="11"/>
  <c r="U623" i="11"/>
  <c r="W623" i="11" s="1"/>
  <c r="R623" i="11"/>
  <c r="Q623" i="11"/>
  <c r="AA622" i="11"/>
  <c r="Y622" i="11"/>
  <c r="U622" i="11"/>
  <c r="W622" i="11" s="1"/>
  <c r="R622" i="11"/>
  <c r="Q622" i="11"/>
  <c r="AA621" i="11"/>
  <c r="Y621" i="11"/>
  <c r="U621" i="11"/>
  <c r="W621" i="11" s="1"/>
  <c r="R621" i="11"/>
  <c r="Q621" i="11"/>
  <c r="AA620" i="11"/>
  <c r="Y620" i="11"/>
  <c r="U620" i="11"/>
  <c r="W620" i="11" s="1"/>
  <c r="R620" i="11"/>
  <c r="Q620" i="11"/>
  <c r="AA619" i="11"/>
  <c r="Y619" i="11"/>
  <c r="U619" i="11"/>
  <c r="W619" i="11" s="1"/>
  <c r="R619" i="11"/>
  <c r="Q619" i="11"/>
  <c r="AA618" i="11"/>
  <c r="Y618" i="11"/>
  <c r="U618" i="11"/>
  <c r="W618" i="11" s="1"/>
  <c r="R618" i="11"/>
  <c r="Q618" i="11"/>
  <c r="AA617" i="11"/>
  <c r="Y617" i="11"/>
  <c r="U617" i="11"/>
  <c r="W617" i="11" s="1"/>
  <c r="R617" i="11"/>
  <c r="Q617" i="11"/>
  <c r="AA616" i="11"/>
  <c r="Y616" i="11"/>
  <c r="U616" i="11"/>
  <c r="W616" i="11" s="1"/>
  <c r="R616" i="11"/>
  <c r="Q616" i="11"/>
  <c r="AA615" i="11"/>
  <c r="Y615" i="11"/>
  <c r="U615" i="11"/>
  <c r="W615" i="11" s="1"/>
  <c r="R615" i="11"/>
  <c r="Q615" i="11"/>
  <c r="AA614" i="11"/>
  <c r="Y614" i="11"/>
  <c r="U614" i="11"/>
  <c r="W614" i="11" s="1"/>
  <c r="R614" i="11"/>
  <c r="Q614" i="11"/>
  <c r="AA613" i="11"/>
  <c r="Y613" i="11"/>
  <c r="U613" i="11"/>
  <c r="W613" i="11" s="1"/>
  <c r="R613" i="11"/>
  <c r="Q613" i="11"/>
  <c r="AA612" i="11"/>
  <c r="Y612" i="11"/>
  <c r="U612" i="11"/>
  <c r="W612" i="11" s="1"/>
  <c r="R612" i="11"/>
  <c r="Q612" i="11"/>
  <c r="AA611" i="11"/>
  <c r="Y611" i="11"/>
  <c r="U611" i="11"/>
  <c r="W611" i="11" s="1"/>
  <c r="R611" i="11"/>
  <c r="Q611" i="11"/>
  <c r="AA610" i="11"/>
  <c r="Y610" i="11"/>
  <c r="U610" i="11"/>
  <c r="W610" i="11" s="1"/>
  <c r="R610" i="11"/>
  <c r="Q610" i="11"/>
  <c r="AA609" i="11"/>
  <c r="Y609" i="11"/>
  <c r="U609" i="11"/>
  <c r="W609" i="11" s="1"/>
  <c r="R609" i="11"/>
  <c r="Q609" i="11"/>
  <c r="AA608" i="11"/>
  <c r="Y608" i="11"/>
  <c r="U608" i="11"/>
  <c r="W608" i="11" s="1"/>
  <c r="R608" i="11"/>
  <c r="Q608" i="11"/>
  <c r="AA607" i="11"/>
  <c r="Y607" i="11"/>
  <c r="U607" i="11"/>
  <c r="W607" i="11" s="1"/>
  <c r="R607" i="11"/>
  <c r="Q607" i="11"/>
  <c r="AA606" i="11"/>
  <c r="Y606" i="11"/>
  <c r="U606" i="11"/>
  <c r="W606" i="11" s="1"/>
  <c r="R606" i="11"/>
  <c r="Q606" i="11"/>
  <c r="AA605" i="11"/>
  <c r="Y605" i="11"/>
  <c r="U605" i="11"/>
  <c r="W605" i="11" s="1"/>
  <c r="R605" i="11"/>
  <c r="Q605" i="11"/>
  <c r="AA604" i="11"/>
  <c r="Y604" i="11"/>
  <c r="U604" i="11"/>
  <c r="W604" i="11" s="1"/>
  <c r="R604" i="11"/>
  <c r="Q604" i="11"/>
  <c r="AA603" i="11"/>
  <c r="Y603" i="11"/>
  <c r="U603" i="11"/>
  <c r="W603" i="11" s="1"/>
  <c r="R603" i="11"/>
  <c r="Q603" i="11"/>
  <c r="AA602" i="11"/>
  <c r="Y602" i="11"/>
  <c r="U602" i="11"/>
  <c r="W602" i="11" s="1"/>
  <c r="R602" i="11"/>
  <c r="Q602" i="11"/>
  <c r="AA601" i="11"/>
  <c r="Y601" i="11"/>
  <c r="U601" i="11"/>
  <c r="W601" i="11" s="1"/>
  <c r="R601" i="11"/>
  <c r="Q601" i="11"/>
  <c r="AA600" i="11"/>
  <c r="Y600" i="11"/>
  <c r="U600" i="11"/>
  <c r="W600" i="11" s="1"/>
  <c r="R600" i="11"/>
  <c r="Q600" i="11"/>
  <c r="AA599" i="11"/>
  <c r="Y599" i="11"/>
  <c r="U599" i="11"/>
  <c r="W599" i="11" s="1"/>
  <c r="R599" i="11"/>
  <c r="Q599" i="11"/>
  <c r="AA598" i="11"/>
  <c r="Y598" i="11"/>
  <c r="U598" i="11"/>
  <c r="W598" i="11" s="1"/>
  <c r="R598" i="11"/>
  <c r="Q598" i="11"/>
  <c r="AA597" i="11"/>
  <c r="Y597" i="11"/>
  <c r="U597" i="11"/>
  <c r="W597" i="11" s="1"/>
  <c r="R597" i="11"/>
  <c r="Q597" i="11"/>
  <c r="AA596" i="11"/>
  <c r="Y596" i="11"/>
  <c r="U596" i="11"/>
  <c r="W596" i="11" s="1"/>
  <c r="R596" i="11"/>
  <c r="Q596" i="11"/>
  <c r="AA595" i="11"/>
  <c r="Y595" i="11"/>
  <c r="U595" i="11"/>
  <c r="W595" i="11" s="1"/>
  <c r="R595" i="11"/>
  <c r="Q595" i="11"/>
  <c r="AA594" i="11"/>
  <c r="Y594" i="11"/>
  <c r="U594" i="11"/>
  <c r="W594" i="11" s="1"/>
  <c r="R594" i="11"/>
  <c r="Q594" i="11"/>
  <c r="AA593" i="11"/>
  <c r="Y593" i="11"/>
  <c r="U593" i="11"/>
  <c r="W593" i="11" s="1"/>
  <c r="R593" i="11"/>
  <c r="Q593" i="11"/>
  <c r="AA592" i="11"/>
  <c r="Y592" i="11"/>
  <c r="U592" i="11"/>
  <c r="W592" i="11" s="1"/>
  <c r="R592" i="11"/>
  <c r="Q592" i="11"/>
  <c r="AA591" i="11"/>
  <c r="Y591" i="11"/>
  <c r="U591" i="11"/>
  <c r="W591" i="11" s="1"/>
  <c r="R591" i="11"/>
  <c r="Q591" i="11"/>
  <c r="AA590" i="11"/>
  <c r="Y590" i="11"/>
  <c r="U590" i="11"/>
  <c r="W590" i="11" s="1"/>
  <c r="R590" i="11"/>
  <c r="Q590" i="11"/>
  <c r="AA589" i="11"/>
  <c r="Y589" i="11"/>
  <c r="U589" i="11"/>
  <c r="W589" i="11" s="1"/>
  <c r="R589" i="11"/>
  <c r="Q589" i="11"/>
  <c r="AA588" i="11"/>
  <c r="Y588" i="11"/>
  <c r="U588" i="11"/>
  <c r="W588" i="11" s="1"/>
  <c r="R588" i="11"/>
  <c r="Q588" i="11"/>
  <c r="AA587" i="11"/>
  <c r="Y587" i="11"/>
  <c r="U587" i="11"/>
  <c r="W587" i="11" s="1"/>
  <c r="R587" i="11"/>
  <c r="Q587" i="11"/>
  <c r="AA586" i="11"/>
  <c r="Y586" i="11"/>
  <c r="U586" i="11"/>
  <c r="W586" i="11" s="1"/>
  <c r="R586" i="11"/>
  <c r="Q586" i="11"/>
  <c r="AA585" i="11"/>
  <c r="Y585" i="11"/>
  <c r="U585" i="11"/>
  <c r="W585" i="11" s="1"/>
  <c r="R585" i="11"/>
  <c r="Q585" i="11"/>
  <c r="AA584" i="11"/>
  <c r="Y584" i="11"/>
  <c r="U584" i="11"/>
  <c r="W584" i="11" s="1"/>
  <c r="R584" i="11"/>
  <c r="Q584" i="11"/>
  <c r="AA583" i="11"/>
  <c r="Y583" i="11"/>
  <c r="U583" i="11"/>
  <c r="W583" i="11" s="1"/>
  <c r="R583" i="11"/>
  <c r="Q583" i="11"/>
  <c r="AA582" i="11"/>
  <c r="Y582" i="11"/>
  <c r="U582" i="11"/>
  <c r="W582" i="11" s="1"/>
  <c r="R582" i="11"/>
  <c r="Q582" i="11"/>
  <c r="AA581" i="11"/>
  <c r="Y581" i="11"/>
  <c r="U581" i="11"/>
  <c r="W581" i="11" s="1"/>
  <c r="R581" i="11"/>
  <c r="Q581" i="11"/>
  <c r="AA580" i="11"/>
  <c r="Y580" i="11"/>
  <c r="U580" i="11"/>
  <c r="W580" i="11" s="1"/>
  <c r="R580" i="11"/>
  <c r="Q580" i="11"/>
  <c r="AA579" i="11"/>
  <c r="Y579" i="11"/>
  <c r="U579" i="11"/>
  <c r="W579" i="11" s="1"/>
  <c r="R579" i="11"/>
  <c r="Q579" i="11"/>
  <c r="AA578" i="11"/>
  <c r="Y578" i="11"/>
  <c r="U578" i="11"/>
  <c r="W578" i="11" s="1"/>
  <c r="R578" i="11"/>
  <c r="Q578" i="11"/>
  <c r="AA577" i="11"/>
  <c r="Y577" i="11"/>
  <c r="U577" i="11"/>
  <c r="W577" i="11" s="1"/>
  <c r="R577" i="11"/>
  <c r="Q577" i="11"/>
  <c r="AA576" i="11"/>
  <c r="Y576" i="11"/>
  <c r="U576" i="11"/>
  <c r="W576" i="11" s="1"/>
  <c r="R576" i="11"/>
  <c r="Q576" i="11"/>
  <c r="AA575" i="11"/>
  <c r="Y575" i="11"/>
  <c r="U575" i="11"/>
  <c r="W575" i="11" s="1"/>
  <c r="R575" i="11"/>
  <c r="Q575" i="11"/>
  <c r="AA574" i="11"/>
  <c r="Y574" i="11"/>
  <c r="U574" i="11"/>
  <c r="W574" i="11" s="1"/>
  <c r="R574" i="11"/>
  <c r="Q574" i="11"/>
  <c r="AA573" i="11"/>
  <c r="Y573" i="11"/>
  <c r="U573" i="11"/>
  <c r="W573" i="11" s="1"/>
  <c r="R573" i="11"/>
  <c r="Q573" i="11"/>
  <c r="AA572" i="11"/>
  <c r="Y572" i="11"/>
  <c r="U572" i="11"/>
  <c r="W572" i="11" s="1"/>
  <c r="R572" i="11"/>
  <c r="Q572" i="11"/>
  <c r="AA571" i="11"/>
  <c r="Y571" i="11"/>
  <c r="U571" i="11"/>
  <c r="W571" i="11" s="1"/>
  <c r="R571" i="11"/>
  <c r="Q571" i="11"/>
  <c r="AA570" i="11"/>
  <c r="Y570" i="11"/>
  <c r="U570" i="11"/>
  <c r="W570" i="11" s="1"/>
  <c r="R570" i="11"/>
  <c r="Q570" i="11"/>
  <c r="AA569" i="11"/>
  <c r="Y569" i="11"/>
  <c r="U569" i="11"/>
  <c r="W569" i="11" s="1"/>
  <c r="R569" i="11"/>
  <c r="Q569" i="11"/>
  <c r="AA568" i="11"/>
  <c r="Y568" i="11"/>
  <c r="U568" i="11"/>
  <c r="W568" i="11" s="1"/>
  <c r="R568" i="11"/>
  <c r="Q568" i="11"/>
  <c r="AA567" i="11"/>
  <c r="Y567" i="11"/>
  <c r="U567" i="11"/>
  <c r="W567" i="11" s="1"/>
  <c r="R567" i="11"/>
  <c r="Q567" i="11"/>
  <c r="AA566" i="11"/>
  <c r="Y566" i="11"/>
  <c r="U566" i="11"/>
  <c r="W566" i="11" s="1"/>
  <c r="R566" i="11"/>
  <c r="Q566" i="11"/>
  <c r="AA565" i="11"/>
  <c r="Y565" i="11"/>
  <c r="U565" i="11"/>
  <c r="W565" i="11" s="1"/>
  <c r="R565" i="11"/>
  <c r="Q565" i="11"/>
  <c r="AA564" i="11"/>
  <c r="Y564" i="11"/>
  <c r="U564" i="11"/>
  <c r="W564" i="11" s="1"/>
  <c r="R564" i="11"/>
  <c r="Q564" i="11"/>
  <c r="AA563" i="11"/>
  <c r="Y563" i="11"/>
  <c r="U563" i="11"/>
  <c r="W563" i="11" s="1"/>
  <c r="R563" i="11"/>
  <c r="Q563" i="11"/>
  <c r="AA562" i="11"/>
  <c r="Y562" i="11"/>
  <c r="U562" i="11"/>
  <c r="W562" i="11" s="1"/>
  <c r="R562" i="11"/>
  <c r="Q562" i="11"/>
  <c r="AA561" i="11"/>
  <c r="Y561" i="11"/>
  <c r="U561" i="11"/>
  <c r="W561" i="11" s="1"/>
  <c r="R561" i="11"/>
  <c r="Q561" i="11"/>
  <c r="AA560" i="11"/>
  <c r="Y560" i="11"/>
  <c r="U560" i="11"/>
  <c r="W560" i="11" s="1"/>
  <c r="R560" i="11"/>
  <c r="Q560" i="11"/>
  <c r="AA559" i="11"/>
  <c r="Y559" i="11"/>
  <c r="U559" i="11"/>
  <c r="W559" i="11" s="1"/>
  <c r="R559" i="11"/>
  <c r="Q559" i="11"/>
  <c r="AA558" i="11"/>
  <c r="Y558" i="11"/>
  <c r="U558" i="11"/>
  <c r="W558" i="11" s="1"/>
  <c r="R558" i="11"/>
  <c r="Q558" i="11"/>
  <c r="AA557" i="11"/>
  <c r="Y557" i="11"/>
  <c r="U557" i="11"/>
  <c r="W557" i="11" s="1"/>
  <c r="R557" i="11"/>
  <c r="Q557" i="11"/>
  <c r="AA556" i="11"/>
  <c r="Y556" i="11"/>
  <c r="U556" i="11"/>
  <c r="W556" i="11" s="1"/>
  <c r="R556" i="11"/>
  <c r="Q556" i="11"/>
  <c r="AA555" i="11"/>
  <c r="Y555" i="11"/>
  <c r="U555" i="11"/>
  <c r="W555" i="11" s="1"/>
  <c r="R555" i="11"/>
  <c r="Q555" i="11"/>
  <c r="AA554" i="11"/>
  <c r="Y554" i="11"/>
  <c r="U554" i="11"/>
  <c r="W554" i="11" s="1"/>
  <c r="R554" i="11"/>
  <c r="Q554" i="11"/>
  <c r="AA553" i="11"/>
  <c r="Y553" i="11"/>
  <c r="U553" i="11"/>
  <c r="W553" i="11" s="1"/>
  <c r="R553" i="11"/>
  <c r="Q553" i="11"/>
  <c r="AA552" i="11"/>
  <c r="Y552" i="11"/>
  <c r="U552" i="11"/>
  <c r="W552" i="11" s="1"/>
  <c r="R552" i="11"/>
  <c r="Q552" i="11"/>
  <c r="AA551" i="11"/>
  <c r="Y551" i="11"/>
  <c r="U551" i="11"/>
  <c r="W551" i="11" s="1"/>
  <c r="R551" i="11"/>
  <c r="Q551" i="11"/>
  <c r="AA550" i="11"/>
  <c r="Y550" i="11"/>
  <c r="U550" i="11"/>
  <c r="W550" i="11" s="1"/>
  <c r="R550" i="11"/>
  <c r="Q550" i="11"/>
  <c r="AA549" i="11"/>
  <c r="Y549" i="11"/>
  <c r="U549" i="11"/>
  <c r="W549" i="11" s="1"/>
  <c r="R549" i="11"/>
  <c r="Q549" i="11"/>
  <c r="AA548" i="11"/>
  <c r="Y548" i="11"/>
  <c r="U548" i="11"/>
  <c r="W548" i="11" s="1"/>
  <c r="R548" i="11"/>
  <c r="Q548" i="11"/>
  <c r="AA547" i="11"/>
  <c r="Y547" i="11"/>
  <c r="U547" i="11"/>
  <c r="W547" i="11" s="1"/>
  <c r="R547" i="11"/>
  <c r="Q547" i="11"/>
  <c r="AA546" i="11"/>
  <c r="Y546" i="11"/>
  <c r="U546" i="11"/>
  <c r="W546" i="11" s="1"/>
  <c r="R546" i="11"/>
  <c r="Q546" i="11"/>
  <c r="AA545" i="11"/>
  <c r="Y545" i="11"/>
  <c r="U545" i="11"/>
  <c r="W545" i="11" s="1"/>
  <c r="R545" i="11"/>
  <c r="Q545" i="11"/>
  <c r="AA544" i="11"/>
  <c r="Y544" i="11"/>
  <c r="U544" i="11"/>
  <c r="W544" i="11" s="1"/>
  <c r="R544" i="11"/>
  <c r="Q544" i="11"/>
  <c r="AA543" i="11"/>
  <c r="Y543" i="11"/>
  <c r="U543" i="11"/>
  <c r="W543" i="11" s="1"/>
  <c r="R543" i="11"/>
  <c r="Q543" i="11"/>
  <c r="AA542" i="11"/>
  <c r="Y542" i="11"/>
  <c r="U542" i="11"/>
  <c r="W542" i="11" s="1"/>
  <c r="R542" i="11"/>
  <c r="Q542" i="11"/>
  <c r="AA541" i="11"/>
  <c r="Y541" i="11"/>
  <c r="U541" i="11"/>
  <c r="W541" i="11" s="1"/>
  <c r="R541" i="11"/>
  <c r="Q541" i="11"/>
  <c r="AA540" i="11"/>
  <c r="Y540" i="11"/>
  <c r="U540" i="11"/>
  <c r="W540" i="11" s="1"/>
  <c r="R540" i="11"/>
  <c r="Q540" i="11"/>
  <c r="AA539" i="11"/>
  <c r="Y539" i="11"/>
  <c r="U539" i="11"/>
  <c r="W539" i="11" s="1"/>
  <c r="R539" i="11"/>
  <c r="Q539" i="11"/>
  <c r="AA538" i="11"/>
  <c r="Y538" i="11"/>
  <c r="U538" i="11"/>
  <c r="W538" i="11" s="1"/>
  <c r="R538" i="11"/>
  <c r="Q538" i="11"/>
  <c r="AA537" i="11"/>
  <c r="Y537" i="11"/>
  <c r="U537" i="11"/>
  <c r="W537" i="11" s="1"/>
  <c r="R537" i="11"/>
  <c r="Q537" i="11"/>
  <c r="AA536" i="11"/>
  <c r="Y536" i="11"/>
  <c r="U536" i="11"/>
  <c r="W536" i="11" s="1"/>
  <c r="R536" i="11"/>
  <c r="Q536" i="11"/>
  <c r="AA535" i="11"/>
  <c r="Y535" i="11"/>
  <c r="U535" i="11"/>
  <c r="W535" i="11" s="1"/>
  <c r="R535" i="11"/>
  <c r="Q535" i="11"/>
  <c r="AA534" i="11"/>
  <c r="Y534" i="11"/>
  <c r="U534" i="11"/>
  <c r="W534" i="11" s="1"/>
  <c r="R534" i="11"/>
  <c r="Q534" i="11"/>
  <c r="AA533" i="11"/>
  <c r="Y533" i="11"/>
  <c r="U533" i="11"/>
  <c r="W533" i="11" s="1"/>
  <c r="R533" i="11"/>
  <c r="Q533" i="11"/>
  <c r="AA532" i="11"/>
  <c r="Y532" i="11"/>
  <c r="U532" i="11"/>
  <c r="W532" i="11" s="1"/>
  <c r="R532" i="11"/>
  <c r="Q532" i="11"/>
  <c r="AA531" i="11"/>
  <c r="Y531" i="11"/>
  <c r="U531" i="11"/>
  <c r="W531" i="11" s="1"/>
  <c r="R531" i="11"/>
  <c r="Q531" i="11"/>
  <c r="AA530" i="11"/>
  <c r="Y530" i="11"/>
  <c r="U530" i="11"/>
  <c r="W530" i="11" s="1"/>
  <c r="R530" i="11"/>
  <c r="Q530" i="11"/>
  <c r="AA529" i="11"/>
  <c r="Y529" i="11"/>
  <c r="U529" i="11"/>
  <c r="W529" i="11" s="1"/>
  <c r="R529" i="11"/>
  <c r="Q529" i="11"/>
  <c r="AA528" i="11"/>
  <c r="Y528" i="11"/>
  <c r="U528" i="11"/>
  <c r="W528" i="11" s="1"/>
  <c r="R528" i="11"/>
  <c r="Q528" i="11"/>
  <c r="AA527" i="11"/>
  <c r="Y527" i="11"/>
  <c r="U527" i="11"/>
  <c r="W527" i="11" s="1"/>
  <c r="R527" i="11"/>
  <c r="Q527" i="11"/>
  <c r="AA526" i="11"/>
  <c r="Y526" i="11"/>
  <c r="U526" i="11"/>
  <c r="W526" i="11" s="1"/>
  <c r="R526" i="11"/>
  <c r="Q526" i="11"/>
  <c r="AA525" i="11"/>
  <c r="Y525" i="11"/>
  <c r="U525" i="11"/>
  <c r="W525" i="11" s="1"/>
  <c r="R525" i="11"/>
  <c r="Q525" i="11"/>
  <c r="AA524" i="11"/>
  <c r="Y524" i="11"/>
  <c r="U524" i="11"/>
  <c r="W524" i="11" s="1"/>
  <c r="R524" i="11"/>
  <c r="Q524" i="11"/>
  <c r="AA523" i="11"/>
  <c r="Y523" i="11"/>
  <c r="U523" i="11"/>
  <c r="W523" i="11" s="1"/>
  <c r="R523" i="11"/>
  <c r="Q523" i="11"/>
  <c r="AA522" i="11"/>
  <c r="Y522" i="11"/>
  <c r="U522" i="11"/>
  <c r="W522" i="11" s="1"/>
  <c r="R522" i="11"/>
  <c r="Q522" i="11"/>
  <c r="AA521" i="11"/>
  <c r="Y521" i="11"/>
  <c r="U521" i="11"/>
  <c r="W521" i="11" s="1"/>
  <c r="R521" i="11"/>
  <c r="Q521" i="11"/>
  <c r="AA520" i="11"/>
  <c r="Y520" i="11"/>
  <c r="U520" i="11"/>
  <c r="W520" i="11" s="1"/>
  <c r="R520" i="11"/>
  <c r="Q520" i="11"/>
  <c r="AA519" i="11"/>
  <c r="Y519" i="11"/>
  <c r="U519" i="11"/>
  <c r="W519" i="11" s="1"/>
  <c r="R519" i="11"/>
  <c r="Q519" i="11"/>
  <c r="AA518" i="11"/>
  <c r="Y518" i="11"/>
  <c r="U518" i="11"/>
  <c r="W518" i="11" s="1"/>
  <c r="R518" i="11"/>
  <c r="Q518" i="11"/>
  <c r="AA517" i="11"/>
  <c r="Y517" i="11"/>
  <c r="U517" i="11"/>
  <c r="W517" i="11" s="1"/>
  <c r="R517" i="11"/>
  <c r="Q517" i="11"/>
  <c r="AA516" i="11"/>
  <c r="Y516" i="11"/>
  <c r="U516" i="11"/>
  <c r="W516" i="11" s="1"/>
  <c r="R516" i="11"/>
  <c r="Q516" i="11"/>
  <c r="AA515" i="11"/>
  <c r="Y515" i="11"/>
  <c r="U515" i="11"/>
  <c r="W515" i="11" s="1"/>
  <c r="R515" i="11"/>
  <c r="Q515" i="11"/>
  <c r="AA514" i="11"/>
  <c r="Y514" i="11"/>
  <c r="U514" i="11"/>
  <c r="W514" i="11" s="1"/>
  <c r="R514" i="11"/>
  <c r="Q514" i="11"/>
  <c r="AA513" i="11"/>
  <c r="Y513" i="11"/>
  <c r="U513" i="11"/>
  <c r="W513" i="11" s="1"/>
  <c r="R513" i="11"/>
  <c r="Q513" i="11"/>
  <c r="AA512" i="11"/>
  <c r="Y512" i="11"/>
  <c r="U512" i="11"/>
  <c r="W512" i="11" s="1"/>
  <c r="R512" i="11"/>
  <c r="Q512" i="11"/>
  <c r="AA511" i="11"/>
  <c r="Y511" i="11"/>
  <c r="U511" i="11"/>
  <c r="W511" i="11" s="1"/>
  <c r="R511" i="11"/>
  <c r="Q511" i="11"/>
  <c r="AA510" i="11"/>
  <c r="Y510" i="11"/>
  <c r="U510" i="11"/>
  <c r="W510" i="11" s="1"/>
  <c r="R510" i="11"/>
  <c r="Q510" i="11"/>
  <c r="AA509" i="11"/>
  <c r="Y509" i="11"/>
  <c r="U509" i="11"/>
  <c r="W509" i="11" s="1"/>
  <c r="R509" i="11"/>
  <c r="Q509" i="11"/>
  <c r="AA508" i="11"/>
  <c r="Y508" i="11"/>
  <c r="U508" i="11"/>
  <c r="W508" i="11" s="1"/>
  <c r="R508" i="11"/>
  <c r="Q508" i="11"/>
  <c r="AA507" i="11"/>
  <c r="Y507" i="11"/>
  <c r="U507" i="11"/>
  <c r="W507" i="11" s="1"/>
  <c r="R507" i="11"/>
  <c r="Q507" i="11"/>
  <c r="AA506" i="11"/>
  <c r="Y506" i="11"/>
  <c r="U506" i="11"/>
  <c r="W506" i="11" s="1"/>
  <c r="R506" i="11"/>
  <c r="Q506" i="11"/>
  <c r="AA505" i="11"/>
  <c r="Y505" i="11"/>
  <c r="U505" i="11"/>
  <c r="W505" i="11" s="1"/>
  <c r="R505" i="11"/>
  <c r="Q505" i="11"/>
  <c r="AA504" i="11"/>
  <c r="Y504" i="11"/>
  <c r="U504" i="11"/>
  <c r="W504" i="11" s="1"/>
  <c r="R504" i="11"/>
  <c r="Q504" i="11"/>
  <c r="AA503" i="11"/>
  <c r="Y503" i="11"/>
  <c r="U503" i="11"/>
  <c r="W503" i="11" s="1"/>
  <c r="R503" i="11"/>
  <c r="Q503" i="11"/>
  <c r="AA502" i="11"/>
  <c r="Y502" i="11"/>
  <c r="U502" i="11"/>
  <c r="W502" i="11" s="1"/>
  <c r="R502" i="11"/>
  <c r="Q502" i="11"/>
  <c r="AA501" i="11"/>
  <c r="Y501" i="11"/>
  <c r="U501" i="11"/>
  <c r="W501" i="11" s="1"/>
  <c r="R501" i="11"/>
  <c r="Q501" i="11"/>
  <c r="AA500" i="11"/>
  <c r="Y500" i="11"/>
  <c r="U500" i="11"/>
  <c r="W500" i="11" s="1"/>
  <c r="R500" i="11"/>
  <c r="Q500" i="11"/>
  <c r="AA499" i="11"/>
  <c r="Y499" i="11"/>
  <c r="U499" i="11"/>
  <c r="W499" i="11" s="1"/>
  <c r="R499" i="11"/>
  <c r="Q499" i="11"/>
  <c r="AA498" i="11"/>
  <c r="Y498" i="11"/>
  <c r="U498" i="11"/>
  <c r="W498" i="11" s="1"/>
  <c r="R498" i="11"/>
  <c r="Q498" i="11"/>
  <c r="AA497" i="11"/>
  <c r="Y497" i="11"/>
  <c r="U497" i="11"/>
  <c r="W497" i="11" s="1"/>
  <c r="R497" i="11"/>
  <c r="Q497" i="11"/>
  <c r="AA496" i="11"/>
  <c r="Y496" i="11"/>
  <c r="U496" i="11"/>
  <c r="W496" i="11" s="1"/>
  <c r="R496" i="11"/>
  <c r="Q496" i="11"/>
  <c r="AA495" i="11"/>
  <c r="Y495" i="11"/>
  <c r="U495" i="11"/>
  <c r="W495" i="11" s="1"/>
  <c r="R495" i="11"/>
  <c r="Q495" i="11"/>
  <c r="AA494" i="11"/>
  <c r="Y494" i="11"/>
  <c r="U494" i="11"/>
  <c r="W494" i="11" s="1"/>
  <c r="R494" i="11"/>
  <c r="Q494" i="11"/>
  <c r="AA493" i="11"/>
  <c r="Y493" i="11"/>
  <c r="U493" i="11"/>
  <c r="W493" i="11" s="1"/>
  <c r="R493" i="11"/>
  <c r="Q493" i="11"/>
  <c r="AA492" i="11"/>
  <c r="Y492" i="11"/>
  <c r="U492" i="11"/>
  <c r="W492" i="11" s="1"/>
  <c r="R492" i="11"/>
  <c r="Q492" i="11"/>
  <c r="AA491" i="11"/>
  <c r="Y491" i="11"/>
  <c r="U491" i="11"/>
  <c r="W491" i="11" s="1"/>
  <c r="R491" i="11"/>
  <c r="Q491" i="11"/>
  <c r="AA490" i="11"/>
  <c r="Y490" i="11"/>
  <c r="U490" i="11"/>
  <c r="W490" i="11" s="1"/>
  <c r="R490" i="11"/>
  <c r="Q490" i="11"/>
  <c r="AA489" i="11"/>
  <c r="Y489" i="11"/>
  <c r="U489" i="11"/>
  <c r="W489" i="11" s="1"/>
  <c r="R489" i="11"/>
  <c r="Q489" i="11"/>
  <c r="AA488" i="11"/>
  <c r="Y488" i="11"/>
  <c r="U488" i="11"/>
  <c r="W488" i="11" s="1"/>
  <c r="R488" i="11"/>
  <c r="Q488" i="11"/>
  <c r="AA487" i="11"/>
  <c r="Y487" i="11"/>
  <c r="U487" i="11"/>
  <c r="W487" i="11" s="1"/>
  <c r="R487" i="11"/>
  <c r="Q487" i="11"/>
  <c r="AA486" i="11"/>
  <c r="Y486" i="11"/>
  <c r="U486" i="11"/>
  <c r="W486" i="11" s="1"/>
  <c r="R486" i="11"/>
  <c r="Q486" i="11"/>
  <c r="AA485" i="11"/>
  <c r="Y485" i="11"/>
  <c r="U485" i="11"/>
  <c r="W485" i="11" s="1"/>
  <c r="R485" i="11"/>
  <c r="Q485" i="11"/>
  <c r="AA484" i="11"/>
  <c r="Y484" i="11"/>
  <c r="U484" i="11"/>
  <c r="W484" i="11" s="1"/>
  <c r="R484" i="11"/>
  <c r="Q484" i="11"/>
  <c r="AA483" i="11"/>
  <c r="Y483" i="11"/>
  <c r="U483" i="11"/>
  <c r="W483" i="11" s="1"/>
  <c r="R483" i="11"/>
  <c r="Q483" i="11"/>
  <c r="AA482" i="11"/>
  <c r="Y482" i="11"/>
  <c r="U482" i="11"/>
  <c r="W482" i="11" s="1"/>
  <c r="R482" i="11"/>
  <c r="Q482" i="11"/>
  <c r="AA481" i="11"/>
  <c r="Y481" i="11"/>
  <c r="U481" i="11"/>
  <c r="W481" i="11" s="1"/>
  <c r="R481" i="11"/>
  <c r="Q481" i="11"/>
  <c r="AA480" i="11"/>
  <c r="Y480" i="11"/>
  <c r="U480" i="11"/>
  <c r="W480" i="11" s="1"/>
  <c r="R480" i="11"/>
  <c r="Q480" i="11"/>
  <c r="AA479" i="11"/>
  <c r="Y479" i="11"/>
  <c r="U479" i="11"/>
  <c r="W479" i="11" s="1"/>
  <c r="R479" i="11"/>
  <c r="Q479" i="11"/>
  <c r="AA478" i="11"/>
  <c r="Y478" i="11"/>
  <c r="U478" i="11"/>
  <c r="W478" i="11" s="1"/>
  <c r="R478" i="11"/>
  <c r="Q478" i="11"/>
  <c r="AA477" i="11"/>
  <c r="Y477" i="11"/>
  <c r="U477" i="11"/>
  <c r="W477" i="11" s="1"/>
  <c r="R477" i="11"/>
  <c r="Q477" i="11"/>
  <c r="AA476" i="11"/>
  <c r="Y476" i="11"/>
  <c r="U476" i="11"/>
  <c r="W476" i="11" s="1"/>
  <c r="R476" i="11"/>
  <c r="Q476" i="11"/>
  <c r="AA475" i="11"/>
  <c r="Y475" i="11"/>
  <c r="U475" i="11"/>
  <c r="W475" i="11" s="1"/>
  <c r="R475" i="11"/>
  <c r="Q475" i="11"/>
  <c r="AA474" i="11"/>
  <c r="Y474" i="11"/>
  <c r="U474" i="11"/>
  <c r="W474" i="11" s="1"/>
  <c r="R474" i="11"/>
  <c r="Q474" i="11"/>
  <c r="AA473" i="11"/>
  <c r="Y473" i="11"/>
  <c r="U473" i="11"/>
  <c r="W473" i="11" s="1"/>
  <c r="R473" i="11"/>
  <c r="Q473" i="11"/>
  <c r="AA472" i="11"/>
  <c r="Y472" i="11"/>
  <c r="U472" i="11"/>
  <c r="W472" i="11" s="1"/>
  <c r="R472" i="11"/>
  <c r="Q472" i="11"/>
  <c r="AA471" i="11"/>
  <c r="Y471" i="11"/>
  <c r="U471" i="11"/>
  <c r="W471" i="11" s="1"/>
  <c r="R471" i="11"/>
  <c r="Q471" i="11"/>
  <c r="AA470" i="11"/>
  <c r="Y470" i="11"/>
  <c r="U470" i="11"/>
  <c r="W470" i="11" s="1"/>
  <c r="R470" i="11"/>
  <c r="Q470" i="11"/>
  <c r="AA469" i="11"/>
  <c r="Y469" i="11"/>
  <c r="U469" i="11"/>
  <c r="W469" i="11" s="1"/>
  <c r="R469" i="11"/>
  <c r="Q469" i="11"/>
  <c r="AA468" i="11"/>
  <c r="Y468" i="11"/>
  <c r="U468" i="11"/>
  <c r="W468" i="11" s="1"/>
  <c r="R468" i="11"/>
  <c r="Q468" i="11"/>
  <c r="AA467" i="11"/>
  <c r="Y467" i="11"/>
  <c r="U467" i="11"/>
  <c r="W467" i="11" s="1"/>
  <c r="R467" i="11"/>
  <c r="Q467" i="11"/>
  <c r="AA466" i="11"/>
  <c r="Y466" i="11"/>
  <c r="U466" i="11"/>
  <c r="W466" i="11" s="1"/>
  <c r="R466" i="11"/>
  <c r="Q466" i="11"/>
  <c r="AA465" i="11"/>
  <c r="Y465" i="11"/>
  <c r="U465" i="11"/>
  <c r="W465" i="11" s="1"/>
  <c r="R465" i="11"/>
  <c r="Q465" i="11"/>
  <c r="AA464" i="11"/>
  <c r="Y464" i="11"/>
  <c r="U464" i="11"/>
  <c r="W464" i="11" s="1"/>
  <c r="R464" i="11"/>
  <c r="Q464" i="11"/>
  <c r="AA463" i="11"/>
  <c r="Y463" i="11"/>
  <c r="U463" i="11"/>
  <c r="W463" i="11" s="1"/>
  <c r="R463" i="11"/>
  <c r="Q463" i="11"/>
  <c r="AA462" i="11"/>
  <c r="Y462" i="11"/>
  <c r="U462" i="11"/>
  <c r="W462" i="11" s="1"/>
  <c r="R462" i="11"/>
  <c r="Q462" i="11"/>
  <c r="AA461" i="11"/>
  <c r="Y461" i="11"/>
  <c r="U461" i="11"/>
  <c r="W461" i="11" s="1"/>
  <c r="R461" i="11"/>
  <c r="Q461" i="11"/>
  <c r="AA460" i="11"/>
  <c r="Y460" i="11"/>
  <c r="U460" i="11"/>
  <c r="W460" i="11" s="1"/>
  <c r="R460" i="11"/>
  <c r="Q460" i="11"/>
  <c r="AA459" i="11"/>
  <c r="Y459" i="11"/>
  <c r="U459" i="11"/>
  <c r="W459" i="11" s="1"/>
  <c r="R459" i="11"/>
  <c r="Q459" i="11"/>
  <c r="AA458" i="11"/>
  <c r="Y458" i="11"/>
  <c r="U458" i="11"/>
  <c r="W458" i="11" s="1"/>
  <c r="R458" i="11"/>
  <c r="Q458" i="11"/>
  <c r="AA457" i="11"/>
  <c r="Y457" i="11"/>
  <c r="U457" i="11"/>
  <c r="W457" i="11" s="1"/>
  <c r="R457" i="11"/>
  <c r="Q457" i="11"/>
  <c r="AA456" i="11"/>
  <c r="Y456" i="11"/>
  <c r="U456" i="11"/>
  <c r="W456" i="11" s="1"/>
  <c r="R456" i="11"/>
  <c r="Q456" i="11"/>
  <c r="AA455" i="11"/>
  <c r="Y455" i="11"/>
  <c r="U455" i="11"/>
  <c r="W455" i="11" s="1"/>
  <c r="R455" i="11"/>
  <c r="Q455" i="11"/>
  <c r="AA454" i="11"/>
  <c r="Y454" i="11"/>
  <c r="U454" i="11"/>
  <c r="W454" i="11" s="1"/>
  <c r="R454" i="11"/>
  <c r="Q454" i="11"/>
  <c r="AA453" i="11"/>
  <c r="Y453" i="11"/>
  <c r="U453" i="11"/>
  <c r="W453" i="11" s="1"/>
  <c r="R453" i="11"/>
  <c r="Q453" i="11"/>
  <c r="AA452" i="11"/>
  <c r="Y452" i="11"/>
  <c r="U452" i="11"/>
  <c r="W452" i="11" s="1"/>
  <c r="R452" i="11"/>
  <c r="Q452" i="11"/>
  <c r="AA451" i="11"/>
  <c r="Y451" i="11"/>
  <c r="U451" i="11"/>
  <c r="W451" i="11" s="1"/>
  <c r="R451" i="11"/>
  <c r="Q451" i="11"/>
  <c r="AA450" i="11"/>
  <c r="Y450" i="11"/>
  <c r="U450" i="11"/>
  <c r="W450" i="11" s="1"/>
  <c r="R450" i="11"/>
  <c r="Q450" i="11"/>
  <c r="AA449" i="11"/>
  <c r="Y449" i="11"/>
  <c r="U449" i="11"/>
  <c r="W449" i="11" s="1"/>
  <c r="R449" i="11"/>
  <c r="Q449" i="11"/>
  <c r="AA448" i="11"/>
  <c r="Y448" i="11"/>
  <c r="U448" i="11"/>
  <c r="W448" i="11" s="1"/>
  <c r="R448" i="11"/>
  <c r="Q448" i="11"/>
  <c r="AA447" i="11"/>
  <c r="Y447" i="11"/>
  <c r="U447" i="11"/>
  <c r="W447" i="11" s="1"/>
  <c r="R447" i="11"/>
  <c r="Q447" i="11"/>
  <c r="AA446" i="11"/>
  <c r="Y446" i="11"/>
  <c r="U446" i="11"/>
  <c r="W446" i="11" s="1"/>
  <c r="R446" i="11"/>
  <c r="Q446" i="11"/>
  <c r="AA445" i="11"/>
  <c r="Y445" i="11"/>
  <c r="U445" i="11"/>
  <c r="W445" i="11" s="1"/>
  <c r="R445" i="11"/>
  <c r="Q445" i="11"/>
  <c r="AA444" i="11"/>
  <c r="Y444" i="11"/>
  <c r="U444" i="11"/>
  <c r="W444" i="11" s="1"/>
  <c r="R444" i="11"/>
  <c r="Q444" i="11"/>
  <c r="AA443" i="11"/>
  <c r="Y443" i="11"/>
  <c r="U443" i="11"/>
  <c r="W443" i="11" s="1"/>
  <c r="R443" i="11"/>
  <c r="Q443" i="11"/>
  <c r="AA442" i="11"/>
  <c r="Y442" i="11"/>
  <c r="U442" i="11"/>
  <c r="W442" i="11" s="1"/>
  <c r="R442" i="11"/>
  <c r="Q442" i="11"/>
  <c r="AA441" i="11"/>
  <c r="Y441" i="11"/>
  <c r="U441" i="11"/>
  <c r="W441" i="11" s="1"/>
  <c r="R441" i="11"/>
  <c r="Q441" i="11"/>
  <c r="AA440" i="11"/>
  <c r="Y440" i="11"/>
  <c r="U440" i="11"/>
  <c r="W440" i="11" s="1"/>
  <c r="R440" i="11"/>
  <c r="Q440" i="11"/>
  <c r="AA439" i="11"/>
  <c r="Y439" i="11"/>
  <c r="U439" i="11"/>
  <c r="W439" i="11" s="1"/>
  <c r="R439" i="11"/>
  <c r="Q439" i="11"/>
  <c r="AA438" i="11"/>
  <c r="Y438" i="11"/>
  <c r="U438" i="11"/>
  <c r="W438" i="11" s="1"/>
  <c r="R438" i="11"/>
  <c r="Q438" i="11"/>
  <c r="AA437" i="11"/>
  <c r="Y437" i="11"/>
  <c r="U437" i="11"/>
  <c r="W437" i="11" s="1"/>
  <c r="R437" i="11"/>
  <c r="Q437" i="11"/>
  <c r="AA436" i="11"/>
  <c r="Y436" i="11"/>
  <c r="U436" i="11"/>
  <c r="W436" i="11" s="1"/>
  <c r="R436" i="11"/>
  <c r="Q436" i="11"/>
  <c r="AA435" i="11"/>
  <c r="Y435" i="11"/>
  <c r="U435" i="11"/>
  <c r="W435" i="11" s="1"/>
  <c r="R435" i="11"/>
  <c r="Q435" i="11"/>
  <c r="AA434" i="11"/>
  <c r="Y434" i="11"/>
  <c r="U434" i="11"/>
  <c r="W434" i="11" s="1"/>
  <c r="R434" i="11"/>
  <c r="Q434" i="11"/>
  <c r="AA433" i="11"/>
  <c r="Y433" i="11"/>
  <c r="U433" i="11"/>
  <c r="W433" i="11" s="1"/>
  <c r="R433" i="11"/>
  <c r="Q433" i="11"/>
  <c r="AA432" i="11"/>
  <c r="Y432" i="11"/>
  <c r="U432" i="11"/>
  <c r="W432" i="11" s="1"/>
  <c r="R432" i="11"/>
  <c r="Q432" i="11"/>
  <c r="AA431" i="11"/>
  <c r="Y431" i="11"/>
  <c r="U431" i="11"/>
  <c r="W431" i="11" s="1"/>
  <c r="R431" i="11"/>
  <c r="Q431" i="11"/>
  <c r="AA430" i="11"/>
  <c r="Y430" i="11"/>
  <c r="U430" i="11"/>
  <c r="W430" i="11" s="1"/>
  <c r="R430" i="11"/>
  <c r="Q430" i="11"/>
  <c r="AA429" i="11"/>
  <c r="Y429" i="11"/>
  <c r="U429" i="11"/>
  <c r="W429" i="11" s="1"/>
  <c r="R429" i="11"/>
  <c r="Q429" i="11"/>
  <c r="AA428" i="11"/>
  <c r="Y428" i="11"/>
  <c r="U428" i="11"/>
  <c r="W428" i="11" s="1"/>
  <c r="R428" i="11"/>
  <c r="Q428" i="11"/>
  <c r="AA427" i="11"/>
  <c r="Y427" i="11"/>
  <c r="U427" i="11"/>
  <c r="W427" i="11" s="1"/>
  <c r="R427" i="11"/>
  <c r="Q427" i="11"/>
  <c r="AA426" i="11"/>
  <c r="Y426" i="11"/>
  <c r="U426" i="11"/>
  <c r="W426" i="11" s="1"/>
  <c r="R426" i="11"/>
  <c r="Q426" i="11"/>
  <c r="AA425" i="11"/>
  <c r="Y425" i="11"/>
  <c r="U425" i="11"/>
  <c r="W425" i="11" s="1"/>
  <c r="R425" i="11"/>
  <c r="Q425" i="11"/>
  <c r="AA424" i="11"/>
  <c r="Y424" i="11"/>
  <c r="U424" i="11"/>
  <c r="W424" i="11" s="1"/>
  <c r="R424" i="11"/>
  <c r="Q424" i="11"/>
  <c r="AA423" i="11"/>
  <c r="Y423" i="11"/>
  <c r="U423" i="11"/>
  <c r="W423" i="11" s="1"/>
  <c r="R423" i="11"/>
  <c r="Q423" i="11"/>
  <c r="AA422" i="11"/>
  <c r="Y422" i="11"/>
  <c r="U422" i="11"/>
  <c r="W422" i="11" s="1"/>
  <c r="R422" i="11"/>
  <c r="Q422" i="11"/>
  <c r="AA421" i="11"/>
  <c r="Y421" i="11"/>
  <c r="U421" i="11"/>
  <c r="W421" i="11" s="1"/>
  <c r="R421" i="11"/>
  <c r="Q421" i="11"/>
  <c r="AA420" i="11"/>
  <c r="Y420" i="11"/>
  <c r="U420" i="11"/>
  <c r="W420" i="11" s="1"/>
  <c r="R420" i="11"/>
  <c r="Q420" i="11"/>
  <c r="AA419" i="11"/>
  <c r="Y419" i="11"/>
  <c r="U419" i="11"/>
  <c r="W419" i="11" s="1"/>
  <c r="R419" i="11"/>
  <c r="Q419" i="11"/>
  <c r="AA418" i="11"/>
  <c r="Y418" i="11"/>
  <c r="U418" i="11"/>
  <c r="W418" i="11" s="1"/>
  <c r="R418" i="11"/>
  <c r="Q418" i="11"/>
  <c r="AA417" i="11"/>
  <c r="Y417" i="11"/>
  <c r="U417" i="11"/>
  <c r="W417" i="11" s="1"/>
  <c r="R417" i="11"/>
  <c r="Q417" i="11"/>
  <c r="AA416" i="11"/>
  <c r="Y416" i="11"/>
  <c r="U416" i="11"/>
  <c r="W416" i="11" s="1"/>
  <c r="R416" i="11"/>
  <c r="Q416" i="11"/>
  <c r="AA415" i="11"/>
  <c r="Y415" i="11"/>
  <c r="U415" i="11"/>
  <c r="W415" i="11" s="1"/>
  <c r="R415" i="11"/>
  <c r="Q415" i="11"/>
  <c r="AA414" i="11"/>
  <c r="Y414" i="11"/>
  <c r="U414" i="11"/>
  <c r="W414" i="11" s="1"/>
  <c r="R414" i="11"/>
  <c r="Q414" i="11"/>
  <c r="AA413" i="11"/>
  <c r="Y413" i="11"/>
  <c r="U413" i="11"/>
  <c r="W413" i="11" s="1"/>
  <c r="R413" i="11"/>
  <c r="Q413" i="11"/>
  <c r="AA412" i="11"/>
  <c r="Y412" i="11"/>
  <c r="U412" i="11"/>
  <c r="W412" i="11" s="1"/>
  <c r="R412" i="11"/>
  <c r="Q412" i="11"/>
  <c r="AA411" i="11"/>
  <c r="Y411" i="11"/>
  <c r="U411" i="11"/>
  <c r="W411" i="11" s="1"/>
  <c r="R411" i="11"/>
  <c r="Q411" i="11"/>
  <c r="AA410" i="11"/>
  <c r="Y410" i="11"/>
  <c r="U410" i="11"/>
  <c r="W410" i="11" s="1"/>
  <c r="R410" i="11"/>
  <c r="Q410" i="11"/>
  <c r="AA409" i="11"/>
  <c r="Y409" i="11"/>
  <c r="U409" i="11"/>
  <c r="W409" i="11" s="1"/>
  <c r="R409" i="11"/>
  <c r="Q409" i="11"/>
  <c r="AA408" i="11"/>
  <c r="Y408" i="11"/>
  <c r="U408" i="11"/>
  <c r="W408" i="11" s="1"/>
  <c r="R408" i="11"/>
  <c r="Q408" i="11"/>
  <c r="AA407" i="11"/>
  <c r="Y407" i="11"/>
  <c r="U407" i="11"/>
  <c r="W407" i="11" s="1"/>
  <c r="R407" i="11"/>
  <c r="Q407" i="11"/>
  <c r="AA406" i="11"/>
  <c r="Y406" i="11"/>
  <c r="U406" i="11"/>
  <c r="W406" i="11" s="1"/>
  <c r="R406" i="11"/>
  <c r="Q406" i="11"/>
  <c r="AA405" i="11"/>
  <c r="Y405" i="11"/>
  <c r="U405" i="11"/>
  <c r="W405" i="11" s="1"/>
  <c r="R405" i="11"/>
  <c r="Q405" i="11"/>
  <c r="AA404" i="11"/>
  <c r="Y404" i="11"/>
  <c r="U404" i="11"/>
  <c r="W404" i="11" s="1"/>
  <c r="R404" i="11"/>
  <c r="Q404" i="11"/>
  <c r="AA403" i="11"/>
  <c r="Y403" i="11"/>
  <c r="U403" i="11"/>
  <c r="W403" i="11" s="1"/>
  <c r="R403" i="11"/>
  <c r="Q403" i="11"/>
  <c r="AA402" i="11"/>
  <c r="Y402" i="11"/>
  <c r="U402" i="11"/>
  <c r="W402" i="11" s="1"/>
  <c r="R402" i="11"/>
  <c r="Q402" i="11"/>
  <c r="AA401" i="11"/>
  <c r="Y401" i="11"/>
  <c r="U401" i="11"/>
  <c r="W401" i="11" s="1"/>
  <c r="R401" i="11"/>
  <c r="Q401" i="11"/>
  <c r="AA400" i="11"/>
  <c r="Y400" i="11"/>
  <c r="U400" i="11"/>
  <c r="W400" i="11" s="1"/>
  <c r="R400" i="11"/>
  <c r="Q400" i="11"/>
  <c r="AA399" i="11"/>
  <c r="Y399" i="11"/>
  <c r="U399" i="11"/>
  <c r="W399" i="11" s="1"/>
  <c r="R399" i="11"/>
  <c r="Q399" i="11"/>
  <c r="AA398" i="11"/>
  <c r="Y398" i="11"/>
  <c r="U398" i="11"/>
  <c r="W398" i="11" s="1"/>
  <c r="R398" i="11"/>
  <c r="Q398" i="11"/>
  <c r="AA397" i="11"/>
  <c r="Y397" i="11"/>
  <c r="U397" i="11"/>
  <c r="W397" i="11" s="1"/>
  <c r="R397" i="11"/>
  <c r="Q397" i="11"/>
  <c r="AA396" i="11"/>
  <c r="Y396" i="11"/>
  <c r="U396" i="11"/>
  <c r="W396" i="11" s="1"/>
  <c r="R396" i="11"/>
  <c r="Q396" i="11"/>
  <c r="AA395" i="11"/>
  <c r="Y395" i="11"/>
  <c r="U395" i="11"/>
  <c r="W395" i="11" s="1"/>
  <c r="R395" i="11"/>
  <c r="Q395" i="11"/>
  <c r="AA394" i="11"/>
  <c r="Y394" i="11"/>
  <c r="U394" i="11"/>
  <c r="W394" i="11" s="1"/>
  <c r="R394" i="11"/>
  <c r="Q394" i="11"/>
  <c r="AA393" i="11"/>
  <c r="Y393" i="11"/>
  <c r="U393" i="11"/>
  <c r="W393" i="11" s="1"/>
  <c r="R393" i="11"/>
  <c r="Q393" i="11"/>
  <c r="AA392" i="11"/>
  <c r="Y392" i="11"/>
  <c r="U392" i="11"/>
  <c r="W392" i="11" s="1"/>
  <c r="R392" i="11"/>
  <c r="Q392" i="11"/>
  <c r="AA391" i="11"/>
  <c r="Y391" i="11"/>
  <c r="U391" i="11"/>
  <c r="W391" i="11" s="1"/>
  <c r="R391" i="11"/>
  <c r="Q391" i="11"/>
  <c r="AA390" i="11"/>
  <c r="Y390" i="11"/>
  <c r="U390" i="11"/>
  <c r="W390" i="11" s="1"/>
  <c r="R390" i="11"/>
  <c r="Q390" i="11"/>
  <c r="AA389" i="11"/>
  <c r="Y389" i="11"/>
  <c r="U389" i="11"/>
  <c r="W389" i="11" s="1"/>
  <c r="R389" i="11"/>
  <c r="Q389" i="11"/>
  <c r="AA388" i="11"/>
  <c r="Y388" i="11"/>
  <c r="U388" i="11"/>
  <c r="W388" i="11" s="1"/>
  <c r="R388" i="11"/>
  <c r="Q388" i="11"/>
  <c r="AA387" i="11"/>
  <c r="Y387" i="11"/>
  <c r="U387" i="11"/>
  <c r="W387" i="11" s="1"/>
  <c r="R387" i="11"/>
  <c r="Q387" i="11"/>
  <c r="AA386" i="11"/>
  <c r="Y386" i="11"/>
  <c r="U386" i="11"/>
  <c r="W386" i="11" s="1"/>
  <c r="R386" i="11"/>
  <c r="Q386" i="11"/>
  <c r="AA385" i="11"/>
  <c r="Y385" i="11"/>
  <c r="U385" i="11"/>
  <c r="W385" i="11" s="1"/>
  <c r="R385" i="11"/>
  <c r="Q385" i="11"/>
  <c r="AA384" i="11"/>
  <c r="Y384" i="11"/>
  <c r="U384" i="11"/>
  <c r="W384" i="11" s="1"/>
  <c r="R384" i="11"/>
  <c r="Q384" i="11"/>
  <c r="AA383" i="11"/>
  <c r="Y383" i="11"/>
  <c r="U383" i="11"/>
  <c r="W383" i="11" s="1"/>
  <c r="R383" i="11"/>
  <c r="Q383" i="11"/>
  <c r="AA382" i="11"/>
  <c r="Y382" i="11"/>
  <c r="U382" i="11"/>
  <c r="W382" i="11" s="1"/>
  <c r="R382" i="11"/>
  <c r="Q382" i="11"/>
  <c r="AA381" i="11"/>
  <c r="Y381" i="11"/>
  <c r="U381" i="11"/>
  <c r="W381" i="11" s="1"/>
  <c r="R381" i="11"/>
  <c r="Q381" i="11"/>
  <c r="AA380" i="11"/>
  <c r="Y380" i="11"/>
  <c r="U380" i="11"/>
  <c r="W380" i="11" s="1"/>
  <c r="R380" i="11"/>
  <c r="Q380" i="11"/>
  <c r="AA379" i="11"/>
  <c r="Y379" i="11"/>
  <c r="U379" i="11"/>
  <c r="W379" i="11" s="1"/>
  <c r="R379" i="11"/>
  <c r="Q379" i="11"/>
  <c r="AA378" i="11"/>
  <c r="Y378" i="11"/>
  <c r="U378" i="11"/>
  <c r="W378" i="11" s="1"/>
  <c r="R378" i="11"/>
  <c r="Q378" i="11"/>
  <c r="AA377" i="11"/>
  <c r="Y377" i="11"/>
  <c r="U377" i="11"/>
  <c r="W377" i="11" s="1"/>
  <c r="R377" i="11"/>
  <c r="Q377" i="11"/>
  <c r="AA376" i="11"/>
  <c r="Y376" i="11"/>
  <c r="U376" i="11"/>
  <c r="W376" i="11" s="1"/>
  <c r="R376" i="11"/>
  <c r="Q376" i="11"/>
  <c r="AA375" i="11"/>
  <c r="Y375" i="11"/>
  <c r="U375" i="11"/>
  <c r="W375" i="11" s="1"/>
  <c r="R375" i="11"/>
  <c r="Q375" i="11"/>
  <c r="AA374" i="11"/>
  <c r="Y374" i="11"/>
  <c r="U374" i="11"/>
  <c r="W374" i="11" s="1"/>
  <c r="R374" i="11"/>
  <c r="Q374" i="11"/>
  <c r="AA373" i="11"/>
  <c r="Y373" i="11"/>
  <c r="U373" i="11"/>
  <c r="W373" i="11" s="1"/>
  <c r="R373" i="11"/>
  <c r="Q373" i="11"/>
  <c r="AA372" i="11"/>
  <c r="Y372" i="11"/>
  <c r="U372" i="11"/>
  <c r="W372" i="11" s="1"/>
  <c r="R372" i="11"/>
  <c r="Q372" i="11"/>
  <c r="AA371" i="11"/>
  <c r="Y371" i="11"/>
  <c r="U371" i="11"/>
  <c r="W371" i="11" s="1"/>
  <c r="R371" i="11"/>
  <c r="Q371" i="11"/>
  <c r="AA370" i="11"/>
  <c r="Y370" i="11"/>
  <c r="U370" i="11"/>
  <c r="W370" i="11" s="1"/>
  <c r="R370" i="11"/>
  <c r="Q370" i="11"/>
  <c r="AA369" i="11"/>
  <c r="Y369" i="11"/>
  <c r="U369" i="11"/>
  <c r="W369" i="11" s="1"/>
  <c r="R369" i="11"/>
  <c r="Q369" i="11"/>
  <c r="AA368" i="11"/>
  <c r="Y368" i="11"/>
  <c r="U368" i="11"/>
  <c r="W368" i="11" s="1"/>
  <c r="R368" i="11"/>
  <c r="Q368" i="11"/>
  <c r="AA367" i="11"/>
  <c r="Y367" i="11"/>
  <c r="U367" i="11"/>
  <c r="W367" i="11" s="1"/>
  <c r="R367" i="11"/>
  <c r="Q367" i="11"/>
  <c r="AA366" i="11"/>
  <c r="Y366" i="11"/>
  <c r="U366" i="11"/>
  <c r="W366" i="11" s="1"/>
  <c r="R366" i="11"/>
  <c r="Q366" i="11"/>
  <c r="AA365" i="11"/>
  <c r="Y365" i="11"/>
  <c r="U365" i="11"/>
  <c r="W365" i="11" s="1"/>
  <c r="R365" i="11"/>
  <c r="Q365" i="11"/>
  <c r="AA364" i="11"/>
  <c r="Y364" i="11"/>
  <c r="U364" i="11"/>
  <c r="W364" i="11" s="1"/>
  <c r="R364" i="11"/>
  <c r="Q364" i="11"/>
  <c r="AA363" i="11"/>
  <c r="Y363" i="11"/>
  <c r="U363" i="11"/>
  <c r="W363" i="11" s="1"/>
  <c r="R363" i="11"/>
  <c r="Q363" i="11"/>
  <c r="AA362" i="11"/>
  <c r="Y362" i="11"/>
  <c r="U362" i="11"/>
  <c r="W362" i="11" s="1"/>
  <c r="R362" i="11"/>
  <c r="Q362" i="11"/>
  <c r="AA361" i="11"/>
  <c r="Y361" i="11"/>
  <c r="U361" i="11"/>
  <c r="W361" i="11" s="1"/>
  <c r="R361" i="11"/>
  <c r="Q361" i="11"/>
  <c r="AA360" i="11"/>
  <c r="Y360" i="11"/>
  <c r="U360" i="11"/>
  <c r="W360" i="11" s="1"/>
  <c r="R360" i="11"/>
  <c r="Q360" i="11"/>
  <c r="AA359" i="11"/>
  <c r="Y359" i="11"/>
  <c r="U359" i="11"/>
  <c r="W359" i="11" s="1"/>
  <c r="R359" i="11"/>
  <c r="Q359" i="11"/>
  <c r="AA358" i="11"/>
  <c r="Y358" i="11"/>
  <c r="U358" i="11"/>
  <c r="W358" i="11" s="1"/>
  <c r="R358" i="11"/>
  <c r="Q358" i="11"/>
  <c r="AA357" i="11"/>
  <c r="Y357" i="11"/>
  <c r="U357" i="11"/>
  <c r="W357" i="11" s="1"/>
  <c r="R357" i="11"/>
  <c r="Q357" i="11"/>
  <c r="AA356" i="11"/>
  <c r="Y356" i="11"/>
  <c r="U356" i="11"/>
  <c r="W356" i="11" s="1"/>
  <c r="R356" i="11"/>
  <c r="Q356" i="11"/>
  <c r="AA355" i="11"/>
  <c r="Y355" i="11"/>
  <c r="U355" i="11"/>
  <c r="W355" i="11" s="1"/>
  <c r="R355" i="11"/>
  <c r="Q355" i="11"/>
  <c r="AA354" i="11"/>
  <c r="Y354" i="11"/>
  <c r="U354" i="11"/>
  <c r="W354" i="11" s="1"/>
  <c r="R354" i="11"/>
  <c r="Q354" i="11"/>
  <c r="AA353" i="11"/>
  <c r="Y353" i="11"/>
  <c r="U353" i="11"/>
  <c r="W353" i="11" s="1"/>
  <c r="R353" i="11"/>
  <c r="Q353" i="11"/>
  <c r="AA352" i="11"/>
  <c r="Y352" i="11"/>
  <c r="U352" i="11"/>
  <c r="W352" i="11" s="1"/>
  <c r="R352" i="11"/>
  <c r="Q352" i="11"/>
  <c r="AA351" i="11"/>
  <c r="Y351" i="11"/>
  <c r="U351" i="11"/>
  <c r="W351" i="11" s="1"/>
  <c r="R351" i="11"/>
  <c r="Q351" i="11"/>
  <c r="AA350" i="11"/>
  <c r="Y350" i="11"/>
  <c r="U350" i="11"/>
  <c r="W350" i="11" s="1"/>
  <c r="R350" i="11"/>
  <c r="Q350" i="11"/>
  <c r="AA349" i="11"/>
  <c r="Y349" i="11"/>
  <c r="U349" i="11"/>
  <c r="W349" i="11" s="1"/>
  <c r="R349" i="11"/>
  <c r="Q349" i="11"/>
  <c r="AA348" i="11"/>
  <c r="Y348" i="11"/>
  <c r="U348" i="11"/>
  <c r="W348" i="11" s="1"/>
  <c r="R348" i="11"/>
  <c r="Q348" i="11"/>
  <c r="AA347" i="11"/>
  <c r="Y347" i="11"/>
  <c r="U347" i="11"/>
  <c r="W347" i="11" s="1"/>
  <c r="R347" i="11"/>
  <c r="Q347" i="11"/>
  <c r="AA346" i="11"/>
  <c r="Y346" i="11"/>
  <c r="U346" i="11"/>
  <c r="W346" i="11" s="1"/>
  <c r="R346" i="11"/>
  <c r="Q346" i="11"/>
  <c r="AA345" i="11"/>
  <c r="Y345" i="11"/>
  <c r="U345" i="11"/>
  <c r="W345" i="11" s="1"/>
  <c r="R345" i="11"/>
  <c r="Q345" i="11"/>
  <c r="AA344" i="11"/>
  <c r="Y344" i="11"/>
  <c r="U344" i="11"/>
  <c r="W344" i="11" s="1"/>
  <c r="R344" i="11"/>
  <c r="Q344" i="11"/>
  <c r="AA343" i="11"/>
  <c r="Y343" i="11"/>
  <c r="U343" i="11"/>
  <c r="W343" i="11" s="1"/>
  <c r="R343" i="11"/>
  <c r="Q343" i="11"/>
  <c r="AA342" i="11"/>
  <c r="Y342" i="11"/>
  <c r="U342" i="11"/>
  <c r="W342" i="11" s="1"/>
  <c r="R342" i="11"/>
  <c r="Q342" i="11"/>
  <c r="AA341" i="11"/>
  <c r="Y341" i="11"/>
  <c r="U341" i="11"/>
  <c r="W341" i="11" s="1"/>
  <c r="R341" i="11"/>
  <c r="Q341" i="11"/>
  <c r="AA340" i="11"/>
  <c r="Y340" i="11"/>
  <c r="U340" i="11"/>
  <c r="W340" i="11" s="1"/>
  <c r="R340" i="11"/>
  <c r="Q340" i="11"/>
  <c r="AA339" i="11"/>
  <c r="Y339" i="11"/>
  <c r="U339" i="11"/>
  <c r="W339" i="11" s="1"/>
  <c r="R339" i="11"/>
  <c r="Q339" i="11"/>
  <c r="AA338" i="11"/>
  <c r="Y338" i="11"/>
  <c r="U338" i="11"/>
  <c r="W338" i="11" s="1"/>
  <c r="R338" i="11"/>
  <c r="Q338" i="11"/>
  <c r="AA337" i="11"/>
  <c r="Y337" i="11"/>
  <c r="U337" i="11"/>
  <c r="W337" i="11" s="1"/>
  <c r="R337" i="11"/>
  <c r="Q337" i="11"/>
  <c r="AA336" i="11"/>
  <c r="Y336" i="11"/>
  <c r="U336" i="11"/>
  <c r="W336" i="11" s="1"/>
  <c r="R336" i="11"/>
  <c r="Q336" i="11"/>
  <c r="AA335" i="11"/>
  <c r="Y335" i="11"/>
  <c r="U335" i="11"/>
  <c r="W335" i="11" s="1"/>
  <c r="R335" i="11"/>
  <c r="Q335" i="11"/>
  <c r="AA334" i="11"/>
  <c r="Y334" i="11"/>
  <c r="U334" i="11"/>
  <c r="W334" i="11" s="1"/>
  <c r="R334" i="11"/>
  <c r="Q334" i="11"/>
  <c r="AA333" i="11"/>
  <c r="Y333" i="11"/>
  <c r="U333" i="11"/>
  <c r="W333" i="11" s="1"/>
  <c r="R333" i="11"/>
  <c r="Q333" i="11"/>
  <c r="AA332" i="11"/>
  <c r="Y332" i="11"/>
  <c r="U332" i="11"/>
  <c r="W332" i="11" s="1"/>
  <c r="R332" i="11"/>
  <c r="Q332" i="11"/>
  <c r="AA331" i="11"/>
  <c r="Y331" i="11"/>
  <c r="U331" i="11"/>
  <c r="W331" i="11" s="1"/>
  <c r="R331" i="11"/>
  <c r="Q331" i="11"/>
  <c r="AA330" i="11"/>
  <c r="Y330" i="11"/>
  <c r="U330" i="11"/>
  <c r="W330" i="11" s="1"/>
  <c r="R330" i="11"/>
  <c r="Q330" i="11"/>
  <c r="AA329" i="11"/>
  <c r="Y329" i="11"/>
  <c r="U329" i="11"/>
  <c r="W329" i="11" s="1"/>
  <c r="R329" i="11"/>
  <c r="Q329" i="11"/>
  <c r="AA328" i="11"/>
  <c r="Y328" i="11"/>
  <c r="U328" i="11"/>
  <c r="W328" i="11" s="1"/>
  <c r="R328" i="11"/>
  <c r="Q328" i="11"/>
  <c r="AA327" i="11"/>
  <c r="Y327" i="11"/>
  <c r="U327" i="11"/>
  <c r="W327" i="11" s="1"/>
  <c r="R327" i="11"/>
  <c r="Q327" i="11"/>
  <c r="AA326" i="11"/>
  <c r="Y326" i="11"/>
  <c r="U326" i="11"/>
  <c r="W326" i="11" s="1"/>
  <c r="R326" i="11"/>
  <c r="Q326" i="11"/>
  <c r="AA325" i="11"/>
  <c r="Y325" i="11"/>
  <c r="U325" i="11"/>
  <c r="W325" i="11" s="1"/>
  <c r="R325" i="11"/>
  <c r="Q325" i="11"/>
  <c r="AA324" i="11"/>
  <c r="Y324" i="11"/>
  <c r="U324" i="11"/>
  <c r="W324" i="11" s="1"/>
  <c r="R324" i="11"/>
  <c r="Q324" i="11"/>
  <c r="AA323" i="11"/>
  <c r="Y323" i="11"/>
  <c r="U323" i="11"/>
  <c r="W323" i="11" s="1"/>
  <c r="R323" i="11"/>
  <c r="Q323" i="11"/>
  <c r="AA322" i="11"/>
  <c r="Y322" i="11"/>
  <c r="U322" i="11"/>
  <c r="W322" i="11" s="1"/>
  <c r="R322" i="11"/>
  <c r="Q322" i="11"/>
  <c r="AA321" i="11"/>
  <c r="Y321" i="11"/>
  <c r="U321" i="11"/>
  <c r="W321" i="11" s="1"/>
  <c r="R321" i="11"/>
  <c r="Q321" i="11"/>
  <c r="AA320" i="11"/>
  <c r="Y320" i="11"/>
  <c r="U320" i="11"/>
  <c r="W320" i="11" s="1"/>
  <c r="R320" i="11"/>
  <c r="Q320" i="11"/>
  <c r="AA319" i="11"/>
  <c r="Y319" i="11"/>
  <c r="U319" i="11"/>
  <c r="W319" i="11" s="1"/>
  <c r="R319" i="11"/>
  <c r="Q319" i="11"/>
  <c r="AA318" i="11"/>
  <c r="Y318" i="11"/>
  <c r="U318" i="11"/>
  <c r="W318" i="11" s="1"/>
  <c r="R318" i="11"/>
  <c r="Q318" i="11"/>
  <c r="AA317" i="11"/>
  <c r="Y317" i="11"/>
  <c r="U317" i="11"/>
  <c r="W317" i="11" s="1"/>
  <c r="R317" i="11"/>
  <c r="Q317" i="11"/>
  <c r="AA316" i="11"/>
  <c r="Y316" i="11"/>
  <c r="U316" i="11"/>
  <c r="W316" i="11" s="1"/>
  <c r="R316" i="11"/>
  <c r="Q316" i="11"/>
  <c r="AA315" i="11"/>
  <c r="Y315" i="11"/>
  <c r="U315" i="11"/>
  <c r="W315" i="11" s="1"/>
  <c r="R315" i="11"/>
  <c r="Q315" i="11"/>
  <c r="AA314" i="11"/>
  <c r="Y314" i="11"/>
  <c r="U314" i="11"/>
  <c r="W314" i="11" s="1"/>
  <c r="R314" i="11"/>
  <c r="Q314" i="11"/>
  <c r="AA313" i="11"/>
  <c r="Y313" i="11"/>
  <c r="U313" i="11"/>
  <c r="W313" i="11" s="1"/>
  <c r="R313" i="11"/>
  <c r="Q313" i="11"/>
  <c r="AA312" i="11"/>
  <c r="Y312" i="11"/>
  <c r="U312" i="11"/>
  <c r="W312" i="11" s="1"/>
  <c r="R312" i="11"/>
  <c r="Q312" i="11"/>
  <c r="AA311" i="11"/>
  <c r="Y311" i="11"/>
  <c r="U311" i="11"/>
  <c r="W311" i="11" s="1"/>
  <c r="R311" i="11"/>
  <c r="Q311" i="11"/>
  <c r="AA310" i="11"/>
  <c r="Y310" i="11"/>
  <c r="U310" i="11"/>
  <c r="W310" i="11" s="1"/>
  <c r="R310" i="11"/>
  <c r="Q310" i="11"/>
  <c r="AA309" i="11"/>
  <c r="Y309" i="11"/>
  <c r="U309" i="11"/>
  <c r="W309" i="11" s="1"/>
  <c r="R309" i="11"/>
  <c r="Q309" i="11"/>
  <c r="AA308" i="11"/>
  <c r="Y308" i="11"/>
  <c r="U308" i="11"/>
  <c r="W308" i="11" s="1"/>
  <c r="R308" i="11"/>
  <c r="Q308" i="11"/>
  <c r="AA307" i="11"/>
  <c r="Y307" i="11"/>
  <c r="U307" i="11"/>
  <c r="W307" i="11" s="1"/>
  <c r="R307" i="11"/>
  <c r="Q307" i="11"/>
  <c r="AA306" i="11"/>
  <c r="Y306" i="11"/>
  <c r="U306" i="11"/>
  <c r="W306" i="11" s="1"/>
  <c r="R306" i="11"/>
  <c r="Q306" i="11"/>
  <c r="AA305" i="11"/>
  <c r="Y305" i="11"/>
  <c r="U305" i="11"/>
  <c r="W305" i="11" s="1"/>
  <c r="R305" i="11"/>
  <c r="Q305" i="11"/>
  <c r="AA304" i="11"/>
  <c r="Y304" i="11"/>
  <c r="U304" i="11"/>
  <c r="W304" i="11" s="1"/>
  <c r="R304" i="11"/>
  <c r="Q304" i="11"/>
  <c r="AA303" i="11"/>
  <c r="Y303" i="11"/>
  <c r="U303" i="11"/>
  <c r="W303" i="11" s="1"/>
  <c r="R303" i="11"/>
  <c r="Q303" i="11"/>
  <c r="AA302" i="11"/>
  <c r="Y302" i="11"/>
  <c r="U302" i="11"/>
  <c r="W302" i="11" s="1"/>
  <c r="R302" i="11"/>
  <c r="Q302" i="11"/>
  <c r="AA301" i="11"/>
  <c r="Y301" i="11"/>
  <c r="U301" i="11"/>
  <c r="W301" i="11" s="1"/>
  <c r="R301" i="11"/>
  <c r="Q301" i="11"/>
  <c r="AA300" i="11"/>
  <c r="Y300" i="11"/>
  <c r="U300" i="11"/>
  <c r="W300" i="11" s="1"/>
  <c r="R300" i="11"/>
  <c r="Q300" i="11"/>
  <c r="AA299" i="11"/>
  <c r="Y299" i="11"/>
  <c r="U299" i="11"/>
  <c r="W299" i="11" s="1"/>
  <c r="R299" i="11"/>
  <c r="Q299" i="11"/>
  <c r="AA298" i="11"/>
  <c r="Y298" i="11"/>
  <c r="U298" i="11"/>
  <c r="W298" i="11" s="1"/>
  <c r="R298" i="11"/>
  <c r="Q298" i="11"/>
  <c r="AA297" i="11"/>
  <c r="Y297" i="11"/>
  <c r="U297" i="11"/>
  <c r="W297" i="11" s="1"/>
  <c r="R297" i="11"/>
  <c r="Q297" i="11"/>
  <c r="AA296" i="11"/>
  <c r="Y296" i="11"/>
  <c r="U296" i="11"/>
  <c r="W296" i="11" s="1"/>
  <c r="R296" i="11"/>
  <c r="Q296" i="11"/>
  <c r="AA295" i="11"/>
  <c r="Y295" i="11"/>
  <c r="U295" i="11"/>
  <c r="W295" i="11" s="1"/>
  <c r="R295" i="11"/>
  <c r="Q295" i="11"/>
  <c r="AA294" i="11"/>
  <c r="Y294" i="11"/>
  <c r="U294" i="11"/>
  <c r="W294" i="11" s="1"/>
  <c r="R294" i="11"/>
  <c r="Q294" i="11"/>
  <c r="AA293" i="11"/>
  <c r="Y293" i="11"/>
  <c r="U293" i="11"/>
  <c r="W293" i="11" s="1"/>
  <c r="R293" i="11"/>
  <c r="Q293" i="11"/>
  <c r="AA292" i="11"/>
  <c r="Y292" i="11"/>
  <c r="U292" i="11"/>
  <c r="W292" i="11" s="1"/>
  <c r="R292" i="11"/>
  <c r="Q292" i="11"/>
  <c r="AA291" i="11"/>
  <c r="Y291" i="11"/>
  <c r="U291" i="11"/>
  <c r="W291" i="11" s="1"/>
  <c r="R291" i="11"/>
  <c r="Q291" i="11"/>
  <c r="AA290" i="11"/>
  <c r="Y290" i="11"/>
  <c r="U290" i="11"/>
  <c r="W290" i="11" s="1"/>
  <c r="R290" i="11"/>
  <c r="Q290" i="11"/>
  <c r="AA289" i="11"/>
  <c r="Y289" i="11"/>
  <c r="U289" i="11"/>
  <c r="W289" i="11" s="1"/>
  <c r="R289" i="11"/>
  <c r="Q289" i="11"/>
  <c r="AA288" i="11"/>
  <c r="Y288" i="11"/>
  <c r="U288" i="11"/>
  <c r="W288" i="11" s="1"/>
  <c r="R288" i="11"/>
  <c r="Q288" i="11"/>
  <c r="AA287" i="11"/>
  <c r="Y287" i="11"/>
  <c r="U287" i="11"/>
  <c r="W287" i="11" s="1"/>
  <c r="R287" i="11"/>
  <c r="Q287" i="11"/>
  <c r="AA286" i="11"/>
  <c r="Y286" i="11"/>
  <c r="U286" i="11"/>
  <c r="W286" i="11" s="1"/>
  <c r="R286" i="11"/>
  <c r="Q286" i="11"/>
  <c r="AA285" i="11"/>
  <c r="Y285" i="11"/>
  <c r="U285" i="11"/>
  <c r="W285" i="11" s="1"/>
  <c r="R285" i="11"/>
  <c r="Q285" i="11"/>
  <c r="AA284" i="11"/>
  <c r="Y284" i="11"/>
  <c r="U284" i="11"/>
  <c r="W284" i="11" s="1"/>
  <c r="R284" i="11"/>
  <c r="Q284" i="11"/>
  <c r="AA283" i="11"/>
  <c r="Y283" i="11"/>
  <c r="U283" i="11"/>
  <c r="W283" i="11" s="1"/>
  <c r="R283" i="11"/>
  <c r="Q283" i="11"/>
  <c r="AA282" i="11"/>
  <c r="Y282" i="11"/>
  <c r="U282" i="11"/>
  <c r="W282" i="11" s="1"/>
  <c r="R282" i="11"/>
  <c r="Q282" i="11"/>
  <c r="AA281" i="11"/>
  <c r="Y281" i="11"/>
  <c r="U281" i="11"/>
  <c r="W281" i="11" s="1"/>
  <c r="R281" i="11"/>
  <c r="Q281" i="11"/>
  <c r="AA280" i="11"/>
  <c r="Y280" i="11"/>
  <c r="U280" i="11"/>
  <c r="W280" i="11" s="1"/>
  <c r="R280" i="11"/>
  <c r="Q280" i="11"/>
  <c r="AA279" i="11"/>
  <c r="Y279" i="11"/>
  <c r="U279" i="11"/>
  <c r="W279" i="11" s="1"/>
  <c r="R279" i="11"/>
  <c r="Q279" i="11"/>
  <c r="AA278" i="11"/>
  <c r="Y278" i="11"/>
  <c r="U278" i="11"/>
  <c r="W278" i="11" s="1"/>
  <c r="R278" i="11"/>
  <c r="Q278" i="11"/>
  <c r="AA277" i="11"/>
  <c r="Y277" i="11"/>
  <c r="U277" i="11"/>
  <c r="W277" i="11" s="1"/>
  <c r="R277" i="11"/>
  <c r="Q277" i="11"/>
  <c r="AA276" i="11"/>
  <c r="Y276" i="11"/>
  <c r="U276" i="11"/>
  <c r="W276" i="11" s="1"/>
  <c r="R276" i="11"/>
  <c r="Q276" i="11"/>
  <c r="AA275" i="11"/>
  <c r="Y275" i="11"/>
  <c r="U275" i="11"/>
  <c r="W275" i="11" s="1"/>
  <c r="R275" i="11"/>
  <c r="Q275" i="11"/>
  <c r="AA274" i="11"/>
  <c r="Y274" i="11"/>
  <c r="U274" i="11"/>
  <c r="W274" i="11" s="1"/>
  <c r="R274" i="11"/>
  <c r="Q274" i="11"/>
  <c r="AA273" i="11"/>
  <c r="Y273" i="11"/>
  <c r="U273" i="11"/>
  <c r="W273" i="11" s="1"/>
  <c r="R273" i="11"/>
  <c r="Q273" i="11"/>
  <c r="AA272" i="11"/>
  <c r="Y272" i="11"/>
  <c r="U272" i="11"/>
  <c r="W272" i="11" s="1"/>
  <c r="R272" i="11"/>
  <c r="Q272" i="11"/>
  <c r="AA271" i="11"/>
  <c r="Y271" i="11"/>
  <c r="U271" i="11"/>
  <c r="W271" i="11" s="1"/>
  <c r="R271" i="11"/>
  <c r="Q271" i="11"/>
  <c r="AA270" i="11"/>
  <c r="Y270" i="11"/>
  <c r="U270" i="11"/>
  <c r="W270" i="11" s="1"/>
  <c r="R270" i="11"/>
  <c r="Q270" i="11"/>
  <c r="AA269" i="11"/>
  <c r="Y269" i="11"/>
  <c r="U269" i="11"/>
  <c r="W269" i="11" s="1"/>
  <c r="R269" i="11"/>
  <c r="Q269" i="11"/>
  <c r="AA268" i="11"/>
  <c r="Y268" i="11"/>
  <c r="U268" i="11"/>
  <c r="W268" i="11" s="1"/>
  <c r="R268" i="11"/>
  <c r="Q268" i="11"/>
  <c r="AA267" i="11"/>
  <c r="Y267" i="11"/>
  <c r="U267" i="11"/>
  <c r="W267" i="11" s="1"/>
  <c r="R267" i="11"/>
  <c r="Q267" i="11"/>
  <c r="AA266" i="11"/>
  <c r="Y266" i="11"/>
  <c r="U266" i="11"/>
  <c r="W266" i="11" s="1"/>
  <c r="R266" i="11"/>
  <c r="Q266" i="11"/>
  <c r="AA265" i="11"/>
  <c r="Y265" i="11"/>
  <c r="U265" i="11"/>
  <c r="W265" i="11" s="1"/>
  <c r="R265" i="11"/>
  <c r="Q265" i="11"/>
  <c r="AA264" i="11"/>
  <c r="Y264" i="11"/>
  <c r="U264" i="11"/>
  <c r="W264" i="11" s="1"/>
  <c r="R264" i="11"/>
  <c r="Q264" i="11"/>
  <c r="AA263" i="11"/>
  <c r="Y263" i="11"/>
  <c r="U263" i="11"/>
  <c r="W263" i="11" s="1"/>
  <c r="R263" i="11"/>
  <c r="Q263" i="11"/>
  <c r="AA262" i="11"/>
  <c r="Y262" i="11"/>
  <c r="U262" i="11"/>
  <c r="W262" i="11" s="1"/>
  <c r="R262" i="11"/>
  <c r="Q262" i="11"/>
  <c r="AA261" i="11"/>
  <c r="Y261" i="11"/>
  <c r="U261" i="11"/>
  <c r="W261" i="11" s="1"/>
  <c r="R261" i="11"/>
  <c r="Q261" i="11"/>
  <c r="AA260" i="11"/>
  <c r="Y260" i="11"/>
  <c r="U260" i="11"/>
  <c r="W260" i="11" s="1"/>
  <c r="R260" i="11"/>
  <c r="Q260" i="11"/>
  <c r="AA259" i="11"/>
  <c r="Y259" i="11"/>
  <c r="U259" i="11"/>
  <c r="W259" i="11" s="1"/>
  <c r="R259" i="11"/>
  <c r="Q259" i="11"/>
  <c r="AA258" i="11"/>
  <c r="Y258" i="11"/>
  <c r="U258" i="11"/>
  <c r="W258" i="11" s="1"/>
  <c r="R258" i="11"/>
  <c r="Q258" i="11"/>
  <c r="AA257" i="11"/>
  <c r="Y257" i="11"/>
  <c r="U257" i="11"/>
  <c r="W257" i="11" s="1"/>
  <c r="R257" i="11"/>
  <c r="Q257" i="11"/>
  <c r="AA256" i="11"/>
  <c r="Y256" i="11"/>
  <c r="U256" i="11"/>
  <c r="W256" i="11" s="1"/>
  <c r="R256" i="11"/>
  <c r="Q256" i="11"/>
  <c r="AA255" i="11"/>
  <c r="Y255" i="11"/>
  <c r="U255" i="11"/>
  <c r="W255" i="11" s="1"/>
  <c r="R255" i="11"/>
  <c r="Q255" i="11"/>
  <c r="AA254" i="11"/>
  <c r="Y254" i="11"/>
  <c r="U254" i="11"/>
  <c r="W254" i="11" s="1"/>
  <c r="R254" i="11"/>
  <c r="Q254" i="11"/>
  <c r="AA253" i="11"/>
  <c r="Y253" i="11"/>
  <c r="U253" i="11"/>
  <c r="W253" i="11" s="1"/>
  <c r="R253" i="11"/>
  <c r="Q253" i="11"/>
  <c r="AA252" i="11"/>
  <c r="Y252" i="11"/>
  <c r="U252" i="11"/>
  <c r="W252" i="11" s="1"/>
  <c r="R252" i="11"/>
  <c r="Q252" i="11"/>
  <c r="AA251" i="11"/>
  <c r="Y251" i="11"/>
  <c r="U251" i="11"/>
  <c r="W251" i="11" s="1"/>
  <c r="R251" i="11"/>
  <c r="Q251" i="11"/>
  <c r="AA250" i="11"/>
  <c r="Y250" i="11"/>
  <c r="U250" i="11"/>
  <c r="W250" i="11" s="1"/>
  <c r="R250" i="11"/>
  <c r="Q250" i="11"/>
  <c r="AA249" i="11"/>
  <c r="Y249" i="11"/>
  <c r="U249" i="11"/>
  <c r="W249" i="11" s="1"/>
  <c r="R249" i="11"/>
  <c r="Q249" i="11"/>
  <c r="AA248" i="11"/>
  <c r="Y248" i="11"/>
  <c r="U248" i="11"/>
  <c r="W248" i="11" s="1"/>
  <c r="R248" i="11"/>
  <c r="Q248" i="11"/>
  <c r="AA247" i="11"/>
  <c r="Y247" i="11"/>
  <c r="U247" i="11"/>
  <c r="W247" i="11" s="1"/>
  <c r="R247" i="11"/>
  <c r="Q247" i="11"/>
  <c r="AA246" i="11"/>
  <c r="Y246" i="11"/>
  <c r="U246" i="11"/>
  <c r="W246" i="11" s="1"/>
  <c r="R246" i="11"/>
  <c r="Q246" i="11"/>
  <c r="AA245" i="11"/>
  <c r="Y245" i="11"/>
  <c r="U245" i="11"/>
  <c r="W245" i="11" s="1"/>
  <c r="R245" i="11"/>
  <c r="Q245" i="11"/>
  <c r="AA244" i="11"/>
  <c r="Y244" i="11"/>
  <c r="U244" i="11"/>
  <c r="W244" i="11" s="1"/>
  <c r="R244" i="11"/>
  <c r="Q244" i="11"/>
  <c r="AA243" i="11"/>
  <c r="Y243" i="11"/>
  <c r="U243" i="11"/>
  <c r="W243" i="11" s="1"/>
  <c r="R243" i="11"/>
  <c r="Q243" i="11"/>
  <c r="AA242" i="11"/>
  <c r="Y242" i="11"/>
  <c r="U242" i="11"/>
  <c r="W242" i="11" s="1"/>
  <c r="R242" i="11"/>
  <c r="Q242" i="11"/>
  <c r="AA241" i="11"/>
  <c r="Y241" i="11"/>
  <c r="U241" i="11"/>
  <c r="W241" i="11" s="1"/>
  <c r="R241" i="11"/>
  <c r="Q241" i="11"/>
  <c r="AA240" i="11"/>
  <c r="Y240" i="11"/>
  <c r="U240" i="11"/>
  <c r="W240" i="11" s="1"/>
  <c r="R240" i="11"/>
  <c r="Q240" i="11"/>
  <c r="AA239" i="11"/>
  <c r="Y239" i="11"/>
  <c r="U239" i="11"/>
  <c r="W239" i="11" s="1"/>
  <c r="R239" i="11"/>
  <c r="Q239" i="11"/>
  <c r="AA238" i="11"/>
  <c r="Y238" i="11"/>
  <c r="U238" i="11"/>
  <c r="W238" i="11" s="1"/>
  <c r="R238" i="11"/>
  <c r="Q238" i="11"/>
  <c r="AA237" i="11"/>
  <c r="Y237" i="11"/>
  <c r="U237" i="11"/>
  <c r="W237" i="11" s="1"/>
  <c r="R237" i="11"/>
  <c r="Q237" i="11"/>
  <c r="AA236" i="11"/>
  <c r="Y236" i="11"/>
  <c r="U236" i="11"/>
  <c r="W236" i="11" s="1"/>
  <c r="R236" i="11"/>
  <c r="Q236" i="11"/>
  <c r="AA235" i="11"/>
  <c r="Y235" i="11"/>
  <c r="U235" i="11"/>
  <c r="W235" i="11" s="1"/>
  <c r="R235" i="11"/>
  <c r="Q235" i="11"/>
  <c r="AA234" i="11"/>
  <c r="Y234" i="11"/>
  <c r="U234" i="11"/>
  <c r="W234" i="11" s="1"/>
  <c r="R234" i="11"/>
  <c r="Q234" i="11"/>
  <c r="AA233" i="11"/>
  <c r="Y233" i="11"/>
  <c r="U233" i="11"/>
  <c r="W233" i="11" s="1"/>
  <c r="R233" i="11"/>
  <c r="Q233" i="11"/>
  <c r="AA232" i="11"/>
  <c r="Y232" i="11"/>
  <c r="U232" i="11"/>
  <c r="W232" i="11" s="1"/>
  <c r="R232" i="11"/>
  <c r="Q232" i="11"/>
  <c r="AA231" i="11"/>
  <c r="Y231" i="11"/>
  <c r="U231" i="11"/>
  <c r="W231" i="11" s="1"/>
  <c r="R231" i="11"/>
  <c r="Q231" i="11"/>
  <c r="AA230" i="11"/>
  <c r="Y230" i="11"/>
  <c r="U230" i="11"/>
  <c r="W230" i="11" s="1"/>
  <c r="R230" i="11"/>
  <c r="Q230" i="11"/>
  <c r="AA229" i="11"/>
  <c r="Y229" i="11"/>
  <c r="U229" i="11"/>
  <c r="W229" i="11" s="1"/>
  <c r="R229" i="11"/>
  <c r="Q229" i="11"/>
  <c r="AA228" i="11"/>
  <c r="Y228" i="11"/>
  <c r="U228" i="11"/>
  <c r="W228" i="11" s="1"/>
  <c r="R228" i="11"/>
  <c r="Q228" i="11"/>
  <c r="AA227" i="11"/>
  <c r="Y227" i="11"/>
  <c r="U227" i="11"/>
  <c r="W227" i="11" s="1"/>
  <c r="R227" i="11"/>
  <c r="Q227" i="11"/>
  <c r="AA226" i="11"/>
  <c r="Y226" i="11"/>
  <c r="U226" i="11"/>
  <c r="W226" i="11" s="1"/>
  <c r="R226" i="11"/>
  <c r="Q226" i="11"/>
  <c r="AA225" i="11"/>
  <c r="Y225" i="11"/>
  <c r="U225" i="11"/>
  <c r="W225" i="11" s="1"/>
  <c r="R225" i="11"/>
  <c r="Q225" i="11"/>
  <c r="AA224" i="11"/>
  <c r="Y224" i="11"/>
  <c r="U224" i="11"/>
  <c r="W224" i="11" s="1"/>
  <c r="R224" i="11"/>
  <c r="Q224" i="11"/>
  <c r="AA223" i="11"/>
  <c r="Y223" i="11"/>
  <c r="U223" i="11"/>
  <c r="W223" i="11" s="1"/>
  <c r="R223" i="11"/>
  <c r="Q223" i="11"/>
  <c r="AA222" i="11"/>
  <c r="Y222" i="11"/>
  <c r="U222" i="11"/>
  <c r="W222" i="11" s="1"/>
  <c r="R222" i="11"/>
  <c r="Q222" i="11"/>
  <c r="AA221" i="11"/>
  <c r="Y221" i="11"/>
  <c r="U221" i="11"/>
  <c r="W221" i="11" s="1"/>
  <c r="R221" i="11"/>
  <c r="Q221" i="11"/>
  <c r="AA220" i="11"/>
  <c r="Y220" i="11"/>
  <c r="U220" i="11"/>
  <c r="W220" i="11" s="1"/>
  <c r="R220" i="11"/>
  <c r="Q220" i="11"/>
  <c r="AA219" i="11"/>
  <c r="Y219" i="11"/>
  <c r="U219" i="11"/>
  <c r="W219" i="11" s="1"/>
  <c r="R219" i="11"/>
  <c r="Q219" i="11"/>
  <c r="AA218" i="11"/>
  <c r="Y218" i="11"/>
  <c r="U218" i="11"/>
  <c r="W218" i="11" s="1"/>
  <c r="R218" i="11"/>
  <c r="Q218" i="11"/>
  <c r="AA217" i="11"/>
  <c r="Y217" i="11"/>
  <c r="U217" i="11"/>
  <c r="W217" i="11" s="1"/>
  <c r="R217" i="11"/>
  <c r="Q217" i="11"/>
  <c r="AA216" i="11"/>
  <c r="Y216" i="11"/>
  <c r="U216" i="11"/>
  <c r="W216" i="11" s="1"/>
  <c r="R216" i="11"/>
  <c r="Q216" i="11"/>
  <c r="AA215" i="11"/>
  <c r="Y215" i="11"/>
  <c r="U215" i="11"/>
  <c r="W215" i="11" s="1"/>
  <c r="R215" i="11"/>
  <c r="Q215" i="11"/>
  <c r="AA214" i="11"/>
  <c r="Y214" i="11"/>
  <c r="U214" i="11"/>
  <c r="W214" i="11" s="1"/>
  <c r="R214" i="11"/>
  <c r="Q214" i="11"/>
  <c r="AA213" i="11"/>
  <c r="Y213" i="11"/>
  <c r="U213" i="11"/>
  <c r="W213" i="11" s="1"/>
  <c r="R213" i="11"/>
  <c r="Q213" i="11"/>
  <c r="AA212" i="11"/>
  <c r="Y212" i="11"/>
  <c r="U212" i="11"/>
  <c r="W212" i="11" s="1"/>
  <c r="R212" i="11"/>
  <c r="Q212" i="11"/>
  <c r="AA211" i="11"/>
  <c r="Y211" i="11"/>
  <c r="U211" i="11"/>
  <c r="W211" i="11" s="1"/>
  <c r="R211" i="11"/>
  <c r="Q211" i="11"/>
  <c r="AA210" i="11"/>
  <c r="Y210" i="11"/>
  <c r="U210" i="11"/>
  <c r="W210" i="11" s="1"/>
  <c r="R210" i="11"/>
  <c r="Q210" i="11"/>
  <c r="AA209" i="11"/>
  <c r="Y209" i="11"/>
  <c r="U209" i="11"/>
  <c r="W209" i="11" s="1"/>
  <c r="R209" i="11"/>
  <c r="Q209" i="11"/>
  <c r="AA208" i="11"/>
  <c r="Y208" i="11"/>
  <c r="U208" i="11"/>
  <c r="W208" i="11" s="1"/>
  <c r="R208" i="11"/>
  <c r="Q208" i="11"/>
  <c r="AA207" i="11"/>
  <c r="Y207" i="11"/>
  <c r="U207" i="11"/>
  <c r="W207" i="11" s="1"/>
  <c r="R207" i="11"/>
  <c r="Q207" i="11"/>
  <c r="AA206" i="11"/>
  <c r="Y206" i="11"/>
  <c r="U206" i="11"/>
  <c r="W206" i="11" s="1"/>
  <c r="R206" i="11"/>
  <c r="Q206" i="11"/>
  <c r="AA205" i="11"/>
  <c r="Y205" i="11"/>
  <c r="U205" i="11"/>
  <c r="W205" i="11" s="1"/>
  <c r="R205" i="11"/>
  <c r="Q205" i="11"/>
  <c r="AA204" i="11"/>
  <c r="Y204" i="11"/>
  <c r="U204" i="11"/>
  <c r="W204" i="11" s="1"/>
  <c r="R204" i="11"/>
  <c r="Q204" i="11"/>
  <c r="AA203" i="11"/>
  <c r="Y203" i="11"/>
  <c r="U203" i="11"/>
  <c r="W203" i="11" s="1"/>
  <c r="R203" i="11"/>
  <c r="Q203" i="11"/>
  <c r="AA202" i="11"/>
  <c r="Y202" i="11"/>
  <c r="U202" i="11"/>
  <c r="W202" i="11" s="1"/>
  <c r="R202" i="11"/>
  <c r="Q202" i="11"/>
  <c r="AA201" i="11"/>
  <c r="Y201" i="11"/>
  <c r="U201" i="11"/>
  <c r="W201" i="11" s="1"/>
  <c r="R201" i="11"/>
  <c r="Q201" i="11"/>
  <c r="AA200" i="11"/>
  <c r="Y200" i="11"/>
  <c r="U200" i="11"/>
  <c r="W200" i="11" s="1"/>
  <c r="R200" i="11"/>
  <c r="Q200" i="11"/>
  <c r="AA199" i="11"/>
  <c r="Y199" i="11"/>
  <c r="U199" i="11"/>
  <c r="W199" i="11" s="1"/>
  <c r="R199" i="11"/>
  <c r="Q199" i="11"/>
  <c r="AA198" i="11"/>
  <c r="Y198" i="11"/>
  <c r="U198" i="11"/>
  <c r="W198" i="11" s="1"/>
  <c r="R198" i="11"/>
  <c r="Q198" i="11"/>
  <c r="AA197" i="11"/>
  <c r="Y197" i="11"/>
  <c r="U197" i="11"/>
  <c r="W197" i="11" s="1"/>
  <c r="R197" i="11"/>
  <c r="Q197" i="11"/>
  <c r="AA196" i="11"/>
  <c r="Y196" i="11"/>
  <c r="U196" i="11"/>
  <c r="W196" i="11" s="1"/>
  <c r="R196" i="11"/>
  <c r="Q196" i="11"/>
  <c r="AA195" i="11"/>
  <c r="Y195" i="11"/>
  <c r="U195" i="11"/>
  <c r="W195" i="11" s="1"/>
  <c r="R195" i="11"/>
  <c r="Q195" i="11"/>
  <c r="AA194" i="11"/>
  <c r="Y194" i="11"/>
  <c r="U194" i="11"/>
  <c r="W194" i="11" s="1"/>
  <c r="R194" i="11"/>
  <c r="Q194" i="11"/>
  <c r="AA193" i="11"/>
  <c r="Y193" i="11"/>
  <c r="U193" i="11"/>
  <c r="W193" i="11" s="1"/>
  <c r="R193" i="11"/>
  <c r="Q193" i="11"/>
  <c r="AA192" i="11"/>
  <c r="Y192" i="11"/>
  <c r="U192" i="11"/>
  <c r="W192" i="11" s="1"/>
  <c r="R192" i="11"/>
  <c r="Q192" i="11"/>
  <c r="AA191" i="11"/>
  <c r="Y191" i="11"/>
  <c r="U191" i="11"/>
  <c r="W191" i="11" s="1"/>
  <c r="R191" i="11"/>
  <c r="Q191" i="11"/>
  <c r="AA190" i="11"/>
  <c r="Y190" i="11"/>
  <c r="U190" i="11"/>
  <c r="W190" i="11" s="1"/>
  <c r="R190" i="11"/>
  <c r="Q190" i="11"/>
  <c r="AA189" i="11"/>
  <c r="Y189" i="11"/>
  <c r="U189" i="11"/>
  <c r="W189" i="11" s="1"/>
  <c r="R189" i="11"/>
  <c r="Q189" i="11"/>
  <c r="AA188" i="11"/>
  <c r="Y188" i="11"/>
  <c r="U188" i="11"/>
  <c r="W188" i="11" s="1"/>
  <c r="R188" i="11"/>
  <c r="Q188" i="11"/>
  <c r="AA187" i="11"/>
  <c r="Y187" i="11"/>
  <c r="U187" i="11"/>
  <c r="W187" i="11" s="1"/>
  <c r="R187" i="11"/>
  <c r="Q187" i="11"/>
  <c r="AA186" i="11"/>
  <c r="Y186" i="11"/>
  <c r="U186" i="11"/>
  <c r="W186" i="11" s="1"/>
  <c r="R186" i="11"/>
  <c r="Q186" i="11"/>
  <c r="AA185" i="11"/>
  <c r="Y185" i="11"/>
  <c r="U185" i="11"/>
  <c r="W185" i="11" s="1"/>
  <c r="R185" i="11"/>
  <c r="Q185" i="11"/>
  <c r="AA184" i="11"/>
  <c r="Y184" i="11"/>
  <c r="U184" i="11"/>
  <c r="W184" i="11" s="1"/>
  <c r="R184" i="11"/>
  <c r="Q184" i="11"/>
  <c r="AA183" i="11"/>
  <c r="Y183" i="11"/>
  <c r="U183" i="11"/>
  <c r="W183" i="11" s="1"/>
  <c r="R183" i="11"/>
  <c r="Q183" i="11"/>
  <c r="AA182" i="11"/>
  <c r="Y182" i="11"/>
  <c r="U182" i="11"/>
  <c r="W182" i="11" s="1"/>
  <c r="R182" i="11"/>
  <c r="Q182" i="11"/>
  <c r="AA181" i="11"/>
  <c r="Y181" i="11"/>
  <c r="U181" i="11"/>
  <c r="W181" i="11" s="1"/>
  <c r="R181" i="11"/>
  <c r="Q181" i="11"/>
  <c r="AA180" i="11"/>
  <c r="Y180" i="11"/>
  <c r="U180" i="11"/>
  <c r="W180" i="11" s="1"/>
  <c r="R180" i="11"/>
  <c r="Q180" i="11"/>
  <c r="AA179" i="11"/>
  <c r="Y179" i="11"/>
  <c r="U179" i="11"/>
  <c r="W179" i="11" s="1"/>
  <c r="R179" i="11"/>
  <c r="Q179" i="11"/>
  <c r="AA178" i="11"/>
  <c r="Y178" i="11"/>
  <c r="U178" i="11"/>
  <c r="W178" i="11" s="1"/>
  <c r="R178" i="11"/>
  <c r="Q178" i="11"/>
  <c r="AA177" i="11"/>
  <c r="Y177" i="11"/>
  <c r="U177" i="11"/>
  <c r="W177" i="11" s="1"/>
  <c r="R177" i="11"/>
  <c r="Q177" i="11"/>
  <c r="AA176" i="11"/>
  <c r="Y176" i="11"/>
  <c r="U176" i="11"/>
  <c r="W176" i="11" s="1"/>
  <c r="R176" i="11"/>
  <c r="Q176" i="11"/>
  <c r="AA175" i="11"/>
  <c r="Y175" i="11"/>
  <c r="U175" i="11"/>
  <c r="W175" i="11" s="1"/>
  <c r="R175" i="11"/>
  <c r="Q175" i="11"/>
  <c r="AA174" i="11"/>
  <c r="Y174" i="11"/>
  <c r="U174" i="11"/>
  <c r="W174" i="11" s="1"/>
  <c r="R174" i="11"/>
  <c r="Q174" i="11"/>
  <c r="AA173" i="11"/>
  <c r="Y173" i="11"/>
  <c r="U173" i="11"/>
  <c r="W173" i="11" s="1"/>
  <c r="R173" i="11"/>
  <c r="Q173" i="11"/>
  <c r="AA172" i="11"/>
  <c r="Y172" i="11"/>
  <c r="U172" i="11"/>
  <c r="W172" i="11" s="1"/>
  <c r="R172" i="11"/>
  <c r="Q172" i="11"/>
  <c r="AA171" i="11"/>
  <c r="Y171" i="11"/>
  <c r="U171" i="11"/>
  <c r="W171" i="11" s="1"/>
  <c r="R171" i="11"/>
  <c r="Q171" i="11"/>
  <c r="AA170" i="11"/>
  <c r="Y170" i="11"/>
  <c r="U170" i="11"/>
  <c r="W170" i="11" s="1"/>
  <c r="R170" i="11"/>
  <c r="Q170" i="11"/>
  <c r="AA169" i="11"/>
  <c r="Y169" i="11"/>
  <c r="U169" i="11"/>
  <c r="W169" i="11" s="1"/>
  <c r="R169" i="11"/>
  <c r="Q169" i="11"/>
  <c r="AA168" i="11"/>
  <c r="Y168" i="11"/>
  <c r="U168" i="11"/>
  <c r="W168" i="11" s="1"/>
  <c r="R168" i="11"/>
  <c r="Q168" i="11"/>
  <c r="AA167" i="11"/>
  <c r="Y167" i="11"/>
  <c r="U167" i="11"/>
  <c r="W167" i="11" s="1"/>
  <c r="R167" i="11"/>
  <c r="Q167" i="11"/>
  <c r="AA166" i="11"/>
  <c r="Y166" i="11"/>
  <c r="U166" i="11"/>
  <c r="W166" i="11" s="1"/>
  <c r="R166" i="11"/>
  <c r="Q166" i="11"/>
  <c r="AA165" i="11"/>
  <c r="Y165" i="11"/>
  <c r="U165" i="11"/>
  <c r="W165" i="11" s="1"/>
  <c r="R165" i="11"/>
  <c r="Q165" i="11"/>
  <c r="AA164" i="11"/>
  <c r="Y164" i="11"/>
  <c r="U164" i="11"/>
  <c r="W164" i="11" s="1"/>
  <c r="R164" i="11"/>
  <c r="Q164" i="11"/>
  <c r="AA163" i="11"/>
  <c r="Y163" i="11"/>
  <c r="U163" i="11"/>
  <c r="W163" i="11" s="1"/>
  <c r="R163" i="11"/>
  <c r="Q163" i="11"/>
  <c r="AA162" i="11"/>
  <c r="Y162" i="11"/>
  <c r="U162" i="11"/>
  <c r="W162" i="11" s="1"/>
  <c r="R162" i="11"/>
  <c r="Q162" i="11"/>
  <c r="AA161" i="11"/>
  <c r="Y161" i="11"/>
  <c r="U161" i="11"/>
  <c r="W161" i="11" s="1"/>
  <c r="R161" i="11"/>
  <c r="Q161" i="11"/>
  <c r="AA160" i="11"/>
  <c r="Y160" i="11"/>
  <c r="U160" i="11"/>
  <c r="W160" i="11" s="1"/>
  <c r="R160" i="11"/>
  <c r="Q160" i="11"/>
  <c r="AA159" i="11"/>
  <c r="Y159" i="11"/>
  <c r="U159" i="11"/>
  <c r="W159" i="11" s="1"/>
  <c r="R159" i="11"/>
  <c r="Q159" i="11"/>
  <c r="AA158" i="11"/>
  <c r="Y158" i="11"/>
  <c r="U158" i="11"/>
  <c r="W158" i="11" s="1"/>
  <c r="R158" i="11"/>
  <c r="Q158" i="11"/>
  <c r="AA157" i="11"/>
  <c r="Y157" i="11"/>
  <c r="U157" i="11"/>
  <c r="W157" i="11" s="1"/>
  <c r="R157" i="11"/>
  <c r="Q157" i="11"/>
  <c r="AA156" i="11"/>
  <c r="Y156" i="11"/>
  <c r="U156" i="11"/>
  <c r="W156" i="11" s="1"/>
  <c r="R156" i="11"/>
  <c r="Q156" i="11"/>
  <c r="AA155" i="11"/>
  <c r="Y155" i="11"/>
  <c r="U155" i="11"/>
  <c r="W155" i="11" s="1"/>
  <c r="R155" i="11"/>
  <c r="Q155" i="11"/>
  <c r="AA154" i="11"/>
  <c r="Y154" i="11"/>
  <c r="U154" i="11"/>
  <c r="W154" i="11" s="1"/>
  <c r="R154" i="11"/>
  <c r="Q154" i="11"/>
  <c r="AA153" i="11"/>
  <c r="Y153" i="11"/>
  <c r="U153" i="11"/>
  <c r="W153" i="11" s="1"/>
  <c r="R153" i="11"/>
  <c r="Q153" i="11"/>
  <c r="AA152" i="11"/>
  <c r="Y152" i="11"/>
  <c r="U152" i="11"/>
  <c r="W152" i="11" s="1"/>
  <c r="R152" i="11"/>
  <c r="Q152" i="11"/>
  <c r="AA151" i="11"/>
  <c r="Y151" i="11"/>
  <c r="U151" i="11"/>
  <c r="W151" i="11" s="1"/>
  <c r="R151" i="11"/>
  <c r="Q151" i="11"/>
  <c r="AA150" i="11"/>
  <c r="Y150" i="11"/>
  <c r="U150" i="11"/>
  <c r="W150" i="11" s="1"/>
  <c r="R150" i="11"/>
  <c r="Q150" i="11"/>
  <c r="AA149" i="11"/>
  <c r="Y149" i="11"/>
  <c r="U149" i="11"/>
  <c r="W149" i="11" s="1"/>
  <c r="R149" i="11"/>
  <c r="Q149" i="11"/>
  <c r="AA148" i="11"/>
  <c r="Y148" i="11"/>
  <c r="U148" i="11"/>
  <c r="W148" i="11" s="1"/>
  <c r="R148" i="11"/>
  <c r="Q148" i="11"/>
  <c r="AA147" i="11"/>
  <c r="Y147" i="11"/>
  <c r="U147" i="11"/>
  <c r="W147" i="11" s="1"/>
  <c r="R147" i="11"/>
  <c r="Q147" i="11"/>
  <c r="AA146" i="11"/>
  <c r="Y146" i="11"/>
  <c r="U146" i="11"/>
  <c r="W146" i="11" s="1"/>
  <c r="R146" i="11"/>
  <c r="Q146" i="11"/>
  <c r="AA145" i="11"/>
  <c r="Y145" i="11"/>
  <c r="U145" i="11"/>
  <c r="W145" i="11" s="1"/>
  <c r="R145" i="11"/>
  <c r="Q145" i="11"/>
  <c r="AA144" i="11"/>
  <c r="Y144" i="11"/>
  <c r="U144" i="11"/>
  <c r="W144" i="11" s="1"/>
  <c r="R144" i="11"/>
  <c r="Q144" i="11"/>
  <c r="AA143" i="11"/>
  <c r="Y143" i="11"/>
  <c r="U143" i="11"/>
  <c r="W143" i="11" s="1"/>
  <c r="R143" i="11"/>
  <c r="Q143" i="11"/>
  <c r="AA142" i="11"/>
  <c r="Y142" i="11"/>
  <c r="U142" i="11"/>
  <c r="W142" i="11" s="1"/>
  <c r="R142" i="11"/>
  <c r="Q142" i="11"/>
  <c r="AA141" i="11"/>
  <c r="Y141" i="11"/>
  <c r="U141" i="11"/>
  <c r="W141" i="11" s="1"/>
  <c r="R141" i="11"/>
  <c r="Q141" i="11"/>
  <c r="AA140" i="11"/>
  <c r="Y140" i="11"/>
  <c r="U140" i="11"/>
  <c r="W140" i="11" s="1"/>
  <c r="R140" i="11"/>
  <c r="Q140" i="11"/>
  <c r="AA139" i="11"/>
  <c r="Y139" i="11"/>
  <c r="U139" i="11"/>
  <c r="W139" i="11" s="1"/>
  <c r="R139" i="11"/>
  <c r="Q139" i="11"/>
  <c r="AA138" i="11"/>
  <c r="Y138" i="11"/>
  <c r="U138" i="11"/>
  <c r="W138" i="11" s="1"/>
  <c r="R138" i="11"/>
  <c r="Q138" i="11"/>
  <c r="AA137" i="11"/>
  <c r="Y137" i="11"/>
  <c r="U137" i="11"/>
  <c r="W137" i="11" s="1"/>
  <c r="R137" i="11"/>
  <c r="Q137" i="11"/>
  <c r="AA136" i="11"/>
  <c r="Y136" i="11"/>
  <c r="U136" i="11"/>
  <c r="W136" i="11" s="1"/>
  <c r="R136" i="11"/>
  <c r="Q136" i="11"/>
  <c r="AA135" i="11"/>
  <c r="Y135" i="11"/>
  <c r="U135" i="11"/>
  <c r="W135" i="11" s="1"/>
  <c r="R135" i="11"/>
  <c r="Q135" i="11"/>
  <c r="AA134" i="11"/>
  <c r="Y134" i="11"/>
  <c r="U134" i="11"/>
  <c r="W134" i="11" s="1"/>
  <c r="R134" i="11"/>
  <c r="Q134" i="11"/>
  <c r="AA133" i="11"/>
  <c r="Y133" i="11"/>
  <c r="U133" i="11"/>
  <c r="W133" i="11" s="1"/>
  <c r="R133" i="11"/>
  <c r="Q133" i="11"/>
  <c r="AA132" i="11"/>
  <c r="Y132" i="11"/>
  <c r="U132" i="11"/>
  <c r="W132" i="11" s="1"/>
  <c r="R132" i="11"/>
  <c r="Q132" i="11"/>
  <c r="AA131" i="11"/>
  <c r="Y131" i="11"/>
  <c r="U131" i="11"/>
  <c r="W131" i="11" s="1"/>
  <c r="R131" i="11"/>
  <c r="Q131" i="11"/>
  <c r="AA130" i="11"/>
  <c r="Y130" i="11"/>
  <c r="U130" i="11"/>
  <c r="W130" i="11" s="1"/>
  <c r="R130" i="11"/>
  <c r="Q130" i="11"/>
  <c r="AA129" i="11"/>
  <c r="Y129" i="11"/>
  <c r="U129" i="11"/>
  <c r="W129" i="11" s="1"/>
  <c r="R129" i="11"/>
  <c r="Q129" i="11"/>
  <c r="AA128" i="11"/>
  <c r="Y128" i="11"/>
  <c r="U128" i="11"/>
  <c r="W128" i="11" s="1"/>
  <c r="R128" i="11"/>
  <c r="Q128" i="11"/>
  <c r="AA127" i="11"/>
  <c r="Y127" i="11"/>
  <c r="U127" i="11"/>
  <c r="W127" i="11" s="1"/>
  <c r="R127" i="11"/>
  <c r="Q127" i="11"/>
  <c r="AA126" i="11"/>
  <c r="Y126" i="11"/>
  <c r="U126" i="11"/>
  <c r="W126" i="11" s="1"/>
  <c r="R126" i="11"/>
  <c r="Q126" i="11"/>
  <c r="AA125" i="11"/>
  <c r="Y125" i="11"/>
  <c r="U125" i="11"/>
  <c r="W125" i="11" s="1"/>
  <c r="R125" i="11"/>
  <c r="Q125" i="11"/>
  <c r="AA124" i="11"/>
  <c r="Y124" i="11"/>
  <c r="U124" i="11"/>
  <c r="W124" i="11" s="1"/>
  <c r="R124" i="11"/>
  <c r="Q124" i="11"/>
  <c r="AA123" i="11"/>
  <c r="Y123" i="11"/>
  <c r="U123" i="11"/>
  <c r="W123" i="11" s="1"/>
  <c r="R123" i="11"/>
  <c r="Q123" i="11"/>
  <c r="AA122" i="11"/>
  <c r="Y122" i="11"/>
  <c r="U122" i="11"/>
  <c r="W122" i="11" s="1"/>
  <c r="R122" i="11"/>
  <c r="Q122" i="11"/>
  <c r="AA121" i="11"/>
  <c r="Y121" i="11"/>
  <c r="U121" i="11"/>
  <c r="W121" i="11" s="1"/>
  <c r="R121" i="11"/>
  <c r="Q121" i="11"/>
  <c r="AA120" i="11"/>
  <c r="Y120" i="11"/>
  <c r="U120" i="11"/>
  <c r="W120" i="11" s="1"/>
  <c r="R120" i="11"/>
  <c r="Q120" i="11"/>
  <c r="AA119" i="11"/>
  <c r="Y119" i="11"/>
  <c r="U119" i="11"/>
  <c r="W119" i="11" s="1"/>
  <c r="R119" i="11"/>
  <c r="Q119" i="11"/>
  <c r="AA118" i="11"/>
  <c r="Y118" i="11"/>
  <c r="U118" i="11"/>
  <c r="W118" i="11" s="1"/>
  <c r="R118" i="11"/>
  <c r="Q118" i="11"/>
  <c r="AA117" i="11"/>
  <c r="Y117" i="11"/>
  <c r="U117" i="11"/>
  <c r="W117" i="11" s="1"/>
  <c r="R117" i="11"/>
  <c r="Q117" i="11"/>
  <c r="AA116" i="11"/>
  <c r="Y116" i="11"/>
  <c r="U116" i="11"/>
  <c r="W116" i="11" s="1"/>
  <c r="R116" i="11"/>
  <c r="Q116" i="11"/>
  <c r="AA115" i="11"/>
  <c r="Y115" i="11"/>
  <c r="U115" i="11"/>
  <c r="W115" i="11" s="1"/>
  <c r="R115" i="11"/>
  <c r="Q115" i="11"/>
  <c r="AA114" i="11"/>
  <c r="Y114" i="11"/>
  <c r="U114" i="11"/>
  <c r="W114" i="11" s="1"/>
  <c r="R114" i="11"/>
  <c r="Q114" i="11"/>
  <c r="AA113" i="11"/>
  <c r="Y113" i="11"/>
  <c r="U113" i="11"/>
  <c r="W113" i="11" s="1"/>
  <c r="R113" i="11"/>
  <c r="Q113" i="11"/>
  <c r="AA112" i="11"/>
  <c r="Y112" i="11"/>
  <c r="U112" i="11"/>
  <c r="W112" i="11" s="1"/>
  <c r="R112" i="11"/>
  <c r="Q112" i="11"/>
  <c r="AA111" i="11"/>
  <c r="Y111" i="11"/>
  <c r="U111" i="11"/>
  <c r="W111" i="11" s="1"/>
  <c r="R111" i="11"/>
  <c r="Q111" i="11"/>
  <c r="AA110" i="11"/>
  <c r="Y110" i="11"/>
  <c r="U110" i="11"/>
  <c r="W110" i="11" s="1"/>
  <c r="R110" i="11"/>
  <c r="Q110" i="11"/>
  <c r="AA109" i="11"/>
  <c r="Y109" i="11"/>
  <c r="U109" i="11"/>
  <c r="W109" i="11" s="1"/>
  <c r="R109" i="11"/>
  <c r="Q109" i="11"/>
  <c r="AA108" i="11"/>
  <c r="Y108" i="11"/>
  <c r="U108" i="11"/>
  <c r="W108" i="11" s="1"/>
  <c r="R108" i="11"/>
  <c r="Q108" i="11"/>
  <c r="AA107" i="11"/>
  <c r="Y107" i="11"/>
  <c r="U107" i="11"/>
  <c r="W107" i="11" s="1"/>
  <c r="R107" i="11"/>
  <c r="Q107" i="11"/>
  <c r="AA106" i="11"/>
  <c r="Y106" i="11"/>
  <c r="U106" i="11"/>
  <c r="W106" i="11" s="1"/>
  <c r="R106" i="11"/>
  <c r="Q106" i="11"/>
  <c r="AA105" i="11"/>
  <c r="Y105" i="11"/>
  <c r="U105" i="11"/>
  <c r="W105" i="11" s="1"/>
  <c r="R105" i="11"/>
  <c r="Q105" i="11"/>
  <c r="AA104" i="11"/>
  <c r="Y104" i="11"/>
  <c r="U104" i="11"/>
  <c r="W104" i="11" s="1"/>
  <c r="R104" i="11"/>
  <c r="Q104" i="11"/>
  <c r="AA103" i="11"/>
  <c r="Y103" i="11"/>
  <c r="U103" i="11"/>
  <c r="W103" i="11" s="1"/>
  <c r="R103" i="11"/>
  <c r="Q103" i="11"/>
  <c r="AA102" i="11"/>
  <c r="Y102" i="11"/>
  <c r="U102" i="11"/>
  <c r="W102" i="11" s="1"/>
  <c r="R102" i="11"/>
  <c r="Q102" i="11"/>
  <c r="AA101" i="11"/>
  <c r="Y101" i="11"/>
  <c r="U101" i="11"/>
  <c r="W101" i="11" s="1"/>
  <c r="R101" i="11"/>
  <c r="Q101" i="11"/>
  <c r="AA100" i="11"/>
  <c r="Y100" i="11"/>
  <c r="U100" i="11"/>
  <c r="W100" i="11" s="1"/>
  <c r="R100" i="11"/>
  <c r="Q100" i="11"/>
  <c r="AA99" i="11"/>
  <c r="Y99" i="11"/>
  <c r="U99" i="11"/>
  <c r="W99" i="11" s="1"/>
  <c r="R99" i="11"/>
  <c r="Q99" i="11"/>
  <c r="AA98" i="11"/>
  <c r="Y98" i="11"/>
  <c r="U98" i="11"/>
  <c r="W98" i="11" s="1"/>
  <c r="R98" i="11"/>
  <c r="Q98" i="11"/>
  <c r="AA97" i="11"/>
  <c r="Y97" i="11"/>
  <c r="U97" i="11"/>
  <c r="W97" i="11" s="1"/>
  <c r="R97" i="11"/>
  <c r="Q97" i="11"/>
  <c r="AA96" i="11"/>
  <c r="Y96" i="11"/>
  <c r="U96" i="11"/>
  <c r="W96" i="11" s="1"/>
  <c r="R96" i="11"/>
  <c r="Q96" i="11"/>
  <c r="AA95" i="11"/>
  <c r="Y95" i="11"/>
  <c r="U95" i="11"/>
  <c r="W95" i="11" s="1"/>
  <c r="R95" i="11"/>
  <c r="Q95" i="11"/>
  <c r="AA94" i="11"/>
  <c r="Y94" i="11"/>
  <c r="U94" i="11"/>
  <c r="W94" i="11" s="1"/>
  <c r="R94" i="11"/>
  <c r="Q94" i="11"/>
  <c r="AA93" i="11"/>
  <c r="Y93" i="11"/>
  <c r="U93" i="11"/>
  <c r="W93" i="11" s="1"/>
  <c r="R93" i="11"/>
  <c r="Q93" i="11"/>
  <c r="AA92" i="11"/>
  <c r="Y92" i="11"/>
  <c r="U92" i="11"/>
  <c r="W92" i="11" s="1"/>
  <c r="R92" i="11"/>
  <c r="Q92" i="11"/>
  <c r="AA91" i="11"/>
  <c r="Y91" i="11"/>
  <c r="U91" i="11"/>
  <c r="W91" i="11" s="1"/>
  <c r="R91" i="11"/>
  <c r="Q91" i="11"/>
  <c r="AA90" i="11"/>
  <c r="Y90" i="11"/>
  <c r="U90" i="11"/>
  <c r="W90" i="11" s="1"/>
  <c r="R90" i="11"/>
  <c r="Q90" i="11"/>
  <c r="AA89" i="11"/>
  <c r="Y89" i="11"/>
  <c r="U89" i="11"/>
  <c r="W89" i="11" s="1"/>
  <c r="R89" i="11"/>
  <c r="Q89" i="11"/>
  <c r="AA88" i="11"/>
  <c r="Y88" i="11"/>
  <c r="U88" i="11"/>
  <c r="W88" i="11" s="1"/>
  <c r="R88" i="11"/>
  <c r="Q88" i="11"/>
  <c r="AA87" i="11"/>
  <c r="Y87" i="11"/>
  <c r="U87" i="11"/>
  <c r="W87" i="11" s="1"/>
  <c r="R87" i="11"/>
  <c r="Q87" i="11"/>
  <c r="AA86" i="11"/>
  <c r="Y86" i="11"/>
  <c r="U86" i="11"/>
  <c r="W86" i="11" s="1"/>
  <c r="R86" i="11"/>
  <c r="Q86" i="11"/>
  <c r="AA85" i="11"/>
  <c r="Y85" i="11"/>
  <c r="U85" i="11"/>
  <c r="W85" i="11" s="1"/>
  <c r="R85" i="11"/>
  <c r="Q85" i="11"/>
  <c r="AA84" i="11"/>
  <c r="Y84" i="11"/>
  <c r="U84" i="11"/>
  <c r="W84" i="11" s="1"/>
  <c r="R84" i="11"/>
  <c r="Q84" i="11"/>
  <c r="AA83" i="11"/>
  <c r="Y83" i="11"/>
  <c r="U83" i="11"/>
  <c r="W83" i="11" s="1"/>
  <c r="R83" i="11"/>
  <c r="Q83" i="11"/>
  <c r="AA82" i="11"/>
  <c r="Y82" i="11"/>
  <c r="U82" i="11"/>
  <c r="W82" i="11" s="1"/>
  <c r="R82" i="11"/>
  <c r="Q82" i="11"/>
  <c r="AA81" i="11"/>
  <c r="Y81" i="11"/>
  <c r="U81" i="11"/>
  <c r="W81" i="11" s="1"/>
  <c r="R81" i="11"/>
  <c r="Q81" i="11"/>
  <c r="AA80" i="11"/>
  <c r="Y80" i="11"/>
  <c r="U80" i="11"/>
  <c r="W80" i="11" s="1"/>
  <c r="R80" i="11"/>
  <c r="Q80" i="11"/>
  <c r="AA79" i="11"/>
  <c r="Y79" i="11"/>
  <c r="U79" i="11"/>
  <c r="W79" i="11" s="1"/>
  <c r="R79" i="11"/>
  <c r="Q79" i="11"/>
  <c r="AA78" i="11"/>
  <c r="Y78" i="11"/>
  <c r="U78" i="11"/>
  <c r="W78" i="11" s="1"/>
  <c r="R78" i="11"/>
  <c r="Q78" i="11"/>
  <c r="AA77" i="11"/>
  <c r="Y77" i="11"/>
  <c r="U77" i="11"/>
  <c r="W77" i="11" s="1"/>
  <c r="R77" i="11"/>
  <c r="Q77" i="11"/>
  <c r="AA76" i="11"/>
  <c r="Y76" i="11"/>
  <c r="U76" i="11"/>
  <c r="W76" i="11" s="1"/>
  <c r="R76" i="11"/>
  <c r="Q76" i="11"/>
  <c r="AA75" i="11"/>
  <c r="Y75" i="11"/>
  <c r="U75" i="11"/>
  <c r="W75" i="11" s="1"/>
  <c r="R75" i="11"/>
  <c r="Q75" i="11"/>
  <c r="AA74" i="11"/>
  <c r="Y74" i="11"/>
  <c r="U74" i="11"/>
  <c r="W74" i="11" s="1"/>
  <c r="R74" i="11"/>
  <c r="Q74" i="11"/>
  <c r="AA73" i="11"/>
  <c r="Y73" i="11"/>
  <c r="U73" i="11"/>
  <c r="W73" i="11" s="1"/>
  <c r="R73" i="11"/>
  <c r="Q73" i="11"/>
  <c r="AA72" i="11"/>
  <c r="Y72" i="11"/>
  <c r="U72" i="11"/>
  <c r="W72" i="11" s="1"/>
  <c r="R72" i="11"/>
  <c r="Q72" i="11"/>
  <c r="AA71" i="11"/>
  <c r="Y71" i="11"/>
  <c r="U71" i="11"/>
  <c r="W71" i="11" s="1"/>
  <c r="R71" i="11"/>
  <c r="Q71" i="11"/>
  <c r="AA70" i="11"/>
  <c r="Y70" i="11"/>
  <c r="U70" i="11"/>
  <c r="W70" i="11" s="1"/>
  <c r="R70" i="11"/>
  <c r="Q70" i="11"/>
  <c r="AA69" i="11"/>
  <c r="Y69" i="11"/>
  <c r="U69" i="11"/>
  <c r="W69" i="11" s="1"/>
  <c r="R69" i="11"/>
  <c r="Q69" i="11"/>
  <c r="AA68" i="11"/>
  <c r="Y68" i="11"/>
  <c r="U68" i="11"/>
  <c r="W68" i="11" s="1"/>
  <c r="R68" i="11"/>
  <c r="Q68" i="11"/>
  <c r="AA67" i="11"/>
  <c r="Y67" i="11"/>
  <c r="U67" i="11"/>
  <c r="W67" i="11" s="1"/>
  <c r="R67" i="11"/>
  <c r="Q67" i="11"/>
  <c r="AA66" i="11"/>
  <c r="Y66" i="11"/>
  <c r="U66" i="11"/>
  <c r="W66" i="11" s="1"/>
  <c r="R66" i="11"/>
  <c r="Q66" i="11"/>
  <c r="AA65" i="11"/>
  <c r="Y65" i="11"/>
  <c r="U65" i="11"/>
  <c r="W65" i="11" s="1"/>
  <c r="R65" i="11"/>
  <c r="Q65" i="11"/>
  <c r="AA64" i="11"/>
  <c r="Y64" i="11"/>
  <c r="U64" i="11"/>
  <c r="W64" i="11" s="1"/>
  <c r="R64" i="11"/>
  <c r="Q64" i="11"/>
  <c r="AA63" i="11"/>
  <c r="Y63" i="11"/>
  <c r="U63" i="11"/>
  <c r="W63" i="11" s="1"/>
  <c r="R63" i="11"/>
  <c r="Q63" i="11"/>
  <c r="AA62" i="11"/>
  <c r="Y62" i="11"/>
  <c r="U62" i="11"/>
  <c r="W62" i="11" s="1"/>
  <c r="R62" i="11"/>
  <c r="Q62" i="11"/>
  <c r="AA61" i="11"/>
  <c r="Y61" i="11"/>
  <c r="U61" i="11"/>
  <c r="W61" i="11" s="1"/>
  <c r="R61" i="11"/>
  <c r="Q61" i="11"/>
  <c r="AA60" i="11"/>
  <c r="Y60" i="11"/>
  <c r="U60" i="11"/>
  <c r="W60" i="11" s="1"/>
  <c r="R60" i="11"/>
  <c r="Q60" i="11"/>
  <c r="AA59" i="11"/>
  <c r="Y59" i="11"/>
  <c r="U59" i="11"/>
  <c r="W59" i="11" s="1"/>
  <c r="R59" i="11"/>
  <c r="Q59" i="11"/>
  <c r="AA58" i="11"/>
  <c r="Y58" i="11"/>
  <c r="U58" i="11"/>
  <c r="W58" i="11" s="1"/>
  <c r="R58" i="11"/>
  <c r="Q58" i="11"/>
  <c r="AA57" i="11"/>
  <c r="Y57" i="11"/>
  <c r="U57" i="11"/>
  <c r="W57" i="11" s="1"/>
  <c r="R57" i="11"/>
  <c r="Q57" i="11"/>
  <c r="AA56" i="11"/>
  <c r="Y56" i="11"/>
  <c r="U56" i="11"/>
  <c r="W56" i="11" s="1"/>
  <c r="R56" i="11"/>
  <c r="Q56" i="11"/>
  <c r="AA55" i="11"/>
  <c r="Y55" i="11"/>
  <c r="U55" i="11"/>
  <c r="W55" i="11" s="1"/>
  <c r="R55" i="11"/>
  <c r="Q55" i="11"/>
  <c r="AA54" i="11"/>
  <c r="Y54" i="11"/>
  <c r="U54" i="11"/>
  <c r="W54" i="11" s="1"/>
  <c r="R54" i="11"/>
  <c r="Q54" i="11"/>
  <c r="AA53" i="11"/>
  <c r="Y53" i="11"/>
  <c r="U53" i="11"/>
  <c r="W53" i="11" s="1"/>
  <c r="R53" i="11"/>
  <c r="Q53" i="11"/>
  <c r="AA52" i="11"/>
  <c r="Y52" i="11"/>
  <c r="U52" i="11"/>
  <c r="W52" i="11" s="1"/>
  <c r="R52" i="11"/>
  <c r="Q52" i="11"/>
  <c r="AA51" i="11"/>
  <c r="Y51" i="11"/>
  <c r="U51" i="11"/>
  <c r="W51" i="11" s="1"/>
  <c r="R51" i="11"/>
  <c r="Q51" i="11"/>
  <c r="AA50" i="11"/>
  <c r="Y50" i="11"/>
  <c r="U50" i="11"/>
  <c r="W50" i="11" s="1"/>
  <c r="R50" i="11"/>
  <c r="Q50" i="11"/>
  <c r="AA49" i="11"/>
  <c r="Y49" i="11"/>
  <c r="U49" i="11"/>
  <c r="W49" i="11" s="1"/>
  <c r="R49" i="11"/>
  <c r="Q49" i="11"/>
  <c r="AA48" i="11"/>
  <c r="Y48" i="11"/>
  <c r="U48" i="11"/>
  <c r="W48" i="11" s="1"/>
  <c r="R48" i="11"/>
  <c r="Q48" i="11"/>
  <c r="AA47" i="11"/>
  <c r="Y47" i="11"/>
  <c r="U47" i="11"/>
  <c r="W47" i="11" s="1"/>
  <c r="R47" i="11"/>
  <c r="Q47" i="11"/>
  <c r="AA46" i="11"/>
  <c r="Y46" i="11"/>
  <c r="U46" i="11"/>
  <c r="W46" i="11" s="1"/>
  <c r="R46" i="11"/>
  <c r="Q46" i="11"/>
  <c r="AA45" i="11"/>
  <c r="Y45" i="11"/>
  <c r="U45" i="11"/>
  <c r="W45" i="11" s="1"/>
  <c r="R45" i="11"/>
  <c r="Q45" i="11"/>
  <c r="AA44" i="11"/>
  <c r="Y44" i="11"/>
  <c r="U44" i="11"/>
  <c r="W44" i="11" s="1"/>
  <c r="R44" i="11"/>
  <c r="Q44" i="11"/>
  <c r="AA43" i="11"/>
  <c r="Y43" i="11"/>
  <c r="U43" i="11"/>
  <c r="W43" i="11" s="1"/>
  <c r="R43" i="11"/>
  <c r="Q43" i="11"/>
  <c r="AA42" i="11"/>
  <c r="Y42" i="11"/>
  <c r="U42" i="11"/>
  <c r="W42" i="11" s="1"/>
  <c r="R42" i="11"/>
  <c r="Q42" i="11"/>
  <c r="AA41" i="11"/>
  <c r="Y41" i="11"/>
  <c r="U41" i="11"/>
  <c r="W41" i="11" s="1"/>
  <c r="R41" i="11"/>
  <c r="Q41" i="11"/>
  <c r="AA40" i="11"/>
  <c r="Y40" i="11"/>
  <c r="U40" i="11"/>
  <c r="W40" i="11" s="1"/>
  <c r="R40" i="11"/>
  <c r="Q40" i="11"/>
  <c r="AA39" i="11"/>
  <c r="Y39" i="11"/>
  <c r="U39" i="11"/>
  <c r="W39" i="11" s="1"/>
  <c r="R39" i="11"/>
  <c r="Q39" i="11"/>
  <c r="AA38" i="11"/>
  <c r="Y38" i="11"/>
  <c r="U38" i="11"/>
  <c r="W38" i="11" s="1"/>
  <c r="R38" i="11"/>
  <c r="Q38" i="11"/>
  <c r="AA37" i="11"/>
  <c r="Y37" i="11"/>
  <c r="U37" i="11"/>
  <c r="W37" i="11" s="1"/>
  <c r="R37" i="11"/>
  <c r="Q37" i="11"/>
  <c r="AA36" i="11"/>
  <c r="Y36" i="11"/>
  <c r="U36" i="11"/>
  <c r="W36" i="11" s="1"/>
  <c r="R36" i="11"/>
  <c r="Q36" i="11"/>
  <c r="AA35" i="11"/>
  <c r="Y35" i="11"/>
  <c r="U35" i="11"/>
  <c r="W35" i="11" s="1"/>
  <c r="R35" i="11"/>
  <c r="Q35" i="11"/>
  <c r="AA34" i="11"/>
  <c r="Y34" i="11"/>
  <c r="U34" i="11"/>
  <c r="W34" i="11" s="1"/>
  <c r="R34" i="11"/>
  <c r="Q34" i="11"/>
  <c r="AA33" i="11"/>
  <c r="Y33" i="11"/>
  <c r="U33" i="11"/>
  <c r="W33" i="11" s="1"/>
  <c r="R33" i="11"/>
  <c r="Q33" i="11"/>
  <c r="AA32" i="11"/>
  <c r="Y32" i="11"/>
  <c r="U32" i="11"/>
  <c r="W32" i="11" s="1"/>
  <c r="R32" i="11"/>
  <c r="Q32" i="11"/>
  <c r="AA31" i="11"/>
  <c r="Y31" i="11"/>
  <c r="U31" i="11"/>
  <c r="W31" i="11" s="1"/>
  <c r="R31" i="11"/>
  <c r="Q31" i="11"/>
  <c r="AA30" i="11"/>
  <c r="Y30" i="11"/>
  <c r="U30" i="11"/>
  <c r="W30" i="11" s="1"/>
  <c r="R30" i="11"/>
  <c r="Q30" i="11"/>
  <c r="AA29" i="11"/>
  <c r="Y29" i="11"/>
  <c r="U29" i="11"/>
  <c r="W29" i="11" s="1"/>
  <c r="R29" i="11"/>
  <c r="Q29" i="11"/>
  <c r="AA28" i="11"/>
  <c r="Y28" i="11"/>
  <c r="U28" i="11"/>
  <c r="W28" i="11" s="1"/>
  <c r="R28" i="11"/>
  <c r="Q28" i="11"/>
  <c r="AA27" i="11"/>
  <c r="Y27" i="11"/>
  <c r="U27" i="11"/>
  <c r="W27" i="11" s="1"/>
  <c r="R27" i="11"/>
  <c r="Q27" i="11"/>
  <c r="AA26" i="11"/>
  <c r="Y26" i="11"/>
  <c r="U26" i="11"/>
  <c r="W26" i="11" s="1"/>
  <c r="R26" i="11"/>
  <c r="Q26" i="11"/>
  <c r="AA25" i="11"/>
  <c r="Y25" i="11"/>
  <c r="U25" i="11"/>
  <c r="W25" i="11" s="1"/>
  <c r="R25" i="11"/>
  <c r="Q25" i="11"/>
  <c r="AA24" i="11"/>
  <c r="Y24" i="11"/>
  <c r="U24" i="11"/>
  <c r="W24" i="11" s="1"/>
  <c r="R24" i="11"/>
  <c r="Q24" i="11"/>
  <c r="AA23" i="11"/>
  <c r="Y23" i="11"/>
  <c r="U23" i="11"/>
  <c r="W23" i="11" s="1"/>
  <c r="R23" i="11"/>
  <c r="Q23" i="11"/>
  <c r="AA22" i="11"/>
  <c r="Y22" i="11"/>
  <c r="U22" i="11"/>
  <c r="W22" i="11" s="1"/>
  <c r="R22" i="11"/>
  <c r="Q22" i="11"/>
  <c r="AA21" i="11"/>
  <c r="Y21" i="11"/>
  <c r="U21" i="11"/>
  <c r="W21" i="11" s="1"/>
  <c r="R21" i="11"/>
  <c r="Q21" i="11"/>
  <c r="AA20" i="11"/>
  <c r="Y20" i="11"/>
  <c r="U20" i="11"/>
  <c r="W20" i="11" s="1"/>
  <c r="R20" i="11"/>
  <c r="Q20" i="11"/>
  <c r="AA19" i="11"/>
  <c r="Y19" i="11"/>
  <c r="U19" i="11"/>
  <c r="W19" i="11" s="1"/>
  <c r="R19" i="11"/>
  <c r="Q19" i="11"/>
  <c r="AA18" i="11"/>
  <c r="Y18" i="11"/>
  <c r="U18" i="11"/>
  <c r="W18" i="11" s="1"/>
  <c r="R18" i="11"/>
  <c r="Q18" i="11"/>
  <c r="AA17" i="11"/>
  <c r="Y17" i="11"/>
  <c r="U17" i="11"/>
  <c r="W17" i="11" s="1"/>
  <c r="R17" i="11"/>
  <c r="Q17" i="11"/>
  <c r="AA16" i="11"/>
  <c r="Y16" i="11"/>
  <c r="U16" i="11"/>
  <c r="W16" i="11" s="1"/>
  <c r="R16" i="11"/>
  <c r="Q16" i="11"/>
  <c r="AA15" i="11"/>
  <c r="Y15" i="11"/>
  <c r="U15" i="11"/>
  <c r="W15" i="11" s="1"/>
  <c r="R15" i="11"/>
  <c r="Q15" i="11"/>
  <c r="AA14" i="11"/>
  <c r="Y14" i="11"/>
  <c r="U14" i="11"/>
  <c r="W14" i="11" s="1"/>
  <c r="R14" i="11"/>
  <c r="Q14" i="11"/>
  <c r="AA13" i="11"/>
  <c r="Y13" i="11"/>
  <c r="U13" i="11"/>
  <c r="W13" i="11" s="1"/>
  <c r="R13" i="11"/>
  <c r="Q13" i="11"/>
  <c r="AA12" i="11"/>
  <c r="Y12" i="11"/>
  <c r="U12" i="11"/>
  <c r="W12" i="11" s="1"/>
  <c r="R12" i="11"/>
  <c r="Q12" i="11"/>
  <c r="AA11" i="11"/>
  <c r="Y11" i="11"/>
  <c r="U11" i="11"/>
  <c r="W11" i="11" s="1"/>
  <c r="R11" i="11"/>
  <c r="Q11" i="11"/>
  <c r="AA10" i="11"/>
  <c r="Y10" i="11"/>
  <c r="U10" i="11"/>
  <c r="W10" i="11" s="1"/>
  <c r="R10" i="11"/>
  <c r="Q10" i="11"/>
  <c r="AA9" i="11"/>
  <c r="Y9" i="11"/>
  <c r="U9" i="11"/>
  <c r="W9" i="11" s="1"/>
  <c r="R9" i="11"/>
  <c r="Q9" i="11"/>
  <c r="AA8" i="11"/>
  <c r="Y8" i="11"/>
  <c r="U8" i="11"/>
  <c r="W8" i="11" s="1"/>
  <c r="R8" i="11"/>
  <c r="Q8" i="11"/>
  <c r="AA7" i="11"/>
  <c r="Y7" i="11"/>
  <c r="U7" i="11"/>
  <c r="W7" i="11" s="1"/>
  <c r="R7" i="11"/>
  <c r="Q7" i="11"/>
  <c r="AA6" i="11"/>
  <c r="Y6" i="11"/>
  <c r="U6" i="11"/>
  <c r="W6" i="11" s="1"/>
  <c r="R6" i="11"/>
  <c r="Q6" i="11"/>
  <c r="AA5" i="11"/>
  <c r="Y5" i="11"/>
  <c r="U5" i="11"/>
  <c r="W5" i="11" s="1"/>
  <c r="R5" i="11"/>
  <c r="Q5" i="11"/>
  <c r="AA4" i="11"/>
  <c r="Y4" i="11"/>
  <c r="U4" i="11"/>
  <c r="W4" i="11" s="1"/>
  <c r="R4" i="11"/>
  <c r="Q4" i="11"/>
  <c r="AE5" i="18" l="1"/>
  <c r="AB29" i="17"/>
  <c r="AD29" i="17" s="1"/>
  <c r="AB36" i="17"/>
  <c r="AD36" i="17" s="1"/>
  <c r="AB4" i="17"/>
  <c r="AD4" i="17" s="1"/>
  <c r="AB6" i="17"/>
  <c r="AD6" i="17" s="1"/>
  <c r="AB12" i="17"/>
  <c r="AD12" i="17" s="1"/>
  <c r="AE23" i="17"/>
  <c r="AE25" i="17"/>
  <c r="AB32" i="17"/>
  <c r="AD32" i="17" s="1"/>
  <c r="AE31" i="17"/>
  <c r="AE33" i="17"/>
  <c r="AE7" i="17"/>
  <c r="AE24" i="17"/>
  <c r="AB26" i="17"/>
  <c r="AD26" i="17" s="1"/>
  <c r="AB33" i="17"/>
  <c r="AD33" i="17" s="1"/>
  <c r="AB9" i="17"/>
  <c r="AD9" i="17" s="1"/>
  <c r="AE14" i="17"/>
  <c r="AB16" i="17"/>
  <c r="AD16" i="17" s="1"/>
  <c r="AE30" i="17"/>
  <c r="AE36" i="17"/>
  <c r="AE5" i="17"/>
  <c r="AB22" i="17"/>
  <c r="AD22" i="17" s="1"/>
  <c r="AE17" i="17"/>
  <c r="AB19" i="17"/>
  <c r="AD19" i="17" s="1"/>
  <c r="AE26" i="17"/>
  <c r="AE21" i="17"/>
  <c r="AE29" i="17"/>
  <c r="AE34" i="17"/>
  <c r="AE6" i="17"/>
  <c r="AE18" i="17"/>
  <c r="AB21" i="17"/>
  <c r="AD21" i="17" s="1"/>
  <c r="AB34" i="17"/>
  <c r="AD34" i="17" s="1"/>
  <c r="AE43" i="13"/>
  <c r="AE4" i="13"/>
  <c r="AE12" i="13"/>
  <c r="AE35" i="13"/>
  <c r="V22" i="13"/>
  <c r="AE22" i="13" s="1"/>
  <c r="AB28" i="13"/>
  <c r="AD28" i="13" s="1"/>
  <c r="AB36" i="13"/>
  <c r="AD36" i="13" s="1"/>
  <c r="AB38" i="13"/>
  <c r="AD38" i="13" s="1"/>
  <c r="AB11" i="13"/>
  <c r="AD11" i="13" s="1"/>
  <c r="AB25" i="13"/>
  <c r="AD25" i="13" s="1"/>
  <c r="V29" i="13"/>
  <c r="AE29" i="13" s="1"/>
  <c r="V40" i="13"/>
  <c r="AE40" i="13" s="1"/>
  <c r="V10" i="13"/>
  <c r="AE10" i="13" s="1"/>
  <c r="AE26" i="13"/>
  <c r="V32" i="13"/>
  <c r="AE32" i="13" s="1"/>
  <c r="AE20" i="13"/>
  <c r="V18" i="13"/>
  <c r="AE18" i="13" s="1"/>
  <c r="V21" i="13"/>
  <c r="AE21" i="13" s="1"/>
  <c r="AB29" i="13"/>
  <c r="AD29" i="13" s="1"/>
  <c r="AB37" i="13"/>
  <c r="AD37" i="13" s="1"/>
  <c r="AB7" i="13"/>
  <c r="AD7" i="13" s="1"/>
  <c r="AB24" i="13"/>
  <c r="AD24" i="13" s="1"/>
  <c r="AB26" i="13"/>
  <c r="AD26" i="13" s="1"/>
  <c r="V41" i="13"/>
  <c r="AE41" i="13" s="1"/>
  <c r="V14" i="13"/>
  <c r="AE14" i="13" s="1"/>
  <c r="AB18" i="13"/>
  <c r="AD18" i="13" s="1"/>
  <c r="AE28" i="13"/>
  <c r="V30" i="13"/>
  <c r="AE30" i="13" s="1"/>
  <c r="V36" i="13"/>
  <c r="AE36" i="13" s="1"/>
  <c r="AB92" i="11"/>
  <c r="AD92" i="11" s="1"/>
  <c r="AB94" i="11"/>
  <c r="AD94" i="11" s="1"/>
  <c r="AB98" i="11"/>
  <c r="AD98" i="11" s="1"/>
  <c r="V455" i="11"/>
  <c r="AB213" i="11"/>
  <c r="AD213" i="11" s="1"/>
  <c r="AB257" i="11"/>
  <c r="AD257" i="11" s="1"/>
  <c r="AB367" i="11"/>
  <c r="AD367" i="11" s="1"/>
  <c r="AB376" i="11"/>
  <c r="AD376" i="11" s="1"/>
  <c r="AB206" i="11"/>
  <c r="AD206" i="11" s="1"/>
  <c r="AB754" i="11"/>
  <c r="AD754" i="11" s="1"/>
  <c r="AB221" i="11"/>
  <c r="AD221" i="11" s="1"/>
  <c r="AB260" i="11"/>
  <c r="AD260" i="11" s="1"/>
  <c r="AB267" i="11"/>
  <c r="AD267" i="11" s="1"/>
  <c r="AB338" i="11"/>
  <c r="AD338" i="11" s="1"/>
  <c r="AB354" i="11"/>
  <c r="AD354" i="11" s="1"/>
  <c r="AB356" i="11"/>
  <c r="AD356" i="11" s="1"/>
  <c r="AB360" i="11"/>
  <c r="AD360" i="11" s="1"/>
  <c r="AB362" i="11"/>
  <c r="AD362" i="11" s="1"/>
  <c r="AB370" i="11"/>
  <c r="AD370" i="11" s="1"/>
  <c r="AB539" i="11"/>
  <c r="AD539" i="11" s="1"/>
  <c r="AB587" i="11"/>
  <c r="AD587" i="11" s="1"/>
  <c r="AB591" i="11"/>
  <c r="AD591" i="11" s="1"/>
  <c r="AB605" i="11"/>
  <c r="AD605" i="11" s="1"/>
  <c r="AB607" i="11"/>
  <c r="AD607" i="11" s="1"/>
  <c r="AB621" i="11"/>
  <c r="AD621" i="11" s="1"/>
  <c r="AB625" i="11"/>
  <c r="AD625" i="11" s="1"/>
  <c r="AB631" i="11"/>
  <c r="AD631" i="11" s="1"/>
  <c r="AB635" i="11"/>
  <c r="AD635" i="11" s="1"/>
  <c r="AB662" i="11"/>
  <c r="AD662" i="11" s="1"/>
  <c r="AB665" i="11"/>
  <c r="AD665" i="11" s="1"/>
  <c r="AB673" i="11"/>
  <c r="AD673" i="11" s="1"/>
  <c r="AB680" i="11"/>
  <c r="AD680" i="11" s="1"/>
  <c r="V748" i="11"/>
  <c r="V202" i="11"/>
  <c r="V264" i="11"/>
  <c r="AB6" i="11"/>
  <c r="AD6" i="11" s="1"/>
  <c r="AB14" i="11"/>
  <c r="AD14" i="11" s="1"/>
  <c r="AB18" i="11"/>
  <c r="AD18" i="11" s="1"/>
  <c r="AB20" i="11"/>
  <c r="AD20" i="11" s="1"/>
  <c r="AB24" i="11"/>
  <c r="AD24" i="11" s="1"/>
  <c r="AB28" i="11"/>
  <c r="AD28" i="11" s="1"/>
  <c r="AB40" i="11"/>
  <c r="AD40" i="11" s="1"/>
  <c r="AB403" i="11"/>
  <c r="AD403" i="11" s="1"/>
  <c r="V313" i="11"/>
  <c r="V317" i="11"/>
  <c r="AE317" i="11" s="1"/>
  <c r="V320" i="11"/>
  <c r="AE755" i="11"/>
  <c r="V285" i="11"/>
  <c r="AE285" i="11" s="1"/>
  <c r="V537" i="11"/>
  <c r="AE537" i="11" s="1"/>
  <c r="V549" i="11"/>
  <c r="AE549" i="11" s="1"/>
  <c r="V591" i="11"/>
  <c r="AE591" i="11" s="1"/>
  <c r="V597" i="11"/>
  <c r="AE597" i="11" s="1"/>
  <c r="V599" i="11"/>
  <c r="AE599" i="11" s="1"/>
  <c r="V637" i="11"/>
  <c r="V642" i="11"/>
  <c r="AE642" i="11" s="1"/>
  <c r="V648" i="11"/>
  <c r="V650" i="11"/>
  <c r="AE650" i="11" s="1"/>
  <c r="V652" i="11"/>
  <c r="V656" i="11"/>
  <c r="AE656" i="11" s="1"/>
  <c r="V324" i="11"/>
  <c r="AE324" i="11" s="1"/>
  <c r="AB532" i="11"/>
  <c r="AD532" i="11" s="1"/>
  <c r="AB550" i="11"/>
  <c r="AD550" i="11" s="1"/>
  <c r="AB554" i="11"/>
  <c r="AD554" i="11" s="1"/>
  <c r="AB556" i="11"/>
  <c r="AD556" i="11" s="1"/>
  <c r="V660" i="11"/>
  <c r="AE660" i="11" s="1"/>
  <c r="AB425" i="11"/>
  <c r="AD425" i="11" s="1"/>
  <c r="V205" i="11"/>
  <c r="AE205" i="11" s="1"/>
  <c r="V248" i="11"/>
  <c r="V398" i="11"/>
  <c r="AE398" i="11" s="1"/>
  <c r="AB256" i="11"/>
  <c r="AD256" i="11" s="1"/>
  <c r="V328" i="11"/>
  <c r="AE328" i="11" s="1"/>
  <c r="V360" i="11"/>
  <c r="AE360" i="11" s="1"/>
  <c r="AB632" i="11"/>
  <c r="AD632" i="11" s="1"/>
  <c r="AB664" i="11"/>
  <c r="AD664" i="11" s="1"/>
  <c r="AB19" i="11"/>
  <c r="AD19" i="11" s="1"/>
  <c r="AB62" i="11"/>
  <c r="AD62" i="11" s="1"/>
  <c r="V207" i="11"/>
  <c r="AE207" i="11" s="1"/>
  <c r="V52" i="11"/>
  <c r="AE52" i="11" s="1"/>
  <c r="V79" i="11"/>
  <c r="AE79" i="11" s="1"/>
  <c r="V87" i="11"/>
  <c r="AE87" i="11" s="1"/>
  <c r="V257" i="11"/>
  <c r="AE257" i="11" s="1"/>
  <c r="V667" i="11"/>
  <c r="AE667" i="11" s="1"/>
  <c r="V145" i="11"/>
  <c r="V171" i="11"/>
  <c r="AE171" i="11" s="1"/>
  <c r="AB755" i="11"/>
  <c r="AD755" i="11" s="1"/>
  <c r="V214" i="11"/>
  <c r="AE214" i="11" s="1"/>
  <c r="V222" i="11"/>
  <c r="AE222" i="11" s="1"/>
  <c r="V226" i="11"/>
  <c r="AE226" i="11" s="1"/>
  <c r="V230" i="11"/>
  <c r="AE230" i="11" s="1"/>
  <c r="V238" i="11"/>
  <c r="AE238" i="11" s="1"/>
  <c r="V380" i="11"/>
  <c r="AE380" i="11" s="1"/>
  <c r="V383" i="11"/>
  <c r="AE383" i="11" s="1"/>
  <c r="V387" i="11"/>
  <c r="AE387" i="11" s="1"/>
  <c r="V391" i="11"/>
  <c r="AE391" i="11" s="1"/>
  <c r="V399" i="11"/>
  <c r="V418" i="11"/>
  <c r="AE418" i="11" s="1"/>
  <c r="V426" i="11"/>
  <c r="V5" i="11"/>
  <c r="AE5" i="11" s="1"/>
  <c r="V11" i="11"/>
  <c r="AE11" i="11" s="1"/>
  <c r="V17" i="11"/>
  <c r="AE17" i="11" s="1"/>
  <c r="V23" i="11"/>
  <c r="AE23" i="11" s="1"/>
  <c r="V25" i="11"/>
  <c r="AE25" i="11" s="1"/>
  <c r="V33" i="11"/>
  <c r="AE33" i="11" s="1"/>
  <c r="V45" i="11"/>
  <c r="AE45" i="11" s="1"/>
  <c r="V49" i="11"/>
  <c r="AE49" i="11" s="1"/>
  <c r="V51" i="11"/>
  <c r="AE51" i="11" s="1"/>
  <c r="AB189" i="11"/>
  <c r="AD189" i="11" s="1"/>
  <c r="V596" i="11"/>
  <c r="AE596" i="11" s="1"/>
  <c r="V598" i="11"/>
  <c r="AE598" i="11" s="1"/>
  <c r="V640" i="11"/>
  <c r="AE640" i="11" s="1"/>
  <c r="V643" i="11"/>
  <c r="AE643" i="11" s="1"/>
  <c r="V647" i="11"/>
  <c r="AE647" i="11" s="1"/>
  <c r="AB65" i="11"/>
  <c r="AD65" i="11" s="1"/>
  <c r="V117" i="11"/>
  <c r="V125" i="11"/>
  <c r="AE125" i="11" s="1"/>
  <c r="V153" i="11"/>
  <c r="AE153" i="11" s="1"/>
  <c r="V239" i="11"/>
  <c r="V243" i="11"/>
  <c r="AE243" i="11" s="1"/>
  <c r="AB286" i="11"/>
  <c r="AD286" i="11" s="1"/>
  <c r="AB290" i="11"/>
  <c r="AD290" i="11" s="1"/>
  <c r="AB300" i="11"/>
  <c r="AD300" i="11" s="1"/>
  <c r="AB333" i="11"/>
  <c r="AD333" i="11" s="1"/>
  <c r="AB337" i="11"/>
  <c r="AD337" i="11" s="1"/>
  <c r="V505" i="11"/>
  <c r="AE505" i="11" s="1"/>
  <c r="V511" i="11"/>
  <c r="AE511" i="11" s="1"/>
  <c r="AB588" i="11"/>
  <c r="AD588" i="11" s="1"/>
  <c r="AB596" i="11"/>
  <c r="AD596" i="11" s="1"/>
  <c r="AB670" i="11"/>
  <c r="AD670" i="11" s="1"/>
  <c r="AB698" i="11"/>
  <c r="AD698" i="11" s="1"/>
  <c r="AB117" i="11"/>
  <c r="AD117" i="11" s="1"/>
  <c r="AB129" i="11"/>
  <c r="AD129" i="11" s="1"/>
  <c r="AB131" i="11"/>
  <c r="AD131" i="11" s="1"/>
  <c r="V169" i="11"/>
  <c r="AE169" i="11" s="1"/>
  <c r="V251" i="11"/>
  <c r="V344" i="11"/>
  <c r="V352" i="11"/>
  <c r="AE352" i="11" s="1"/>
  <c r="AB237" i="11"/>
  <c r="AD237" i="11" s="1"/>
  <c r="V364" i="11"/>
  <c r="AE364" i="11" s="1"/>
  <c r="AB523" i="11"/>
  <c r="AD523" i="11" s="1"/>
  <c r="AB531" i="11"/>
  <c r="AD531" i="11" s="1"/>
  <c r="V692" i="11"/>
  <c r="AE692" i="11" s="1"/>
  <c r="AB163" i="11"/>
  <c r="AD163" i="11" s="1"/>
  <c r="AB167" i="11"/>
  <c r="AD167" i="11" s="1"/>
  <c r="AB169" i="11"/>
  <c r="AD169" i="11" s="1"/>
  <c r="V187" i="11"/>
  <c r="AE187" i="11" s="1"/>
  <c r="V189" i="11"/>
  <c r="AE189" i="11" s="1"/>
  <c r="AB245" i="11"/>
  <c r="AD245" i="11" s="1"/>
  <c r="V384" i="11"/>
  <c r="AE384" i="11" s="1"/>
  <c r="AB294" i="11"/>
  <c r="AD294" i="11" s="1"/>
  <c r="AB322" i="11"/>
  <c r="AD322" i="11" s="1"/>
  <c r="AB424" i="11"/>
  <c r="AD424" i="11" s="1"/>
  <c r="AB432" i="11"/>
  <c r="AD432" i="11" s="1"/>
  <c r="V552" i="11"/>
  <c r="AE552" i="11" s="1"/>
  <c r="V557" i="11"/>
  <c r="AE557" i="11" s="1"/>
  <c r="AB617" i="11"/>
  <c r="AD617" i="11" s="1"/>
  <c r="V661" i="11"/>
  <c r="AB669" i="11"/>
  <c r="AD669" i="11" s="1"/>
  <c r="V6" i="11"/>
  <c r="AE6" i="11" s="1"/>
  <c r="V22" i="11"/>
  <c r="AE22" i="11" s="1"/>
  <c r="AB141" i="11"/>
  <c r="AD141" i="11" s="1"/>
  <c r="AB272" i="11"/>
  <c r="AD272" i="11" s="1"/>
  <c r="AB278" i="11"/>
  <c r="AD278" i="11" s="1"/>
  <c r="V307" i="11"/>
  <c r="AE307" i="11" s="1"/>
  <c r="V321" i="11"/>
  <c r="AE321" i="11" s="1"/>
  <c r="V325" i="11"/>
  <c r="AE325" i="11" s="1"/>
  <c r="V329" i="11"/>
  <c r="AE329" i="11" s="1"/>
  <c r="AB379" i="11"/>
  <c r="AD379" i="11" s="1"/>
  <c r="AB390" i="11"/>
  <c r="AD390" i="11" s="1"/>
  <c r="AB396" i="11"/>
  <c r="AD396" i="11" s="1"/>
  <c r="V433" i="11"/>
  <c r="AE433" i="11" s="1"/>
  <c r="AB434" i="11"/>
  <c r="AD434" i="11" s="1"/>
  <c r="AB461" i="11"/>
  <c r="AD461" i="11" s="1"/>
  <c r="AB467" i="11"/>
  <c r="AD467" i="11" s="1"/>
  <c r="AB469" i="11"/>
  <c r="AD469" i="11" s="1"/>
  <c r="AB477" i="11"/>
  <c r="AD477" i="11" s="1"/>
  <c r="AB481" i="11"/>
  <c r="AD481" i="11" s="1"/>
  <c r="AB485" i="11"/>
  <c r="AD485" i="11" s="1"/>
  <c r="AB489" i="11"/>
  <c r="AD489" i="11" s="1"/>
  <c r="AB536" i="11"/>
  <c r="AD536" i="11" s="1"/>
  <c r="AB538" i="11"/>
  <c r="AD538" i="11" s="1"/>
  <c r="AB154" i="11"/>
  <c r="AD154" i="11" s="1"/>
  <c r="V190" i="11"/>
  <c r="AE190" i="11" s="1"/>
  <c r="V265" i="11"/>
  <c r="AE265" i="11" s="1"/>
  <c r="V269" i="11"/>
  <c r="AE269" i="11" s="1"/>
  <c r="V363" i="11"/>
  <c r="AE363" i="11" s="1"/>
  <c r="V367" i="11"/>
  <c r="AB565" i="11"/>
  <c r="AD565" i="11" s="1"/>
  <c r="AB568" i="11"/>
  <c r="AD568" i="11" s="1"/>
  <c r="AB582" i="11"/>
  <c r="AD582" i="11" s="1"/>
  <c r="V746" i="11"/>
  <c r="AE746" i="11" s="1"/>
  <c r="V502" i="11"/>
  <c r="AE502" i="11" s="1"/>
  <c r="V512" i="11"/>
  <c r="AE512" i="11" s="1"/>
  <c r="V514" i="11"/>
  <c r="AE514" i="11" s="1"/>
  <c r="V524" i="11"/>
  <c r="AE524" i="11" s="1"/>
  <c r="V530" i="11"/>
  <c r="AE530" i="11" s="1"/>
  <c r="AB549" i="11"/>
  <c r="AD549" i="11" s="1"/>
  <c r="AB553" i="11"/>
  <c r="AD553" i="11" s="1"/>
  <c r="AB560" i="11"/>
  <c r="AD560" i="11" s="1"/>
  <c r="V617" i="11"/>
  <c r="AE617" i="11" s="1"/>
  <c r="AB668" i="11"/>
  <c r="AD668" i="11" s="1"/>
  <c r="V89" i="11"/>
  <c r="AE89" i="11" s="1"/>
  <c r="AB108" i="11"/>
  <c r="AD108" i="11" s="1"/>
  <c r="AB114" i="11"/>
  <c r="AD114" i="11" s="1"/>
  <c r="AB116" i="11"/>
  <c r="AD116" i="11" s="1"/>
  <c r="AB120" i="11"/>
  <c r="AD120" i="11" s="1"/>
  <c r="AB126" i="11"/>
  <c r="AD126" i="11" s="1"/>
  <c r="AB130" i="11"/>
  <c r="AD130" i="11" s="1"/>
  <c r="AB173" i="11"/>
  <c r="AD173" i="11" s="1"/>
  <c r="AB217" i="11"/>
  <c r="AD217" i="11" s="1"/>
  <c r="AB241" i="11"/>
  <c r="AD241" i="11" s="1"/>
  <c r="AB243" i="11"/>
  <c r="AD243" i="11" s="1"/>
  <c r="V255" i="11"/>
  <c r="AE255" i="11" s="1"/>
  <c r="AB273" i="11"/>
  <c r="AD273" i="11" s="1"/>
  <c r="V294" i="11"/>
  <c r="AB349" i="11"/>
  <c r="AD349" i="11" s="1"/>
  <c r="V365" i="11"/>
  <c r="AE365" i="11" s="1"/>
  <c r="V406" i="11"/>
  <c r="AE406" i="11" s="1"/>
  <c r="V427" i="11"/>
  <c r="AE427" i="11" s="1"/>
  <c r="AB441" i="11"/>
  <c r="AD441" i="11" s="1"/>
  <c r="AB445" i="11"/>
  <c r="AD445" i="11" s="1"/>
  <c r="AB451" i="11"/>
  <c r="AD451" i="11" s="1"/>
  <c r="V540" i="11"/>
  <c r="AE540" i="11" s="1"/>
  <c r="V546" i="11"/>
  <c r="AE546" i="11" s="1"/>
  <c r="V548" i="11"/>
  <c r="AE548" i="11" s="1"/>
  <c r="AB571" i="11"/>
  <c r="AD571" i="11" s="1"/>
  <c r="AB577" i="11"/>
  <c r="AD577" i="11" s="1"/>
  <c r="AB585" i="11"/>
  <c r="AD585" i="11" s="1"/>
  <c r="V627" i="11"/>
  <c r="AE627" i="11" s="1"/>
  <c r="V633" i="11"/>
  <c r="AE633" i="11" s="1"/>
  <c r="V641" i="11"/>
  <c r="AE641" i="11" s="1"/>
  <c r="V644" i="11"/>
  <c r="AE644" i="11" s="1"/>
  <c r="AB52" i="11"/>
  <c r="AD52" i="11" s="1"/>
  <c r="V107" i="11"/>
  <c r="AE107" i="11" s="1"/>
  <c r="V174" i="11"/>
  <c r="AE174" i="11" s="1"/>
  <c r="V210" i="11"/>
  <c r="V216" i="11"/>
  <c r="AE216" i="11" s="1"/>
  <c r="V224" i="11"/>
  <c r="V232" i="11"/>
  <c r="AE232" i="11" s="1"/>
  <c r="V240" i="11"/>
  <c r="AE240" i="11" s="1"/>
  <c r="V276" i="11"/>
  <c r="AE276" i="11" s="1"/>
  <c r="V278" i="11"/>
  <c r="AE278" i="11" s="1"/>
  <c r="AB301" i="11"/>
  <c r="AD301" i="11" s="1"/>
  <c r="AB305" i="11"/>
  <c r="AD305" i="11" s="1"/>
  <c r="AB311" i="11"/>
  <c r="AD311" i="11" s="1"/>
  <c r="AB313" i="11"/>
  <c r="AD313" i="11" s="1"/>
  <c r="AB315" i="11"/>
  <c r="AD315" i="11" s="1"/>
  <c r="AB319" i="11"/>
  <c r="AD319" i="11" s="1"/>
  <c r="AB320" i="11"/>
  <c r="AD320" i="11" s="1"/>
  <c r="AB328" i="11"/>
  <c r="AD328" i="11" s="1"/>
  <c r="AB336" i="11"/>
  <c r="AD336" i="11" s="1"/>
  <c r="V401" i="11"/>
  <c r="AE401" i="11" s="1"/>
  <c r="V435" i="11"/>
  <c r="AE435" i="11" s="1"/>
  <c r="V438" i="11"/>
  <c r="AE438" i="11" s="1"/>
  <c r="V448" i="11"/>
  <c r="AB504" i="11"/>
  <c r="AD504" i="11" s="1"/>
  <c r="AB506" i="11"/>
  <c r="AD506" i="11" s="1"/>
  <c r="AB520" i="11"/>
  <c r="AD520" i="11" s="1"/>
  <c r="AB524" i="11"/>
  <c r="AD524" i="11" s="1"/>
  <c r="AB530" i="11"/>
  <c r="AD530" i="11" s="1"/>
  <c r="V556" i="11"/>
  <c r="AE556" i="11" s="1"/>
  <c r="V565" i="11"/>
  <c r="AE565" i="11" s="1"/>
  <c r="V568" i="11"/>
  <c r="AE568" i="11" s="1"/>
  <c r="V574" i="11"/>
  <c r="AE574" i="11" s="1"/>
  <c r="V576" i="11"/>
  <c r="AE576" i="11" s="1"/>
  <c r="V580" i="11"/>
  <c r="AE580" i="11" s="1"/>
  <c r="V584" i="11"/>
  <c r="AE584" i="11" s="1"/>
  <c r="AB603" i="11"/>
  <c r="AD603" i="11" s="1"/>
  <c r="V673" i="11"/>
  <c r="AE673" i="11" s="1"/>
  <c r="V678" i="11"/>
  <c r="AE678" i="11" s="1"/>
  <c r="V680" i="11"/>
  <c r="AE680" i="11" s="1"/>
  <c r="V684" i="11"/>
  <c r="AE684" i="11" s="1"/>
  <c r="V690" i="11"/>
  <c r="AE690" i="11" s="1"/>
  <c r="V697" i="11"/>
  <c r="AE697" i="11" s="1"/>
  <c r="V699" i="11"/>
  <c r="V55" i="11"/>
  <c r="AE55" i="11" s="1"/>
  <c r="V76" i="11"/>
  <c r="AE76" i="11" s="1"/>
  <c r="V80" i="11"/>
  <c r="AE80" i="11" s="1"/>
  <c r="V82" i="11"/>
  <c r="AE82" i="11" s="1"/>
  <c r="V84" i="11"/>
  <c r="AE84" i="11" s="1"/>
  <c r="V90" i="11"/>
  <c r="AE90" i="11" s="1"/>
  <c r="AB93" i="11"/>
  <c r="AD93" i="11" s="1"/>
  <c r="AB95" i="11"/>
  <c r="AD95" i="11" s="1"/>
  <c r="V149" i="11"/>
  <c r="AE149" i="11" s="1"/>
  <c r="AB170" i="11"/>
  <c r="AD170" i="11" s="1"/>
  <c r="AB212" i="11"/>
  <c r="AD212" i="11" s="1"/>
  <c r="AB216" i="11"/>
  <c r="AD216" i="11" s="1"/>
  <c r="V284" i="11"/>
  <c r="AE284" i="11" s="1"/>
  <c r="V286" i="11"/>
  <c r="AE286" i="11" s="1"/>
  <c r="V291" i="11"/>
  <c r="AE291" i="11" s="1"/>
  <c r="V298" i="11"/>
  <c r="AE298" i="11" s="1"/>
  <c r="V302" i="11"/>
  <c r="AE302" i="11" s="1"/>
  <c r="V306" i="11"/>
  <c r="AE306" i="11" s="1"/>
  <c r="V312" i="11"/>
  <c r="V316" i="11"/>
  <c r="AE316" i="11" s="1"/>
  <c r="V323" i="11"/>
  <c r="AE323" i="11" s="1"/>
  <c r="V327" i="11"/>
  <c r="AE327" i="11" s="1"/>
  <c r="V331" i="11"/>
  <c r="AE331" i="11" s="1"/>
  <c r="AB344" i="11"/>
  <c r="AD344" i="11" s="1"/>
  <c r="AB348" i="11"/>
  <c r="AD348" i="11" s="1"/>
  <c r="AB352" i="11"/>
  <c r="AD352" i="11" s="1"/>
  <c r="AB369" i="11"/>
  <c r="AD369" i="11" s="1"/>
  <c r="AB372" i="11"/>
  <c r="AD372" i="11" s="1"/>
  <c r="AB378" i="11"/>
  <c r="AD378" i="11" s="1"/>
  <c r="AB385" i="11"/>
  <c r="AD385" i="11" s="1"/>
  <c r="AB389" i="11"/>
  <c r="AD389" i="11" s="1"/>
  <c r="AB397" i="11"/>
  <c r="AD397" i="11" s="1"/>
  <c r="V407" i="11"/>
  <c r="AE407" i="11" s="1"/>
  <c r="V414" i="11"/>
  <c r="AE414" i="11" s="1"/>
  <c r="V503" i="11"/>
  <c r="AE503" i="11" s="1"/>
  <c r="V517" i="11"/>
  <c r="AE517" i="11" s="1"/>
  <c r="V521" i="11"/>
  <c r="AE521" i="11" s="1"/>
  <c r="V525" i="11"/>
  <c r="AE525" i="11" s="1"/>
  <c r="V533" i="11"/>
  <c r="AE533" i="11" s="1"/>
  <c r="AB544" i="11"/>
  <c r="AD544" i="11" s="1"/>
  <c r="AB552" i="11"/>
  <c r="AD552" i="11" s="1"/>
  <c r="V602" i="11"/>
  <c r="AE602" i="11" s="1"/>
  <c r="V610" i="11"/>
  <c r="V618" i="11"/>
  <c r="AE618" i="11" s="1"/>
  <c r="AB629" i="11"/>
  <c r="AD629" i="11" s="1"/>
  <c r="AB701" i="11"/>
  <c r="AD701" i="11" s="1"/>
  <c r="AB9" i="11"/>
  <c r="AD9" i="11" s="1"/>
  <c r="AB17" i="11"/>
  <c r="AD17" i="11" s="1"/>
  <c r="AB33" i="11"/>
  <c r="AD33" i="11" s="1"/>
  <c r="AB35" i="11"/>
  <c r="AD35" i="11" s="1"/>
  <c r="AB37" i="11"/>
  <c r="AD37" i="11" s="1"/>
  <c r="AB47" i="11"/>
  <c r="AD47" i="11" s="1"/>
  <c r="AB49" i="11"/>
  <c r="AD49" i="11" s="1"/>
  <c r="V104" i="11"/>
  <c r="AE104" i="11" s="1"/>
  <c r="AB121" i="11"/>
  <c r="AD121" i="11" s="1"/>
  <c r="AB133" i="11"/>
  <c r="AD133" i="11" s="1"/>
  <c r="AB140" i="11"/>
  <c r="AD140" i="11" s="1"/>
  <c r="V159" i="11"/>
  <c r="AE159" i="11" s="1"/>
  <c r="AB176" i="11"/>
  <c r="AD176" i="11" s="1"/>
  <c r="AB178" i="11"/>
  <c r="AD178" i="11" s="1"/>
  <c r="AB188" i="11"/>
  <c r="AD188" i="11" s="1"/>
  <c r="V211" i="11"/>
  <c r="AE211" i="11" s="1"/>
  <c r="V215" i="11"/>
  <c r="V221" i="11"/>
  <c r="AE221" i="11" s="1"/>
  <c r="V235" i="11"/>
  <c r="AE235" i="11" s="1"/>
  <c r="AB244" i="11"/>
  <c r="AD244" i="11" s="1"/>
  <c r="V370" i="11"/>
  <c r="AE370" i="11" s="1"/>
  <c r="V430" i="11"/>
  <c r="AE430" i="11" s="1"/>
  <c r="V431" i="11"/>
  <c r="AE431" i="11" s="1"/>
  <c r="V560" i="11"/>
  <c r="AE560" i="11" s="1"/>
  <c r="AB566" i="11"/>
  <c r="AD566" i="11" s="1"/>
  <c r="AB570" i="11"/>
  <c r="AD570" i="11" s="1"/>
  <c r="AB671" i="11"/>
  <c r="AD671" i="11" s="1"/>
  <c r="AB678" i="11"/>
  <c r="AD678" i="11" s="1"/>
  <c r="AB684" i="11"/>
  <c r="AD684" i="11" s="1"/>
  <c r="AB686" i="11"/>
  <c r="AD686" i="11" s="1"/>
  <c r="AB55" i="11"/>
  <c r="AD55" i="11" s="1"/>
  <c r="AB58" i="11"/>
  <c r="AD58" i="11" s="1"/>
  <c r="AB60" i="11"/>
  <c r="AD60" i="11" s="1"/>
  <c r="AB64" i="11"/>
  <c r="AD64" i="11" s="1"/>
  <c r="AB66" i="11"/>
  <c r="AD66" i="11" s="1"/>
  <c r="AB70" i="11"/>
  <c r="AD70" i="11" s="1"/>
  <c r="AB72" i="11"/>
  <c r="AD72" i="11" s="1"/>
  <c r="AB80" i="11"/>
  <c r="AD80" i="11" s="1"/>
  <c r="AB88" i="11"/>
  <c r="AD88" i="11" s="1"/>
  <c r="V106" i="11"/>
  <c r="AE106" i="11" s="1"/>
  <c r="V114" i="11"/>
  <c r="AE114" i="11" s="1"/>
  <c r="V122" i="11"/>
  <c r="AE122" i="11" s="1"/>
  <c r="V126" i="11"/>
  <c r="AE126" i="11" s="1"/>
  <c r="AB144" i="11"/>
  <c r="AD144" i="11" s="1"/>
  <c r="AB151" i="11"/>
  <c r="AD151" i="11" s="1"/>
  <c r="AB190" i="11"/>
  <c r="AD190" i="11" s="1"/>
  <c r="AB194" i="11"/>
  <c r="AD194" i="11" s="1"/>
  <c r="V271" i="11"/>
  <c r="AE271" i="11" s="1"/>
  <c r="V349" i="11"/>
  <c r="AE349" i="11" s="1"/>
  <c r="V379" i="11"/>
  <c r="AE379" i="11" s="1"/>
  <c r="AB408" i="11"/>
  <c r="AD408" i="11" s="1"/>
  <c r="AB412" i="11"/>
  <c r="AD412" i="11" s="1"/>
  <c r="AB414" i="11"/>
  <c r="AD414" i="11" s="1"/>
  <c r="V443" i="11"/>
  <c r="AE443" i="11" s="1"/>
  <c r="V447" i="11"/>
  <c r="AE447" i="11" s="1"/>
  <c r="AB515" i="11"/>
  <c r="AD515" i="11" s="1"/>
  <c r="AB525" i="11"/>
  <c r="AD525" i="11" s="1"/>
  <c r="AB533" i="11"/>
  <c r="AD533" i="11" s="1"/>
  <c r="V567" i="11"/>
  <c r="AE567" i="11" s="1"/>
  <c r="V583" i="11"/>
  <c r="AE583" i="11" s="1"/>
  <c r="V587" i="11"/>
  <c r="AE587" i="11" s="1"/>
  <c r="V693" i="11"/>
  <c r="AE693" i="11" s="1"/>
  <c r="V700" i="11"/>
  <c r="AE700" i="11" s="1"/>
  <c r="V702" i="11"/>
  <c r="AE702" i="11" s="1"/>
  <c r="V36" i="11"/>
  <c r="AE36" i="11" s="1"/>
  <c r="V40" i="11"/>
  <c r="AE40" i="11" s="1"/>
  <c r="V48" i="11"/>
  <c r="V141" i="11"/>
  <c r="AE141" i="11" s="1"/>
  <c r="AB159" i="11"/>
  <c r="AD159" i="11" s="1"/>
  <c r="V175" i="11"/>
  <c r="AE175" i="11" s="1"/>
  <c r="V183" i="11"/>
  <c r="AE183" i="11" s="1"/>
  <c r="AB202" i="11"/>
  <c r="AD202" i="11" s="1"/>
  <c r="AB204" i="11"/>
  <c r="AD204" i="11" s="1"/>
  <c r="V247" i="11"/>
  <c r="AE247" i="11" s="1"/>
  <c r="AB426" i="11"/>
  <c r="AD426" i="11" s="1"/>
  <c r="V459" i="11"/>
  <c r="AE459" i="11" s="1"/>
  <c r="V467" i="11"/>
  <c r="V471" i="11"/>
  <c r="AE471" i="11" s="1"/>
  <c r="V487" i="11"/>
  <c r="AE487" i="11" s="1"/>
  <c r="V491" i="11"/>
  <c r="AE491" i="11" s="1"/>
  <c r="V498" i="11"/>
  <c r="AE498" i="11" s="1"/>
  <c r="V615" i="11"/>
  <c r="AE615" i="11" s="1"/>
  <c r="AB634" i="11"/>
  <c r="AD634" i="11" s="1"/>
  <c r="AB15" i="11"/>
  <c r="AD15" i="11" s="1"/>
  <c r="V44" i="11"/>
  <c r="AE44" i="11" s="1"/>
  <c r="AB45" i="11"/>
  <c r="AD45" i="11" s="1"/>
  <c r="V50" i="11"/>
  <c r="AE50" i="11" s="1"/>
  <c r="AB54" i="11"/>
  <c r="AD54" i="11" s="1"/>
  <c r="V60" i="11"/>
  <c r="AE60" i="11" s="1"/>
  <c r="V63" i="11"/>
  <c r="AE63" i="11" s="1"/>
  <c r="V66" i="11"/>
  <c r="AE66" i="11" s="1"/>
  <c r="V83" i="11"/>
  <c r="AE83" i="11" s="1"/>
  <c r="AB84" i="11"/>
  <c r="AD84" i="11" s="1"/>
  <c r="AB101" i="11"/>
  <c r="AD101" i="11" s="1"/>
  <c r="V103" i="11"/>
  <c r="AE103" i="11" s="1"/>
  <c r="AB104" i="11"/>
  <c r="AD104" i="11" s="1"/>
  <c r="V111" i="11"/>
  <c r="AE111" i="11" s="1"/>
  <c r="AB185" i="11"/>
  <c r="AD185" i="11" s="1"/>
  <c r="V268" i="11"/>
  <c r="AE268" i="11" s="1"/>
  <c r="V289" i="11"/>
  <c r="AE289" i="11" s="1"/>
  <c r="V422" i="11"/>
  <c r="AE422" i="11" s="1"/>
  <c r="AB423" i="11"/>
  <c r="AD423" i="11" s="1"/>
  <c r="AB437" i="11"/>
  <c r="AD437" i="11" s="1"/>
  <c r="V507" i="11"/>
  <c r="AE507" i="11" s="1"/>
  <c r="V515" i="11"/>
  <c r="AE515" i="11" s="1"/>
  <c r="AB522" i="11"/>
  <c r="AD522" i="11" s="1"/>
  <c r="V550" i="11"/>
  <c r="AE550" i="11" s="1"/>
  <c r="AB581" i="11"/>
  <c r="AD581" i="11" s="1"/>
  <c r="V613" i="11"/>
  <c r="AE613" i="11" s="1"/>
  <c r="V178" i="11"/>
  <c r="AE178" i="11" s="1"/>
  <c r="V195" i="11"/>
  <c r="AE195" i="11" s="1"/>
  <c r="AB209" i="11"/>
  <c r="AD209" i="11" s="1"/>
  <c r="AB274" i="11"/>
  <c r="AD274" i="11" s="1"/>
  <c r="V310" i="11"/>
  <c r="AE310" i="11" s="1"/>
  <c r="AB326" i="11"/>
  <c r="AD326" i="11" s="1"/>
  <c r="V336" i="11"/>
  <c r="AE336" i="11" s="1"/>
  <c r="AB340" i="11"/>
  <c r="AD340" i="11" s="1"/>
  <c r="V348" i="11"/>
  <c r="AE348" i="11" s="1"/>
  <c r="AB453" i="11"/>
  <c r="AD453" i="11" s="1"/>
  <c r="AB483" i="11"/>
  <c r="AD483" i="11" s="1"/>
  <c r="AB496" i="11"/>
  <c r="AD496" i="11" s="1"/>
  <c r="V509" i="11"/>
  <c r="AE509" i="11" s="1"/>
  <c r="AB510" i="11"/>
  <c r="AD510" i="11" s="1"/>
  <c r="V571" i="11"/>
  <c r="AE571" i="11" s="1"/>
  <c r="V579" i="11"/>
  <c r="AE579" i="11" s="1"/>
  <c r="AB623" i="11"/>
  <c r="AD623" i="11" s="1"/>
  <c r="V635" i="11"/>
  <c r="AE635" i="11" s="1"/>
  <c r="AB657" i="11"/>
  <c r="AD657" i="11" s="1"/>
  <c r="V662" i="11"/>
  <c r="AE662" i="11" s="1"/>
  <c r="V675" i="11"/>
  <c r="AE675" i="11" s="1"/>
  <c r="V151" i="11"/>
  <c r="AE151" i="11" s="1"/>
  <c r="AB222" i="11"/>
  <c r="AD222" i="11" s="1"/>
  <c r="AB225" i="11"/>
  <c r="AD225" i="11" s="1"/>
  <c r="AB251" i="11"/>
  <c r="AD251" i="11" s="1"/>
  <c r="V253" i="11"/>
  <c r="AE253" i="11" s="1"/>
  <c r="V270" i="11"/>
  <c r="AE270" i="11" s="1"/>
  <c r="V283" i="11"/>
  <c r="AE283" i="11" s="1"/>
  <c r="V356" i="11"/>
  <c r="AE356" i="11" s="1"/>
  <c r="V403" i="11"/>
  <c r="AE403" i="11" s="1"/>
  <c r="V479" i="11"/>
  <c r="AE479" i="11" s="1"/>
  <c r="AB527" i="11"/>
  <c r="AD527" i="11" s="1"/>
  <c r="V541" i="11"/>
  <c r="AE541" i="11" s="1"/>
  <c r="AB547" i="11"/>
  <c r="AD547" i="11" s="1"/>
  <c r="AB580" i="11"/>
  <c r="AD580" i="11" s="1"/>
  <c r="V43" i="11"/>
  <c r="AE43" i="11" s="1"/>
  <c r="V85" i="11"/>
  <c r="AE85" i="11" s="1"/>
  <c r="V113" i="11"/>
  <c r="AE113" i="11" s="1"/>
  <c r="AB125" i="11"/>
  <c r="AD125" i="11" s="1"/>
  <c r="V127" i="11"/>
  <c r="AE127" i="11" s="1"/>
  <c r="AB146" i="11"/>
  <c r="AD146" i="11" s="1"/>
  <c r="V156" i="11"/>
  <c r="AE156" i="11" s="1"/>
  <c r="V165" i="11"/>
  <c r="AE165" i="11" s="1"/>
  <c r="AB201" i="11"/>
  <c r="AD201" i="11" s="1"/>
  <c r="AB211" i="11"/>
  <c r="AD211" i="11" s="1"/>
  <c r="V309" i="11"/>
  <c r="AE309" i="11" s="1"/>
  <c r="AB366" i="11"/>
  <c r="AD366" i="11" s="1"/>
  <c r="V372" i="11"/>
  <c r="AE372" i="11" s="1"/>
  <c r="AB374" i="11"/>
  <c r="AD374" i="11" s="1"/>
  <c r="AB384" i="11"/>
  <c r="AD384" i="11" s="1"/>
  <c r="AB392" i="11"/>
  <c r="AD392" i="11" s="1"/>
  <c r="AB521" i="11"/>
  <c r="AD521" i="11" s="1"/>
  <c r="V528" i="11"/>
  <c r="AE528" i="11" s="1"/>
  <c r="V554" i="11"/>
  <c r="AE554" i="11" s="1"/>
  <c r="AB555" i="11"/>
  <c r="AD555" i="11" s="1"/>
  <c r="AB557" i="11"/>
  <c r="AD557" i="11" s="1"/>
  <c r="AB574" i="11"/>
  <c r="AD574" i="11" s="1"/>
  <c r="V601" i="11"/>
  <c r="AB633" i="11"/>
  <c r="AD633" i="11" s="1"/>
  <c r="AB660" i="11"/>
  <c r="AD660" i="11" s="1"/>
  <c r="V108" i="11"/>
  <c r="AE108" i="11" s="1"/>
  <c r="AB11" i="11"/>
  <c r="AD11" i="11" s="1"/>
  <c r="V73" i="11"/>
  <c r="AE73" i="11" s="1"/>
  <c r="AB186" i="11"/>
  <c r="AD186" i="11" s="1"/>
  <c r="V218" i="11"/>
  <c r="AE218" i="11" s="1"/>
  <c r="V223" i="11"/>
  <c r="AE223" i="11" s="1"/>
  <c r="AB236" i="11"/>
  <c r="AD236" i="11" s="1"/>
  <c r="AB304" i="11"/>
  <c r="AD304" i="11" s="1"/>
  <c r="V451" i="11"/>
  <c r="AE451" i="11" s="1"/>
  <c r="V494" i="11"/>
  <c r="AE494" i="11" s="1"/>
  <c r="AB97" i="11"/>
  <c r="AD97" i="11" s="1"/>
  <c r="AB105" i="11"/>
  <c r="AD105" i="11" s="1"/>
  <c r="V115" i="11"/>
  <c r="AE115" i="11" s="1"/>
  <c r="AB160" i="11"/>
  <c r="AD160" i="11" s="1"/>
  <c r="V177" i="11"/>
  <c r="AE177" i="11" s="1"/>
  <c r="V237" i="11"/>
  <c r="AE237" i="11" s="1"/>
  <c r="V314" i="11"/>
  <c r="AE314" i="11" s="1"/>
  <c r="AB330" i="11"/>
  <c r="AD330" i="11" s="1"/>
  <c r="V332" i="11"/>
  <c r="AE332" i="11" s="1"/>
  <c r="AB345" i="11"/>
  <c r="AD345" i="11" s="1"/>
  <c r="AB394" i="11"/>
  <c r="AD394" i="11" s="1"/>
  <c r="AB413" i="11"/>
  <c r="AD413" i="11" s="1"/>
  <c r="AB517" i="11"/>
  <c r="AD517" i="11" s="1"/>
  <c r="V558" i="11"/>
  <c r="AE558" i="11" s="1"/>
  <c r="AB576" i="11"/>
  <c r="AD576" i="11" s="1"/>
  <c r="AB650" i="11"/>
  <c r="AD650" i="11" s="1"/>
  <c r="AB155" i="11"/>
  <c r="AD155" i="11" s="1"/>
  <c r="AB21" i="11"/>
  <c r="AD21" i="11" s="1"/>
  <c r="AB43" i="11"/>
  <c r="AD43" i="11" s="1"/>
  <c r="AB82" i="11"/>
  <c r="AD82" i="11" s="1"/>
  <c r="AB118" i="11"/>
  <c r="AD118" i="11" s="1"/>
  <c r="AB124" i="11"/>
  <c r="AD124" i="11" s="1"/>
  <c r="AB145" i="11"/>
  <c r="AD145" i="11" s="1"/>
  <c r="AB156" i="11"/>
  <c r="AD156" i="11" s="1"/>
  <c r="V164" i="11"/>
  <c r="AE164" i="11" s="1"/>
  <c r="AB197" i="11"/>
  <c r="AD197" i="11" s="1"/>
  <c r="AB200" i="11"/>
  <c r="AD200" i="11" s="1"/>
  <c r="V212" i="11"/>
  <c r="AE212" i="11" s="1"/>
  <c r="AB229" i="11"/>
  <c r="AD229" i="11" s="1"/>
  <c r="AB238" i="11"/>
  <c r="AD238" i="11" s="1"/>
  <c r="V254" i="11"/>
  <c r="AE254" i="11" s="1"/>
  <c r="V261" i="11"/>
  <c r="AE261" i="11" s="1"/>
  <c r="AB264" i="11"/>
  <c r="AD264" i="11" s="1"/>
  <c r="V274" i="11"/>
  <c r="AB288" i="11"/>
  <c r="AD288" i="11" s="1"/>
  <c r="AB297" i="11"/>
  <c r="AD297" i="11" s="1"/>
  <c r="V305" i="11"/>
  <c r="AE305" i="11" s="1"/>
  <c r="V308" i="11"/>
  <c r="AE308" i="11" s="1"/>
  <c r="AB309" i="11"/>
  <c r="AD309" i="11" s="1"/>
  <c r="V311" i="11"/>
  <c r="AE311" i="11" s="1"/>
  <c r="V340" i="11"/>
  <c r="AE340" i="11" s="1"/>
  <c r="V343" i="11"/>
  <c r="AE343" i="11" s="1"/>
  <c r="AB353" i="11"/>
  <c r="AD353" i="11" s="1"/>
  <c r="AB421" i="11"/>
  <c r="AD421" i="11" s="1"/>
  <c r="AB431" i="11"/>
  <c r="AD431" i="11" s="1"/>
  <c r="AB443" i="11"/>
  <c r="AD443" i="11" s="1"/>
  <c r="AB446" i="11"/>
  <c r="AD446" i="11" s="1"/>
  <c r="V475" i="11"/>
  <c r="AE475" i="11" s="1"/>
  <c r="V483" i="11"/>
  <c r="AE483" i="11" s="1"/>
  <c r="AB511" i="11"/>
  <c r="AD511" i="11" s="1"/>
  <c r="AB528" i="11"/>
  <c r="AD528" i="11" s="1"/>
  <c r="V542" i="11"/>
  <c r="AE542" i="11" s="1"/>
  <c r="AB543" i="11"/>
  <c r="AD543" i="11" s="1"/>
  <c r="AB567" i="11"/>
  <c r="AD567" i="11" s="1"/>
  <c r="V572" i="11"/>
  <c r="AE572" i="11" s="1"/>
  <c r="V586" i="11"/>
  <c r="AE586" i="11" s="1"/>
  <c r="AB590" i="11"/>
  <c r="AD590" i="11" s="1"/>
  <c r="V611" i="11"/>
  <c r="AE611" i="11" s="1"/>
  <c r="AB612" i="11"/>
  <c r="AD612" i="11" s="1"/>
  <c r="V636" i="11"/>
  <c r="AE636" i="11" s="1"/>
  <c r="V646" i="11"/>
  <c r="AE646" i="11" s="1"/>
  <c r="V676" i="11"/>
  <c r="AE676" i="11" s="1"/>
  <c r="AB677" i="11"/>
  <c r="AD677" i="11" s="1"/>
  <c r="V59" i="11"/>
  <c r="AE59" i="11" s="1"/>
  <c r="V65" i="11"/>
  <c r="AE65" i="11" s="1"/>
  <c r="AB69" i="11"/>
  <c r="AD69" i="11" s="1"/>
  <c r="V92" i="11"/>
  <c r="AE92" i="11" s="1"/>
  <c r="V119" i="11"/>
  <c r="AE119" i="11" s="1"/>
  <c r="AB5" i="11"/>
  <c r="AD5" i="11" s="1"/>
  <c r="V9" i="11"/>
  <c r="AE9" i="11" s="1"/>
  <c r="V24" i="11"/>
  <c r="AE24" i="11" s="1"/>
  <c r="AB25" i="11"/>
  <c r="AD25" i="11" s="1"/>
  <c r="AB31" i="11"/>
  <c r="AD31" i="11" s="1"/>
  <c r="AB34" i="11"/>
  <c r="AD34" i="11" s="1"/>
  <c r="V64" i="11"/>
  <c r="AE64" i="11" s="1"/>
  <c r="V67" i="11"/>
  <c r="AE67" i="11" s="1"/>
  <c r="V70" i="11"/>
  <c r="AE70" i="11" s="1"/>
  <c r="AB74" i="11"/>
  <c r="AD74" i="11" s="1"/>
  <c r="AB77" i="11"/>
  <c r="AD77" i="11" s="1"/>
  <c r="V88" i="11"/>
  <c r="AE88" i="11" s="1"/>
  <c r="AB89" i="11"/>
  <c r="AD89" i="11" s="1"/>
  <c r="V95" i="11"/>
  <c r="AE95" i="11" s="1"/>
  <c r="AB102" i="11"/>
  <c r="AD102" i="11" s="1"/>
  <c r="AB113" i="11"/>
  <c r="AD113" i="11" s="1"/>
  <c r="V118" i="11"/>
  <c r="AE118" i="11" s="1"/>
  <c r="V129" i="11"/>
  <c r="AE129" i="11" s="1"/>
  <c r="AB148" i="11"/>
  <c r="AD148" i="11" s="1"/>
  <c r="AB181" i="11"/>
  <c r="AD181" i="11" s="1"/>
  <c r="AB220" i="11"/>
  <c r="AD220" i="11" s="1"/>
  <c r="AB254" i="11"/>
  <c r="AD254" i="11" s="1"/>
  <c r="V463" i="11"/>
  <c r="AE463" i="11" s="1"/>
  <c r="AB589" i="11"/>
  <c r="AD589" i="11" s="1"/>
  <c r="AB4" i="11"/>
  <c r="AD4" i="11" s="1"/>
  <c r="AB7" i="11"/>
  <c r="AD7" i="11" s="1"/>
  <c r="AB13" i="11"/>
  <c r="AD13" i="11" s="1"/>
  <c r="AB16" i="11"/>
  <c r="AD16" i="11" s="1"/>
  <c r="V29" i="11"/>
  <c r="AE29" i="11" s="1"/>
  <c r="V32" i="11"/>
  <c r="AE32" i="11" s="1"/>
  <c r="V35" i="11"/>
  <c r="AE35" i="11" s="1"/>
  <c r="AB36" i="11"/>
  <c r="AD36" i="11" s="1"/>
  <c r="AB39" i="11"/>
  <c r="AD39" i="11" s="1"/>
  <c r="V53" i="11"/>
  <c r="AE53" i="11" s="1"/>
  <c r="AB59" i="11"/>
  <c r="AD59" i="11" s="1"/>
  <c r="AB68" i="11"/>
  <c r="AD68" i="11" s="1"/>
  <c r="V91" i="11"/>
  <c r="AE91" i="11" s="1"/>
  <c r="AB107" i="11"/>
  <c r="AD107" i="11" s="1"/>
  <c r="AB51" i="11"/>
  <c r="AD51" i="11" s="1"/>
  <c r="V72" i="11"/>
  <c r="AE72" i="11" s="1"/>
  <c r="V75" i="11"/>
  <c r="AE75" i="11" s="1"/>
  <c r="V121" i="11"/>
  <c r="AE121" i="11" s="1"/>
  <c r="V142" i="11"/>
  <c r="AE142" i="11" s="1"/>
  <c r="AB143" i="11"/>
  <c r="AD143" i="11" s="1"/>
  <c r="V244" i="11"/>
  <c r="AE244" i="11" s="1"/>
  <c r="AB27" i="11"/>
  <c r="AD27" i="11" s="1"/>
  <c r="V100" i="11"/>
  <c r="AE100" i="11" s="1"/>
  <c r="AB109" i="11"/>
  <c r="AD109" i="11" s="1"/>
  <c r="AB112" i="11"/>
  <c r="AD112" i="11" s="1"/>
  <c r="AB122" i="11"/>
  <c r="AD122" i="11" s="1"/>
  <c r="V131" i="11"/>
  <c r="AE131" i="11" s="1"/>
  <c r="AB135" i="11"/>
  <c r="AD135" i="11" s="1"/>
  <c r="AB147" i="11"/>
  <c r="AD147" i="11" s="1"/>
  <c r="V170" i="11"/>
  <c r="AE170" i="11" s="1"/>
  <c r="AB208" i="11"/>
  <c r="AD208" i="11" s="1"/>
  <c r="AB627" i="11"/>
  <c r="AD627" i="11" s="1"/>
  <c r="AB38" i="11"/>
  <c r="AD38" i="11" s="1"/>
  <c r="V69" i="11"/>
  <c r="AE69" i="11" s="1"/>
  <c r="AB73" i="11"/>
  <c r="AD73" i="11" s="1"/>
  <c r="AB85" i="11"/>
  <c r="AD85" i="11" s="1"/>
  <c r="V8" i="11"/>
  <c r="AE8" i="11" s="1"/>
  <c r="V14" i="11"/>
  <c r="AE14" i="11" s="1"/>
  <c r="V20" i="11"/>
  <c r="AE20" i="11" s="1"/>
  <c r="V7" i="11"/>
  <c r="AE7" i="11" s="1"/>
  <c r="V13" i="11"/>
  <c r="AE13" i="11" s="1"/>
  <c r="AB23" i="11"/>
  <c r="AD23" i="11" s="1"/>
  <c r="V28" i="11"/>
  <c r="AE28" i="11" s="1"/>
  <c r="AB29" i="11"/>
  <c r="AD29" i="11" s="1"/>
  <c r="V34" i="11"/>
  <c r="AE34" i="11" s="1"/>
  <c r="V39" i="11"/>
  <c r="AE39" i="11" s="1"/>
  <c r="V46" i="11"/>
  <c r="AE46" i="11" s="1"/>
  <c r="V68" i="11"/>
  <c r="AE68" i="11" s="1"/>
  <c r="V71" i="11"/>
  <c r="AE71" i="11" s="1"/>
  <c r="V74" i="11"/>
  <c r="AE74" i="11" s="1"/>
  <c r="V77" i="11"/>
  <c r="AE77" i="11" s="1"/>
  <c r="AB78" i="11"/>
  <c r="AD78" i="11" s="1"/>
  <c r="AB81" i="11"/>
  <c r="AD81" i="11" s="1"/>
  <c r="V93" i="11"/>
  <c r="AE93" i="11" s="1"/>
  <c r="V99" i="11"/>
  <c r="AE99" i="11" s="1"/>
  <c r="V123" i="11"/>
  <c r="AE123" i="11" s="1"/>
  <c r="AB128" i="11"/>
  <c r="AD128" i="11" s="1"/>
  <c r="V130" i="11"/>
  <c r="AE130" i="11" s="1"/>
  <c r="AB134" i="11"/>
  <c r="AD134" i="11" s="1"/>
  <c r="AB136" i="11"/>
  <c r="AD136" i="11" s="1"/>
  <c r="V138" i="11"/>
  <c r="AE138" i="11" s="1"/>
  <c r="AB139" i="11"/>
  <c r="AD139" i="11" s="1"/>
  <c r="V157" i="11"/>
  <c r="AE157" i="11" s="1"/>
  <c r="V199" i="11"/>
  <c r="AE199" i="11" s="1"/>
  <c r="V439" i="11"/>
  <c r="AE439" i="11" s="1"/>
  <c r="AB296" i="11"/>
  <c r="AD296" i="11" s="1"/>
  <c r="V301" i="11"/>
  <c r="AE301" i="11" s="1"/>
  <c r="V315" i="11"/>
  <c r="AE315" i="11" s="1"/>
  <c r="V330" i="11"/>
  <c r="AE330" i="11" s="1"/>
  <c r="V337" i="11"/>
  <c r="AE337" i="11" s="1"/>
  <c r="AE344" i="11"/>
  <c r="V353" i="11"/>
  <c r="AE353" i="11" s="1"/>
  <c r="V366" i="11"/>
  <c r="AE366" i="11" s="1"/>
  <c r="V395" i="11"/>
  <c r="AE395" i="11" s="1"/>
  <c r="V412" i="11"/>
  <c r="AE412" i="11" s="1"/>
  <c r="V424" i="11"/>
  <c r="AE424" i="11" s="1"/>
  <c r="AB428" i="11"/>
  <c r="AD428" i="11" s="1"/>
  <c r="AB449" i="11"/>
  <c r="AD449" i="11" s="1"/>
  <c r="AB455" i="11"/>
  <c r="AD455" i="11" s="1"/>
  <c r="V513" i="11"/>
  <c r="AE513" i="11" s="1"/>
  <c r="AB535" i="11"/>
  <c r="AD535" i="11" s="1"/>
  <c r="V619" i="11"/>
  <c r="AE619" i="11" s="1"/>
  <c r="AB620" i="11"/>
  <c r="AD620" i="11" s="1"/>
  <c r="V625" i="11"/>
  <c r="AE625" i="11" s="1"/>
  <c r="V631" i="11"/>
  <c r="AE631" i="11" s="1"/>
  <c r="AE637" i="11"/>
  <c r="AB749" i="11"/>
  <c r="AD749" i="11" s="1"/>
  <c r="AB161" i="11"/>
  <c r="AD161" i="11" s="1"/>
  <c r="V166" i="11"/>
  <c r="AE166" i="11" s="1"/>
  <c r="V173" i="11"/>
  <c r="AE173" i="11" s="1"/>
  <c r="AB174" i="11"/>
  <c r="AD174" i="11" s="1"/>
  <c r="AB177" i="11"/>
  <c r="AD177" i="11" s="1"/>
  <c r="V179" i="11"/>
  <c r="AE179" i="11" s="1"/>
  <c r="AB184" i="11"/>
  <c r="AD184" i="11" s="1"/>
  <c r="V186" i="11"/>
  <c r="AE186" i="11" s="1"/>
  <c r="AB191" i="11"/>
  <c r="AD191" i="11" s="1"/>
  <c r="V196" i="11"/>
  <c r="AE196" i="11" s="1"/>
  <c r="V204" i="11"/>
  <c r="AE204" i="11" s="1"/>
  <c r="AB248" i="11"/>
  <c r="AD248" i="11" s="1"/>
  <c r="V263" i="11"/>
  <c r="AE263" i="11" s="1"/>
  <c r="V272" i="11"/>
  <c r="AE272" i="11" s="1"/>
  <c r="V275" i="11"/>
  <c r="AE275" i="11" s="1"/>
  <c r="AB302" i="11"/>
  <c r="AD302" i="11" s="1"/>
  <c r="V318" i="11"/>
  <c r="AE318" i="11" s="1"/>
  <c r="V333" i="11"/>
  <c r="AE333" i="11" s="1"/>
  <c r="AB341" i="11"/>
  <c r="AD341" i="11" s="1"/>
  <c r="V359" i="11"/>
  <c r="AE359" i="11" s="1"/>
  <c r="V373" i="11"/>
  <c r="AE373" i="11" s="1"/>
  <c r="AB393" i="11"/>
  <c r="AD393" i="11" s="1"/>
  <c r="AB475" i="11"/>
  <c r="AD475" i="11" s="1"/>
  <c r="V497" i="11"/>
  <c r="AE497" i="11" s="1"/>
  <c r="AB502" i="11"/>
  <c r="AD502" i="11" s="1"/>
  <c r="AB508" i="11"/>
  <c r="AD508" i="11" s="1"/>
  <c r="V510" i="11"/>
  <c r="AE510" i="11" s="1"/>
  <c r="AB516" i="11"/>
  <c r="AD516" i="11" s="1"/>
  <c r="V522" i="11"/>
  <c r="AE522" i="11" s="1"/>
  <c r="V526" i="11"/>
  <c r="AE526" i="11" s="1"/>
  <c r="V536" i="11"/>
  <c r="AE536" i="11" s="1"/>
  <c r="AB541" i="11"/>
  <c r="AD541" i="11" s="1"/>
  <c r="AB545" i="11"/>
  <c r="AD545" i="11" s="1"/>
  <c r="V547" i="11"/>
  <c r="AE547" i="11" s="1"/>
  <c r="V559" i="11"/>
  <c r="AE559" i="11" s="1"/>
  <c r="AB563" i="11"/>
  <c r="AD563" i="11" s="1"/>
  <c r="AB569" i="11"/>
  <c r="AD569" i="11" s="1"/>
  <c r="AB572" i="11"/>
  <c r="AD572" i="11" s="1"/>
  <c r="AB578" i="11"/>
  <c r="AD578" i="11" s="1"/>
  <c r="V590" i="11"/>
  <c r="AE590" i="11" s="1"/>
  <c r="V594" i="11"/>
  <c r="AE594" i="11" s="1"/>
  <c r="V605" i="11"/>
  <c r="AE605" i="11" s="1"/>
  <c r="V628" i="11"/>
  <c r="AE628" i="11" s="1"/>
  <c r="AB638" i="11"/>
  <c r="AD638" i="11" s="1"/>
  <c r="AB641" i="11"/>
  <c r="AD641" i="11" s="1"/>
  <c r="AB645" i="11"/>
  <c r="AD645" i="11" s="1"/>
  <c r="AB648" i="11"/>
  <c r="AD648" i="11" s="1"/>
  <c r="AB651" i="11"/>
  <c r="AD651" i="11" s="1"/>
  <c r="AB654" i="11"/>
  <c r="AD654" i="11" s="1"/>
  <c r="AB663" i="11"/>
  <c r="AD663" i="11" s="1"/>
  <c r="AB688" i="11"/>
  <c r="AD688" i="11" s="1"/>
  <c r="V703" i="11"/>
  <c r="AE703" i="11" s="1"/>
  <c r="AB150" i="11"/>
  <c r="AD150" i="11" s="1"/>
  <c r="V152" i="11"/>
  <c r="AE152" i="11" s="1"/>
  <c r="AB180" i="11"/>
  <c r="AD180" i="11" s="1"/>
  <c r="V182" i="11"/>
  <c r="AE182" i="11" s="1"/>
  <c r="AB219" i="11"/>
  <c r="AD219" i="11" s="1"/>
  <c r="V227" i="11"/>
  <c r="AE227" i="11" s="1"/>
  <c r="AB250" i="11"/>
  <c r="AD250" i="11" s="1"/>
  <c r="V252" i="11"/>
  <c r="AE252" i="11" s="1"/>
  <c r="AE264" i="11"/>
  <c r="V281" i="11"/>
  <c r="AE281" i="11" s="1"/>
  <c r="AB293" i="11"/>
  <c r="AD293" i="11" s="1"/>
  <c r="V297" i="11"/>
  <c r="AE297" i="11" s="1"/>
  <c r="AB324" i="11"/>
  <c r="AD324" i="11" s="1"/>
  <c r="V326" i="11"/>
  <c r="AE326" i="11" s="1"/>
  <c r="AB334" i="11"/>
  <c r="AD334" i="11" s="1"/>
  <c r="V339" i="11"/>
  <c r="AE339" i="11" s="1"/>
  <c r="AB350" i="11"/>
  <c r="AD350" i="11" s="1"/>
  <c r="V355" i="11"/>
  <c r="AE355" i="11" s="1"/>
  <c r="V368" i="11"/>
  <c r="AE368" i="11" s="1"/>
  <c r="V376" i="11"/>
  <c r="AE376" i="11" s="1"/>
  <c r="V404" i="11"/>
  <c r="AE404" i="11" s="1"/>
  <c r="AB405" i="11"/>
  <c r="AD405" i="11" s="1"/>
  <c r="AB416" i="11"/>
  <c r="AD416" i="11" s="1"/>
  <c r="V423" i="11"/>
  <c r="AE423" i="11" s="1"/>
  <c r="V429" i="11"/>
  <c r="AE429" i="11" s="1"/>
  <c r="V436" i="11"/>
  <c r="AE436" i="11" s="1"/>
  <c r="AB439" i="11"/>
  <c r="AD439" i="11" s="1"/>
  <c r="AB442" i="11"/>
  <c r="AD442" i="11" s="1"/>
  <c r="V444" i="11"/>
  <c r="AE444" i="11" s="1"/>
  <c r="AB457" i="11"/>
  <c r="AD457" i="11" s="1"/>
  <c r="AB463" i="11"/>
  <c r="AD463" i="11" s="1"/>
  <c r="AB513" i="11"/>
  <c r="AD513" i="11" s="1"/>
  <c r="V518" i="11"/>
  <c r="AE518" i="11" s="1"/>
  <c r="V529" i="11"/>
  <c r="AE529" i="11" s="1"/>
  <c r="AB534" i="11"/>
  <c r="AD534" i="11" s="1"/>
  <c r="AB537" i="11"/>
  <c r="AD537" i="11" s="1"/>
  <c r="AB548" i="11"/>
  <c r="AD548" i="11" s="1"/>
  <c r="AB551" i="11"/>
  <c r="AD551" i="11" s="1"/>
  <c r="V553" i="11"/>
  <c r="AE553" i="11" s="1"/>
  <c r="V561" i="11"/>
  <c r="AE561" i="11" s="1"/>
  <c r="V564" i="11"/>
  <c r="AE564" i="11" s="1"/>
  <c r="V566" i="11"/>
  <c r="AE566" i="11" s="1"/>
  <c r="V570" i="11"/>
  <c r="AE570" i="11" s="1"/>
  <c r="AB584" i="11"/>
  <c r="AD584" i="11" s="1"/>
  <c r="AB616" i="11"/>
  <c r="AD616" i="11" s="1"/>
  <c r="AB642" i="11"/>
  <c r="AD642" i="11" s="1"/>
  <c r="V649" i="11"/>
  <c r="AE649" i="11" s="1"/>
  <c r="V655" i="11"/>
  <c r="AE655" i="11" s="1"/>
  <c r="V658" i="11"/>
  <c r="AE658" i="11" s="1"/>
  <c r="AB659" i="11"/>
  <c r="AD659" i="11" s="1"/>
  <c r="V666" i="11"/>
  <c r="AE666" i="11" s="1"/>
  <c r="V669" i="11"/>
  <c r="AE669" i="11" s="1"/>
  <c r="V683" i="11"/>
  <c r="AE683" i="11" s="1"/>
  <c r="V686" i="11"/>
  <c r="AE686" i="11" s="1"/>
  <c r="AB205" i="11"/>
  <c r="AD205" i="11" s="1"/>
  <c r="AB247" i="11"/>
  <c r="AD247" i="11" s="1"/>
  <c r="AB269" i="11"/>
  <c r="AD269" i="11" s="1"/>
  <c r="V280" i="11"/>
  <c r="AE280" i="11" s="1"/>
  <c r="AB287" i="11"/>
  <c r="AD287" i="11" s="1"/>
  <c r="AB298" i="11"/>
  <c r="AD298" i="11" s="1"/>
  <c r="V303" i="11"/>
  <c r="AE303" i="11" s="1"/>
  <c r="V582" i="11"/>
  <c r="AE582" i="11" s="1"/>
  <c r="AE652" i="11"/>
  <c r="AB676" i="11"/>
  <c r="AD676" i="11" s="1"/>
  <c r="AB690" i="11"/>
  <c r="AD690" i="11" s="1"/>
  <c r="AB693" i="11"/>
  <c r="AD693" i="11" s="1"/>
  <c r="V148" i="11"/>
  <c r="AE148" i="11" s="1"/>
  <c r="V155" i="11"/>
  <c r="AE155" i="11" s="1"/>
  <c r="V162" i="11"/>
  <c r="AE162" i="11" s="1"/>
  <c r="V185" i="11"/>
  <c r="AE185" i="11" s="1"/>
  <c r="AB193" i="11"/>
  <c r="AD193" i="11" s="1"/>
  <c r="AB228" i="11"/>
  <c r="AD228" i="11" s="1"/>
  <c r="AE251" i="11"/>
  <c r="V322" i="11"/>
  <c r="AE322" i="11" s="1"/>
  <c r="V335" i="11"/>
  <c r="AE335" i="11" s="1"/>
  <c r="V345" i="11"/>
  <c r="AE345" i="11" s="1"/>
  <c r="AB346" i="11"/>
  <c r="AD346" i="11" s="1"/>
  <c r="V361" i="11"/>
  <c r="AE361" i="11" s="1"/>
  <c r="V378" i="11"/>
  <c r="AE378" i="11" s="1"/>
  <c r="V381" i="11"/>
  <c r="AE381" i="11" s="1"/>
  <c r="V400" i="11"/>
  <c r="AE400" i="11" s="1"/>
  <c r="AB401" i="11"/>
  <c r="AD401" i="11" s="1"/>
  <c r="AB404" i="11"/>
  <c r="AD404" i="11" s="1"/>
  <c r="AB407" i="11"/>
  <c r="AD407" i="11" s="1"/>
  <c r="AB409" i="11"/>
  <c r="AD409" i="11" s="1"/>
  <c r="AB418" i="11"/>
  <c r="AD418" i="11" s="1"/>
  <c r="AB438" i="11"/>
  <c r="AD438" i="11" s="1"/>
  <c r="V440" i="11"/>
  <c r="AE440" i="11" s="1"/>
  <c r="AB465" i="11"/>
  <c r="AD465" i="11" s="1"/>
  <c r="AB471" i="11"/>
  <c r="AD471" i="11" s="1"/>
  <c r="V493" i="11"/>
  <c r="AE493" i="11" s="1"/>
  <c r="AB519" i="11"/>
  <c r="AD519" i="11" s="1"/>
  <c r="V532" i="11"/>
  <c r="AE532" i="11" s="1"/>
  <c r="AB540" i="11"/>
  <c r="AD540" i="11" s="1"/>
  <c r="AB559" i="11"/>
  <c r="AD559" i="11" s="1"/>
  <c r="AB562" i="11"/>
  <c r="AD562" i="11" s="1"/>
  <c r="V589" i="11"/>
  <c r="AE589" i="11" s="1"/>
  <c r="AB628" i="11"/>
  <c r="AD628" i="11" s="1"/>
  <c r="V181" i="11"/>
  <c r="AE181" i="11" s="1"/>
  <c r="V203" i="11"/>
  <c r="AE203" i="11" s="1"/>
  <c r="V229" i="11"/>
  <c r="AE229" i="11" s="1"/>
  <c r="AE239" i="11"/>
  <c r="AB249" i="11"/>
  <c r="AD249" i="11" s="1"/>
  <c r="V277" i="11"/>
  <c r="AE277" i="11" s="1"/>
  <c r="AB281" i="11"/>
  <c r="AD281" i="11" s="1"/>
  <c r="V282" i="11"/>
  <c r="AE282" i="11" s="1"/>
  <c r="V288" i="11"/>
  <c r="AE288" i="11" s="1"/>
  <c r="V299" i="11"/>
  <c r="AE299" i="11" s="1"/>
  <c r="AB386" i="11"/>
  <c r="AD386" i="11" s="1"/>
  <c r="V446" i="11"/>
  <c r="AE446" i="11" s="1"/>
  <c r="AB459" i="11"/>
  <c r="AD459" i="11" s="1"/>
  <c r="AB500" i="11"/>
  <c r="AD500" i="11" s="1"/>
  <c r="AB507" i="11"/>
  <c r="AD507" i="11" s="1"/>
  <c r="AB512" i="11"/>
  <c r="AD512" i="11" s="1"/>
  <c r="AB526" i="11"/>
  <c r="AD526" i="11" s="1"/>
  <c r="V538" i="11"/>
  <c r="AE538" i="11" s="1"/>
  <c r="V545" i="11"/>
  <c r="AE545" i="11" s="1"/>
  <c r="V575" i="11"/>
  <c r="AE575" i="11" s="1"/>
  <c r="AB583" i="11"/>
  <c r="AD583" i="11" s="1"/>
  <c r="V585" i="11"/>
  <c r="AE585" i="11" s="1"/>
  <c r="AB615" i="11"/>
  <c r="AD615" i="11" s="1"/>
  <c r="AB637" i="11"/>
  <c r="AD637" i="11" s="1"/>
  <c r="AB644" i="11"/>
  <c r="AD644" i="11" s="1"/>
  <c r="AE648" i="11"/>
  <c r="AB649" i="11"/>
  <c r="AD649" i="11" s="1"/>
  <c r="V657" i="11"/>
  <c r="AE657" i="11" s="1"/>
  <c r="AB658" i="11"/>
  <c r="AD658" i="11" s="1"/>
  <c r="V663" i="11"/>
  <c r="AE663" i="11" s="1"/>
  <c r="V668" i="11"/>
  <c r="AE668" i="11" s="1"/>
  <c r="V671" i="11"/>
  <c r="AE671" i="11" s="1"/>
  <c r="V674" i="11"/>
  <c r="AE674" i="11" s="1"/>
  <c r="V685" i="11"/>
  <c r="AE685" i="11" s="1"/>
  <c r="V691" i="11"/>
  <c r="AE691" i="11" s="1"/>
  <c r="V694" i="11"/>
  <c r="AE694" i="11" s="1"/>
  <c r="V135" i="11"/>
  <c r="AE135" i="11" s="1"/>
  <c r="AB152" i="11"/>
  <c r="AD152" i="11" s="1"/>
  <c r="V161" i="11"/>
  <c r="AE161" i="11" s="1"/>
  <c r="AB162" i="11"/>
  <c r="AD162" i="11" s="1"/>
  <c r="AB165" i="11"/>
  <c r="AD165" i="11" s="1"/>
  <c r="AB172" i="11"/>
  <c r="AD172" i="11" s="1"/>
  <c r="AB182" i="11"/>
  <c r="AD182" i="11" s="1"/>
  <c r="V191" i="11"/>
  <c r="AE191" i="11" s="1"/>
  <c r="AB195" i="11"/>
  <c r="AD195" i="11" s="1"/>
  <c r="V213" i="11"/>
  <c r="AE213" i="11" s="1"/>
  <c r="V219" i="11"/>
  <c r="AE219" i="11" s="1"/>
  <c r="AB230" i="11"/>
  <c r="AD230" i="11" s="1"/>
  <c r="AB233" i="11"/>
  <c r="AD233" i="11" s="1"/>
  <c r="AB271" i="11"/>
  <c r="AD271" i="11" s="1"/>
  <c r="AB283" i="11"/>
  <c r="AD283" i="11" s="1"/>
  <c r="AB317" i="11"/>
  <c r="AD317" i="11" s="1"/>
  <c r="V319" i="11"/>
  <c r="AE319" i="11" s="1"/>
  <c r="AB332" i="11"/>
  <c r="AD332" i="11" s="1"/>
  <c r="V341" i="11"/>
  <c r="AE341" i="11" s="1"/>
  <c r="AB342" i="11"/>
  <c r="AD342" i="11" s="1"/>
  <c r="V357" i="11"/>
  <c r="AE357" i="11" s="1"/>
  <c r="AB358" i="11"/>
  <c r="AD358" i="11" s="1"/>
  <c r="V375" i="11"/>
  <c r="AE375" i="11" s="1"/>
  <c r="V402" i="11"/>
  <c r="AE402" i="11" s="1"/>
  <c r="V405" i="11"/>
  <c r="AE405" i="11" s="1"/>
  <c r="V410" i="11"/>
  <c r="AE410" i="11" s="1"/>
  <c r="AB420" i="11"/>
  <c r="AD420" i="11" s="1"/>
  <c r="AB447" i="11"/>
  <c r="AD447" i="11" s="1"/>
  <c r="V466" i="11"/>
  <c r="AE466" i="11" s="1"/>
  <c r="AB473" i="11"/>
  <c r="AD473" i="11" s="1"/>
  <c r="AB479" i="11"/>
  <c r="AD479" i="11" s="1"/>
  <c r="AB503" i="11"/>
  <c r="AD503" i="11" s="1"/>
  <c r="V508" i="11"/>
  <c r="AE508" i="11" s="1"/>
  <c r="AB509" i="11"/>
  <c r="AD509" i="11" s="1"/>
  <c r="AB518" i="11"/>
  <c r="AD518" i="11" s="1"/>
  <c r="AB529" i="11"/>
  <c r="AD529" i="11" s="1"/>
  <c r="V534" i="11"/>
  <c r="AE534" i="11" s="1"/>
  <c r="AB542" i="11"/>
  <c r="AD542" i="11" s="1"/>
  <c r="V544" i="11"/>
  <c r="AE544" i="11" s="1"/>
  <c r="AB546" i="11"/>
  <c r="AD546" i="11" s="1"/>
  <c r="AB558" i="11"/>
  <c r="AD558" i="11" s="1"/>
  <c r="AB561" i="11"/>
  <c r="AD561" i="11" s="1"/>
  <c r="V563" i="11"/>
  <c r="AE563" i="11" s="1"/>
  <c r="AB573" i="11"/>
  <c r="AD573" i="11" s="1"/>
  <c r="V578" i="11"/>
  <c r="AE578" i="11" s="1"/>
  <c r="AB586" i="11"/>
  <c r="AD586" i="11" s="1"/>
  <c r="V588" i="11"/>
  <c r="AE588" i="11" s="1"/>
  <c r="AB593" i="11"/>
  <c r="AD593" i="11" s="1"/>
  <c r="AB599" i="11"/>
  <c r="AD599" i="11" s="1"/>
  <c r="V629" i="11"/>
  <c r="AE629" i="11" s="1"/>
  <c r="AB630" i="11"/>
  <c r="AD630" i="11" s="1"/>
  <c r="V632" i="11"/>
  <c r="AE632" i="11" s="1"/>
  <c r="AB636" i="11"/>
  <c r="AD636" i="11" s="1"/>
  <c r="AB639" i="11"/>
  <c r="AD639" i="11" s="1"/>
  <c r="V645" i="11"/>
  <c r="AE645" i="11" s="1"/>
  <c r="AB646" i="11"/>
  <c r="AD646" i="11" s="1"/>
  <c r="AB692" i="11"/>
  <c r="AD692" i="11" s="1"/>
  <c r="V698" i="11"/>
  <c r="AE698" i="11" s="1"/>
  <c r="AE754" i="11"/>
  <c r="V105" i="11"/>
  <c r="AE105" i="11" s="1"/>
  <c r="V139" i="11"/>
  <c r="AE139" i="11" s="1"/>
  <c r="V143" i="11"/>
  <c r="AE143" i="11" s="1"/>
  <c r="V146" i="11"/>
  <c r="AE146" i="11" s="1"/>
  <c r="V163" i="11"/>
  <c r="AE163" i="11" s="1"/>
  <c r="V200" i="11"/>
  <c r="AE200" i="11" s="1"/>
  <c r="V220" i="11"/>
  <c r="AE220" i="11" s="1"/>
  <c r="V228" i="11"/>
  <c r="AE228" i="11" s="1"/>
  <c r="AB57" i="11"/>
  <c r="AD57" i="11" s="1"/>
  <c r="AB8" i="11"/>
  <c r="AD8" i="11" s="1"/>
  <c r="V15" i="11"/>
  <c r="AE15" i="11" s="1"/>
  <c r="V16" i="11"/>
  <c r="AE16" i="11" s="1"/>
  <c r="AB22" i="11"/>
  <c r="AD22" i="11" s="1"/>
  <c r="AB26" i="11"/>
  <c r="AD26" i="11" s="1"/>
  <c r="AB30" i="11"/>
  <c r="AD30" i="11" s="1"/>
  <c r="V37" i="11"/>
  <c r="AE37" i="11" s="1"/>
  <c r="V42" i="11"/>
  <c r="AE42" i="11" s="1"/>
  <c r="AB44" i="11"/>
  <c r="AD44" i="11" s="1"/>
  <c r="AB53" i="11"/>
  <c r="AD53" i="11" s="1"/>
  <c r="V58" i="11"/>
  <c r="AE58" i="11" s="1"/>
  <c r="AB61" i="11"/>
  <c r="AD61" i="11" s="1"/>
  <c r="V81" i="11"/>
  <c r="AE81" i="11" s="1"/>
  <c r="AB83" i="11"/>
  <c r="AD83" i="11" s="1"/>
  <c r="V94" i="11"/>
  <c r="AE94" i="11" s="1"/>
  <c r="AB96" i="11"/>
  <c r="AD96" i="11" s="1"/>
  <c r="V98" i="11"/>
  <c r="AE98" i="11" s="1"/>
  <c r="AB106" i="11"/>
  <c r="AD106" i="11" s="1"/>
  <c r="V109" i="11"/>
  <c r="AE109" i="11" s="1"/>
  <c r="AB115" i="11"/>
  <c r="AD115" i="11" s="1"/>
  <c r="AB132" i="11"/>
  <c r="AD132" i="11" s="1"/>
  <c r="V134" i="11"/>
  <c r="AE134" i="11" s="1"/>
  <c r="V150" i="11"/>
  <c r="AE150" i="11" s="1"/>
  <c r="V154" i="11"/>
  <c r="AE154" i="11" s="1"/>
  <c r="V158" i="11"/>
  <c r="AE158" i="11" s="1"/>
  <c r="AB164" i="11"/>
  <c r="AD164" i="11" s="1"/>
  <c r="V167" i="11"/>
  <c r="AE167" i="11" s="1"/>
  <c r="AB175" i="11"/>
  <c r="AD175" i="11" s="1"/>
  <c r="AB192" i="11"/>
  <c r="AD192" i="11" s="1"/>
  <c r="V194" i="11"/>
  <c r="AE194" i="11" s="1"/>
  <c r="V208" i="11"/>
  <c r="AE208" i="11" s="1"/>
  <c r="V231" i="11"/>
  <c r="AE231" i="11" s="1"/>
  <c r="V234" i="11"/>
  <c r="AE234" i="11" s="1"/>
  <c r="AE248" i="11"/>
  <c r="V259" i="11"/>
  <c r="AE259" i="11" s="1"/>
  <c r="AB12" i="11"/>
  <c r="AD12" i="11" s="1"/>
  <c r="V19" i="11"/>
  <c r="AE19" i="11" s="1"/>
  <c r="V27" i="11"/>
  <c r="AE27" i="11" s="1"/>
  <c r="V31" i="11"/>
  <c r="AE31" i="11" s="1"/>
  <c r="V41" i="11"/>
  <c r="AE41" i="11" s="1"/>
  <c r="AB48" i="11"/>
  <c r="AD48" i="11" s="1"/>
  <c r="AB56" i="11"/>
  <c r="AD56" i="11" s="1"/>
  <c r="V62" i="11"/>
  <c r="AE62" i="11" s="1"/>
  <c r="AB86" i="11"/>
  <c r="AD86" i="11" s="1"/>
  <c r="AB91" i="11"/>
  <c r="AD91" i="11" s="1"/>
  <c r="AB100" i="11"/>
  <c r="AD100" i="11" s="1"/>
  <c r="V102" i="11"/>
  <c r="AE102" i="11" s="1"/>
  <c r="AB110" i="11"/>
  <c r="AD110" i="11" s="1"/>
  <c r="AE117" i="11"/>
  <c r="AB119" i="11"/>
  <c r="AD119" i="11" s="1"/>
  <c r="V137" i="11"/>
  <c r="AE137" i="11" s="1"/>
  <c r="AB168" i="11"/>
  <c r="AD168" i="11" s="1"/>
  <c r="AB179" i="11"/>
  <c r="AD179" i="11" s="1"/>
  <c r="AB196" i="11"/>
  <c r="AD196" i="11" s="1"/>
  <c r="V198" i="11"/>
  <c r="AE198" i="11" s="1"/>
  <c r="AB215" i="11"/>
  <c r="AD215" i="11" s="1"/>
  <c r="V217" i="11"/>
  <c r="AE217" i="11" s="1"/>
  <c r="AB239" i="11"/>
  <c r="AD239" i="11" s="1"/>
  <c r="V12" i="11"/>
  <c r="AE12" i="11" s="1"/>
  <c r="AE202" i="11"/>
  <c r="V38" i="11"/>
  <c r="AE38" i="11" s="1"/>
  <c r="V10" i="11"/>
  <c r="AE10" i="11" s="1"/>
  <c r="AB42" i="11"/>
  <c r="AD42" i="11" s="1"/>
  <c r="V54" i="11"/>
  <c r="AE54" i="11" s="1"/>
  <c r="AB76" i="11"/>
  <c r="AD76" i="11" s="1"/>
  <c r="AB90" i="11"/>
  <c r="AD90" i="11" s="1"/>
  <c r="V97" i="11"/>
  <c r="AE97" i="11" s="1"/>
  <c r="V112" i="11"/>
  <c r="AE112" i="11" s="1"/>
  <c r="V116" i="11"/>
  <c r="AE116" i="11" s="1"/>
  <c r="V133" i="11"/>
  <c r="AE133" i="11" s="1"/>
  <c r="AB158" i="11"/>
  <c r="AD158" i="11" s="1"/>
  <c r="V160" i="11"/>
  <c r="AE160" i="11" s="1"/>
  <c r="V172" i="11"/>
  <c r="AE172" i="11" s="1"/>
  <c r="V176" i="11"/>
  <c r="AE176" i="11" s="1"/>
  <c r="V193" i="11"/>
  <c r="AE193" i="11" s="1"/>
  <c r="V206" i="11"/>
  <c r="AE206" i="11" s="1"/>
  <c r="AB231" i="11"/>
  <c r="AD231" i="11" s="1"/>
  <c r="V256" i="11"/>
  <c r="AE256" i="11" s="1"/>
  <c r="V351" i="11"/>
  <c r="AE351" i="11" s="1"/>
  <c r="AB46" i="11"/>
  <c r="AD46" i="11" s="1"/>
  <c r="V57" i="11"/>
  <c r="AE57" i="11" s="1"/>
  <c r="V101" i="11"/>
  <c r="AE101" i="11" s="1"/>
  <c r="V120" i="11"/>
  <c r="AE120" i="11" s="1"/>
  <c r="V124" i="11"/>
  <c r="AE124" i="11" s="1"/>
  <c r="V128" i="11"/>
  <c r="AE128" i="11" s="1"/>
  <c r="V136" i="11"/>
  <c r="AE136" i="11" s="1"/>
  <c r="V180" i="11"/>
  <c r="AE180" i="11" s="1"/>
  <c r="V184" i="11"/>
  <c r="AE184" i="11" s="1"/>
  <c r="V188" i="11"/>
  <c r="AE188" i="11" s="1"/>
  <c r="V197" i="11"/>
  <c r="AE197" i="11" s="1"/>
  <c r="V4" i="11"/>
  <c r="AE4" i="11" s="1"/>
  <c r="AB10" i="11"/>
  <c r="AD10" i="11" s="1"/>
  <c r="V18" i="11"/>
  <c r="AE18" i="11" s="1"/>
  <c r="V21" i="11"/>
  <c r="AE21" i="11" s="1"/>
  <c r="V26" i="11"/>
  <c r="AE26" i="11" s="1"/>
  <c r="V30" i="11"/>
  <c r="AE30" i="11" s="1"/>
  <c r="AB32" i="11"/>
  <c r="AD32" i="11" s="1"/>
  <c r="AB41" i="11"/>
  <c r="AD41" i="11" s="1"/>
  <c r="V47" i="11"/>
  <c r="AE47" i="11" s="1"/>
  <c r="AB50" i="11"/>
  <c r="AD50" i="11" s="1"/>
  <c r="V56" i="11"/>
  <c r="AE56" i="11" s="1"/>
  <c r="V61" i="11"/>
  <c r="AE61" i="11" s="1"/>
  <c r="AB63" i="11"/>
  <c r="AD63" i="11" s="1"/>
  <c r="AB67" i="11"/>
  <c r="AD67" i="11" s="1"/>
  <c r="AB71" i="11"/>
  <c r="AD71" i="11" s="1"/>
  <c r="AB75" i="11"/>
  <c r="AD75" i="11" s="1"/>
  <c r="V86" i="11"/>
  <c r="AE86" i="11" s="1"/>
  <c r="V96" i="11"/>
  <c r="AE96" i="11" s="1"/>
  <c r="V110" i="11"/>
  <c r="AE110" i="11" s="1"/>
  <c r="V132" i="11"/>
  <c r="AE132" i="11" s="1"/>
  <c r="AB137" i="11"/>
  <c r="AD137" i="11" s="1"/>
  <c r="V140" i="11"/>
  <c r="AE140" i="11" s="1"/>
  <c r="V144" i="11"/>
  <c r="AE144" i="11" s="1"/>
  <c r="V147" i="11"/>
  <c r="AE147" i="11" s="1"/>
  <c r="AB149" i="11"/>
  <c r="AD149" i="11" s="1"/>
  <c r="AB166" i="11"/>
  <c r="AD166" i="11" s="1"/>
  <c r="V168" i="11"/>
  <c r="AE168" i="11" s="1"/>
  <c r="V192" i="11"/>
  <c r="AE192" i="11" s="1"/>
  <c r="AB198" i="11"/>
  <c r="AD198" i="11" s="1"/>
  <c r="V201" i="11"/>
  <c r="AE201" i="11" s="1"/>
  <c r="AB207" i="11"/>
  <c r="AD207" i="11" s="1"/>
  <c r="V209" i="11"/>
  <c r="AE209" i="11" s="1"/>
  <c r="AB223" i="11"/>
  <c r="AD223" i="11" s="1"/>
  <c r="V236" i="11"/>
  <c r="AE236" i="11" s="1"/>
  <c r="V347" i="11"/>
  <c r="AE347" i="11" s="1"/>
  <c r="V266" i="11"/>
  <c r="AE266" i="11" s="1"/>
  <c r="V334" i="11"/>
  <c r="AE334" i="11" s="1"/>
  <c r="V338" i="11"/>
  <c r="AE338" i="11" s="1"/>
  <c r="V342" i="11"/>
  <c r="AE342" i="11" s="1"/>
  <c r="V346" i="11"/>
  <c r="AE346" i="11" s="1"/>
  <c r="V350" i="11"/>
  <c r="AE350" i="11" s="1"/>
  <c r="V354" i="11"/>
  <c r="AE354" i="11" s="1"/>
  <c r="V358" i="11"/>
  <c r="AE358" i="11" s="1"/>
  <c r="AB365" i="11"/>
  <c r="AD365" i="11" s="1"/>
  <c r="AE399" i="11"/>
  <c r="V474" i="11"/>
  <c r="AE474" i="11" s="1"/>
  <c r="AB756" i="11"/>
  <c r="AD756" i="11" s="1"/>
  <c r="AB218" i="11"/>
  <c r="AD218" i="11" s="1"/>
  <c r="AB224" i="11"/>
  <c r="AD224" i="11" s="1"/>
  <c r="AB235" i="11"/>
  <c r="AD235" i="11" s="1"/>
  <c r="AB240" i="11"/>
  <c r="AD240" i="11" s="1"/>
  <c r="V250" i="11"/>
  <c r="AE250" i="11" s="1"/>
  <c r="AB253" i="11"/>
  <c r="AD253" i="11" s="1"/>
  <c r="V262" i="11"/>
  <c r="AE262" i="11" s="1"/>
  <c r="AB263" i="11"/>
  <c r="AD263" i="11" s="1"/>
  <c r="V273" i="11"/>
  <c r="AE273" i="11" s="1"/>
  <c r="AB276" i="11"/>
  <c r="AD276" i="11" s="1"/>
  <c r="AB279" i="11"/>
  <c r="AD279" i="11" s="1"/>
  <c r="AB280" i="11"/>
  <c r="AD280" i="11" s="1"/>
  <c r="V290" i="11"/>
  <c r="AE290" i="11" s="1"/>
  <c r="AB291" i="11"/>
  <c r="AD291" i="11" s="1"/>
  <c r="V293" i="11"/>
  <c r="AE293" i="11" s="1"/>
  <c r="V296" i="11"/>
  <c r="AE296" i="11" s="1"/>
  <c r="V300" i="11"/>
  <c r="AE300" i="11" s="1"/>
  <c r="V304" i="11"/>
  <c r="AE304" i="11" s="1"/>
  <c r="AB306" i="11"/>
  <c r="AD306" i="11" s="1"/>
  <c r="AB308" i="11"/>
  <c r="AD308" i="11" s="1"/>
  <c r="AB312" i="11"/>
  <c r="AD312" i="11" s="1"/>
  <c r="AB316" i="11"/>
  <c r="AD316" i="11" s="1"/>
  <c r="AB323" i="11"/>
  <c r="AD323" i="11" s="1"/>
  <c r="AB327" i="11"/>
  <c r="AD327" i="11" s="1"/>
  <c r="AB331" i="11"/>
  <c r="AD331" i="11" s="1"/>
  <c r="V362" i="11"/>
  <c r="AE362" i="11" s="1"/>
  <c r="AB364" i="11"/>
  <c r="AD364" i="11" s="1"/>
  <c r="AB377" i="11"/>
  <c r="AD377" i="11" s="1"/>
  <c r="V394" i="11"/>
  <c r="AE394" i="11" s="1"/>
  <c r="V397" i="11"/>
  <c r="AE397" i="11" s="1"/>
  <c r="AB399" i="11"/>
  <c r="AD399" i="11" s="1"/>
  <c r="AB406" i="11"/>
  <c r="AD406" i="11" s="1"/>
  <c r="V411" i="11"/>
  <c r="AE411" i="11" s="1"/>
  <c r="AB419" i="11"/>
  <c r="AD419" i="11" s="1"/>
  <c r="V425" i="11"/>
  <c r="AE425" i="11" s="1"/>
  <c r="V432" i="11"/>
  <c r="AE432" i="11" s="1"/>
  <c r="AB433" i="11"/>
  <c r="AD433" i="11" s="1"/>
  <c r="V450" i="11"/>
  <c r="AE450" i="11" s="1"/>
  <c r="V462" i="11"/>
  <c r="AE462" i="11" s="1"/>
  <c r="V482" i="11"/>
  <c r="AE482" i="11" s="1"/>
  <c r="V621" i="11"/>
  <c r="AE621" i="11" s="1"/>
  <c r="V225" i="11"/>
  <c r="AE225" i="11" s="1"/>
  <c r="V241" i="11"/>
  <c r="AE241" i="11" s="1"/>
  <c r="V242" i="11"/>
  <c r="AE242" i="11" s="1"/>
  <c r="V258" i="11"/>
  <c r="AE258" i="11" s="1"/>
  <c r="AB266" i="11"/>
  <c r="AD266" i="11" s="1"/>
  <c r="AB270" i="11"/>
  <c r="AD270" i="11" s="1"/>
  <c r="AB275" i="11"/>
  <c r="AD275" i="11" s="1"/>
  <c r="AB282" i="11"/>
  <c r="AD282" i="11" s="1"/>
  <c r="V295" i="11"/>
  <c r="AE295" i="11" s="1"/>
  <c r="AB335" i="11"/>
  <c r="AD335" i="11" s="1"/>
  <c r="AB339" i="11"/>
  <c r="AD339" i="11" s="1"/>
  <c r="AB343" i="11"/>
  <c r="AD343" i="11" s="1"/>
  <c r="AB347" i="11"/>
  <c r="AD347" i="11" s="1"/>
  <c r="AB351" i="11"/>
  <c r="AD351" i="11" s="1"/>
  <c r="AB355" i="11"/>
  <c r="AD355" i="11" s="1"/>
  <c r="AB359" i="11"/>
  <c r="AD359" i="11" s="1"/>
  <c r="V371" i="11"/>
  <c r="AE371" i="11" s="1"/>
  <c r="V386" i="11"/>
  <c r="AE386" i="11" s="1"/>
  <c r="V390" i="11"/>
  <c r="AE390" i="11" s="1"/>
  <c r="AB391" i="11"/>
  <c r="AD391" i="11" s="1"/>
  <c r="V393" i="11"/>
  <c r="AE393" i="11" s="1"/>
  <c r="AB395" i="11"/>
  <c r="AD395" i="11" s="1"/>
  <c r="AB402" i="11"/>
  <c r="AD402" i="11" s="1"/>
  <c r="AB415" i="11"/>
  <c r="AD415" i="11" s="1"/>
  <c r="V421" i="11"/>
  <c r="AE421" i="11" s="1"/>
  <c r="V245" i="11"/>
  <c r="AE245" i="11" s="1"/>
  <c r="V246" i="11"/>
  <c r="AE246" i="11" s="1"/>
  <c r="AB252" i="11"/>
  <c r="AD252" i="11" s="1"/>
  <c r="AB259" i="11"/>
  <c r="AD259" i="11" s="1"/>
  <c r="AB285" i="11"/>
  <c r="AD285" i="11" s="1"/>
  <c r="V292" i="11"/>
  <c r="AE292" i="11" s="1"/>
  <c r="AB363" i="11"/>
  <c r="AD363" i="11" s="1"/>
  <c r="AB368" i="11"/>
  <c r="AD368" i="11" s="1"/>
  <c r="V382" i="11"/>
  <c r="AE382" i="11" s="1"/>
  <c r="AB383" i="11"/>
  <c r="AD383" i="11" s="1"/>
  <c r="V385" i="11"/>
  <c r="AE385" i="11" s="1"/>
  <c r="AB387" i="11"/>
  <c r="AD387" i="11" s="1"/>
  <c r="V389" i="11"/>
  <c r="AE389" i="11" s="1"/>
  <c r="AB398" i="11"/>
  <c r="AD398" i="11" s="1"/>
  <c r="AB411" i="11"/>
  <c r="AD411" i="11" s="1"/>
  <c r="V417" i="11"/>
  <c r="AE417" i="11" s="1"/>
  <c r="V420" i="11"/>
  <c r="AE420" i="11" s="1"/>
  <c r="AB422" i="11"/>
  <c r="AD422" i="11" s="1"/>
  <c r="V458" i="11"/>
  <c r="AE458" i="11" s="1"/>
  <c r="V470" i="11"/>
  <c r="AE470" i="11" s="1"/>
  <c r="AB227" i="11"/>
  <c r="AD227" i="11" s="1"/>
  <c r="AB232" i="11"/>
  <c r="AD232" i="11" s="1"/>
  <c r="AB242" i="11"/>
  <c r="AD242" i="11" s="1"/>
  <c r="V249" i="11"/>
  <c r="AE249" i="11" s="1"/>
  <c r="AB255" i="11"/>
  <c r="AD255" i="11" s="1"/>
  <c r="AB258" i="11"/>
  <c r="AD258" i="11" s="1"/>
  <c r="V260" i="11"/>
  <c r="AE260" i="11" s="1"/>
  <c r="AB262" i="11"/>
  <c r="AD262" i="11" s="1"/>
  <c r="AB265" i="11"/>
  <c r="AD265" i="11" s="1"/>
  <c r="V267" i="11"/>
  <c r="AE267" i="11" s="1"/>
  <c r="AB268" i="11"/>
  <c r="AD268" i="11" s="1"/>
  <c r="AB284" i="11"/>
  <c r="AD284" i="11" s="1"/>
  <c r="V287" i="11"/>
  <c r="AE287" i="11" s="1"/>
  <c r="AB289" i="11"/>
  <c r="AD289" i="11" s="1"/>
  <c r="AB295" i="11"/>
  <c r="AD295" i="11" s="1"/>
  <c r="AB307" i="11"/>
  <c r="AD307" i="11" s="1"/>
  <c r="AB310" i="11"/>
  <c r="AD310" i="11" s="1"/>
  <c r="AB314" i="11"/>
  <c r="AD314" i="11" s="1"/>
  <c r="AB318" i="11"/>
  <c r="AD318" i="11" s="1"/>
  <c r="AB321" i="11"/>
  <c r="AD321" i="11" s="1"/>
  <c r="AB325" i="11"/>
  <c r="AD325" i="11" s="1"/>
  <c r="AB329" i="11"/>
  <c r="AD329" i="11" s="1"/>
  <c r="V396" i="11"/>
  <c r="AE396" i="11" s="1"/>
  <c r="V413" i="11"/>
  <c r="AE413" i="11" s="1"/>
  <c r="V416" i="11"/>
  <c r="AE416" i="11" s="1"/>
  <c r="V478" i="11"/>
  <c r="AE478" i="11" s="1"/>
  <c r="V490" i="11"/>
  <c r="AE490" i="11" s="1"/>
  <c r="V233" i="11"/>
  <c r="AE233" i="11" s="1"/>
  <c r="AB261" i="11"/>
  <c r="AD261" i="11" s="1"/>
  <c r="AB277" i="11"/>
  <c r="AD277" i="11" s="1"/>
  <c r="V279" i="11"/>
  <c r="AE279" i="11" s="1"/>
  <c r="AB292" i="11"/>
  <c r="AD292" i="11" s="1"/>
  <c r="AB299" i="11"/>
  <c r="AD299" i="11" s="1"/>
  <c r="AB303" i="11"/>
  <c r="AD303" i="11" s="1"/>
  <c r="AB357" i="11"/>
  <c r="AD357" i="11" s="1"/>
  <c r="AB361" i="11"/>
  <c r="AD361" i="11" s="1"/>
  <c r="V369" i="11"/>
  <c r="AE369" i="11" s="1"/>
  <c r="AB371" i="11"/>
  <c r="AD371" i="11" s="1"/>
  <c r="AB373" i="11"/>
  <c r="AD373" i="11" s="1"/>
  <c r="AB375" i="11"/>
  <c r="AD375" i="11" s="1"/>
  <c r="V377" i="11"/>
  <c r="AE377" i="11" s="1"/>
  <c r="AB380" i="11"/>
  <c r="AD380" i="11" s="1"/>
  <c r="AB382" i="11"/>
  <c r="AD382" i="11" s="1"/>
  <c r="V388" i="11"/>
  <c r="AE388" i="11" s="1"/>
  <c r="AB400" i="11"/>
  <c r="AD400" i="11" s="1"/>
  <c r="V408" i="11"/>
  <c r="AE408" i="11" s="1"/>
  <c r="V409" i="11"/>
  <c r="AE409" i="11" s="1"/>
  <c r="AB410" i="11"/>
  <c r="AD410" i="11" s="1"/>
  <c r="AB417" i="11"/>
  <c r="AD417" i="11" s="1"/>
  <c r="V442" i="11"/>
  <c r="AE442" i="11" s="1"/>
  <c r="V454" i="11"/>
  <c r="AE454" i="11" s="1"/>
  <c r="V486" i="11"/>
  <c r="AE486" i="11" s="1"/>
  <c r="V501" i="11"/>
  <c r="AE501" i="11" s="1"/>
  <c r="AE756" i="11"/>
  <c r="V441" i="11"/>
  <c r="AE441" i="11" s="1"/>
  <c r="V445" i="11"/>
  <c r="AE445" i="11" s="1"/>
  <c r="V449" i="11"/>
  <c r="AE449" i="11" s="1"/>
  <c r="V453" i="11"/>
  <c r="AE453" i="11" s="1"/>
  <c r="V457" i="11"/>
  <c r="AE457" i="11" s="1"/>
  <c r="V461" i="11"/>
  <c r="AE461" i="11" s="1"/>
  <c r="V465" i="11"/>
  <c r="AE465" i="11" s="1"/>
  <c r="V469" i="11"/>
  <c r="AE469" i="11" s="1"/>
  <c r="V473" i="11"/>
  <c r="AE473" i="11" s="1"/>
  <c r="V477" i="11"/>
  <c r="AE477" i="11" s="1"/>
  <c r="V481" i="11"/>
  <c r="AE481" i="11" s="1"/>
  <c r="V485" i="11"/>
  <c r="AE485" i="11" s="1"/>
  <c r="AB487" i="11"/>
  <c r="AD487" i="11" s="1"/>
  <c r="V489" i="11"/>
  <c r="AE489" i="11" s="1"/>
  <c r="AB491" i="11"/>
  <c r="AD491" i="11" s="1"/>
  <c r="AB494" i="11"/>
  <c r="AD494" i="11" s="1"/>
  <c r="V496" i="11"/>
  <c r="AE496" i="11" s="1"/>
  <c r="AB498" i="11"/>
  <c r="AD498" i="11" s="1"/>
  <c r="V500" i="11"/>
  <c r="AE500" i="11" s="1"/>
  <c r="V523" i="11"/>
  <c r="AE523" i="11" s="1"/>
  <c r="V531" i="11"/>
  <c r="AE531" i="11" s="1"/>
  <c r="V573" i="11"/>
  <c r="AE573" i="11" s="1"/>
  <c r="V581" i="11"/>
  <c r="AE581" i="11" s="1"/>
  <c r="AB592" i="11"/>
  <c r="AD592" i="11" s="1"/>
  <c r="AB601" i="11"/>
  <c r="AD601" i="11" s="1"/>
  <c r="V607" i="11"/>
  <c r="AE607" i="11" s="1"/>
  <c r="AB619" i="11"/>
  <c r="AD619" i="11" s="1"/>
  <c r="AB652" i="11"/>
  <c r="AD652" i="11" s="1"/>
  <c r="V679" i="11"/>
  <c r="AE679" i="11" s="1"/>
  <c r="V687" i="11"/>
  <c r="AE687" i="11" s="1"/>
  <c r="AB695" i="11"/>
  <c r="AD695" i="11" s="1"/>
  <c r="AB697" i="11"/>
  <c r="AD697" i="11" s="1"/>
  <c r="V704" i="11"/>
  <c r="AE704" i="11" s="1"/>
  <c r="AB427" i="11"/>
  <c r="AD427" i="11" s="1"/>
  <c r="V434" i="11"/>
  <c r="AE434" i="11" s="1"/>
  <c r="AB436" i="11"/>
  <c r="AD436" i="11" s="1"/>
  <c r="V437" i="11"/>
  <c r="AE437" i="11" s="1"/>
  <c r="V593" i="11"/>
  <c r="AE593" i="11" s="1"/>
  <c r="AB595" i="11"/>
  <c r="AD595" i="11" s="1"/>
  <c r="AB600" i="11"/>
  <c r="AD600" i="11" s="1"/>
  <c r="V603" i="11"/>
  <c r="AE603" i="11" s="1"/>
  <c r="AB604" i="11"/>
  <c r="AD604" i="11" s="1"/>
  <c r="AB613" i="11"/>
  <c r="AD613" i="11" s="1"/>
  <c r="AB618" i="11"/>
  <c r="AD618" i="11" s="1"/>
  <c r="V620" i="11"/>
  <c r="AE620" i="11" s="1"/>
  <c r="V653" i="11"/>
  <c r="AE653" i="11" s="1"/>
  <c r="AB655" i="11"/>
  <c r="AD655" i="11" s="1"/>
  <c r="AB656" i="11"/>
  <c r="AD656" i="11" s="1"/>
  <c r="V665" i="11"/>
  <c r="AE665" i="11" s="1"/>
  <c r="V670" i="11"/>
  <c r="AE670" i="11" s="1"/>
  <c r="AB672" i="11"/>
  <c r="AD672" i="11" s="1"/>
  <c r="V682" i="11"/>
  <c r="AE682" i="11" s="1"/>
  <c r="AB694" i="11"/>
  <c r="AD694" i="11" s="1"/>
  <c r="AB696" i="11"/>
  <c r="AD696" i="11" s="1"/>
  <c r="AE448" i="11"/>
  <c r="AB450" i="11"/>
  <c r="AD450" i="11" s="1"/>
  <c r="V452" i="11"/>
  <c r="AE452" i="11" s="1"/>
  <c r="AB454" i="11"/>
  <c r="AD454" i="11" s="1"/>
  <c r="V456" i="11"/>
  <c r="AE456" i="11" s="1"/>
  <c r="AB458" i="11"/>
  <c r="AD458" i="11" s="1"/>
  <c r="V460" i="11"/>
  <c r="AE460" i="11" s="1"/>
  <c r="AB462" i="11"/>
  <c r="AD462" i="11" s="1"/>
  <c r="V464" i="11"/>
  <c r="AE464" i="11" s="1"/>
  <c r="AB466" i="11"/>
  <c r="AD466" i="11" s="1"/>
  <c r="V468" i="11"/>
  <c r="AE468" i="11" s="1"/>
  <c r="AB470" i="11"/>
  <c r="AD470" i="11" s="1"/>
  <c r="V472" i="11"/>
  <c r="AE472" i="11" s="1"/>
  <c r="AB474" i="11"/>
  <c r="AD474" i="11" s="1"/>
  <c r="V476" i="11"/>
  <c r="AE476" i="11" s="1"/>
  <c r="AB478" i="11"/>
  <c r="AD478" i="11" s="1"/>
  <c r="V480" i="11"/>
  <c r="AE480" i="11" s="1"/>
  <c r="AB482" i="11"/>
  <c r="AD482" i="11" s="1"/>
  <c r="V484" i="11"/>
  <c r="AE484" i="11" s="1"/>
  <c r="AB486" i="11"/>
  <c r="AD486" i="11" s="1"/>
  <c r="V488" i="11"/>
  <c r="AE488" i="11" s="1"/>
  <c r="AB490" i="11"/>
  <c r="AD490" i="11" s="1"/>
  <c r="V492" i="11"/>
  <c r="AE492" i="11" s="1"/>
  <c r="AB493" i="11"/>
  <c r="AD493" i="11" s="1"/>
  <c r="V495" i="11"/>
  <c r="AE495" i="11" s="1"/>
  <c r="AB497" i="11"/>
  <c r="AD497" i="11" s="1"/>
  <c r="V499" i="11"/>
  <c r="AE499" i="11" s="1"/>
  <c r="AB501" i="11"/>
  <c r="AD501" i="11" s="1"/>
  <c r="V504" i="11"/>
  <c r="AE504" i="11" s="1"/>
  <c r="AB505" i="11"/>
  <c r="AD505" i="11" s="1"/>
  <c r="V520" i="11"/>
  <c r="AE520" i="11" s="1"/>
  <c r="AB575" i="11"/>
  <c r="AD575" i="11" s="1"/>
  <c r="AB594" i="11"/>
  <c r="AD594" i="11" s="1"/>
  <c r="V606" i="11"/>
  <c r="AE606" i="11" s="1"/>
  <c r="V428" i="11"/>
  <c r="AE428" i="11" s="1"/>
  <c r="AB430" i="11"/>
  <c r="AD430" i="11" s="1"/>
  <c r="AB435" i="11"/>
  <c r="AD435" i="11" s="1"/>
  <c r="AE601" i="11"/>
  <c r="AE610" i="11"/>
  <c r="V614" i="11"/>
  <c r="AE614" i="11" s="1"/>
  <c r="V623" i="11"/>
  <c r="AE623" i="11" s="1"/>
  <c r="V639" i="11"/>
  <c r="AE639" i="11" s="1"/>
  <c r="AE661" i="11"/>
  <c r="AB679" i="11"/>
  <c r="AD679" i="11" s="1"/>
  <c r="AB705" i="11"/>
  <c r="AD705" i="11" s="1"/>
  <c r="V519" i="11"/>
  <c r="AE519" i="11" s="1"/>
  <c r="V527" i="11"/>
  <c r="AE527" i="11" s="1"/>
  <c r="V535" i="11"/>
  <c r="AE535" i="11" s="1"/>
  <c r="V562" i="11"/>
  <c r="AE562" i="11" s="1"/>
  <c r="V569" i="11"/>
  <c r="AE569" i="11" s="1"/>
  <c r="V595" i="11"/>
  <c r="AE595" i="11" s="1"/>
  <c r="AB608" i="11"/>
  <c r="AD608" i="11" s="1"/>
  <c r="V651" i="11"/>
  <c r="AE651" i="11" s="1"/>
  <c r="AB653" i="11"/>
  <c r="AD653" i="11" s="1"/>
  <c r="V664" i="11"/>
  <c r="AE664" i="11" s="1"/>
  <c r="AB666" i="11"/>
  <c r="AD666" i="11" s="1"/>
  <c r="AB667" i="11"/>
  <c r="AD667" i="11" s="1"/>
  <c r="V677" i="11"/>
  <c r="AE677" i="11" s="1"/>
  <c r="V681" i="11"/>
  <c r="AE681" i="11" s="1"/>
  <c r="V695" i="11"/>
  <c r="AE695" i="11" s="1"/>
  <c r="AB704" i="11"/>
  <c r="AD704" i="11" s="1"/>
  <c r="AB429" i="11"/>
  <c r="AD429" i="11" s="1"/>
  <c r="AB440" i="11"/>
  <c r="AD440" i="11" s="1"/>
  <c r="AB444" i="11"/>
  <c r="AD444" i="11" s="1"/>
  <c r="AB448" i="11"/>
  <c r="AD448" i="11" s="1"/>
  <c r="AB452" i="11"/>
  <c r="AD452" i="11" s="1"/>
  <c r="AB456" i="11"/>
  <c r="AD456" i="11" s="1"/>
  <c r="AB460" i="11"/>
  <c r="AD460" i="11" s="1"/>
  <c r="AB464" i="11"/>
  <c r="AD464" i="11" s="1"/>
  <c r="AB468" i="11"/>
  <c r="AD468" i="11" s="1"/>
  <c r="AB472" i="11"/>
  <c r="AD472" i="11" s="1"/>
  <c r="AB476" i="11"/>
  <c r="AD476" i="11" s="1"/>
  <c r="AB480" i="11"/>
  <c r="AD480" i="11" s="1"/>
  <c r="AB484" i="11"/>
  <c r="AD484" i="11" s="1"/>
  <c r="AB488" i="11"/>
  <c r="AD488" i="11" s="1"/>
  <c r="AB492" i="11"/>
  <c r="AD492" i="11" s="1"/>
  <c r="AB495" i="11"/>
  <c r="AD495" i="11" s="1"/>
  <c r="AB499" i="11"/>
  <c r="AD499" i="11" s="1"/>
  <c r="V506" i="11"/>
  <c r="AE506" i="11" s="1"/>
  <c r="V577" i="11"/>
  <c r="AE577" i="11" s="1"/>
  <c r="V609" i="11"/>
  <c r="AE609" i="11" s="1"/>
  <c r="AB611" i="11"/>
  <c r="AD611" i="11" s="1"/>
  <c r="V622" i="11"/>
  <c r="AE622" i="11" s="1"/>
  <c r="V630" i="11"/>
  <c r="AE630" i="11" s="1"/>
  <c r="V638" i="11"/>
  <c r="AE638" i="11" s="1"/>
  <c r="AE748" i="11"/>
  <c r="AB514" i="11"/>
  <c r="AD514" i="11" s="1"/>
  <c r="V516" i="11"/>
  <c r="AE516" i="11" s="1"/>
  <c r="V539" i="11"/>
  <c r="AE539" i="11" s="1"/>
  <c r="AB564" i="11"/>
  <c r="AD564" i="11" s="1"/>
  <c r="AB579" i="11"/>
  <c r="AD579" i="11" s="1"/>
  <c r="AB597" i="11"/>
  <c r="AD597" i="11" s="1"/>
  <c r="AB602" i="11"/>
  <c r="AD602" i="11" s="1"/>
  <c r="V604" i="11"/>
  <c r="AE604" i="11" s="1"/>
  <c r="AB610" i="11"/>
  <c r="AD610" i="11" s="1"/>
  <c r="V612" i="11"/>
  <c r="AE612" i="11" s="1"/>
  <c r="AB624" i="11"/>
  <c r="AD624" i="11" s="1"/>
  <c r="AB640" i="11"/>
  <c r="AD640" i="11" s="1"/>
  <c r="V654" i="11"/>
  <c r="AE654" i="11" s="1"/>
  <c r="V659" i="11"/>
  <c r="AE659" i="11" s="1"/>
  <c r="AB661" i="11"/>
  <c r="AD661" i="11" s="1"/>
  <c r="V672" i="11"/>
  <c r="AE672" i="11" s="1"/>
  <c r="AB674" i="11"/>
  <c r="AD674" i="11" s="1"/>
  <c r="AB675" i="11"/>
  <c r="AD675" i="11" s="1"/>
  <c r="AB682" i="11"/>
  <c r="AD682" i="11" s="1"/>
  <c r="V688" i="11"/>
  <c r="AE688" i="11" s="1"/>
  <c r="V689" i="11"/>
  <c r="AE689" i="11" s="1"/>
  <c r="V696" i="11"/>
  <c r="AE696" i="11" s="1"/>
  <c r="AB703" i="11"/>
  <c r="AD703" i="11" s="1"/>
  <c r="V705" i="11"/>
  <c r="AE705" i="11" s="1"/>
  <c r="AE48" i="11"/>
  <c r="AB79" i="11"/>
  <c r="AD79" i="11" s="1"/>
  <c r="AB103" i="11"/>
  <c r="AD103" i="11" s="1"/>
  <c r="AB142" i="11"/>
  <c r="AD142" i="11" s="1"/>
  <c r="AE145" i="11"/>
  <c r="AB171" i="11"/>
  <c r="AD171" i="11" s="1"/>
  <c r="AB203" i="11"/>
  <c r="AD203" i="11" s="1"/>
  <c r="V78" i="11"/>
  <c r="AE78" i="11" s="1"/>
  <c r="AB99" i="11"/>
  <c r="AD99" i="11" s="1"/>
  <c r="AB123" i="11"/>
  <c r="AD123" i="11" s="1"/>
  <c r="AB153" i="11"/>
  <c r="AD153" i="11" s="1"/>
  <c r="AB183" i="11"/>
  <c r="AD183" i="11" s="1"/>
  <c r="AE210" i="11"/>
  <c r="AB234" i="11"/>
  <c r="AD234" i="11" s="1"/>
  <c r="AB87" i="11"/>
  <c r="AD87" i="11" s="1"/>
  <c r="AB127" i="11"/>
  <c r="AD127" i="11" s="1"/>
  <c r="AB157" i="11"/>
  <c r="AD157" i="11" s="1"/>
  <c r="AB187" i="11"/>
  <c r="AD187" i="11" s="1"/>
  <c r="AB210" i="11"/>
  <c r="AD210" i="11" s="1"/>
  <c r="AE215" i="11"/>
  <c r="AB111" i="11"/>
  <c r="AD111" i="11" s="1"/>
  <c r="AB138" i="11"/>
  <c r="AD138" i="11" s="1"/>
  <c r="AB199" i="11"/>
  <c r="AD199" i="11" s="1"/>
  <c r="AB214" i="11"/>
  <c r="AD214" i="11" s="1"/>
  <c r="AE224" i="11"/>
  <c r="AB226" i="11"/>
  <c r="AD226" i="11" s="1"/>
  <c r="AB246" i="11"/>
  <c r="AD246" i="11" s="1"/>
  <c r="AE274" i="11"/>
  <c r="AE313" i="11"/>
  <c r="AE312" i="11"/>
  <c r="AE320" i="11"/>
  <c r="AE367" i="11"/>
  <c r="AE294" i="11"/>
  <c r="V392" i="11"/>
  <c r="AE392" i="11" s="1"/>
  <c r="V415" i="11"/>
  <c r="AE415" i="11" s="1"/>
  <c r="V419" i="11"/>
  <c r="AE419" i="11" s="1"/>
  <c r="AE455" i="11"/>
  <c r="AE467" i="11"/>
  <c r="AB388" i="11"/>
  <c r="AD388" i="11" s="1"/>
  <c r="AE426" i="11"/>
  <c r="V374" i="11"/>
  <c r="AE374" i="11" s="1"/>
  <c r="AB381" i="11"/>
  <c r="AD381" i="11" s="1"/>
  <c r="V551" i="11"/>
  <c r="AE551" i="11" s="1"/>
  <c r="AB609" i="11"/>
  <c r="AD609" i="11" s="1"/>
  <c r="V555" i="11"/>
  <c r="AE555" i="11" s="1"/>
  <c r="V543" i="11"/>
  <c r="AE543" i="11" s="1"/>
  <c r="V600" i="11"/>
  <c r="AE600" i="11" s="1"/>
  <c r="AB622" i="11"/>
  <c r="AD622" i="11" s="1"/>
  <c r="V626" i="11"/>
  <c r="AE626" i="11" s="1"/>
  <c r="AB647" i="11"/>
  <c r="AD647" i="11" s="1"/>
  <c r="AB598" i="11"/>
  <c r="AD598" i="11" s="1"/>
  <c r="V608" i="11"/>
  <c r="AE608" i="11" s="1"/>
  <c r="AB606" i="11"/>
  <c r="AD606" i="11" s="1"/>
  <c r="V616" i="11"/>
  <c r="AE616" i="11" s="1"/>
  <c r="AB626" i="11"/>
  <c r="AD626" i="11" s="1"/>
  <c r="V592" i="11"/>
  <c r="AE592" i="11" s="1"/>
  <c r="AB614" i="11"/>
  <c r="AD614" i="11" s="1"/>
  <c r="V624" i="11"/>
  <c r="AE624" i="11" s="1"/>
  <c r="V634" i="11"/>
  <c r="AE634" i="11" s="1"/>
  <c r="AB643" i="11"/>
  <c r="AD643" i="11" s="1"/>
  <c r="AB681" i="11"/>
  <c r="AD681" i="11" s="1"/>
  <c r="AB685" i="11"/>
  <c r="AD685" i="11" s="1"/>
  <c r="AB689" i="11"/>
  <c r="AD689" i="11" s="1"/>
  <c r="AB702" i="11"/>
  <c r="AD702" i="11" s="1"/>
  <c r="AB753" i="11"/>
  <c r="AD753" i="11" s="1"/>
  <c r="V6" i="13"/>
  <c r="AE6" i="13" s="1"/>
  <c r="AE13" i="13"/>
  <c r="V37" i="13"/>
  <c r="AE37" i="13" s="1"/>
  <c r="AE8" i="14"/>
  <c r="AE12" i="14"/>
  <c r="V29" i="14"/>
  <c r="AE29" i="14" s="1"/>
  <c r="AE40" i="14"/>
  <c r="AE4" i="15"/>
  <c r="AB683" i="11"/>
  <c r="AD683" i="11" s="1"/>
  <c r="AB687" i="11"/>
  <c r="AD687" i="11" s="1"/>
  <c r="AB691" i="11"/>
  <c r="AD691" i="11" s="1"/>
  <c r="AE7" i="16"/>
  <c r="V11" i="12"/>
  <c r="AE11" i="12" s="1"/>
  <c r="AE5" i="13"/>
  <c r="AE25" i="13"/>
  <c r="AE16" i="13"/>
  <c r="AE17" i="13"/>
  <c r="AE31" i="13"/>
  <c r="AE23" i="14"/>
  <c r="AE5" i="12"/>
  <c r="AE6" i="12"/>
  <c r="AB5" i="16"/>
  <c r="AD5" i="16" s="1"/>
  <c r="AE8" i="16"/>
  <c r="AE9" i="17"/>
  <c r="AE15" i="17"/>
  <c r="V701" i="11"/>
  <c r="AE701" i="11" s="1"/>
  <c r="AE9" i="16"/>
  <c r="V747" i="11"/>
  <c r="AE747" i="11" s="1"/>
  <c r="AB15" i="17"/>
  <c r="AD15" i="17" s="1"/>
  <c r="AE27" i="17"/>
  <c r="AE28" i="17"/>
  <c r="AE699" i="11"/>
  <c r="AE13" i="16"/>
  <c r="AE753" i="11"/>
  <c r="AE4" i="17"/>
  <c r="AE13" i="17"/>
  <c r="AB28" i="17"/>
  <c r="AD28" i="17" s="1"/>
  <c r="AB699" i="11"/>
  <c r="AD699" i="11" s="1"/>
  <c r="AB700" i="11"/>
  <c r="AD700" i="11" s="1"/>
  <c r="AE4" i="16"/>
  <c r="AE16" i="17"/>
  <c r="AE19" i="17"/>
  <c r="AE12" i="17"/>
  <c r="AE22"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wjin</author>
  </authors>
  <commentList>
    <comment ref="Y3" authorId="0" shapeId="0" xr:uid="{00000000-0006-0000-0100-000001000000}">
      <text>
        <r>
          <rPr>
            <b/>
            <sz val="9"/>
            <rFont val="宋体"/>
            <family val="3"/>
            <charset val="134"/>
          </rPr>
          <t>wjin:</t>
        </r>
        <r>
          <rPr>
            <sz val="9"/>
            <rFont val="宋体"/>
            <family val="3"/>
            <charset val="134"/>
          </rPr>
          <t xml:space="preserve">
根据公司职级基数计算确定公司应承担部分
住宿基数为3500，不住宿则改为正常职级基数</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wjin</author>
  </authors>
  <commentList>
    <comment ref="Y3" authorId="0" shapeId="0" xr:uid="{91065E25-2EA0-42E3-B7DB-9CCB235FE7FA}">
      <text>
        <r>
          <rPr>
            <b/>
            <sz val="9"/>
            <rFont val="宋体"/>
            <family val="3"/>
            <charset val="134"/>
            <scheme val="minor"/>
          </rPr>
          <t>wjin:</t>
        </r>
        <r>
          <rPr>
            <sz val="9"/>
            <rFont val="宋体"/>
            <family val="3"/>
            <charset val="134"/>
            <scheme val="minor"/>
          </rPr>
          <t xml:space="preserve">
根据公司职级基数计算确定公司应承担部分
住宿基数为3500，不住宿则改为正常职级基数</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wjin</author>
  </authors>
  <commentList>
    <comment ref="Y3" authorId="0" shapeId="0" xr:uid="{00000000-0006-0000-0300-000001000000}">
      <text>
        <r>
          <rPr>
            <b/>
            <sz val="9"/>
            <rFont val="宋体"/>
            <family val="3"/>
            <charset val="134"/>
          </rPr>
          <t>wjin:</t>
        </r>
        <r>
          <rPr>
            <sz val="9"/>
            <rFont val="宋体"/>
            <family val="3"/>
            <charset val="134"/>
          </rPr>
          <t xml:space="preserve">
根据公司职级基数计算确定公司应承担部分
住宿基数为3500，不住宿则改为正常职级基数</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wjin</author>
  </authors>
  <commentList>
    <comment ref="Y3" authorId="0" shapeId="0" xr:uid="{00000000-0006-0000-0400-000001000000}">
      <text>
        <r>
          <rPr>
            <b/>
            <sz val="9"/>
            <rFont val="宋体"/>
            <family val="3"/>
            <charset val="134"/>
          </rPr>
          <t>wjin:</t>
        </r>
        <r>
          <rPr>
            <sz val="9"/>
            <rFont val="宋体"/>
            <family val="3"/>
            <charset val="134"/>
          </rPr>
          <t xml:space="preserve">
根据公司职级基数计算确定公司应承担部分
住宿基数为3500，不住宿则改为正常职级基数</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wjin</author>
  </authors>
  <commentList>
    <comment ref="Y3" authorId="0" shapeId="0" xr:uid="{00000000-0006-0000-0500-000001000000}">
      <text>
        <r>
          <rPr>
            <b/>
            <sz val="9"/>
            <rFont val="宋体"/>
            <family val="3"/>
            <charset val="134"/>
          </rPr>
          <t>wjin:</t>
        </r>
        <r>
          <rPr>
            <sz val="9"/>
            <rFont val="宋体"/>
            <family val="3"/>
            <charset val="134"/>
          </rPr>
          <t xml:space="preserve">
根据公司职级基数计算确定公司应承担部分
住宿基数为3500，不住宿则改为正常职级基数</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wjin</author>
  </authors>
  <commentList>
    <comment ref="Y3" authorId="0" shapeId="0" xr:uid="{00000000-0006-0000-0600-000001000000}">
      <text>
        <r>
          <rPr>
            <b/>
            <sz val="9"/>
            <rFont val="宋体"/>
            <family val="3"/>
            <charset val="134"/>
          </rPr>
          <t>wjin:</t>
        </r>
        <r>
          <rPr>
            <sz val="9"/>
            <rFont val="宋体"/>
            <family val="3"/>
            <charset val="134"/>
          </rPr>
          <t xml:space="preserve">
根据公司职级基数计算确定公司应承担部分
住宿基数为3500，不住宿则改为正常职级基数</t>
        </r>
      </text>
    </comment>
  </commentList>
</comments>
</file>

<file path=xl/sharedStrings.xml><?xml version="1.0" encoding="utf-8"?>
<sst xmlns="http://schemas.openxmlformats.org/spreadsheetml/2006/main" count="9265" uniqueCount="3307">
  <si>
    <r>
      <rPr>
        <b/>
        <sz val="14"/>
        <color rgb="FFFF0000"/>
        <rFont val="微软雅黑"/>
        <family val="2"/>
        <charset val="134"/>
      </rPr>
      <t>2023</t>
    </r>
    <r>
      <rPr>
        <b/>
        <sz val="14"/>
        <color theme="1"/>
        <rFont val="微软雅黑"/>
        <family val="2"/>
        <charset val="134"/>
      </rPr>
      <t>年</t>
    </r>
    <r>
      <rPr>
        <b/>
        <sz val="14"/>
        <color rgb="FFFF0000"/>
        <rFont val="微软雅黑"/>
        <family val="2"/>
        <charset val="134"/>
      </rPr>
      <t>2</t>
    </r>
    <r>
      <rPr>
        <b/>
        <sz val="14"/>
        <color theme="1"/>
        <rFont val="微软雅黑"/>
        <family val="2"/>
        <charset val="134"/>
      </rPr>
      <t>月社保、公积金费用明细表</t>
    </r>
  </si>
  <si>
    <t>序号</t>
  </si>
  <si>
    <t>购买地</t>
  </si>
  <si>
    <t>工号</t>
  </si>
  <si>
    <t>姓名</t>
  </si>
  <si>
    <t>类别</t>
  </si>
  <si>
    <t>技术等级</t>
  </si>
  <si>
    <t>身份证号码</t>
  </si>
  <si>
    <t>费款所属期</t>
  </si>
  <si>
    <t>部门</t>
  </si>
  <si>
    <t>入职日期</t>
  </si>
  <si>
    <t>社保基数</t>
  </si>
  <si>
    <t>社保单位部分</t>
  </si>
  <si>
    <t>个人部分</t>
  </si>
  <si>
    <t>社保金额</t>
  </si>
  <si>
    <t>公积金</t>
  </si>
  <si>
    <t>总计</t>
  </si>
  <si>
    <t>入宿日期</t>
  </si>
  <si>
    <t>退宿日期</t>
  </si>
  <si>
    <t>备注</t>
  </si>
  <si>
    <t>养老基数</t>
  </si>
  <si>
    <t>失业基数</t>
  </si>
  <si>
    <t>工伤基数</t>
  </si>
  <si>
    <t>医疗基数</t>
  </si>
  <si>
    <t>养老单位14%</t>
  </si>
  <si>
    <t>失业单位0.5%</t>
  </si>
  <si>
    <t>工伤单位0.2%</t>
  </si>
  <si>
    <t>基本医疗单位9.5%</t>
  </si>
  <si>
    <t>养老个人8%</t>
  </si>
  <si>
    <t>失业个人0.5%</t>
  </si>
  <si>
    <t>医疗个人2%</t>
  </si>
  <si>
    <t>单位</t>
  </si>
  <si>
    <t>个人</t>
  </si>
  <si>
    <t>职级基数</t>
  </si>
  <si>
    <t>公积金单位12%</t>
  </si>
  <si>
    <t>公积金系统</t>
  </si>
  <si>
    <t>公积金个人12%</t>
  </si>
  <si>
    <t>补扣      （Z-AB)</t>
  </si>
  <si>
    <t>差异调整</t>
  </si>
  <si>
    <t>小计</t>
  </si>
  <si>
    <t>杭州</t>
  </si>
  <si>
    <t>10001</t>
  </si>
  <si>
    <t>楼金芳</t>
  </si>
  <si>
    <t>研发序列</t>
  </si>
  <si>
    <t>M9</t>
  </si>
  <si>
    <t>610103196807193663</t>
  </si>
  <si>
    <t>经理室</t>
  </si>
  <si>
    <t>10002</t>
  </si>
  <si>
    <t>邵春能</t>
  </si>
  <si>
    <t>职能序列</t>
  </si>
  <si>
    <t>M8</t>
  </si>
  <si>
    <t>220104196801262617</t>
  </si>
  <si>
    <t>10180</t>
  </si>
  <si>
    <t>贾飞</t>
  </si>
  <si>
    <t>M7</t>
  </si>
  <si>
    <t>411102197907063518</t>
  </si>
  <si>
    <t>药学研究中心</t>
  </si>
  <si>
    <t>10268</t>
  </si>
  <si>
    <t>范凝</t>
  </si>
  <si>
    <t>M3</t>
  </si>
  <si>
    <t>410305199412160023</t>
  </si>
  <si>
    <t>30001</t>
  </si>
  <si>
    <t>严洪兵</t>
  </si>
  <si>
    <t>M6</t>
  </si>
  <si>
    <t>330719197607075479</t>
  </si>
  <si>
    <t>固体制剂一部</t>
  </si>
  <si>
    <t>10024</t>
  </si>
  <si>
    <t>方蓉</t>
  </si>
  <si>
    <t>420583198905173428</t>
  </si>
  <si>
    <t>10014</t>
  </si>
  <si>
    <t>方燚</t>
  </si>
  <si>
    <t>M2</t>
  </si>
  <si>
    <t>330122199111151727</t>
  </si>
  <si>
    <t>10013</t>
  </si>
  <si>
    <t>应俊丹</t>
  </si>
  <si>
    <t>P3</t>
  </si>
  <si>
    <t>330681199104300322</t>
  </si>
  <si>
    <t>10362</t>
  </si>
  <si>
    <t>单雅琴</t>
  </si>
  <si>
    <t>P2</t>
  </si>
  <si>
    <t>339005199704295124</t>
  </si>
  <si>
    <t>2019-05-31</t>
  </si>
  <si>
    <t>10065</t>
  </si>
  <si>
    <t>周志南</t>
  </si>
  <si>
    <t>M1</t>
  </si>
  <si>
    <t>330329199109241630</t>
  </si>
  <si>
    <t>2016-09-10</t>
  </si>
  <si>
    <t>10369</t>
  </si>
  <si>
    <t>沈建科</t>
  </si>
  <si>
    <t>33900519970404515X</t>
  </si>
  <si>
    <t>10167</t>
  </si>
  <si>
    <t>王时友</t>
  </si>
  <si>
    <t>430521198202043793</t>
  </si>
  <si>
    <t>10358</t>
  </si>
  <si>
    <t>邓佑盛</t>
  </si>
  <si>
    <t>421122199307291054</t>
  </si>
  <si>
    <t>2019-05-30</t>
  </si>
  <si>
    <t>10215</t>
  </si>
  <si>
    <t>刘敏02</t>
  </si>
  <si>
    <t>342224198706021769</t>
  </si>
  <si>
    <t>10209</t>
  </si>
  <si>
    <t>何宇晴</t>
  </si>
  <si>
    <t>420821199501312366</t>
  </si>
  <si>
    <t>10045</t>
  </si>
  <si>
    <t>胡富苗</t>
  </si>
  <si>
    <t>330727198105193533</t>
  </si>
  <si>
    <t>固体制剂三部</t>
  </si>
  <si>
    <t>10108</t>
  </si>
  <si>
    <t>杨蓓蓓</t>
  </si>
  <si>
    <t>330382199310030968</t>
  </si>
  <si>
    <t>10165</t>
  </si>
  <si>
    <t>刘敏</t>
  </si>
  <si>
    <t>340828199308175827</t>
  </si>
  <si>
    <t>10330</t>
  </si>
  <si>
    <t>邓倩茹</t>
  </si>
  <si>
    <t>P1</t>
  </si>
  <si>
    <t>210381199810011620</t>
  </si>
  <si>
    <t>2019-04-10</t>
  </si>
  <si>
    <t>10066</t>
  </si>
  <si>
    <t>徐美燕</t>
  </si>
  <si>
    <t>330881199212285722</t>
  </si>
  <si>
    <t>液体制剂一部</t>
  </si>
  <si>
    <t>2018-10-20</t>
  </si>
  <si>
    <t>10003</t>
  </si>
  <si>
    <t>陈晓萍</t>
  </si>
  <si>
    <t>332526198106257126</t>
  </si>
  <si>
    <t>固体制剂二部</t>
  </si>
  <si>
    <t>10025</t>
  </si>
  <si>
    <t>熊卫艳</t>
  </si>
  <si>
    <t>362202198812145760</t>
  </si>
  <si>
    <t>10236</t>
  </si>
  <si>
    <t>肖旻宁</t>
  </si>
  <si>
    <t>362422199608160032</t>
  </si>
  <si>
    <t>10140</t>
  </si>
  <si>
    <t>沈意康</t>
  </si>
  <si>
    <t>330184199409221811</t>
  </si>
  <si>
    <t>10181</t>
  </si>
  <si>
    <t>巴文静</t>
  </si>
  <si>
    <t>412726199302196805</t>
  </si>
  <si>
    <t>10420</t>
  </si>
  <si>
    <t>范虹雨</t>
  </si>
  <si>
    <t>332525199611234548</t>
  </si>
  <si>
    <t>10131</t>
  </si>
  <si>
    <t>叶寿云</t>
  </si>
  <si>
    <t>341024199108108525</t>
  </si>
  <si>
    <t>10326</t>
  </si>
  <si>
    <t>李柳洋</t>
  </si>
  <si>
    <t>330183198309222613</t>
  </si>
  <si>
    <t>10026</t>
  </si>
  <si>
    <t>郦丹婷</t>
  </si>
  <si>
    <t>330681199309091042</t>
  </si>
  <si>
    <t>10344</t>
  </si>
  <si>
    <t>熊瑜</t>
  </si>
  <si>
    <t>362326199608234820</t>
  </si>
  <si>
    <t>10306</t>
  </si>
  <si>
    <t>金芳云</t>
  </si>
  <si>
    <t>330621199110206926</t>
  </si>
  <si>
    <t>10220</t>
  </si>
  <si>
    <t>潘晨</t>
  </si>
  <si>
    <t>330523199509173916</t>
  </si>
  <si>
    <t>10005</t>
  </si>
  <si>
    <t>邹永华</t>
  </si>
  <si>
    <t>371502198410131179</t>
  </si>
  <si>
    <t>外用制剂部</t>
  </si>
  <si>
    <t>10053</t>
  </si>
  <si>
    <t>戴娟</t>
  </si>
  <si>
    <t>342523199002060027</t>
  </si>
  <si>
    <t>10235</t>
  </si>
  <si>
    <t>吴凡</t>
  </si>
  <si>
    <t>36242319961119001X</t>
  </si>
  <si>
    <t>10458</t>
  </si>
  <si>
    <t>何雷朋</t>
  </si>
  <si>
    <t>341227199501108759</t>
  </si>
  <si>
    <t>2019-11-05</t>
  </si>
  <si>
    <t>10128</t>
  </si>
  <si>
    <t>陆勤霞</t>
  </si>
  <si>
    <t>330424199303221821</t>
  </si>
  <si>
    <t>10346</t>
  </si>
  <si>
    <t>钱利波</t>
  </si>
  <si>
    <t>339005199508042154</t>
  </si>
  <si>
    <t>10300</t>
  </si>
  <si>
    <t>刘芙</t>
  </si>
  <si>
    <t>330326199703130045</t>
  </si>
  <si>
    <t>2019-03-05</t>
  </si>
  <si>
    <t>10011</t>
  </si>
  <si>
    <t>李青青</t>
  </si>
  <si>
    <t>320829198709280503</t>
  </si>
  <si>
    <t>10386</t>
  </si>
  <si>
    <t>安天华</t>
  </si>
  <si>
    <t>513426199601025537</t>
  </si>
  <si>
    <t>10199</t>
  </si>
  <si>
    <t>马佳浩</t>
  </si>
  <si>
    <t>330621199612195913</t>
  </si>
  <si>
    <t>10731</t>
  </si>
  <si>
    <t>陈安</t>
  </si>
  <si>
    <t/>
  </si>
  <si>
    <t>A1-4</t>
  </si>
  <si>
    <t>332601197412164538</t>
  </si>
  <si>
    <t>赛默公司</t>
  </si>
  <si>
    <t>10036</t>
  </si>
  <si>
    <t>张孝君</t>
  </si>
  <si>
    <t>研发辅助序列</t>
  </si>
  <si>
    <t>330721197212176744</t>
  </si>
  <si>
    <t>业务中心</t>
  </si>
  <si>
    <t>10356</t>
  </si>
  <si>
    <t>陈黎</t>
  </si>
  <si>
    <t>339005197708020620</t>
  </si>
  <si>
    <t>10355</t>
  </si>
  <si>
    <t>饶大伟</t>
  </si>
  <si>
    <t>362322199006051853</t>
  </si>
  <si>
    <t>10322</t>
  </si>
  <si>
    <t>曹涛</t>
  </si>
  <si>
    <t>360425199304134035</t>
  </si>
  <si>
    <t>2019-04-01</t>
  </si>
  <si>
    <t>10054</t>
  </si>
  <si>
    <t>闫冉</t>
  </si>
  <si>
    <t>411281198806210545</t>
  </si>
  <si>
    <t>10377</t>
  </si>
  <si>
    <t>蔡夏苗</t>
  </si>
  <si>
    <t>330327199305083403</t>
  </si>
  <si>
    <t>10107</t>
  </si>
  <si>
    <t>卢豫商</t>
  </si>
  <si>
    <t>330724199009245626</t>
  </si>
  <si>
    <t>2017-03-10</t>
  </si>
  <si>
    <t>10159</t>
  </si>
  <si>
    <t>汪卫军</t>
  </si>
  <si>
    <t>342901197710216832</t>
  </si>
  <si>
    <t>液体制剂二部</t>
  </si>
  <si>
    <t>10136</t>
  </si>
  <si>
    <t>王磊</t>
  </si>
  <si>
    <t>M4</t>
  </si>
  <si>
    <t>340322198912267832</t>
  </si>
  <si>
    <t>10295</t>
  </si>
  <si>
    <t>郝变</t>
  </si>
  <si>
    <t>142726198903202721</t>
  </si>
  <si>
    <t>10285</t>
  </si>
  <si>
    <t>杜影影</t>
  </si>
  <si>
    <t>412326199308205440</t>
  </si>
  <si>
    <t>2020-12-28</t>
  </si>
  <si>
    <t>10234</t>
  </si>
  <si>
    <t>丁克楚</t>
  </si>
  <si>
    <t>33032619951003361X</t>
  </si>
  <si>
    <t>10396</t>
  </si>
  <si>
    <t>叶心怡</t>
  </si>
  <si>
    <t>330127199611132727</t>
  </si>
  <si>
    <t>10383</t>
  </si>
  <si>
    <t>黄欢</t>
  </si>
  <si>
    <t>330825199508304565</t>
  </si>
  <si>
    <t>10454</t>
  </si>
  <si>
    <t>曹贵琴</t>
  </si>
  <si>
    <t>420606198410058084</t>
  </si>
  <si>
    <t>10447</t>
  </si>
  <si>
    <t>卫敏</t>
  </si>
  <si>
    <t>510725199211097129</t>
  </si>
  <si>
    <t>10456</t>
  </si>
  <si>
    <t>胡苏彬</t>
  </si>
  <si>
    <t>330124199312010018</t>
  </si>
  <si>
    <t>液体制剂三部</t>
  </si>
  <si>
    <t>10263</t>
  </si>
  <si>
    <t>周娜</t>
  </si>
  <si>
    <t>370631197911300040</t>
  </si>
  <si>
    <t>10059</t>
  </si>
  <si>
    <t>柴秋烨</t>
  </si>
  <si>
    <t>330821199108254583</t>
  </si>
  <si>
    <t>10314</t>
  </si>
  <si>
    <t>林土生</t>
  </si>
  <si>
    <t>330825198911122919</t>
  </si>
  <si>
    <t>10297</t>
  </si>
  <si>
    <t>金勇彪</t>
  </si>
  <si>
    <t>330621199411114654</t>
  </si>
  <si>
    <t>10348</t>
  </si>
  <si>
    <t>施笑晖</t>
  </si>
  <si>
    <t>330825199112264544</t>
  </si>
  <si>
    <t>10327</t>
  </si>
  <si>
    <t>李乐薇</t>
  </si>
  <si>
    <t>142228199409170023</t>
  </si>
  <si>
    <t>10115</t>
  </si>
  <si>
    <t>叶慧</t>
  </si>
  <si>
    <t>332528198610162225</t>
  </si>
  <si>
    <t>10177</t>
  </si>
  <si>
    <t>陈慧</t>
  </si>
  <si>
    <t>362322199009041247</t>
  </si>
  <si>
    <t>10063</t>
  </si>
  <si>
    <t>宋霄霄</t>
  </si>
  <si>
    <t>370911198610175309</t>
  </si>
  <si>
    <t>10324</t>
  </si>
  <si>
    <t>王羽嫣</t>
  </si>
  <si>
    <t>652801199406090020</t>
  </si>
  <si>
    <t>10329</t>
  </si>
  <si>
    <t>胡育钰</t>
  </si>
  <si>
    <t>330482199412190028</t>
  </si>
  <si>
    <t>10500</t>
  </si>
  <si>
    <t>杨祥</t>
  </si>
  <si>
    <t>51312319801117003X</t>
  </si>
  <si>
    <t>业务发展四部</t>
  </si>
  <si>
    <t>10006</t>
  </si>
  <si>
    <t>刘保林</t>
  </si>
  <si>
    <t>429001198608146112</t>
  </si>
  <si>
    <t>10290</t>
  </si>
  <si>
    <t>陈武</t>
  </si>
  <si>
    <t>33262419961118325X</t>
  </si>
  <si>
    <t>2019-02-13</t>
  </si>
  <si>
    <t>10371</t>
  </si>
  <si>
    <t>刘蓉</t>
  </si>
  <si>
    <t>330326199703130061</t>
  </si>
  <si>
    <t>2019-06-17</t>
  </si>
  <si>
    <t>10389</t>
  </si>
  <si>
    <t>祝盼盼</t>
  </si>
  <si>
    <t>330721199311155446</t>
  </si>
  <si>
    <t>10291</t>
  </si>
  <si>
    <t>陈莎莎</t>
  </si>
  <si>
    <t>339005199804033420</t>
  </si>
  <si>
    <t>10323</t>
  </si>
  <si>
    <t>林时越</t>
  </si>
  <si>
    <t>330327199211042352</t>
  </si>
  <si>
    <t>10367</t>
  </si>
  <si>
    <t>陈文昕</t>
  </si>
  <si>
    <t>352203199603040515</t>
  </si>
  <si>
    <t>10512</t>
  </si>
  <si>
    <t>赵士晋</t>
  </si>
  <si>
    <t>330122199707180035</t>
  </si>
  <si>
    <t>10249</t>
  </si>
  <si>
    <t>贾海霞</t>
  </si>
  <si>
    <t>411524199503030823</t>
  </si>
  <si>
    <t>原料药分析部</t>
  </si>
  <si>
    <t>2018-07-05</t>
  </si>
  <si>
    <t>10498</t>
  </si>
  <si>
    <t>代军</t>
  </si>
  <si>
    <t>P4</t>
  </si>
  <si>
    <t>411523199011053133</t>
  </si>
  <si>
    <t>2020-03-23</t>
  </si>
  <si>
    <t>10511</t>
  </si>
  <si>
    <t>王姗</t>
  </si>
  <si>
    <t>411425199508217241</t>
  </si>
  <si>
    <t>2020-04-15</t>
  </si>
  <si>
    <t>10523</t>
  </si>
  <si>
    <t>阮春萍</t>
  </si>
  <si>
    <t>330681199402221622</t>
  </si>
  <si>
    <t>2020-04-24</t>
  </si>
  <si>
    <t>10359</t>
  </si>
  <si>
    <t>吴一鸣</t>
  </si>
  <si>
    <t>332624198509172154</t>
  </si>
  <si>
    <t>10206</t>
  </si>
  <si>
    <t>杨美玲</t>
  </si>
  <si>
    <t>330821199306150742</t>
  </si>
  <si>
    <t>10398</t>
  </si>
  <si>
    <t>汪芳芳</t>
  </si>
  <si>
    <t>340822199404145523</t>
  </si>
  <si>
    <t>10400</t>
  </si>
  <si>
    <t>杨泊涛</t>
  </si>
  <si>
    <t>360124199007174214</t>
  </si>
  <si>
    <t>2019-07-05</t>
  </si>
  <si>
    <t>10020</t>
  </si>
  <si>
    <t>蔡磊磊</t>
  </si>
  <si>
    <t>420922198804110013</t>
  </si>
  <si>
    <t>10399</t>
  </si>
  <si>
    <t>包煳俏</t>
  </si>
  <si>
    <t>330681199502165402</t>
  </si>
  <si>
    <t>10221</t>
  </si>
  <si>
    <t>盛媛</t>
  </si>
  <si>
    <t>330681199411010528</t>
  </si>
  <si>
    <t>2018-05-06</t>
  </si>
  <si>
    <t>10241</t>
  </si>
  <si>
    <t>邹佳彤</t>
  </si>
  <si>
    <t>330702199507066040</t>
  </si>
  <si>
    <t>10479</t>
  </si>
  <si>
    <t>范宗兄</t>
  </si>
  <si>
    <t>632802198604150037</t>
  </si>
  <si>
    <t>原料药四部</t>
  </si>
  <si>
    <t>10062</t>
  </si>
  <si>
    <t>吴俊平</t>
  </si>
  <si>
    <t>330823198109104155</t>
  </si>
  <si>
    <t>30002</t>
  </si>
  <si>
    <t>刘晓锋</t>
  </si>
  <si>
    <t>M5</t>
  </si>
  <si>
    <t>410425198010053010</t>
  </si>
  <si>
    <t>原料药三部</t>
  </si>
  <si>
    <t>10485</t>
  </si>
  <si>
    <t>仇龙</t>
  </si>
  <si>
    <t>239005198807222018</t>
  </si>
  <si>
    <t>放大管理部</t>
  </si>
  <si>
    <t>10106</t>
  </si>
  <si>
    <t>方传祥</t>
  </si>
  <si>
    <t>360724198911295055</t>
  </si>
  <si>
    <t>10202</t>
  </si>
  <si>
    <t>李明会</t>
  </si>
  <si>
    <t>341222198807122979</t>
  </si>
  <si>
    <t>原料药二部</t>
  </si>
  <si>
    <t>2018-03-29</t>
  </si>
  <si>
    <t>10046</t>
  </si>
  <si>
    <t>杨旭</t>
  </si>
  <si>
    <t>430681199208194011</t>
  </si>
  <si>
    <t>10294</t>
  </si>
  <si>
    <t>彭晶晶</t>
  </si>
  <si>
    <t>34162119930706352X</t>
  </si>
  <si>
    <t>注册部</t>
  </si>
  <si>
    <t>10309</t>
  </si>
  <si>
    <t>李娟</t>
  </si>
  <si>
    <t>622727199106061722</t>
  </si>
  <si>
    <t>2019-03-21</t>
  </si>
  <si>
    <t>2022-12-05</t>
  </si>
  <si>
    <t>10331</t>
  </si>
  <si>
    <t>史碧瑶</t>
  </si>
  <si>
    <t>142723199203011225</t>
  </si>
  <si>
    <t>10345</t>
  </si>
  <si>
    <t>谭新衡</t>
  </si>
  <si>
    <t>652323198909264543</t>
  </si>
  <si>
    <t>10455</t>
  </si>
  <si>
    <t>刘雨虹</t>
  </si>
  <si>
    <t>210302199311023349</t>
  </si>
  <si>
    <t>10464</t>
  </si>
  <si>
    <t>叶方施</t>
  </si>
  <si>
    <t>330322199102093247</t>
  </si>
  <si>
    <t>10501</t>
  </si>
  <si>
    <t>刘镇英</t>
  </si>
  <si>
    <t>360203199111031049</t>
  </si>
  <si>
    <t>原料药研究中心</t>
  </si>
  <si>
    <t>10505</t>
  </si>
  <si>
    <t>郑红娟</t>
  </si>
  <si>
    <t>330127198609234121</t>
  </si>
  <si>
    <t>2020-04-01</t>
  </si>
  <si>
    <t>10017</t>
  </si>
  <si>
    <t>宋博凡</t>
  </si>
  <si>
    <t>330127198910010063</t>
  </si>
  <si>
    <t>医学部</t>
  </si>
  <si>
    <t>10276</t>
  </si>
  <si>
    <t>江叶</t>
  </si>
  <si>
    <t>421127198901230446</t>
  </si>
  <si>
    <t>10402</t>
  </si>
  <si>
    <t>万丹</t>
  </si>
  <si>
    <t>429004198910185920</t>
  </si>
  <si>
    <t>药物警戒部</t>
  </si>
  <si>
    <t>10453</t>
  </si>
  <si>
    <t>胡莎</t>
  </si>
  <si>
    <t>412722198809202047</t>
  </si>
  <si>
    <t>10186</t>
  </si>
  <si>
    <t>宋天启</t>
  </si>
  <si>
    <t>330683199209250053</t>
  </si>
  <si>
    <t>2017-07-17</t>
  </si>
  <si>
    <t>10158</t>
  </si>
  <si>
    <t>徐嘉仁</t>
  </si>
  <si>
    <t>330182199408231919</t>
  </si>
  <si>
    <t>2018-02-28</t>
  </si>
  <si>
    <t>10093</t>
  </si>
  <si>
    <t>陈百万</t>
  </si>
  <si>
    <t>339005198512265356</t>
  </si>
  <si>
    <t>10018</t>
  </si>
  <si>
    <t>林银双</t>
  </si>
  <si>
    <t>330382198712300508</t>
  </si>
  <si>
    <t>质量保证部</t>
  </si>
  <si>
    <t>10319</t>
  </si>
  <si>
    <t>刘慧兰</t>
  </si>
  <si>
    <t>362429198807261223</t>
  </si>
  <si>
    <t>10419</t>
  </si>
  <si>
    <t>朱梅燕</t>
  </si>
  <si>
    <t>421127199007023228</t>
  </si>
  <si>
    <t>10421</t>
  </si>
  <si>
    <t>李玉杰</t>
  </si>
  <si>
    <t>410221199008126565</t>
  </si>
  <si>
    <t>信息情报部</t>
  </si>
  <si>
    <t>10484</t>
  </si>
  <si>
    <t>沈锡明</t>
  </si>
  <si>
    <t>330102198405082114</t>
  </si>
  <si>
    <t>知识产权部</t>
  </si>
  <si>
    <t>10213</t>
  </si>
  <si>
    <t>叶邦阜</t>
  </si>
  <si>
    <t>330326198005243216</t>
  </si>
  <si>
    <t>业务发展一部</t>
  </si>
  <si>
    <t>10168</t>
  </si>
  <si>
    <t>周米佳</t>
  </si>
  <si>
    <t>33900519820620722X</t>
  </si>
  <si>
    <t>10035</t>
  </si>
  <si>
    <t>邵春才</t>
  </si>
  <si>
    <t>330724196603186258</t>
  </si>
  <si>
    <t>工程建设部</t>
  </si>
  <si>
    <t>10521</t>
  </si>
  <si>
    <t>金启航</t>
  </si>
  <si>
    <t>330102197801020615</t>
  </si>
  <si>
    <t>公共事务部</t>
  </si>
  <si>
    <t>10457</t>
  </si>
  <si>
    <t>潘莹</t>
  </si>
  <si>
    <t>332527198712210025</t>
  </si>
  <si>
    <t>人力资源部</t>
  </si>
  <si>
    <t>10008</t>
  </si>
  <si>
    <t>何春玲</t>
  </si>
  <si>
    <t>232126198612131168</t>
  </si>
  <si>
    <t>内控部</t>
  </si>
  <si>
    <t>10376</t>
  </si>
  <si>
    <t>潘燕</t>
  </si>
  <si>
    <t>320481197911136029</t>
  </si>
  <si>
    <t>行政事务部</t>
  </si>
  <si>
    <t>10375</t>
  </si>
  <si>
    <t>韩东雷</t>
  </si>
  <si>
    <t>230805197911261018</t>
  </si>
  <si>
    <t>2019-07-20</t>
  </si>
  <si>
    <t>10061</t>
  </si>
  <si>
    <t>洪娟凤</t>
  </si>
  <si>
    <t>330127197511114266</t>
  </si>
  <si>
    <t>10444</t>
  </si>
  <si>
    <t>何佰庆</t>
  </si>
  <si>
    <t>232126198002281214</t>
  </si>
  <si>
    <t>2020-05-10</t>
  </si>
  <si>
    <t>10412</t>
  </si>
  <si>
    <t>王雅雅</t>
  </si>
  <si>
    <t>330304199204122747</t>
  </si>
  <si>
    <t>10031</t>
  </si>
  <si>
    <t>刘一凡</t>
  </si>
  <si>
    <t>330102198511271840</t>
  </si>
  <si>
    <t>财务部</t>
  </si>
  <si>
    <t>10431</t>
  </si>
  <si>
    <t>颜栋波</t>
  </si>
  <si>
    <t>339005199105018213</t>
  </si>
  <si>
    <t>10127</t>
  </si>
  <si>
    <t>项玉飞</t>
  </si>
  <si>
    <t>330227198202162029</t>
  </si>
  <si>
    <t>10255</t>
  </si>
  <si>
    <t>於聪</t>
  </si>
  <si>
    <t>330108198806200925</t>
  </si>
  <si>
    <t>50005</t>
  </si>
  <si>
    <t>熊晓红</t>
  </si>
  <si>
    <t>350822199204036121</t>
  </si>
  <si>
    <t>药理部</t>
  </si>
  <si>
    <t>50015</t>
  </si>
  <si>
    <t>雷少伟</t>
  </si>
  <si>
    <t>332523199309191417</t>
  </si>
  <si>
    <t>60005</t>
  </si>
  <si>
    <t>张泽宇</t>
  </si>
  <si>
    <t>650103199206185116</t>
  </si>
  <si>
    <t>10482</t>
  </si>
  <si>
    <t>林慧婷</t>
  </si>
  <si>
    <t>350322199111231588</t>
  </si>
  <si>
    <t>杂质研究中心</t>
  </si>
  <si>
    <t>10347</t>
  </si>
  <si>
    <t>谢胜芳</t>
  </si>
  <si>
    <t>330821198601106061</t>
  </si>
  <si>
    <t>2019-05-05</t>
  </si>
  <si>
    <t>10439</t>
  </si>
  <si>
    <t>赖烁科</t>
  </si>
  <si>
    <t>350822199303085359</t>
  </si>
  <si>
    <t>10418</t>
  </si>
  <si>
    <t>唐敏哲</t>
  </si>
  <si>
    <t>330127199609174725</t>
  </si>
  <si>
    <t>10342</t>
  </si>
  <si>
    <t>陈晓婷</t>
  </si>
  <si>
    <t>330182199303220025</t>
  </si>
  <si>
    <t>10099</t>
  </si>
  <si>
    <t>鄢超</t>
  </si>
  <si>
    <t>421122199307070059</t>
  </si>
  <si>
    <t>2017-02-01</t>
  </si>
  <si>
    <t xml:space="preserve"> </t>
  </si>
  <si>
    <t>10461</t>
  </si>
  <si>
    <t>黄燕</t>
  </si>
  <si>
    <t>452223199703010523</t>
  </si>
  <si>
    <t>10460</t>
  </si>
  <si>
    <t>陈剑</t>
  </si>
  <si>
    <t>330602198909280031</t>
  </si>
  <si>
    <t>10486</t>
  </si>
  <si>
    <t>季垚杰</t>
  </si>
  <si>
    <t>332522199302182415</t>
  </si>
  <si>
    <t>实验室管理部</t>
  </si>
  <si>
    <t>10185</t>
  </si>
  <si>
    <t>顾增军</t>
  </si>
  <si>
    <t>410923199110263612</t>
  </si>
  <si>
    <t>信息技术部</t>
  </si>
  <si>
    <t>10338</t>
  </si>
  <si>
    <t>刘建栋</t>
  </si>
  <si>
    <t>330328199108311119</t>
  </si>
  <si>
    <t>10518</t>
  </si>
  <si>
    <t>熊德博</t>
  </si>
  <si>
    <t>51302319980728893x</t>
  </si>
  <si>
    <t>10133</t>
  </si>
  <si>
    <t>王丽娟</t>
  </si>
  <si>
    <t>142424198405150026</t>
  </si>
  <si>
    <t>10281</t>
  </si>
  <si>
    <t>黄夏</t>
  </si>
  <si>
    <t>330103199509050054</t>
  </si>
  <si>
    <t>10332</t>
  </si>
  <si>
    <t>汪秀珍</t>
  </si>
  <si>
    <t>330825198310190182</t>
  </si>
  <si>
    <t>10339</t>
  </si>
  <si>
    <t>吴寒松</t>
  </si>
  <si>
    <t>362325199303151219</t>
  </si>
  <si>
    <t>10261</t>
  </si>
  <si>
    <t>韩武杰</t>
  </si>
  <si>
    <t>142726198709061515</t>
  </si>
  <si>
    <t>10034</t>
  </si>
  <si>
    <t>陈国根</t>
  </si>
  <si>
    <t>330104196709010412</t>
  </si>
  <si>
    <t>10080</t>
  </si>
  <si>
    <t>叶飞云</t>
  </si>
  <si>
    <t>33012619760811002X</t>
  </si>
  <si>
    <t>10435</t>
  </si>
  <si>
    <t>毛云珍</t>
  </si>
  <si>
    <t>330825198808281866</t>
  </si>
  <si>
    <t>10391</t>
  </si>
  <si>
    <t>徐怡</t>
  </si>
  <si>
    <t>P5</t>
  </si>
  <si>
    <t>33072419930704542x</t>
  </si>
  <si>
    <t>证券事务部</t>
  </si>
  <si>
    <t>10321</t>
  </si>
  <si>
    <t>冯恩光</t>
  </si>
  <si>
    <t>339005198401103012</t>
  </si>
  <si>
    <t>新药研发中心</t>
  </si>
  <si>
    <t>10507</t>
  </si>
  <si>
    <t>张金柱</t>
  </si>
  <si>
    <t>41130319820831181x</t>
  </si>
  <si>
    <t>药化部</t>
  </si>
  <si>
    <t>50012</t>
  </si>
  <si>
    <t>刘嘉诚</t>
  </si>
  <si>
    <t>330103199310251633</t>
  </si>
  <si>
    <t>50013</t>
  </si>
  <si>
    <t>金利峰</t>
  </si>
  <si>
    <t>339005199111265317</t>
  </si>
  <si>
    <t>50002</t>
  </si>
  <si>
    <t>金泽武</t>
  </si>
  <si>
    <t>420222198811092871</t>
  </si>
  <si>
    <t>50010</t>
  </si>
  <si>
    <t>李园园</t>
  </si>
  <si>
    <t>340881199201076425</t>
  </si>
  <si>
    <t>10023</t>
  </si>
  <si>
    <t>赵新正</t>
  </si>
  <si>
    <t>41072719870908731X</t>
  </si>
  <si>
    <t>原料药一部</t>
  </si>
  <si>
    <t>10056</t>
  </si>
  <si>
    <t>戴正强</t>
  </si>
  <si>
    <t>421127198910084778</t>
  </si>
  <si>
    <t>10275</t>
  </si>
  <si>
    <t>李召勇</t>
  </si>
  <si>
    <t>370830198904171278</t>
  </si>
  <si>
    <t>10519</t>
  </si>
  <si>
    <t>黄成</t>
  </si>
  <si>
    <t>330724199508121636</t>
  </si>
  <si>
    <t>10525</t>
  </si>
  <si>
    <t>郭文广</t>
  </si>
  <si>
    <t>371424198907124516</t>
  </si>
  <si>
    <t>10550</t>
  </si>
  <si>
    <t>黄玉茹</t>
  </si>
  <si>
    <t>429005199709264302</t>
  </si>
  <si>
    <t>10474</t>
  </si>
  <si>
    <t>陈俞飞</t>
  </si>
  <si>
    <t>330681199709302945</t>
  </si>
  <si>
    <t>10559</t>
  </si>
  <si>
    <t>季慧青</t>
  </si>
  <si>
    <t>341225199410036064</t>
  </si>
  <si>
    <t>10487</t>
  </si>
  <si>
    <t>管芳婷</t>
  </si>
  <si>
    <t>339005199812181626</t>
  </si>
  <si>
    <t>10542</t>
  </si>
  <si>
    <t>覃建基</t>
  </si>
  <si>
    <t>450221199110272419</t>
  </si>
  <si>
    <t>2020-05-15</t>
  </si>
  <si>
    <t>10549</t>
  </si>
  <si>
    <t>王振宇</t>
  </si>
  <si>
    <t>230229198409170711</t>
  </si>
  <si>
    <t>10527</t>
  </si>
  <si>
    <t>张颖春</t>
  </si>
  <si>
    <t>150429199411052541</t>
  </si>
  <si>
    <t>10556</t>
  </si>
  <si>
    <t>黄佩华</t>
  </si>
  <si>
    <t>352227199602125622</t>
  </si>
  <si>
    <t>10530</t>
  </si>
  <si>
    <t>张战伟</t>
  </si>
  <si>
    <t>412825198010253374</t>
  </si>
  <si>
    <t>10537</t>
  </si>
  <si>
    <t>刘倩倩</t>
  </si>
  <si>
    <t>410221199306259841</t>
  </si>
  <si>
    <t>10532</t>
  </si>
  <si>
    <t>陈小莹</t>
  </si>
  <si>
    <t>330327199312027725</t>
  </si>
  <si>
    <t>10553</t>
  </si>
  <si>
    <t>王亚鹏</t>
  </si>
  <si>
    <t>412721199107182238</t>
  </si>
  <si>
    <t>2020-05-20</t>
  </si>
  <si>
    <t>10535</t>
  </si>
  <si>
    <t>孙立说</t>
  </si>
  <si>
    <t>420582198909220029</t>
  </si>
  <si>
    <t>企划部</t>
  </si>
  <si>
    <t>10540</t>
  </si>
  <si>
    <t>樊后勇</t>
  </si>
  <si>
    <t>420222198303293212</t>
  </si>
  <si>
    <t>10161</t>
  </si>
  <si>
    <t>来国祥</t>
  </si>
  <si>
    <t>33012119660801113X</t>
  </si>
  <si>
    <t>10604</t>
  </si>
  <si>
    <t>裘柳棠</t>
  </si>
  <si>
    <t>339005199512157616</t>
  </si>
  <si>
    <t>2020-06-01</t>
  </si>
  <si>
    <t>10629</t>
  </si>
  <si>
    <t>周胜利</t>
  </si>
  <si>
    <t>411082199608225412</t>
  </si>
  <si>
    <t>2020-07-01</t>
  </si>
  <si>
    <t>10637</t>
  </si>
  <si>
    <t>宋健勇</t>
  </si>
  <si>
    <t>362334198901162139</t>
  </si>
  <si>
    <t>10693</t>
  </si>
  <si>
    <t>章楠</t>
  </si>
  <si>
    <t>342921199506112125</t>
  </si>
  <si>
    <t>10689</t>
  </si>
  <si>
    <t>郑伟豪</t>
  </si>
  <si>
    <t>362301199604271512</t>
  </si>
  <si>
    <t>10618</t>
  </si>
  <si>
    <t>赵丽钰</t>
  </si>
  <si>
    <t>339005199411220081</t>
  </si>
  <si>
    <t>10616</t>
  </si>
  <si>
    <t>王亚伟</t>
  </si>
  <si>
    <t>410425197701233016</t>
  </si>
  <si>
    <t>2020-06-17</t>
  </si>
  <si>
    <t>10681</t>
  </si>
  <si>
    <t>龚英彪</t>
  </si>
  <si>
    <t>42220219931203343X</t>
  </si>
  <si>
    <t>10680</t>
  </si>
  <si>
    <t>余振</t>
  </si>
  <si>
    <t>330824199511095913</t>
  </si>
  <si>
    <t>2020-07-30</t>
  </si>
  <si>
    <t>10678</t>
  </si>
  <si>
    <t>魏琦</t>
  </si>
  <si>
    <t>330105199408040319</t>
  </si>
  <si>
    <t>10622</t>
  </si>
  <si>
    <t>徐苗苗</t>
  </si>
  <si>
    <t>422126199709047528</t>
  </si>
  <si>
    <t>10624</t>
  </si>
  <si>
    <t>姜心蓓</t>
  </si>
  <si>
    <t>330105199511133425</t>
  </si>
  <si>
    <t>2020-06-29</t>
  </si>
  <si>
    <t>10625</t>
  </si>
  <si>
    <t>徐越</t>
  </si>
  <si>
    <t>33028119951115384X</t>
  </si>
  <si>
    <t>10626</t>
  </si>
  <si>
    <t>李妮</t>
  </si>
  <si>
    <t>411426199611164543</t>
  </si>
  <si>
    <t>10627</t>
  </si>
  <si>
    <t>崔可蒙</t>
  </si>
  <si>
    <t>340321199310204103</t>
  </si>
  <si>
    <t>10628</t>
  </si>
  <si>
    <t>王明亮</t>
  </si>
  <si>
    <t>372324199209175316</t>
  </si>
  <si>
    <t>10670</t>
  </si>
  <si>
    <t>王雷</t>
  </si>
  <si>
    <t>65290119930112041X</t>
  </si>
  <si>
    <t>10669</t>
  </si>
  <si>
    <t>陈雯</t>
  </si>
  <si>
    <t>362321199409226842</t>
  </si>
  <si>
    <t>10634</t>
  </si>
  <si>
    <t>田园</t>
  </si>
  <si>
    <t>130105198711201240</t>
  </si>
  <si>
    <t>10636</t>
  </si>
  <si>
    <t>丁凯凯</t>
  </si>
  <si>
    <t>330782199208033531</t>
  </si>
  <si>
    <t>2020-07-10</t>
  </si>
  <si>
    <t>10639</t>
  </si>
  <si>
    <t>郭帅</t>
  </si>
  <si>
    <t>342201199508243635</t>
  </si>
  <si>
    <t>10644</t>
  </si>
  <si>
    <t>章俊辉</t>
  </si>
  <si>
    <t>33068219950509129X</t>
  </si>
  <si>
    <t>10667</t>
  </si>
  <si>
    <t>裴潭蓉</t>
  </si>
  <si>
    <t>14272319961101082X</t>
  </si>
  <si>
    <t>2020-07-17</t>
  </si>
  <si>
    <t>10666</t>
  </si>
  <si>
    <t>缪志斌</t>
  </si>
  <si>
    <t>33030219970901161X</t>
  </si>
  <si>
    <t>10663</t>
  </si>
  <si>
    <t>胡晓君</t>
  </si>
  <si>
    <t>330621199412260071</t>
  </si>
  <si>
    <t>10661</t>
  </si>
  <si>
    <t>蒋锦燕</t>
  </si>
  <si>
    <t>362330199301197126</t>
  </si>
  <si>
    <t>10657</t>
  </si>
  <si>
    <t>邹荣</t>
  </si>
  <si>
    <t>420113199412011723</t>
  </si>
  <si>
    <t>10649</t>
  </si>
  <si>
    <t>施诗</t>
  </si>
  <si>
    <t>330522199501085528</t>
  </si>
  <si>
    <t>10650</t>
  </si>
  <si>
    <t>周容</t>
  </si>
  <si>
    <t>321322199508054220</t>
  </si>
  <si>
    <t>10651</t>
  </si>
  <si>
    <t>王书语</t>
  </si>
  <si>
    <t>511623199905163947</t>
  </si>
  <si>
    <t>10653</t>
  </si>
  <si>
    <t>苏竹</t>
  </si>
  <si>
    <t>341226199401124229</t>
  </si>
  <si>
    <t>10679</t>
  </si>
  <si>
    <t>李国庆</t>
  </si>
  <si>
    <t>342222199210012457</t>
  </si>
  <si>
    <t>2020-08-03</t>
  </si>
  <si>
    <t>10469</t>
  </si>
  <si>
    <t>陈禄依</t>
  </si>
  <si>
    <t>330724199711096245</t>
  </si>
  <si>
    <t>2019-12-17</t>
  </si>
  <si>
    <t>10685</t>
  </si>
  <si>
    <t>吴秋</t>
  </si>
  <si>
    <t>421125199209220024</t>
  </si>
  <si>
    <t>10676</t>
  </si>
  <si>
    <t>汪云飞</t>
  </si>
  <si>
    <t>342921199404192427</t>
  </si>
  <si>
    <t>10699</t>
  </si>
  <si>
    <t>郑宣鸣</t>
  </si>
  <si>
    <t>41152719941217277X</t>
  </si>
  <si>
    <t>2020-08-10</t>
  </si>
  <si>
    <t>10677</t>
  </si>
  <si>
    <t>赵龙</t>
  </si>
  <si>
    <t>410182198909110774</t>
  </si>
  <si>
    <t>10491</t>
  </si>
  <si>
    <t>胡雨婷</t>
  </si>
  <si>
    <t>330727200007053529</t>
  </si>
  <si>
    <t>2020-03-17</t>
  </si>
  <si>
    <t>10483</t>
  </si>
  <si>
    <t>曹永健</t>
  </si>
  <si>
    <t>330724199508260011</t>
  </si>
  <si>
    <t>10704</t>
  </si>
  <si>
    <t>林玉燕</t>
  </si>
  <si>
    <t>341125199405121461</t>
  </si>
  <si>
    <t>10703</t>
  </si>
  <si>
    <t>刘英</t>
  </si>
  <si>
    <t>330185199410154528</t>
  </si>
  <si>
    <t>10705</t>
  </si>
  <si>
    <t>刘传夺</t>
  </si>
  <si>
    <t>413026198609185877</t>
  </si>
  <si>
    <t>10713</t>
  </si>
  <si>
    <t>苏君谊</t>
  </si>
  <si>
    <t>330324199507054177</t>
  </si>
  <si>
    <t>10716</t>
  </si>
  <si>
    <t>韩丽</t>
  </si>
  <si>
    <t>420983199206207824</t>
  </si>
  <si>
    <t>10717</t>
  </si>
  <si>
    <t>马错</t>
  </si>
  <si>
    <t>341221198109166281</t>
  </si>
  <si>
    <t>10722</t>
  </si>
  <si>
    <t>胡强</t>
  </si>
  <si>
    <t>362430199012030034</t>
  </si>
  <si>
    <t>10724</t>
  </si>
  <si>
    <t>张程辉</t>
  </si>
  <si>
    <t>330723199903074116</t>
  </si>
  <si>
    <t>10726</t>
  </si>
  <si>
    <t>李晶</t>
  </si>
  <si>
    <t>432503199202225662</t>
  </si>
  <si>
    <t>10752</t>
  </si>
  <si>
    <t>徐大旺</t>
  </si>
  <si>
    <t>340823199304133118</t>
  </si>
  <si>
    <t>2020-09-14</t>
  </si>
  <si>
    <t>10729</t>
  </si>
  <si>
    <t>叶富妹</t>
  </si>
  <si>
    <t>330127198010184228</t>
  </si>
  <si>
    <t>10760</t>
  </si>
  <si>
    <t>赵文</t>
  </si>
  <si>
    <t>372925198807242122</t>
  </si>
  <si>
    <t>10761</t>
  </si>
  <si>
    <t>侯敏</t>
  </si>
  <si>
    <t>341124199712134426</t>
  </si>
  <si>
    <t>10763</t>
  </si>
  <si>
    <t>左伟静</t>
  </si>
  <si>
    <t>413026198802158467</t>
  </si>
  <si>
    <t>10764</t>
  </si>
  <si>
    <t>丁珊珊</t>
  </si>
  <si>
    <t>412821199007192928</t>
  </si>
  <si>
    <t>10767</t>
  </si>
  <si>
    <t>张红</t>
  </si>
  <si>
    <t>339005198403106647</t>
  </si>
  <si>
    <t>审计部</t>
  </si>
  <si>
    <t>10775</t>
  </si>
  <si>
    <t>刘阿敏</t>
  </si>
  <si>
    <t>342201198912065901</t>
  </si>
  <si>
    <t>10782</t>
  </si>
  <si>
    <t>冯川波</t>
  </si>
  <si>
    <t>33068119960902487X</t>
  </si>
  <si>
    <t>2020-11-04</t>
  </si>
  <si>
    <t>10786</t>
  </si>
  <si>
    <t>叶飞燕</t>
  </si>
  <si>
    <t>330724199204235028</t>
  </si>
  <si>
    <t>10788</t>
  </si>
  <si>
    <t>吴中礼</t>
  </si>
  <si>
    <t>411422199007292770</t>
  </si>
  <si>
    <t>10813</t>
  </si>
  <si>
    <t>王优优</t>
  </si>
  <si>
    <t>410323199712254040</t>
  </si>
  <si>
    <t>2020-12-23</t>
  </si>
  <si>
    <t>10820</t>
  </si>
  <si>
    <t>陈瑞哲</t>
  </si>
  <si>
    <t>330184199805296110</t>
  </si>
  <si>
    <t>10823</t>
  </si>
  <si>
    <t>周伟鹏</t>
  </si>
  <si>
    <t>33252819991019221X</t>
  </si>
  <si>
    <t>10830</t>
  </si>
  <si>
    <t>崔晓军</t>
  </si>
  <si>
    <t>371481199101134522</t>
  </si>
  <si>
    <t>10836</t>
  </si>
  <si>
    <t>刘利娜</t>
  </si>
  <si>
    <t>410425197805283026</t>
  </si>
  <si>
    <t>2021-01-11</t>
  </si>
  <si>
    <t>10847</t>
  </si>
  <si>
    <t>王翔</t>
  </si>
  <si>
    <t>330105198812120340</t>
  </si>
  <si>
    <t>业务发展中心</t>
  </si>
  <si>
    <t>10853</t>
  </si>
  <si>
    <t>钟海香</t>
  </si>
  <si>
    <t>360721199412017646</t>
  </si>
  <si>
    <t>10858</t>
  </si>
  <si>
    <t>章卫弟</t>
  </si>
  <si>
    <t>330323198009308321</t>
  </si>
  <si>
    <t>项目管理部</t>
  </si>
  <si>
    <t>10860</t>
  </si>
  <si>
    <t>蔡玉婕</t>
  </si>
  <si>
    <t>330724199709132921</t>
  </si>
  <si>
    <t>10866</t>
  </si>
  <si>
    <t>沈诗珺</t>
  </si>
  <si>
    <t>330102199801231825</t>
  </si>
  <si>
    <t>10867</t>
  </si>
  <si>
    <t>郝海凌</t>
  </si>
  <si>
    <t>330106197707070427</t>
  </si>
  <si>
    <t>10868</t>
  </si>
  <si>
    <t>熊智敏</t>
  </si>
  <si>
    <t>360122199407174210</t>
  </si>
  <si>
    <t>2021-03-05</t>
  </si>
  <si>
    <t>10880</t>
  </si>
  <si>
    <t>程颖</t>
  </si>
  <si>
    <t>320321199307102620</t>
  </si>
  <si>
    <t>10893</t>
  </si>
  <si>
    <t>甄丽娜</t>
  </si>
  <si>
    <t>440781198505130228</t>
  </si>
  <si>
    <t>10908</t>
  </si>
  <si>
    <t>刘芷晴</t>
  </si>
  <si>
    <t>330824199711150921</t>
  </si>
  <si>
    <t>10918</t>
  </si>
  <si>
    <t>闵凌冬</t>
  </si>
  <si>
    <t>362329199012110025</t>
  </si>
  <si>
    <t>10921</t>
  </si>
  <si>
    <t>刘雅玲</t>
  </si>
  <si>
    <t>362425199612130425</t>
  </si>
  <si>
    <t>10927</t>
  </si>
  <si>
    <t>王炜</t>
  </si>
  <si>
    <t>330127199811183115</t>
  </si>
  <si>
    <t>2021-03-22</t>
  </si>
  <si>
    <t>10928</t>
  </si>
  <si>
    <t>王新宇</t>
  </si>
  <si>
    <t>220882199406305526</t>
  </si>
  <si>
    <t>10929</t>
  </si>
  <si>
    <t>范佳栋</t>
  </si>
  <si>
    <t>330621199709180013</t>
  </si>
  <si>
    <t>2021-04-02</t>
  </si>
  <si>
    <t>10932</t>
  </si>
  <si>
    <t>熊佩玲</t>
  </si>
  <si>
    <t>330822199003140922</t>
  </si>
  <si>
    <t>10945</t>
  </si>
  <si>
    <t>林海</t>
  </si>
  <si>
    <t>33032719940605517X</t>
  </si>
  <si>
    <t>2021-03-26</t>
  </si>
  <si>
    <t>10959</t>
  </si>
  <si>
    <t>郑方以</t>
  </si>
  <si>
    <t>330102200104081214</t>
  </si>
  <si>
    <t>10960</t>
  </si>
  <si>
    <t>方许平</t>
  </si>
  <si>
    <t>341021199804011947</t>
  </si>
  <si>
    <t>2021-04-06</t>
  </si>
  <si>
    <t>10966</t>
  </si>
  <si>
    <t>邢振旗</t>
  </si>
  <si>
    <t>P6</t>
  </si>
  <si>
    <t>412726198807132458</t>
  </si>
  <si>
    <t>10967</t>
  </si>
  <si>
    <t>毕康</t>
  </si>
  <si>
    <t>330182199508313110</t>
  </si>
  <si>
    <t>2021-04-09</t>
  </si>
  <si>
    <t>10968</t>
  </si>
  <si>
    <t>陈开丽</t>
  </si>
  <si>
    <t>612429199305127143</t>
  </si>
  <si>
    <t>2021-04-10</t>
  </si>
  <si>
    <t>10972</t>
  </si>
  <si>
    <t>薛琳</t>
  </si>
  <si>
    <t>522401199411026225</t>
  </si>
  <si>
    <t>10974</t>
  </si>
  <si>
    <t>黄晶丽</t>
  </si>
  <si>
    <t>411328199112287861</t>
  </si>
  <si>
    <t>10985</t>
  </si>
  <si>
    <t>朱芳草</t>
  </si>
  <si>
    <t>330327199207120426</t>
  </si>
  <si>
    <t>10989</t>
  </si>
  <si>
    <t>姜婷</t>
  </si>
  <si>
    <t>342923199601256621</t>
  </si>
  <si>
    <t>10997</t>
  </si>
  <si>
    <t>许将</t>
  </si>
  <si>
    <t>142724198411290259</t>
  </si>
  <si>
    <t>11000</t>
  </si>
  <si>
    <t>李颖</t>
  </si>
  <si>
    <t>330501199002083462</t>
  </si>
  <si>
    <t>11008</t>
  </si>
  <si>
    <t>吴斌</t>
  </si>
  <si>
    <t>332525199610140013</t>
  </si>
  <si>
    <t>11009</t>
  </si>
  <si>
    <t>李宁菲</t>
  </si>
  <si>
    <t>410326199607306127</t>
  </si>
  <si>
    <t>2021-05-07</t>
  </si>
  <si>
    <t>11010</t>
  </si>
  <si>
    <t>徐梦露</t>
  </si>
  <si>
    <t>330211199204051027</t>
  </si>
  <si>
    <t>11040</t>
  </si>
  <si>
    <t>刘燕</t>
  </si>
  <si>
    <t>330723199812132165</t>
  </si>
  <si>
    <t>11045</t>
  </si>
  <si>
    <t>盖秀梅</t>
  </si>
  <si>
    <t>371312199206067129</t>
  </si>
  <si>
    <t>11047</t>
  </si>
  <si>
    <t>方妙珍</t>
  </si>
  <si>
    <t>330122198612260521</t>
  </si>
  <si>
    <t>11052</t>
  </si>
  <si>
    <t>李伟明</t>
  </si>
  <si>
    <t>330184199007280317</t>
  </si>
  <si>
    <t>2021-05-17</t>
  </si>
  <si>
    <t>11043</t>
  </si>
  <si>
    <t>王佩瑶</t>
  </si>
  <si>
    <t>130181199612287326</t>
  </si>
  <si>
    <t>11060</t>
  </si>
  <si>
    <t>张博</t>
  </si>
  <si>
    <t>620502199203115833</t>
  </si>
  <si>
    <t>2021-05-21</t>
  </si>
  <si>
    <t>11061</t>
  </si>
  <si>
    <t>李园</t>
  </si>
  <si>
    <t>610324199207281340</t>
  </si>
  <si>
    <t>11064</t>
  </si>
  <si>
    <t>李敬宇</t>
  </si>
  <si>
    <t>230231199607072510</t>
  </si>
  <si>
    <t>11065</t>
  </si>
  <si>
    <t>孟德欣</t>
  </si>
  <si>
    <t>23020319921216022X</t>
  </si>
  <si>
    <t>11075</t>
  </si>
  <si>
    <t>许妃</t>
  </si>
  <si>
    <t>460003199611154822</t>
  </si>
  <si>
    <t>2021-05-31</t>
  </si>
  <si>
    <t>11071</t>
  </si>
  <si>
    <t>赵赫</t>
  </si>
  <si>
    <t>14032119951123001X</t>
  </si>
  <si>
    <t>11077</t>
  </si>
  <si>
    <t>郑军微</t>
  </si>
  <si>
    <t>360722199509013074</t>
  </si>
  <si>
    <t>11078</t>
  </si>
  <si>
    <t>庄雪燕</t>
  </si>
  <si>
    <t>341223199803254529</t>
  </si>
  <si>
    <t>2021-06-07</t>
  </si>
  <si>
    <t>11093</t>
  </si>
  <si>
    <t>常梅</t>
  </si>
  <si>
    <t>620422199309065168</t>
  </si>
  <si>
    <t>2021-06-11</t>
  </si>
  <si>
    <t>11127</t>
  </si>
  <si>
    <t>方燕萍</t>
  </si>
  <si>
    <t>341021199211264201</t>
  </si>
  <si>
    <t>11158</t>
  </si>
  <si>
    <t>孙新杰</t>
  </si>
  <si>
    <t>370687199102191172</t>
  </si>
  <si>
    <t>11126</t>
  </si>
  <si>
    <t>郑凤洁</t>
  </si>
  <si>
    <t>330681199802268745</t>
  </si>
  <si>
    <t>2021-06-25</t>
  </si>
  <si>
    <t>11160</t>
  </si>
  <si>
    <t>赵淑彬</t>
  </si>
  <si>
    <t>330624199109204420</t>
  </si>
  <si>
    <t>11119</t>
  </si>
  <si>
    <t>张方方</t>
  </si>
  <si>
    <t>340602199411232418</t>
  </si>
  <si>
    <t>11157</t>
  </si>
  <si>
    <t>凌伊</t>
  </si>
  <si>
    <t>532101199405130021</t>
  </si>
  <si>
    <t>11168</t>
  </si>
  <si>
    <t>范丽丽</t>
  </si>
  <si>
    <t>412727199005041248</t>
  </si>
  <si>
    <t>2021-07-05</t>
  </si>
  <si>
    <t>11171</t>
  </si>
  <si>
    <t>李芯红</t>
  </si>
  <si>
    <t>331002199705192526</t>
  </si>
  <si>
    <t>11104</t>
  </si>
  <si>
    <t>李雪</t>
  </si>
  <si>
    <t>330184199812056326</t>
  </si>
  <si>
    <t>11156</t>
  </si>
  <si>
    <t>陈亚军</t>
  </si>
  <si>
    <t>37292919920414032X</t>
  </si>
  <si>
    <t>11108</t>
  </si>
  <si>
    <t>俞恩典</t>
  </si>
  <si>
    <t>350322199602161019</t>
  </si>
  <si>
    <t>11106</t>
  </si>
  <si>
    <t>郑碧莹</t>
  </si>
  <si>
    <t>362301199604173525</t>
  </si>
  <si>
    <t>11107</t>
  </si>
  <si>
    <t>陈俊宇</t>
  </si>
  <si>
    <t>332624199601015412</t>
  </si>
  <si>
    <t>11100</t>
  </si>
  <si>
    <t>张宁宇</t>
  </si>
  <si>
    <t>330481199512103423</t>
  </si>
  <si>
    <t>11116</t>
  </si>
  <si>
    <t>何丹丹</t>
  </si>
  <si>
    <t>342626199610254567</t>
  </si>
  <si>
    <t>11114</t>
  </si>
  <si>
    <t>董丹琪</t>
  </si>
  <si>
    <t>331082199606264047</t>
  </si>
  <si>
    <t>11125</t>
  </si>
  <si>
    <t>程迪迪</t>
  </si>
  <si>
    <t>37082719951204302x</t>
  </si>
  <si>
    <t>11121</t>
  </si>
  <si>
    <t>常新月</t>
  </si>
  <si>
    <t>620103199512065029</t>
  </si>
  <si>
    <t>11115</t>
  </si>
  <si>
    <t>钟蓉</t>
  </si>
  <si>
    <t>330621199509134266</t>
  </si>
  <si>
    <t>11117</t>
  </si>
  <si>
    <t>周健</t>
  </si>
  <si>
    <t>430721199509054935</t>
  </si>
  <si>
    <t>11102</t>
  </si>
  <si>
    <t>陈佳倩</t>
  </si>
  <si>
    <t>360301199506030027</t>
  </si>
  <si>
    <t>11113</t>
  </si>
  <si>
    <t>吕洁茹</t>
  </si>
  <si>
    <t>342625199509182267</t>
  </si>
  <si>
    <t>11111</t>
  </si>
  <si>
    <t>魏凯佳</t>
  </si>
  <si>
    <t>330683199602082420</t>
  </si>
  <si>
    <t>11130</t>
  </si>
  <si>
    <t>周加玲</t>
  </si>
  <si>
    <t>430528199602031061</t>
  </si>
  <si>
    <t>11129</t>
  </si>
  <si>
    <t>王婷婷</t>
  </si>
  <si>
    <t>230205199606070828</t>
  </si>
  <si>
    <t>11123</t>
  </si>
  <si>
    <t>鲁作琳</t>
  </si>
  <si>
    <t>500237199507206781</t>
  </si>
  <si>
    <t>11122</t>
  </si>
  <si>
    <t>莫瑞雪</t>
  </si>
  <si>
    <t>342529199501223220</t>
  </si>
  <si>
    <t>11139</t>
  </si>
  <si>
    <t>薛寒</t>
  </si>
  <si>
    <t>412722199412147750</t>
  </si>
  <si>
    <t>11141</t>
  </si>
  <si>
    <t>邢宇</t>
  </si>
  <si>
    <t>371322199305128348</t>
  </si>
  <si>
    <t>11138</t>
  </si>
  <si>
    <t>赵家凯</t>
  </si>
  <si>
    <t>340881199405204353</t>
  </si>
  <si>
    <t>11145</t>
  </si>
  <si>
    <t>金丽媛</t>
  </si>
  <si>
    <t>330782199606233520</t>
  </si>
  <si>
    <t>11149</t>
  </si>
  <si>
    <t>李鑫</t>
  </si>
  <si>
    <t>320829199512261012</t>
  </si>
  <si>
    <t>11143</t>
  </si>
  <si>
    <t>占丽丽</t>
  </si>
  <si>
    <t>362527199410072229</t>
  </si>
  <si>
    <t>11151</t>
  </si>
  <si>
    <t>万超</t>
  </si>
  <si>
    <t>421125199511126418</t>
  </si>
  <si>
    <t>11164</t>
  </si>
  <si>
    <t>吴宇航</t>
  </si>
  <si>
    <t>330821199606014013</t>
  </si>
  <si>
    <t>11169</t>
  </si>
  <si>
    <t>方鑫</t>
  </si>
  <si>
    <t>34082319960409371X</t>
  </si>
  <si>
    <t>11179</t>
  </si>
  <si>
    <t>符高博</t>
  </si>
  <si>
    <t>610425199509051331</t>
  </si>
  <si>
    <t>2021-07-07</t>
  </si>
  <si>
    <t>11196</t>
  </si>
  <si>
    <t>朱吕泽</t>
  </si>
  <si>
    <t>339005199808117138</t>
  </si>
  <si>
    <t>2021-07-12</t>
  </si>
  <si>
    <t>11197</t>
  </si>
  <si>
    <t>裘煜芳</t>
  </si>
  <si>
    <t>330102199803032125</t>
  </si>
  <si>
    <t>11203</t>
  </si>
  <si>
    <t>明杉杉</t>
  </si>
  <si>
    <t>230381199711180369</t>
  </si>
  <si>
    <t>11200</t>
  </si>
  <si>
    <t>高渊海</t>
  </si>
  <si>
    <t>142602199504020515</t>
  </si>
  <si>
    <t>11199</t>
  </si>
  <si>
    <t>张三丰</t>
  </si>
  <si>
    <t>412326198912252134</t>
  </si>
  <si>
    <t>11214</t>
  </si>
  <si>
    <t>王慧珍</t>
  </si>
  <si>
    <t>372930199610172701</t>
  </si>
  <si>
    <t>2021-07-28</t>
  </si>
  <si>
    <t>11221</t>
  </si>
  <si>
    <t>熊越之</t>
  </si>
  <si>
    <t>140502200004251024</t>
  </si>
  <si>
    <t>2021-08-02</t>
  </si>
  <si>
    <t>11220</t>
  </si>
  <si>
    <t>李晓寒</t>
  </si>
  <si>
    <t>371325199904122326</t>
  </si>
  <si>
    <t>11227</t>
  </si>
  <si>
    <t>王雅婷</t>
  </si>
  <si>
    <t>330182199803120522</t>
  </si>
  <si>
    <t>2021-08-09</t>
  </si>
  <si>
    <t>11150</t>
  </si>
  <si>
    <t>陈翰韬</t>
  </si>
  <si>
    <t>330225199504260013</t>
  </si>
  <si>
    <t>11233</t>
  </si>
  <si>
    <t>项鑫</t>
  </si>
  <si>
    <t>330183199507040313</t>
  </si>
  <si>
    <t>2021-08-13</t>
  </si>
  <si>
    <t>11239</t>
  </si>
  <si>
    <t>陈卓</t>
  </si>
  <si>
    <t>34262219940514411X</t>
  </si>
  <si>
    <t>2021-08-16</t>
  </si>
  <si>
    <t>11247</t>
  </si>
  <si>
    <t>秦晋晶</t>
  </si>
  <si>
    <t>330103199105231617</t>
  </si>
  <si>
    <t>11254</t>
  </si>
  <si>
    <t>李晨</t>
  </si>
  <si>
    <t>41140219930326551X</t>
  </si>
  <si>
    <t>11251</t>
  </si>
  <si>
    <t>张运清</t>
  </si>
  <si>
    <t>422802197611126031</t>
  </si>
  <si>
    <t>2021-08-27</t>
  </si>
  <si>
    <t>11246</t>
  </si>
  <si>
    <t>曾飘飘</t>
  </si>
  <si>
    <t>360423199512113527</t>
  </si>
  <si>
    <t>11265</t>
  </si>
  <si>
    <t>韩宏特</t>
  </si>
  <si>
    <t>33032719951019097X</t>
  </si>
  <si>
    <t>11266</t>
  </si>
  <si>
    <t>胡铎</t>
  </si>
  <si>
    <t>330281199403204611</t>
  </si>
  <si>
    <t>11262</t>
  </si>
  <si>
    <t>刘轶</t>
  </si>
  <si>
    <t>330781198811040225</t>
  </si>
  <si>
    <t>11255</t>
  </si>
  <si>
    <t>顾晓敏</t>
  </si>
  <si>
    <t>230229199201051224</t>
  </si>
  <si>
    <t>11269</t>
  </si>
  <si>
    <t>唐艳婷</t>
  </si>
  <si>
    <t>431126199606067666</t>
  </si>
  <si>
    <t>11276</t>
  </si>
  <si>
    <t>姜一林</t>
  </si>
  <si>
    <t>21040219971006053X</t>
  </si>
  <si>
    <t>11273</t>
  </si>
  <si>
    <t>王一彤</t>
  </si>
  <si>
    <t>23012919950126332X</t>
  </si>
  <si>
    <t>11275</t>
  </si>
  <si>
    <t>谢斌强</t>
  </si>
  <si>
    <t>620523199611011154</t>
  </si>
  <si>
    <t>11274</t>
  </si>
  <si>
    <t>郭四化</t>
  </si>
  <si>
    <t>342524197903232217</t>
  </si>
  <si>
    <t>11278</t>
  </si>
  <si>
    <t>吴蓉蓉</t>
  </si>
  <si>
    <t>330127199611236323</t>
  </si>
  <si>
    <t>11277</t>
  </si>
  <si>
    <t>莫永贤</t>
  </si>
  <si>
    <t>500225199409063224</t>
  </si>
  <si>
    <t>11291</t>
  </si>
  <si>
    <t>何佳丹</t>
  </si>
  <si>
    <t>331002199712312928</t>
  </si>
  <si>
    <t>11289</t>
  </si>
  <si>
    <t>程诗</t>
  </si>
  <si>
    <t>341021199710280767</t>
  </si>
  <si>
    <t>11293</t>
  </si>
  <si>
    <t>廖露露</t>
  </si>
  <si>
    <t>330183199811245022</t>
  </si>
  <si>
    <t>11297</t>
  </si>
  <si>
    <t>郭婷婷</t>
  </si>
  <si>
    <t>239005199606070024</t>
  </si>
  <si>
    <t>已退宿</t>
  </si>
  <si>
    <t>11300</t>
  </si>
  <si>
    <t>孙娟娟</t>
  </si>
  <si>
    <t>341226199606074720</t>
  </si>
  <si>
    <t>11305</t>
  </si>
  <si>
    <t>彭喜辛</t>
  </si>
  <si>
    <t>352202199303185417</t>
  </si>
  <si>
    <t>11301</t>
  </si>
  <si>
    <t>贾阿娟</t>
  </si>
  <si>
    <t>34122119950811554X</t>
  </si>
  <si>
    <t>11318</t>
  </si>
  <si>
    <t>章力</t>
  </si>
  <si>
    <t>330622197701175014</t>
  </si>
  <si>
    <t>销售管理部</t>
  </si>
  <si>
    <t>11320</t>
  </si>
  <si>
    <t>史青青</t>
  </si>
  <si>
    <t>141122199303020129</t>
  </si>
  <si>
    <t>11321</t>
  </si>
  <si>
    <t>赵舒舒</t>
  </si>
  <si>
    <t>142723199605072522</t>
  </si>
  <si>
    <t>11328</t>
  </si>
  <si>
    <t>杨杰锋</t>
  </si>
  <si>
    <t>330222197701206173</t>
  </si>
  <si>
    <t>综合管理中心</t>
  </si>
  <si>
    <t>11333</t>
  </si>
  <si>
    <t>顾雪</t>
  </si>
  <si>
    <t>330523199601274728</t>
  </si>
  <si>
    <t>11340</t>
  </si>
  <si>
    <t>邱敏妍</t>
  </si>
  <si>
    <t>431382199604270048</t>
  </si>
  <si>
    <t>11348</t>
  </si>
  <si>
    <t>郭彩芳</t>
  </si>
  <si>
    <t>341221199901161585</t>
  </si>
  <si>
    <t>2022-11-21</t>
  </si>
  <si>
    <t>11349</t>
  </si>
  <si>
    <t>朱超</t>
  </si>
  <si>
    <t>330521198511250223</t>
  </si>
  <si>
    <t>11343</t>
  </si>
  <si>
    <t>李秀梅</t>
  </si>
  <si>
    <t>532326199610110327</t>
  </si>
  <si>
    <t>2021.11.08</t>
  </si>
  <si>
    <t>11361</t>
  </si>
  <si>
    <t>徐超02</t>
  </si>
  <si>
    <t>330182199709013640</t>
  </si>
  <si>
    <t>11356</t>
  </si>
  <si>
    <t>李佳</t>
  </si>
  <si>
    <t>330104198612292715</t>
  </si>
  <si>
    <t>11357</t>
  </si>
  <si>
    <t>周欣</t>
  </si>
  <si>
    <t>341621200012022929</t>
  </si>
  <si>
    <t>11370</t>
  </si>
  <si>
    <t>张毛妮</t>
  </si>
  <si>
    <t>341224199510055821</t>
  </si>
  <si>
    <t>11367</t>
  </si>
  <si>
    <t>张金媚</t>
  </si>
  <si>
    <t>450821199711163421</t>
  </si>
  <si>
    <t>11368</t>
  </si>
  <si>
    <t>林云波</t>
  </si>
  <si>
    <t>330303200011040613</t>
  </si>
  <si>
    <t>11373</t>
  </si>
  <si>
    <t>朱锦金</t>
  </si>
  <si>
    <t>332624199402263413</t>
  </si>
  <si>
    <t>11371</t>
  </si>
  <si>
    <t>沈陈超</t>
  </si>
  <si>
    <t>35020319910112301X</t>
  </si>
  <si>
    <t>11372</t>
  </si>
  <si>
    <t>吴洁</t>
  </si>
  <si>
    <t>522723199809090221</t>
  </si>
  <si>
    <t>11375</t>
  </si>
  <si>
    <t>张雪汉</t>
  </si>
  <si>
    <t>522122199903180021</t>
  </si>
  <si>
    <t>2021.12.01</t>
  </si>
  <si>
    <t>11374</t>
  </si>
  <si>
    <t>王攀攀</t>
  </si>
  <si>
    <t>330621199710131200</t>
  </si>
  <si>
    <t>11380</t>
  </si>
  <si>
    <t>王帅</t>
  </si>
  <si>
    <t>320882199806202618</t>
  </si>
  <si>
    <t>11382</t>
  </si>
  <si>
    <t>田润美</t>
  </si>
  <si>
    <t>222404199412181823</t>
  </si>
  <si>
    <t>11385</t>
  </si>
  <si>
    <t>戴语丝</t>
  </si>
  <si>
    <t>430104199212243082</t>
  </si>
  <si>
    <t>11386</t>
  </si>
  <si>
    <t>何春怡</t>
  </si>
  <si>
    <t>441723199604285665</t>
  </si>
  <si>
    <t>11389</t>
  </si>
  <si>
    <t>占峰</t>
  </si>
  <si>
    <t>420582199206250656</t>
  </si>
  <si>
    <t>11387</t>
  </si>
  <si>
    <t>段仕麟</t>
  </si>
  <si>
    <t>652801199903086110</t>
  </si>
  <si>
    <t>11424</t>
  </si>
  <si>
    <t>张丽博</t>
  </si>
  <si>
    <t>410182199812044947</t>
  </si>
  <si>
    <t>11412</t>
  </si>
  <si>
    <t>尚丹阳</t>
  </si>
  <si>
    <t>210381199711183523</t>
  </si>
  <si>
    <t>11393</t>
  </si>
  <si>
    <t>王娇</t>
  </si>
  <si>
    <t>230281199909280925</t>
  </si>
  <si>
    <t>11420</t>
  </si>
  <si>
    <t>郑丹丹</t>
  </si>
  <si>
    <t>330881200101114328</t>
  </si>
  <si>
    <t>11422</t>
  </si>
  <si>
    <t>阮先芸</t>
  </si>
  <si>
    <t>330184200105175524</t>
  </si>
  <si>
    <t>11421</t>
  </si>
  <si>
    <t>谢诗佳</t>
  </si>
  <si>
    <t>330181200108238069</t>
  </si>
  <si>
    <t>11431</t>
  </si>
  <si>
    <t>姚香香</t>
  </si>
  <si>
    <t>320623198903123027</t>
  </si>
  <si>
    <t>11436</t>
  </si>
  <si>
    <t>孙亮银</t>
  </si>
  <si>
    <t>411503198903233316</t>
  </si>
  <si>
    <t>11432</t>
  </si>
  <si>
    <t>陈钊</t>
  </si>
  <si>
    <t>422126198909173030</t>
  </si>
  <si>
    <t>11437</t>
  </si>
  <si>
    <t>董雯雯</t>
  </si>
  <si>
    <t>451027200001220023</t>
  </si>
  <si>
    <t>11434</t>
  </si>
  <si>
    <t>张秀清</t>
  </si>
  <si>
    <t>332624199603145421</t>
  </si>
  <si>
    <t>11433</t>
  </si>
  <si>
    <t>邹洋</t>
  </si>
  <si>
    <t>421102199108150552</t>
  </si>
  <si>
    <t>11429</t>
  </si>
  <si>
    <t>金云洁</t>
  </si>
  <si>
    <t>331082199912160860</t>
  </si>
  <si>
    <t>11443</t>
  </si>
  <si>
    <t>汤亚妮</t>
  </si>
  <si>
    <t>330108199102231322</t>
  </si>
  <si>
    <t>11448</t>
  </si>
  <si>
    <t>潘文</t>
  </si>
  <si>
    <t>340822199009275811</t>
  </si>
  <si>
    <t>11456</t>
  </si>
  <si>
    <t>高仁彬</t>
  </si>
  <si>
    <t>210203199705255514</t>
  </si>
  <si>
    <t>11449</t>
  </si>
  <si>
    <t>夏佳宁</t>
  </si>
  <si>
    <t>320482200008212807</t>
  </si>
  <si>
    <t>11461</t>
  </si>
  <si>
    <t>张雯</t>
  </si>
  <si>
    <t>362323199407303229</t>
  </si>
  <si>
    <t>11459</t>
  </si>
  <si>
    <t>苏静澜</t>
  </si>
  <si>
    <t>430581200007145029</t>
  </si>
  <si>
    <t>11464</t>
  </si>
  <si>
    <t>林初转</t>
  </si>
  <si>
    <t>330327199611192018</t>
  </si>
  <si>
    <t>11500</t>
  </si>
  <si>
    <t>吴娟</t>
  </si>
  <si>
    <t>411524199210097645</t>
  </si>
  <si>
    <t>11466</t>
  </si>
  <si>
    <t>李赛赛</t>
  </si>
  <si>
    <t>411403199512017527</t>
  </si>
  <si>
    <t>11477</t>
  </si>
  <si>
    <t>王伟</t>
  </si>
  <si>
    <t>330183199006274314</t>
  </si>
  <si>
    <t>11487</t>
  </si>
  <si>
    <t>冯燕华</t>
  </si>
  <si>
    <t>410426199205010601</t>
  </si>
  <si>
    <t>11475</t>
  </si>
  <si>
    <t>庞清元</t>
  </si>
  <si>
    <t>210421199809063019</t>
  </si>
  <si>
    <t>11484</t>
  </si>
  <si>
    <t>刘婕</t>
  </si>
  <si>
    <t>330183199208025025</t>
  </si>
  <si>
    <t>大分子生物药部</t>
  </si>
  <si>
    <t>11467</t>
  </si>
  <si>
    <t>邢雪婷</t>
  </si>
  <si>
    <t>412829199301257287</t>
  </si>
  <si>
    <t>11479</t>
  </si>
  <si>
    <t>汪娇洁</t>
  </si>
  <si>
    <t>330822199809093627</t>
  </si>
  <si>
    <t>11486</t>
  </si>
  <si>
    <t>刘世佳</t>
  </si>
  <si>
    <t>220104199811092221</t>
  </si>
  <si>
    <t>11483</t>
  </si>
  <si>
    <t>朱惠军</t>
  </si>
  <si>
    <t>321284199203201617</t>
  </si>
  <si>
    <t>11469</t>
  </si>
  <si>
    <t>汪云霞</t>
  </si>
  <si>
    <t>341022199711291544</t>
  </si>
  <si>
    <t>11509</t>
  </si>
  <si>
    <t>陈云燕</t>
  </si>
  <si>
    <t>330724197604076645</t>
  </si>
  <si>
    <t>业务发展三部</t>
  </si>
  <si>
    <t>11601</t>
  </si>
  <si>
    <t>金文珍</t>
  </si>
  <si>
    <t>330324199210074329</t>
  </si>
  <si>
    <t>11603</t>
  </si>
  <si>
    <t>张国鸽</t>
  </si>
  <si>
    <t>341225199209098511</t>
  </si>
  <si>
    <t>11604</t>
  </si>
  <si>
    <t>姚波</t>
  </si>
  <si>
    <t>330682199110231219</t>
  </si>
  <si>
    <t>11605</t>
  </si>
  <si>
    <t>郭海洋</t>
  </si>
  <si>
    <t>339005200009252611</t>
  </si>
  <si>
    <t>11608</t>
  </si>
  <si>
    <t>张文浩</t>
  </si>
  <si>
    <t>340621199804014138</t>
  </si>
  <si>
    <t>11609</t>
  </si>
  <si>
    <t>黎衍佳</t>
  </si>
  <si>
    <t>360782199904223027</t>
  </si>
  <si>
    <t>11610</t>
  </si>
  <si>
    <t>彭涛</t>
  </si>
  <si>
    <t>420922198008126030</t>
  </si>
  <si>
    <t>11611</t>
  </si>
  <si>
    <t>刘永靖</t>
  </si>
  <si>
    <t>340824199302086035</t>
  </si>
  <si>
    <t>11613</t>
  </si>
  <si>
    <t>李其淮</t>
  </si>
  <si>
    <t>41152720000327827X</t>
  </si>
  <si>
    <t>11614</t>
  </si>
  <si>
    <t>沈虹</t>
  </si>
  <si>
    <t>330483199406090043</t>
  </si>
  <si>
    <t>11615</t>
  </si>
  <si>
    <t>王爱花</t>
  </si>
  <si>
    <t>330521199403241025</t>
  </si>
  <si>
    <t>11618</t>
  </si>
  <si>
    <t>凡文炎</t>
  </si>
  <si>
    <t>41270219980726119X</t>
  </si>
  <si>
    <t>11619</t>
  </si>
  <si>
    <t>胡祖闽</t>
  </si>
  <si>
    <t>362329199501254839</t>
  </si>
  <si>
    <t>11622</t>
  </si>
  <si>
    <t>周润润</t>
  </si>
  <si>
    <t>340823199607167526</t>
  </si>
  <si>
    <t>11623</t>
  </si>
  <si>
    <t>杨佳瑞</t>
  </si>
  <si>
    <t>64022319971101152X</t>
  </si>
  <si>
    <t>11482</t>
  </si>
  <si>
    <t>陈露</t>
  </si>
  <si>
    <t>412824199108062689</t>
  </si>
  <si>
    <t>11495</t>
  </si>
  <si>
    <t>饶伟伟</t>
  </si>
  <si>
    <t>362325198809281411</t>
  </si>
  <si>
    <t>11499</t>
  </si>
  <si>
    <t>赵娜</t>
  </si>
  <si>
    <t>642226199711230221</t>
  </si>
  <si>
    <t>11602</t>
  </si>
  <si>
    <t>张晴晴</t>
  </si>
  <si>
    <t>410329199601219582</t>
  </si>
  <si>
    <t>11634</t>
  </si>
  <si>
    <t>霍丽纹</t>
  </si>
  <si>
    <t>612527199508261820</t>
  </si>
  <si>
    <t>11627</t>
  </si>
  <si>
    <t>汤梦瑶</t>
  </si>
  <si>
    <t>330122199609063521</t>
  </si>
  <si>
    <t>11629</t>
  </si>
  <si>
    <t>刘威</t>
  </si>
  <si>
    <t>430281199606040710</t>
  </si>
  <si>
    <t>11631</t>
  </si>
  <si>
    <t>杨富彪</t>
  </si>
  <si>
    <t>341282199212107332</t>
  </si>
  <si>
    <t>11636</t>
  </si>
  <si>
    <t>王川</t>
  </si>
  <si>
    <t>362528198502196538</t>
  </si>
  <si>
    <t>11637</t>
  </si>
  <si>
    <t>孙科长</t>
  </si>
  <si>
    <t>622727199312128617</t>
  </si>
  <si>
    <t>11526</t>
  </si>
  <si>
    <t>王健</t>
  </si>
  <si>
    <t>360424199605155175</t>
  </si>
  <si>
    <t>11638</t>
  </si>
  <si>
    <t>张鑫成</t>
  </si>
  <si>
    <t>420503199508032835</t>
  </si>
  <si>
    <t>11522</t>
  </si>
  <si>
    <t>张蜜芳</t>
  </si>
  <si>
    <t>330682199505137729</t>
  </si>
  <si>
    <t>11590</t>
  </si>
  <si>
    <t>陈思</t>
  </si>
  <si>
    <t>500235199502221162</t>
  </si>
  <si>
    <t>11591</t>
  </si>
  <si>
    <t>王丹02</t>
  </si>
  <si>
    <t>142623199512103443</t>
  </si>
  <si>
    <t>11592</t>
  </si>
  <si>
    <t>刘梦灵</t>
  </si>
  <si>
    <t>332529200203202724</t>
  </si>
  <si>
    <t>11642</t>
  </si>
  <si>
    <t>张园</t>
  </si>
  <si>
    <t>340823199809154037</t>
  </si>
  <si>
    <t>11648</t>
  </si>
  <si>
    <t>张梦嘉</t>
  </si>
  <si>
    <t>331081199901217327</t>
  </si>
  <si>
    <t>11654</t>
  </si>
  <si>
    <t>闫雨桐</t>
  </si>
  <si>
    <t>23900520000304202X</t>
  </si>
  <si>
    <t>11653</t>
  </si>
  <si>
    <t>高渊</t>
  </si>
  <si>
    <t>330103199907151627</t>
  </si>
  <si>
    <t>11652</t>
  </si>
  <si>
    <t>李满霞</t>
  </si>
  <si>
    <t>131124198211120049</t>
  </si>
  <si>
    <t>业务发展二部</t>
  </si>
  <si>
    <t>11683</t>
  </si>
  <si>
    <t>王杰02</t>
  </si>
  <si>
    <t>339005199511152151</t>
  </si>
  <si>
    <t>11660</t>
  </si>
  <si>
    <t>杨雪02</t>
  </si>
  <si>
    <t>23102519971109152X</t>
  </si>
  <si>
    <t>11672</t>
  </si>
  <si>
    <t>李海燕</t>
  </si>
  <si>
    <t>522625199707053726</t>
  </si>
  <si>
    <t>11676</t>
  </si>
  <si>
    <t>许瑶吟</t>
  </si>
  <si>
    <t>350583199501281322</t>
  </si>
  <si>
    <t>11677</t>
  </si>
  <si>
    <t>郑好</t>
  </si>
  <si>
    <t>342201198901052857</t>
  </si>
  <si>
    <t>11685</t>
  </si>
  <si>
    <t>洪丽</t>
  </si>
  <si>
    <t>41152619890930102X</t>
  </si>
  <si>
    <t>11686</t>
  </si>
  <si>
    <t>汪智伟</t>
  </si>
  <si>
    <t>341022199310141334</t>
  </si>
  <si>
    <t>11662</t>
  </si>
  <si>
    <t>吕思伟</t>
  </si>
  <si>
    <t>33068319960801121X</t>
  </si>
  <si>
    <t>11673</t>
  </si>
  <si>
    <t>何曼华</t>
  </si>
  <si>
    <t>330721199809010025</t>
  </si>
  <si>
    <t>11688</t>
  </si>
  <si>
    <t>陈雪梅</t>
  </si>
  <si>
    <t>450902199801162920</t>
  </si>
  <si>
    <t>11694</t>
  </si>
  <si>
    <t>张姗姗02</t>
  </si>
  <si>
    <t>33068319961020642X</t>
  </si>
  <si>
    <t>11693</t>
  </si>
  <si>
    <t>孙庆雯</t>
  </si>
  <si>
    <t>330821199603016048</t>
  </si>
  <si>
    <t>11690</t>
  </si>
  <si>
    <t>杨家榕</t>
  </si>
  <si>
    <t>612323199506183260</t>
  </si>
  <si>
    <t>11689</t>
  </si>
  <si>
    <t>骆媱</t>
  </si>
  <si>
    <t>33078219950110292X</t>
  </si>
  <si>
    <t>11707</t>
  </si>
  <si>
    <t>毛锦辉</t>
  </si>
  <si>
    <t>330281199702054916</t>
  </si>
  <si>
    <t>11695</t>
  </si>
  <si>
    <t>苑小宁</t>
  </si>
  <si>
    <t>412724198910135160</t>
  </si>
  <si>
    <t>11698</t>
  </si>
  <si>
    <t>周秀娟</t>
  </si>
  <si>
    <t>330681199409257468</t>
  </si>
  <si>
    <t>11674</t>
  </si>
  <si>
    <t>周娜02</t>
  </si>
  <si>
    <t>330683199604051222</t>
  </si>
  <si>
    <t>11687</t>
  </si>
  <si>
    <t>段莲云</t>
  </si>
  <si>
    <t>360428199907122243</t>
  </si>
  <si>
    <t>11720</t>
  </si>
  <si>
    <t>梁欢</t>
  </si>
  <si>
    <t>510902199807160025</t>
  </si>
  <si>
    <t>11716</t>
  </si>
  <si>
    <t>殷华飞</t>
  </si>
  <si>
    <t>321201199304041412</t>
  </si>
  <si>
    <t>11721</t>
  </si>
  <si>
    <t>陈卓雯</t>
  </si>
  <si>
    <t>330723200005263527</t>
  </si>
  <si>
    <t>11729</t>
  </si>
  <si>
    <t>吴开龙</t>
  </si>
  <si>
    <t>340826199111254430</t>
  </si>
  <si>
    <t>11724</t>
  </si>
  <si>
    <t>徐艺超</t>
  </si>
  <si>
    <t>330602199810034548</t>
  </si>
  <si>
    <t>11732</t>
  </si>
  <si>
    <t>欧阳婷</t>
  </si>
  <si>
    <t>430702199405031561</t>
  </si>
  <si>
    <t>11733</t>
  </si>
  <si>
    <t>徐意</t>
  </si>
  <si>
    <t>330721199410101929</t>
  </si>
  <si>
    <t>11736</t>
  </si>
  <si>
    <t>刘国民</t>
  </si>
  <si>
    <t>362322198602104259</t>
  </si>
  <si>
    <t>11737</t>
  </si>
  <si>
    <t>唐玲</t>
  </si>
  <si>
    <t>370724199507174768</t>
  </si>
  <si>
    <t>11735</t>
  </si>
  <si>
    <t>卢旻衎</t>
  </si>
  <si>
    <t>330724198505181620</t>
  </si>
  <si>
    <t>11743</t>
  </si>
  <si>
    <t>张学志</t>
  </si>
  <si>
    <t>340404199011200216</t>
  </si>
  <si>
    <t>11744</t>
  </si>
  <si>
    <t>毛景雯</t>
  </si>
  <si>
    <t>412724198710060926</t>
  </si>
  <si>
    <t>11752</t>
  </si>
  <si>
    <t>余红叶</t>
  </si>
  <si>
    <t>362322199803030625</t>
  </si>
  <si>
    <t>11753</t>
  </si>
  <si>
    <t>陈旭</t>
  </si>
  <si>
    <t>330185199803284518</t>
  </si>
  <si>
    <t>11739</t>
  </si>
  <si>
    <t>何少杰</t>
  </si>
  <si>
    <t>330682199204215930</t>
  </si>
  <si>
    <t>11754</t>
  </si>
  <si>
    <t>陈志浩</t>
  </si>
  <si>
    <t>371327199201054622</t>
  </si>
  <si>
    <t>11741</t>
  </si>
  <si>
    <t>罗亮</t>
  </si>
  <si>
    <t>62242519970221831X</t>
  </si>
  <si>
    <t>11765</t>
  </si>
  <si>
    <t>董立影</t>
  </si>
  <si>
    <t>232321198907144328</t>
  </si>
  <si>
    <t>11756</t>
  </si>
  <si>
    <t>陈亮</t>
  </si>
  <si>
    <t>421124198902242036</t>
  </si>
  <si>
    <t>11763</t>
  </si>
  <si>
    <t>史晓燕</t>
  </si>
  <si>
    <t>411522199501163021</t>
  </si>
  <si>
    <t>11774</t>
  </si>
  <si>
    <t>陶永志</t>
  </si>
  <si>
    <t>411327199709022034</t>
  </si>
  <si>
    <t>11775</t>
  </si>
  <si>
    <t>方琪</t>
  </si>
  <si>
    <t>330183199510191139</t>
  </si>
  <si>
    <t>11778</t>
  </si>
  <si>
    <t>张楚慧</t>
  </si>
  <si>
    <t>330102199902110045</t>
  </si>
  <si>
    <t>11779</t>
  </si>
  <si>
    <t>谭雅</t>
  </si>
  <si>
    <t>420528199409261015</t>
  </si>
  <si>
    <t>11794</t>
  </si>
  <si>
    <t>李词</t>
  </si>
  <si>
    <t>450481199604092028</t>
  </si>
  <si>
    <t>11781</t>
  </si>
  <si>
    <t>何欢</t>
  </si>
  <si>
    <t>510723199705194102</t>
  </si>
  <si>
    <t>11797</t>
  </si>
  <si>
    <t>王鑫</t>
  </si>
  <si>
    <t>340603199403104615</t>
  </si>
  <si>
    <t>中药天然药物部</t>
  </si>
  <si>
    <t>2022-11-27</t>
  </si>
  <si>
    <t>11782</t>
  </si>
  <si>
    <t>王娅珺</t>
  </si>
  <si>
    <t>622322199711132628</t>
  </si>
  <si>
    <t>11798</t>
  </si>
  <si>
    <t>齐晓雪</t>
  </si>
  <si>
    <t>211021199508232922</t>
  </si>
  <si>
    <t>11801</t>
  </si>
  <si>
    <t>林义鸿</t>
  </si>
  <si>
    <t>350122199610072859</t>
  </si>
  <si>
    <t>11769</t>
  </si>
  <si>
    <t>安雅婷</t>
  </si>
  <si>
    <t>412727199711238427</t>
  </si>
  <si>
    <t>11800</t>
  </si>
  <si>
    <t>刘雪敏</t>
  </si>
  <si>
    <t>412725199705283165</t>
  </si>
  <si>
    <t>11818</t>
  </si>
  <si>
    <t>周小双</t>
  </si>
  <si>
    <t>411327199409153921</t>
  </si>
  <si>
    <t>11813</t>
  </si>
  <si>
    <t>李佳靓</t>
  </si>
  <si>
    <t>331002199507233729</t>
  </si>
  <si>
    <t>11814</t>
  </si>
  <si>
    <t>李浩</t>
  </si>
  <si>
    <t>420222199611073777</t>
  </si>
  <si>
    <t>11837</t>
  </si>
  <si>
    <t>张子怡</t>
  </si>
  <si>
    <t>210624199804040029</t>
  </si>
  <si>
    <t>11846</t>
  </si>
  <si>
    <t>杨蒙婷</t>
  </si>
  <si>
    <t>330381200009015223</t>
  </si>
  <si>
    <t>11850</t>
  </si>
  <si>
    <t>王晓飞</t>
  </si>
  <si>
    <t>330724199511236637</t>
  </si>
  <si>
    <t>11845</t>
  </si>
  <si>
    <t>汪雨婷</t>
  </si>
  <si>
    <t>330127199406012486</t>
  </si>
  <si>
    <t>11858</t>
  </si>
  <si>
    <t>陈璟纯</t>
  </si>
  <si>
    <t>330781199701155923</t>
  </si>
  <si>
    <t>11857</t>
  </si>
  <si>
    <t>刘佳敏</t>
  </si>
  <si>
    <t>522526199610170820</t>
  </si>
  <si>
    <t>11849</t>
  </si>
  <si>
    <t>付阳洋</t>
  </si>
  <si>
    <t>510521199610052933</t>
  </si>
  <si>
    <t>11856</t>
  </si>
  <si>
    <t>张宁</t>
  </si>
  <si>
    <t>610326199405281424</t>
  </si>
  <si>
    <t>11868</t>
  </si>
  <si>
    <t>王文彪</t>
  </si>
  <si>
    <t>341221199401091533</t>
  </si>
  <si>
    <t>11852</t>
  </si>
  <si>
    <t>叶欣艳</t>
  </si>
  <si>
    <t>332528200012010424</t>
  </si>
  <si>
    <t>11853</t>
  </si>
  <si>
    <t>楼丽婷</t>
  </si>
  <si>
    <t>330782200007211923</t>
  </si>
  <si>
    <t>11854</t>
  </si>
  <si>
    <t>季聪燕</t>
  </si>
  <si>
    <t>332529200004026828</t>
  </si>
  <si>
    <t>11875</t>
  </si>
  <si>
    <t>李艳</t>
  </si>
  <si>
    <t>341221199707123462</t>
  </si>
  <si>
    <t>11877</t>
  </si>
  <si>
    <t>杨阳02</t>
  </si>
  <si>
    <t>230404199804190526</t>
  </si>
  <si>
    <t>11859</t>
  </si>
  <si>
    <t>戴立</t>
  </si>
  <si>
    <t>330421199608050016</t>
  </si>
  <si>
    <t>11878</t>
  </si>
  <si>
    <t>朱慧芸</t>
  </si>
  <si>
    <t>330522199611122924</t>
  </si>
  <si>
    <t>11885</t>
  </si>
  <si>
    <t>任雪莹</t>
  </si>
  <si>
    <t>232330199703300625</t>
  </si>
  <si>
    <t>11886</t>
  </si>
  <si>
    <t>周永旺</t>
  </si>
  <si>
    <t>332528199907172218</t>
  </si>
  <si>
    <t>11895</t>
  </si>
  <si>
    <t>吴启婷</t>
  </si>
  <si>
    <t>522321199808105829</t>
  </si>
  <si>
    <t>11888</t>
  </si>
  <si>
    <t>严婷婷</t>
  </si>
  <si>
    <t>522228199507061286</t>
  </si>
  <si>
    <t>11894</t>
  </si>
  <si>
    <t>周坤</t>
  </si>
  <si>
    <t>341221199201111050</t>
  </si>
  <si>
    <t>11909</t>
  </si>
  <si>
    <t>吕志龙</t>
  </si>
  <si>
    <t>130423198509181011</t>
  </si>
  <si>
    <t>12502</t>
  </si>
  <si>
    <t>黄柄瑛</t>
  </si>
  <si>
    <t>431229199911143025</t>
  </si>
  <si>
    <t>12503</t>
  </si>
  <si>
    <t>付媛丽</t>
  </si>
  <si>
    <t>341222199412057206</t>
  </si>
  <si>
    <t>12504</t>
  </si>
  <si>
    <t>付姿莉</t>
  </si>
  <si>
    <t>522723199610170021</t>
  </si>
  <si>
    <t>12505</t>
  </si>
  <si>
    <t>唐佳越</t>
  </si>
  <si>
    <t>330621199708235940</t>
  </si>
  <si>
    <t>12554</t>
  </si>
  <si>
    <t>赵明月</t>
  </si>
  <si>
    <t>412727199507071703</t>
  </si>
  <si>
    <t>12508</t>
  </si>
  <si>
    <t>傅丹露</t>
  </si>
  <si>
    <t>330782199911133120</t>
  </si>
  <si>
    <t>12509</t>
  </si>
  <si>
    <t>李丹阳</t>
  </si>
  <si>
    <t>210502200012061528</t>
  </si>
  <si>
    <t>12510</t>
  </si>
  <si>
    <t>程子巍</t>
  </si>
  <si>
    <t>211282200011050612</t>
  </si>
  <si>
    <t>12511</t>
  </si>
  <si>
    <t>武天祎</t>
  </si>
  <si>
    <t>210402199705301327</t>
  </si>
  <si>
    <t>12512</t>
  </si>
  <si>
    <t>柯玲洁</t>
  </si>
  <si>
    <t>350182199706145123</t>
  </si>
  <si>
    <t>12514</t>
  </si>
  <si>
    <t>邵怡弟</t>
  </si>
  <si>
    <t>620522199802262566</t>
  </si>
  <si>
    <t>12515</t>
  </si>
  <si>
    <t>沈妍廷</t>
  </si>
  <si>
    <t>330501199807282223</t>
  </si>
  <si>
    <t>12516</t>
  </si>
  <si>
    <t>洪诗雨</t>
  </si>
  <si>
    <t>330602200010201526</t>
  </si>
  <si>
    <t>12519</t>
  </si>
  <si>
    <t>谢柔洁</t>
  </si>
  <si>
    <t>532130199707130520</t>
  </si>
  <si>
    <t>12520</t>
  </si>
  <si>
    <t>刘玉霞</t>
  </si>
  <si>
    <t>340823199606183743</t>
  </si>
  <si>
    <t>12521</t>
  </si>
  <si>
    <t>郑小龙</t>
  </si>
  <si>
    <t>350322199508034830</t>
  </si>
  <si>
    <t>12523</t>
  </si>
  <si>
    <t>朱瑶</t>
  </si>
  <si>
    <t>341222199503081412</t>
  </si>
  <si>
    <t>12524</t>
  </si>
  <si>
    <t>杜晓帆</t>
  </si>
  <si>
    <t>341222199611079555</t>
  </si>
  <si>
    <t>12525</t>
  </si>
  <si>
    <t>苏海波</t>
  </si>
  <si>
    <t>33100319961011015X</t>
  </si>
  <si>
    <t>12526</t>
  </si>
  <si>
    <t>张蓉娟</t>
  </si>
  <si>
    <t>510722199607037422</t>
  </si>
  <si>
    <t>12527</t>
  </si>
  <si>
    <t>陈琳琳</t>
  </si>
  <si>
    <t>371524199606052125</t>
  </si>
  <si>
    <t>12528</t>
  </si>
  <si>
    <t>钟天硕</t>
  </si>
  <si>
    <t>330102199703293010</t>
  </si>
  <si>
    <t>12529</t>
  </si>
  <si>
    <t>戴春波</t>
  </si>
  <si>
    <t>330721199705023817</t>
  </si>
  <si>
    <t>12530</t>
  </si>
  <si>
    <t>郑子聪</t>
  </si>
  <si>
    <t>330127199612185134</t>
  </si>
  <si>
    <t>12531</t>
  </si>
  <si>
    <t>庄祎超</t>
  </si>
  <si>
    <t>330483199707294015</t>
  </si>
  <si>
    <t>12532</t>
  </si>
  <si>
    <t>郑浩腾</t>
  </si>
  <si>
    <t>332624199707143252</t>
  </si>
  <si>
    <t>12533</t>
  </si>
  <si>
    <t>陈志伟</t>
  </si>
  <si>
    <t>330825199205021015</t>
  </si>
  <si>
    <t>12534</t>
  </si>
  <si>
    <t>邱丽媛</t>
  </si>
  <si>
    <t>33050119961124222X</t>
  </si>
  <si>
    <t>12535</t>
  </si>
  <si>
    <t>汪洋</t>
  </si>
  <si>
    <t>34060219971207242X</t>
  </si>
  <si>
    <t>12536</t>
  </si>
  <si>
    <t>蒋月容</t>
  </si>
  <si>
    <t>62052320000423380X</t>
  </si>
  <si>
    <t>12537</t>
  </si>
  <si>
    <t>何贤会</t>
  </si>
  <si>
    <t>522528199709174429</t>
  </si>
  <si>
    <t>2022-11-20</t>
  </si>
  <si>
    <t>12538</t>
  </si>
  <si>
    <t>胡金贵</t>
  </si>
  <si>
    <t>142431199611180910</t>
  </si>
  <si>
    <t>12539</t>
  </si>
  <si>
    <t>秦琪</t>
  </si>
  <si>
    <t>410883199702245021</t>
  </si>
  <si>
    <t>12540</t>
  </si>
  <si>
    <t>洪慧</t>
  </si>
  <si>
    <t>340881199410261221</t>
  </si>
  <si>
    <t>12541</t>
  </si>
  <si>
    <t>陈楚央</t>
  </si>
  <si>
    <t>33102219960928002X</t>
  </si>
  <si>
    <t>12543</t>
  </si>
  <si>
    <t>吴远远</t>
  </si>
  <si>
    <t>411527199801208027</t>
  </si>
  <si>
    <t>2022-11-07</t>
  </si>
  <si>
    <t>12544</t>
  </si>
  <si>
    <t>温勇辉</t>
  </si>
  <si>
    <t>332528199605082436</t>
  </si>
  <si>
    <t>12545</t>
  </si>
  <si>
    <t>姚惠乔</t>
  </si>
  <si>
    <t>431224199610055601</t>
  </si>
  <si>
    <t>计算化学部</t>
  </si>
  <si>
    <t>12546</t>
  </si>
  <si>
    <t>唐璨</t>
  </si>
  <si>
    <t>330781199610123686</t>
  </si>
  <si>
    <t>药学部</t>
  </si>
  <si>
    <t>12547</t>
  </si>
  <si>
    <t>徐剑</t>
  </si>
  <si>
    <t>370826199610154632</t>
  </si>
  <si>
    <t>12548</t>
  </si>
  <si>
    <t>李坤鹏</t>
  </si>
  <si>
    <t>341222199204104354</t>
  </si>
  <si>
    <t>12549</t>
  </si>
  <si>
    <t>张睿哲</t>
  </si>
  <si>
    <t>34220119960809004X</t>
  </si>
  <si>
    <t>11918</t>
  </si>
  <si>
    <t>王天昊</t>
  </si>
  <si>
    <t>411621199308245438</t>
  </si>
  <si>
    <t>11925</t>
  </si>
  <si>
    <t>郝婧</t>
  </si>
  <si>
    <t>140107199709290028</t>
  </si>
  <si>
    <t>11928</t>
  </si>
  <si>
    <t>施泽志</t>
  </si>
  <si>
    <t>340823199409297055</t>
  </si>
  <si>
    <t>11929</t>
  </si>
  <si>
    <t>向鹏程</t>
  </si>
  <si>
    <t>431222199502033410</t>
  </si>
  <si>
    <t>11933</t>
  </si>
  <si>
    <t>张杨</t>
  </si>
  <si>
    <t>330523199311133425</t>
  </si>
  <si>
    <t>11919</t>
  </si>
  <si>
    <t>田瑶</t>
  </si>
  <si>
    <t>152105199605270322</t>
  </si>
  <si>
    <t>11917</t>
  </si>
  <si>
    <t>詹晓曼</t>
  </si>
  <si>
    <t>413026199608209181</t>
  </si>
  <si>
    <t>11910</t>
  </si>
  <si>
    <t>刘惠俊</t>
  </si>
  <si>
    <t>362430199104051510</t>
  </si>
  <si>
    <t>11921</t>
  </si>
  <si>
    <t>周莹婷</t>
  </si>
  <si>
    <t>362330199703275801</t>
  </si>
  <si>
    <t>12551</t>
  </si>
  <si>
    <t>陈彬</t>
  </si>
  <si>
    <t>350122199612211410</t>
  </si>
  <si>
    <t>12552</t>
  </si>
  <si>
    <t>赵晗</t>
  </si>
  <si>
    <t>330683199607098413</t>
  </si>
  <si>
    <t>12553</t>
  </si>
  <si>
    <t>肖银</t>
  </si>
  <si>
    <t>362427199603100833</t>
  </si>
  <si>
    <t>12555</t>
  </si>
  <si>
    <t>白芮</t>
  </si>
  <si>
    <t>370902199610140622</t>
  </si>
  <si>
    <t>12556</t>
  </si>
  <si>
    <t>何丽雅</t>
  </si>
  <si>
    <t>339005199610086620</t>
  </si>
  <si>
    <t>12557</t>
  </si>
  <si>
    <t>汪京津</t>
  </si>
  <si>
    <t>340824199511054224</t>
  </si>
  <si>
    <t>12558</t>
  </si>
  <si>
    <t>方敏</t>
  </si>
  <si>
    <t>330726199604040345</t>
  </si>
  <si>
    <t>12559</t>
  </si>
  <si>
    <t>张雅琦</t>
  </si>
  <si>
    <t>620104199702200267</t>
  </si>
  <si>
    <t>12560</t>
  </si>
  <si>
    <t>韦锦</t>
  </si>
  <si>
    <t>452727199806091840</t>
  </si>
  <si>
    <t>12561</t>
  </si>
  <si>
    <t>彭鼎新</t>
  </si>
  <si>
    <t>371424199602093610</t>
  </si>
  <si>
    <t>12562</t>
  </si>
  <si>
    <t>童麒蓉</t>
  </si>
  <si>
    <t>33028219961220004X</t>
  </si>
  <si>
    <t>12564</t>
  </si>
  <si>
    <t>张丽芬</t>
  </si>
  <si>
    <t>230230199511262145</t>
  </si>
  <si>
    <t>12565</t>
  </si>
  <si>
    <t>杨志平</t>
  </si>
  <si>
    <t>23232119940826694X</t>
  </si>
  <si>
    <t>12566</t>
  </si>
  <si>
    <t>谢松泉</t>
  </si>
  <si>
    <t>350702199711110815</t>
  </si>
  <si>
    <t>12567</t>
  </si>
  <si>
    <t>李冉</t>
  </si>
  <si>
    <t>210921199711163326</t>
  </si>
  <si>
    <t>12568</t>
  </si>
  <si>
    <t>许淑欣</t>
  </si>
  <si>
    <t>23900520000927282X</t>
  </si>
  <si>
    <t>12569</t>
  </si>
  <si>
    <t>王贝贝</t>
  </si>
  <si>
    <t>412727199308125027</t>
  </si>
  <si>
    <t>12570</t>
  </si>
  <si>
    <t>方情</t>
  </si>
  <si>
    <t>360429199701262124</t>
  </si>
  <si>
    <t>12571</t>
  </si>
  <si>
    <t>张偲钰</t>
  </si>
  <si>
    <t>330106199610082025</t>
  </si>
  <si>
    <t>12572</t>
  </si>
  <si>
    <t>祁鸽</t>
  </si>
  <si>
    <t>142723199707244145</t>
  </si>
  <si>
    <t>12573</t>
  </si>
  <si>
    <t>胡荣辉</t>
  </si>
  <si>
    <t>362422199607047812</t>
  </si>
  <si>
    <t>12575</t>
  </si>
  <si>
    <t>张鸣</t>
  </si>
  <si>
    <t>321283199810065219</t>
  </si>
  <si>
    <t>12576</t>
  </si>
  <si>
    <t>陈依帆</t>
  </si>
  <si>
    <t>411527199807160028</t>
  </si>
  <si>
    <t>12577</t>
  </si>
  <si>
    <t>陈盛游</t>
  </si>
  <si>
    <t>330327199609181213</t>
  </si>
  <si>
    <t>12578</t>
  </si>
  <si>
    <t>应之悦</t>
  </si>
  <si>
    <t>330103199612050722</t>
  </si>
  <si>
    <t>12579</t>
  </si>
  <si>
    <t>袁勤</t>
  </si>
  <si>
    <t>500381199811186827</t>
  </si>
  <si>
    <t>12581</t>
  </si>
  <si>
    <t>吴思佳</t>
  </si>
  <si>
    <t>330106199703292128</t>
  </si>
  <si>
    <t>12582</t>
  </si>
  <si>
    <t>丁鸿</t>
  </si>
  <si>
    <t>362202199710110334</t>
  </si>
  <si>
    <t>12583</t>
  </si>
  <si>
    <t>黄智</t>
  </si>
  <si>
    <t>330106199705294012</t>
  </si>
  <si>
    <t>12584</t>
  </si>
  <si>
    <t>蒋来</t>
  </si>
  <si>
    <t>330602199503020517</t>
  </si>
  <si>
    <t>12585</t>
  </si>
  <si>
    <t>尤雅</t>
  </si>
  <si>
    <t>342225199709293621</t>
  </si>
  <si>
    <t>12586</t>
  </si>
  <si>
    <t>孙怡蕊</t>
  </si>
  <si>
    <t>370306200002050525</t>
  </si>
  <si>
    <t>2022-11-28</t>
  </si>
  <si>
    <t>12587</t>
  </si>
  <si>
    <t>吴慧敏</t>
  </si>
  <si>
    <t>330724199701290028</t>
  </si>
  <si>
    <t>12588</t>
  </si>
  <si>
    <t>王丹03</t>
  </si>
  <si>
    <t>622628199710120427</t>
  </si>
  <si>
    <t>12589</t>
  </si>
  <si>
    <t>张露露</t>
  </si>
  <si>
    <t>33022719970402136X</t>
  </si>
  <si>
    <t>12595</t>
  </si>
  <si>
    <t>王启萌</t>
  </si>
  <si>
    <t>370785199607058687</t>
  </si>
  <si>
    <t>12596</t>
  </si>
  <si>
    <t>魏汝芯</t>
  </si>
  <si>
    <t>360203199712131029</t>
  </si>
  <si>
    <t>11974</t>
  </si>
  <si>
    <t>吴丽</t>
  </si>
  <si>
    <t>340721199508220928</t>
  </si>
  <si>
    <t>11973</t>
  </si>
  <si>
    <t>谭世界</t>
  </si>
  <si>
    <t>413026199102056616</t>
  </si>
  <si>
    <t>11976</t>
  </si>
  <si>
    <t>陈啸飞</t>
  </si>
  <si>
    <t>42082219980125431X</t>
  </si>
  <si>
    <t>11997</t>
  </si>
  <si>
    <t>张丽娜02</t>
  </si>
  <si>
    <t>412724199208031921</t>
  </si>
  <si>
    <t>12000</t>
  </si>
  <si>
    <t>虞淑玥</t>
  </si>
  <si>
    <t>520103200002144044</t>
  </si>
  <si>
    <t>12001</t>
  </si>
  <si>
    <t>杨赛娇</t>
  </si>
  <si>
    <t>532927199404200769</t>
  </si>
  <si>
    <t>11998</t>
  </si>
  <si>
    <t>康景霞</t>
  </si>
  <si>
    <t>622427199910033785</t>
  </si>
  <si>
    <t>11999</t>
  </si>
  <si>
    <t>张献</t>
  </si>
  <si>
    <t>412726199807216218</t>
  </si>
  <si>
    <t>12012</t>
  </si>
  <si>
    <t>屠刚祥</t>
  </si>
  <si>
    <t>339005199501291617</t>
  </si>
  <si>
    <t>12013</t>
  </si>
  <si>
    <t>章杜前</t>
  </si>
  <si>
    <t>330327198701147291</t>
  </si>
  <si>
    <t>12015</t>
  </si>
  <si>
    <t>李成业</t>
  </si>
  <si>
    <t>632126199704222111</t>
  </si>
  <si>
    <t>原料药五部</t>
  </si>
  <si>
    <t>12017</t>
  </si>
  <si>
    <t>张婷</t>
  </si>
  <si>
    <t>620503199510254522</t>
  </si>
  <si>
    <t>12019</t>
  </si>
  <si>
    <t>唐林芝</t>
  </si>
  <si>
    <t>431121200011087821</t>
  </si>
  <si>
    <t>12016</t>
  </si>
  <si>
    <t>罗映菊</t>
  </si>
  <si>
    <t>522132199902180049</t>
  </si>
  <si>
    <t>12027</t>
  </si>
  <si>
    <t>张梦月</t>
  </si>
  <si>
    <t>340203199505031822</t>
  </si>
  <si>
    <t>12024</t>
  </si>
  <si>
    <t>张笑</t>
  </si>
  <si>
    <t>330702199707210027</t>
  </si>
  <si>
    <t>12039</t>
  </si>
  <si>
    <t>明照</t>
  </si>
  <si>
    <t>342501199501023214</t>
  </si>
  <si>
    <t>12035</t>
  </si>
  <si>
    <t>胡萍</t>
  </si>
  <si>
    <t>431124200109041249</t>
  </si>
  <si>
    <t>12029</t>
  </si>
  <si>
    <t>丁文彦</t>
  </si>
  <si>
    <t>630102199911180820</t>
  </si>
  <si>
    <t>12028</t>
  </si>
  <si>
    <t>张艺桐</t>
  </si>
  <si>
    <t>632126200001140043</t>
  </si>
  <si>
    <t>12032</t>
  </si>
  <si>
    <t>李勇02</t>
  </si>
  <si>
    <t>520201197804024018</t>
  </si>
  <si>
    <t>12597</t>
  </si>
  <si>
    <t>尤丽敏</t>
  </si>
  <si>
    <t>330184198401235018</t>
  </si>
  <si>
    <t>12053</t>
  </si>
  <si>
    <t>赵根华</t>
  </si>
  <si>
    <t>362421199107100422</t>
  </si>
  <si>
    <t>12038</t>
  </si>
  <si>
    <t>侯东莲</t>
  </si>
  <si>
    <t>34122119950920312X</t>
  </si>
  <si>
    <t>12050</t>
  </si>
  <si>
    <t>张赛丽</t>
  </si>
  <si>
    <t>430521199603200264</t>
  </si>
  <si>
    <t>12054</t>
  </si>
  <si>
    <t>李春阳</t>
  </si>
  <si>
    <t>330124198403110415</t>
  </si>
  <si>
    <t>12064</t>
  </si>
  <si>
    <t>党蕴琦</t>
  </si>
  <si>
    <t>239005199510192027</t>
  </si>
  <si>
    <t>12079</t>
  </si>
  <si>
    <t>黄龙</t>
  </si>
  <si>
    <t>650102197610313014</t>
  </si>
  <si>
    <t>业务发展六部</t>
  </si>
  <si>
    <t>12066</t>
  </si>
  <si>
    <t>张雯02</t>
  </si>
  <si>
    <t>411521199904170924</t>
  </si>
  <si>
    <t>12068</t>
  </si>
  <si>
    <t>崔丹丹</t>
  </si>
  <si>
    <t>341222198712116349</t>
  </si>
  <si>
    <t>12086</t>
  </si>
  <si>
    <t>龚正</t>
  </si>
  <si>
    <t>33012420000202003X</t>
  </si>
  <si>
    <t>12087</t>
  </si>
  <si>
    <t>程盈盈</t>
  </si>
  <si>
    <t>620523200104170869</t>
  </si>
  <si>
    <t>12085</t>
  </si>
  <si>
    <t>刘小英</t>
  </si>
  <si>
    <t>450322199403023522</t>
  </si>
  <si>
    <t>12098</t>
  </si>
  <si>
    <t>兰璐瑶</t>
  </si>
  <si>
    <t>410181199610157525</t>
  </si>
  <si>
    <t>12088</t>
  </si>
  <si>
    <t>胡雪峰</t>
  </si>
  <si>
    <t>34022119831201651X</t>
  </si>
  <si>
    <t>12093</t>
  </si>
  <si>
    <t>项定雷</t>
  </si>
  <si>
    <t>33078119960913111X</t>
  </si>
  <si>
    <t>12102</t>
  </si>
  <si>
    <t>胡伊平</t>
  </si>
  <si>
    <t>430525199109262326</t>
  </si>
  <si>
    <t>12110</t>
  </si>
  <si>
    <t>张凯瑞</t>
  </si>
  <si>
    <t>21148119951110257X</t>
  </si>
  <si>
    <t>12118</t>
  </si>
  <si>
    <t>张浩宇</t>
  </si>
  <si>
    <t>130102199503122113</t>
  </si>
  <si>
    <t>原料药六部</t>
  </si>
  <si>
    <t>12139</t>
  </si>
  <si>
    <t>陈佳璐</t>
  </si>
  <si>
    <t>330104199803121622</t>
  </si>
  <si>
    <t>12142</t>
  </si>
  <si>
    <t>崔会</t>
  </si>
  <si>
    <t>500241199705074323</t>
  </si>
  <si>
    <t>12138</t>
  </si>
  <si>
    <t>高玉琪</t>
  </si>
  <si>
    <t>339005199701153024</t>
  </si>
  <si>
    <t>12145</t>
  </si>
  <si>
    <t>陈春红</t>
  </si>
  <si>
    <t>431102200003028929</t>
  </si>
  <si>
    <t>12126</t>
  </si>
  <si>
    <t>马占山</t>
  </si>
  <si>
    <t>140223199701101515</t>
  </si>
  <si>
    <t>12116</t>
  </si>
  <si>
    <t>郭宸玮</t>
  </si>
  <si>
    <t>140702199508227111</t>
  </si>
  <si>
    <t>12140</t>
  </si>
  <si>
    <t>金炀</t>
  </si>
  <si>
    <t>330681199504308200</t>
  </si>
  <si>
    <t>12141</t>
  </si>
  <si>
    <t>邵赛聪</t>
  </si>
  <si>
    <t>330303199406290929</t>
  </si>
  <si>
    <t>12105</t>
  </si>
  <si>
    <t>毛春兰</t>
  </si>
  <si>
    <t>362321199703071327</t>
  </si>
  <si>
    <t>12121</t>
  </si>
  <si>
    <t>尹帅帅</t>
  </si>
  <si>
    <t>341224199404171554</t>
  </si>
  <si>
    <t>12117</t>
  </si>
  <si>
    <t>石崇慧</t>
  </si>
  <si>
    <t>513122199309284820</t>
  </si>
  <si>
    <t>12158</t>
  </si>
  <si>
    <t>宋志星</t>
  </si>
  <si>
    <t>230902200008170938</t>
  </si>
  <si>
    <t>非临床部</t>
  </si>
  <si>
    <t>12160</t>
  </si>
  <si>
    <t>王婷</t>
  </si>
  <si>
    <t>371323200003040828</t>
  </si>
  <si>
    <t>12144</t>
  </si>
  <si>
    <t>周吴燕</t>
  </si>
  <si>
    <t>332528200107111623</t>
  </si>
  <si>
    <t>12159</t>
  </si>
  <si>
    <t>潘楚楚</t>
  </si>
  <si>
    <t>332526200102177727</t>
  </si>
  <si>
    <t>12163</t>
  </si>
  <si>
    <t>付聪聪</t>
  </si>
  <si>
    <t>412325199510246311</t>
  </si>
  <si>
    <t>12165</t>
  </si>
  <si>
    <t>王园美</t>
  </si>
  <si>
    <t>362322199108032725</t>
  </si>
  <si>
    <t>12186</t>
  </si>
  <si>
    <t>胡伟博</t>
  </si>
  <si>
    <t>152601198802104136</t>
  </si>
  <si>
    <t>12184</t>
  </si>
  <si>
    <t>罗丽媛</t>
  </si>
  <si>
    <t>330721199607275121</t>
  </si>
  <si>
    <t>12177</t>
  </si>
  <si>
    <t>段明惠</t>
  </si>
  <si>
    <t>533001199808087529</t>
  </si>
  <si>
    <t>12176</t>
  </si>
  <si>
    <t>陈小银</t>
  </si>
  <si>
    <t>620523199309171704</t>
  </si>
  <si>
    <t>12201</t>
  </si>
  <si>
    <t>吴佳欣</t>
  </si>
  <si>
    <t>522127199409263560</t>
  </si>
  <si>
    <t>12164</t>
  </si>
  <si>
    <t>陈林杰</t>
  </si>
  <si>
    <t>330723199609170617</t>
  </si>
  <si>
    <t>12204</t>
  </si>
  <si>
    <t>王荣杰</t>
  </si>
  <si>
    <t>520181199508201759</t>
  </si>
  <si>
    <t>12202</t>
  </si>
  <si>
    <t>邵林方</t>
  </si>
  <si>
    <t>360428199803203719</t>
  </si>
  <si>
    <t>12203</t>
  </si>
  <si>
    <t>詹学成</t>
  </si>
  <si>
    <t>411522199601294213</t>
  </si>
  <si>
    <t>2022-10-17</t>
  </si>
  <si>
    <t>2022-10-09</t>
  </si>
  <si>
    <t>12245</t>
  </si>
  <si>
    <t>宋彦辉</t>
  </si>
  <si>
    <t>640323199711192821</t>
  </si>
  <si>
    <t>2022-11-02</t>
  </si>
  <si>
    <t>12242</t>
  </si>
  <si>
    <t>林利</t>
  </si>
  <si>
    <t>220602200001270946</t>
  </si>
  <si>
    <t>12239</t>
  </si>
  <si>
    <t>张晓晓</t>
  </si>
  <si>
    <t>33072419870326622X</t>
  </si>
  <si>
    <t>2022-10-26</t>
  </si>
  <si>
    <t>12211</t>
  </si>
  <si>
    <t>赵晨翔</t>
  </si>
  <si>
    <t>141034199808130075</t>
  </si>
  <si>
    <t>12266</t>
  </si>
  <si>
    <t>樊海霞</t>
  </si>
  <si>
    <t>411221200107167027</t>
  </si>
  <si>
    <t>2022-11-11</t>
  </si>
  <si>
    <t>12230</t>
  </si>
  <si>
    <t>叶恒</t>
  </si>
  <si>
    <t>342921199610100327</t>
  </si>
  <si>
    <t>2022-10-24</t>
  </si>
  <si>
    <t>12255</t>
  </si>
  <si>
    <t>梁禹</t>
  </si>
  <si>
    <t>331004199611210933</t>
  </si>
  <si>
    <t>12224</t>
  </si>
  <si>
    <t>郑海晶</t>
  </si>
  <si>
    <t>330683199407196430</t>
  </si>
  <si>
    <t>2022-10-21</t>
  </si>
  <si>
    <t>12282</t>
  </si>
  <si>
    <t>汤婷茜</t>
  </si>
  <si>
    <t>43028119980418466X</t>
  </si>
  <si>
    <t>2022-11-18</t>
  </si>
  <si>
    <t>12274</t>
  </si>
  <si>
    <t>何丽萍</t>
  </si>
  <si>
    <t>510821199410079126</t>
  </si>
  <si>
    <t>12291</t>
  </si>
  <si>
    <t>魏莎莎</t>
  </si>
  <si>
    <t>510722199503172929</t>
  </si>
  <si>
    <t>2022-11-23</t>
  </si>
  <si>
    <t>12303</t>
  </si>
  <si>
    <t>刘泽平</t>
  </si>
  <si>
    <t>421023200011152940</t>
  </si>
  <si>
    <t>2022-11-29</t>
  </si>
  <si>
    <t>12294</t>
  </si>
  <si>
    <t>周一波</t>
  </si>
  <si>
    <t>330184198202270734</t>
  </si>
  <si>
    <t>原料药七部</t>
  </si>
  <si>
    <t>12293</t>
  </si>
  <si>
    <t>陈文韬</t>
  </si>
  <si>
    <t>330683200105224737</t>
  </si>
  <si>
    <t>12302</t>
  </si>
  <si>
    <t>黄诗韵</t>
  </si>
  <si>
    <t>450403199512301524</t>
  </si>
  <si>
    <t>2022-12-02</t>
  </si>
  <si>
    <t>12304</t>
  </si>
  <si>
    <t>刘真瑱</t>
  </si>
  <si>
    <t>522526199901053421</t>
  </si>
  <si>
    <t>12300</t>
  </si>
  <si>
    <t>蒋浩然</t>
  </si>
  <si>
    <t>330781199607200011</t>
  </si>
  <si>
    <t>12314</t>
  </si>
  <si>
    <t>洪丽娜</t>
  </si>
  <si>
    <t>230822199502073126</t>
  </si>
  <si>
    <t>逯留栓</t>
  </si>
  <si>
    <t>410221197704150033</t>
  </si>
  <si>
    <t>业务发展七部</t>
  </si>
  <si>
    <t>2022-09-26</t>
  </si>
  <si>
    <t>袁晓炫</t>
  </si>
  <si>
    <t>420581199602030069</t>
  </si>
  <si>
    <t>2022-12-12</t>
  </si>
  <si>
    <t>曾智丽</t>
  </si>
  <si>
    <t>330522198610191528</t>
  </si>
  <si>
    <t>2012-11-01</t>
  </si>
  <si>
    <t>邵赛</t>
  </si>
  <si>
    <t>330724199107206225</t>
  </si>
  <si>
    <t>生物分析部</t>
  </si>
  <si>
    <t>2012-07-01</t>
  </si>
  <si>
    <t>12341</t>
  </si>
  <si>
    <t>李奇</t>
  </si>
  <si>
    <t>341125199209148296</t>
  </si>
  <si>
    <t>2022-12-19</t>
  </si>
  <si>
    <t>12354</t>
  </si>
  <si>
    <t>刘鸿斌</t>
  </si>
  <si>
    <t>150104199908193012</t>
  </si>
  <si>
    <t>2022-12-27</t>
  </si>
  <si>
    <t>2022-12-26</t>
  </si>
  <si>
    <t>12345</t>
  </si>
  <si>
    <t>陈肖肖</t>
  </si>
  <si>
    <t>331023199703213129</t>
  </si>
  <si>
    <t>2022-12-28</t>
  </si>
  <si>
    <t>2022-12-30</t>
  </si>
  <si>
    <t>12356</t>
  </si>
  <si>
    <t>罗正瑜</t>
  </si>
  <si>
    <t>411526199810244840</t>
  </si>
  <si>
    <t>2023-01-04</t>
  </si>
  <si>
    <t>12353</t>
  </si>
  <si>
    <t>林莹艳</t>
  </si>
  <si>
    <t>331121200005231045</t>
  </si>
  <si>
    <t>12344</t>
  </si>
  <si>
    <t>张靓</t>
  </si>
  <si>
    <t>330702199406032343</t>
  </si>
  <si>
    <t>12357</t>
  </si>
  <si>
    <t>周岚昕</t>
  </si>
  <si>
    <t>430822199908218441</t>
  </si>
  <si>
    <t>12363</t>
  </si>
  <si>
    <t>强煜</t>
  </si>
  <si>
    <t>640102199704222428</t>
  </si>
  <si>
    <t>2023-01-06</t>
  </si>
  <si>
    <t>12366</t>
  </si>
  <si>
    <t>王燕红</t>
  </si>
  <si>
    <t>330108199705150222</t>
  </si>
  <si>
    <t>2023-01-09</t>
  </si>
  <si>
    <t>11053</t>
  </si>
  <si>
    <t>李予蘅</t>
  </si>
  <si>
    <t>622429199701033941</t>
  </si>
  <si>
    <t>2021-05-14</t>
  </si>
  <si>
    <t>12377</t>
  </si>
  <si>
    <t>简如琪</t>
  </si>
  <si>
    <t>230205200009270624</t>
  </si>
  <si>
    <t>2023-02-01</t>
  </si>
  <si>
    <t>12388</t>
  </si>
  <si>
    <t>罗东</t>
  </si>
  <si>
    <t>522427199911290667</t>
  </si>
  <si>
    <t>12392</t>
  </si>
  <si>
    <t>杨玉婷</t>
  </si>
  <si>
    <t>610303199811221246</t>
  </si>
  <si>
    <t>12386</t>
  </si>
  <si>
    <t>汪甜</t>
  </si>
  <si>
    <t>341881199602170325</t>
  </si>
  <si>
    <t>12396</t>
  </si>
  <si>
    <t>詹怡飞</t>
  </si>
  <si>
    <t>362102197801030677</t>
  </si>
  <si>
    <t>12397</t>
  </si>
  <si>
    <t>沈宇航</t>
  </si>
  <si>
    <t>411282199908166515</t>
  </si>
  <si>
    <t>2023-02-03</t>
  </si>
  <si>
    <t>12378</t>
  </si>
  <si>
    <t>张栗瑕</t>
  </si>
  <si>
    <t>210282199609207825</t>
  </si>
  <si>
    <t>2023-02-06</t>
  </si>
  <si>
    <t>12394</t>
  </si>
  <si>
    <t>马奔</t>
  </si>
  <si>
    <t>610422199608171233</t>
  </si>
  <si>
    <t>12403</t>
  </si>
  <si>
    <t>汪翔宇</t>
  </si>
  <si>
    <t>421223199610030019</t>
  </si>
  <si>
    <t>2023-02-08</t>
  </si>
  <si>
    <t>12382</t>
  </si>
  <si>
    <t>马莹莹</t>
  </si>
  <si>
    <t>371522199304106025</t>
  </si>
  <si>
    <t>2023-02-10</t>
  </si>
  <si>
    <t>12381</t>
  </si>
  <si>
    <t>陈美君</t>
  </si>
  <si>
    <t>341182199403251227</t>
  </si>
  <si>
    <t>12417</t>
  </si>
  <si>
    <t>钟楚林</t>
  </si>
  <si>
    <t>430281200005077214</t>
  </si>
  <si>
    <t>2023-02-13</t>
  </si>
  <si>
    <t>12416</t>
  </si>
  <si>
    <t>刘成香</t>
  </si>
  <si>
    <t>513022199701010626</t>
  </si>
  <si>
    <t>12420</t>
  </si>
  <si>
    <t>廖诗雨</t>
  </si>
  <si>
    <t>341225199504236024</t>
  </si>
  <si>
    <t>12389</t>
  </si>
  <si>
    <t>黄元林</t>
  </si>
  <si>
    <t>52210119980201441X</t>
  </si>
  <si>
    <t>12229</t>
  </si>
  <si>
    <t>王江海</t>
  </si>
  <si>
    <t>EG8574008</t>
  </si>
  <si>
    <t>11280</t>
  </si>
  <si>
    <t>汤焱</t>
  </si>
  <si>
    <t>430302198110144298</t>
  </si>
  <si>
    <t>2021-09-01</t>
  </si>
  <si>
    <t>12063</t>
  </si>
  <si>
    <t>李宝宗</t>
  </si>
  <si>
    <t>2022-08-08</t>
  </si>
  <si>
    <t>金华</t>
  </si>
  <si>
    <t>60012</t>
  </si>
  <si>
    <t>顾巧琴</t>
  </si>
  <si>
    <t>33072419960607452X</t>
  </si>
  <si>
    <t>2018-03-28</t>
  </si>
  <si>
    <t>温州</t>
  </si>
  <si>
    <t>20044</t>
  </si>
  <si>
    <t>郑呈祥</t>
  </si>
  <si>
    <t>330324199406160392</t>
  </si>
  <si>
    <t>2018-11-14</t>
  </si>
  <si>
    <t>60017</t>
  </si>
  <si>
    <t>陈雅静</t>
  </si>
  <si>
    <t>330304199711105722</t>
  </si>
  <si>
    <t>2018-07-03</t>
  </si>
  <si>
    <t>12146</t>
  </si>
  <si>
    <t>吴忠丽</t>
  </si>
  <si>
    <t>352229199611283529</t>
  </si>
  <si>
    <t>2022-09-16</t>
  </si>
  <si>
    <t>10328</t>
  </si>
  <si>
    <t>郝世春</t>
  </si>
  <si>
    <t>140203199610220484</t>
  </si>
  <si>
    <t>2019-04-08</t>
  </si>
  <si>
    <t>2022-11-25</t>
  </si>
  <si>
    <t>10258</t>
  </si>
  <si>
    <t>王珍</t>
  </si>
  <si>
    <t>411325198706299487</t>
  </si>
  <si>
    <t>2018-09-10</t>
  </si>
  <si>
    <t>10271</t>
  </si>
  <si>
    <t>郎明洋</t>
  </si>
  <si>
    <t>511181197702034034</t>
  </si>
  <si>
    <t>2018-11-01</t>
  </si>
  <si>
    <t>10467</t>
  </si>
  <si>
    <t>易航</t>
  </si>
  <si>
    <t>430623199010046765</t>
  </si>
  <si>
    <t>2019-12-02</t>
  </si>
  <si>
    <t>10605</t>
  </si>
  <si>
    <t>符影影</t>
  </si>
  <si>
    <t>411527199204086527</t>
  </si>
  <si>
    <t>10696</t>
  </si>
  <si>
    <t>高威风</t>
  </si>
  <si>
    <t>412724199112233748</t>
  </si>
  <si>
    <t>注册及药物警戒部</t>
  </si>
  <si>
    <t>2020-08-05</t>
  </si>
  <si>
    <t>10886</t>
  </si>
  <si>
    <t>吴建明</t>
  </si>
  <si>
    <t>330824198801211519</t>
  </si>
  <si>
    <t>质量部</t>
  </si>
  <si>
    <t>2021-03-01</t>
  </si>
  <si>
    <t>11299</t>
  </si>
  <si>
    <t>赵庆峰</t>
  </si>
  <si>
    <t>330184199004133813</t>
  </si>
  <si>
    <t>生产部</t>
  </si>
  <si>
    <t>2021-09-24</t>
  </si>
  <si>
    <t>11767</t>
  </si>
  <si>
    <t>缪美新</t>
  </si>
  <si>
    <t>33071919790606434X</t>
  </si>
  <si>
    <t>2022-05-10</t>
  </si>
  <si>
    <t>11879</t>
  </si>
  <si>
    <t>李双</t>
  </si>
  <si>
    <t>210213198601056025</t>
  </si>
  <si>
    <t>2022-06-28</t>
  </si>
  <si>
    <t>12162</t>
  </si>
  <si>
    <t>陈祥</t>
  </si>
  <si>
    <t>362233199005241659</t>
  </si>
  <si>
    <t>12352</t>
  </si>
  <si>
    <t>陈敏</t>
  </si>
  <si>
    <t>330102198306201827</t>
  </si>
  <si>
    <t>百代医药</t>
  </si>
  <si>
    <t>2022-12-22</t>
  </si>
  <si>
    <t>蒲建</t>
  </si>
  <si>
    <t>510215196907050413</t>
  </si>
  <si>
    <t>2023-01-18</t>
  </si>
  <si>
    <t>10472</t>
  </si>
  <si>
    <t>郭慧芳</t>
  </si>
  <si>
    <t>341322199607214027</t>
  </si>
  <si>
    <t>分析检测二部</t>
  </si>
  <si>
    <t>2020-01-03</t>
  </si>
  <si>
    <t>2019-01-02</t>
  </si>
  <si>
    <t>10246</t>
  </si>
  <si>
    <t>高颖</t>
  </si>
  <si>
    <t>330421199002142821</t>
  </si>
  <si>
    <t>分析检测中心</t>
  </si>
  <si>
    <t>2018-07-02</t>
  </si>
  <si>
    <t>10393</t>
  </si>
  <si>
    <t>檀璐阳</t>
  </si>
  <si>
    <t>340827199502016030</t>
  </si>
  <si>
    <t>分析检测一部</t>
  </si>
  <si>
    <t>2019-07-08</t>
  </si>
  <si>
    <t>10370</t>
  </si>
  <si>
    <t>沈咪</t>
  </si>
  <si>
    <t>339005199307095823</t>
  </si>
  <si>
    <t>2019-06-14</t>
  </si>
  <si>
    <t>10360</t>
  </si>
  <si>
    <t>顾伊丽</t>
  </si>
  <si>
    <t>330482199503040623</t>
  </si>
  <si>
    <t>10520</t>
  </si>
  <si>
    <t>李亚芸</t>
  </si>
  <si>
    <t>620422199508033767</t>
  </si>
  <si>
    <t>2020-04-20</t>
  </si>
  <si>
    <t>10101</t>
  </si>
  <si>
    <t>陈小平</t>
  </si>
  <si>
    <t>362425198710010019</t>
  </si>
  <si>
    <t>2017-03-01</t>
  </si>
  <si>
    <t>2017-07-15</t>
  </si>
  <si>
    <t>10233</t>
  </si>
  <si>
    <t>陈凌风</t>
  </si>
  <si>
    <t>362502199504023420</t>
  </si>
  <si>
    <t>2018-06-04</t>
  </si>
  <si>
    <t>10320</t>
  </si>
  <si>
    <t>虞程雄</t>
  </si>
  <si>
    <t>330782198909233531</t>
  </si>
  <si>
    <t>百伦检测</t>
  </si>
  <si>
    <t>10146</t>
  </si>
  <si>
    <t>李娈妮</t>
  </si>
  <si>
    <t>331021199109251269</t>
  </si>
  <si>
    <t>2017-07-20</t>
  </si>
  <si>
    <t>10357</t>
  </si>
  <si>
    <t>李书月</t>
  </si>
  <si>
    <t>140427199302078123</t>
  </si>
  <si>
    <t>2019-05-29</t>
  </si>
  <si>
    <t>10368</t>
  </si>
  <si>
    <t>庞引领</t>
  </si>
  <si>
    <t>33900519950902162X</t>
  </si>
  <si>
    <t>综合部</t>
  </si>
  <si>
    <t>2019-06-10</t>
  </si>
  <si>
    <t>10401</t>
  </si>
  <si>
    <t>张丽莎</t>
  </si>
  <si>
    <t>330724199012076229</t>
  </si>
  <si>
    <t>10406</t>
  </si>
  <si>
    <t>李静</t>
  </si>
  <si>
    <t>411424200002122420</t>
  </si>
  <si>
    <t>分析检测三部</t>
  </si>
  <si>
    <t>2019-07-15</t>
  </si>
  <si>
    <t>2019-07-13</t>
  </si>
  <si>
    <t>10602</t>
  </si>
  <si>
    <t>尹丹</t>
  </si>
  <si>
    <t>622826199608030423</t>
  </si>
  <si>
    <t>10555</t>
  </si>
  <si>
    <t>徐李燕</t>
  </si>
  <si>
    <t>339005199205066722</t>
  </si>
  <si>
    <t>2020-05-22</t>
  </si>
  <si>
    <t>10615</t>
  </si>
  <si>
    <t>吴嘉晖</t>
  </si>
  <si>
    <t>330181199801130042</t>
  </si>
  <si>
    <t>2020-06-15</t>
  </si>
  <si>
    <t>10635</t>
  </si>
  <si>
    <t>祝强</t>
  </si>
  <si>
    <t>330781199810260239</t>
  </si>
  <si>
    <t>2020-07-06</t>
  </si>
  <si>
    <t>10646</t>
  </si>
  <si>
    <t>韦嘉倩</t>
  </si>
  <si>
    <t>45272319980601206X</t>
  </si>
  <si>
    <t>2020-07-15</t>
  </si>
  <si>
    <t>10668</t>
  </si>
  <si>
    <t>王博</t>
  </si>
  <si>
    <t>142328198711050015</t>
  </si>
  <si>
    <t>2020-07-20</t>
  </si>
  <si>
    <t>11094</t>
  </si>
  <si>
    <t>王林龙</t>
  </si>
  <si>
    <t>339005200012063037</t>
  </si>
  <si>
    <t>2021-06-16</t>
  </si>
  <si>
    <t>2021-06-15</t>
  </si>
  <si>
    <t>11132</t>
  </si>
  <si>
    <t>王璐莹</t>
  </si>
  <si>
    <t>410322199901274722</t>
  </si>
  <si>
    <t>11131</t>
  </si>
  <si>
    <t>梁雪</t>
  </si>
  <si>
    <t>232103200001020026</t>
  </si>
  <si>
    <t>11218</t>
  </si>
  <si>
    <t>韩方园</t>
  </si>
  <si>
    <t>330124199005010085</t>
  </si>
  <si>
    <t>11355</t>
  </si>
  <si>
    <t>甘欣仪</t>
  </si>
  <si>
    <t>340203199910111228</t>
  </si>
  <si>
    <t>2022-07-04</t>
  </si>
  <si>
    <t>11360</t>
  </si>
  <si>
    <t>燕丽娜</t>
  </si>
  <si>
    <t>341602200104269508</t>
  </si>
  <si>
    <t>11381</t>
  </si>
  <si>
    <t>杜月娥</t>
  </si>
  <si>
    <t>532923199903250327</t>
  </si>
  <si>
    <t>2021-12-08</t>
  </si>
  <si>
    <t>11388</t>
  </si>
  <si>
    <t>张琦</t>
  </si>
  <si>
    <t>230221199704131428</t>
  </si>
  <si>
    <t>2021-12-15</t>
  </si>
  <si>
    <t>11427</t>
  </si>
  <si>
    <t>应俊杰</t>
  </si>
  <si>
    <t>330227200108082030</t>
  </si>
  <si>
    <t>2021-12-27</t>
  </si>
  <si>
    <t>11451</t>
  </si>
  <si>
    <t>孙一童</t>
  </si>
  <si>
    <t>152201199503251024</t>
  </si>
  <si>
    <t>2022-01-10</t>
  </si>
  <si>
    <t>11478</t>
  </si>
  <si>
    <t>胡维嘉</t>
  </si>
  <si>
    <t>330124199204145126</t>
  </si>
  <si>
    <t>2022-02-11</t>
  </si>
  <si>
    <t>11625</t>
  </si>
  <si>
    <t>李霜</t>
  </si>
  <si>
    <t>43313019990902212X</t>
  </si>
  <si>
    <t>2022-03-04</t>
  </si>
  <si>
    <t>11647</t>
  </si>
  <si>
    <t>岳明</t>
  </si>
  <si>
    <t>211421199511040042</t>
  </si>
  <si>
    <t>2022-03-25</t>
  </si>
  <si>
    <t>11795</t>
  </si>
  <si>
    <t>张魏康</t>
  </si>
  <si>
    <t>411627199805216994</t>
  </si>
  <si>
    <t>2022-06-01</t>
  </si>
  <si>
    <t>11819</t>
  </si>
  <si>
    <t>李妍娇</t>
  </si>
  <si>
    <t>370602199808144323</t>
  </si>
  <si>
    <t>2022-06-08</t>
  </si>
  <si>
    <t>12591</t>
  </si>
  <si>
    <t>周媛媛</t>
  </si>
  <si>
    <t>612726199612080944</t>
  </si>
  <si>
    <t>2022-07-11</t>
  </si>
  <si>
    <t>12592</t>
  </si>
  <si>
    <t>王蕾</t>
  </si>
  <si>
    <t>330103200105300040</t>
  </si>
  <si>
    <t>12099</t>
  </si>
  <si>
    <t>吕辉豪</t>
  </si>
  <si>
    <t>33072219971101573X</t>
  </si>
  <si>
    <t>2022-08-22</t>
  </si>
  <si>
    <t>12182</t>
  </si>
  <si>
    <t>骆鹏群</t>
  </si>
  <si>
    <t>330183199012110324</t>
  </si>
  <si>
    <t>12355</t>
  </si>
  <si>
    <t>马丽霞</t>
  </si>
  <si>
    <t>620422199611283764</t>
  </si>
  <si>
    <t>12376</t>
  </si>
  <si>
    <t>朱婷02</t>
  </si>
  <si>
    <t>612429199806190749</t>
  </si>
  <si>
    <t>检测三部</t>
  </si>
  <si>
    <t>20041</t>
  </si>
  <si>
    <t>刘振华</t>
  </si>
  <si>
    <t>370629197610202875</t>
  </si>
  <si>
    <t>2018-10-08</t>
  </si>
  <si>
    <t>20003</t>
  </si>
  <si>
    <t>乐艳</t>
  </si>
  <si>
    <t>42212619880611752X</t>
  </si>
  <si>
    <t>2015-04-02</t>
  </si>
  <si>
    <t>20046</t>
  </si>
  <si>
    <t>余裕春</t>
  </si>
  <si>
    <t>360428199402093918</t>
  </si>
  <si>
    <t>2018-11-22</t>
  </si>
  <si>
    <t>20016</t>
  </si>
  <si>
    <t>汤吕莎</t>
  </si>
  <si>
    <t>330681199510249024</t>
  </si>
  <si>
    <t>2017-07-03</t>
  </si>
  <si>
    <t>20021</t>
  </si>
  <si>
    <t>陆秀丽</t>
  </si>
  <si>
    <t>339005199605171628</t>
  </si>
  <si>
    <t>2018-01-12</t>
  </si>
  <si>
    <t>20028</t>
  </si>
  <si>
    <t>饶偲伶</t>
  </si>
  <si>
    <t>339005199601302723</t>
  </si>
  <si>
    <t>2018-05-21</t>
  </si>
  <si>
    <t>20040</t>
  </si>
  <si>
    <t>代瑛鑫</t>
  </si>
  <si>
    <t>371525199706095065</t>
  </si>
  <si>
    <t>2018-09-07</t>
  </si>
  <si>
    <t>20051</t>
  </si>
  <si>
    <t>黄楚雯</t>
  </si>
  <si>
    <t>350322199408220820</t>
  </si>
  <si>
    <t>20053</t>
  </si>
  <si>
    <t>金泽瑞</t>
  </si>
  <si>
    <t>330921199301091515</t>
  </si>
  <si>
    <t>20055</t>
  </si>
  <si>
    <t>周蓉</t>
  </si>
  <si>
    <t>430722199107055624</t>
  </si>
  <si>
    <t>20057</t>
  </si>
  <si>
    <t>邵倩雯</t>
  </si>
  <si>
    <t>330522199608252920</t>
  </si>
  <si>
    <t>2019-07-01</t>
  </si>
  <si>
    <t>2019-06-28</t>
  </si>
  <si>
    <t>20015</t>
  </si>
  <si>
    <t>沈卓凡</t>
  </si>
  <si>
    <t>33010519950520061X</t>
  </si>
  <si>
    <t>20039</t>
  </si>
  <si>
    <t>魏田苗</t>
  </si>
  <si>
    <t>330108199407290227</t>
  </si>
  <si>
    <t>样品管理部</t>
  </si>
  <si>
    <t>2018-09-04</t>
  </si>
  <si>
    <t>20059</t>
  </si>
  <si>
    <t>单静</t>
  </si>
  <si>
    <t>330102198202021522</t>
  </si>
  <si>
    <t>行政部</t>
  </si>
  <si>
    <t>2018-05-02</t>
  </si>
  <si>
    <t>10859</t>
  </si>
  <si>
    <t>孙梦蓝</t>
  </si>
  <si>
    <t>411023199112186528</t>
  </si>
  <si>
    <t>2021-02-22</t>
  </si>
  <si>
    <t>11091</t>
  </si>
  <si>
    <t>张若芸</t>
  </si>
  <si>
    <t>332501199908200225</t>
  </si>
  <si>
    <t>11133</t>
  </si>
  <si>
    <t>华琛琛</t>
  </si>
  <si>
    <t>339005199910110629</t>
  </si>
  <si>
    <t>11298</t>
  </si>
  <si>
    <t>周杨</t>
  </si>
  <si>
    <t>330881199909225949</t>
  </si>
  <si>
    <t>11342</t>
  </si>
  <si>
    <t>滕晔</t>
  </si>
  <si>
    <t>330721198911244827</t>
  </si>
  <si>
    <t>2021-11-03</t>
  </si>
  <si>
    <t>11430</t>
  </si>
  <si>
    <t>俞佳萍</t>
  </si>
  <si>
    <t>339005199710195322</t>
  </si>
  <si>
    <t>11496</t>
  </si>
  <si>
    <t>黄松丽</t>
  </si>
  <si>
    <t>41162719961213794X</t>
  </si>
  <si>
    <t>2022-02-10</t>
  </si>
  <si>
    <t>11489</t>
  </si>
  <si>
    <t>王舒晨</t>
  </si>
  <si>
    <t>411422199705223318</t>
  </si>
  <si>
    <t>2022-02-14</t>
  </si>
  <si>
    <t>11630</t>
  </si>
  <si>
    <t>颜天琦</t>
  </si>
  <si>
    <t>340621199912204422</t>
  </si>
  <si>
    <t>2022-03-09</t>
  </si>
  <si>
    <t>11632</t>
  </si>
  <si>
    <t>李婷03</t>
  </si>
  <si>
    <t>422827199906290222</t>
  </si>
  <si>
    <t>11734</t>
  </si>
  <si>
    <t>肖阳</t>
  </si>
  <si>
    <t>230230199709150421</t>
  </si>
  <si>
    <t>2022-04-25</t>
  </si>
  <si>
    <t>11738</t>
  </si>
  <si>
    <t>李珂</t>
  </si>
  <si>
    <t>412829199912051229</t>
  </si>
  <si>
    <t>2022-04-27</t>
  </si>
  <si>
    <t>11784</t>
  </si>
  <si>
    <t>毛帅</t>
  </si>
  <si>
    <t>410222199701200512</t>
  </si>
  <si>
    <t>2022-05-27</t>
  </si>
  <si>
    <t>12550</t>
  </si>
  <si>
    <t>杨娜娜</t>
  </si>
  <si>
    <t>232126199704271621</t>
  </si>
  <si>
    <t>12034</t>
  </si>
  <si>
    <t>刘玉婷</t>
  </si>
  <si>
    <t>510321199904260788</t>
  </si>
  <si>
    <t>2022-07-27</t>
  </si>
  <si>
    <t>12041</t>
  </si>
  <si>
    <t>朱园园</t>
  </si>
  <si>
    <t>410421199807141025</t>
  </si>
  <si>
    <t>2022-08-01</t>
  </si>
  <si>
    <t>12040</t>
  </si>
  <si>
    <t>赵珺02</t>
  </si>
  <si>
    <t>330183199307284321</t>
  </si>
  <si>
    <t>12076</t>
  </si>
  <si>
    <t>高慧子</t>
  </si>
  <si>
    <t>420983200101123224</t>
  </si>
  <si>
    <t>2022-08-15</t>
  </si>
  <si>
    <t>12089</t>
  </si>
  <si>
    <t>涂思敏</t>
  </si>
  <si>
    <t>42128119971016494X</t>
  </si>
  <si>
    <t>12104</t>
  </si>
  <si>
    <t>韩心阳</t>
  </si>
  <si>
    <t>211202199808172521</t>
  </si>
  <si>
    <t>2022-08-29</t>
  </si>
  <si>
    <t>12143</t>
  </si>
  <si>
    <t>曾藩</t>
  </si>
  <si>
    <t>430722199902238710</t>
  </si>
  <si>
    <t>2022-09-14</t>
  </si>
  <si>
    <t>12190</t>
  </si>
  <si>
    <t>王予思</t>
  </si>
  <si>
    <t>130206199303020324</t>
  </si>
  <si>
    <t>12200</t>
  </si>
  <si>
    <t>彭立斌</t>
  </si>
  <si>
    <t>340122199706084211</t>
  </si>
  <si>
    <t>2022-10-11</t>
  </si>
  <si>
    <t>12223</t>
  </si>
  <si>
    <t>任海亮</t>
  </si>
  <si>
    <t>230128199701310227</t>
  </si>
  <si>
    <t>12412</t>
  </si>
  <si>
    <t>崔覃</t>
  </si>
  <si>
    <t>652901199709230022</t>
  </si>
  <si>
    <t>2023-02-07</t>
  </si>
  <si>
    <t>是否住宿</t>
  </si>
  <si>
    <t>10490</t>
  </si>
  <si>
    <t>降雪</t>
  </si>
  <si>
    <t>210804198601023529</t>
  </si>
  <si>
    <t>2020-03-16</t>
  </si>
  <si>
    <t>10012</t>
  </si>
  <si>
    <t>马江鹏</t>
  </si>
  <si>
    <t>330724199010195638</t>
  </si>
  <si>
    <t>10237</t>
  </si>
  <si>
    <t>王诗芸</t>
  </si>
  <si>
    <t>330522199504151543</t>
  </si>
  <si>
    <t>2018-06-07</t>
  </si>
  <si>
    <t>10994</t>
  </si>
  <si>
    <t>陈洁青</t>
  </si>
  <si>
    <t>330282199806252841</t>
  </si>
  <si>
    <t>2021-04-21</t>
  </si>
  <si>
    <t>11441</t>
  </si>
  <si>
    <t>缪柠羽</t>
  </si>
  <si>
    <t>331004199810242225</t>
  </si>
  <si>
    <t>2022-01-05</t>
  </si>
  <si>
    <t>11460</t>
  </si>
  <si>
    <t>别晓燕</t>
  </si>
  <si>
    <t>420624199601250041</t>
  </si>
  <si>
    <t>2022-01-19</t>
  </si>
  <si>
    <t>11442</t>
  </si>
  <si>
    <t>赵彤茜</t>
  </si>
  <si>
    <t>232330199605150029</t>
  </si>
  <si>
    <t>2022-01-21</t>
  </si>
  <si>
    <t>11497</t>
  </si>
  <si>
    <t>邵静怡</t>
  </si>
  <si>
    <t>33010519980802342X</t>
  </si>
  <si>
    <t>2022-02-09</t>
  </si>
  <si>
    <t>11593</t>
  </si>
  <si>
    <t>邹雪</t>
  </si>
  <si>
    <t>50023719941118002X</t>
  </si>
  <si>
    <t>2022-03-14</t>
  </si>
  <si>
    <t>12090</t>
  </si>
  <si>
    <t>王红玉</t>
  </si>
  <si>
    <t>340221199706124964</t>
  </si>
  <si>
    <t>12166</t>
  </si>
  <si>
    <t>郭莹莹</t>
  </si>
  <si>
    <t>352225199603221541</t>
  </si>
  <si>
    <t>2022-09-19</t>
  </si>
  <si>
    <t>60035</t>
  </si>
  <si>
    <t>邵薇</t>
  </si>
  <si>
    <t>330724199005277620</t>
  </si>
  <si>
    <t>勤思医药</t>
  </si>
  <si>
    <t>2016-07-01</t>
  </si>
  <si>
    <t>10630</t>
  </si>
  <si>
    <t>丁敏娇</t>
  </si>
  <si>
    <t>320282199809093821</t>
  </si>
  <si>
    <t>11089</t>
  </si>
  <si>
    <t>毛雅婷</t>
  </si>
  <si>
    <t>330326199808011421</t>
  </si>
  <si>
    <t>2021-06-09</t>
  </si>
  <si>
    <t>11215</t>
  </si>
  <si>
    <t>吕菁园</t>
  </si>
  <si>
    <t>330724199607272421</t>
  </si>
  <si>
    <t>11264</t>
  </si>
  <si>
    <t>陈丽珍</t>
  </si>
  <si>
    <t>330324199701144205</t>
  </si>
  <si>
    <t>11607</t>
  </si>
  <si>
    <t>丁如苇</t>
  </si>
  <si>
    <t>332526199901286721</t>
  </si>
  <si>
    <t>2022-02-16</t>
  </si>
  <si>
    <t>60015</t>
  </si>
  <si>
    <t>范依婷</t>
  </si>
  <si>
    <t>330481199607315621</t>
  </si>
  <si>
    <t>2018-05-16</t>
  </si>
  <si>
    <t>11048</t>
  </si>
  <si>
    <t>郭泽昂</t>
  </si>
  <si>
    <t>330724199710195612</t>
  </si>
  <si>
    <t>60025</t>
  </si>
  <si>
    <t>陆巧南</t>
  </si>
  <si>
    <t>330724199512266221</t>
  </si>
  <si>
    <t>11600</t>
  </si>
  <si>
    <t>陆泽翔</t>
  </si>
  <si>
    <t>330724200111016219</t>
  </si>
  <si>
    <t>2022-02-21</t>
  </si>
  <si>
    <t>11869</t>
  </si>
  <si>
    <t>吴丽丹</t>
  </si>
  <si>
    <t>330724200101134529</t>
  </si>
  <si>
    <t>2022-06-20</t>
  </si>
  <si>
    <t>11684</t>
  </si>
  <si>
    <t>夏前梦</t>
  </si>
  <si>
    <t>342224199211232120</t>
  </si>
  <si>
    <t>2022-04-06</t>
  </si>
  <si>
    <t>11257</t>
  </si>
  <si>
    <t>郑瑶君</t>
  </si>
  <si>
    <t>330727199612141222</t>
  </si>
  <si>
    <t>11458</t>
  </si>
  <si>
    <t>朱超男</t>
  </si>
  <si>
    <t>330724199310262943</t>
  </si>
  <si>
    <t>2022-01-14</t>
  </si>
  <si>
    <t>11345</t>
  </si>
  <si>
    <t>戴娅妮</t>
  </si>
  <si>
    <t>330324199701106540</t>
  </si>
  <si>
    <t>2021-11-01</t>
  </si>
  <si>
    <t>11472</t>
  </si>
  <si>
    <t>冯曼曼</t>
  </si>
  <si>
    <t>410724199906052023</t>
  </si>
  <si>
    <t>60026</t>
  </si>
  <si>
    <t>何晓露</t>
  </si>
  <si>
    <t>330326199306031422</t>
  </si>
  <si>
    <t>11011</t>
  </si>
  <si>
    <t>黄贝贝</t>
  </si>
  <si>
    <t>330327199701160861</t>
  </si>
  <si>
    <t>2021-04-28</t>
  </si>
  <si>
    <t>10947</t>
  </si>
  <si>
    <t>李婷婷02</t>
  </si>
  <si>
    <t>330381199608167127</t>
  </si>
  <si>
    <t>11446</t>
  </si>
  <si>
    <t>潘敏敏</t>
  </si>
  <si>
    <t>33032419940403726X</t>
  </si>
  <si>
    <t>60036</t>
  </si>
  <si>
    <t>王丹</t>
  </si>
  <si>
    <t>330304199404133029</t>
  </si>
  <si>
    <t>2019-08-21</t>
  </si>
  <si>
    <t>10925</t>
  </si>
  <si>
    <t>吴邵东</t>
  </si>
  <si>
    <t>33032419940711227X</t>
  </si>
  <si>
    <t>11470</t>
  </si>
  <si>
    <t>谢国芬</t>
  </si>
  <si>
    <t>330324199711073308</t>
  </si>
  <si>
    <t>60030</t>
  </si>
  <si>
    <t>徐卓婷</t>
  </si>
  <si>
    <t>330324199707310024</t>
  </si>
  <si>
    <t>2019-03-19</t>
  </si>
  <si>
    <t>60016</t>
  </si>
  <si>
    <t>叶晨晨</t>
  </si>
  <si>
    <t>330324199610244200</t>
  </si>
  <si>
    <t>60019</t>
  </si>
  <si>
    <t>张周君</t>
  </si>
  <si>
    <t>330324199710224346</t>
  </si>
  <si>
    <t>2018-07-11</t>
  </si>
  <si>
    <t>住宿</t>
  </si>
  <si>
    <t>11346</t>
  </si>
  <si>
    <t>郑琼伟</t>
  </si>
  <si>
    <t>330327199610160014</t>
  </si>
  <si>
    <t>11236</t>
  </si>
  <si>
    <t>周蓓蓓</t>
  </si>
  <si>
    <t>330327199710121346</t>
  </si>
  <si>
    <t>2021-08-11</t>
  </si>
  <si>
    <t>11243</t>
  </si>
  <si>
    <t>周凡凡</t>
  </si>
  <si>
    <t>330324199502174487</t>
  </si>
  <si>
    <t>2021-08-23</t>
  </si>
  <si>
    <t>12031</t>
  </si>
  <si>
    <t>徐露</t>
  </si>
  <si>
    <t>420529200007203041</t>
  </si>
  <si>
    <t>12094</t>
  </si>
  <si>
    <t>陈嘉雯</t>
  </si>
  <si>
    <t>330327199903070223</t>
  </si>
  <si>
    <t>12130</t>
  </si>
  <si>
    <t>陈杉杉</t>
  </si>
  <si>
    <t>330326200004153622</t>
  </si>
  <si>
    <t>2022-09-07</t>
  </si>
  <si>
    <t>12170</t>
  </si>
  <si>
    <t>朱慧瑶</t>
  </si>
  <si>
    <t>330381200101246526</t>
  </si>
  <si>
    <t>工伤单位0.48%</t>
  </si>
  <si>
    <t>基本医疗单位9.9%</t>
  </si>
  <si>
    <t>武汉</t>
  </si>
  <si>
    <t>12070</t>
  </si>
  <si>
    <t>吴淑慧02</t>
  </si>
  <si>
    <t>421126199412125125</t>
  </si>
  <si>
    <t>百诚</t>
  </si>
  <si>
    <t>11994</t>
  </si>
  <si>
    <t>魏凤凤</t>
  </si>
  <si>
    <t>421023199310200724</t>
  </si>
  <si>
    <t>2022-07-13</t>
  </si>
  <si>
    <t>勤思</t>
  </si>
  <si>
    <t>11993</t>
  </si>
  <si>
    <t>郑燕</t>
  </si>
  <si>
    <t>421127199202244747</t>
  </si>
  <si>
    <t>身份证号</t>
  </si>
  <si>
    <t>公司</t>
  </si>
  <si>
    <t>本月类型</t>
  </si>
  <si>
    <t>离职日期</t>
  </si>
  <si>
    <t>薪级</t>
  </si>
  <si>
    <t>薪资</t>
  </si>
  <si>
    <t>基数</t>
  </si>
  <si>
    <t>新增月份</t>
  </si>
  <si>
    <t>减少月份</t>
  </si>
  <si>
    <t>社保</t>
  </si>
  <si>
    <t>20045</t>
  </si>
  <si>
    <t>白晓倩</t>
  </si>
  <si>
    <t>411282199005050028</t>
  </si>
  <si>
    <t>百杏生物</t>
  </si>
  <si>
    <t>减少</t>
  </si>
  <si>
    <t>2018-11-16</t>
  </si>
  <si>
    <t>202302</t>
  </si>
  <si>
    <t>百诚医药</t>
  </si>
  <si>
    <t>2022-09-02</t>
  </si>
  <si>
    <t>新增</t>
  </si>
  <si>
    <t>是</t>
  </si>
  <si>
    <t>否</t>
  </si>
  <si>
    <t>社保、公积金异常明细</t>
  </si>
  <si>
    <t>异常月份</t>
  </si>
  <si>
    <t>异常原因</t>
  </si>
  <si>
    <t>跟踪进展</t>
  </si>
  <si>
    <t>职能</t>
  </si>
  <si>
    <t>2022-03-21</t>
  </si>
  <si>
    <t>社保上家单位未停，5月补缴4月</t>
  </si>
  <si>
    <t>交5月，4月上家单位有缴费记录</t>
  </si>
  <si>
    <t>2022-04-01</t>
  </si>
  <si>
    <t>13000</t>
  </si>
  <si>
    <t>公积金未停缴，从4月开始交</t>
  </si>
  <si>
    <t>5月已缴，补4月，已操作补缴</t>
  </si>
  <si>
    <t>公积金未停缴，从5月开始交</t>
  </si>
  <si>
    <t>6月已缴</t>
  </si>
  <si>
    <t>17000</t>
  </si>
  <si>
    <t>2022.05</t>
  </si>
  <si>
    <t>社保上家未停</t>
  </si>
  <si>
    <t>6月已缴5月、6月</t>
  </si>
  <si>
    <t>8500</t>
  </si>
  <si>
    <t>16000</t>
  </si>
  <si>
    <t>社保、医保、公积金5月上家已交，6月开始交</t>
  </si>
  <si>
    <t>李国华</t>
  </si>
  <si>
    <t>减员</t>
  </si>
  <si>
    <t>离职，但5月正常缴纳</t>
  </si>
  <si>
    <t>6月已停</t>
  </si>
  <si>
    <t>百代</t>
  </si>
  <si>
    <t>社保新增未成功，6月补缴5月</t>
  </si>
  <si>
    <t>2022.06</t>
  </si>
  <si>
    <t>改名，公积金用新名字无法参保，用原名李金莲参保成功</t>
  </si>
  <si>
    <t>6月原名参保</t>
  </si>
  <si>
    <t>2022-07-06</t>
  </si>
  <si>
    <t>2022.07</t>
  </si>
  <si>
    <t>上家公积金未停</t>
  </si>
  <si>
    <t>8月已补缴7月公积金</t>
  </si>
  <si>
    <t>陈镇泽</t>
  </si>
  <si>
    <t>330683199503043813</t>
  </si>
  <si>
    <t>百杏</t>
  </si>
  <si>
    <t>2022-07-08</t>
  </si>
  <si>
    <t>漏缴</t>
  </si>
  <si>
    <t>8月已补缴</t>
  </si>
  <si>
    <t>潘亚婷</t>
  </si>
  <si>
    <t>220282199908263247</t>
  </si>
  <si>
    <t>刘永宁</t>
  </si>
  <si>
    <t>532527199804091715</t>
  </si>
  <si>
    <t>2022.08</t>
  </si>
  <si>
    <t>8月上家交社保公积金</t>
  </si>
  <si>
    <t>9月新增</t>
  </si>
  <si>
    <t>工作证未办好，暂无法缴纳</t>
  </si>
  <si>
    <t>9月新增补缴8月社保</t>
  </si>
  <si>
    <t>系统原因医保未缴纳成功</t>
  </si>
  <si>
    <t>已补缴</t>
  </si>
  <si>
    <t>陈俊杰03</t>
  </si>
  <si>
    <t>330682198111060955</t>
  </si>
  <si>
    <t>2022-08-24</t>
  </si>
  <si>
    <t>2022.09</t>
  </si>
  <si>
    <t>上家未停，9月不缴</t>
  </si>
  <si>
    <t>不缴纳</t>
  </si>
  <si>
    <t>12172</t>
  </si>
  <si>
    <t>2022.10</t>
  </si>
  <si>
    <t>社保公积金医保上家均未停，告知需要延期几个月再缴纳，具体时间不确定</t>
  </si>
  <si>
    <t>2022年12月1日重签劳动合同，已正常缴纳</t>
  </si>
  <si>
    <t>12323</t>
  </si>
  <si>
    <t>2022.12</t>
  </si>
  <si>
    <t>12月上家单位交社保公积金</t>
  </si>
  <si>
    <t>2023年1月新增</t>
  </si>
  <si>
    <t>与上家单位存在工伤问题，社保上家单位缴纳</t>
  </si>
  <si>
    <t>暂时签订3个月劳务合同</t>
  </si>
  <si>
    <r>
      <t>2023</t>
    </r>
    <r>
      <rPr>
        <b/>
        <sz val="14"/>
        <color theme="1"/>
        <rFont val="微软雅黑"/>
        <family val="2"/>
        <charset val="134"/>
      </rPr>
      <t>年</t>
    </r>
    <r>
      <rPr>
        <b/>
        <sz val="14"/>
        <color rgb="FFFF0000"/>
        <rFont val="微软雅黑"/>
        <family val="2"/>
        <charset val="134"/>
      </rPr>
      <t>3</t>
    </r>
    <r>
      <rPr>
        <b/>
        <sz val="14"/>
        <color theme="1"/>
        <rFont val="微软雅黑"/>
        <family val="2"/>
        <charset val="134"/>
      </rPr>
      <t>月社保、公积金费用明细表</t>
    </r>
    <phoneticPr fontId="25" type="noConversion"/>
  </si>
  <si>
    <t>胡文燕</t>
  </si>
  <si>
    <t>陈美</t>
  </si>
  <si>
    <t>王泽华</t>
  </si>
  <si>
    <t>潘盈02</t>
  </si>
  <si>
    <t>张敬德</t>
  </si>
  <si>
    <t>吴阳</t>
  </si>
  <si>
    <t>赵岩</t>
  </si>
  <si>
    <t>刘艳华</t>
  </si>
  <si>
    <t>台茹</t>
  </si>
  <si>
    <t>陈学阳</t>
  </si>
  <si>
    <t>黄思倩</t>
  </si>
  <si>
    <t>古丽孜班·居来提</t>
  </si>
  <si>
    <t>吕志豪</t>
  </si>
  <si>
    <t>王莹</t>
  </si>
  <si>
    <t>葛海涛</t>
  </si>
  <si>
    <t>朱美玉</t>
  </si>
  <si>
    <t>田仁成</t>
  </si>
  <si>
    <t>毛开顺</t>
  </si>
  <si>
    <t>张镇山</t>
  </si>
  <si>
    <t>王鲁黔</t>
  </si>
  <si>
    <t>潘朝阳</t>
  </si>
  <si>
    <t>张巧霞</t>
  </si>
  <si>
    <t>秦春梅</t>
  </si>
  <si>
    <t>刘玉婷02</t>
  </si>
  <si>
    <t>赵雪君</t>
  </si>
  <si>
    <t>汪永攀</t>
  </si>
  <si>
    <t>韦仁思</t>
  </si>
  <si>
    <t>钟智超</t>
  </si>
  <si>
    <t>党宁宁</t>
  </si>
  <si>
    <t>罗颖</t>
  </si>
  <si>
    <t>汪玲</t>
  </si>
  <si>
    <t>周丽娟</t>
  </si>
  <si>
    <t>葛嘉焱</t>
  </si>
  <si>
    <t>白莹</t>
  </si>
  <si>
    <t>孙友</t>
  </si>
  <si>
    <t>王雨婷</t>
  </si>
  <si>
    <t>廖铁松</t>
  </si>
  <si>
    <t>李名芳</t>
  </si>
  <si>
    <t>荣键</t>
  </si>
  <si>
    <t>叶慧02</t>
  </si>
  <si>
    <t>吴志祥</t>
  </si>
  <si>
    <t>522426199709270869</t>
  </si>
  <si>
    <t>410102199705120121</t>
  </si>
  <si>
    <t>330324200003267107</t>
  </si>
  <si>
    <t>421181198910203173</t>
  </si>
  <si>
    <t>342523199602174319</t>
  </si>
  <si>
    <t>372323199812150352</t>
  </si>
  <si>
    <t>431028198211162442</t>
  </si>
  <si>
    <t>411526199308164829</t>
  </si>
  <si>
    <t>331003199508223692</t>
  </si>
  <si>
    <t>450324199910133120</t>
  </si>
  <si>
    <t>654101199910020260</t>
  </si>
  <si>
    <t>360401199709042015</t>
  </si>
  <si>
    <t>210782199805260225</t>
  </si>
  <si>
    <t>371522200009104719</t>
  </si>
  <si>
    <t>232301200107014124</t>
  </si>
  <si>
    <t>522229199410246117</t>
  </si>
  <si>
    <t>522729199812021532</t>
  </si>
  <si>
    <t>420324199909260012</t>
  </si>
  <si>
    <t>370881199009123549</t>
  </si>
  <si>
    <t>622426199305271519</t>
  </si>
  <si>
    <t>330122199708091624</t>
  </si>
  <si>
    <t>612324199910013729</t>
  </si>
  <si>
    <t>420982199612046425</t>
  </si>
  <si>
    <t>370481199312164325</t>
  </si>
  <si>
    <t>420922198806292017</t>
  </si>
  <si>
    <t>452730199710022347</t>
  </si>
  <si>
    <t>332501199706120016</t>
  </si>
  <si>
    <t>62052219990917112X</t>
  </si>
  <si>
    <t>330682199901180024</t>
  </si>
  <si>
    <t>34082619901113401X</t>
  </si>
  <si>
    <t>412827199009056020</t>
  </si>
  <si>
    <t>330102200007251859</t>
  </si>
  <si>
    <t>342221199901066044</t>
  </si>
  <si>
    <t>330183199109203615</t>
  </si>
  <si>
    <t>33900520000418332X</t>
  </si>
  <si>
    <t>431228199205181415</t>
  </si>
  <si>
    <t>430681198407126711</t>
  </si>
  <si>
    <t>342401199702104912</t>
  </si>
  <si>
    <t>360723199903202064</t>
  </si>
  <si>
    <t>36020319831223151X</t>
  </si>
  <si>
    <t>2023-02-22</t>
  </si>
  <si>
    <t>2023-02-24</t>
  </si>
  <si>
    <t>2023-02-27</t>
  </si>
  <si>
    <t>2023-03-01</t>
  </si>
  <si>
    <t>2023-03-03</t>
  </si>
  <si>
    <t>2023-03-06</t>
  </si>
  <si>
    <t>2023-03-08</t>
  </si>
  <si>
    <t>2023-03-10</t>
  </si>
  <si>
    <t>2023-03-13</t>
  </si>
  <si>
    <t>2023-03-15</t>
  </si>
  <si>
    <t>9500.00</t>
  </si>
  <si>
    <t>10000</t>
  </si>
  <si>
    <t>7000.00</t>
  </si>
  <si>
    <t>7500.00</t>
  </si>
  <si>
    <t>12445</t>
  </si>
  <si>
    <t>杨英杰</t>
  </si>
  <si>
    <t>12694</t>
  </si>
  <si>
    <t>付虎生</t>
  </si>
  <si>
    <t>330501199201187475</t>
  </si>
  <si>
    <t>370922197810171315</t>
  </si>
  <si>
    <t>市场部</t>
  </si>
  <si>
    <t>12673</t>
  </si>
  <si>
    <t>王晓</t>
  </si>
  <si>
    <t>131128199802116041</t>
  </si>
  <si>
    <t>检测二部</t>
  </si>
  <si>
    <t>12698</t>
  </si>
  <si>
    <t>郑熳丽</t>
  </si>
  <si>
    <t>142731200003034524</t>
  </si>
  <si>
    <t>退宿</t>
    <phoneticPr fontId="25" type="noConversion"/>
  </si>
  <si>
    <r>
      <t>2023</t>
    </r>
    <r>
      <rPr>
        <b/>
        <sz val="14"/>
        <color theme="1"/>
        <rFont val="微软雅黑"/>
        <family val="2"/>
        <charset val="134"/>
      </rPr>
      <t>年3月社保、公积金费用明细表</t>
    </r>
    <phoneticPr fontId="25" type="noConversion"/>
  </si>
  <si>
    <t>12711</t>
  </si>
  <si>
    <t>赵礼涛</t>
  </si>
  <si>
    <t>411422199906111531</t>
  </si>
  <si>
    <t>杭州2023年3月社保、公积金增减员名单</t>
  </si>
  <si>
    <t>2021-03-29</t>
  </si>
  <si>
    <t>2023-02-16</t>
  </si>
  <si>
    <t>202303</t>
  </si>
  <si>
    <t>2021-12-20</t>
  </si>
  <si>
    <t>2023-02-17</t>
  </si>
  <si>
    <t>2021-07-02</t>
  </si>
  <si>
    <t>2023-02-21</t>
  </si>
  <si>
    <t>2023-02-23</t>
  </si>
  <si>
    <t>2021-05-28</t>
  </si>
  <si>
    <t>2020-07-24</t>
  </si>
  <si>
    <t>2020-05-06</t>
  </si>
  <si>
    <t>2023-02-28</t>
  </si>
  <si>
    <t>2021-06-02</t>
  </si>
  <si>
    <t>2021-12-06</t>
  </si>
  <si>
    <t>2022-02-15</t>
  </si>
  <si>
    <t>2020-05-13</t>
  </si>
  <si>
    <t>2018-08-27</t>
  </si>
  <si>
    <t>2023-03-07</t>
  </si>
  <si>
    <t>2023-03-09</t>
  </si>
  <si>
    <t>2019-02-18</t>
  </si>
  <si>
    <t>12384</t>
  </si>
  <si>
    <t>330225199603202281</t>
  </si>
  <si>
    <t>2月未新增，实际不做减少</t>
  </si>
  <si>
    <t>2022-06-10</t>
  </si>
  <si>
    <t>2019-11-11</t>
  </si>
  <si>
    <t>2023-03-14</t>
  </si>
  <si>
    <t>检测一部</t>
  </si>
  <si>
    <t>12383</t>
  </si>
  <si>
    <t>12431</t>
  </si>
  <si>
    <t>12441</t>
  </si>
  <si>
    <t>12638</t>
  </si>
  <si>
    <t>12443</t>
  </si>
  <si>
    <t>12642</t>
  </si>
  <si>
    <t>8500.00</t>
  </si>
  <si>
    <t>12666</t>
  </si>
  <si>
    <t>22000</t>
  </si>
  <si>
    <t>12669</t>
  </si>
  <si>
    <t>12639</t>
  </si>
  <si>
    <t>12646</t>
  </si>
  <si>
    <t>8000.00</t>
  </si>
  <si>
    <t>12661</t>
  </si>
  <si>
    <t>6500.00</t>
  </si>
  <si>
    <t>12667</t>
  </si>
  <si>
    <t>9000.00</t>
  </si>
  <si>
    <t>12668</t>
  </si>
  <si>
    <t>12670</t>
  </si>
  <si>
    <t>12672</t>
  </si>
  <si>
    <t>12675</t>
  </si>
  <si>
    <t>12671</t>
  </si>
  <si>
    <t>12676</t>
  </si>
  <si>
    <t>12682</t>
  </si>
  <si>
    <t>12686</t>
  </si>
  <si>
    <t>6800.00</t>
  </si>
  <si>
    <t>12674</t>
  </si>
  <si>
    <t>12678</t>
  </si>
  <si>
    <t>12681</t>
  </si>
  <si>
    <t>12700</t>
  </si>
  <si>
    <t>12684</t>
  </si>
  <si>
    <t>15000</t>
  </si>
  <si>
    <t>12677</t>
  </si>
  <si>
    <t>12699</t>
  </si>
  <si>
    <t>12687</t>
  </si>
  <si>
    <t>6000.00</t>
  </si>
  <si>
    <t>12692</t>
  </si>
  <si>
    <t>12683</t>
  </si>
  <si>
    <t>12680</t>
  </si>
  <si>
    <t>16500</t>
  </si>
  <si>
    <t>12710</t>
  </si>
  <si>
    <t>12695</t>
  </si>
  <si>
    <t>12685</t>
  </si>
  <si>
    <t>12709</t>
  </si>
  <si>
    <t>12712</t>
  </si>
  <si>
    <t>12500</t>
  </si>
  <si>
    <t>12714</t>
  </si>
  <si>
    <t>12701</t>
  </si>
  <si>
    <t>12720</t>
  </si>
  <si>
    <t>12719</t>
  </si>
  <si>
    <t>18000</t>
  </si>
  <si>
    <t>28000</t>
  </si>
  <si>
    <t>5000.00</t>
  </si>
  <si>
    <t>7200.00</t>
  </si>
  <si>
    <t>2020-08-14</t>
  </si>
  <si>
    <t>3月社保、公积金公司部分自己承担</t>
  </si>
  <si>
    <t>4月减少</t>
  </si>
  <si>
    <t>2022-03-28</t>
  </si>
  <si>
    <t>个人要求缴纳3月份</t>
  </si>
  <si>
    <t>12693</t>
  </si>
  <si>
    <t>卢豆豆</t>
  </si>
  <si>
    <t>621225199701070227</t>
  </si>
  <si>
    <t>9300.00</t>
  </si>
  <si>
    <t>3月社保、公积金上家单位缴纳</t>
  </si>
  <si>
    <t>4月新增</t>
  </si>
  <si>
    <t>12691</t>
  </si>
  <si>
    <t>施柯</t>
  </si>
  <si>
    <t>500222199709134312</t>
  </si>
  <si>
    <t>分析组</t>
  </si>
  <si>
    <t>12702</t>
  </si>
  <si>
    <t>翁海鹦</t>
  </si>
  <si>
    <t>653131200007080024</t>
  </si>
  <si>
    <t>行标签</t>
  </si>
  <si>
    <t>求和项:养老基数</t>
  </si>
  <si>
    <t>求和项:养老个人8%</t>
  </si>
  <si>
    <t>求和项:医疗个人2%</t>
  </si>
  <si>
    <t>求和项:失业个人0.5%</t>
  </si>
  <si>
    <t>求和项:公积金系统</t>
  </si>
  <si>
    <t>求和项:公积金个人12%</t>
  </si>
  <si>
    <t>求和项:养老单位14%</t>
  </si>
  <si>
    <t>求和项:基本医疗单位9.5%</t>
  </si>
  <si>
    <t>求和项:工伤单位0.2%</t>
  </si>
  <si>
    <t>求和项:失业单位0.5%</t>
  </si>
  <si>
    <t>求和项:小计</t>
  </si>
  <si>
    <t>(空白)</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</si>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</sst>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_ "/>
    <numFmt numFmtId="177" formatCode="yyyy&quot;年&quot;m&quot;月&quot;d&quot;日&quot;;@"/>
    <numFmt numFmtId="178" formatCode="0.00;[Red]0.00"/>
    <numFmt numFmtId="179" formatCode="0_);[Red]\(0\)"/>
    <numFmt numFmtId="180" formatCode="0.00_);[Red]\(0.00\)"/>
    <numFmt numFmtId="181" formatCode="0.000;[Red]0.000"/>
    <numFmt numFmtId="182" formatCode="yyyy/m/d;@"/>
    <numFmt numFmtId="183" formatCode="yyyy\-mm\-dd"/>
  </numFmts>
  <fonts count="32">
    <font>
      <sz val="11"/>
      <color theme="1"/>
      <name val="宋体"/>
      <charset val="134"/>
      <scheme val="minor"/>
    </font>
    <font>
      <sz val="14"/>
      <name val="微软雅黑"/>
      <family val="2"/>
      <charset val="134"/>
    </font>
    <font>
      <sz val="11"/>
      <color rgb="FFFF0000"/>
      <name val="宋体"/>
      <family val="3"/>
      <charset val="134"/>
      <scheme val="minor"/>
    </font>
    <font>
      <sz val="11"/>
      <name val="宋体"/>
      <family val="3"/>
      <charset val="134"/>
      <scheme val="minor"/>
    </font>
    <font>
      <sz val="10"/>
      <name val="微软雅黑"/>
      <family val="2"/>
      <charset val="134"/>
    </font>
    <font>
      <b/>
      <sz val="14"/>
      <name val="微软雅黑"/>
      <family val="2"/>
      <charset val="134"/>
    </font>
    <font>
      <b/>
      <sz val="10"/>
      <name val="微软雅黑"/>
      <family val="2"/>
      <charset val="134"/>
    </font>
    <font>
      <sz val="10"/>
      <color theme="1"/>
      <name val="微软雅黑"/>
      <family val="2"/>
      <charset val="134"/>
    </font>
    <font>
      <sz val="10"/>
      <color rgb="FFFF0000"/>
      <name val="微软雅黑"/>
      <family val="2"/>
      <charset val="134"/>
    </font>
    <font>
      <sz val="11"/>
      <color rgb="FFFF0000"/>
      <name val="微软雅黑"/>
      <family val="2"/>
      <charset val="134"/>
    </font>
    <font>
      <sz val="10.5"/>
      <color theme="1"/>
      <name val="Segoe UI"/>
      <family val="2"/>
    </font>
    <font>
      <sz val="11"/>
      <color theme="1"/>
      <name val="微软雅黑"/>
      <family val="2"/>
      <charset val="134"/>
    </font>
    <font>
      <sz val="11"/>
      <name val="微软雅黑"/>
      <family val="2"/>
      <charset val="134"/>
    </font>
    <font>
      <b/>
      <sz val="14"/>
      <color rgb="FFFF0000"/>
      <name val="微软雅黑"/>
      <family val="2"/>
      <charset val="134"/>
    </font>
    <font>
      <b/>
      <sz val="14"/>
      <color theme="1"/>
      <name val="微软雅黑"/>
      <family val="2"/>
      <charset val="134"/>
    </font>
    <font>
      <b/>
      <sz val="11"/>
      <color theme="1"/>
      <name val="微软雅黑"/>
      <family val="2"/>
      <charset val="134"/>
    </font>
    <font>
      <b/>
      <sz val="11"/>
      <color rgb="FFFF0000"/>
      <name val="微软雅黑"/>
      <family val="2"/>
      <charset val="134"/>
    </font>
    <font>
      <sz val="10"/>
      <color rgb="FF000000"/>
      <name val="STSongStd-Light"/>
      <family val="1"/>
    </font>
    <font>
      <sz val="11"/>
      <color indexed="8"/>
      <name val="宋体"/>
      <family val="3"/>
      <charset val="134"/>
      <scheme val="minor"/>
    </font>
    <font>
      <sz val="11"/>
      <color indexed="8"/>
      <name val="宋体"/>
      <family val="3"/>
      <charset val="134"/>
    </font>
    <font>
      <sz val="12"/>
      <name val="宋体"/>
      <family val="3"/>
      <charset val="134"/>
    </font>
    <font>
      <sz val="12"/>
      <name val="Times New Roman"/>
      <family val="1"/>
    </font>
    <font>
      <b/>
      <sz val="9"/>
      <name val="宋体"/>
      <family val="3"/>
      <charset val="134"/>
    </font>
    <font>
      <sz val="9"/>
      <name val="宋体"/>
      <family val="3"/>
      <charset val="134"/>
    </font>
    <font>
      <sz val="11"/>
      <color theme="1"/>
      <name val="宋体"/>
      <family val="3"/>
      <charset val="134"/>
      <scheme val="minor"/>
    </font>
    <font>
      <sz val="9"/>
      <name val="宋体"/>
      <family val="3"/>
      <charset val="134"/>
      <scheme val="minor"/>
    </font>
    <font>
      <b/>
      <sz val="11"/>
      <color indexed="8"/>
      <name val="微软雅黑"/>
      <family val="2"/>
      <charset val="134"/>
    </font>
    <font>
      <b/>
      <sz val="11"/>
      <color indexed="10"/>
      <name val="微软雅黑"/>
      <family val="2"/>
      <charset val="134"/>
    </font>
    <font>
      <b/>
      <sz val="9"/>
      <name val="宋体"/>
      <family val="3"/>
      <charset val="134"/>
      <scheme val="minor"/>
    </font>
    <font>
      <sz val="11"/>
      <color indexed="8"/>
      <name val="微软雅黑"/>
      <family val="2"/>
      <charset val="134"/>
    </font>
    <font>
      <b/>
      <sz val="16"/>
      <color indexed="8"/>
      <name val="微软雅黑"/>
      <family val="2"/>
      <charset val="134"/>
    </font>
    <font>
      <sz val="11"/>
      <color indexed="10"/>
      <name val="微软雅黑"/>
      <family val="2"/>
      <charset val="134"/>
    </font>
  </fonts>
  <fills count="8">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
      <patternFill patternType="solid">
        <fgColor rgb="FFFFFFFF"/>
        <bgColor indexed="64"/>
      </patternFill>
    </fill>
  </fills>
  <borders count="23">
    <border>
      <left/>
      <right/>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style="thin">
        <color auto="1"/>
      </left>
      <right style="thin">
        <color auto="1"/>
      </right>
      <top/>
      <bottom/>
      <diagonal/>
    </border>
    <border>
      <left/>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s>
  <cellStyleXfs count="7">
    <xf numFmtId="0" fontId="0" fillId="0" borderId="0">
      <alignment vertical="center"/>
    </xf>
    <xf numFmtId="0" fontId="19" fillId="0" borderId="0">
      <alignment vertical="center"/>
    </xf>
    <xf numFmtId="0" fontId="24" fillId="0" borderId="0"/>
    <xf numFmtId="0" fontId="20" fillId="0" borderId="0"/>
    <xf numFmtId="0" fontId="20" fillId="0" borderId="0"/>
    <xf numFmtId="43" fontId="19" fillId="0" borderId="0" applyFont="0" applyFill="0" applyBorder="0" applyAlignment="0" applyProtection="0">
      <alignment vertical="center"/>
    </xf>
    <xf numFmtId="0" fontId="21" fillId="0" borderId="0"/>
  </cellStyleXfs>
  <cellXfs count="286">
    <xf numFmtId="0" fontId="0" fillId="0" borderId="0" xfId="0">
      <alignment vertical="center"/>
    </xf>
    <xf numFmtId="0" fontId="1" fillId="0" borderId="0" xfId="0" applyFont="1" applyFill="1" applyAlignment="1">
      <alignment horizontal="center" vertical="center"/>
    </xf>
    <xf numFmtId="0" fontId="2" fillId="0" borderId="0" xfId="0" applyFont="1" applyFill="1" applyAlignment="1"/>
    <xf numFmtId="0" fontId="3" fillId="0" borderId="0" xfId="0" applyFont="1" applyFill="1" applyAlignment="1"/>
    <xf numFmtId="0" fontId="0" fillId="0" borderId="0" xfId="0" applyFill="1" applyAlignment="1"/>
    <xf numFmtId="0" fontId="4" fillId="0" borderId="0" xfId="4" applyFont="1" applyAlignment="1">
      <alignment horizontal="center" vertical="center"/>
    </xf>
    <xf numFmtId="0" fontId="6" fillId="0" borderId="3" xfId="6" applyFont="1" applyFill="1" applyBorder="1" applyAlignment="1">
      <alignment horizontal="center" vertical="center" wrapText="1"/>
    </xf>
    <xf numFmtId="0" fontId="7" fillId="0" borderId="4" xfId="0" applyFont="1" applyFill="1" applyBorder="1" applyAlignment="1">
      <alignment horizontal="center"/>
    </xf>
    <xf numFmtId="49" fontId="4" fillId="0" borderId="3" xfId="6" applyNumberFormat="1" applyFont="1" applyFill="1" applyBorder="1" applyAlignment="1">
      <alignment horizontal="center" vertical="center" wrapText="1"/>
    </xf>
    <xf numFmtId="0" fontId="7" fillId="0" borderId="4" xfId="0" applyFont="1" applyFill="1" applyBorder="1" applyAlignment="1">
      <alignment horizontal="center" vertical="center"/>
    </xf>
    <xf numFmtId="0" fontId="7" fillId="0" borderId="4" xfId="4" applyFont="1" applyBorder="1" applyAlignment="1">
      <alignment horizontal="center" vertical="center"/>
    </xf>
    <xf numFmtId="0" fontId="4" fillId="0" borderId="3" xfId="6" applyFont="1" applyFill="1" applyBorder="1" applyAlignment="1">
      <alignment horizontal="center" vertical="center" wrapText="1"/>
    </xf>
    <xf numFmtId="0" fontId="7" fillId="2" borderId="4" xfId="4" applyFont="1" applyFill="1" applyBorder="1" applyAlignment="1">
      <alignment horizontal="center" vertical="center" wrapText="1"/>
    </xf>
    <xf numFmtId="0" fontId="7" fillId="0" borderId="4" xfId="4" applyNumberFormat="1" applyFont="1" applyBorder="1" applyAlignment="1">
      <alignment horizontal="center" vertical="center"/>
    </xf>
    <xf numFmtId="0" fontId="7" fillId="0" borderId="4" xfId="0" applyNumberFormat="1" applyFont="1" applyFill="1" applyBorder="1" applyAlignment="1">
      <alignment horizontal="center" vertical="center" wrapText="1"/>
    </xf>
    <xf numFmtId="0" fontId="8" fillId="0" borderId="4" xfId="4" applyNumberFormat="1" applyFont="1" applyBorder="1" applyAlignment="1">
      <alignment horizontal="center" vertical="center"/>
    </xf>
    <xf numFmtId="0" fontId="4" fillId="0" borderId="4" xfId="0" applyNumberFormat="1" applyFont="1" applyFill="1" applyBorder="1" applyAlignment="1">
      <alignment horizontal="center" vertical="center" wrapText="1"/>
    </xf>
    <xf numFmtId="0" fontId="4" fillId="0" borderId="4" xfId="4" applyFont="1" applyBorder="1" applyAlignment="1">
      <alignment horizontal="center" vertical="center"/>
    </xf>
    <xf numFmtId="0" fontId="4" fillId="2" borderId="4" xfId="4" applyFont="1" applyFill="1" applyBorder="1" applyAlignment="1">
      <alignment horizontal="center" vertical="center" wrapText="1"/>
    </xf>
    <xf numFmtId="0" fontId="7" fillId="0" borderId="4" xfId="4" applyNumberFormat="1" applyFont="1" applyFill="1" applyBorder="1" applyAlignment="1">
      <alignment horizontal="center" vertical="center"/>
    </xf>
    <xf numFmtId="0" fontId="7" fillId="0" borderId="4" xfId="4" applyFont="1" applyFill="1" applyBorder="1" applyAlignment="1">
      <alignment horizontal="center" vertical="center" wrapText="1"/>
    </xf>
    <xf numFmtId="0" fontId="7" fillId="0" borderId="4" xfId="4" applyFont="1" applyFill="1" applyBorder="1" applyAlignment="1">
      <alignment horizontal="center" vertical="center"/>
    </xf>
    <xf numFmtId="0" fontId="4" fillId="0" borderId="4" xfId="0" applyFont="1" applyFill="1" applyBorder="1" applyAlignment="1">
      <alignment horizontal="center"/>
    </xf>
    <xf numFmtId="0" fontId="4" fillId="0" borderId="4" xfId="4" applyNumberFormat="1" applyFont="1" applyFill="1" applyBorder="1" applyAlignment="1">
      <alignment horizontal="center" vertical="center"/>
    </xf>
    <xf numFmtId="0" fontId="4" fillId="0" borderId="4" xfId="4" applyFont="1" applyFill="1" applyBorder="1" applyAlignment="1">
      <alignment horizontal="center" vertical="center"/>
    </xf>
    <xf numFmtId="0" fontId="4" fillId="0" borderId="4" xfId="4" applyFont="1" applyFill="1" applyBorder="1" applyAlignment="1">
      <alignment horizontal="center" vertical="center" wrapText="1"/>
    </xf>
    <xf numFmtId="0" fontId="9" fillId="0" borderId="4" xfId="4" applyNumberFormat="1" applyFont="1" applyBorder="1" applyAlignment="1">
      <alignment horizontal="center" vertical="center"/>
    </xf>
    <xf numFmtId="0" fontId="9" fillId="0" borderId="4" xfId="0" applyNumberFormat="1" applyFont="1" applyFill="1" applyBorder="1" applyAlignment="1">
      <alignment horizontal="center" vertical="center"/>
    </xf>
    <xf numFmtId="49" fontId="9" fillId="0" borderId="4" xfId="0" applyNumberFormat="1" applyFont="1" applyFill="1" applyBorder="1" applyAlignment="1">
      <alignment horizontal="center" vertical="center"/>
    </xf>
    <xf numFmtId="0" fontId="9" fillId="0" borderId="4" xfId="0" applyFont="1" applyFill="1" applyBorder="1" applyAlignment="1">
      <alignment horizontal="center" vertical="center"/>
    </xf>
    <xf numFmtId="0" fontId="9" fillId="2" borderId="4" xfId="4" applyFont="1" applyFill="1" applyBorder="1" applyAlignment="1">
      <alignment horizontal="center" vertical="center" wrapText="1"/>
    </xf>
    <xf numFmtId="49" fontId="6" fillId="0" borderId="4" xfId="6" applyNumberFormat="1" applyFont="1" applyFill="1" applyBorder="1" applyAlignment="1">
      <alignment horizontal="center" vertical="center" wrapText="1"/>
    </xf>
    <xf numFmtId="0" fontId="7" fillId="0" borderId="4" xfId="0" applyNumberFormat="1" applyFont="1" applyFill="1" applyBorder="1" applyAlignment="1">
      <alignment horizontal="center" vertical="center"/>
    </xf>
    <xf numFmtId="49" fontId="4" fillId="0" borderId="4" xfId="6" applyNumberFormat="1" applyFont="1" applyFill="1" applyBorder="1" applyAlignment="1">
      <alignment horizontal="center" vertical="center" wrapText="1"/>
    </xf>
    <xf numFmtId="49" fontId="7" fillId="2" borderId="4" xfId="4" applyNumberFormat="1" applyFont="1" applyFill="1" applyBorder="1" applyAlignment="1">
      <alignment horizontal="center" vertical="center" wrapText="1"/>
    </xf>
    <xf numFmtId="0" fontId="4" fillId="0" borderId="4" xfId="0" applyNumberFormat="1" applyFont="1" applyFill="1" applyBorder="1" applyAlignment="1">
      <alignment horizontal="center" vertical="center"/>
    </xf>
    <xf numFmtId="49" fontId="4" fillId="2" borderId="4" xfId="4" applyNumberFormat="1" applyFont="1" applyFill="1" applyBorder="1" applyAlignment="1">
      <alignment horizontal="center" vertical="center" wrapText="1"/>
    </xf>
    <xf numFmtId="49" fontId="7" fillId="0" borderId="4" xfId="4" applyNumberFormat="1" applyFont="1" applyFill="1" applyBorder="1" applyAlignment="1">
      <alignment horizontal="center" vertical="center" wrapText="1"/>
    </xf>
    <xf numFmtId="0" fontId="10" fillId="0" borderId="0" xfId="0" applyFont="1" applyFill="1" applyAlignment="1"/>
    <xf numFmtId="49" fontId="4" fillId="0" borderId="4" xfId="4" applyNumberFormat="1" applyFont="1" applyFill="1" applyBorder="1" applyAlignment="1">
      <alignment horizontal="center" vertical="center" wrapText="1"/>
    </xf>
    <xf numFmtId="177" fontId="9" fillId="0" borderId="3" xfId="0" applyNumberFormat="1" applyFont="1" applyFill="1" applyBorder="1" applyAlignment="1">
      <alignment horizontal="center" vertical="center"/>
    </xf>
    <xf numFmtId="0" fontId="9" fillId="0" borderId="3" xfId="4" applyFont="1" applyBorder="1" applyAlignment="1">
      <alignment horizontal="center" vertical="center"/>
    </xf>
    <xf numFmtId="49" fontId="9" fillId="0" borderId="3" xfId="4" applyNumberFormat="1" applyFont="1" applyBorder="1" applyAlignment="1">
      <alignment horizontal="center" vertical="center"/>
    </xf>
    <xf numFmtId="0" fontId="4" fillId="3" borderId="3" xfId="3" applyFont="1" applyFill="1" applyBorder="1" applyAlignment="1">
      <alignment horizontal="center" vertical="center" wrapText="1"/>
    </xf>
    <xf numFmtId="0" fontId="0" fillId="0" borderId="0" xfId="0" applyFont="1" applyFill="1" applyAlignment="1"/>
    <xf numFmtId="0" fontId="4" fillId="0" borderId="3" xfId="3" applyFont="1" applyFill="1" applyBorder="1" applyAlignment="1">
      <alignment horizontal="center" vertical="center" wrapText="1"/>
    </xf>
    <xf numFmtId="0" fontId="4" fillId="0" borderId="3" xfId="3" applyFont="1" applyFill="1" applyBorder="1" applyAlignment="1">
      <alignment horizontal="center" vertical="center"/>
    </xf>
    <xf numFmtId="49" fontId="8" fillId="0" borderId="4" xfId="4" applyNumberFormat="1" applyFont="1" applyBorder="1" applyAlignment="1">
      <alignment horizontal="center" vertical="center"/>
    </xf>
    <xf numFmtId="0" fontId="4" fillId="0" borderId="0" xfId="4" applyFont="1" applyFill="1" applyAlignment="1">
      <alignment horizontal="center" vertical="center"/>
    </xf>
    <xf numFmtId="49" fontId="4" fillId="0" borderId="0" xfId="4" applyNumberFormat="1" applyFont="1" applyFill="1" applyAlignment="1">
      <alignment horizontal="center" vertical="center"/>
    </xf>
    <xf numFmtId="0" fontId="4" fillId="0" borderId="0" xfId="4" applyNumberFormat="1" applyFont="1" applyFill="1" applyAlignment="1">
      <alignment horizontal="center" vertical="center"/>
    </xf>
    <xf numFmtId="0" fontId="11" fillId="0" borderId="4" xfId="0" applyNumberFormat="1" applyFont="1" applyFill="1" applyBorder="1" applyAlignment="1">
      <alignment horizontal="center" vertical="center"/>
    </xf>
    <xf numFmtId="49" fontId="11" fillId="0" borderId="4" xfId="0" applyNumberFormat="1" applyFont="1" applyFill="1" applyBorder="1" applyAlignment="1">
      <alignment horizontal="center" vertical="center"/>
    </xf>
    <xf numFmtId="0" fontId="11" fillId="0" borderId="4" xfId="0" applyFont="1" applyFill="1" applyBorder="1" applyAlignment="1">
      <alignment horizontal="center" vertical="center"/>
    </xf>
    <xf numFmtId="0" fontId="11" fillId="0" borderId="3" xfId="0" applyNumberFormat="1" applyFont="1" applyFill="1" applyBorder="1" applyAlignment="1">
      <alignment horizontal="center" vertical="center"/>
    </xf>
    <xf numFmtId="0" fontId="11" fillId="0" borderId="2" xfId="0" applyNumberFormat="1" applyFont="1" applyFill="1" applyBorder="1" applyAlignment="1">
      <alignment horizontal="center" vertical="center"/>
    </xf>
    <xf numFmtId="49" fontId="11" fillId="0" borderId="2" xfId="0" applyNumberFormat="1" applyFont="1" applyFill="1" applyBorder="1" applyAlignment="1">
      <alignment horizontal="center" vertical="center"/>
    </xf>
    <xf numFmtId="14" fontId="11" fillId="0" borderId="4" xfId="0" applyNumberFormat="1" applyFont="1" applyFill="1" applyBorder="1" applyAlignment="1">
      <alignment horizontal="center" vertical="center"/>
    </xf>
    <xf numFmtId="0" fontId="12" fillId="0" borderId="0" xfId="0" applyFont="1" applyFill="1" applyAlignment="1">
      <alignment horizontal="center" vertical="center"/>
    </xf>
    <xf numFmtId="0" fontId="12" fillId="0" borderId="0" xfId="0" applyFont="1" applyFill="1" applyAlignment="1">
      <alignment horizontal="center" vertical="center" wrapText="1"/>
    </xf>
    <xf numFmtId="0" fontId="11" fillId="0" borderId="0" xfId="0" applyFont="1" applyFill="1" applyAlignment="1">
      <alignment horizontal="center" vertical="center"/>
    </xf>
    <xf numFmtId="178" fontId="15" fillId="0" borderId="2" xfId="0" applyNumberFormat="1" applyFont="1" applyFill="1" applyBorder="1" applyAlignment="1">
      <alignment horizontal="center" vertical="center" wrapText="1"/>
    </xf>
    <xf numFmtId="178" fontId="16" fillId="0" borderId="2" xfId="0" applyNumberFormat="1" applyFont="1" applyFill="1" applyBorder="1" applyAlignment="1">
      <alignment horizontal="center" vertical="center" wrapText="1"/>
    </xf>
    <xf numFmtId="0" fontId="16" fillId="0" borderId="2" xfId="0" applyNumberFormat="1" applyFont="1" applyFill="1" applyBorder="1" applyAlignment="1">
      <alignment horizontal="center" vertical="center" wrapText="1"/>
    </xf>
    <xf numFmtId="49" fontId="11" fillId="4" borderId="4" xfId="0" applyNumberFormat="1" applyFont="1" applyFill="1" applyBorder="1" applyAlignment="1">
      <alignment horizontal="center" vertical="center"/>
    </xf>
    <xf numFmtId="0" fontId="12" fillId="0" borderId="4" xfId="0" applyNumberFormat="1" applyFont="1" applyFill="1" applyBorder="1" applyAlignment="1">
      <alignment horizontal="center" vertical="center"/>
    </xf>
    <xf numFmtId="178" fontId="15" fillId="0" borderId="11" xfId="0" applyNumberFormat="1" applyFont="1" applyFill="1" applyBorder="1" applyAlignment="1">
      <alignment horizontal="center" vertical="center" wrapText="1"/>
    </xf>
    <xf numFmtId="0" fontId="16" fillId="0" borderId="4" xfId="0" applyNumberFormat="1" applyFont="1" applyFill="1" applyBorder="1" applyAlignment="1">
      <alignment horizontal="center" vertical="center" wrapText="1"/>
    </xf>
    <xf numFmtId="178" fontId="16" fillId="0" borderId="4" xfId="0" applyNumberFormat="1" applyFont="1" applyFill="1" applyBorder="1" applyAlignment="1">
      <alignment horizontal="center" vertical="center" wrapText="1"/>
    </xf>
    <xf numFmtId="179" fontId="11" fillId="0" borderId="4" xfId="0" applyNumberFormat="1" applyFont="1" applyFill="1" applyBorder="1" applyAlignment="1">
      <alignment horizontal="center" vertical="center"/>
    </xf>
    <xf numFmtId="180" fontId="12" fillId="0" borderId="4" xfId="0" applyNumberFormat="1" applyFont="1" applyFill="1" applyBorder="1" applyAlignment="1">
      <alignment horizontal="center" vertical="center"/>
    </xf>
    <xf numFmtId="178" fontId="15" fillId="0" borderId="11" xfId="0" applyNumberFormat="1" applyFont="1" applyFill="1" applyBorder="1" applyAlignment="1">
      <alignment vertical="center" wrapText="1"/>
    </xf>
    <xf numFmtId="178" fontId="15" fillId="0" borderId="8" xfId="0" applyNumberFormat="1" applyFont="1" applyFill="1" applyBorder="1" applyAlignment="1">
      <alignment vertical="center" wrapText="1"/>
    </xf>
    <xf numFmtId="181" fontId="16" fillId="0" borderId="4" xfId="0" applyNumberFormat="1" applyFont="1" applyFill="1" applyBorder="1" applyAlignment="1">
      <alignment horizontal="center" vertical="center" wrapText="1"/>
    </xf>
    <xf numFmtId="180" fontId="15" fillId="0" borderId="4" xfId="0" applyNumberFormat="1" applyFont="1" applyFill="1" applyBorder="1" applyAlignment="1">
      <alignment horizontal="center" vertical="center" wrapText="1"/>
    </xf>
    <xf numFmtId="178" fontId="15" fillId="0" borderId="4" xfId="0" applyNumberFormat="1" applyFont="1" applyFill="1" applyBorder="1" applyAlignment="1">
      <alignment horizontal="center" vertical="center" wrapText="1"/>
    </xf>
    <xf numFmtId="180" fontId="11" fillId="0" borderId="4" xfId="0" applyNumberFormat="1" applyFont="1" applyFill="1" applyBorder="1" applyAlignment="1">
      <alignment horizontal="center" vertical="center"/>
    </xf>
    <xf numFmtId="0" fontId="11" fillId="5" borderId="4" xfId="0" applyNumberFormat="1" applyFont="1" applyFill="1" applyBorder="1" applyAlignment="1">
      <alignment horizontal="center" vertical="center"/>
    </xf>
    <xf numFmtId="0" fontId="11" fillId="5" borderId="4" xfId="0" applyFont="1" applyFill="1" applyBorder="1" applyAlignment="1">
      <alignment horizontal="center" vertical="center"/>
    </xf>
    <xf numFmtId="179" fontId="16" fillId="0" borderId="4" xfId="0" applyNumberFormat="1" applyFont="1" applyFill="1" applyBorder="1" applyAlignment="1">
      <alignment horizontal="center" vertical="center" wrapText="1"/>
    </xf>
    <xf numFmtId="178" fontId="15" fillId="0" borderId="4" xfId="0" applyNumberFormat="1" applyFont="1" applyFill="1" applyBorder="1" applyAlignment="1">
      <alignment vertical="center" wrapText="1"/>
    </xf>
    <xf numFmtId="179" fontId="16" fillId="0" borderId="2" xfId="0" applyNumberFormat="1" applyFont="1" applyFill="1" applyBorder="1" applyAlignment="1">
      <alignment horizontal="center" vertical="center" wrapText="1"/>
    </xf>
    <xf numFmtId="182" fontId="11" fillId="0" borderId="4" xfId="0" applyNumberFormat="1" applyFont="1" applyFill="1" applyBorder="1" applyAlignment="1">
      <alignment horizontal="center" vertical="center"/>
    </xf>
    <xf numFmtId="176" fontId="11" fillId="0" borderId="4" xfId="0" applyNumberFormat="1" applyFont="1" applyFill="1" applyBorder="1" applyAlignment="1">
      <alignment horizontal="center" vertical="center"/>
    </xf>
    <xf numFmtId="177" fontId="12" fillId="0" borderId="0" xfId="0" applyNumberFormat="1" applyFont="1" applyFill="1" applyAlignment="1">
      <alignment horizontal="center" vertical="center"/>
    </xf>
    <xf numFmtId="182" fontId="12" fillId="0" borderId="0" xfId="0" applyNumberFormat="1" applyFont="1" applyFill="1" applyAlignment="1">
      <alignment horizontal="center" vertical="center"/>
    </xf>
    <xf numFmtId="177" fontId="12" fillId="0" borderId="0" xfId="0" applyNumberFormat="1" applyFont="1" applyFill="1" applyAlignment="1">
      <alignment horizontal="center" vertical="center" wrapText="1"/>
    </xf>
    <xf numFmtId="182" fontId="12" fillId="0" borderId="0" xfId="0" applyNumberFormat="1" applyFont="1" applyFill="1" applyAlignment="1">
      <alignment horizontal="center" vertical="center" wrapText="1"/>
    </xf>
    <xf numFmtId="0" fontId="12" fillId="0" borderId="4" xfId="0" applyFont="1" applyFill="1" applyBorder="1" applyAlignment="1">
      <alignment horizontal="center" vertical="center"/>
    </xf>
    <xf numFmtId="176" fontId="0" fillId="0" borderId="0" xfId="0" applyNumberFormat="1">
      <alignment vertical="center"/>
    </xf>
    <xf numFmtId="0" fontId="12" fillId="2" borderId="4" xfId="0" applyNumberFormat="1" applyFont="1" applyFill="1" applyBorder="1" applyAlignment="1">
      <alignment horizontal="center" vertical="center"/>
    </xf>
    <xf numFmtId="178" fontId="15" fillId="6" borderId="4" xfId="0" applyNumberFormat="1" applyFont="1" applyFill="1" applyBorder="1" applyAlignment="1">
      <alignment horizontal="center" vertical="center" wrapText="1"/>
    </xf>
    <xf numFmtId="179" fontId="16" fillId="6" borderId="4" xfId="0" applyNumberFormat="1" applyFont="1" applyFill="1" applyBorder="1" applyAlignment="1">
      <alignment horizontal="center" vertical="center" wrapText="1"/>
    </xf>
    <xf numFmtId="176" fontId="16" fillId="0" borderId="4" xfId="0" applyNumberFormat="1" applyFont="1" applyFill="1" applyBorder="1" applyAlignment="1">
      <alignment horizontal="center" vertical="center" wrapText="1"/>
    </xf>
    <xf numFmtId="179" fontId="0" fillId="0" borderId="0" xfId="0" applyNumberFormat="1">
      <alignment vertical="center"/>
    </xf>
    <xf numFmtId="180" fontId="0" fillId="0" borderId="0" xfId="0" applyNumberFormat="1">
      <alignment vertical="center"/>
    </xf>
    <xf numFmtId="182" fontId="0" fillId="0" borderId="0" xfId="0" applyNumberFormat="1">
      <alignment vertical="center"/>
    </xf>
    <xf numFmtId="176" fontId="12" fillId="0" borderId="4" xfId="0" applyNumberFormat="1" applyFont="1" applyFill="1" applyBorder="1" applyAlignment="1">
      <alignment horizontal="center" vertical="center"/>
    </xf>
    <xf numFmtId="178" fontId="11" fillId="0" borderId="4" xfId="0" applyNumberFormat="1" applyFont="1" applyFill="1" applyBorder="1" applyAlignment="1">
      <alignment horizontal="center" vertical="center"/>
    </xf>
    <xf numFmtId="4" fontId="17" fillId="0" borderId="0" xfId="0" applyNumberFormat="1" applyFont="1">
      <alignment vertical="center"/>
    </xf>
    <xf numFmtId="181" fontId="16" fillId="0" borderId="2" xfId="0" applyNumberFormat="1" applyFont="1" applyFill="1" applyBorder="1" applyAlignment="1">
      <alignment horizontal="center" vertical="center" wrapText="1"/>
    </xf>
    <xf numFmtId="178" fontId="15" fillId="6" borderId="2" xfId="0" applyNumberFormat="1" applyFont="1" applyFill="1" applyBorder="1" applyAlignment="1">
      <alignment horizontal="center" vertical="center" wrapText="1"/>
    </xf>
    <xf numFmtId="179" fontId="16" fillId="6" borderId="2" xfId="0" applyNumberFormat="1" applyFont="1" applyFill="1" applyBorder="1" applyAlignment="1">
      <alignment horizontal="center" vertical="center" wrapText="1"/>
    </xf>
    <xf numFmtId="178" fontId="15" fillId="0" borderId="2" xfId="0" applyNumberFormat="1" applyFont="1" applyFill="1" applyBorder="1" applyAlignment="1">
      <alignment vertical="center" wrapText="1"/>
    </xf>
    <xf numFmtId="178" fontId="0" fillId="0" borderId="0" xfId="0" applyNumberFormat="1">
      <alignment vertical="center"/>
    </xf>
    <xf numFmtId="183" fontId="11" fillId="0" borderId="4" xfId="0" applyNumberFormat="1" applyFont="1" applyFill="1" applyBorder="1" applyAlignment="1">
      <alignment horizontal="center" vertical="center"/>
    </xf>
    <xf numFmtId="177" fontId="0" fillId="0" borderId="0" xfId="0" applyNumberFormat="1">
      <alignment vertical="center"/>
    </xf>
    <xf numFmtId="0" fontId="11" fillId="0" borderId="0" xfId="0" applyNumberFormat="1" applyFont="1" applyFill="1" applyAlignment="1">
      <alignment horizontal="center" vertical="center"/>
    </xf>
    <xf numFmtId="49" fontId="11" fillId="0" borderId="0" xfId="0" applyNumberFormat="1" applyFont="1" applyFill="1" applyAlignment="1">
      <alignment horizontal="center" vertical="center"/>
    </xf>
    <xf numFmtId="0" fontId="12" fillId="0" borderId="0" xfId="0" applyNumberFormat="1" applyFont="1" applyFill="1" applyAlignment="1">
      <alignment horizontal="center" vertical="center"/>
    </xf>
    <xf numFmtId="179" fontId="11" fillId="0" borderId="0" xfId="0" applyNumberFormat="1" applyFont="1" applyFill="1" applyAlignment="1">
      <alignment horizontal="center" vertical="center"/>
    </xf>
    <xf numFmtId="180" fontId="12" fillId="0" borderId="0" xfId="0" applyNumberFormat="1" applyFont="1" applyFill="1" applyAlignment="1">
      <alignment horizontal="center" vertical="center"/>
    </xf>
    <xf numFmtId="180" fontId="4" fillId="0" borderId="0" xfId="0" applyNumberFormat="1" applyFont="1" applyFill="1" applyAlignment="1">
      <alignment horizontal="center" vertical="center"/>
    </xf>
    <xf numFmtId="0" fontId="18" fillId="0" borderId="0" xfId="0" applyFont="1" applyFill="1" applyBorder="1" applyAlignment="1">
      <alignment horizontal="center" vertical="center" wrapText="1"/>
    </xf>
    <xf numFmtId="180" fontId="12" fillId="0" borderId="0" xfId="0" applyNumberFormat="1" applyFont="1" applyFill="1" applyBorder="1" applyAlignment="1">
      <alignment horizontal="center" vertical="center"/>
    </xf>
    <xf numFmtId="180" fontId="11" fillId="0" borderId="0" xfId="0" applyNumberFormat="1" applyFont="1" applyFill="1" applyAlignment="1">
      <alignment horizontal="center" vertical="center"/>
    </xf>
    <xf numFmtId="182" fontId="11" fillId="0" borderId="0" xfId="0" applyNumberFormat="1" applyFont="1" applyFill="1" applyAlignment="1">
      <alignment horizontal="center" vertical="center"/>
    </xf>
    <xf numFmtId="0" fontId="11" fillId="0" borderId="4" xfId="0" quotePrefix="1" applyFont="1" applyFill="1" applyBorder="1" applyAlignment="1">
      <alignment horizontal="center" vertical="center"/>
    </xf>
    <xf numFmtId="0" fontId="7" fillId="0" borderId="4" xfId="0" quotePrefix="1" applyNumberFormat="1" applyFont="1" applyFill="1" applyBorder="1" applyAlignment="1">
      <alignment horizontal="center" vertical="center" wrapText="1"/>
    </xf>
    <xf numFmtId="0" fontId="7" fillId="0" borderId="4" xfId="0" quotePrefix="1" applyNumberFormat="1" applyFont="1" applyFill="1" applyBorder="1" applyAlignment="1">
      <alignment horizontal="center" vertical="center"/>
    </xf>
    <xf numFmtId="0" fontId="4" fillId="0" borderId="4" xfId="0" quotePrefix="1" applyNumberFormat="1" applyFont="1" applyFill="1" applyBorder="1" applyAlignment="1">
      <alignment horizontal="center" vertical="center"/>
    </xf>
    <xf numFmtId="178" fontId="15" fillId="0" borderId="11" xfId="0" applyNumberFormat="1" applyFont="1" applyFill="1" applyBorder="1" applyAlignment="1">
      <alignment horizontal="center" vertical="center" wrapText="1"/>
    </xf>
    <xf numFmtId="0" fontId="12" fillId="0" borderId="0" xfId="0" applyNumberFormat="1" applyFont="1" applyFill="1" applyBorder="1" applyAlignment="1" applyProtection="1">
      <alignment horizontal="center" vertical="center"/>
    </xf>
    <xf numFmtId="178" fontId="26" fillId="0" borderId="13" xfId="0" applyNumberFormat="1" applyFont="1" applyFill="1" applyBorder="1" applyAlignment="1" applyProtection="1">
      <alignment horizontal="center" vertical="center" wrapText="1"/>
    </xf>
    <xf numFmtId="178" fontId="27" fillId="0" borderId="13" xfId="0" applyNumberFormat="1" applyFont="1" applyFill="1" applyBorder="1" applyAlignment="1" applyProtection="1">
      <alignment horizontal="center" vertical="center" wrapText="1"/>
    </xf>
    <xf numFmtId="0" fontId="27" fillId="0" borderId="13" xfId="0" applyNumberFormat="1" applyFont="1" applyFill="1" applyBorder="1" applyAlignment="1" applyProtection="1">
      <alignment horizontal="center" vertical="center" wrapText="1"/>
    </xf>
    <xf numFmtId="178" fontId="26" fillId="0" borderId="18" xfId="0" applyNumberFormat="1" applyFont="1" applyFill="1" applyBorder="1" applyAlignment="1" applyProtection="1">
      <alignment horizontal="center" vertical="center" wrapText="1"/>
    </xf>
    <xf numFmtId="178" fontId="26" fillId="0" borderId="18" xfId="0" applyNumberFormat="1" applyFont="1" applyFill="1" applyBorder="1" applyAlignment="1" applyProtection="1">
      <alignment vertical="center" wrapText="1"/>
    </xf>
    <xf numFmtId="178" fontId="26" fillId="0" borderId="19" xfId="0" applyNumberFormat="1" applyFont="1" applyFill="1" applyBorder="1" applyAlignment="1" applyProtection="1">
      <alignment vertical="center" wrapText="1"/>
    </xf>
    <xf numFmtId="180" fontId="26" fillId="0" borderId="13" xfId="0" applyNumberFormat="1" applyFont="1" applyFill="1" applyBorder="1" applyAlignment="1" applyProtection="1">
      <alignment horizontal="center" vertical="center" wrapText="1"/>
    </xf>
    <xf numFmtId="0" fontId="12" fillId="0" borderId="0" xfId="0" applyNumberFormat="1" applyFont="1" applyFill="1" applyBorder="1" applyAlignment="1" applyProtection="1">
      <alignment horizontal="center" vertical="center" wrapText="1"/>
    </xf>
    <xf numFmtId="181" fontId="27" fillId="0" borderId="13" xfId="0" applyNumberFormat="1" applyFont="1" applyFill="1" applyBorder="1" applyAlignment="1" applyProtection="1">
      <alignment horizontal="center" vertical="center" wrapText="1"/>
    </xf>
    <xf numFmtId="179" fontId="27" fillId="0" borderId="13" xfId="0" applyNumberFormat="1" applyFont="1" applyFill="1" applyBorder="1" applyAlignment="1" applyProtection="1">
      <alignment horizontal="center" vertical="center" wrapText="1"/>
    </xf>
    <xf numFmtId="178" fontId="26" fillId="0" borderId="13" xfId="0" applyNumberFormat="1" applyFont="1" applyFill="1" applyBorder="1" applyAlignment="1" applyProtection="1">
      <alignment vertical="center" wrapText="1"/>
    </xf>
    <xf numFmtId="179" fontId="27" fillId="0" borderId="14" xfId="0" applyNumberFormat="1" applyFont="1" applyFill="1" applyBorder="1" applyAlignment="1" applyProtection="1">
      <alignment horizontal="center" vertical="center" wrapText="1"/>
    </xf>
    <xf numFmtId="0" fontId="11" fillId="0" borderId="10" xfId="0" quotePrefix="1" applyFont="1" applyFill="1" applyBorder="1" applyAlignment="1">
      <alignment horizontal="center" vertical="center"/>
    </xf>
    <xf numFmtId="0" fontId="12" fillId="0" borderId="0" xfId="0" applyFont="1" applyFill="1" applyBorder="1" applyAlignment="1">
      <alignment horizontal="center" vertical="center"/>
    </xf>
    <xf numFmtId="178" fontId="26" fillId="6" borderId="13" xfId="0" applyNumberFormat="1" applyFont="1" applyFill="1" applyBorder="1" applyAlignment="1" applyProtection="1">
      <alignment horizontal="center" vertical="center" wrapText="1"/>
    </xf>
    <xf numFmtId="179" fontId="27" fillId="6" borderId="13" xfId="0" applyNumberFormat="1" applyFont="1" applyFill="1" applyBorder="1" applyAlignment="1" applyProtection="1">
      <alignment horizontal="center" vertical="center" wrapText="1"/>
    </xf>
    <xf numFmtId="0" fontId="29" fillId="0" borderId="13" xfId="0" applyNumberFormat="1" applyFont="1" applyFill="1" applyBorder="1" applyAlignment="1" applyProtection="1">
      <alignment horizontal="center" vertical="center"/>
    </xf>
    <xf numFmtId="49" fontId="29" fillId="0" borderId="13" xfId="0" applyNumberFormat="1" applyFont="1" applyFill="1" applyBorder="1" applyAlignment="1" applyProtection="1">
      <alignment horizontal="center" vertical="center"/>
    </xf>
    <xf numFmtId="0" fontId="12" fillId="0" borderId="13" xfId="0" applyNumberFormat="1" applyFont="1" applyFill="1" applyBorder="1" applyAlignment="1" applyProtection="1">
      <alignment horizontal="center" vertical="center"/>
    </xf>
    <xf numFmtId="0" fontId="4" fillId="0" borderId="0" xfId="0" applyNumberFormat="1" applyFont="1" applyFill="1" applyBorder="1" applyAlignment="1" applyProtection="1">
      <alignment horizontal="center" vertical="center"/>
    </xf>
    <xf numFmtId="49" fontId="6" fillId="0" borderId="13" xfId="0" applyNumberFormat="1" applyFont="1" applyFill="1" applyBorder="1" applyAlignment="1" applyProtection="1">
      <alignment horizontal="center" vertical="center" wrapText="1"/>
    </xf>
    <xf numFmtId="0" fontId="12" fillId="7" borderId="13" xfId="0" applyNumberFormat="1" applyFont="1" applyFill="1" applyBorder="1" applyAlignment="1" applyProtection="1">
      <alignment horizontal="center" vertical="center" wrapText="1"/>
    </xf>
    <xf numFmtId="14" fontId="29" fillId="0" borderId="15" xfId="0" applyNumberFormat="1" applyFont="1" applyFill="1" applyBorder="1" applyAlignment="1" applyProtection="1">
      <alignment horizontal="center" vertical="center"/>
    </xf>
    <xf numFmtId="177" fontId="29" fillId="0" borderId="15" xfId="0" applyNumberFormat="1" applyFont="1" applyFill="1" applyBorder="1" applyAlignment="1" applyProtection="1">
      <alignment horizontal="center" vertical="center"/>
    </xf>
    <xf numFmtId="0" fontId="29" fillId="0" borderId="14" xfId="0" applyNumberFormat="1" applyFont="1" applyFill="1" applyBorder="1" applyAlignment="1" applyProtection="1">
      <alignment horizontal="center" vertical="center"/>
    </xf>
    <xf numFmtId="0" fontId="29" fillId="0" borderId="15" xfId="0" applyNumberFormat="1" applyFont="1" applyFill="1" applyBorder="1" applyAlignment="1" applyProtection="1">
      <alignment horizontal="center" vertical="center"/>
    </xf>
    <xf numFmtId="0" fontId="4" fillId="0" borderId="13" xfId="0" applyNumberFormat="1" applyFont="1" applyFill="1" applyBorder="1" applyAlignment="1" applyProtection="1">
      <alignment horizontal="center" vertical="center"/>
    </xf>
    <xf numFmtId="177" fontId="29" fillId="0" borderId="13" xfId="0" applyNumberFormat="1" applyFont="1" applyFill="1" applyBorder="1" applyAlignment="1" applyProtection="1">
      <alignment horizontal="center" vertical="center"/>
    </xf>
    <xf numFmtId="0" fontId="4" fillId="0" borderId="15" xfId="0" applyNumberFormat="1" applyFont="1" applyFill="1" applyBorder="1" applyAlignment="1" applyProtection="1">
      <alignment horizontal="center" vertical="center"/>
    </xf>
    <xf numFmtId="14" fontId="29" fillId="0" borderId="13" xfId="0" applyNumberFormat="1" applyFont="1" applyFill="1" applyBorder="1" applyAlignment="1" applyProtection="1">
      <alignment horizontal="center" vertical="center"/>
    </xf>
    <xf numFmtId="0" fontId="12" fillId="0" borderId="15" xfId="0" applyNumberFormat="1" applyFont="1" applyFill="1" applyBorder="1" applyAlignment="1" applyProtection="1">
      <alignment horizontal="center" vertical="center"/>
    </xf>
    <xf numFmtId="49" fontId="29" fillId="0" borderId="14" xfId="0" applyNumberFormat="1" applyFont="1" applyFill="1" applyBorder="1" applyAlignment="1" applyProtection="1">
      <alignment horizontal="center" vertical="center"/>
    </xf>
    <xf numFmtId="0" fontId="12" fillId="0" borderId="14" xfId="0" applyNumberFormat="1" applyFont="1" applyFill="1" applyBorder="1" applyAlignment="1" applyProtection="1">
      <alignment horizontal="center" vertical="center"/>
    </xf>
    <xf numFmtId="0" fontId="4" fillId="0" borderId="14" xfId="0" applyNumberFormat="1" applyFont="1" applyFill="1" applyBorder="1" applyAlignment="1" applyProtection="1">
      <alignment horizontal="center" vertical="center"/>
    </xf>
    <xf numFmtId="49" fontId="29" fillId="0" borderId="15" xfId="0" applyNumberFormat="1" applyFont="1" applyFill="1" applyBorder="1" applyAlignment="1" applyProtection="1">
      <alignment horizontal="center" vertical="center"/>
    </xf>
    <xf numFmtId="0" fontId="12" fillId="7" borderId="15" xfId="0" applyNumberFormat="1" applyFont="1" applyFill="1" applyBorder="1" applyAlignment="1" applyProtection="1">
      <alignment horizontal="center" vertical="center" wrapText="1"/>
    </xf>
    <xf numFmtId="0" fontId="4" fillId="0" borderId="13" xfId="0" applyNumberFormat="1" applyFont="1" applyFill="1" applyBorder="1" applyAlignment="1" applyProtection="1">
      <alignment horizontal="center" vertical="center" wrapText="1"/>
    </xf>
    <xf numFmtId="0" fontId="19" fillId="0" borderId="0" xfId="0" applyNumberFormat="1" applyFont="1" applyFill="1" applyBorder="1" applyAlignment="1" applyProtection="1"/>
    <xf numFmtId="0" fontId="4" fillId="0" borderId="13" xfId="0" applyNumberFormat="1" applyFont="1" applyFill="1" applyBorder="1" applyAlignment="1" applyProtection="1">
      <alignment horizontal="center"/>
    </xf>
    <xf numFmtId="0" fontId="31" fillId="0" borderId="13" xfId="0" applyNumberFormat="1" applyFont="1" applyFill="1" applyBorder="1" applyAlignment="1" applyProtection="1">
      <alignment horizontal="center" vertical="center"/>
    </xf>
    <xf numFmtId="49" fontId="31" fillId="0" borderId="13" xfId="0" applyNumberFormat="1" applyFont="1" applyFill="1" applyBorder="1" applyAlignment="1" applyProtection="1">
      <alignment horizontal="center" vertical="center"/>
    </xf>
    <xf numFmtId="0" fontId="31" fillId="7" borderId="13" xfId="0" applyNumberFormat="1" applyFont="1" applyFill="1" applyBorder="1" applyAlignment="1" applyProtection="1">
      <alignment horizontal="center" vertical="center" wrapText="1"/>
    </xf>
    <xf numFmtId="177" fontId="31" fillId="0" borderId="15" xfId="0" applyNumberFormat="1" applyFont="1" applyFill="1" applyBorder="1" applyAlignment="1" applyProtection="1">
      <alignment horizontal="center" vertical="center"/>
    </xf>
    <xf numFmtId="0" fontId="31" fillId="0" borderId="15" xfId="0" applyNumberFormat="1" applyFont="1" applyFill="1" applyBorder="1" applyAlignment="1" applyProtection="1">
      <alignment horizontal="center" vertical="center"/>
    </xf>
    <xf numFmtId="49" fontId="31" fillId="0" borderId="15" xfId="0" applyNumberFormat="1" applyFont="1" applyFill="1" applyBorder="1" applyAlignment="1" applyProtection="1">
      <alignment horizontal="center" vertical="center"/>
    </xf>
    <xf numFmtId="178" fontId="15" fillId="0" borderId="11" xfId="0" applyNumberFormat="1" applyFont="1" applyFill="1" applyBorder="1" applyAlignment="1">
      <alignment horizontal="center" vertical="center" wrapText="1"/>
    </xf>
    <xf numFmtId="0" fontId="15" fillId="0" borderId="7" xfId="0" applyNumberFormat="1" applyFont="1" applyFill="1" applyBorder="1" applyAlignment="1">
      <alignment vertical="center" wrapText="1"/>
    </xf>
    <xf numFmtId="0" fontId="15" fillId="0" borderId="11" xfId="0" applyNumberFormat="1" applyFont="1" applyFill="1" applyBorder="1" applyAlignment="1">
      <alignment vertical="center" wrapText="1"/>
    </xf>
    <xf numFmtId="178" fontId="15" fillId="0" borderId="7" xfId="0" applyNumberFormat="1" applyFont="1" applyFill="1" applyBorder="1" applyAlignment="1">
      <alignment vertical="center" wrapText="1"/>
    </xf>
    <xf numFmtId="178" fontId="15" fillId="0" borderId="3" xfId="0" applyNumberFormat="1" applyFont="1" applyFill="1" applyBorder="1" applyAlignment="1">
      <alignment vertical="center" wrapText="1"/>
    </xf>
    <xf numFmtId="178" fontId="16" fillId="0" borderId="2" xfId="0" applyNumberFormat="1" applyFont="1" applyFill="1" applyBorder="1" applyAlignment="1">
      <alignment vertical="center" wrapText="1"/>
    </xf>
    <xf numFmtId="0" fontId="16" fillId="0" borderId="2" xfId="0" applyNumberFormat="1" applyFont="1" applyFill="1" applyBorder="1" applyAlignment="1">
      <alignment vertical="center" wrapText="1"/>
    </xf>
    <xf numFmtId="49" fontId="16" fillId="0" borderId="2" xfId="0" applyNumberFormat="1" applyFont="1" applyFill="1" applyBorder="1" applyAlignment="1">
      <alignment vertical="center" wrapText="1"/>
    </xf>
    <xf numFmtId="14" fontId="16" fillId="0" borderId="2" xfId="0" applyNumberFormat="1" applyFont="1" applyFill="1" applyBorder="1" applyAlignment="1">
      <alignment vertical="center" wrapText="1"/>
    </xf>
    <xf numFmtId="0" fontId="15" fillId="0" borderId="2" xfId="0" applyNumberFormat="1" applyFont="1" applyFill="1" applyBorder="1" applyAlignment="1">
      <alignment vertical="center" shrinkToFit="1"/>
    </xf>
    <xf numFmtId="180" fontId="15" fillId="0" borderId="2" xfId="0" applyNumberFormat="1" applyFont="1" applyFill="1" applyBorder="1" applyAlignment="1">
      <alignment vertical="center" wrapText="1"/>
    </xf>
    <xf numFmtId="180" fontId="15" fillId="0" borderId="3" xfId="0" applyNumberFormat="1" applyFont="1" applyFill="1" applyBorder="1" applyAlignment="1">
      <alignment vertical="center" wrapText="1"/>
    </xf>
    <xf numFmtId="182" fontId="16" fillId="0" borderId="2" xfId="0" applyNumberFormat="1" applyFont="1" applyFill="1" applyBorder="1" applyAlignment="1">
      <alignment vertical="center" wrapText="1"/>
    </xf>
    <xf numFmtId="182" fontId="16" fillId="0" borderId="3" xfId="0" applyNumberFormat="1" applyFont="1" applyFill="1" applyBorder="1" applyAlignment="1">
      <alignment vertical="center" wrapText="1"/>
    </xf>
    <xf numFmtId="177" fontId="15" fillId="0" borderId="2" xfId="0" applyNumberFormat="1" applyFont="1" applyFill="1" applyBorder="1" applyAlignment="1">
      <alignment vertical="center" wrapText="1"/>
    </xf>
    <xf numFmtId="177" fontId="15" fillId="0" borderId="3" xfId="0" applyNumberFormat="1" applyFont="1" applyFill="1" applyBorder="1" applyAlignment="1">
      <alignment vertical="center" wrapText="1"/>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178" fontId="26" fillId="0" borderId="17" xfId="0" applyNumberFormat="1" applyFont="1" applyFill="1" applyBorder="1" applyAlignment="1" applyProtection="1">
      <alignment vertical="center" wrapText="1"/>
    </xf>
    <xf numFmtId="180" fontId="26" fillId="0" borderId="14" xfId="0" applyNumberFormat="1" applyFont="1" applyFill="1" applyBorder="1" applyAlignment="1" applyProtection="1">
      <alignment vertical="center" wrapText="1"/>
    </xf>
    <xf numFmtId="180" fontId="26" fillId="0" borderId="15" xfId="0" applyNumberFormat="1" applyFont="1" applyFill="1" applyBorder="1" applyAlignment="1" applyProtection="1">
      <alignment vertical="center" wrapText="1"/>
    </xf>
    <xf numFmtId="182" fontId="27" fillId="0" borderId="14" xfId="0" applyNumberFormat="1" applyFont="1" applyFill="1" applyBorder="1" applyAlignment="1" applyProtection="1">
      <alignment vertical="center" wrapText="1"/>
    </xf>
    <xf numFmtId="182" fontId="27" fillId="0" borderId="15" xfId="0" applyNumberFormat="1" applyFont="1" applyFill="1" applyBorder="1" applyAlignment="1" applyProtection="1">
      <alignment vertical="center" wrapText="1"/>
    </xf>
    <xf numFmtId="177" fontId="26" fillId="0" borderId="14" xfId="0" applyNumberFormat="1" applyFont="1" applyFill="1" applyBorder="1" applyAlignment="1" applyProtection="1">
      <alignment vertical="center" wrapText="1"/>
    </xf>
    <xf numFmtId="177" fontId="26" fillId="0" borderId="15" xfId="0" applyNumberFormat="1" applyFont="1" applyFill="1" applyBorder="1" applyAlignment="1" applyProtection="1">
      <alignment vertical="center" wrapText="1"/>
    </xf>
    <xf numFmtId="178" fontId="26" fillId="0" borderId="14" xfId="0" applyNumberFormat="1" applyFont="1" applyFill="1" applyBorder="1" applyAlignment="1" applyProtection="1">
      <alignment vertical="center" wrapText="1"/>
    </xf>
    <xf numFmtId="178" fontId="27" fillId="0" borderId="14" xfId="0" applyNumberFormat="1" applyFont="1" applyFill="1" applyBorder="1" applyAlignment="1" applyProtection="1">
      <alignment vertical="center" wrapText="1"/>
    </xf>
    <xf numFmtId="0" fontId="27" fillId="0" borderId="14" xfId="0" applyNumberFormat="1" applyFont="1" applyFill="1" applyBorder="1" applyAlignment="1" applyProtection="1">
      <alignment vertical="center" wrapText="1"/>
    </xf>
    <xf numFmtId="49" fontId="27" fillId="0" borderId="14" xfId="0" applyNumberFormat="1" applyFont="1" applyFill="1" applyBorder="1" applyAlignment="1" applyProtection="1">
      <alignment vertical="center" wrapText="1"/>
    </xf>
    <xf numFmtId="14" fontId="27" fillId="0" borderId="14" xfId="0" applyNumberFormat="1" applyFont="1" applyFill="1" applyBorder="1" applyAlignment="1" applyProtection="1">
      <alignment vertical="center" wrapText="1"/>
    </xf>
    <xf numFmtId="0" fontId="26" fillId="0" borderId="14" xfId="0" applyNumberFormat="1" applyFont="1" applyFill="1" applyBorder="1" applyAlignment="1" applyProtection="1">
      <alignment vertical="center" shrinkToFit="1"/>
    </xf>
    <xf numFmtId="0" fontId="26" fillId="0" borderId="17" xfId="0" applyNumberFormat="1" applyFont="1" applyFill="1" applyBorder="1" applyAlignment="1" applyProtection="1">
      <alignment vertical="center" wrapText="1"/>
    </xf>
    <xf numFmtId="0" fontId="26" fillId="0" borderId="18" xfId="0" applyNumberFormat="1" applyFont="1" applyFill="1" applyBorder="1" applyAlignment="1" applyProtection="1">
      <alignment vertical="center" wrapText="1"/>
    </xf>
    <xf numFmtId="0" fontId="16" fillId="0" borderId="2" xfId="0" applyFont="1" applyFill="1" applyBorder="1" applyAlignment="1">
      <alignment vertical="center" wrapText="1"/>
    </xf>
    <xf numFmtId="0" fontId="16" fillId="0" borderId="3" xfId="0" applyFont="1" applyFill="1" applyBorder="1" applyAlignment="1">
      <alignment vertical="center" wrapText="1"/>
    </xf>
    <xf numFmtId="176" fontId="15" fillId="0" borderId="11" xfId="0" applyNumberFormat="1" applyFont="1" applyFill="1" applyBorder="1" applyAlignment="1">
      <alignment vertical="center" wrapText="1"/>
    </xf>
    <xf numFmtId="180" fontId="26" fillId="0" borderId="18" xfId="0" applyNumberFormat="1" applyFont="1" applyFill="1" applyBorder="1" applyAlignment="1" applyProtection="1">
      <alignment vertical="center" wrapText="1"/>
    </xf>
    <xf numFmtId="180" fontId="27" fillId="0" borderId="13" xfId="0" applyNumberFormat="1" applyFont="1" applyFill="1" applyBorder="1" applyAlignment="1" applyProtection="1">
      <alignment horizontal="center" vertical="center" wrapText="1"/>
    </xf>
    <xf numFmtId="180" fontId="27" fillId="0" borderId="14" xfId="0" applyNumberFormat="1" applyFont="1" applyFill="1" applyBorder="1" applyAlignment="1" applyProtection="1">
      <alignment horizontal="center" vertical="center" wrapText="1"/>
    </xf>
    <xf numFmtId="180" fontId="26" fillId="0" borderId="14" xfId="0" applyNumberFormat="1" applyFont="1" applyFill="1" applyBorder="1" applyAlignment="1" applyProtection="1">
      <alignment horizontal="center" vertical="center" wrapText="1"/>
    </xf>
    <xf numFmtId="180" fontId="26" fillId="0" borderId="15" xfId="0" applyNumberFormat="1" applyFont="1" applyFill="1" applyBorder="1" applyAlignment="1" applyProtection="1">
      <alignment horizontal="center" vertical="center" wrapText="1"/>
    </xf>
    <xf numFmtId="182" fontId="27" fillId="0" borderId="14" xfId="0" applyNumberFormat="1" applyFont="1" applyFill="1" applyBorder="1" applyAlignment="1" applyProtection="1">
      <alignment horizontal="center" vertical="center" wrapText="1"/>
    </xf>
    <xf numFmtId="182" fontId="27" fillId="0" borderId="15" xfId="0" applyNumberFormat="1" applyFont="1" applyFill="1" applyBorder="1" applyAlignment="1" applyProtection="1">
      <alignment horizontal="center" vertical="center" wrapText="1"/>
    </xf>
    <xf numFmtId="178" fontId="26" fillId="0" borderId="14" xfId="0" applyNumberFormat="1" applyFont="1" applyFill="1" applyBorder="1" applyAlignment="1" applyProtection="1">
      <alignment horizontal="center" vertical="center" wrapText="1"/>
    </xf>
    <xf numFmtId="178" fontId="26" fillId="0" borderId="15" xfId="0" applyNumberFormat="1" applyFont="1" applyFill="1" applyBorder="1" applyAlignment="1" applyProtection="1">
      <alignment horizontal="center" vertical="center" wrapText="1"/>
    </xf>
    <xf numFmtId="0" fontId="13" fillId="0" borderId="9" xfId="0" applyFont="1" applyFill="1" applyBorder="1" applyAlignment="1">
      <alignment horizontal="center" vertical="center"/>
    </xf>
    <xf numFmtId="0" fontId="14" fillId="0" borderId="1" xfId="0" applyFont="1" applyFill="1" applyBorder="1" applyAlignment="1">
      <alignment horizontal="center" vertical="center"/>
    </xf>
    <xf numFmtId="0" fontId="14" fillId="0" borderId="1" xfId="0" applyNumberFormat="1" applyFont="1" applyFill="1" applyBorder="1" applyAlignment="1">
      <alignment horizontal="center" vertical="center"/>
    </xf>
    <xf numFmtId="178" fontId="14" fillId="0" borderId="1" xfId="0" applyNumberFormat="1" applyFont="1" applyFill="1" applyBorder="1" applyAlignment="1">
      <alignment horizontal="center" vertical="center"/>
    </xf>
    <xf numFmtId="180" fontId="14" fillId="0" borderId="1" xfId="0" applyNumberFormat="1" applyFont="1" applyFill="1" applyBorder="1" applyAlignment="1">
      <alignment horizontal="center" vertical="center"/>
    </xf>
    <xf numFmtId="182" fontId="14" fillId="0" borderId="1" xfId="0" applyNumberFormat="1" applyFont="1" applyFill="1" applyBorder="1" applyAlignment="1">
      <alignment horizontal="center" vertical="center"/>
    </xf>
    <xf numFmtId="0" fontId="14" fillId="0" borderId="12" xfId="0" applyFont="1" applyFill="1" applyBorder="1" applyAlignment="1">
      <alignment horizontal="center" vertical="center"/>
    </xf>
    <xf numFmtId="0" fontId="26" fillId="0" borderId="17" xfId="0" applyNumberFormat="1" applyFont="1" applyFill="1" applyBorder="1" applyAlignment="1" applyProtection="1">
      <alignment horizontal="center" vertical="center" wrapText="1"/>
    </xf>
    <xf numFmtId="0" fontId="26" fillId="0" borderId="18" xfId="0" applyNumberFormat="1" applyFont="1" applyFill="1" applyBorder="1" applyAlignment="1" applyProtection="1">
      <alignment horizontal="center" vertical="center" wrapText="1"/>
    </xf>
    <xf numFmtId="178" fontId="26" fillId="0" borderId="17" xfId="0" applyNumberFormat="1" applyFont="1" applyFill="1" applyBorder="1" applyAlignment="1" applyProtection="1">
      <alignment horizontal="center" vertical="center" wrapText="1"/>
    </xf>
    <xf numFmtId="178" fontId="26" fillId="0" borderId="18" xfId="0" applyNumberFormat="1" applyFont="1" applyFill="1" applyBorder="1" applyAlignment="1" applyProtection="1">
      <alignment horizontal="center" vertical="center" wrapText="1"/>
    </xf>
    <xf numFmtId="178" fontId="26" fillId="0" borderId="19" xfId="0" applyNumberFormat="1" applyFont="1" applyFill="1" applyBorder="1" applyAlignment="1" applyProtection="1">
      <alignment horizontal="center" vertical="center" wrapText="1"/>
    </xf>
    <xf numFmtId="180" fontId="26" fillId="0" borderId="17" xfId="0" applyNumberFormat="1" applyFont="1" applyFill="1" applyBorder="1" applyAlignment="1" applyProtection="1">
      <alignment horizontal="center" vertical="center" wrapText="1"/>
    </xf>
    <xf numFmtId="180" fontId="26" fillId="0" borderId="19" xfId="0" applyNumberFormat="1" applyFont="1" applyFill="1" applyBorder="1" applyAlignment="1" applyProtection="1">
      <alignment horizontal="center" vertical="center" wrapText="1"/>
    </xf>
    <xf numFmtId="177" fontId="14" fillId="0" borderId="12" xfId="0" applyNumberFormat="1" applyFont="1" applyFill="1" applyBorder="1" applyAlignment="1">
      <alignment horizontal="center" vertical="center"/>
    </xf>
    <xf numFmtId="177" fontId="15" fillId="0" borderId="2" xfId="0" applyNumberFormat="1" applyFont="1" applyFill="1" applyBorder="1" applyAlignment="1">
      <alignment horizontal="center" vertical="center" wrapText="1"/>
    </xf>
    <xf numFmtId="177" fontId="15" fillId="0" borderId="10" xfId="0" applyNumberFormat="1" applyFont="1" applyFill="1" applyBorder="1" applyAlignment="1">
      <alignment horizontal="center" vertical="center" wrapText="1"/>
    </xf>
    <xf numFmtId="0" fontId="15" fillId="0" borderId="7" xfId="0" applyNumberFormat="1" applyFont="1" applyFill="1" applyBorder="1" applyAlignment="1">
      <alignment horizontal="center" vertical="center" wrapText="1"/>
    </xf>
    <xf numFmtId="0" fontId="15" fillId="0" borderId="11" xfId="0" applyNumberFormat="1" applyFont="1" applyFill="1" applyBorder="1" applyAlignment="1">
      <alignment horizontal="center" vertical="center" wrapText="1"/>
    </xf>
    <xf numFmtId="178" fontId="15" fillId="0" borderId="7" xfId="0" applyNumberFormat="1" applyFont="1" applyFill="1" applyBorder="1" applyAlignment="1">
      <alignment horizontal="center" vertical="center" wrapText="1"/>
    </xf>
    <xf numFmtId="178" fontId="15" fillId="0" borderId="11" xfId="0" applyNumberFormat="1" applyFont="1" applyFill="1" applyBorder="1" applyAlignment="1">
      <alignment horizontal="center" vertical="center" wrapText="1"/>
    </xf>
    <xf numFmtId="178" fontId="15" fillId="0" borderId="8" xfId="0" applyNumberFormat="1" applyFont="1" applyFill="1" applyBorder="1" applyAlignment="1">
      <alignment horizontal="center" vertical="center" wrapText="1"/>
    </xf>
    <xf numFmtId="178" fontId="15" fillId="0" borderId="2" xfId="0" applyNumberFormat="1" applyFont="1" applyFill="1" applyBorder="1" applyAlignment="1">
      <alignment horizontal="center" vertical="center" wrapText="1"/>
    </xf>
    <xf numFmtId="178" fontId="15" fillId="0" borderId="10" xfId="0" applyNumberFormat="1" applyFont="1" applyFill="1" applyBorder="1" applyAlignment="1">
      <alignment horizontal="center" vertical="center" wrapText="1"/>
    </xf>
    <xf numFmtId="178" fontId="16" fillId="0" borderId="2" xfId="0" applyNumberFormat="1" applyFont="1" applyFill="1" applyBorder="1" applyAlignment="1">
      <alignment horizontal="center" vertical="center" wrapText="1"/>
    </xf>
    <xf numFmtId="178" fontId="16" fillId="0" borderId="10" xfId="0" applyNumberFormat="1" applyFont="1" applyFill="1" applyBorder="1" applyAlignment="1">
      <alignment horizontal="center" vertical="center" wrapText="1"/>
    </xf>
    <xf numFmtId="0" fontId="16" fillId="0" borderId="2" xfId="0" applyNumberFormat="1" applyFont="1" applyFill="1" applyBorder="1" applyAlignment="1">
      <alignment horizontal="center" vertical="center" wrapText="1"/>
    </xf>
    <xf numFmtId="0" fontId="16" fillId="0" borderId="10" xfId="0" applyNumberFormat="1" applyFont="1" applyFill="1" applyBorder="1" applyAlignment="1">
      <alignment horizontal="center" vertical="center" wrapText="1"/>
    </xf>
    <xf numFmtId="49" fontId="16" fillId="0" borderId="2" xfId="0" applyNumberFormat="1" applyFont="1" applyFill="1" applyBorder="1" applyAlignment="1">
      <alignment horizontal="center" vertical="center" wrapText="1"/>
    </xf>
    <xf numFmtId="49" fontId="16" fillId="0" borderId="10" xfId="0" applyNumberFormat="1" applyFont="1" applyFill="1" applyBorder="1" applyAlignment="1">
      <alignment horizontal="center" vertical="center" wrapText="1"/>
    </xf>
    <xf numFmtId="14" fontId="16" fillId="0" borderId="2" xfId="0" applyNumberFormat="1" applyFont="1" applyFill="1" applyBorder="1" applyAlignment="1">
      <alignment horizontal="center" vertical="center" wrapText="1"/>
    </xf>
    <xf numFmtId="14" fontId="16" fillId="0" borderId="10" xfId="0" applyNumberFormat="1" applyFont="1" applyFill="1" applyBorder="1" applyAlignment="1">
      <alignment horizontal="center" vertical="center" wrapText="1"/>
    </xf>
    <xf numFmtId="0" fontId="15" fillId="0" borderId="2" xfId="0" applyNumberFormat="1" applyFont="1" applyFill="1" applyBorder="1" applyAlignment="1">
      <alignment horizontal="center" vertical="center" shrinkToFit="1"/>
    </xf>
    <xf numFmtId="0" fontId="15" fillId="0" borderId="10" xfId="0" applyNumberFormat="1" applyFont="1" applyFill="1" applyBorder="1" applyAlignment="1">
      <alignment horizontal="center" vertical="center" shrinkToFit="1"/>
    </xf>
    <xf numFmtId="180" fontId="15" fillId="0" borderId="2" xfId="0" applyNumberFormat="1" applyFont="1" applyFill="1" applyBorder="1" applyAlignment="1">
      <alignment horizontal="center" vertical="center" wrapText="1"/>
    </xf>
    <xf numFmtId="180" fontId="15" fillId="0" borderId="10" xfId="0" applyNumberFormat="1" applyFont="1" applyFill="1" applyBorder="1" applyAlignment="1">
      <alignment horizontal="center" vertical="center" wrapText="1"/>
    </xf>
    <xf numFmtId="0" fontId="16" fillId="0" borderId="2" xfId="0" applyFont="1" applyFill="1" applyBorder="1" applyAlignment="1">
      <alignment horizontal="center" vertical="center" wrapText="1"/>
    </xf>
    <xf numFmtId="0" fontId="16" fillId="0" borderId="10" xfId="0" applyFont="1" applyFill="1" applyBorder="1" applyAlignment="1">
      <alignment horizontal="center" vertical="center" wrapText="1"/>
    </xf>
    <xf numFmtId="176" fontId="14" fillId="0" borderId="1" xfId="0" applyNumberFormat="1" applyFont="1" applyFill="1" applyBorder="1" applyAlignment="1">
      <alignment horizontal="center" vertical="center"/>
    </xf>
    <xf numFmtId="178" fontId="15" fillId="0" borderId="3" xfId="0" applyNumberFormat="1" applyFont="1" applyFill="1" applyBorder="1" applyAlignment="1">
      <alignment horizontal="center" vertical="center" wrapText="1"/>
    </xf>
    <xf numFmtId="180" fontId="15" fillId="0" borderId="7" xfId="0" applyNumberFormat="1" applyFont="1" applyFill="1" applyBorder="1" applyAlignment="1">
      <alignment horizontal="center" vertical="center" wrapText="1"/>
    </xf>
    <xf numFmtId="178" fontId="16" fillId="0" borderId="3" xfId="0" applyNumberFormat="1" applyFont="1" applyFill="1" applyBorder="1" applyAlignment="1">
      <alignment horizontal="center" vertical="center" wrapText="1"/>
    </xf>
    <xf numFmtId="0" fontId="16" fillId="0" borderId="3" xfId="0" applyNumberFormat="1" applyFont="1" applyFill="1" applyBorder="1" applyAlignment="1">
      <alignment horizontal="center" vertical="center" wrapText="1"/>
    </xf>
    <xf numFmtId="49" fontId="16" fillId="0" borderId="3" xfId="0" applyNumberFormat="1" applyFont="1" applyFill="1" applyBorder="1" applyAlignment="1">
      <alignment horizontal="center" vertical="center" wrapText="1"/>
    </xf>
    <xf numFmtId="14" fontId="16" fillId="0" borderId="3" xfId="0" applyNumberFormat="1" applyFont="1" applyFill="1" applyBorder="1" applyAlignment="1">
      <alignment horizontal="center" vertical="center" wrapText="1"/>
    </xf>
    <xf numFmtId="0" fontId="15" fillId="0" borderId="3" xfId="0" applyNumberFormat="1" applyFont="1" applyFill="1" applyBorder="1" applyAlignment="1">
      <alignment horizontal="center" vertical="center" shrinkToFit="1"/>
    </xf>
    <xf numFmtId="180" fontId="15" fillId="0" borderId="3" xfId="0" applyNumberFormat="1" applyFont="1" applyFill="1" applyBorder="1" applyAlignment="1">
      <alignment horizontal="center" vertical="center" wrapText="1"/>
    </xf>
    <xf numFmtId="182" fontId="16" fillId="0" borderId="2" xfId="0" applyNumberFormat="1" applyFont="1" applyFill="1" applyBorder="1" applyAlignment="1">
      <alignment horizontal="center" vertical="center" wrapText="1"/>
    </xf>
    <xf numFmtId="182" fontId="16" fillId="0" borderId="3" xfId="0" applyNumberFormat="1" applyFont="1" applyFill="1" applyBorder="1" applyAlignment="1">
      <alignment horizontal="center" vertical="center" wrapText="1"/>
    </xf>
    <xf numFmtId="0" fontId="6" fillId="0" borderId="14" xfId="0" applyNumberFormat="1" applyFont="1" applyFill="1" applyBorder="1" applyAlignment="1" applyProtection="1">
      <alignment horizontal="center" vertical="center" wrapText="1"/>
    </xf>
    <xf numFmtId="0" fontId="6" fillId="0" borderId="15" xfId="0" applyNumberFormat="1" applyFont="1" applyFill="1" applyBorder="1" applyAlignment="1" applyProtection="1">
      <alignment horizontal="center" vertical="center" wrapText="1"/>
    </xf>
    <xf numFmtId="0" fontId="30" fillId="0" borderId="20" xfId="0" applyNumberFormat="1" applyFont="1" applyFill="1" applyBorder="1" applyAlignment="1" applyProtection="1">
      <alignment horizontal="center" vertical="center"/>
    </xf>
    <xf numFmtId="0" fontId="30" fillId="0" borderId="21" xfId="0" applyNumberFormat="1" applyFont="1" applyFill="1" applyBorder="1" applyAlignment="1" applyProtection="1">
      <alignment horizontal="center" vertical="center"/>
    </xf>
    <xf numFmtId="0" fontId="6" fillId="0" borderId="16" xfId="0" applyNumberFormat="1" applyFont="1" applyFill="1" applyBorder="1" applyAlignment="1" applyProtection="1">
      <alignment horizontal="center" vertical="center" wrapText="1"/>
    </xf>
    <xf numFmtId="0" fontId="6" fillId="0" borderId="22" xfId="0" applyNumberFormat="1" applyFont="1" applyFill="1" applyBorder="1" applyAlignment="1" applyProtection="1">
      <alignment horizontal="center" vertical="center" wrapText="1"/>
    </xf>
    <xf numFmtId="49" fontId="6" fillId="0" borderId="17" xfId="0" applyNumberFormat="1" applyFont="1" applyFill="1" applyBorder="1" applyAlignment="1" applyProtection="1">
      <alignment horizontal="center" vertical="center" wrapText="1"/>
    </xf>
    <xf numFmtId="49" fontId="6" fillId="0" borderId="19" xfId="0" applyNumberFormat="1" applyFont="1" applyFill="1" applyBorder="1" applyAlignment="1" applyProtection="1">
      <alignment horizontal="center" vertical="center" wrapText="1"/>
    </xf>
    <xf numFmtId="49" fontId="6" fillId="0" borderId="14" xfId="0" applyNumberFormat="1" applyFont="1" applyFill="1" applyBorder="1" applyAlignment="1" applyProtection="1">
      <alignment horizontal="center" vertical="center" wrapText="1"/>
    </xf>
    <xf numFmtId="49" fontId="6" fillId="0" borderId="15" xfId="0" applyNumberFormat="1" applyFont="1" applyFill="1" applyBorder="1" applyAlignment="1" applyProtection="1">
      <alignment horizontal="center" vertical="center" wrapText="1"/>
    </xf>
    <xf numFmtId="0" fontId="6" fillId="2" borderId="2" xfId="1" applyFont="1" applyFill="1" applyBorder="1" applyAlignment="1">
      <alignment horizontal="center" vertical="center" wrapText="1"/>
    </xf>
    <xf numFmtId="0" fontId="6" fillId="2" borderId="3" xfId="1" applyFont="1" applyFill="1" applyBorder="1" applyAlignment="1">
      <alignment horizontal="center" vertical="center" wrapText="1"/>
    </xf>
    <xf numFmtId="0" fontId="5" fillId="0" borderId="1" xfId="1" applyFont="1" applyBorder="1" applyAlignment="1">
      <alignment horizontal="center" vertical="center"/>
    </xf>
    <xf numFmtId="0" fontId="6" fillId="0" borderId="5" xfId="6" applyFont="1" applyFill="1" applyBorder="1" applyAlignment="1">
      <alignment horizontal="center" vertical="center" wrapText="1"/>
    </xf>
    <xf numFmtId="0" fontId="6" fillId="0" borderId="6" xfId="6" applyFont="1" applyFill="1" applyBorder="1" applyAlignment="1">
      <alignment horizontal="center" vertical="center" wrapText="1"/>
    </xf>
    <xf numFmtId="49" fontId="6" fillId="0" borderId="7" xfId="6" applyNumberFormat="1" applyFont="1" applyFill="1" applyBorder="1" applyAlignment="1">
      <alignment horizontal="center" vertical="center" wrapText="1"/>
    </xf>
    <xf numFmtId="49" fontId="6" fillId="0" borderId="8" xfId="6" applyNumberFormat="1" applyFont="1" applyFill="1" applyBorder="1" applyAlignment="1">
      <alignment horizontal="center" vertical="center" wrapText="1"/>
    </xf>
    <xf numFmtId="0" fontId="6" fillId="0" borderId="2" xfId="6" applyFont="1" applyFill="1" applyBorder="1" applyAlignment="1">
      <alignment horizontal="center" vertical="center" wrapText="1"/>
    </xf>
    <xf numFmtId="0" fontId="6" fillId="0" borderId="3" xfId="6" applyFont="1" applyFill="1" applyBorder="1" applyAlignment="1">
      <alignment horizontal="center" vertical="center" wrapText="1"/>
    </xf>
    <xf numFmtId="49" fontId="6" fillId="0" borderId="2" xfId="6" applyNumberFormat="1" applyFont="1" applyFill="1" applyBorder="1" applyAlignment="1">
      <alignment horizontal="center" vertical="center" wrapText="1"/>
    </xf>
    <xf numFmtId="49" fontId="6" fillId="0" borderId="3" xfId="6" applyNumberFormat="1" applyFont="1" applyFill="1" applyBorder="1" applyAlignment="1">
      <alignment horizontal="center" vertical="center" wrapText="1"/>
    </xf>
    <xf numFmtId="0" fontId="6" fillId="3" borderId="2" xfId="3" applyFont="1" applyFill="1" applyBorder="1" applyAlignment="1">
      <alignment horizontal="center" vertical="center" wrapText="1"/>
    </xf>
    <xf numFmtId="0" fontId="6" fillId="3" borderId="3" xfId="3" applyFont="1" applyFill="1" applyBorder="1" applyAlignment="1">
      <alignment horizontal="center" vertical="center" wrapText="1"/>
    </xf>
  </cellXfs>
  <cellStyles count="7">
    <cellStyle name="常规" xfId="0" builtinId="0"/>
    <cellStyle name="常规 10" xfId="4" xr:uid="{00000000-0005-0000-0000-000032000000}"/>
    <cellStyle name="常规 3 4" xfId="3" xr:uid="{00000000-0005-0000-0000-000030000000}"/>
    <cellStyle name="常规 39" xfId="2" xr:uid="{00000000-0005-0000-0000-000003000000}"/>
    <cellStyle name="常规 4 4" xfId="1" xr:uid="{00000000-0005-0000-0000-000001000000}"/>
    <cellStyle name="千位分隔 2" xfId="5" xr:uid="{00000000-0005-0000-0000-000035000000}"/>
    <cellStyle name="样式 1" xfId="6" xr:uid="{00000000-0005-0000-0000-000036000000}"/>
  </cellStyles>
  <dxfs count="351">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pivotCacheDefinition" Target="pivotCache/pivotCacheDefinition5.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pivotCacheDefinition" Target="pivotCache/pivotCacheDefinition6.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19</xdr:col>
      <xdr:colOff>38100</xdr:colOff>
      <xdr:row>4</xdr:row>
      <xdr:rowOff>0</xdr:rowOff>
    </xdr:from>
    <xdr:to>
      <xdr:col>24</xdr:col>
      <xdr:colOff>266065</xdr:colOff>
      <xdr:row>25</xdr:row>
      <xdr:rowOff>28575</xdr:rowOff>
    </xdr:to>
    <xdr:pic>
      <xdr:nvPicPr>
        <xdr:cNvPr id="2" name="图片 1" descr="d725d88af3e596faf7c641ce90117b6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17325975" y="1019175"/>
          <a:ext cx="3656965" cy="44291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20154;&#20107;&#37096;-&#20849;&#20139;&#21488;&#24335;\Users\wzhang03\Downloads\&#36890;&#35759;&#24405;%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4.&#21592;&#24037;&#20851;&#31995;\0.&#33457;&#21517;&#20876;&#22791;&#20221;\2022\7&#26376;\&#12304;2022&#24180;07&#26376;&#12305;&#22312;&#31163;&#32844;&#33457;&#21517;&#20876;2022072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20154;&#21147;&#36164;&#28304;&#20849;&#20139;&#20013;&#24515;\7.&#34218;&#37228;&#25104;&#26412;\4.&#31038;&#20445;&#20844;&#31215;&#37329;\11&#12289;&#31038;&#20445;&#20844;&#31215;&#37329;&#26126;&#32454;&#34920;\2022&#24180;\2022&#24180;12&#26376;\&#12304;2022-09&#12305;&#31038;&#20445;&#20844;&#31215;&#37329;&#26126;&#32454;&#3492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21.25.250\2&#12289;&#31038;&#20445;&#20844;&#31215;&#37329;\22&#24180;8&#26376;\22&#24180;5&#26376;\&#31038;&#20445;&#20844;&#31215;&#37329;&#32564;&#32435;&#24773;&#20917;20220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72.21.25.250\&#20154;&#21147;&#36164;&#28304;&#20849;&#20139;&#20013;&#24515;\7.&#34218;&#37228;&#25104;&#26412;\4.&#31038;&#20445;&#20844;&#31215;&#37329;\11&#12289;&#31038;&#20445;&#20844;&#31215;&#37329;&#26126;&#32454;&#34920;\2023&#24180;\2023&#24180;2&#26376;\&#31038;&#20445;&#20844;&#31215;&#37329;&#32564;&#32435;&#24773;&#20917;&#65288;&#33258;&#29992;&#65289;2022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通讯录"/>
    </sheetNames>
    <sheetDataSet>
      <sheetData sheetId="0" refreshError="1">
        <row r="2">
          <cell r="C2" t="str">
            <v>610103196807193663</v>
          </cell>
          <cell r="D2" t="str">
            <v>百诚医药</v>
          </cell>
          <cell r="E2" t="str">
            <v>经理室</v>
          </cell>
        </row>
        <row r="3">
          <cell r="C3" t="str">
            <v>220104196801262617</v>
          </cell>
          <cell r="D3" t="str">
            <v>百诚医药</v>
          </cell>
          <cell r="E3" t="str">
            <v>经理室</v>
          </cell>
        </row>
        <row r="4">
          <cell r="C4" t="str">
            <v>330102196301010133</v>
          </cell>
          <cell r="D4" t="str">
            <v>百代医药</v>
          </cell>
          <cell r="E4" t="str">
            <v>百代医药</v>
          </cell>
        </row>
        <row r="5">
          <cell r="C5" t="str">
            <v>411102197907063518</v>
          </cell>
          <cell r="D5" t="str">
            <v>百诚医药</v>
          </cell>
          <cell r="E5" t="str">
            <v>药学研究中心</v>
          </cell>
        </row>
        <row r="6">
          <cell r="C6" t="str">
            <v>410305199412160023</v>
          </cell>
          <cell r="D6" t="str">
            <v>百诚医药</v>
          </cell>
          <cell r="E6" t="str">
            <v>经理室</v>
          </cell>
        </row>
        <row r="7">
          <cell r="C7" t="str">
            <v>210804198601023529</v>
          </cell>
          <cell r="D7" t="str">
            <v>百研医药</v>
          </cell>
          <cell r="E7" t="str">
            <v>百研医药</v>
          </cell>
        </row>
        <row r="8">
          <cell r="C8" t="str">
            <v>330719197607075479</v>
          </cell>
          <cell r="D8" t="str">
            <v>百诚医药</v>
          </cell>
          <cell r="E8" t="str">
            <v>固体制剂一部</v>
          </cell>
        </row>
        <row r="9">
          <cell r="C9" t="str">
            <v>420583198905173428</v>
          </cell>
          <cell r="D9" t="str">
            <v>百诚医药</v>
          </cell>
          <cell r="E9" t="str">
            <v>固体制剂一部</v>
          </cell>
        </row>
        <row r="10">
          <cell r="C10" t="str">
            <v>330122199111151727</v>
          </cell>
          <cell r="D10" t="str">
            <v>百诚医药</v>
          </cell>
          <cell r="E10" t="str">
            <v>固体制剂一部</v>
          </cell>
        </row>
        <row r="11">
          <cell r="C11" t="str">
            <v>330681199104300322</v>
          </cell>
          <cell r="D11" t="str">
            <v>百诚医药</v>
          </cell>
          <cell r="E11" t="str">
            <v>固体制剂一部</v>
          </cell>
        </row>
        <row r="12">
          <cell r="C12" t="str">
            <v>339005199704295124</v>
          </cell>
          <cell r="D12" t="str">
            <v>百诚医药</v>
          </cell>
          <cell r="E12" t="str">
            <v>固体制剂一部</v>
          </cell>
        </row>
        <row r="13">
          <cell r="C13" t="str">
            <v>330329199109241630</v>
          </cell>
          <cell r="D13" t="str">
            <v>百诚医药</v>
          </cell>
          <cell r="E13" t="str">
            <v>固体制剂一部</v>
          </cell>
        </row>
        <row r="14">
          <cell r="C14" t="str">
            <v>33900519970404515x</v>
          </cell>
          <cell r="D14" t="str">
            <v>百诚医药</v>
          </cell>
          <cell r="E14" t="str">
            <v>固体制剂一部</v>
          </cell>
        </row>
        <row r="15">
          <cell r="C15" t="str">
            <v>430521198202043793</v>
          </cell>
          <cell r="D15" t="str">
            <v>百诚医药</v>
          </cell>
          <cell r="E15" t="str">
            <v>固体制剂一部</v>
          </cell>
        </row>
        <row r="16">
          <cell r="C16" t="str">
            <v>421122199307291054</v>
          </cell>
          <cell r="D16" t="str">
            <v>百诚医药</v>
          </cell>
          <cell r="E16" t="str">
            <v>固体制剂一部</v>
          </cell>
        </row>
        <row r="17">
          <cell r="C17" t="str">
            <v>342224198706021769</v>
          </cell>
          <cell r="D17" t="str">
            <v>百诚医药</v>
          </cell>
          <cell r="E17" t="str">
            <v>固体制剂一部</v>
          </cell>
        </row>
        <row r="18">
          <cell r="C18" t="str">
            <v>420821199501312366</v>
          </cell>
          <cell r="D18" t="str">
            <v>百诚医药</v>
          </cell>
          <cell r="E18" t="str">
            <v>固体制剂一部</v>
          </cell>
        </row>
        <row r="19">
          <cell r="C19" t="str">
            <v>330727198105193533</v>
          </cell>
          <cell r="D19" t="str">
            <v>百诚医药</v>
          </cell>
          <cell r="E19" t="str">
            <v>固体制剂三部</v>
          </cell>
        </row>
        <row r="20">
          <cell r="C20" t="str">
            <v>330382199310030968</v>
          </cell>
          <cell r="D20" t="str">
            <v>百诚医药</v>
          </cell>
          <cell r="E20" t="str">
            <v>固体制剂三部</v>
          </cell>
        </row>
        <row r="21">
          <cell r="C21" t="str">
            <v>340828199308175827</v>
          </cell>
          <cell r="D21" t="str">
            <v>百诚医药</v>
          </cell>
          <cell r="E21" t="str">
            <v>固体制剂三部</v>
          </cell>
        </row>
        <row r="22">
          <cell r="C22" t="str">
            <v>210381199810011620</v>
          </cell>
          <cell r="D22" t="str">
            <v>百诚医药</v>
          </cell>
          <cell r="E22" t="str">
            <v>固体制剂三部</v>
          </cell>
        </row>
        <row r="23">
          <cell r="C23" t="str">
            <v>330881199212285722</v>
          </cell>
          <cell r="D23" t="str">
            <v>百诚医药</v>
          </cell>
          <cell r="E23" t="str">
            <v>液体制剂一部</v>
          </cell>
        </row>
        <row r="24">
          <cell r="C24" t="str">
            <v>332526198106257126</v>
          </cell>
          <cell r="D24" t="str">
            <v>百诚医药</v>
          </cell>
          <cell r="E24" t="str">
            <v>固体制剂二部</v>
          </cell>
        </row>
        <row r="25">
          <cell r="C25" t="str">
            <v>362202198812145760</v>
          </cell>
          <cell r="D25" t="str">
            <v>百诚医药</v>
          </cell>
          <cell r="E25" t="str">
            <v>固体制剂二部</v>
          </cell>
        </row>
        <row r="26">
          <cell r="C26" t="str">
            <v>362422199608160032</v>
          </cell>
          <cell r="D26" t="str">
            <v>百诚医药</v>
          </cell>
          <cell r="E26" t="str">
            <v>固体制剂二部</v>
          </cell>
        </row>
        <row r="27">
          <cell r="C27" t="str">
            <v>330184199409221811</v>
          </cell>
          <cell r="D27" t="str">
            <v>百诚医药</v>
          </cell>
          <cell r="E27" t="str">
            <v>固体制剂二部</v>
          </cell>
        </row>
        <row r="28">
          <cell r="C28" t="str">
            <v>412726199302196805</v>
          </cell>
          <cell r="D28" t="str">
            <v>百诚医药</v>
          </cell>
          <cell r="E28" t="str">
            <v>固体制剂二部</v>
          </cell>
        </row>
        <row r="29">
          <cell r="C29" t="str">
            <v>332525199611234548</v>
          </cell>
          <cell r="D29" t="str">
            <v>百诚医药</v>
          </cell>
          <cell r="E29" t="str">
            <v>固体制剂二部</v>
          </cell>
        </row>
        <row r="30">
          <cell r="C30" t="str">
            <v>330724199107206225</v>
          </cell>
          <cell r="D30" t="str">
            <v>百杏生物</v>
          </cell>
          <cell r="E30" t="str">
            <v>生物分析部</v>
          </cell>
        </row>
        <row r="31">
          <cell r="C31" t="str">
            <v>341024199108108525</v>
          </cell>
          <cell r="D31" t="str">
            <v>百诚医药</v>
          </cell>
          <cell r="E31" t="str">
            <v>固体制剂二部</v>
          </cell>
        </row>
        <row r="32">
          <cell r="C32" t="str">
            <v>330183198309222613</v>
          </cell>
          <cell r="D32" t="str">
            <v>百诚医药</v>
          </cell>
          <cell r="E32" t="str">
            <v>固体制剂二部</v>
          </cell>
        </row>
        <row r="33">
          <cell r="C33" t="str">
            <v>330681199309091042</v>
          </cell>
          <cell r="D33" t="str">
            <v>百诚医药</v>
          </cell>
          <cell r="E33" t="str">
            <v>固体制剂二部</v>
          </cell>
        </row>
        <row r="34">
          <cell r="C34" t="str">
            <v>362326199608234820</v>
          </cell>
          <cell r="D34" t="str">
            <v>百诚医药</v>
          </cell>
          <cell r="E34" t="str">
            <v>固体制剂二部</v>
          </cell>
        </row>
        <row r="35">
          <cell r="C35" t="str">
            <v>330621199110206926</v>
          </cell>
          <cell r="D35" t="str">
            <v>百诚医药</v>
          </cell>
          <cell r="E35" t="str">
            <v>固体制剂二部</v>
          </cell>
        </row>
        <row r="36">
          <cell r="C36" t="str">
            <v>330523199509173916</v>
          </cell>
          <cell r="D36" t="str">
            <v>百诚医药</v>
          </cell>
          <cell r="E36" t="str">
            <v>固体制剂二部</v>
          </cell>
        </row>
        <row r="37">
          <cell r="C37" t="str">
            <v>371502198410131179</v>
          </cell>
          <cell r="D37" t="str">
            <v>百诚医药</v>
          </cell>
          <cell r="E37" t="str">
            <v>外用制剂部</v>
          </cell>
        </row>
        <row r="38">
          <cell r="C38" t="str">
            <v>342523199002060027</v>
          </cell>
          <cell r="D38" t="str">
            <v>百诚医药</v>
          </cell>
          <cell r="E38" t="str">
            <v>固体制剂二部</v>
          </cell>
        </row>
        <row r="39">
          <cell r="C39" t="str">
            <v>36242319961119001X</v>
          </cell>
          <cell r="D39" t="str">
            <v>百诚医药</v>
          </cell>
          <cell r="E39" t="str">
            <v>固体制剂二部</v>
          </cell>
        </row>
        <row r="40">
          <cell r="C40" t="str">
            <v>341227199501108759</v>
          </cell>
          <cell r="D40" t="str">
            <v>百诚医药</v>
          </cell>
          <cell r="E40" t="str">
            <v>固体制剂二部</v>
          </cell>
        </row>
        <row r="41">
          <cell r="C41" t="str">
            <v>330424199303221821</v>
          </cell>
          <cell r="D41" t="str">
            <v>百诚医药</v>
          </cell>
          <cell r="E41" t="str">
            <v>固体制剂二部</v>
          </cell>
        </row>
        <row r="42">
          <cell r="C42" t="str">
            <v>339005199508042154</v>
          </cell>
          <cell r="D42" t="str">
            <v>百诚医药</v>
          </cell>
          <cell r="E42" t="str">
            <v>固体制剂二部</v>
          </cell>
        </row>
        <row r="43">
          <cell r="C43" t="str">
            <v>330326199703130045</v>
          </cell>
          <cell r="D43" t="str">
            <v>百诚医药</v>
          </cell>
          <cell r="E43" t="str">
            <v>固体制剂二部</v>
          </cell>
        </row>
        <row r="44">
          <cell r="C44" t="str">
            <v>320829198709280503</v>
          </cell>
          <cell r="D44" t="str">
            <v>百诚医药</v>
          </cell>
          <cell r="E44" t="str">
            <v>外用制剂部</v>
          </cell>
        </row>
        <row r="45">
          <cell r="C45" t="str">
            <v>513426199601025537</v>
          </cell>
          <cell r="D45" t="str">
            <v>百诚医药</v>
          </cell>
          <cell r="E45" t="str">
            <v>固体制剂二部</v>
          </cell>
        </row>
        <row r="46">
          <cell r="C46" t="str">
            <v>330621199612195913</v>
          </cell>
          <cell r="D46" t="str">
            <v>百诚医药</v>
          </cell>
          <cell r="E46" t="str">
            <v>固体制剂三部</v>
          </cell>
        </row>
        <row r="47">
          <cell r="C47" t="str">
            <v>332601197412164538</v>
          </cell>
          <cell r="D47" t="str">
            <v>百诚医药</v>
          </cell>
          <cell r="E47" t="str">
            <v>赛默公司</v>
          </cell>
        </row>
        <row r="48">
          <cell r="C48" t="str">
            <v>330721197212176744</v>
          </cell>
          <cell r="D48" t="str">
            <v>百诚医药</v>
          </cell>
          <cell r="E48" t="str">
            <v>业务二部</v>
          </cell>
        </row>
        <row r="49">
          <cell r="C49" t="str">
            <v>339005197708020620</v>
          </cell>
          <cell r="D49" t="str">
            <v>百诚医药</v>
          </cell>
          <cell r="E49" t="str">
            <v>液体制剂一部</v>
          </cell>
        </row>
        <row r="50">
          <cell r="C50" t="str">
            <v>362322199006051853</v>
          </cell>
          <cell r="D50" t="str">
            <v>百诚医药</v>
          </cell>
          <cell r="E50" t="str">
            <v>液体制剂一部</v>
          </cell>
        </row>
        <row r="51">
          <cell r="C51" t="str">
            <v>360425199304134035</v>
          </cell>
          <cell r="D51" t="str">
            <v>百诚医药</v>
          </cell>
          <cell r="E51" t="str">
            <v>液体制剂一部</v>
          </cell>
        </row>
        <row r="52">
          <cell r="C52" t="str">
            <v>411281198806210545</v>
          </cell>
          <cell r="D52" t="str">
            <v>百诚医药</v>
          </cell>
          <cell r="E52" t="str">
            <v>液体制剂一部</v>
          </cell>
        </row>
        <row r="53">
          <cell r="C53" t="str">
            <v>140203199610220484</v>
          </cell>
          <cell r="D53" t="str">
            <v>百代医药</v>
          </cell>
          <cell r="E53" t="str">
            <v>液体制剂一部</v>
          </cell>
        </row>
        <row r="54">
          <cell r="C54" t="str">
            <v>330327199305083403</v>
          </cell>
          <cell r="D54" t="str">
            <v>百诚医药</v>
          </cell>
          <cell r="E54" t="str">
            <v>液体制剂一部</v>
          </cell>
        </row>
        <row r="55">
          <cell r="C55" t="str">
            <v>330724199009245626</v>
          </cell>
          <cell r="D55" t="str">
            <v>百诚医药</v>
          </cell>
          <cell r="E55" t="str">
            <v>液体制剂一部</v>
          </cell>
        </row>
        <row r="56">
          <cell r="C56" t="str">
            <v>342901197710216832</v>
          </cell>
          <cell r="D56" t="str">
            <v>百诚医药</v>
          </cell>
          <cell r="E56" t="str">
            <v>液体制剂二部</v>
          </cell>
        </row>
        <row r="57">
          <cell r="C57" t="str">
            <v>340322198912267832</v>
          </cell>
          <cell r="D57" t="str">
            <v>百诚医药</v>
          </cell>
          <cell r="E57" t="str">
            <v>液体制剂二部</v>
          </cell>
        </row>
        <row r="58">
          <cell r="C58" t="str">
            <v>142726198903202721</v>
          </cell>
          <cell r="D58" t="str">
            <v>百诚医药</v>
          </cell>
          <cell r="E58" t="str">
            <v>液体制剂二部</v>
          </cell>
        </row>
        <row r="59">
          <cell r="C59" t="str">
            <v>412326199308205440</v>
          </cell>
          <cell r="D59" t="str">
            <v>百诚医药</v>
          </cell>
          <cell r="E59" t="str">
            <v>液体制剂二部</v>
          </cell>
        </row>
        <row r="60">
          <cell r="C60" t="str">
            <v>33032619951003361X</v>
          </cell>
          <cell r="D60" t="str">
            <v>百诚医药</v>
          </cell>
          <cell r="E60" t="str">
            <v>液体制剂二部</v>
          </cell>
        </row>
        <row r="61">
          <cell r="C61" t="str">
            <v>330127199611132727</v>
          </cell>
          <cell r="D61" t="str">
            <v>百诚医药</v>
          </cell>
          <cell r="E61" t="str">
            <v>液体制剂二部</v>
          </cell>
        </row>
        <row r="62">
          <cell r="C62" t="str">
            <v>330825199508304565</v>
          </cell>
          <cell r="D62" t="str">
            <v>百诚医药</v>
          </cell>
          <cell r="E62" t="str">
            <v>液体制剂二部</v>
          </cell>
        </row>
        <row r="63">
          <cell r="C63" t="str">
            <v>330183198807301111</v>
          </cell>
          <cell r="D63" t="str">
            <v>百诚医药</v>
          </cell>
          <cell r="E63" t="str">
            <v>液体制剂二部</v>
          </cell>
        </row>
        <row r="64">
          <cell r="C64" t="str">
            <v>420606198410058084</v>
          </cell>
          <cell r="D64" t="str">
            <v>百诚医药</v>
          </cell>
          <cell r="E64" t="str">
            <v>液体制剂二部</v>
          </cell>
        </row>
        <row r="65">
          <cell r="C65" t="str">
            <v>510725199211097129</v>
          </cell>
          <cell r="D65" t="str">
            <v>百诚医药</v>
          </cell>
          <cell r="E65" t="str">
            <v>液体制剂二部</v>
          </cell>
        </row>
        <row r="66">
          <cell r="C66" t="str">
            <v>330124199312010018</v>
          </cell>
          <cell r="D66" t="str">
            <v>百诚医药</v>
          </cell>
          <cell r="E66" t="str">
            <v>液体制剂三部</v>
          </cell>
        </row>
        <row r="67">
          <cell r="C67" t="str">
            <v>370631197911300040</v>
          </cell>
          <cell r="D67" t="str">
            <v>百诚医药</v>
          </cell>
          <cell r="E67" t="str">
            <v>液体制剂三部</v>
          </cell>
        </row>
        <row r="68">
          <cell r="C68" t="str">
            <v>330821199108254583</v>
          </cell>
          <cell r="D68" t="str">
            <v>百诚医药</v>
          </cell>
          <cell r="E68" t="str">
            <v>液体制剂三部</v>
          </cell>
        </row>
        <row r="69">
          <cell r="C69" t="str">
            <v>330825198911122919</v>
          </cell>
          <cell r="D69" t="str">
            <v>百诚医药</v>
          </cell>
          <cell r="E69" t="str">
            <v>液体制剂一部</v>
          </cell>
        </row>
        <row r="70">
          <cell r="C70" t="str">
            <v>330621199411114654</v>
          </cell>
          <cell r="D70" t="str">
            <v>百诚医药</v>
          </cell>
          <cell r="E70" t="str">
            <v>液体制剂三部</v>
          </cell>
        </row>
        <row r="71">
          <cell r="C71" t="str">
            <v>330825199112264544</v>
          </cell>
          <cell r="D71" t="str">
            <v>百诚医药</v>
          </cell>
          <cell r="E71" t="str">
            <v>液体制剂三部</v>
          </cell>
        </row>
        <row r="72">
          <cell r="C72" t="str">
            <v>142228199409170023</v>
          </cell>
          <cell r="D72" t="str">
            <v>百诚医药</v>
          </cell>
          <cell r="E72" t="str">
            <v>液体制剂三部</v>
          </cell>
        </row>
        <row r="73">
          <cell r="C73" t="str">
            <v>332528198610162225</v>
          </cell>
          <cell r="D73" t="str">
            <v>百诚医药</v>
          </cell>
          <cell r="E73" t="str">
            <v>液体制剂三部</v>
          </cell>
        </row>
        <row r="74">
          <cell r="C74" t="str">
            <v>362322199009041247</v>
          </cell>
          <cell r="D74" t="str">
            <v>百诚医药</v>
          </cell>
          <cell r="E74" t="str">
            <v>液体制剂三部</v>
          </cell>
        </row>
        <row r="75">
          <cell r="C75" t="str">
            <v>370911198610175309</v>
          </cell>
          <cell r="D75" t="str">
            <v>百诚医药</v>
          </cell>
          <cell r="E75" t="str">
            <v>液体制剂三部</v>
          </cell>
        </row>
        <row r="76">
          <cell r="C76" t="str">
            <v>652801199406090020</v>
          </cell>
          <cell r="D76" t="str">
            <v>百诚医药</v>
          </cell>
          <cell r="E76" t="str">
            <v>液体制剂三部</v>
          </cell>
        </row>
        <row r="77">
          <cell r="C77" t="str">
            <v>330482199412190028</v>
          </cell>
          <cell r="D77" t="str">
            <v>百诚医药</v>
          </cell>
          <cell r="E77" t="str">
            <v>液体制剂三部</v>
          </cell>
        </row>
        <row r="78">
          <cell r="C78" t="str">
            <v>51312319801117003X</v>
          </cell>
          <cell r="D78" t="str">
            <v>百诚医药</v>
          </cell>
          <cell r="E78" t="str">
            <v>业务发展四部</v>
          </cell>
        </row>
        <row r="79">
          <cell r="C79" t="str">
            <v>429001198608146112</v>
          </cell>
          <cell r="D79" t="str">
            <v>百诚医药</v>
          </cell>
          <cell r="E79" t="str">
            <v>外用制剂部</v>
          </cell>
        </row>
        <row r="80">
          <cell r="C80" t="str">
            <v>33262419961118325X</v>
          </cell>
          <cell r="D80" t="str">
            <v>百诚医药</v>
          </cell>
          <cell r="E80" t="str">
            <v>外用制剂部</v>
          </cell>
        </row>
        <row r="81">
          <cell r="C81" t="str">
            <v>33070219960528122x</v>
          </cell>
          <cell r="D81" t="str">
            <v>百诚医药</v>
          </cell>
          <cell r="E81" t="str">
            <v>外用制剂部</v>
          </cell>
        </row>
        <row r="82">
          <cell r="C82" t="str">
            <v>330326199703130061</v>
          </cell>
          <cell r="D82" t="str">
            <v>百诚医药</v>
          </cell>
          <cell r="E82" t="str">
            <v>外用制剂部</v>
          </cell>
        </row>
        <row r="83">
          <cell r="C83" t="str">
            <v>330721199311155446</v>
          </cell>
          <cell r="D83" t="str">
            <v>百诚医药</v>
          </cell>
          <cell r="E83" t="str">
            <v>外用制剂部</v>
          </cell>
        </row>
        <row r="84">
          <cell r="C84" t="str">
            <v>339005199804033420</v>
          </cell>
          <cell r="D84" t="str">
            <v>百诚医药</v>
          </cell>
          <cell r="E84" t="str">
            <v>外用制剂部</v>
          </cell>
        </row>
        <row r="85">
          <cell r="C85" t="str">
            <v>330327199211042352</v>
          </cell>
          <cell r="D85" t="str">
            <v>百诚医药</v>
          </cell>
          <cell r="E85" t="str">
            <v>外用制剂部</v>
          </cell>
        </row>
        <row r="86">
          <cell r="C86" t="str">
            <v>352203199603040515</v>
          </cell>
          <cell r="D86" t="str">
            <v>百诚医药</v>
          </cell>
          <cell r="E86" t="str">
            <v>外用制剂部</v>
          </cell>
        </row>
        <row r="87">
          <cell r="C87" t="str">
            <v>330122199707180035</v>
          </cell>
          <cell r="D87" t="str">
            <v>百诚医药</v>
          </cell>
          <cell r="E87" t="str">
            <v>外用制剂部</v>
          </cell>
        </row>
        <row r="88">
          <cell r="C88" t="str">
            <v>411524199503030823</v>
          </cell>
          <cell r="D88" t="str">
            <v>百诚医药</v>
          </cell>
          <cell r="E88" t="str">
            <v>原料药分析部</v>
          </cell>
        </row>
        <row r="89">
          <cell r="C89" t="str">
            <v>411523199011053133</v>
          </cell>
          <cell r="D89" t="str">
            <v>百诚医药</v>
          </cell>
          <cell r="E89" t="str">
            <v>原料药分析部</v>
          </cell>
        </row>
        <row r="90">
          <cell r="C90" t="str">
            <v>411425199508217241</v>
          </cell>
          <cell r="D90" t="str">
            <v>百诚医药</v>
          </cell>
          <cell r="E90" t="str">
            <v>原料药分析部</v>
          </cell>
        </row>
        <row r="91">
          <cell r="C91" t="str">
            <v>330681199402221622</v>
          </cell>
          <cell r="D91" t="str">
            <v>百诚医药</v>
          </cell>
          <cell r="E91" t="str">
            <v>原料药分析部</v>
          </cell>
        </row>
        <row r="92">
          <cell r="C92" t="str">
            <v>332624198509172154</v>
          </cell>
          <cell r="D92" t="str">
            <v>百诚医药</v>
          </cell>
          <cell r="E92" t="str">
            <v>原料药分析部</v>
          </cell>
        </row>
        <row r="93">
          <cell r="C93" t="str">
            <v>330821199306150742</v>
          </cell>
          <cell r="D93" t="str">
            <v>百诚医药</v>
          </cell>
          <cell r="E93" t="str">
            <v>原料药分析部</v>
          </cell>
        </row>
        <row r="94">
          <cell r="C94" t="str">
            <v>340822199404145523</v>
          </cell>
          <cell r="D94" t="str">
            <v>百诚医药</v>
          </cell>
          <cell r="E94" t="str">
            <v>原料药分析部</v>
          </cell>
        </row>
        <row r="95">
          <cell r="C95" t="str">
            <v>360124199007174214</v>
          </cell>
          <cell r="D95" t="str">
            <v>百诚医药</v>
          </cell>
          <cell r="E95" t="str">
            <v>原料药分析部</v>
          </cell>
        </row>
        <row r="96">
          <cell r="C96" t="str">
            <v>420922198804110013</v>
          </cell>
          <cell r="D96" t="str">
            <v>百诚医药</v>
          </cell>
          <cell r="E96" t="str">
            <v>原料药分析部</v>
          </cell>
        </row>
        <row r="97">
          <cell r="C97" t="str">
            <v>330681199502165402</v>
          </cell>
          <cell r="D97" t="str">
            <v>百诚医药</v>
          </cell>
          <cell r="E97" t="str">
            <v>原料药分析部</v>
          </cell>
        </row>
        <row r="98">
          <cell r="C98" t="str">
            <v>330681199411010528</v>
          </cell>
          <cell r="D98" t="str">
            <v>百诚医药</v>
          </cell>
          <cell r="E98" t="str">
            <v>原料药分析部</v>
          </cell>
        </row>
        <row r="99">
          <cell r="C99" t="str">
            <v>330702199507066040</v>
          </cell>
          <cell r="D99" t="str">
            <v>百诚医药</v>
          </cell>
          <cell r="E99" t="str">
            <v>原料药分析部</v>
          </cell>
        </row>
        <row r="100">
          <cell r="C100" t="str">
            <v>410103196409072420</v>
          </cell>
          <cell r="D100" t="str">
            <v>百诚医药</v>
          </cell>
          <cell r="E100" t="str">
            <v>项目管理部</v>
          </cell>
        </row>
        <row r="101">
          <cell r="C101" t="str">
            <v>632802198604150037</v>
          </cell>
          <cell r="D101" t="str">
            <v>百诚医药</v>
          </cell>
          <cell r="E101" t="str">
            <v>原料药四部</v>
          </cell>
        </row>
        <row r="102">
          <cell r="C102" t="str">
            <v>330823198109104155</v>
          </cell>
          <cell r="D102" t="str">
            <v>百诚医药</v>
          </cell>
          <cell r="E102" t="str">
            <v>原料药四部</v>
          </cell>
        </row>
        <row r="103">
          <cell r="C103" t="str">
            <v>410425198010053010</v>
          </cell>
          <cell r="D103" t="str">
            <v>百诚医药</v>
          </cell>
          <cell r="E103" t="str">
            <v>原料药三部</v>
          </cell>
        </row>
        <row r="104">
          <cell r="C104" t="str">
            <v>239005198807222018</v>
          </cell>
          <cell r="D104" t="str">
            <v>百诚医药</v>
          </cell>
          <cell r="E104" t="str">
            <v>放大管理部</v>
          </cell>
        </row>
        <row r="105">
          <cell r="C105" t="str">
            <v>360724198911295055</v>
          </cell>
          <cell r="D105" t="str">
            <v>百诚医药</v>
          </cell>
          <cell r="E105" t="str">
            <v>原料药三部</v>
          </cell>
        </row>
        <row r="106">
          <cell r="C106" t="str">
            <v>341222198807122979</v>
          </cell>
          <cell r="D106" t="str">
            <v>百诚医药</v>
          </cell>
          <cell r="E106" t="str">
            <v>原料药二部</v>
          </cell>
        </row>
        <row r="107">
          <cell r="C107" t="str">
            <v>430681199208194011</v>
          </cell>
          <cell r="D107" t="str">
            <v>百诚医药</v>
          </cell>
          <cell r="E107" t="str">
            <v>原料药三部</v>
          </cell>
        </row>
        <row r="108">
          <cell r="C108" t="str">
            <v>411325198706299487</v>
          </cell>
          <cell r="D108" t="str">
            <v>百代医药</v>
          </cell>
          <cell r="E108" t="str">
            <v>注册部</v>
          </cell>
        </row>
        <row r="109">
          <cell r="C109" t="str">
            <v>34162119930706352X</v>
          </cell>
          <cell r="D109" t="str">
            <v>百诚医药</v>
          </cell>
          <cell r="E109" t="str">
            <v>注册部</v>
          </cell>
        </row>
        <row r="110">
          <cell r="C110" t="str">
            <v>622727199106061722</v>
          </cell>
          <cell r="D110" t="str">
            <v>百诚医药</v>
          </cell>
          <cell r="E110" t="str">
            <v>注册部</v>
          </cell>
        </row>
        <row r="111">
          <cell r="C111" t="str">
            <v>142723199203011225</v>
          </cell>
          <cell r="D111" t="str">
            <v>百诚医药</v>
          </cell>
          <cell r="E111" t="str">
            <v>固体制剂三部</v>
          </cell>
        </row>
        <row r="112">
          <cell r="C112" t="str">
            <v>652323198909264543</v>
          </cell>
          <cell r="D112" t="str">
            <v>百诚医药</v>
          </cell>
          <cell r="E112" t="str">
            <v>注册部</v>
          </cell>
        </row>
        <row r="113">
          <cell r="C113" t="str">
            <v>210302199311023349</v>
          </cell>
          <cell r="D113" t="str">
            <v>百诚医药</v>
          </cell>
          <cell r="E113" t="str">
            <v>固体制剂二部</v>
          </cell>
        </row>
        <row r="114">
          <cell r="C114" t="str">
            <v>330322199102093247</v>
          </cell>
          <cell r="D114" t="str">
            <v>百诚医药</v>
          </cell>
          <cell r="E114" t="str">
            <v>注册部</v>
          </cell>
        </row>
        <row r="115">
          <cell r="C115" t="str">
            <v>360203199111031049</v>
          </cell>
          <cell r="D115" t="str">
            <v>百诚医药</v>
          </cell>
          <cell r="E115" t="str">
            <v>原料药研究中心</v>
          </cell>
        </row>
        <row r="116">
          <cell r="C116" t="str">
            <v>330522198610191528</v>
          </cell>
          <cell r="D116" t="str">
            <v>百代医药</v>
          </cell>
          <cell r="E116" t="str">
            <v>液体制剂一部</v>
          </cell>
        </row>
        <row r="117">
          <cell r="C117" t="str">
            <v>330127198609234121</v>
          </cell>
          <cell r="D117" t="str">
            <v>百诚医药</v>
          </cell>
          <cell r="E117" t="str">
            <v>液体制剂一部</v>
          </cell>
        </row>
        <row r="118">
          <cell r="C118" t="str">
            <v>330127198910010063</v>
          </cell>
          <cell r="D118" t="str">
            <v>百诚医药</v>
          </cell>
          <cell r="E118" t="str">
            <v>医学部</v>
          </cell>
        </row>
        <row r="119">
          <cell r="C119" t="str">
            <v>421127198901230446</v>
          </cell>
          <cell r="D119" t="str">
            <v>百诚医药</v>
          </cell>
          <cell r="E119" t="str">
            <v>医学部</v>
          </cell>
        </row>
        <row r="120">
          <cell r="C120" t="str">
            <v>330724199010195638</v>
          </cell>
          <cell r="D120" t="str">
            <v>海度医药</v>
          </cell>
          <cell r="E120" t="str">
            <v>医学部</v>
          </cell>
        </row>
        <row r="121">
          <cell r="C121" t="str">
            <v>330522199504151543</v>
          </cell>
          <cell r="D121" t="str">
            <v>海度医药</v>
          </cell>
          <cell r="E121" t="str">
            <v>医学部</v>
          </cell>
        </row>
        <row r="122">
          <cell r="C122" t="str">
            <v>429004198910185920</v>
          </cell>
          <cell r="D122" t="str">
            <v>百诚医药</v>
          </cell>
          <cell r="E122" t="str">
            <v>药物警戒部</v>
          </cell>
        </row>
        <row r="123">
          <cell r="C123" t="str">
            <v>412722198809202047</v>
          </cell>
          <cell r="D123" t="str">
            <v>百诚医药</v>
          </cell>
          <cell r="E123" t="str">
            <v>医学部</v>
          </cell>
        </row>
        <row r="124">
          <cell r="C124" t="str">
            <v>330683199209250053</v>
          </cell>
          <cell r="D124" t="str">
            <v>百诚医药</v>
          </cell>
          <cell r="E124" t="str">
            <v>医学部</v>
          </cell>
        </row>
        <row r="125">
          <cell r="C125" t="str">
            <v>33072419960607452X</v>
          </cell>
          <cell r="D125" t="str">
            <v>百诚医药</v>
          </cell>
          <cell r="E125" t="str">
            <v>医学部</v>
          </cell>
        </row>
        <row r="126">
          <cell r="C126" t="str">
            <v>330182199408231919</v>
          </cell>
          <cell r="D126" t="str">
            <v>百诚医药</v>
          </cell>
          <cell r="E126" t="str">
            <v>医学部</v>
          </cell>
        </row>
        <row r="127">
          <cell r="C127" t="str">
            <v>330324199406160392</v>
          </cell>
          <cell r="D127" t="str">
            <v>百诚医药</v>
          </cell>
          <cell r="E127" t="str">
            <v>医学部</v>
          </cell>
        </row>
        <row r="128">
          <cell r="C128" t="str">
            <v>339005198512265356</v>
          </cell>
          <cell r="D128" t="str">
            <v>百诚医药</v>
          </cell>
          <cell r="E128" t="str">
            <v>原料药分析部</v>
          </cell>
        </row>
        <row r="129">
          <cell r="C129" t="str">
            <v>330382198712300508</v>
          </cell>
          <cell r="D129" t="str">
            <v>百诚医药</v>
          </cell>
          <cell r="E129" t="str">
            <v>质量保证部</v>
          </cell>
        </row>
        <row r="130">
          <cell r="C130" t="str">
            <v>362429198807261223</v>
          </cell>
          <cell r="D130" t="str">
            <v>百诚医药</v>
          </cell>
          <cell r="E130" t="str">
            <v>质量保证部</v>
          </cell>
        </row>
        <row r="131">
          <cell r="C131" t="str">
            <v>421127199007023228</v>
          </cell>
          <cell r="D131" t="str">
            <v>百诚医药</v>
          </cell>
          <cell r="E131" t="str">
            <v>质量保证部</v>
          </cell>
        </row>
        <row r="132">
          <cell r="C132" t="str">
            <v>410221199008126565</v>
          </cell>
          <cell r="D132" t="str">
            <v>百诚医药</v>
          </cell>
          <cell r="E132" t="str">
            <v>信息情报部</v>
          </cell>
        </row>
        <row r="133">
          <cell r="C133" t="str">
            <v>330102198405082114</v>
          </cell>
          <cell r="D133" t="str">
            <v>百诚医药</v>
          </cell>
          <cell r="E133" t="str">
            <v>知识产权部</v>
          </cell>
        </row>
        <row r="134">
          <cell r="C134" t="str">
            <v>330326198005243216</v>
          </cell>
          <cell r="D134" t="str">
            <v>百诚医药</v>
          </cell>
          <cell r="E134" t="str">
            <v>业务发展一部</v>
          </cell>
        </row>
        <row r="135">
          <cell r="C135" t="str">
            <v>33900519820620722X</v>
          </cell>
          <cell r="D135" t="str">
            <v>百诚医药</v>
          </cell>
          <cell r="E135" t="str">
            <v>业务发展一部</v>
          </cell>
        </row>
        <row r="136">
          <cell r="C136" t="str">
            <v>511181197702034034</v>
          </cell>
          <cell r="D136" t="str">
            <v>百代医药</v>
          </cell>
          <cell r="E136" t="str">
            <v>业务发展二部</v>
          </cell>
        </row>
        <row r="137">
          <cell r="C137" t="str">
            <v>33078119950103481X</v>
          </cell>
          <cell r="D137" t="str">
            <v>赛默公司</v>
          </cell>
          <cell r="E137" t="str">
            <v>原料生产部</v>
          </cell>
        </row>
        <row r="138">
          <cell r="C138" t="str">
            <v>330724196603186258</v>
          </cell>
          <cell r="D138" t="str">
            <v>百诚医药</v>
          </cell>
          <cell r="E138" t="str">
            <v>工程建设部</v>
          </cell>
        </row>
        <row r="139">
          <cell r="C139" t="str">
            <v>330102197801020615</v>
          </cell>
          <cell r="D139" t="str">
            <v>百诚医药</v>
          </cell>
          <cell r="E139" t="str">
            <v>公共事务部</v>
          </cell>
        </row>
        <row r="140">
          <cell r="C140" t="str">
            <v>332527198712210025</v>
          </cell>
          <cell r="D140" t="str">
            <v>百诚医药</v>
          </cell>
          <cell r="E140" t="str">
            <v>人力资源部</v>
          </cell>
        </row>
        <row r="141">
          <cell r="C141" t="str">
            <v>232126198612131168</v>
          </cell>
          <cell r="D141" t="str">
            <v>百诚医药</v>
          </cell>
          <cell r="E141" t="str">
            <v>内控部</v>
          </cell>
        </row>
        <row r="142">
          <cell r="C142" t="str">
            <v>320481197911136029</v>
          </cell>
          <cell r="D142" t="str">
            <v>百诚医药</v>
          </cell>
          <cell r="E142" t="str">
            <v>行政事务部</v>
          </cell>
        </row>
        <row r="143">
          <cell r="C143" t="str">
            <v>430623199010046765</v>
          </cell>
          <cell r="D143" t="str">
            <v>百代医药</v>
          </cell>
          <cell r="E143" t="str">
            <v>行政事务部</v>
          </cell>
        </row>
        <row r="144">
          <cell r="C144" t="str">
            <v>230805197911261018</v>
          </cell>
          <cell r="D144" t="str">
            <v>百诚医药</v>
          </cell>
          <cell r="E144" t="str">
            <v>行政事务部</v>
          </cell>
        </row>
        <row r="145">
          <cell r="C145" t="str">
            <v>330127197511114266</v>
          </cell>
          <cell r="D145" t="str">
            <v>百诚医药</v>
          </cell>
          <cell r="E145" t="str">
            <v>行政事务部</v>
          </cell>
        </row>
        <row r="146">
          <cell r="C146" t="str">
            <v>232126198002281214</v>
          </cell>
          <cell r="D146" t="str">
            <v>百诚医药</v>
          </cell>
          <cell r="E146" t="str">
            <v>行政事务部</v>
          </cell>
        </row>
        <row r="147">
          <cell r="C147" t="str">
            <v>330304199204122747</v>
          </cell>
          <cell r="D147" t="str">
            <v>百诚医药</v>
          </cell>
          <cell r="E147" t="str">
            <v>人力资源部</v>
          </cell>
        </row>
        <row r="148">
          <cell r="C148" t="str">
            <v>330102198511271840</v>
          </cell>
          <cell r="D148" t="str">
            <v>百诚医药</v>
          </cell>
          <cell r="E148" t="str">
            <v>财务部</v>
          </cell>
        </row>
        <row r="149">
          <cell r="C149" t="str">
            <v>339005199105018213</v>
          </cell>
          <cell r="D149" t="str">
            <v>百诚医药</v>
          </cell>
          <cell r="E149" t="str">
            <v>财务部</v>
          </cell>
        </row>
        <row r="150">
          <cell r="C150" t="str">
            <v>330227198202162029</v>
          </cell>
          <cell r="D150" t="str">
            <v>百诚医药</v>
          </cell>
          <cell r="E150" t="str">
            <v>财务部</v>
          </cell>
        </row>
        <row r="151">
          <cell r="C151" t="str">
            <v>330108198806200925</v>
          </cell>
          <cell r="D151" t="str">
            <v>百诚医药</v>
          </cell>
          <cell r="E151" t="str">
            <v>财务部</v>
          </cell>
        </row>
        <row r="152">
          <cell r="C152" t="str">
            <v>210105196812104643</v>
          </cell>
          <cell r="D152" t="str">
            <v>百杏生物</v>
          </cell>
          <cell r="E152" t="str">
            <v>百杏生物</v>
          </cell>
        </row>
        <row r="153">
          <cell r="C153" t="str">
            <v>370629197610202875</v>
          </cell>
          <cell r="D153" t="str">
            <v>百杏生物</v>
          </cell>
          <cell r="E153" t="str">
            <v>生物分析部</v>
          </cell>
        </row>
        <row r="154">
          <cell r="C154" t="str">
            <v>42212619880611752X</v>
          </cell>
          <cell r="D154" t="str">
            <v>百杏生物</v>
          </cell>
          <cell r="E154" t="str">
            <v>生物分析部</v>
          </cell>
        </row>
        <row r="155">
          <cell r="C155" t="str">
            <v>360428199402093918</v>
          </cell>
          <cell r="D155" t="str">
            <v>百杏生物</v>
          </cell>
          <cell r="E155" t="str">
            <v>生物分析部</v>
          </cell>
        </row>
        <row r="156">
          <cell r="C156" t="str">
            <v>331023199411043148</v>
          </cell>
          <cell r="D156" t="str">
            <v>百杏生物</v>
          </cell>
          <cell r="E156" t="str">
            <v>质量保证部</v>
          </cell>
        </row>
        <row r="157">
          <cell r="C157" t="str">
            <v>330681199510249024</v>
          </cell>
          <cell r="D157" t="str">
            <v>百杏生物</v>
          </cell>
          <cell r="E157" t="str">
            <v>生物分析部</v>
          </cell>
        </row>
        <row r="158">
          <cell r="C158" t="str">
            <v>339005199605171628</v>
          </cell>
          <cell r="D158" t="str">
            <v>百杏生物</v>
          </cell>
          <cell r="E158" t="str">
            <v>生物分析部</v>
          </cell>
        </row>
        <row r="159">
          <cell r="C159" t="str">
            <v>339005199601302723</v>
          </cell>
          <cell r="D159" t="str">
            <v>百杏生物</v>
          </cell>
          <cell r="E159" t="str">
            <v>生物分析部</v>
          </cell>
        </row>
        <row r="160">
          <cell r="C160" t="str">
            <v>371525199706095065</v>
          </cell>
          <cell r="D160" t="str">
            <v>百杏生物</v>
          </cell>
          <cell r="E160" t="str">
            <v>生物分析部</v>
          </cell>
        </row>
        <row r="161">
          <cell r="C161" t="str">
            <v>350322199408220820</v>
          </cell>
          <cell r="D161" t="str">
            <v>百杏生物</v>
          </cell>
          <cell r="E161" t="str">
            <v>生物分析部</v>
          </cell>
        </row>
        <row r="162">
          <cell r="C162" t="str">
            <v>330921199301091515</v>
          </cell>
          <cell r="D162" t="str">
            <v>百杏生物</v>
          </cell>
          <cell r="E162" t="str">
            <v>生物分析部</v>
          </cell>
        </row>
        <row r="163">
          <cell r="C163" t="str">
            <v>430722199107055624</v>
          </cell>
          <cell r="D163" t="str">
            <v>百杏生物</v>
          </cell>
          <cell r="E163" t="str">
            <v>生物分析部</v>
          </cell>
        </row>
        <row r="164">
          <cell r="C164" t="str">
            <v>330522199608252920</v>
          </cell>
          <cell r="D164" t="str">
            <v>百杏生物</v>
          </cell>
          <cell r="E164" t="str">
            <v>生物分析部</v>
          </cell>
        </row>
        <row r="165">
          <cell r="C165" t="str">
            <v>411282199005050028</v>
          </cell>
          <cell r="D165" t="str">
            <v>百杏生物</v>
          </cell>
          <cell r="E165" t="str">
            <v>生物分析部</v>
          </cell>
        </row>
        <row r="166">
          <cell r="C166" t="str">
            <v>350822199204036121</v>
          </cell>
          <cell r="D166" t="str">
            <v>百诚医药</v>
          </cell>
          <cell r="E166" t="str">
            <v>药理部</v>
          </cell>
        </row>
        <row r="167">
          <cell r="C167" t="str">
            <v>332523199309191417</v>
          </cell>
          <cell r="D167" t="str">
            <v>百诚医药</v>
          </cell>
          <cell r="E167" t="str">
            <v>药理部</v>
          </cell>
        </row>
        <row r="168">
          <cell r="C168" t="str">
            <v>33010519950520061X</v>
          </cell>
          <cell r="D168" t="str">
            <v>百杏生物</v>
          </cell>
          <cell r="E168" t="str">
            <v>实验室管理部</v>
          </cell>
        </row>
        <row r="169">
          <cell r="C169" t="str">
            <v>330108199407290227</v>
          </cell>
          <cell r="D169" t="str">
            <v>百杏生物</v>
          </cell>
          <cell r="E169" t="str">
            <v>样品管理部</v>
          </cell>
        </row>
        <row r="170">
          <cell r="C170" t="str">
            <v>330102198202021522</v>
          </cell>
          <cell r="D170" t="str">
            <v>百杏生物</v>
          </cell>
          <cell r="E170" t="str">
            <v>行政部</v>
          </cell>
        </row>
        <row r="171">
          <cell r="C171" t="str">
            <v>330121196702121124</v>
          </cell>
          <cell r="D171" t="str">
            <v>百杏生物</v>
          </cell>
          <cell r="E171" t="str">
            <v>行政部</v>
          </cell>
        </row>
        <row r="172">
          <cell r="C172" t="str">
            <v>330724196602266221</v>
          </cell>
          <cell r="D172" t="str">
            <v>百诚医药</v>
          </cell>
          <cell r="E172" t="str">
            <v>行政事务部</v>
          </cell>
        </row>
        <row r="173">
          <cell r="C173" t="str">
            <v>650103199206185116</v>
          </cell>
          <cell r="D173" t="str">
            <v>百诚医药</v>
          </cell>
          <cell r="E173" t="str">
            <v>药物警戒部</v>
          </cell>
        </row>
        <row r="174">
          <cell r="C174" t="str">
            <v>330724199005277620</v>
          </cell>
          <cell r="D174" t="str">
            <v>勤思医药</v>
          </cell>
          <cell r="E174" t="str">
            <v>勤思医药</v>
          </cell>
        </row>
        <row r="175">
          <cell r="C175" t="str">
            <v>330324199707310024</v>
          </cell>
          <cell r="D175" t="str">
            <v>勤思医药</v>
          </cell>
          <cell r="E175" t="str">
            <v>勤思医药</v>
          </cell>
        </row>
        <row r="176">
          <cell r="C176" t="str">
            <v>330324199610244200</v>
          </cell>
          <cell r="D176" t="str">
            <v>勤思医药</v>
          </cell>
          <cell r="E176" t="str">
            <v>勤思医药</v>
          </cell>
        </row>
        <row r="177">
          <cell r="C177" t="str">
            <v>330304199711105722</v>
          </cell>
          <cell r="D177" t="str">
            <v>百诚医药</v>
          </cell>
          <cell r="E177" t="str">
            <v>医学部</v>
          </cell>
        </row>
        <row r="178">
          <cell r="C178" t="str">
            <v>330324199710224346</v>
          </cell>
          <cell r="D178" t="str">
            <v>勤思医药</v>
          </cell>
          <cell r="E178" t="str">
            <v>勤思医药</v>
          </cell>
        </row>
        <row r="179">
          <cell r="C179" t="str">
            <v>330326199306031422</v>
          </cell>
          <cell r="D179" t="str">
            <v>勤思医药</v>
          </cell>
          <cell r="E179" t="str">
            <v>勤思医药</v>
          </cell>
        </row>
        <row r="180">
          <cell r="C180" t="str">
            <v>330304199404133029</v>
          </cell>
          <cell r="D180" t="str">
            <v>勤思医药</v>
          </cell>
          <cell r="E180" t="str">
            <v>勤思医药</v>
          </cell>
        </row>
        <row r="181">
          <cell r="C181" t="str">
            <v>330126195612070041</v>
          </cell>
          <cell r="D181" t="str">
            <v>勤思医药</v>
          </cell>
          <cell r="E181" t="str">
            <v>勤思医药</v>
          </cell>
        </row>
        <row r="182">
          <cell r="C182" t="str">
            <v>330724199406185647</v>
          </cell>
          <cell r="D182" t="str">
            <v>百诚医药</v>
          </cell>
          <cell r="E182" t="str">
            <v>医学部</v>
          </cell>
        </row>
        <row r="183">
          <cell r="C183" t="str">
            <v>330724199512266221</v>
          </cell>
          <cell r="D183" t="str">
            <v>勤思医药</v>
          </cell>
          <cell r="E183" t="str">
            <v>勤思医药</v>
          </cell>
        </row>
        <row r="184">
          <cell r="C184" t="str">
            <v>330724199508185242</v>
          </cell>
          <cell r="D184" t="str">
            <v>勤思医药</v>
          </cell>
          <cell r="E184" t="str">
            <v>勤思医药</v>
          </cell>
        </row>
        <row r="185">
          <cell r="C185" t="str">
            <v>330481199607315621</v>
          </cell>
          <cell r="D185" t="str">
            <v>勤思医药</v>
          </cell>
          <cell r="E185" t="str">
            <v>勤思医药</v>
          </cell>
        </row>
        <row r="186">
          <cell r="C186" t="str">
            <v>330702198906031211</v>
          </cell>
          <cell r="D186" t="str">
            <v>赛默公司</v>
          </cell>
          <cell r="E186" t="str">
            <v>财务部</v>
          </cell>
        </row>
        <row r="187">
          <cell r="C187" t="str">
            <v>422428197206242735</v>
          </cell>
          <cell r="D187" t="str">
            <v>赛默公司</v>
          </cell>
          <cell r="E187" t="str">
            <v>赛默公司</v>
          </cell>
        </row>
        <row r="188">
          <cell r="C188" t="str">
            <v>460025197307122518</v>
          </cell>
          <cell r="D188" t="str">
            <v>赛默公司</v>
          </cell>
          <cell r="E188" t="str">
            <v>公用工程部</v>
          </cell>
        </row>
        <row r="189">
          <cell r="C189" t="str">
            <v>330103196505251613</v>
          </cell>
          <cell r="D189" t="str">
            <v>赛默公司</v>
          </cell>
          <cell r="E189" t="str">
            <v>赛默公司</v>
          </cell>
        </row>
        <row r="190">
          <cell r="C190" t="str">
            <v>330682198308250015</v>
          </cell>
          <cell r="D190" t="str">
            <v>百伦检测</v>
          </cell>
          <cell r="E190" t="str">
            <v>分析检测中心</v>
          </cell>
        </row>
        <row r="191">
          <cell r="C191" t="str">
            <v>339005199605130025</v>
          </cell>
          <cell r="D191" t="str">
            <v>百诚医药</v>
          </cell>
          <cell r="E191" t="str">
            <v>固体制剂三部</v>
          </cell>
        </row>
        <row r="192">
          <cell r="C192" t="str">
            <v>341322199607214027</v>
          </cell>
          <cell r="D192" t="str">
            <v>百伦检测</v>
          </cell>
          <cell r="E192" t="str">
            <v>分析检测二部</v>
          </cell>
        </row>
        <row r="193">
          <cell r="C193" t="str">
            <v>350322199111231588</v>
          </cell>
          <cell r="D193" t="str">
            <v>百诚医药</v>
          </cell>
          <cell r="E193" t="str">
            <v>杂质研究中心</v>
          </cell>
        </row>
        <row r="194">
          <cell r="C194" t="str">
            <v>330821198601106061</v>
          </cell>
          <cell r="D194" t="str">
            <v>百诚医药</v>
          </cell>
          <cell r="E194" t="str">
            <v>液体制剂一部</v>
          </cell>
        </row>
        <row r="195">
          <cell r="C195" t="str">
            <v>330421199002142821</v>
          </cell>
          <cell r="D195" t="str">
            <v>百伦检测</v>
          </cell>
          <cell r="E195" t="str">
            <v>分析检测中心</v>
          </cell>
        </row>
        <row r="196">
          <cell r="C196" t="str">
            <v>340827199502016030</v>
          </cell>
          <cell r="D196" t="str">
            <v>百伦检测</v>
          </cell>
          <cell r="E196" t="str">
            <v>分析检测一部</v>
          </cell>
        </row>
        <row r="197">
          <cell r="C197" t="str">
            <v>339005199307095823</v>
          </cell>
          <cell r="D197" t="str">
            <v>百伦检测</v>
          </cell>
          <cell r="E197" t="str">
            <v>分析检测一部</v>
          </cell>
        </row>
        <row r="198">
          <cell r="C198" t="str">
            <v>330482199503040623</v>
          </cell>
          <cell r="D198" t="str">
            <v>百伦检测</v>
          </cell>
          <cell r="E198" t="str">
            <v>分析检测一部</v>
          </cell>
        </row>
        <row r="199">
          <cell r="C199" t="str">
            <v>620422199508033767</v>
          </cell>
          <cell r="D199" t="str">
            <v>百伦检测</v>
          </cell>
          <cell r="E199" t="str">
            <v>分析检测一部</v>
          </cell>
        </row>
        <row r="200">
          <cell r="C200" t="str">
            <v>362425198710010019</v>
          </cell>
          <cell r="D200" t="str">
            <v>百伦检测</v>
          </cell>
          <cell r="E200" t="str">
            <v>分析检测二部</v>
          </cell>
        </row>
        <row r="201">
          <cell r="C201" t="str">
            <v>350822199303085359</v>
          </cell>
          <cell r="D201" t="str">
            <v>百诚医药</v>
          </cell>
          <cell r="E201" t="str">
            <v>杂质研究中心</v>
          </cell>
        </row>
        <row r="202">
          <cell r="C202" t="str">
            <v>362502199504023420</v>
          </cell>
          <cell r="D202" t="str">
            <v>百伦检测</v>
          </cell>
          <cell r="E202" t="str">
            <v>分析检测二部</v>
          </cell>
        </row>
        <row r="203">
          <cell r="C203" t="str">
            <v>330127199609174725</v>
          </cell>
          <cell r="D203" t="str">
            <v>百诚医药</v>
          </cell>
          <cell r="E203" t="str">
            <v>杂质研究中心</v>
          </cell>
        </row>
        <row r="204">
          <cell r="C204" t="str">
            <v>330182199303220025</v>
          </cell>
          <cell r="D204" t="str">
            <v>百诚医药</v>
          </cell>
          <cell r="E204" t="str">
            <v>杂质研究中心</v>
          </cell>
        </row>
        <row r="205">
          <cell r="C205" t="str">
            <v>330782198909233531</v>
          </cell>
          <cell r="D205" t="str">
            <v>百诚医药</v>
          </cell>
          <cell r="E205" t="str">
            <v>杂质研究中心</v>
          </cell>
        </row>
        <row r="206">
          <cell r="C206" t="str">
            <v>421122199307070059</v>
          </cell>
          <cell r="D206" t="str">
            <v>百诚医药</v>
          </cell>
          <cell r="E206" t="str">
            <v>液体制剂一部</v>
          </cell>
        </row>
        <row r="207">
          <cell r="C207" t="str">
            <v>452223199703010523</v>
          </cell>
          <cell r="D207" t="str">
            <v>百诚医药</v>
          </cell>
          <cell r="E207" t="str">
            <v>固体制剂二部</v>
          </cell>
        </row>
        <row r="208">
          <cell r="C208" t="str">
            <v>331021199109251269</v>
          </cell>
          <cell r="D208" t="str">
            <v>百伦检测</v>
          </cell>
          <cell r="E208" t="str">
            <v>质量保证部</v>
          </cell>
        </row>
        <row r="209">
          <cell r="C209" t="str">
            <v>140427199302078123</v>
          </cell>
          <cell r="D209" t="str">
            <v>百诚医药</v>
          </cell>
          <cell r="E209" t="str">
            <v>质量保证部</v>
          </cell>
        </row>
        <row r="210">
          <cell r="C210" t="str">
            <v>33900519950902162X</v>
          </cell>
          <cell r="D210" t="str">
            <v>百伦检测</v>
          </cell>
          <cell r="E210" t="str">
            <v>综合部</v>
          </cell>
        </row>
        <row r="211">
          <cell r="C211" t="str">
            <v>330602198909280031</v>
          </cell>
          <cell r="D211" t="str">
            <v>百诚医药</v>
          </cell>
          <cell r="E211" t="str">
            <v>固体制剂一部</v>
          </cell>
        </row>
        <row r="212">
          <cell r="C212" t="str">
            <v>332522199302182415</v>
          </cell>
          <cell r="D212" t="str">
            <v>百诚医药</v>
          </cell>
          <cell r="E212" t="str">
            <v>实验室管理部</v>
          </cell>
        </row>
        <row r="213">
          <cell r="C213" t="str">
            <v>410923199110263612</v>
          </cell>
          <cell r="D213" t="str">
            <v>百诚医药</v>
          </cell>
          <cell r="E213" t="str">
            <v>信息技术部</v>
          </cell>
        </row>
        <row r="214">
          <cell r="C214" t="str">
            <v>330328199108311119</v>
          </cell>
          <cell r="D214" t="str">
            <v>百诚医药</v>
          </cell>
          <cell r="E214" t="str">
            <v>信息技术部</v>
          </cell>
        </row>
        <row r="215">
          <cell r="C215" t="str">
            <v>51302319980728893x</v>
          </cell>
          <cell r="D215" t="str">
            <v>百诚医药</v>
          </cell>
          <cell r="E215" t="str">
            <v>信息技术部</v>
          </cell>
        </row>
        <row r="216">
          <cell r="C216" t="str">
            <v>142424198405150026</v>
          </cell>
          <cell r="D216" t="str">
            <v>百诚医药</v>
          </cell>
          <cell r="E216" t="str">
            <v>实验室管理部</v>
          </cell>
        </row>
        <row r="217">
          <cell r="C217" t="str">
            <v>330724196607077622</v>
          </cell>
          <cell r="D217" t="str">
            <v>百诚医药</v>
          </cell>
          <cell r="E217" t="str">
            <v>实验室管理部</v>
          </cell>
        </row>
        <row r="218">
          <cell r="C218" t="str">
            <v>330103199509050054</v>
          </cell>
          <cell r="D218" t="str">
            <v>百诚医药</v>
          </cell>
          <cell r="E218" t="str">
            <v>实验室管理部</v>
          </cell>
        </row>
        <row r="219">
          <cell r="C219" t="str">
            <v>330825198310190182</v>
          </cell>
          <cell r="D219" t="str">
            <v>百诚医药</v>
          </cell>
          <cell r="E219" t="str">
            <v>实验室管理部</v>
          </cell>
        </row>
        <row r="220">
          <cell r="C220" t="str">
            <v>330182199612081911</v>
          </cell>
          <cell r="D220" t="str">
            <v>百诚医药</v>
          </cell>
          <cell r="E220" t="str">
            <v>实验室管理部</v>
          </cell>
        </row>
        <row r="221">
          <cell r="C221" t="str">
            <v>362325199303151219</v>
          </cell>
          <cell r="D221" t="str">
            <v>百诚医药</v>
          </cell>
          <cell r="E221" t="str">
            <v>实验室管理部</v>
          </cell>
        </row>
        <row r="222">
          <cell r="C222" t="str">
            <v>142726198709061515</v>
          </cell>
          <cell r="D222" t="str">
            <v>百诚医药</v>
          </cell>
          <cell r="E222" t="str">
            <v>实验室管理部</v>
          </cell>
        </row>
        <row r="223">
          <cell r="C223" t="str">
            <v>330104196709010412</v>
          </cell>
          <cell r="D223" t="str">
            <v>百诚医药</v>
          </cell>
          <cell r="E223" t="str">
            <v>实验室管理部</v>
          </cell>
        </row>
        <row r="224">
          <cell r="C224" t="str">
            <v>33012619760811002X</v>
          </cell>
          <cell r="D224" t="str">
            <v>百诚医药</v>
          </cell>
          <cell r="E224" t="str">
            <v>实验室管理部</v>
          </cell>
        </row>
        <row r="225">
          <cell r="C225" t="str">
            <v>330724199012076229</v>
          </cell>
          <cell r="D225" t="str">
            <v>百伦检测</v>
          </cell>
          <cell r="E225" t="str">
            <v>综合部</v>
          </cell>
        </row>
        <row r="226">
          <cell r="C226" t="str">
            <v>330825198808281866</v>
          </cell>
          <cell r="D226" t="str">
            <v>百诚医药</v>
          </cell>
          <cell r="E226" t="str">
            <v>实验室管理部</v>
          </cell>
        </row>
        <row r="227">
          <cell r="C227" t="str">
            <v>33072419930704542x</v>
          </cell>
          <cell r="D227" t="str">
            <v>百诚医药</v>
          </cell>
          <cell r="E227" t="str">
            <v>证券事务部</v>
          </cell>
        </row>
        <row r="228">
          <cell r="C228" t="str">
            <v>411424200002122420</v>
          </cell>
          <cell r="D228" t="str">
            <v>百伦检测</v>
          </cell>
          <cell r="E228" t="str">
            <v>分析检测三部</v>
          </cell>
        </row>
        <row r="229">
          <cell r="C229" t="str">
            <v>339005198401103012</v>
          </cell>
          <cell r="D229" t="str">
            <v>百诚医药</v>
          </cell>
          <cell r="E229" t="str">
            <v>新药研发中心</v>
          </cell>
        </row>
        <row r="230">
          <cell r="C230" t="str">
            <v>41130319820831181x</v>
          </cell>
          <cell r="D230" t="str">
            <v>百诚医药</v>
          </cell>
          <cell r="E230" t="str">
            <v>药化部</v>
          </cell>
        </row>
        <row r="231">
          <cell r="C231" t="str">
            <v>330103199310251633</v>
          </cell>
          <cell r="D231" t="str">
            <v>百诚医药</v>
          </cell>
          <cell r="E231" t="str">
            <v>药化部</v>
          </cell>
        </row>
        <row r="232">
          <cell r="C232" t="str">
            <v>339005199111265317</v>
          </cell>
          <cell r="D232" t="str">
            <v>百诚医药</v>
          </cell>
          <cell r="E232" t="str">
            <v>药化部</v>
          </cell>
        </row>
        <row r="233">
          <cell r="C233" t="str">
            <v>232326199005285371</v>
          </cell>
          <cell r="D233" t="str">
            <v>百诚医药</v>
          </cell>
          <cell r="E233" t="str">
            <v>药理部</v>
          </cell>
        </row>
        <row r="234">
          <cell r="C234" t="str">
            <v>420222198811092871</v>
          </cell>
          <cell r="D234" t="str">
            <v>百诚医药</v>
          </cell>
          <cell r="E234" t="str">
            <v>药理部</v>
          </cell>
        </row>
        <row r="235">
          <cell r="C235" t="str">
            <v>340881199201076425</v>
          </cell>
          <cell r="D235" t="str">
            <v>百诚医药</v>
          </cell>
          <cell r="E235" t="str">
            <v>药理部</v>
          </cell>
        </row>
        <row r="236">
          <cell r="C236" t="str">
            <v>41072719870908731X</v>
          </cell>
          <cell r="D236" t="str">
            <v>百诚医药</v>
          </cell>
          <cell r="E236" t="str">
            <v>原料药一部</v>
          </cell>
        </row>
        <row r="237">
          <cell r="C237" t="str">
            <v>421127198910084778</v>
          </cell>
          <cell r="D237" t="str">
            <v>百诚医药</v>
          </cell>
          <cell r="E237" t="str">
            <v>原料药一部</v>
          </cell>
        </row>
        <row r="238">
          <cell r="C238" t="str">
            <v>360202199012085555</v>
          </cell>
          <cell r="D238" t="str">
            <v>百诚医药</v>
          </cell>
          <cell r="E238" t="str">
            <v>原料药一部</v>
          </cell>
        </row>
        <row r="239">
          <cell r="C239" t="str">
            <v>370830198904171278</v>
          </cell>
          <cell r="D239" t="str">
            <v>百诚医药</v>
          </cell>
          <cell r="E239" t="str">
            <v>原料药一部</v>
          </cell>
        </row>
        <row r="240">
          <cell r="C240" t="str">
            <v>330724199508121636</v>
          </cell>
          <cell r="D240" t="str">
            <v>百诚医药</v>
          </cell>
          <cell r="E240" t="str">
            <v>原料药一部</v>
          </cell>
        </row>
        <row r="241">
          <cell r="C241" t="str">
            <v/>
          </cell>
          <cell r="D241" t="str">
            <v>海度医药</v>
          </cell>
          <cell r="E241" t="str">
            <v/>
          </cell>
        </row>
        <row r="242">
          <cell r="C242" t="str">
            <v>330106197510160816</v>
          </cell>
          <cell r="D242" t="str">
            <v>百诚医药</v>
          </cell>
          <cell r="E242" t="str">
            <v>证券事务部</v>
          </cell>
        </row>
        <row r="243">
          <cell r="C243" t="str">
            <v>371424198907124516</v>
          </cell>
          <cell r="D243" t="str">
            <v>百诚医药</v>
          </cell>
          <cell r="E243" t="str">
            <v>固体制剂三部</v>
          </cell>
        </row>
        <row r="244">
          <cell r="C244" t="str">
            <v>429005199709264302</v>
          </cell>
          <cell r="D244" t="str">
            <v>百诚医药</v>
          </cell>
          <cell r="E244" t="str">
            <v>固体制剂二部</v>
          </cell>
        </row>
        <row r="245">
          <cell r="C245" t="str">
            <v>330681199709302945</v>
          </cell>
          <cell r="D245" t="str">
            <v>百诚医药</v>
          </cell>
          <cell r="E245" t="str">
            <v>固体制剂二部</v>
          </cell>
        </row>
        <row r="246">
          <cell r="C246" t="str">
            <v>411527199204086527</v>
          </cell>
          <cell r="D246" t="str">
            <v>百代医药</v>
          </cell>
          <cell r="E246" t="str">
            <v>液体制剂一部</v>
          </cell>
        </row>
        <row r="247">
          <cell r="C247" t="str">
            <v>341225199410036064</v>
          </cell>
          <cell r="D247" t="str">
            <v>百诚医药</v>
          </cell>
          <cell r="E247" t="str">
            <v>液体制剂三部</v>
          </cell>
        </row>
        <row r="248">
          <cell r="C248" t="str">
            <v>339005199812181626</v>
          </cell>
          <cell r="D248" t="str">
            <v>百诚医药</v>
          </cell>
          <cell r="E248" t="str">
            <v>液体制剂三部</v>
          </cell>
        </row>
        <row r="249">
          <cell r="C249" t="str">
            <v>450221199110272419</v>
          </cell>
          <cell r="D249" t="str">
            <v>百诚医药</v>
          </cell>
          <cell r="E249" t="str">
            <v>原料药分析部</v>
          </cell>
        </row>
        <row r="250">
          <cell r="C250" t="str">
            <v>230229198409170711</v>
          </cell>
          <cell r="D250" t="str">
            <v>百诚医药</v>
          </cell>
          <cell r="E250" t="str">
            <v>原料药二部</v>
          </cell>
        </row>
        <row r="251">
          <cell r="C251" t="str">
            <v>150429199411052541</v>
          </cell>
          <cell r="D251" t="str">
            <v>百诚医药</v>
          </cell>
          <cell r="E251" t="str">
            <v>原料药研究中心</v>
          </cell>
        </row>
        <row r="252">
          <cell r="C252" t="str">
            <v>352227199602125622</v>
          </cell>
          <cell r="D252" t="str">
            <v>百诚医药</v>
          </cell>
          <cell r="E252" t="str">
            <v>注册部</v>
          </cell>
        </row>
        <row r="253">
          <cell r="C253" t="str">
            <v>412825198010253374</v>
          </cell>
          <cell r="D253" t="str">
            <v>百诚医药</v>
          </cell>
          <cell r="E253" t="str">
            <v>外用制剂部</v>
          </cell>
        </row>
        <row r="254">
          <cell r="C254" t="str">
            <v>410221199306259841</v>
          </cell>
          <cell r="D254" t="str">
            <v>百诚医药</v>
          </cell>
          <cell r="E254" t="str">
            <v>液体制剂一部</v>
          </cell>
        </row>
        <row r="255">
          <cell r="C255" t="str">
            <v>330327199312027725</v>
          </cell>
          <cell r="D255" t="str">
            <v>百诚医药</v>
          </cell>
          <cell r="E255" t="str">
            <v>医学部</v>
          </cell>
        </row>
        <row r="256">
          <cell r="C256" t="str">
            <v>412721199107182238</v>
          </cell>
          <cell r="D256" t="str">
            <v>百诚医药</v>
          </cell>
          <cell r="E256" t="str">
            <v>信息技术部</v>
          </cell>
        </row>
        <row r="257">
          <cell r="C257" t="str">
            <v>341222198610232533</v>
          </cell>
          <cell r="D257" t="str">
            <v>百诚医药</v>
          </cell>
          <cell r="E257" t="str">
            <v>实验室管理部</v>
          </cell>
        </row>
        <row r="258">
          <cell r="C258" t="str">
            <v>420582198909220029</v>
          </cell>
          <cell r="D258" t="str">
            <v>百诚医药</v>
          </cell>
          <cell r="E258" t="str">
            <v>企划部</v>
          </cell>
        </row>
        <row r="259">
          <cell r="C259" t="str">
            <v>420222198303293212</v>
          </cell>
          <cell r="D259" t="str">
            <v>百诚医药</v>
          </cell>
          <cell r="E259" t="str">
            <v>企划部</v>
          </cell>
        </row>
        <row r="260">
          <cell r="C260" t="str">
            <v>33012119660801113X</v>
          </cell>
          <cell r="D260" t="str">
            <v>百诚医药</v>
          </cell>
          <cell r="E260" t="str">
            <v>行政事务部</v>
          </cell>
        </row>
        <row r="261">
          <cell r="C261" t="str">
            <v>332529198705166823</v>
          </cell>
          <cell r="D261" t="str">
            <v>赛默公司</v>
          </cell>
          <cell r="E261" t="str">
            <v>制剂生产部</v>
          </cell>
        </row>
        <row r="262">
          <cell r="C262" t="str">
            <v>330721198712280729</v>
          </cell>
          <cell r="D262" t="str">
            <v>赛默公司</v>
          </cell>
          <cell r="E262" t="str">
            <v>物控部</v>
          </cell>
        </row>
        <row r="263">
          <cell r="C263" t="str">
            <v>622826199608030423</v>
          </cell>
          <cell r="D263" t="str">
            <v>百伦检测</v>
          </cell>
          <cell r="E263" t="str">
            <v>分析检测一部</v>
          </cell>
        </row>
        <row r="264">
          <cell r="C264" t="str">
            <v>339005199512157616</v>
          </cell>
          <cell r="D264" t="str">
            <v>百诚医药</v>
          </cell>
          <cell r="E264" t="str">
            <v>原料药分析部</v>
          </cell>
        </row>
        <row r="265">
          <cell r="C265" t="str">
            <v>339005199205066722</v>
          </cell>
          <cell r="D265" t="str">
            <v>百伦检测</v>
          </cell>
          <cell r="E265" t="str">
            <v>综合部</v>
          </cell>
        </row>
        <row r="266">
          <cell r="C266" t="str">
            <v>411082199608225412</v>
          </cell>
          <cell r="D266" t="str">
            <v>百诚医药</v>
          </cell>
          <cell r="E266" t="str">
            <v>外用制剂部</v>
          </cell>
        </row>
        <row r="267">
          <cell r="C267" t="str">
            <v>330324199909283423</v>
          </cell>
          <cell r="D267" t="str">
            <v>赛默公司</v>
          </cell>
          <cell r="E267" t="str">
            <v>质量控制部</v>
          </cell>
        </row>
        <row r="268">
          <cell r="C268" t="str">
            <v>320282199809093821</v>
          </cell>
          <cell r="D268" t="str">
            <v>勤思医药</v>
          </cell>
          <cell r="E268" t="str">
            <v>勤思医药</v>
          </cell>
        </row>
        <row r="269">
          <cell r="C269" t="str">
            <v>362334198901162139</v>
          </cell>
          <cell r="D269" t="str">
            <v>百诚医药</v>
          </cell>
          <cell r="E269" t="str">
            <v>信息技术部</v>
          </cell>
        </row>
        <row r="270">
          <cell r="C270" t="str">
            <v>330781199402021116</v>
          </cell>
          <cell r="D270" t="str">
            <v>赛默公司</v>
          </cell>
          <cell r="E270" t="str">
            <v>质量保证部</v>
          </cell>
        </row>
        <row r="271">
          <cell r="C271" t="str">
            <v>342921199506112125</v>
          </cell>
          <cell r="D271" t="str">
            <v>百诚医药</v>
          </cell>
          <cell r="E271" t="str">
            <v>液体制剂三部</v>
          </cell>
        </row>
        <row r="272">
          <cell r="C272" t="str">
            <v>362301199604271512</v>
          </cell>
          <cell r="D272" t="str">
            <v>百诚医药</v>
          </cell>
          <cell r="E272" t="str">
            <v>杂质研究中心</v>
          </cell>
        </row>
        <row r="273">
          <cell r="C273" t="str">
            <v>330181199801130042</v>
          </cell>
          <cell r="D273" t="str">
            <v>百伦检测</v>
          </cell>
          <cell r="E273" t="str">
            <v>分析检测二部</v>
          </cell>
        </row>
        <row r="274">
          <cell r="C274" t="str">
            <v>339005199411220081</v>
          </cell>
          <cell r="D274" t="str">
            <v>百诚医药</v>
          </cell>
          <cell r="E274" t="str">
            <v>财务部</v>
          </cell>
        </row>
        <row r="275">
          <cell r="C275" t="str">
            <v>410425197701233016</v>
          </cell>
          <cell r="D275" t="str">
            <v>百诚医药</v>
          </cell>
          <cell r="E275" t="str">
            <v>行政事务部</v>
          </cell>
        </row>
        <row r="276">
          <cell r="C276" t="str">
            <v>500240199806253826</v>
          </cell>
          <cell r="D276" t="str">
            <v>百诚医药</v>
          </cell>
          <cell r="E276" t="str">
            <v>液体制剂二部</v>
          </cell>
        </row>
        <row r="277">
          <cell r="C277" t="str">
            <v>42220219931203343X</v>
          </cell>
          <cell r="D277" t="str">
            <v>百诚医药</v>
          </cell>
          <cell r="E277" t="str">
            <v>外用制剂部</v>
          </cell>
        </row>
        <row r="278">
          <cell r="C278" t="str">
            <v>330824199511095913</v>
          </cell>
          <cell r="D278" t="str">
            <v>百诚医药</v>
          </cell>
          <cell r="E278" t="str">
            <v>固体制剂一部</v>
          </cell>
        </row>
        <row r="279">
          <cell r="C279" t="str">
            <v>330105199408040319</v>
          </cell>
          <cell r="D279" t="str">
            <v>百诚医药</v>
          </cell>
          <cell r="E279" t="str">
            <v>固体制剂二部</v>
          </cell>
        </row>
        <row r="280">
          <cell r="C280" t="str">
            <v>422126199709047528</v>
          </cell>
          <cell r="D280" t="str">
            <v>百诚医药</v>
          </cell>
          <cell r="E280" t="str">
            <v>液体制剂三部</v>
          </cell>
        </row>
        <row r="281">
          <cell r="C281" t="str">
            <v>330105199511133425</v>
          </cell>
          <cell r="D281" t="str">
            <v>百诚医药</v>
          </cell>
          <cell r="E281" t="str">
            <v>固体制剂一部</v>
          </cell>
        </row>
        <row r="282">
          <cell r="C282" t="str">
            <v>33028119951115384X</v>
          </cell>
          <cell r="D282" t="str">
            <v>百诚医药</v>
          </cell>
          <cell r="E282" t="str">
            <v>信息情报部</v>
          </cell>
        </row>
        <row r="283">
          <cell r="C283" t="str">
            <v>411426199611164543</v>
          </cell>
          <cell r="D283" t="str">
            <v>百诚医药</v>
          </cell>
          <cell r="E283" t="str">
            <v>液体制剂一部</v>
          </cell>
        </row>
        <row r="284">
          <cell r="C284" t="str">
            <v>340321199310204103</v>
          </cell>
          <cell r="D284" t="str">
            <v>百诚医药</v>
          </cell>
          <cell r="E284" t="str">
            <v>药化部</v>
          </cell>
        </row>
        <row r="285">
          <cell r="C285" t="str">
            <v>372324199209175316</v>
          </cell>
          <cell r="D285" t="str">
            <v>百诚医药</v>
          </cell>
          <cell r="E285" t="str">
            <v>药化部</v>
          </cell>
        </row>
        <row r="286">
          <cell r="C286" t="str">
            <v>65290119930112041X</v>
          </cell>
          <cell r="D286" t="str">
            <v>百诚医药</v>
          </cell>
          <cell r="E286" t="str">
            <v>业务发展一部</v>
          </cell>
        </row>
        <row r="287">
          <cell r="C287" t="str">
            <v>362321199409226842</v>
          </cell>
          <cell r="D287" t="str">
            <v>百诚医药</v>
          </cell>
          <cell r="E287" t="str">
            <v>财务部</v>
          </cell>
        </row>
        <row r="288">
          <cell r="C288" t="str">
            <v>330781199810260239</v>
          </cell>
          <cell r="D288" t="str">
            <v>百诚医药</v>
          </cell>
          <cell r="E288" t="str">
            <v>信息技术部</v>
          </cell>
        </row>
        <row r="289">
          <cell r="C289" t="str">
            <v>130105198711201240</v>
          </cell>
          <cell r="D289" t="str">
            <v>百诚医药</v>
          </cell>
          <cell r="E289" t="str">
            <v>药理部</v>
          </cell>
        </row>
        <row r="290">
          <cell r="C290" t="str">
            <v>330782199208033531</v>
          </cell>
          <cell r="D290" t="str">
            <v>百诚医药</v>
          </cell>
          <cell r="E290" t="str">
            <v>固体制剂二部</v>
          </cell>
        </row>
        <row r="291">
          <cell r="C291" t="str">
            <v>330327199412301330</v>
          </cell>
          <cell r="D291" t="str">
            <v>百诚医药</v>
          </cell>
          <cell r="E291" t="str">
            <v>药化部</v>
          </cell>
        </row>
        <row r="292">
          <cell r="C292" t="str">
            <v>342201199508243635</v>
          </cell>
          <cell r="D292" t="str">
            <v>百诚医药</v>
          </cell>
          <cell r="E292" t="str">
            <v>原料药分析部</v>
          </cell>
        </row>
        <row r="293">
          <cell r="C293" t="str">
            <v>33068219950509129X</v>
          </cell>
          <cell r="D293" t="str">
            <v>百诚医药</v>
          </cell>
          <cell r="E293" t="str">
            <v>药化部</v>
          </cell>
        </row>
        <row r="294">
          <cell r="C294" t="str">
            <v>45272319980601206X</v>
          </cell>
          <cell r="D294" t="str">
            <v>百伦检测</v>
          </cell>
          <cell r="E294" t="str">
            <v>分析检测一部</v>
          </cell>
        </row>
        <row r="295">
          <cell r="C295" t="str">
            <v>142328198711050015</v>
          </cell>
          <cell r="D295" t="str">
            <v>百诚医药</v>
          </cell>
          <cell r="E295" t="str">
            <v>杂质研究中心</v>
          </cell>
        </row>
        <row r="296">
          <cell r="C296" t="str">
            <v>14272319961101082X</v>
          </cell>
          <cell r="D296" t="str">
            <v>百诚医药</v>
          </cell>
          <cell r="E296" t="str">
            <v>固体制剂一部</v>
          </cell>
        </row>
        <row r="297">
          <cell r="C297" t="str">
            <v>33030219970901161X</v>
          </cell>
          <cell r="D297" t="str">
            <v>百诚医药</v>
          </cell>
          <cell r="E297" t="str">
            <v>实验室管理部</v>
          </cell>
        </row>
        <row r="298">
          <cell r="C298" t="str">
            <v>332502199904116225</v>
          </cell>
          <cell r="D298" t="str">
            <v>赛默公司</v>
          </cell>
          <cell r="E298" t="str">
            <v>质量控制部</v>
          </cell>
        </row>
        <row r="299">
          <cell r="C299" t="str">
            <v>330621199412260071</v>
          </cell>
          <cell r="D299" t="str">
            <v>百诚医药</v>
          </cell>
          <cell r="E299" t="str">
            <v>原料药四部</v>
          </cell>
        </row>
        <row r="300">
          <cell r="C300" t="str">
            <v>362330199301197126</v>
          </cell>
          <cell r="D300" t="str">
            <v>百诚医药</v>
          </cell>
          <cell r="E300" t="str">
            <v>液体制剂一部</v>
          </cell>
        </row>
        <row r="301">
          <cell r="C301" t="str">
            <v>420113199412011723</v>
          </cell>
          <cell r="D301" t="str">
            <v>百诚医药</v>
          </cell>
          <cell r="E301" t="str">
            <v>液体制剂二部</v>
          </cell>
        </row>
        <row r="302">
          <cell r="C302" t="str">
            <v>330522199501085528</v>
          </cell>
          <cell r="D302" t="str">
            <v>百诚医药</v>
          </cell>
          <cell r="E302" t="str">
            <v>液体制剂一部</v>
          </cell>
        </row>
        <row r="303">
          <cell r="C303" t="str">
            <v>321322199508054220</v>
          </cell>
          <cell r="D303" t="str">
            <v>百诚医药</v>
          </cell>
          <cell r="E303" t="str">
            <v>杂质研究中心</v>
          </cell>
        </row>
        <row r="304">
          <cell r="C304" t="str">
            <v>511623199905163947</v>
          </cell>
          <cell r="D304" t="str">
            <v>百诚医药</v>
          </cell>
          <cell r="E304" t="str">
            <v>固体制剂二部</v>
          </cell>
        </row>
        <row r="305">
          <cell r="C305" t="str">
            <v>341226199401124229</v>
          </cell>
          <cell r="D305" t="str">
            <v>百诚医药</v>
          </cell>
          <cell r="E305" t="str">
            <v>固体制剂三部</v>
          </cell>
        </row>
        <row r="306">
          <cell r="C306" t="str">
            <v>342222199210012457</v>
          </cell>
          <cell r="D306" t="str">
            <v>百诚医药</v>
          </cell>
          <cell r="E306" t="str">
            <v>实验室管理部</v>
          </cell>
        </row>
        <row r="307">
          <cell r="C307" t="str">
            <v>330724199711096245</v>
          </cell>
          <cell r="D307" t="str">
            <v>百诚医药</v>
          </cell>
          <cell r="E307" t="str">
            <v>经理室</v>
          </cell>
        </row>
        <row r="308">
          <cell r="C308" t="str">
            <v>421125199209220024</v>
          </cell>
          <cell r="D308" t="str">
            <v>百诚医药</v>
          </cell>
          <cell r="E308" t="str">
            <v>经理室</v>
          </cell>
        </row>
        <row r="309">
          <cell r="C309" t="str">
            <v>342921199404192427</v>
          </cell>
          <cell r="D309" t="str">
            <v>百诚医药</v>
          </cell>
          <cell r="E309" t="str">
            <v>杂质研究中心</v>
          </cell>
        </row>
        <row r="310">
          <cell r="C310" t="str">
            <v>41152719941217277X</v>
          </cell>
          <cell r="D310" t="str">
            <v>百诚医药</v>
          </cell>
          <cell r="E310" t="str">
            <v>原料药四部</v>
          </cell>
        </row>
        <row r="311">
          <cell r="C311" t="str">
            <v>412724199112233748</v>
          </cell>
          <cell r="D311" t="str">
            <v>百代医药</v>
          </cell>
          <cell r="E311" t="str">
            <v>质量部</v>
          </cell>
        </row>
        <row r="312">
          <cell r="C312" t="str">
            <v>410182198909110774</v>
          </cell>
          <cell r="D312" t="str">
            <v>百诚医药</v>
          </cell>
          <cell r="E312" t="str">
            <v>原料药二部</v>
          </cell>
        </row>
        <row r="313">
          <cell r="C313" t="str">
            <v>330727200007053529</v>
          </cell>
          <cell r="D313" t="str">
            <v>百诚医药</v>
          </cell>
          <cell r="E313" t="str">
            <v>固体制剂三部</v>
          </cell>
        </row>
        <row r="314">
          <cell r="C314" t="str">
            <v>330724199508260011</v>
          </cell>
          <cell r="D314" t="str">
            <v>百诚医药</v>
          </cell>
          <cell r="E314" t="str">
            <v>固体制剂二部</v>
          </cell>
        </row>
        <row r="315">
          <cell r="C315" t="str">
            <v>341125199405121461</v>
          </cell>
          <cell r="D315" t="str">
            <v>百诚医药</v>
          </cell>
          <cell r="E315" t="str">
            <v>原料药分析部</v>
          </cell>
        </row>
        <row r="316">
          <cell r="C316" t="str">
            <v>330185199410154528</v>
          </cell>
          <cell r="D316" t="str">
            <v>百诚医药</v>
          </cell>
          <cell r="E316" t="str">
            <v>固体制剂二部</v>
          </cell>
        </row>
        <row r="317">
          <cell r="C317" t="str">
            <v>413026198609185877</v>
          </cell>
          <cell r="D317" t="str">
            <v>百诚医药</v>
          </cell>
          <cell r="E317" t="str">
            <v>药化部</v>
          </cell>
        </row>
        <row r="318">
          <cell r="C318" t="str">
            <v>330324199507054177</v>
          </cell>
          <cell r="D318" t="str">
            <v>百诚医药</v>
          </cell>
          <cell r="E318" t="str">
            <v>杂质研究中心</v>
          </cell>
        </row>
        <row r="319">
          <cell r="C319" t="str">
            <v>33072419690816624X</v>
          </cell>
          <cell r="D319" t="str">
            <v/>
          </cell>
          <cell r="E319" t="str">
            <v>综合管理部</v>
          </cell>
        </row>
        <row r="320">
          <cell r="C320" t="str">
            <v>41272519980719741X</v>
          </cell>
          <cell r="D320" t="str">
            <v>赛默公司</v>
          </cell>
          <cell r="E320" t="str">
            <v>制剂生产部</v>
          </cell>
        </row>
        <row r="321">
          <cell r="C321" t="str">
            <v>330724199303166216</v>
          </cell>
          <cell r="D321" t="str">
            <v>赛默公司</v>
          </cell>
          <cell r="E321" t="str">
            <v>公用工程部</v>
          </cell>
        </row>
        <row r="322">
          <cell r="C322" t="str">
            <v>330719197002220872</v>
          </cell>
          <cell r="D322" t="str">
            <v>赛默公司</v>
          </cell>
          <cell r="E322" t="str">
            <v>公用工程部</v>
          </cell>
        </row>
        <row r="323">
          <cell r="C323" t="str">
            <v>330723198410302155</v>
          </cell>
          <cell r="D323" t="str">
            <v>赛默公司</v>
          </cell>
          <cell r="E323" t="str">
            <v>原料生产部</v>
          </cell>
        </row>
        <row r="324">
          <cell r="C324" t="str">
            <v>420983199206207824</v>
          </cell>
          <cell r="D324" t="str">
            <v>百诚医药</v>
          </cell>
          <cell r="E324" t="str">
            <v>杂质研究中心</v>
          </cell>
        </row>
        <row r="325">
          <cell r="C325" t="str">
            <v>341221198109166281</v>
          </cell>
          <cell r="D325" t="str">
            <v>百诚医药</v>
          </cell>
          <cell r="E325" t="str">
            <v>行政事务部</v>
          </cell>
        </row>
        <row r="326">
          <cell r="C326" t="str">
            <v>330727198504222928</v>
          </cell>
          <cell r="D326" t="str">
            <v>赛默公司</v>
          </cell>
          <cell r="E326" t="str">
            <v>综合管理部</v>
          </cell>
        </row>
        <row r="327">
          <cell r="C327" t="str">
            <v>362430199012030034</v>
          </cell>
          <cell r="D327" t="str">
            <v>百诚医药</v>
          </cell>
          <cell r="E327" t="str">
            <v>固体制剂一部</v>
          </cell>
        </row>
        <row r="328">
          <cell r="C328" t="str">
            <v>330723199903074116</v>
          </cell>
          <cell r="D328" t="str">
            <v>百诚医药</v>
          </cell>
          <cell r="E328" t="str">
            <v>实验室管理部</v>
          </cell>
        </row>
        <row r="329">
          <cell r="C329" t="str">
            <v>330402195806210917</v>
          </cell>
          <cell r="D329" t="str">
            <v>百代医药</v>
          </cell>
          <cell r="E329" t="str">
            <v>生产部</v>
          </cell>
        </row>
        <row r="330">
          <cell r="C330" t="str">
            <v>33070219990417351x</v>
          </cell>
          <cell r="D330" t="str">
            <v>赛默公司</v>
          </cell>
          <cell r="E330" t="str">
            <v>公用工程部</v>
          </cell>
        </row>
        <row r="331">
          <cell r="C331" t="str">
            <v>432503199202225662</v>
          </cell>
          <cell r="D331" t="str">
            <v>百诚医药</v>
          </cell>
          <cell r="E331" t="str">
            <v>财务部</v>
          </cell>
        </row>
        <row r="332">
          <cell r="C332" t="str">
            <v>340823199304133118</v>
          </cell>
          <cell r="D332" t="str">
            <v>百诚医药</v>
          </cell>
          <cell r="E332" t="str">
            <v>原料药四部</v>
          </cell>
        </row>
        <row r="333">
          <cell r="C333" t="str">
            <v>362331198710230013</v>
          </cell>
          <cell r="D333" t="str">
            <v>百诚医药</v>
          </cell>
          <cell r="E333" t="str">
            <v>固体制剂三部</v>
          </cell>
        </row>
        <row r="334">
          <cell r="C334" t="str">
            <v>330127198010184228</v>
          </cell>
          <cell r="D334" t="str">
            <v>百诚医药</v>
          </cell>
          <cell r="E334" t="str">
            <v>行政事务部</v>
          </cell>
        </row>
        <row r="335">
          <cell r="C335" t="str">
            <v>372925198807242122</v>
          </cell>
          <cell r="D335" t="str">
            <v>百诚医药</v>
          </cell>
          <cell r="E335" t="str">
            <v>外用制剂部</v>
          </cell>
        </row>
        <row r="336">
          <cell r="C336" t="str">
            <v>341124199712134426</v>
          </cell>
          <cell r="D336" t="str">
            <v>百诚医药</v>
          </cell>
          <cell r="E336" t="str">
            <v>固体制剂三部</v>
          </cell>
        </row>
        <row r="337">
          <cell r="C337" t="str">
            <v>413026198802158467</v>
          </cell>
          <cell r="D337" t="str">
            <v>百诚医药</v>
          </cell>
          <cell r="E337" t="str">
            <v>行政事务部</v>
          </cell>
        </row>
        <row r="338">
          <cell r="C338" t="str">
            <v>412821199007192928</v>
          </cell>
          <cell r="D338" t="str">
            <v>百诚医药</v>
          </cell>
          <cell r="E338" t="str">
            <v>液体制剂三部</v>
          </cell>
        </row>
        <row r="339">
          <cell r="C339" t="str">
            <v>339005198403106647</v>
          </cell>
          <cell r="D339" t="str">
            <v>百诚医药</v>
          </cell>
          <cell r="E339" t="str">
            <v>审计部</v>
          </cell>
        </row>
        <row r="340">
          <cell r="C340" t="str">
            <v>330781198912103520</v>
          </cell>
          <cell r="D340" t="str">
            <v>赛默公司</v>
          </cell>
          <cell r="E340" t="str">
            <v>质量保证部</v>
          </cell>
        </row>
        <row r="341">
          <cell r="C341" t="str">
            <v>330721197302251832</v>
          </cell>
          <cell r="D341" t="str">
            <v>赛默公司</v>
          </cell>
          <cell r="E341" t="str">
            <v>制剂生产部</v>
          </cell>
        </row>
        <row r="342">
          <cell r="C342" t="str">
            <v>342201198912065901</v>
          </cell>
          <cell r="D342" t="str">
            <v>百诚医药</v>
          </cell>
          <cell r="E342" t="str">
            <v>固体制剂一部</v>
          </cell>
        </row>
        <row r="343">
          <cell r="C343" t="str">
            <v>330702197810155047</v>
          </cell>
          <cell r="D343" t="str">
            <v>赛默公司</v>
          </cell>
          <cell r="E343" t="str">
            <v>物控部</v>
          </cell>
        </row>
        <row r="344">
          <cell r="C344" t="str">
            <v>33068119960902487X</v>
          </cell>
          <cell r="D344" t="str">
            <v>百诚医药</v>
          </cell>
          <cell r="E344" t="str">
            <v>实验室管理部</v>
          </cell>
        </row>
        <row r="345">
          <cell r="C345" t="str">
            <v>330282199502133448</v>
          </cell>
          <cell r="D345" t="str">
            <v>百诚医药</v>
          </cell>
          <cell r="E345" t="str">
            <v>固体制剂二部</v>
          </cell>
        </row>
        <row r="346">
          <cell r="C346" t="str">
            <v>330724199204235028</v>
          </cell>
          <cell r="D346" t="str">
            <v>百诚医药</v>
          </cell>
          <cell r="E346" t="str">
            <v>杂质研究中心</v>
          </cell>
        </row>
        <row r="347">
          <cell r="C347" t="str">
            <v>411422199007292770</v>
          </cell>
          <cell r="D347" t="str">
            <v>百诚医药</v>
          </cell>
          <cell r="E347" t="str">
            <v>杂质研究中心</v>
          </cell>
        </row>
        <row r="348">
          <cell r="C348" t="str">
            <v>330702200003285015</v>
          </cell>
          <cell r="D348" t="str">
            <v>赛默公司</v>
          </cell>
          <cell r="E348" t="str">
            <v>制剂生产部</v>
          </cell>
        </row>
        <row r="349">
          <cell r="C349" t="str">
            <v>330721196612026011</v>
          </cell>
          <cell r="D349" t="str">
            <v>赛默公司</v>
          </cell>
          <cell r="E349" t="str">
            <v>原料生产部</v>
          </cell>
        </row>
        <row r="350">
          <cell r="C350" t="str">
            <v>330781198903231117</v>
          </cell>
          <cell r="D350" t="str">
            <v>赛默公司</v>
          </cell>
          <cell r="E350" t="str">
            <v>原料生产部</v>
          </cell>
        </row>
        <row r="351">
          <cell r="C351" t="str">
            <v>45232319770926343X</v>
          </cell>
          <cell r="D351" t="str">
            <v>赛默公司</v>
          </cell>
          <cell r="E351" t="str">
            <v>制剂生产部</v>
          </cell>
        </row>
        <row r="352">
          <cell r="C352" t="str">
            <v>330721197610096926</v>
          </cell>
          <cell r="D352" t="str">
            <v>赛默公司</v>
          </cell>
          <cell r="E352" t="str">
            <v>综合管理部</v>
          </cell>
        </row>
        <row r="353">
          <cell r="C353" t="str">
            <v>410323199712254040</v>
          </cell>
          <cell r="D353" t="str">
            <v>百诚医药</v>
          </cell>
          <cell r="E353" t="str">
            <v>外用制剂部</v>
          </cell>
        </row>
        <row r="354">
          <cell r="C354" t="str">
            <v>330781199312280018</v>
          </cell>
          <cell r="D354" t="str">
            <v>赛默公司</v>
          </cell>
          <cell r="E354" t="str">
            <v>公用工程部</v>
          </cell>
        </row>
        <row r="355">
          <cell r="C355" t="str">
            <v>332522199804014390</v>
          </cell>
          <cell r="D355" t="str">
            <v>赛默公司</v>
          </cell>
          <cell r="E355" t="str">
            <v>质量控制部</v>
          </cell>
        </row>
        <row r="356">
          <cell r="C356" t="str">
            <v>330205197807224859</v>
          </cell>
          <cell r="D356" t="str">
            <v>赛默公司</v>
          </cell>
          <cell r="E356" t="str">
            <v>质量保证部</v>
          </cell>
        </row>
        <row r="357">
          <cell r="C357" t="str">
            <v>330184199805296110</v>
          </cell>
          <cell r="D357" t="str">
            <v>百诚医药</v>
          </cell>
          <cell r="E357" t="str">
            <v>液体制剂三部</v>
          </cell>
        </row>
        <row r="358">
          <cell r="C358" t="str">
            <v>33252819991019221X</v>
          </cell>
          <cell r="D358" t="str">
            <v>百诚医药</v>
          </cell>
          <cell r="E358" t="str">
            <v>固体制剂二部</v>
          </cell>
        </row>
        <row r="359">
          <cell r="C359" t="str">
            <v>330721198812305444</v>
          </cell>
          <cell r="D359" t="str">
            <v>赛默公司</v>
          </cell>
          <cell r="E359" t="str">
            <v>质量控制部</v>
          </cell>
        </row>
        <row r="360">
          <cell r="C360" t="str">
            <v>330781199212262058</v>
          </cell>
          <cell r="D360" t="str">
            <v>赛默公司</v>
          </cell>
          <cell r="E360" t="str">
            <v>制剂生产部</v>
          </cell>
        </row>
        <row r="361">
          <cell r="C361" t="str">
            <v>330381200002147522</v>
          </cell>
          <cell r="D361" t="str">
            <v>赛默公司</v>
          </cell>
          <cell r="E361" t="str">
            <v>项目管理部</v>
          </cell>
        </row>
        <row r="362">
          <cell r="C362" t="str">
            <v>330721199608276310</v>
          </cell>
          <cell r="D362" t="str">
            <v>赛默公司</v>
          </cell>
          <cell r="E362" t="str">
            <v>原料生产部</v>
          </cell>
        </row>
        <row r="363">
          <cell r="C363" t="str">
            <v>371481199101134522</v>
          </cell>
          <cell r="D363" t="str">
            <v>百诚医药</v>
          </cell>
          <cell r="E363" t="str">
            <v>固体制剂三部</v>
          </cell>
        </row>
        <row r="364">
          <cell r="C364" t="str">
            <v>412828199901162525</v>
          </cell>
          <cell r="D364" t="str">
            <v>赛默公司</v>
          </cell>
          <cell r="E364" t="str">
            <v>质量控制部</v>
          </cell>
        </row>
        <row r="365">
          <cell r="C365" t="str">
            <v>412828199803060429</v>
          </cell>
          <cell r="D365" t="str">
            <v>赛默公司</v>
          </cell>
          <cell r="E365" t="str">
            <v>质量控制部</v>
          </cell>
        </row>
        <row r="366">
          <cell r="C366" t="str">
            <v>410425197805283026</v>
          </cell>
          <cell r="D366" t="str">
            <v>百诚医药</v>
          </cell>
          <cell r="E366" t="str">
            <v>实验室管理部</v>
          </cell>
        </row>
        <row r="367">
          <cell r="C367" t="str">
            <v>330683200004216818</v>
          </cell>
          <cell r="D367" t="str">
            <v>赛默公司</v>
          </cell>
          <cell r="E367" t="str">
            <v>原料生产部</v>
          </cell>
        </row>
        <row r="368">
          <cell r="C368" t="str">
            <v>34162319990421304X</v>
          </cell>
          <cell r="D368" t="str">
            <v>赛默公司</v>
          </cell>
          <cell r="E368" t="str">
            <v>质量控制部</v>
          </cell>
        </row>
        <row r="369">
          <cell r="C369" t="str">
            <v>33070219991031602X</v>
          </cell>
          <cell r="D369" t="str">
            <v>赛默公司</v>
          </cell>
          <cell r="E369" t="str">
            <v>质量控制部</v>
          </cell>
        </row>
        <row r="370">
          <cell r="C370" t="str">
            <v>330127199907305324</v>
          </cell>
          <cell r="D370" t="str">
            <v>赛默公司</v>
          </cell>
          <cell r="E370" t="str">
            <v>质量控制部</v>
          </cell>
        </row>
        <row r="371">
          <cell r="C371" t="str">
            <v>340823200010200819</v>
          </cell>
          <cell r="D371" t="str">
            <v>赛默公司</v>
          </cell>
          <cell r="E371" t="str">
            <v>制剂生产部</v>
          </cell>
        </row>
        <row r="372">
          <cell r="C372" t="str">
            <v>331023199909271412</v>
          </cell>
          <cell r="D372" t="str">
            <v>赛默公司</v>
          </cell>
          <cell r="E372" t="str">
            <v>原料生产部</v>
          </cell>
        </row>
        <row r="373">
          <cell r="C373" t="str">
            <v>330105198812120340</v>
          </cell>
          <cell r="D373" t="str">
            <v>百诚医药</v>
          </cell>
          <cell r="E373" t="str">
            <v>业务发展中心</v>
          </cell>
        </row>
        <row r="374">
          <cell r="C374" t="str">
            <v>650104199609240729</v>
          </cell>
          <cell r="D374" t="str">
            <v>海度医药</v>
          </cell>
          <cell r="E374" t="str">
            <v>医学部</v>
          </cell>
        </row>
        <row r="375">
          <cell r="C375" t="str">
            <v>410421198012154565</v>
          </cell>
          <cell r="D375" t="str">
            <v>赛默公司</v>
          </cell>
          <cell r="E375" t="str">
            <v>制剂生产部</v>
          </cell>
        </row>
        <row r="376">
          <cell r="C376" t="str">
            <v>360721199412017646</v>
          </cell>
          <cell r="D376" t="str">
            <v>百诚医药</v>
          </cell>
          <cell r="E376" t="str">
            <v>实验室管理部</v>
          </cell>
        </row>
        <row r="377">
          <cell r="C377" t="str">
            <v>330724200002236212</v>
          </cell>
          <cell r="D377" t="str">
            <v/>
          </cell>
          <cell r="E377" t="str">
            <v>财务部</v>
          </cell>
        </row>
        <row r="378">
          <cell r="C378" t="str">
            <v>330702196911121263</v>
          </cell>
          <cell r="D378" t="str">
            <v>赛默公司</v>
          </cell>
          <cell r="E378" t="str">
            <v>质量控制部</v>
          </cell>
        </row>
        <row r="379">
          <cell r="C379" t="str">
            <v>411023199112186528</v>
          </cell>
          <cell r="D379" t="str">
            <v>百杏生物</v>
          </cell>
          <cell r="E379" t="str">
            <v>生物分析部</v>
          </cell>
        </row>
        <row r="380">
          <cell r="C380" t="str">
            <v>330323198009308321</v>
          </cell>
          <cell r="D380" t="str">
            <v>百诚医药</v>
          </cell>
          <cell r="E380" t="str">
            <v>项目管理部</v>
          </cell>
        </row>
        <row r="381">
          <cell r="C381" t="str">
            <v>330724199709132921</v>
          </cell>
          <cell r="D381" t="str">
            <v>百诚医药</v>
          </cell>
          <cell r="E381" t="str">
            <v>原料药分析部</v>
          </cell>
        </row>
        <row r="382">
          <cell r="C382" t="str">
            <v>330824198709215146</v>
          </cell>
          <cell r="D382" t="str">
            <v>赛默公司</v>
          </cell>
          <cell r="E382" t="str">
            <v>质量控制部</v>
          </cell>
        </row>
        <row r="383">
          <cell r="C383" t="str">
            <v>330102199801231825</v>
          </cell>
          <cell r="D383" t="str">
            <v>百诚医药</v>
          </cell>
          <cell r="E383" t="str">
            <v>固体制剂二部</v>
          </cell>
        </row>
        <row r="384">
          <cell r="C384" t="str">
            <v>330106197707070427</v>
          </cell>
          <cell r="D384" t="str">
            <v>百诚医药</v>
          </cell>
          <cell r="E384" t="str">
            <v>医学部</v>
          </cell>
        </row>
        <row r="385">
          <cell r="C385" t="str">
            <v>360122199407174210</v>
          </cell>
          <cell r="D385" t="str">
            <v>百诚医药</v>
          </cell>
          <cell r="E385" t="str">
            <v>杂质研究中心</v>
          </cell>
        </row>
        <row r="386">
          <cell r="C386" t="str">
            <v>320321199307102620</v>
          </cell>
          <cell r="D386" t="str">
            <v>百诚医药</v>
          </cell>
          <cell r="E386" t="str">
            <v>液体制剂二部</v>
          </cell>
        </row>
        <row r="387">
          <cell r="C387" t="str">
            <v>330721197403316017</v>
          </cell>
          <cell r="D387" t="str">
            <v>赛默公司</v>
          </cell>
          <cell r="E387" t="str">
            <v>原料生产部</v>
          </cell>
        </row>
        <row r="388">
          <cell r="C388" t="str">
            <v>330721197910286035</v>
          </cell>
          <cell r="D388" t="str">
            <v>赛默公司</v>
          </cell>
          <cell r="E388" t="str">
            <v>原料生产部</v>
          </cell>
        </row>
        <row r="389">
          <cell r="C389" t="str">
            <v>330721197910145419</v>
          </cell>
          <cell r="D389" t="str">
            <v>赛默公司</v>
          </cell>
          <cell r="E389" t="str">
            <v>原料生产部</v>
          </cell>
        </row>
        <row r="390">
          <cell r="C390" t="str">
            <v>330721197504141448</v>
          </cell>
          <cell r="D390" t="str">
            <v>赛默公司</v>
          </cell>
          <cell r="E390" t="str">
            <v>原料生产部</v>
          </cell>
        </row>
        <row r="391">
          <cell r="C391" t="str">
            <v>33072119950208541X</v>
          </cell>
          <cell r="D391" t="str">
            <v>赛默公司</v>
          </cell>
          <cell r="E391" t="str">
            <v>原料生产部</v>
          </cell>
        </row>
        <row r="392">
          <cell r="C392" t="str">
            <v>33072119841025711X</v>
          </cell>
          <cell r="D392" t="str">
            <v>赛默公司</v>
          </cell>
          <cell r="E392" t="str">
            <v>原料生产部</v>
          </cell>
        </row>
        <row r="393">
          <cell r="C393" t="str">
            <v>520121198602117245</v>
          </cell>
          <cell r="D393" t="str">
            <v>赛默公司</v>
          </cell>
          <cell r="E393" t="str">
            <v>质量控制部</v>
          </cell>
        </row>
        <row r="394">
          <cell r="C394" t="str">
            <v>330727198301096124</v>
          </cell>
          <cell r="D394" t="str">
            <v>赛默公司</v>
          </cell>
          <cell r="E394" t="str">
            <v>质量控制部</v>
          </cell>
        </row>
        <row r="395">
          <cell r="C395" t="str">
            <v>330721199910246323</v>
          </cell>
          <cell r="D395" t="str">
            <v>赛默公司</v>
          </cell>
          <cell r="E395" t="str">
            <v>综合管理部</v>
          </cell>
        </row>
        <row r="396">
          <cell r="C396" t="str">
            <v>330824198801211519</v>
          </cell>
          <cell r="D396" t="str">
            <v>百代医药</v>
          </cell>
          <cell r="E396" t="str">
            <v>质量部</v>
          </cell>
        </row>
        <row r="397">
          <cell r="C397" t="str">
            <v>440781198505130228</v>
          </cell>
          <cell r="D397" t="str">
            <v>百诚医药</v>
          </cell>
          <cell r="E397" t="str">
            <v>业务发展中心</v>
          </cell>
        </row>
        <row r="398">
          <cell r="C398" t="str">
            <v>330727198904260018</v>
          </cell>
          <cell r="D398" t="str">
            <v>赛默公司</v>
          </cell>
          <cell r="E398" t="str">
            <v>制剂生产部</v>
          </cell>
        </row>
        <row r="399">
          <cell r="C399" t="str">
            <v>330721199401226519</v>
          </cell>
          <cell r="D399" t="str">
            <v>赛默公司</v>
          </cell>
          <cell r="E399" t="str">
            <v>制剂生产部</v>
          </cell>
        </row>
        <row r="400">
          <cell r="C400" t="str">
            <v>330702198907015037</v>
          </cell>
          <cell r="D400" t="str">
            <v>赛默公司</v>
          </cell>
          <cell r="E400" t="str">
            <v>质量保证部</v>
          </cell>
        </row>
        <row r="401">
          <cell r="C401" t="str">
            <v>33072119830121652X</v>
          </cell>
          <cell r="D401" t="str">
            <v>赛默公司</v>
          </cell>
          <cell r="E401" t="str">
            <v>质量控制部</v>
          </cell>
        </row>
        <row r="402">
          <cell r="C402" t="str">
            <v>330702197003052615</v>
          </cell>
          <cell r="D402" t="str">
            <v>赛默公司</v>
          </cell>
          <cell r="E402" t="str">
            <v>原料生产部</v>
          </cell>
        </row>
        <row r="403">
          <cell r="C403" t="str">
            <v>330721198909195413</v>
          </cell>
          <cell r="D403" t="str">
            <v>赛默公司</v>
          </cell>
          <cell r="E403" t="str">
            <v>原料生产部</v>
          </cell>
        </row>
        <row r="404">
          <cell r="C404" t="str">
            <v>330721197901314014</v>
          </cell>
          <cell r="D404" t="str">
            <v>赛默公司</v>
          </cell>
          <cell r="E404" t="str">
            <v>原料生产部</v>
          </cell>
        </row>
        <row r="405">
          <cell r="C405" t="str">
            <v>330721197904167523</v>
          </cell>
          <cell r="D405" t="str">
            <v>赛默公司</v>
          </cell>
          <cell r="E405" t="str">
            <v>原料生产部</v>
          </cell>
        </row>
        <row r="406">
          <cell r="C406" t="str">
            <v>330721199010316015</v>
          </cell>
          <cell r="D406" t="str">
            <v>赛默公司</v>
          </cell>
          <cell r="E406" t="str">
            <v>制剂生产部</v>
          </cell>
        </row>
        <row r="407">
          <cell r="C407" t="str">
            <v>330824199711150921</v>
          </cell>
          <cell r="D407" t="str">
            <v>百诚医药</v>
          </cell>
          <cell r="E407" t="str">
            <v>液体制剂一部</v>
          </cell>
        </row>
        <row r="408">
          <cell r="C408" t="str">
            <v>341024198112063521</v>
          </cell>
          <cell r="D408" t="str">
            <v>赛默公司</v>
          </cell>
          <cell r="E408" t="str">
            <v>物控部</v>
          </cell>
        </row>
        <row r="409">
          <cell r="C409" t="str">
            <v>330721197906095922</v>
          </cell>
          <cell r="D409" t="str">
            <v>赛默公司</v>
          </cell>
          <cell r="E409" t="str">
            <v>综合管理部</v>
          </cell>
        </row>
        <row r="410">
          <cell r="C410" t="str">
            <v>431124199808118123</v>
          </cell>
          <cell r="D410" t="str">
            <v>赛默公司</v>
          </cell>
          <cell r="E410" t="str">
            <v>质量控制部</v>
          </cell>
        </row>
        <row r="411">
          <cell r="C411" t="str">
            <v>330721199807254421</v>
          </cell>
          <cell r="D411" t="str">
            <v>赛默公司</v>
          </cell>
          <cell r="E411" t="str">
            <v>质量控制部</v>
          </cell>
        </row>
        <row r="412">
          <cell r="C412" t="str">
            <v>362329199012110025</v>
          </cell>
          <cell r="D412" t="str">
            <v>百诚医药</v>
          </cell>
          <cell r="E412" t="str">
            <v>人力资源部</v>
          </cell>
        </row>
        <row r="413">
          <cell r="C413" t="str">
            <v>362425199612130425</v>
          </cell>
          <cell r="D413" t="str">
            <v>百诚医药</v>
          </cell>
          <cell r="E413" t="str">
            <v>杂质研究中心</v>
          </cell>
        </row>
        <row r="414">
          <cell r="C414" t="str">
            <v>33032419940711227X</v>
          </cell>
          <cell r="D414" t="str">
            <v>勤思医药</v>
          </cell>
          <cell r="E414" t="str">
            <v>勤思医药</v>
          </cell>
        </row>
        <row r="415">
          <cell r="C415" t="str">
            <v>330721198811126014</v>
          </cell>
          <cell r="D415" t="str">
            <v>赛默公司</v>
          </cell>
          <cell r="E415" t="str">
            <v>原料生产部</v>
          </cell>
        </row>
        <row r="416">
          <cell r="C416" t="str">
            <v>330127199811183115</v>
          </cell>
          <cell r="D416" t="str">
            <v>百诚医药</v>
          </cell>
          <cell r="E416" t="str">
            <v>液体制剂三部</v>
          </cell>
        </row>
        <row r="417">
          <cell r="C417" t="str">
            <v>220882199406305526</v>
          </cell>
          <cell r="D417" t="str">
            <v>百诚医药</v>
          </cell>
          <cell r="E417" t="str">
            <v>液体制剂二部</v>
          </cell>
        </row>
        <row r="418">
          <cell r="C418" t="str">
            <v>330621199709180013</v>
          </cell>
          <cell r="D418" t="str">
            <v>百诚医药</v>
          </cell>
          <cell r="E418" t="str">
            <v>固体制剂二部</v>
          </cell>
        </row>
        <row r="419">
          <cell r="C419" t="str">
            <v>330822199003140922</v>
          </cell>
          <cell r="D419" t="str">
            <v>百诚医药</v>
          </cell>
          <cell r="E419" t="str">
            <v>项目管理部</v>
          </cell>
        </row>
        <row r="420">
          <cell r="C420" t="str">
            <v>330721199403205113</v>
          </cell>
          <cell r="D420" t="str">
            <v>赛默公司</v>
          </cell>
          <cell r="E420" t="str">
            <v>质量控制部</v>
          </cell>
        </row>
        <row r="421">
          <cell r="C421" t="str">
            <v>373228199402283322</v>
          </cell>
          <cell r="D421" t="str">
            <v>赛默公司</v>
          </cell>
          <cell r="E421" t="str">
            <v>质量控制部</v>
          </cell>
        </row>
        <row r="422">
          <cell r="C422" t="str">
            <v>330724199209176215</v>
          </cell>
          <cell r="D422" t="str">
            <v>赛默公司</v>
          </cell>
          <cell r="E422" t="str">
            <v>原料生产部</v>
          </cell>
        </row>
        <row r="423">
          <cell r="C423" t="str">
            <v>330724199905025429</v>
          </cell>
          <cell r="D423" t="str">
            <v>赛默公司</v>
          </cell>
          <cell r="E423" t="str">
            <v>财务部</v>
          </cell>
        </row>
        <row r="424">
          <cell r="C424" t="str">
            <v>33078119981104022X</v>
          </cell>
          <cell r="D424" t="str">
            <v>赛默公司</v>
          </cell>
          <cell r="E424" t="str">
            <v>质量控制部</v>
          </cell>
        </row>
        <row r="425">
          <cell r="C425" t="str">
            <v>330721199407276920</v>
          </cell>
          <cell r="D425" t="str">
            <v>赛默公司</v>
          </cell>
          <cell r="E425" t="str">
            <v>质量控制部</v>
          </cell>
        </row>
        <row r="426">
          <cell r="C426" t="str">
            <v>330624199312075353</v>
          </cell>
          <cell r="D426" t="str">
            <v>赛默公司</v>
          </cell>
          <cell r="E426" t="str">
            <v>质量控制部</v>
          </cell>
        </row>
        <row r="427">
          <cell r="C427" t="str">
            <v>610526199509247926</v>
          </cell>
          <cell r="D427" t="str">
            <v>赛默公司</v>
          </cell>
          <cell r="E427" t="str">
            <v>质量保证部</v>
          </cell>
        </row>
        <row r="428">
          <cell r="C428" t="str">
            <v>330721199610064421</v>
          </cell>
          <cell r="D428" t="str">
            <v>赛默公司</v>
          </cell>
          <cell r="E428" t="str">
            <v>质量控制部</v>
          </cell>
        </row>
        <row r="429">
          <cell r="C429" t="str">
            <v>33032719940605517X</v>
          </cell>
          <cell r="D429" t="str">
            <v>百诚医药</v>
          </cell>
          <cell r="E429" t="str">
            <v>外用制剂部</v>
          </cell>
        </row>
        <row r="430">
          <cell r="C430" t="str">
            <v>372924198009235116</v>
          </cell>
          <cell r="D430" t="str">
            <v>赛默公司</v>
          </cell>
          <cell r="E430" t="str">
            <v>财务部</v>
          </cell>
        </row>
        <row r="431">
          <cell r="C431" t="str">
            <v>330381199608167127</v>
          </cell>
          <cell r="D431" t="str">
            <v>勤思医药</v>
          </cell>
          <cell r="E431" t="str">
            <v>勤思医药</v>
          </cell>
        </row>
        <row r="432">
          <cell r="C432" t="str">
            <v>330121196910120820</v>
          </cell>
          <cell r="D432" t="str">
            <v>百诚医药</v>
          </cell>
          <cell r="E432" t="str">
            <v>行政事务部</v>
          </cell>
        </row>
        <row r="433">
          <cell r="C433" t="str">
            <v>622424199808032867</v>
          </cell>
          <cell r="D433" t="str">
            <v>百诚医药</v>
          </cell>
          <cell r="E433" t="str">
            <v>液体制剂二部</v>
          </cell>
        </row>
        <row r="434">
          <cell r="C434" t="str">
            <v>330102200104081214</v>
          </cell>
          <cell r="D434" t="str">
            <v>百诚医药</v>
          </cell>
          <cell r="E434" t="str">
            <v>企划部</v>
          </cell>
        </row>
        <row r="435">
          <cell r="C435" t="str">
            <v>330781199710181138</v>
          </cell>
          <cell r="D435" t="str">
            <v>赛默公司</v>
          </cell>
          <cell r="E435" t="str">
            <v>质量控制部</v>
          </cell>
        </row>
        <row r="436">
          <cell r="C436" t="str">
            <v>33078119951211185X</v>
          </cell>
          <cell r="D436" t="str">
            <v>赛默公司</v>
          </cell>
          <cell r="E436" t="str">
            <v>质量控制部</v>
          </cell>
        </row>
        <row r="437">
          <cell r="C437" t="str">
            <v>341021199804011947</v>
          </cell>
          <cell r="D437" t="str">
            <v>百诚医药</v>
          </cell>
          <cell r="E437" t="str">
            <v>液体制剂二部</v>
          </cell>
        </row>
        <row r="438">
          <cell r="C438" t="str">
            <v>330719197709260720</v>
          </cell>
          <cell r="D438" t="str">
            <v>赛默公司</v>
          </cell>
          <cell r="E438" t="str">
            <v>制剂生产部</v>
          </cell>
        </row>
        <row r="439">
          <cell r="C439" t="str">
            <v>412726198807132458</v>
          </cell>
          <cell r="D439" t="str">
            <v>百诚医药</v>
          </cell>
          <cell r="E439" t="str">
            <v>信息技术部</v>
          </cell>
        </row>
        <row r="440">
          <cell r="C440" t="str">
            <v>330182199508313110</v>
          </cell>
          <cell r="D440" t="str">
            <v>百诚医药</v>
          </cell>
          <cell r="E440" t="str">
            <v>杂质研究中心</v>
          </cell>
        </row>
        <row r="441">
          <cell r="C441" t="str">
            <v>612429199305127143</v>
          </cell>
          <cell r="D441" t="str">
            <v>百伦检测</v>
          </cell>
          <cell r="E441" t="str">
            <v>分析检测三部</v>
          </cell>
        </row>
        <row r="442">
          <cell r="C442" t="str">
            <v>522401199411026225</v>
          </cell>
          <cell r="D442" t="str">
            <v>百诚医药</v>
          </cell>
          <cell r="E442" t="str">
            <v>固体制剂三部</v>
          </cell>
        </row>
        <row r="443">
          <cell r="C443" t="str">
            <v>411328199112287861</v>
          </cell>
          <cell r="D443" t="str">
            <v>百诚医药</v>
          </cell>
          <cell r="E443" t="str">
            <v>液体制剂二部</v>
          </cell>
        </row>
        <row r="444">
          <cell r="C444" t="str">
            <v>330721199609104449</v>
          </cell>
          <cell r="D444" t="str">
            <v>赛默公司</v>
          </cell>
          <cell r="E444" t="str">
            <v>质量控制部</v>
          </cell>
        </row>
        <row r="445">
          <cell r="C445" t="str">
            <v>330721199411124428</v>
          </cell>
          <cell r="D445" t="str">
            <v>赛默公司</v>
          </cell>
          <cell r="E445" t="str">
            <v>质量控制部</v>
          </cell>
        </row>
        <row r="446">
          <cell r="C446" t="str">
            <v>330781199309120013</v>
          </cell>
          <cell r="D446" t="str">
            <v>赛默公司</v>
          </cell>
          <cell r="E446" t="str">
            <v>质量保证部</v>
          </cell>
        </row>
        <row r="447">
          <cell r="C447" t="str">
            <v>330327199207120426</v>
          </cell>
          <cell r="D447" t="str">
            <v>百诚医药</v>
          </cell>
          <cell r="E447" t="str">
            <v>原料药分析部</v>
          </cell>
        </row>
        <row r="448">
          <cell r="C448" t="str">
            <v>330721198308184815</v>
          </cell>
          <cell r="D448" t="str">
            <v>赛默公司</v>
          </cell>
          <cell r="E448" t="str">
            <v>原料生产部</v>
          </cell>
        </row>
        <row r="449">
          <cell r="C449" t="str">
            <v>330721198507272412</v>
          </cell>
          <cell r="D449" t="str">
            <v>赛默公司</v>
          </cell>
          <cell r="E449" t="str">
            <v>质量保证部</v>
          </cell>
        </row>
        <row r="450">
          <cell r="C450" t="str">
            <v>330282199806252841</v>
          </cell>
          <cell r="D450" t="str">
            <v>海度医药</v>
          </cell>
          <cell r="E450" t="str">
            <v>医学部</v>
          </cell>
        </row>
        <row r="451">
          <cell r="C451" t="str">
            <v>342923199601256621</v>
          </cell>
          <cell r="D451" t="str">
            <v>百诚医药</v>
          </cell>
          <cell r="E451" t="str">
            <v>原料药分析部</v>
          </cell>
        </row>
        <row r="452">
          <cell r="C452" t="str">
            <v>330721199601011416</v>
          </cell>
          <cell r="D452" t="str">
            <v>赛默公司</v>
          </cell>
          <cell r="E452" t="str">
            <v>原料生产部</v>
          </cell>
        </row>
        <row r="453">
          <cell r="C453" t="str">
            <v>142724198411290259</v>
          </cell>
          <cell r="D453" t="str">
            <v>百诚医药</v>
          </cell>
          <cell r="E453" t="str">
            <v>原料药分析部</v>
          </cell>
        </row>
        <row r="454">
          <cell r="C454" t="str">
            <v>330702199606287228</v>
          </cell>
          <cell r="D454" t="str">
            <v>赛默公司</v>
          </cell>
          <cell r="E454" t="str">
            <v>质量控制部</v>
          </cell>
        </row>
        <row r="455">
          <cell r="C455" t="str">
            <v>330721198905275424</v>
          </cell>
          <cell r="D455" t="str">
            <v>赛默公司</v>
          </cell>
          <cell r="E455" t="str">
            <v>质量控制部</v>
          </cell>
        </row>
        <row r="456">
          <cell r="C456" t="str">
            <v>330721196601045428</v>
          </cell>
          <cell r="D456" t="str">
            <v/>
          </cell>
          <cell r="E456" t="str">
            <v>制剂生产部</v>
          </cell>
        </row>
        <row r="457">
          <cell r="C457" t="str">
            <v>330501199002083462</v>
          </cell>
          <cell r="D457" t="str">
            <v>百诚医药</v>
          </cell>
          <cell r="E457" t="str">
            <v>外用制剂部</v>
          </cell>
        </row>
        <row r="458">
          <cell r="C458" t="str">
            <v>330327199701160861</v>
          </cell>
          <cell r="D458" t="str">
            <v>勤思医药</v>
          </cell>
          <cell r="E458" t="str">
            <v>勤思医药</v>
          </cell>
        </row>
        <row r="459">
          <cell r="C459" t="str">
            <v>339011197612242074</v>
          </cell>
          <cell r="D459" t="str">
            <v>赛默公司</v>
          </cell>
          <cell r="E459" t="str">
            <v>EHS部</v>
          </cell>
        </row>
        <row r="460">
          <cell r="C460" t="str">
            <v>330721196610086061</v>
          </cell>
          <cell r="D460" t="str">
            <v/>
          </cell>
          <cell r="E460" t="str">
            <v>综合管理部</v>
          </cell>
        </row>
        <row r="461">
          <cell r="C461" t="str">
            <v>330721199802072928</v>
          </cell>
          <cell r="D461" t="str">
            <v>赛默公司</v>
          </cell>
          <cell r="E461" t="str">
            <v>质量控制部</v>
          </cell>
        </row>
        <row r="462">
          <cell r="C462" t="str">
            <v>330721198202184411</v>
          </cell>
          <cell r="D462" t="str">
            <v>赛默公司</v>
          </cell>
          <cell r="E462" t="str">
            <v>制剂生产部</v>
          </cell>
        </row>
        <row r="463">
          <cell r="C463" t="str">
            <v>330721197706066019</v>
          </cell>
          <cell r="D463" t="str">
            <v>赛默公司</v>
          </cell>
          <cell r="E463" t="str">
            <v>原料生产部</v>
          </cell>
        </row>
        <row r="464">
          <cell r="C464" t="str">
            <v>330721197602255720</v>
          </cell>
          <cell r="D464" t="str">
            <v>赛默公司</v>
          </cell>
          <cell r="E464" t="str">
            <v>制剂生产部</v>
          </cell>
        </row>
        <row r="465">
          <cell r="C465" t="str">
            <v>33072119710405423X</v>
          </cell>
          <cell r="D465" t="str">
            <v>赛默公司</v>
          </cell>
          <cell r="E465" t="str">
            <v>原料生产部</v>
          </cell>
        </row>
        <row r="466">
          <cell r="C466" t="str">
            <v>330721199802264815</v>
          </cell>
          <cell r="D466" t="str">
            <v>赛默公司</v>
          </cell>
          <cell r="E466" t="str">
            <v>质量控制部</v>
          </cell>
        </row>
        <row r="467">
          <cell r="C467" t="str">
            <v>330721197509306036</v>
          </cell>
          <cell r="D467" t="str">
            <v>赛默公司</v>
          </cell>
          <cell r="E467" t="str">
            <v>原料生产部</v>
          </cell>
        </row>
        <row r="468">
          <cell r="C468" t="str">
            <v>330721198101274012</v>
          </cell>
          <cell r="D468" t="str">
            <v>赛默公司</v>
          </cell>
          <cell r="E468" t="str">
            <v>原料生产部</v>
          </cell>
        </row>
        <row r="469">
          <cell r="C469" t="str">
            <v>330702196808305910</v>
          </cell>
          <cell r="D469" t="str">
            <v>赛默公司</v>
          </cell>
          <cell r="E469" t="str">
            <v>EHS部</v>
          </cell>
        </row>
        <row r="470">
          <cell r="C470" t="str">
            <v>330721197903125444</v>
          </cell>
          <cell r="D470" t="str">
            <v>赛默公司</v>
          </cell>
          <cell r="E470" t="str">
            <v>制剂生产部</v>
          </cell>
        </row>
        <row r="471">
          <cell r="C471" t="str">
            <v>332525199610140013</v>
          </cell>
          <cell r="D471" t="str">
            <v>百诚医药</v>
          </cell>
          <cell r="E471" t="str">
            <v>液体制剂三部</v>
          </cell>
        </row>
        <row r="472">
          <cell r="C472" t="str">
            <v>410326199607306127</v>
          </cell>
          <cell r="D472" t="str">
            <v>百诚医药</v>
          </cell>
          <cell r="E472" t="str">
            <v>原料药分析部</v>
          </cell>
        </row>
        <row r="473">
          <cell r="C473" t="str">
            <v>330721197509147127</v>
          </cell>
          <cell r="D473" t="str">
            <v>赛默公司</v>
          </cell>
          <cell r="E473" t="str">
            <v>综合管理部</v>
          </cell>
        </row>
        <row r="474">
          <cell r="C474" t="str">
            <v>330411198202133439</v>
          </cell>
          <cell r="D474" t="str">
            <v>赛默公司</v>
          </cell>
          <cell r="E474" t="str">
            <v>质量控制部</v>
          </cell>
        </row>
        <row r="475">
          <cell r="C475" t="str">
            <v>330802198801045524</v>
          </cell>
          <cell r="D475" t="str">
            <v>赛默公司</v>
          </cell>
          <cell r="E475" t="str">
            <v>综合管理部</v>
          </cell>
        </row>
        <row r="476">
          <cell r="C476" t="str">
            <v>330211199204051027</v>
          </cell>
          <cell r="D476" t="str">
            <v>百诚医药</v>
          </cell>
          <cell r="E476" t="str">
            <v>知识产权部</v>
          </cell>
        </row>
        <row r="477">
          <cell r="C477" t="str">
            <v>330723199812132165</v>
          </cell>
          <cell r="D477" t="str">
            <v>百诚医药</v>
          </cell>
          <cell r="E477" t="str">
            <v>实验室管理部</v>
          </cell>
        </row>
        <row r="478">
          <cell r="C478" t="str">
            <v>371312199206067129</v>
          </cell>
          <cell r="D478" t="str">
            <v>百诚医药</v>
          </cell>
          <cell r="E478" t="str">
            <v>固体制剂二部</v>
          </cell>
        </row>
        <row r="479">
          <cell r="C479" t="str">
            <v>330122198612260521</v>
          </cell>
          <cell r="D479" t="str">
            <v>百诚医药</v>
          </cell>
          <cell r="E479" t="str">
            <v>实验室管理部</v>
          </cell>
        </row>
        <row r="480">
          <cell r="C480" t="str">
            <v>330184199007280317</v>
          </cell>
          <cell r="D480" t="str">
            <v>百诚医药</v>
          </cell>
          <cell r="E480" t="str">
            <v>原料药二部</v>
          </cell>
        </row>
        <row r="481">
          <cell r="C481" t="str">
            <v>622429199701033941</v>
          </cell>
          <cell r="D481" t="str">
            <v>百伦检测</v>
          </cell>
          <cell r="E481" t="str">
            <v>质量保证部</v>
          </cell>
        </row>
        <row r="482">
          <cell r="C482" t="str">
            <v>130181199612287326</v>
          </cell>
          <cell r="D482" t="str">
            <v>百诚医药</v>
          </cell>
          <cell r="E482" t="str">
            <v>原料药分析部</v>
          </cell>
        </row>
        <row r="483">
          <cell r="C483" t="str">
            <v>33072119680123571X</v>
          </cell>
          <cell r="D483" t="str">
            <v>赛默公司</v>
          </cell>
          <cell r="E483" t="str">
            <v>综合管理部</v>
          </cell>
        </row>
        <row r="484">
          <cell r="C484" t="str">
            <v>330724199710195612</v>
          </cell>
          <cell r="D484" t="str">
            <v>勤思医药</v>
          </cell>
          <cell r="E484" t="str">
            <v>勤思医药</v>
          </cell>
        </row>
        <row r="485">
          <cell r="C485" t="str">
            <v>330721198703107115</v>
          </cell>
          <cell r="D485" t="str">
            <v>赛默公司</v>
          </cell>
          <cell r="E485" t="str">
            <v>公用工程部</v>
          </cell>
        </row>
        <row r="486">
          <cell r="C486" t="str">
            <v>330721197807237120</v>
          </cell>
          <cell r="D486" t="str">
            <v>赛默公司</v>
          </cell>
          <cell r="E486" t="str">
            <v>制剂生产部</v>
          </cell>
        </row>
        <row r="487">
          <cell r="C487" t="str">
            <v>620502199203115833</v>
          </cell>
          <cell r="D487" t="str">
            <v>百诚医药</v>
          </cell>
          <cell r="E487" t="str">
            <v>液体制剂一部</v>
          </cell>
        </row>
        <row r="488">
          <cell r="C488" t="str">
            <v>610324199207281340</v>
          </cell>
          <cell r="D488" t="str">
            <v>百诚医药</v>
          </cell>
          <cell r="E488" t="str">
            <v>固体制剂一部</v>
          </cell>
        </row>
        <row r="489">
          <cell r="C489" t="str">
            <v>330782199306266216</v>
          </cell>
          <cell r="D489" t="str">
            <v>赛默公司</v>
          </cell>
          <cell r="E489" t="str">
            <v>物控部</v>
          </cell>
        </row>
        <row r="490">
          <cell r="C490" t="str">
            <v>230231199607072510</v>
          </cell>
          <cell r="D490" t="str">
            <v>百诚医药</v>
          </cell>
          <cell r="E490" t="str">
            <v>实验室管理部</v>
          </cell>
        </row>
        <row r="491">
          <cell r="C491" t="str">
            <v>23020319921216022X</v>
          </cell>
          <cell r="D491" t="str">
            <v>百诚医药</v>
          </cell>
          <cell r="E491" t="str">
            <v>医学部</v>
          </cell>
        </row>
        <row r="492">
          <cell r="C492" t="str">
            <v>330721198512045118</v>
          </cell>
          <cell r="D492" t="str">
            <v>赛默公司</v>
          </cell>
          <cell r="E492" t="str">
            <v>制剂生产部</v>
          </cell>
        </row>
        <row r="493">
          <cell r="C493" t="str">
            <v>460003199611154822</v>
          </cell>
          <cell r="D493" t="str">
            <v>百诚医药</v>
          </cell>
          <cell r="E493" t="str">
            <v>液体制剂二部</v>
          </cell>
        </row>
        <row r="494">
          <cell r="C494" t="str">
            <v>14032119951123001X</v>
          </cell>
          <cell r="D494" t="str">
            <v>百诚医药</v>
          </cell>
          <cell r="E494" t="str">
            <v>杂质研究中心</v>
          </cell>
        </row>
        <row r="495">
          <cell r="C495" t="str">
            <v>33072119770612571X</v>
          </cell>
          <cell r="D495" t="str">
            <v>赛默公司</v>
          </cell>
          <cell r="E495" t="str">
            <v>原料生产部</v>
          </cell>
        </row>
        <row r="496">
          <cell r="C496" t="str">
            <v>360722199509013074</v>
          </cell>
          <cell r="D496" t="str">
            <v>百诚医药</v>
          </cell>
          <cell r="E496" t="str">
            <v>原料药二部</v>
          </cell>
        </row>
        <row r="497">
          <cell r="C497" t="str">
            <v>330721199602044818</v>
          </cell>
          <cell r="D497" t="str">
            <v>赛默公司</v>
          </cell>
          <cell r="E497" t="str">
            <v>质量控制部</v>
          </cell>
        </row>
        <row r="498">
          <cell r="C498" t="str">
            <v>330781198706030973</v>
          </cell>
          <cell r="D498" t="str">
            <v>赛默公司</v>
          </cell>
          <cell r="E498" t="str">
            <v>制剂生产部</v>
          </cell>
        </row>
        <row r="499">
          <cell r="C499" t="str">
            <v>341223199803254529</v>
          </cell>
          <cell r="D499" t="str">
            <v>百诚医药</v>
          </cell>
          <cell r="E499" t="str">
            <v>液体制剂一部</v>
          </cell>
        </row>
        <row r="500">
          <cell r="C500" t="str">
            <v>330326199808011421</v>
          </cell>
          <cell r="D500" t="str">
            <v>勤思医药</v>
          </cell>
          <cell r="E500" t="str">
            <v>勤思医药</v>
          </cell>
        </row>
        <row r="501">
          <cell r="C501" t="str">
            <v>620422199309065168</v>
          </cell>
          <cell r="D501" t="str">
            <v>百诚医药</v>
          </cell>
          <cell r="E501" t="str">
            <v>外用制剂部</v>
          </cell>
        </row>
        <row r="502">
          <cell r="C502" t="str">
            <v>330721197907106726</v>
          </cell>
          <cell r="D502" t="str">
            <v>赛默公司</v>
          </cell>
          <cell r="E502" t="str">
            <v>制剂生产部</v>
          </cell>
        </row>
        <row r="503">
          <cell r="C503" t="str">
            <v>330721199805035444</v>
          </cell>
          <cell r="D503" t="str">
            <v>赛默公司</v>
          </cell>
          <cell r="E503" t="str">
            <v>制剂生产部</v>
          </cell>
        </row>
        <row r="504">
          <cell r="C504" t="str">
            <v>332501199908200225</v>
          </cell>
          <cell r="D504" t="str">
            <v>百杏生物</v>
          </cell>
          <cell r="E504" t="str">
            <v>样品管理部</v>
          </cell>
        </row>
        <row r="505">
          <cell r="C505" t="str">
            <v>339005200012063037</v>
          </cell>
          <cell r="D505" t="str">
            <v>百伦检测</v>
          </cell>
          <cell r="E505" t="str">
            <v>分析检测三部</v>
          </cell>
        </row>
        <row r="506">
          <cell r="C506" t="str">
            <v>341021199211264201</v>
          </cell>
          <cell r="D506" t="str">
            <v>百诚医药</v>
          </cell>
          <cell r="E506" t="str">
            <v>行政事务部</v>
          </cell>
        </row>
        <row r="507">
          <cell r="C507" t="str">
            <v>330724200006166223</v>
          </cell>
          <cell r="D507" t="str">
            <v>赛默公司</v>
          </cell>
          <cell r="E507" t="str">
            <v>质量控制部</v>
          </cell>
        </row>
        <row r="508">
          <cell r="C508" t="str">
            <v>330727197504241622</v>
          </cell>
          <cell r="D508" t="str">
            <v>赛默公司</v>
          </cell>
          <cell r="E508" t="str">
            <v>物控部</v>
          </cell>
        </row>
        <row r="509">
          <cell r="C509" t="str">
            <v>370687199102191172</v>
          </cell>
          <cell r="D509" t="str">
            <v>百诚医药</v>
          </cell>
          <cell r="E509" t="str">
            <v>液体制剂三部</v>
          </cell>
        </row>
        <row r="510">
          <cell r="C510" t="str">
            <v>332624199910052137</v>
          </cell>
          <cell r="D510" t="str">
            <v>赛默公司</v>
          </cell>
          <cell r="E510" t="str">
            <v>质量控制部</v>
          </cell>
        </row>
        <row r="511">
          <cell r="C511" t="str">
            <v>330721199912012432</v>
          </cell>
          <cell r="D511" t="str">
            <v>赛默公司</v>
          </cell>
          <cell r="E511" t="str">
            <v>质量控制部</v>
          </cell>
        </row>
        <row r="512">
          <cell r="C512" t="str">
            <v>330681199802268745</v>
          </cell>
          <cell r="D512" t="str">
            <v>百诚医药</v>
          </cell>
          <cell r="E512" t="str">
            <v>药理部</v>
          </cell>
        </row>
        <row r="513">
          <cell r="C513" t="str">
            <v>330624199109204420</v>
          </cell>
          <cell r="D513" t="str">
            <v>百诚医药</v>
          </cell>
          <cell r="E513" t="str">
            <v>原料药分析部</v>
          </cell>
        </row>
        <row r="514">
          <cell r="C514" t="str">
            <v>340602199411232418</v>
          </cell>
          <cell r="D514" t="str">
            <v>百诚医药</v>
          </cell>
          <cell r="E514" t="str">
            <v>杂质研究中心</v>
          </cell>
        </row>
        <row r="515">
          <cell r="C515" t="str">
            <v>330781199602201816</v>
          </cell>
          <cell r="D515" t="str">
            <v>赛默公司</v>
          </cell>
          <cell r="E515" t="str">
            <v>原料生产部</v>
          </cell>
        </row>
        <row r="516">
          <cell r="C516" t="str">
            <v>510222197407106714</v>
          </cell>
          <cell r="D516" t="str">
            <v>赛默公司</v>
          </cell>
          <cell r="E516" t="str">
            <v>原料生产部</v>
          </cell>
        </row>
        <row r="517">
          <cell r="C517" t="str">
            <v>330721198407022416</v>
          </cell>
          <cell r="D517" t="str">
            <v>赛默公司</v>
          </cell>
          <cell r="E517" t="str">
            <v>制剂生产部</v>
          </cell>
        </row>
        <row r="518">
          <cell r="C518" t="str">
            <v>532101199405130021</v>
          </cell>
          <cell r="D518" t="str">
            <v>百诚医药</v>
          </cell>
          <cell r="E518" t="str">
            <v>药理部</v>
          </cell>
        </row>
        <row r="519">
          <cell r="C519" t="str">
            <v>412727199005041248</v>
          </cell>
          <cell r="D519" t="str">
            <v>百诚医药</v>
          </cell>
          <cell r="E519" t="str">
            <v>药理部</v>
          </cell>
        </row>
        <row r="520">
          <cell r="C520" t="str">
            <v>331002199705192526</v>
          </cell>
          <cell r="D520" t="str">
            <v>百诚医药</v>
          </cell>
          <cell r="E520" t="str">
            <v>固体制剂二部</v>
          </cell>
        </row>
        <row r="521">
          <cell r="C521" t="str">
            <v>330184199812056326</v>
          </cell>
          <cell r="D521" t="str">
            <v>百诚医药</v>
          </cell>
          <cell r="E521" t="str">
            <v>液体制剂三部</v>
          </cell>
        </row>
        <row r="522">
          <cell r="C522" t="str">
            <v>37292919920414032X</v>
          </cell>
          <cell r="D522" t="str">
            <v>百诚医药</v>
          </cell>
          <cell r="E522" t="str">
            <v>杂质研究中心</v>
          </cell>
        </row>
        <row r="523">
          <cell r="C523" t="str">
            <v>360302199508292529</v>
          </cell>
          <cell r="D523" t="str">
            <v>百诚医药</v>
          </cell>
          <cell r="E523" t="str">
            <v>信息情报部</v>
          </cell>
        </row>
        <row r="524">
          <cell r="C524" t="str">
            <v>350322199602161019</v>
          </cell>
          <cell r="D524" t="str">
            <v>百诚医药</v>
          </cell>
          <cell r="E524" t="str">
            <v>外用制剂部</v>
          </cell>
        </row>
        <row r="525">
          <cell r="C525" t="str">
            <v>362301199604173525</v>
          </cell>
          <cell r="D525" t="str">
            <v>百诚医药</v>
          </cell>
          <cell r="E525" t="str">
            <v>外用制剂部</v>
          </cell>
        </row>
        <row r="526">
          <cell r="C526" t="str">
            <v>332624199601015412</v>
          </cell>
          <cell r="D526" t="str">
            <v>百诚医药</v>
          </cell>
          <cell r="E526" t="str">
            <v>药化部</v>
          </cell>
        </row>
        <row r="527">
          <cell r="C527" t="str">
            <v>330481199512103423</v>
          </cell>
          <cell r="D527" t="str">
            <v>百诚医药</v>
          </cell>
          <cell r="E527" t="str">
            <v>固体制剂二部</v>
          </cell>
        </row>
        <row r="528">
          <cell r="C528" t="str">
            <v>342626199610254567</v>
          </cell>
          <cell r="D528" t="str">
            <v>百诚医药</v>
          </cell>
          <cell r="E528" t="str">
            <v>杂质研究中心</v>
          </cell>
        </row>
        <row r="529">
          <cell r="C529" t="str">
            <v>331082199606264047</v>
          </cell>
          <cell r="D529" t="str">
            <v>百诚医药</v>
          </cell>
          <cell r="E529" t="str">
            <v>杂质研究中心</v>
          </cell>
        </row>
        <row r="530">
          <cell r="C530" t="str">
            <v>37082719951204302x</v>
          </cell>
          <cell r="D530" t="str">
            <v>百诚医药</v>
          </cell>
          <cell r="E530" t="str">
            <v>知识产权部</v>
          </cell>
        </row>
        <row r="531">
          <cell r="C531" t="str">
            <v>620103199512065029</v>
          </cell>
          <cell r="D531" t="str">
            <v>百诚医药</v>
          </cell>
          <cell r="E531" t="str">
            <v>注册部</v>
          </cell>
        </row>
        <row r="532">
          <cell r="C532" t="str">
            <v>330621199509134266</v>
          </cell>
          <cell r="D532" t="str">
            <v>百诚医药</v>
          </cell>
          <cell r="E532" t="str">
            <v>杂质研究中心</v>
          </cell>
        </row>
        <row r="533">
          <cell r="C533" t="str">
            <v>430721199509054935</v>
          </cell>
          <cell r="D533" t="str">
            <v>百诚医药</v>
          </cell>
          <cell r="E533" t="str">
            <v>杂质研究中心</v>
          </cell>
        </row>
        <row r="534">
          <cell r="C534" t="str">
            <v>530103199908150324</v>
          </cell>
          <cell r="D534" t="str">
            <v>百诚医药</v>
          </cell>
          <cell r="E534" t="str">
            <v>固体制剂三部</v>
          </cell>
        </row>
        <row r="535">
          <cell r="C535" t="str">
            <v>360301199506030027</v>
          </cell>
          <cell r="D535" t="str">
            <v>百诚医药</v>
          </cell>
          <cell r="E535" t="str">
            <v>固体制剂三部</v>
          </cell>
        </row>
        <row r="536">
          <cell r="C536" t="str">
            <v>342625199509182267</v>
          </cell>
          <cell r="D536" t="str">
            <v>百诚医药</v>
          </cell>
          <cell r="E536" t="str">
            <v>原料药分析部</v>
          </cell>
        </row>
        <row r="537">
          <cell r="C537" t="str">
            <v>330683199602082420</v>
          </cell>
          <cell r="D537" t="str">
            <v>百诚医药</v>
          </cell>
          <cell r="E537" t="str">
            <v>原料药分析部</v>
          </cell>
        </row>
        <row r="538">
          <cell r="C538" t="str">
            <v>430528199602031061</v>
          </cell>
          <cell r="D538" t="str">
            <v>百诚医药</v>
          </cell>
          <cell r="E538" t="str">
            <v>药理部</v>
          </cell>
        </row>
        <row r="539">
          <cell r="C539" t="str">
            <v>230205199606070828</v>
          </cell>
          <cell r="D539" t="str">
            <v>百诚医药</v>
          </cell>
          <cell r="E539" t="str">
            <v>药理部</v>
          </cell>
        </row>
        <row r="540">
          <cell r="C540" t="str">
            <v>339005199910110629</v>
          </cell>
          <cell r="D540" t="str">
            <v>百杏生物</v>
          </cell>
          <cell r="E540" t="str">
            <v>生物分析部</v>
          </cell>
        </row>
        <row r="541">
          <cell r="C541" t="str">
            <v>339005199511287224</v>
          </cell>
          <cell r="D541" t="str">
            <v>百诚医药</v>
          </cell>
          <cell r="E541" t="str">
            <v>固体制剂二部</v>
          </cell>
        </row>
        <row r="542">
          <cell r="C542" t="str">
            <v>500237199507206781</v>
          </cell>
          <cell r="D542" t="str">
            <v>百诚医药</v>
          </cell>
          <cell r="E542" t="str">
            <v>液体制剂二部</v>
          </cell>
        </row>
        <row r="543">
          <cell r="C543" t="str">
            <v>321323199510252118</v>
          </cell>
          <cell r="D543" t="str">
            <v>百诚医药</v>
          </cell>
          <cell r="E543" t="str">
            <v>杂质研究中心</v>
          </cell>
        </row>
        <row r="544">
          <cell r="C544" t="str">
            <v>342529199501223220</v>
          </cell>
          <cell r="D544" t="str">
            <v>百诚医药</v>
          </cell>
          <cell r="E544" t="str">
            <v>固体制剂一部</v>
          </cell>
        </row>
        <row r="545">
          <cell r="C545" t="str">
            <v>410322199901274722</v>
          </cell>
          <cell r="D545" t="str">
            <v>百伦检测</v>
          </cell>
          <cell r="E545" t="str">
            <v>分析检测一部</v>
          </cell>
        </row>
        <row r="546">
          <cell r="C546" t="str">
            <v>232103200001020026</v>
          </cell>
          <cell r="D546" t="str">
            <v>百伦检测</v>
          </cell>
          <cell r="E546" t="str">
            <v>分析检测三部</v>
          </cell>
        </row>
        <row r="547">
          <cell r="C547" t="str">
            <v>412722199412147750</v>
          </cell>
          <cell r="D547" t="str">
            <v>百诚医药</v>
          </cell>
          <cell r="E547" t="str">
            <v>原料药二部</v>
          </cell>
        </row>
        <row r="548">
          <cell r="C548" t="str">
            <v>371322199305128348</v>
          </cell>
          <cell r="D548" t="str">
            <v>百诚医药</v>
          </cell>
          <cell r="E548" t="str">
            <v>液体制剂二部</v>
          </cell>
        </row>
        <row r="549">
          <cell r="C549" t="str">
            <v>36232319941209592X</v>
          </cell>
          <cell r="D549" t="str">
            <v>百诚医药</v>
          </cell>
          <cell r="E549" t="str">
            <v>液体制剂二部</v>
          </cell>
        </row>
        <row r="550">
          <cell r="C550" t="str">
            <v>340881199405204353</v>
          </cell>
          <cell r="D550" t="str">
            <v>百诚医药</v>
          </cell>
          <cell r="E550" t="str">
            <v>原料药四部</v>
          </cell>
        </row>
        <row r="551">
          <cell r="C551" t="str">
            <v>341226199412205921</v>
          </cell>
          <cell r="D551" t="str">
            <v>百诚医药</v>
          </cell>
          <cell r="E551" t="str">
            <v>液体制剂三部</v>
          </cell>
        </row>
        <row r="552">
          <cell r="C552" t="str">
            <v>330782199606233520</v>
          </cell>
          <cell r="D552" t="str">
            <v>百诚医药</v>
          </cell>
          <cell r="E552" t="str">
            <v>杂质研究中心</v>
          </cell>
        </row>
        <row r="553">
          <cell r="C553" t="str">
            <v>320829199512261012</v>
          </cell>
          <cell r="D553" t="str">
            <v>百诚医药</v>
          </cell>
          <cell r="E553" t="str">
            <v>原料药四部</v>
          </cell>
        </row>
        <row r="554">
          <cell r="C554" t="str">
            <v>430822199908218441</v>
          </cell>
          <cell r="D554" t="str">
            <v>百诚医药</v>
          </cell>
          <cell r="E554" t="str">
            <v>杂质研究中心</v>
          </cell>
        </row>
        <row r="555">
          <cell r="C555" t="str">
            <v>350303199907270022</v>
          </cell>
          <cell r="D555" t="str">
            <v>百诚医药</v>
          </cell>
          <cell r="E555" t="str">
            <v>药理部</v>
          </cell>
        </row>
        <row r="556">
          <cell r="C556" t="str">
            <v>362527199410072229</v>
          </cell>
          <cell r="D556" t="str">
            <v>百诚医药</v>
          </cell>
          <cell r="E556" t="str">
            <v>外用制剂部</v>
          </cell>
        </row>
        <row r="557">
          <cell r="C557" t="str">
            <v>370882199510242839</v>
          </cell>
          <cell r="D557" t="str">
            <v>百诚医药</v>
          </cell>
          <cell r="E557" t="str">
            <v>固体制剂三部</v>
          </cell>
        </row>
        <row r="558">
          <cell r="C558" t="str">
            <v>421125199511126418</v>
          </cell>
          <cell r="D558" t="str">
            <v>百诚医药</v>
          </cell>
          <cell r="E558" t="str">
            <v>杂质研究中心</v>
          </cell>
        </row>
        <row r="559">
          <cell r="C559" t="str">
            <v>330821199606014013</v>
          </cell>
          <cell r="D559" t="str">
            <v>百诚医药</v>
          </cell>
          <cell r="E559" t="str">
            <v>原料药二部</v>
          </cell>
        </row>
        <row r="560">
          <cell r="C560" t="str">
            <v>34082319960409371X</v>
          </cell>
          <cell r="D560" t="str">
            <v>百诚医药</v>
          </cell>
          <cell r="E560" t="str">
            <v>原料药三部</v>
          </cell>
        </row>
        <row r="561">
          <cell r="C561" t="str">
            <v>339005199906037924</v>
          </cell>
          <cell r="D561" t="str">
            <v>百诚医药</v>
          </cell>
          <cell r="E561" t="str">
            <v>外用制剂部</v>
          </cell>
        </row>
        <row r="562">
          <cell r="C562" t="str">
            <v>330329199907192167</v>
          </cell>
          <cell r="D562" t="str">
            <v>赛默公司</v>
          </cell>
          <cell r="E562" t="str">
            <v>质量控制部</v>
          </cell>
        </row>
        <row r="563">
          <cell r="C563" t="str">
            <v>342523199912037045</v>
          </cell>
          <cell r="D563" t="str">
            <v>赛默公司</v>
          </cell>
          <cell r="E563" t="str">
            <v>质量控制部</v>
          </cell>
        </row>
        <row r="564">
          <cell r="C564" t="str">
            <v>330881199911218529</v>
          </cell>
          <cell r="D564" t="str">
            <v>赛默公司</v>
          </cell>
          <cell r="E564" t="str">
            <v>质量控制部</v>
          </cell>
        </row>
        <row r="565">
          <cell r="C565" t="str">
            <v>610425199509051331</v>
          </cell>
          <cell r="D565" t="str">
            <v>百诚医药</v>
          </cell>
          <cell r="E565" t="str">
            <v>液体制剂二部</v>
          </cell>
        </row>
        <row r="566">
          <cell r="C566" t="str">
            <v>330724200007286198</v>
          </cell>
          <cell r="D566" t="str">
            <v>赛默公司</v>
          </cell>
          <cell r="E566" t="str">
            <v>制剂生产部</v>
          </cell>
        </row>
        <row r="567">
          <cell r="C567" t="str">
            <v>339005199808117138</v>
          </cell>
          <cell r="D567" t="str">
            <v>百诚医药</v>
          </cell>
          <cell r="E567" t="str">
            <v>实验室管理部</v>
          </cell>
        </row>
        <row r="568">
          <cell r="C568" t="str">
            <v>330102199803032125</v>
          </cell>
          <cell r="D568" t="str">
            <v>百诚医药</v>
          </cell>
          <cell r="E568" t="str">
            <v>财务部</v>
          </cell>
        </row>
        <row r="569">
          <cell r="C569" t="str">
            <v>330327200002231857</v>
          </cell>
          <cell r="D569" t="str">
            <v>赛默公司</v>
          </cell>
          <cell r="E569" t="str">
            <v>质量控制部</v>
          </cell>
        </row>
        <row r="570">
          <cell r="C570" t="str">
            <v>230381199711180369</v>
          </cell>
          <cell r="D570" t="str">
            <v>百诚医药</v>
          </cell>
          <cell r="E570" t="str">
            <v>质量保证部</v>
          </cell>
        </row>
        <row r="571">
          <cell r="C571" t="str">
            <v>330721199609102910</v>
          </cell>
          <cell r="D571" t="str">
            <v>赛默公司</v>
          </cell>
          <cell r="E571" t="str">
            <v>EHS部</v>
          </cell>
        </row>
        <row r="572">
          <cell r="C572" t="str">
            <v>330721199510183327</v>
          </cell>
          <cell r="D572" t="str">
            <v>赛默公司</v>
          </cell>
          <cell r="E572" t="str">
            <v>研发部</v>
          </cell>
        </row>
        <row r="573">
          <cell r="C573" t="str">
            <v>330727198602121426</v>
          </cell>
          <cell r="D573" t="str">
            <v>赛默公司</v>
          </cell>
          <cell r="E573" t="str">
            <v>综合管理部</v>
          </cell>
        </row>
        <row r="574">
          <cell r="C574" t="str">
            <v>330702200107150011</v>
          </cell>
          <cell r="D574" t="str">
            <v>赛默公司</v>
          </cell>
          <cell r="E574" t="str">
            <v>质量控制部</v>
          </cell>
        </row>
        <row r="575">
          <cell r="C575" t="str">
            <v>372928197712261739</v>
          </cell>
          <cell r="D575" t="str">
            <v>赛默公司</v>
          </cell>
          <cell r="E575" t="str">
            <v>公用工程部</v>
          </cell>
        </row>
        <row r="576">
          <cell r="C576" t="str">
            <v>142602199504020515</v>
          </cell>
          <cell r="D576" t="str">
            <v>百诚医药</v>
          </cell>
          <cell r="E576" t="str">
            <v>外用制剂部</v>
          </cell>
        </row>
        <row r="577">
          <cell r="C577" t="str">
            <v>412326198912252134</v>
          </cell>
          <cell r="D577" t="str">
            <v>百诚医药</v>
          </cell>
          <cell r="E577" t="str">
            <v>原料药四部</v>
          </cell>
        </row>
        <row r="578">
          <cell r="C578" t="str">
            <v>330721199201024410</v>
          </cell>
          <cell r="D578" t="str">
            <v>赛默公司</v>
          </cell>
          <cell r="E578" t="str">
            <v>原料生产部</v>
          </cell>
        </row>
        <row r="579">
          <cell r="C579" t="str">
            <v>330721198003116010</v>
          </cell>
          <cell r="D579" t="str">
            <v>赛默公司</v>
          </cell>
          <cell r="E579" t="str">
            <v>原料生产部</v>
          </cell>
        </row>
        <row r="580">
          <cell r="C580" t="str">
            <v>330724199607272421</v>
          </cell>
          <cell r="D580" t="str">
            <v>勤思医药</v>
          </cell>
          <cell r="E580" t="str">
            <v>勤思医药</v>
          </cell>
        </row>
        <row r="581">
          <cell r="C581" t="str">
            <v>372930199610172701</v>
          </cell>
          <cell r="D581" t="str">
            <v>百诚医药</v>
          </cell>
          <cell r="E581" t="str">
            <v>固体制剂三部</v>
          </cell>
        </row>
        <row r="582">
          <cell r="C582" t="str">
            <v>330124199005010085</v>
          </cell>
          <cell r="D582" t="str">
            <v>百伦检测</v>
          </cell>
          <cell r="E582" t="str">
            <v>分析检测一部</v>
          </cell>
        </row>
        <row r="583">
          <cell r="C583" t="str">
            <v>411324199910225512</v>
          </cell>
          <cell r="D583" t="str">
            <v>赛默公司</v>
          </cell>
          <cell r="E583" t="str">
            <v>质量控制部</v>
          </cell>
        </row>
        <row r="584">
          <cell r="C584" t="str">
            <v>140502200004251024</v>
          </cell>
          <cell r="D584" t="str">
            <v>百诚医药</v>
          </cell>
          <cell r="E584" t="str">
            <v>企划部</v>
          </cell>
        </row>
        <row r="585">
          <cell r="C585" t="str">
            <v>371325199904122326</v>
          </cell>
          <cell r="D585" t="str">
            <v>百诚医药</v>
          </cell>
          <cell r="E585" t="str">
            <v>企划部</v>
          </cell>
        </row>
        <row r="586">
          <cell r="C586" t="str">
            <v>330721199002275452</v>
          </cell>
          <cell r="D586" t="str">
            <v>赛默公司</v>
          </cell>
          <cell r="E586" t="str">
            <v>物控部</v>
          </cell>
        </row>
        <row r="587">
          <cell r="C587" t="str">
            <v>330182199803120522</v>
          </cell>
          <cell r="D587" t="str">
            <v>百诚医药</v>
          </cell>
          <cell r="E587" t="str">
            <v>外用制剂部</v>
          </cell>
        </row>
        <row r="588">
          <cell r="C588" t="str">
            <v>330327199710121346</v>
          </cell>
          <cell r="D588" t="str">
            <v>勤思医药</v>
          </cell>
          <cell r="E588" t="str">
            <v>勤思医药</v>
          </cell>
        </row>
        <row r="589">
          <cell r="C589" t="str">
            <v>330225199504260013</v>
          </cell>
          <cell r="D589" t="str">
            <v>百诚医药</v>
          </cell>
          <cell r="E589" t="str">
            <v>杂质研究中心</v>
          </cell>
        </row>
        <row r="590">
          <cell r="C590" t="str">
            <v>330183199507040313</v>
          </cell>
          <cell r="D590" t="str">
            <v>百诚医药</v>
          </cell>
          <cell r="E590" t="str">
            <v>原料药四部</v>
          </cell>
        </row>
        <row r="591">
          <cell r="C591" t="str">
            <v>342222199403122425</v>
          </cell>
          <cell r="D591" t="str">
            <v>赛默公司</v>
          </cell>
          <cell r="E591" t="str">
            <v>质量控制部</v>
          </cell>
        </row>
        <row r="592">
          <cell r="C592" t="str">
            <v>34262219940514411X</v>
          </cell>
          <cell r="D592" t="str">
            <v>百诚医药</v>
          </cell>
          <cell r="E592" t="str">
            <v>药化部</v>
          </cell>
        </row>
        <row r="593">
          <cell r="C593" t="str">
            <v>330702196407205919</v>
          </cell>
          <cell r="D593" t="str">
            <v>赛默公司</v>
          </cell>
          <cell r="E593" t="str">
            <v>物控部</v>
          </cell>
        </row>
        <row r="594">
          <cell r="C594" t="str">
            <v>330103199105231617</v>
          </cell>
          <cell r="D594" t="str">
            <v>百诚医药</v>
          </cell>
          <cell r="E594" t="str">
            <v>药化部</v>
          </cell>
        </row>
        <row r="595">
          <cell r="C595" t="str">
            <v>330324199502174487</v>
          </cell>
          <cell r="D595" t="str">
            <v>勤思医药</v>
          </cell>
          <cell r="E595" t="str">
            <v>勤思医药</v>
          </cell>
        </row>
        <row r="596">
          <cell r="C596" t="str">
            <v>330727199005131620</v>
          </cell>
          <cell r="D596" t="str">
            <v>赛默公司</v>
          </cell>
          <cell r="E596" t="str">
            <v>财务部</v>
          </cell>
        </row>
        <row r="597">
          <cell r="C597" t="str">
            <v>41140219930326551X</v>
          </cell>
          <cell r="D597" t="str">
            <v>百诚医药</v>
          </cell>
          <cell r="E597" t="str">
            <v>杂质研究中心</v>
          </cell>
        </row>
        <row r="598">
          <cell r="C598" t="str">
            <v>422802197611126031</v>
          </cell>
          <cell r="D598" t="str">
            <v>百诚医药</v>
          </cell>
          <cell r="E598" t="str">
            <v>行政事务部</v>
          </cell>
        </row>
        <row r="599">
          <cell r="C599" t="str">
            <v>360423199512113527</v>
          </cell>
          <cell r="D599" t="str">
            <v>百诚医药</v>
          </cell>
          <cell r="E599" t="str">
            <v>液体制剂三部</v>
          </cell>
        </row>
        <row r="600">
          <cell r="C600" t="str">
            <v>330721197902035711</v>
          </cell>
          <cell r="D600" t="str">
            <v>赛默公司</v>
          </cell>
          <cell r="E600" t="str">
            <v>原料生产部</v>
          </cell>
        </row>
        <row r="601">
          <cell r="C601" t="str">
            <v>33032719951019097X</v>
          </cell>
          <cell r="D601" t="str">
            <v>百诚医药</v>
          </cell>
          <cell r="E601" t="str">
            <v>原料药三部</v>
          </cell>
        </row>
        <row r="602">
          <cell r="C602" t="str">
            <v>330281199403204611</v>
          </cell>
          <cell r="D602" t="str">
            <v>百诚医药</v>
          </cell>
          <cell r="E602" t="str">
            <v>原料药四部</v>
          </cell>
        </row>
        <row r="603">
          <cell r="C603" t="str">
            <v>330324199701144205</v>
          </cell>
          <cell r="D603" t="str">
            <v>勤思医药</v>
          </cell>
          <cell r="E603" t="str">
            <v>勤思医药</v>
          </cell>
        </row>
        <row r="604">
          <cell r="C604" t="str">
            <v>330727199612141222</v>
          </cell>
          <cell r="D604" t="str">
            <v>勤思医药</v>
          </cell>
          <cell r="E604" t="str">
            <v>勤思医药</v>
          </cell>
        </row>
        <row r="605">
          <cell r="C605" t="str">
            <v>330721197812307111</v>
          </cell>
          <cell r="D605" t="str">
            <v>赛默公司</v>
          </cell>
          <cell r="E605" t="str">
            <v>原料生产部</v>
          </cell>
        </row>
        <row r="606">
          <cell r="C606" t="str">
            <v>330781200003300527</v>
          </cell>
          <cell r="D606" t="str">
            <v>赛默公司</v>
          </cell>
          <cell r="E606" t="str">
            <v>制剂生产部</v>
          </cell>
        </row>
        <row r="607">
          <cell r="C607" t="str">
            <v>330824199904194226</v>
          </cell>
          <cell r="D607" t="str">
            <v>赛默公司</v>
          </cell>
          <cell r="E607" t="str">
            <v>制剂生产部</v>
          </cell>
        </row>
        <row r="608">
          <cell r="C608" t="str">
            <v>330781198811040225</v>
          </cell>
          <cell r="D608" t="str">
            <v>百诚医药</v>
          </cell>
          <cell r="E608" t="str">
            <v>公共事务部</v>
          </cell>
        </row>
        <row r="609">
          <cell r="C609" t="str">
            <v>230229199201051224</v>
          </cell>
          <cell r="D609" t="str">
            <v>百诚医药</v>
          </cell>
          <cell r="E609" t="str">
            <v>原料药分析部</v>
          </cell>
        </row>
        <row r="610">
          <cell r="C610" t="str">
            <v>430302198110144298</v>
          </cell>
          <cell r="D610" t="str">
            <v>百诚医药</v>
          </cell>
          <cell r="E610" t="str">
            <v>工程建设部</v>
          </cell>
        </row>
        <row r="611">
          <cell r="C611" t="str">
            <v>431126199606067666</v>
          </cell>
          <cell r="D611" t="str">
            <v>百诚医药</v>
          </cell>
          <cell r="E611" t="str">
            <v>外用制剂部</v>
          </cell>
        </row>
        <row r="612">
          <cell r="C612" t="str">
            <v>21040219971006053X</v>
          </cell>
          <cell r="D612" t="str">
            <v>百诚医药</v>
          </cell>
          <cell r="E612" t="str">
            <v>固体制剂三部</v>
          </cell>
        </row>
        <row r="613">
          <cell r="C613" t="str">
            <v>23012919950126332X</v>
          </cell>
          <cell r="D613" t="str">
            <v>百诚医药</v>
          </cell>
          <cell r="E613" t="str">
            <v>液体制剂二部</v>
          </cell>
        </row>
        <row r="614">
          <cell r="C614" t="str">
            <v>620523199611011154</v>
          </cell>
          <cell r="D614" t="str">
            <v>百诚医药</v>
          </cell>
          <cell r="E614" t="str">
            <v>原料药一部</v>
          </cell>
        </row>
        <row r="615">
          <cell r="C615" t="str">
            <v>330724198811156933</v>
          </cell>
          <cell r="D615" t="str">
            <v>赛默公司</v>
          </cell>
          <cell r="E615" t="str">
            <v>质量控制部</v>
          </cell>
        </row>
        <row r="616">
          <cell r="C616" t="str">
            <v>342524197903232217</v>
          </cell>
          <cell r="D616" t="str">
            <v>百诚医药</v>
          </cell>
          <cell r="E616" t="str">
            <v>原料药分析部</v>
          </cell>
        </row>
        <row r="617">
          <cell r="C617" t="str">
            <v>330127199611236323</v>
          </cell>
          <cell r="D617" t="str">
            <v>百诚医药</v>
          </cell>
          <cell r="E617" t="str">
            <v>质量保证部</v>
          </cell>
        </row>
        <row r="618">
          <cell r="C618" t="str">
            <v>500225199409063224</v>
          </cell>
          <cell r="D618" t="str">
            <v>百诚医药</v>
          </cell>
          <cell r="E618" t="str">
            <v>原料药分析部</v>
          </cell>
        </row>
        <row r="619">
          <cell r="C619" t="str">
            <v>33072119790215602X</v>
          </cell>
          <cell r="D619" t="str">
            <v>赛默公司</v>
          </cell>
          <cell r="E619" t="str">
            <v>综合管理部</v>
          </cell>
        </row>
        <row r="620">
          <cell r="C620" t="str">
            <v>330721199403226328</v>
          </cell>
          <cell r="D620" t="str">
            <v>赛默公司</v>
          </cell>
          <cell r="E620" t="str">
            <v>物控部</v>
          </cell>
        </row>
        <row r="621">
          <cell r="C621" t="str">
            <v>33088119980614752X</v>
          </cell>
          <cell r="D621" t="str">
            <v>赛默公司</v>
          </cell>
          <cell r="E621" t="str">
            <v>质量保证部</v>
          </cell>
        </row>
        <row r="622">
          <cell r="C622" t="str">
            <v>331002199712312928</v>
          </cell>
          <cell r="D622" t="str">
            <v>百诚医药</v>
          </cell>
          <cell r="E622" t="str">
            <v>原料药分析部</v>
          </cell>
        </row>
        <row r="623">
          <cell r="C623" t="str">
            <v>341021199710280767</v>
          </cell>
          <cell r="D623" t="str">
            <v>百诚医药</v>
          </cell>
          <cell r="E623" t="str">
            <v>固体制剂三部</v>
          </cell>
        </row>
        <row r="624">
          <cell r="C624" t="str">
            <v>420704198801204272</v>
          </cell>
          <cell r="D624" t="str">
            <v>赛默公司</v>
          </cell>
          <cell r="E624" t="str">
            <v>研发部</v>
          </cell>
        </row>
        <row r="625">
          <cell r="C625" t="str">
            <v>330183199811245022</v>
          </cell>
          <cell r="D625" t="str">
            <v>百诚医药</v>
          </cell>
          <cell r="E625" t="str">
            <v>原料药分析部</v>
          </cell>
        </row>
        <row r="626">
          <cell r="C626" t="str">
            <v>360311199810293545</v>
          </cell>
          <cell r="D626" t="str">
            <v>百诚医药</v>
          </cell>
          <cell r="E626" t="str">
            <v>药物警戒部</v>
          </cell>
        </row>
        <row r="627">
          <cell r="C627" t="str">
            <v>330881199909225949</v>
          </cell>
          <cell r="D627" t="str">
            <v>百杏生物</v>
          </cell>
          <cell r="E627" t="str">
            <v>生物分析部</v>
          </cell>
        </row>
        <row r="628">
          <cell r="C628" t="str">
            <v>330184199004133813</v>
          </cell>
          <cell r="D628" t="str">
            <v>百代医药</v>
          </cell>
          <cell r="E628" t="str">
            <v>生产部</v>
          </cell>
        </row>
        <row r="629">
          <cell r="C629" t="str">
            <v>239005199606070024</v>
          </cell>
          <cell r="D629" t="str">
            <v>百诚医药</v>
          </cell>
          <cell r="E629" t="str">
            <v>原料药分析部</v>
          </cell>
        </row>
        <row r="630">
          <cell r="C630" t="str">
            <v>330721197010316630</v>
          </cell>
          <cell r="D630" t="str">
            <v>赛默公司</v>
          </cell>
          <cell r="E630" t="str">
            <v>EHS部</v>
          </cell>
        </row>
        <row r="631">
          <cell r="C631" t="str">
            <v>330721197109156542</v>
          </cell>
          <cell r="D631" t="str">
            <v>赛默公司</v>
          </cell>
          <cell r="E631" t="str">
            <v>综合管理部</v>
          </cell>
        </row>
        <row r="632">
          <cell r="C632" t="str">
            <v>330721197207065919</v>
          </cell>
          <cell r="D632" t="str">
            <v>赛默公司</v>
          </cell>
          <cell r="E632" t="str">
            <v>制剂生产部</v>
          </cell>
        </row>
        <row r="633">
          <cell r="C633" t="str">
            <v>341226199606074720</v>
          </cell>
          <cell r="D633" t="str">
            <v>百诚医药</v>
          </cell>
          <cell r="E633" t="str">
            <v>原料药分析部</v>
          </cell>
        </row>
        <row r="634">
          <cell r="C634" t="str">
            <v>352202199303185417</v>
          </cell>
          <cell r="D634" t="str">
            <v>百诚医药</v>
          </cell>
          <cell r="E634" t="str">
            <v>实验室管理部</v>
          </cell>
        </row>
        <row r="635">
          <cell r="C635" t="str">
            <v>330721197907045724</v>
          </cell>
          <cell r="D635" t="str">
            <v>赛默公司</v>
          </cell>
          <cell r="E635" t="str">
            <v>制剂生产部</v>
          </cell>
        </row>
        <row r="636">
          <cell r="C636" t="str">
            <v>34122119950811554X</v>
          </cell>
          <cell r="D636" t="str">
            <v>百诚医药</v>
          </cell>
          <cell r="E636" t="str">
            <v>固体制剂三部</v>
          </cell>
        </row>
        <row r="637">
          <cell r="C637" t="str">
            <v>330721196503315914</v>
          </cell>
          <cell r="D637" t="str">
            <v>赛默公司</v>
          </cell>
          <cell r="E637" t="str">
            <v>制剂生产部</v>
          </cell>
        </row>
        <row r="638">
          <cell r="C638" t="str">
            <v>330721198011186334</v>
          </cell>
          <cell r="D638" t="str">
            <v>赛默公司</v>
          </cell>
          <cell r="E638" t="str">
            <v>公用工程部</v>
          </cell>
        </row>
        <row r="639">
          <cell r="C639" t="str">
            <v>330721196811096434</v>
          </cell>
          <cell r="D639" t="str">
            <v>赛默公司</v>
          </cell>
          <cell r="E639" t="str">
            <v>制剂生产部</v>
          </cell>
        </row>
        <row r="640">
          <cell r="C640" t="str">
            <v>330721196910076738</v>
          </cell>
          <cell r="D640" t="str">
            <v>赛默公司</v>
          </cell>
          <cell r="E640" t="str">
            <v>综合管理部</v>
          </cell>
        </row>
        <row r="641">
          <cell r="C641" t="str">
            <v>330622197701175014</v>
          </cell>
          <cell r="D641" t="str">
            <v>百诚医药</v>
          </cell>
          <cell r="E641" t="str">
            <v>销售管理部</v>
          </cell>
        </row>
        <row r="642">
          <cell r="C642" t="str">
            <v>330724199710177625</v>
          </cell>
          <cell r="D642" t="str">
            <v>赛默公司</v>
          </cell>
          <cell r="E642" t="str">
            <v>物控部</v>
          </cell>
        </row>
        <row r="643">
          <cell r="C643" t="str">
            <v>330721197906065723</v>
          </cell>
          <cell r="D643" t="str">
            <v>赛默公司</v>
          </cell>
          <cell r="E643" t="str">
            <v>制剂生产部</v>
          </cell>
        </row>
        <row r="644">
          <cell r="C644" t="str">
            <v>411481198503166146</v>
          </cell>
          <cell r="D644" t="str">
            <v>赛默公司</v>
          </cell>
          <cell r="E644" t="str">
            <v>制剂生产部</v>
          </cell>
        </row>
        <row r="645">
          <cell r="C645" t="str">
            <v>141122199303020129</v>
          </cell>
          <cell r="D645" t="str">
            <v>百诚医药</v>
          </cell>
          <cell r="E645" t="str">
            <v>液体制剂一部</v>
          </cell>
        </row>
        <row r="646">
          <cell r="C646" t="str">
            <v>142723199605072522</v>
          </cell>
          <cell r="D646" t="str">
            <v>百诚医药</v>
          </cell>
          <cell r="E646" t="str">
            <v>液体制剂一部</v>
          </cell>
        </row>
        <row r="647">
          <cell r="C647" t="str">
            <v>330721198508285418</v>
          </cell>
          <cell r="D647" t="str">
            <v>赛默公司</v>
          </cell>
          <cell r="E647" t="str">
            <v>原料生产部</v>
          </cell>
        </row>
        <row r="648">
          <cell r="C648" t="str">
            <v>330205197110014827</v>
          </cell>
          <cell r="D648" t="str">
            <v>瑞格医药</v>
          </cell>
          <cell r="E648" t="str">
            <v>质量部</v>
          </cell>
        </row>
        <row r="649">
          <cell r="C649" t="str">
            <v/>
          </cell>
          <cell r="D649" t="str">
            <v/>
          </cell>
          <cell r="E649" t="str">
            <v/>
          </cell>
        </row>
        <row r="650">
          <cell r="C650" t="str">
            <v>330222197701206173</v>
          </cell>
          <cell r="D650" t="str">
            <v>百诚医药</v>
          </cell>
          <cell r="E650" t="str">
            <v>综合管理中心</v>
          </cell>
        </row>
        <row r="651">
          <cell r="C651" t="str">
            <v>330721200009145429</v>
          </cell>
          <cell r="D651" t="str">
            <v>赛默公司</v>
          </cell>
          <cell r="E651" t="str">
            <v>制剂生产部</v>
          </cell>
        </row>
        <row r="652">
          <cell r="C652" t="str">
            <v>330721198109165021</v>
          </cell>
          <cell r="D652" t="str">
            <v>赛默公司</v>
          </cell>
          <cell r="E652" t="str">
            <v>制剂生产部</v>
          </cell>
        </row>
        <row r="653">
          <cell r="C653" t="str">
            <v>330523199601274728</v>
          </cell>
          <cell r="D653" t="str">
            <v>百诚医药</v>
          </cell>
          <cell r="E653" t="str">
            <v>财务部</v>
          </cell>
        </row>
        <row r="654">
          <cell r="C654" t="str">
            <v>33072119851020543X</v>
          </cell>
          <cell r="D654" t="str">
            <v>赛默公司</v>
          </cell>
          <cell r="E654" t="str">
            <v>制剂生产部</v>
          </cell>
        </row>
        <row r="655">
          <cell r="C655" t="str">
            <v>330721199010026915</v>
          </cell>
          <cell r="D655" t="str">
            <v>赛默公司</v>
          </cell>
          <cell r="E655" t="str">
            <v>制剂生产部</v>
          </cell>
        </row>
        <row r="656">
          <cell r="C656" t="str">
            <v>330782199910070834</v>
          </cell>
          <cell r="D656" t="str">
            <v>赛默公司</v>
          </cell>
          <cell r="E656" t="str">
            <v>质量控制部</v>
          </cell>
        </row>
        <row r="657">
          <cell r="C657" t="str">
            <v>612522198504150019</v>
          </cell>
          <cell r="D657" t="str">
            <v>赛默公司</v>
          </cell>
          <cell r="E657" t="str">
            <v>质量控制部</v>
          </cell>
        </row>
        <row r="658">
          <cell r="C658" t="str">
            <v>431382199604270048</v>
          </cell>
          <cell r="D658" t="str">
            <v>百诚医药</v>
          </cell>
          <cell r="E658" t="str">
            <v>人力资源部</v>
          </cell>
        </row>
        <row r="659">
          <cell r="C659" t="str">
            <v>330501198206031811</v>
          </cell>
          <cell r="D659" t="str">
            <v>百诚医药</v>
          </cell>
          <cell r="E659" t="str">
            <v>行政事务部</v>
          </cell>
        </row>
        <row r="660">
          <cell r="C660" t="str">
            <v>330721199506284838</v>
          </cell>
          <cell r="D660" t="str">
            <v>赛默公司</v>
          </cell>
          <cell r="E660" t="str">
            <v>制剂生产部</v>
          </cell>
        </row>
        <row r="661">
          <cell r="C661" t="str">
            <v>330721196905304417</v>
          </cell>
          <cell r="D661" t="str">
            <v>赛默公司</v>
          </cell>
          <cell r="E661" t="str">
            <v>原料生产部</v>
          </cell>
        </row>
        <row r="662">
          <cell r="C662" t="str">
            <v>330327199610160014</v>
          </cell>
          <cell r="D662" t="str">
            <v>勤思医药</v>
          </cell>
          <cell r="E662" t="str">
            <v>勤思医药</v>
          </cell>
        </row>
        <row r="663">
          <cell r="C663" t="str">
            <v>330324199701106540</v>
          </cell>
          <cell r="D663" t="str">
            <v>勤思医药</v>
          </cell>
          <cell r="E663" t="str">
            <v>勤思医药</v>
          </cell>
        </row>
        <row r="664">
          <cell r="C664" t="str">
            <v>341221199901161585</v>
          </cell>
          <cell r="D664" t="str">
            <v>百诚医药</v>
          </cell>
          <cell r="E664" t="str">
            <v>质量保证部</v>
          </cell>
        </row>
        <row r="665">
          <cell r="C665" t="str">
            <v>330521198511250223</v>
          </cell>
          <cell r="D665" t="str">
            <v>百诚医药</v>
          </cell>
          <cell r="E665" t="str">
            <v>人力资源部</v>
          </cell>
        </row>
        <row r="666">
          <cell r="C666" t="str">
            <v>330702197702141238</v>
          </cell>
          <cell r="D666" t="str">
            <v>赛默公司</v>
          </cell>
          <cell r="E666" t="str">
            <v>制剂生产部</v>
          </cell>
        </row>
        <row r="667">
          <cell r="C667" t="str">
            <v>330721198911244827</v>
          </cell>
          <cell r="D667" t="str">
            <v>百杏生物</v>
          </cell>
          <cell r="E667" t="str">
            <v>生物分析部</v>
          </cell>
        </row>
        <row r="668">
          <cell r="C668" t="str">
            <v>330602198510183029</v>
          </cell>
          <cell r="D668" t="str">
            <v>赛默公司</v>
          </cell>
          <cell r="E668" t="str">
            <v>赛默公司</v>
          </cell>
        </row>
        <row r="669">
          <cell r="C669" t="str">
            <v>532326199610110327</v>
          </cell>
          <cell r="D669" t="str">
            <v>百诚医药</v>
          </cell>
          <cell r="E669" t="str">
            <v>液体制剂二部</v>
          </cell>
        </row>
        <row r="670">
          <cell r="C670" t="str">
            <v>450330199201181661</v>
          </cell>
          <cell r="D670" t="str">
            <v>赛默公司</v>
          </cell>
          <cell r="E670" t="str">
            <v>质量保证部</v>
          </cell>
        </row>
        <row r="671">
          <cell r="C671" t="str">
            <v>33072119920804713X</v>
          </cell>
          <cell r="D671" t="str">
            <v>赛默公司</v>
          </cell>
          <cell r="E671" t="str">
            <v>质量控制部</v>
          </cell>
        </row>
        <row r="672">
          <cell r="C672" t="str">
            <v>330182199709013640</v>
          </cell>
          <cell r="D672" t="str">
            <v>百诚医药</v>
          </cell>
          <cell r="E672" t="str">
            <v>质量保证部</v>
          </cell>
        </row>
        <row r="673">
          <cell r="C673" t="str">
            <v>330104198612292715</v>
          </cell>
          <cell r="D673" t="str">
            <v>百诚医药</v>
          </cell>
          <cell r="E673" t="str">
            <v>工程建设部</v>
          </cell>
        </row>
        <row r="674">
          <cell r="C674" t="str">
            <v>361129200103013929</v>
          </cell>
          <cell r="D674" t="str">
            <v>勤思医药</v>
          </cell>
          <cell r="E674" t="str">
            <v>勤思医药</v>
          </cell>
        </row>
        <row r="675">
          <cell r="C675" t="str">
            <v>330702197510144127</v>
          </cell>
          <cell r="D675" t="str">
            <v>赛默公司</v>
          </cell>
          <cell r="E675" t="str">
            <v>质量控制部</v>
          </cell>
        </row>
        <row r="676">
          <cell r="C676" t="str">
            <v>341224199510055821</v>
          </cell>
          <cell r="D676" t="str">
            <v>百诚医药</v>
          </cell>
          <cell r="E676" t="str">
            <v>原料药分析部</v>
          </cell>
        </row>
        <row r="677">
          <cell r="C677" t="str">
            <v>450821199711163421</v>
          </cell>
          <cell r="D677" t="str">
            <v>百诚医药</v>
          </cell>
          <cell r="E677" t="str">
            <v>原料药分析部</v>
          </cell>
        </row>
        <row r="678">
          <cell r="C678" t="str">
            <v>330303200011040613</v>
          </cell>
          <cell r="D678" t="str">
            <v>百诚医药</v>
          </cell>
          <cell r="E678" t="str">
            <v>人力资源部</v>
          </cell>
        </row>
        <row r="679">
          <cell r="C679" t="str">
            <v>332624199402263413</v>
          </cell>
          <cell r="D679" t="str">
            <v>百诚医药</v>
          </cell>
          <cell r="E679" t="str">
            <v>外用制剂部</v>
          </cell>
        </row>
        <row r="680">
          <cell r="C680" t="str">
            <v>35020319910112301X</v>
          </cell>
          <cell r="D680" t="str">
            <v>百诚医药</v>
          </cell>
          <cell r="E680" t="str">
            <v>内控部</v>
          </cell>
        </row>
        <row r="681">
          <cell r="C681" t="str">
            <v>522723199809090221</v>
          </cell>
          <cell r="D681" t="str">
            <v>百诚医药</v>
          </cell>
          <cell r="E681" t="str">
            <v>原料药分析部</v>
          </cell>
        </row>
        <row r="682">
          <cell r="C682" t="str">
            <v>330721200111077119</v>
          </cell>
          <cell r="D682" t="str">
            <v>赛默公司</v>
          </cell>
          <cell r="E682" t="str">
            <v>制剂生产部</v>
          </cell>
        </row>
        <row r="683">
          <cell r="C683" t="str">
            <v>522122199903180021</v>
          </cell>
          <cell r="D683" t="str">
            <v>百诚医药</v>
          </cell>
          <cell r="E683" t="str">
            <v>外用制剂部</v>
          </cell>
        </row>
        <row r="684">
          <cell r="C684" t="str">
            <v>330621199710131200</v>
          </cell>
          <cell r="D684" t="str">
            <v>百诚医药</v>
          </cell>
          <cell r="E684" t="str">
            <v>人力资源部</v>
          </cell>
        </row>
        <row r="685">
          <cell r="C685" t="str">
            <v>320882199806202618</v>
          </cell>
          <cell r="D685" t="str">
            <v>百诚医药</v>
          </cell>
          <cell r="E685" t="str">
            <v>原料药分析部</v>
          </cell>
        </row>
        <row r="686">
          <cell r="C686" t="str">
            <v>532923199903250327</v>
          </cell>
          <cell r="D686" t="str">
            <v>百伦检测</v>
          </cell>
          <cell r="E686" t="str">
            <v>分析检测一部</v>
          </cell>
        </row>
        <row r="687">
          <cell r="C687" t="str">
            <v>222404199412181823</v>
          </cell>
          <cell r="D687" t="str">
            <v>百诚医药</v>
          </cell>
          <cell r="E687" t="str">
            <v>人力资源部</v>
          </cell>
        </row>
        <row r="688">
          <cell r="C688" t="str">
            <v>330721196305106919</v>
          </cell>
          <cell r="D688" t="str">
            <v>赛默公司</v>
          </cell>
          <cell r="E688" t="str">
            <v>综合管理部</v>
          </cell>
        </row>
        <row r="689">
          <cell r="C689" t="str">
            <v>342201199605276244</v>
          </cell>
          <cell r="D689" t="str">
            <v>百诚医药</v>
          </cell>
          <cell r="E689" t="str">
            <v>质量保证部</v>
          </cell>
        </row>
        <row r="690">
          <cell r="C690" t="str">
            <v>230221199704131428</v>
          </cell>
          <cell r="D690" t="str">
            <v>百伦检测</v>
          </cell>
          <cell r="E690" t="str">
            <v>分析检测一部</v>
          </cell>
        </row>
        <row r="691">
          <cell r="C691" t="str">
            <v>430104199212243082</v>
          </cell>
          <cell r="D691" t="str">
            <v>百诚医药</v>
          </cell>
          <cell r="E691" t="str">
            <v>人力资源部</v>
          </cell>
        </row>
        <row r="692">
          <cell r="C692" t="str">
            <v>441723199604285665</v>
          </cell>
          <cell r="D692" t="str">
            <v>百诚医药</v>
          </cell>
          <cell r="E692" t="str">
            <v>固体制剂一部</v>
          </cell>
        </row>
        <row r="693">
          <cell r="C693" t="str">
            <v>420582199206250656</v>
          </cell>
          <cell r="D693" t="str">
            <v>百诚医药</v>
          </cell>
          <cell r="E693" t="str">
            <v>固体制剂一部</v>
          </cell>
        </row>
        <row r="694">
          <cell r="C694" t="str">
            <v>652801199903086110</v>
          </cell>
          <cell r="D694" t="str">
            <v>百诚医药</v>
          </cell>
          <cell r="E694" t="str">
            <v>原料药分析部</v>
          </cell>
        </row>
        <row r="695">
          <cell r="C695" t="str">
            <v>452629198711060622</v>
          </cell>
          <cell r="D695" t="str">
            <v>赛默公司</v>
          </cell>
          <cell r="E695" t="str">
            <v>制剂生产部</v>
          </cell>
        </row>
        <row r="696">
          <cell r="C696" t="str">
            <v>431381200008070014</v>
          </cell>
          <cell r="D696" t="str">
            <v>百伦检测</v>
          </cell>
          <cell r="E696" t="str">
            <v>分析检测三部</v>
          </cell>
        </row>
        <row r="697">
          <cell r="C697" t="str">
            <v>410182199812044947</v>
          </cell>
          <cell r="D697" t="str">
            <v>百诚医药</v>
          </cell>
          <cell r="E697" t="str">
            <v>医学部</v>
          </cell>
        </row>
        <row r="698">
          <cell r="C698" t="str">
            <v>140203200001191222</v>
          </cell>
          <cell r="D698" t="str">
            <v>百诚医药</v>
          </cell>
          <cell r="E698" t="str">
            <v>液体制剂一部</v>
          </cell>
        </row>
        <row r="699">
          <cell r="C699" t="str">
            <v>140321200011080073</v>
          </cell>
          <cell r="D699" t="str">
            <v>百诚医药</v>
          </cell>
          <cell r="E699" t="str">
            <v>液体制剂一部</v>
          </cell>
        </row>
        <row r="700">
          <cell r="C700" t="str">
            <v>330182199911294116</v>
          </cell>
          <cell r="D700" t="str">
            <v>百诚医药</v>
          </cell>
          <cell r="E700" t="str">
            <v>液体制剂一部</v>
          </cell>
        </row>
        <row r="701">
          <cell r="C701" t="str">
            <v>210381199711183523</v>
          </cell>
          <cell r="D701" t="str">
            <v>百诚医药</v>
          </cell>
          <cell r="E701" t="str">
            <v>质量保证部</v>
          </cell>
        </row>
        <row r="702">
          <cell r="C702" t="str">
            <v>330227200108082030</v>
          </cell>
          <cell r="D702" t="str">
            <v>百伦检测</v>
          </cell>
          <cell r="E702" t="str">
            <v>分析检测三部</v>
          </cell>
        </row>
        <row r="703">
          <cell r="C703" t="str">
            <v>142732199804137225</v>
          </cell>
          <cell r="D703" t="str">
            <v>百诚医药</v>
          </cell>
          <cell r="E703" t="str">
            <v>液体制剂一部</v>
          </cell>
        </row>
        <row r="704">
          <cell r="C704" t="str">
            <v>330324199911108405</v>
          </cell>
          <cell r="D704" t="str">
            <v>百诚医药</v>
          </cell>
          <cell r="E704" t="str">
            <v>固体制剂二部</v>
          </cell>
        </row>
        <row r="705">
          <cell r="C705" t="str">
            <v>230281199909280925</v>
          </cell>
          <cell r="D705" t="str">
            <v>百诚医药</v>
          </cell>
          <cell r="E705" t="str">
            <v>液体制剂一部</v>
          </cell>
        </row>
        <row r="706">
          <cell r="C706" t="str">
            <v>52242619991217002X</v>
          </cell>
          <cell r="D706" t="str">
            <v>百诚医药</v>
          </cell>
          <cell r="E706" t="str">
            <v>液体制剂一部</v>
          </cell>
        </row>
        <row r="707">
          <cell r="C707" t="str">
            <v>33032719970510439X</v>
          </cell>
          <cell r="D707" t="str">
            <v>百伦检测</v>
          </cell>
          <cell r="E707" t="str">
            <v>分析检测三部</v>
          </cell>
        </row>
        <row r="708">
          <cell r="C708" t="str">
            <v>320623198903123027</v>
          </cell>
          <cell r="D708" t="str">
            <v>百诚医药</v>
          </cell>
          <cell r="E708" t="str">
            <v>原料药分析部</v>
          </cell>
        </row>
        <row r="709">
          <cell r="C709" t="str">
            <v>330103198212100722</v>
          </cell>
          <cell r="D709" t="str">
            <v>百诚医药</v>
          </cell>
          <cell r="E709" t="str">
            <v>内控部</v>
          </cell>
        </row>
        <row r="710">
          <cell r="C710" t="str">
            <v>330721198812286028</v>
          </cell>
          <cell r="D710" t="str">
            <v>赛默公司</v>
          </cell>
          <cell r="E710" t="str">
            <v>质量保证部</v>
          </cell>
        </row>
        <row r="711">
          <cell r="C711" t="str">
            <v>331004199810242225</v>
          </cell>
          <cell r="D711" t="str">
            <v>海度医药</v>
          </cell>
          <cell r="E711" t="str">
            <v>医学部</v>
          </cell>
        </row>
        <row r="712">
          <cell r="C712" t="str">
            <v>339005199811052718</v>
          </cell>
          <cell r="D712" t="str">
            <v>百诚医药</v>
          </cell>
          <cell r="E712" t="str">
            <v>固体制剂一部</v>
          </cell>
        </row>
        <row r="713">
          <cell r="C713" t="str">
            <v>411503198903233316</v>
          </cell>
          <cell r="D713" t="str">
            <v>百诚医药</v>
          </cell>
          <cell r="E713" t="str">
            <v>业务发展四部</v>
          </cell>
        </row>
        <row r="714">
          <cell r="C714" t="str">
            <v>422126198909173030</v>
          </cell>
          <cell r="D714" t="str">
            <v>百诚医药</v>
          </cell>
          <cell r="E714" t="str">
            <v>药理部</v>
          </cell>
        </row>
        <row r="715">
          <cell r="C715" t="str">
            <v>332624199603145421</v>
          </cell>
          <cell r="D715" t="str">
            <v>百诚医药</v>
          </cell>
          <cell r="E715" t="str">
            <v>液体制剂二部</v>
          </cell>
        </row>
        <row r="716">
          <cell r="C716" t="str">
            <v>421102199108150552</v>
          </cell>
          <cell r="D716" t="str">
            <v>百诚医药</v>
          </cell>
          <cell r="E716" t="str">
            <v>实验室管理部</v>
          </cell>
        </row>
        <row r="717">
          <cell r="C717" t="str">
            <v>331082199912160860</v>
          </cell>
          <cell r="D717" t="str">
            <v>百诚医药</v>
          </cell>
          <cell r="E717" t="str">
            <v>原料药分析部</v>
          </cell>
        </row>
        <row r="718">
          <cell r="C718" t="str">
            <v>452127198312260926</v>
          </cell>
          <cell r="D718" t="str">
            <v>赛默公司</v>
          </cell>
          <cell r="E718" t="str">
            <v>制剂生产部</v>
          </cell>
        </row>
        <row r="719">
          <cell r="C719" t="str">
            <v>330702196810086323</v>
          </cell>
          <cell r="D719" t="str">
            <v>赛默公司</v>
          </cell>
          <cell r="E719" t="str">
            <v>赛默公司</v>
          </cell>
        </row>
        <row r="720">
          <cell r="C720" t="str">
            <v>330108199102231322</v>
          </cell>
          <cell r="D720" t="str">
            <v>百诚医药</v>
          </cell>
          <cell r="E720" t="str">
            <v>注册部</v>
          </cell>
        </row>
        <row r="721">
          <cell r="C721" t="str">
            <v>340822199009275811</v>
          </cell>
          <cell r="D721" t="str">
            <v>百诚医药</v>
          </cell>
          <cell r="E721" t="str">
            <v>实验室管理部</v>
          </cell>
        </row>
        <row r="722">
          <cell r="C722" t="str">
            <v>339005199710195322</v>
          </cell>
          <cell r="D722" t="str">
            <v>百杏生物</v>
          </cell>
          <cell r="E722" t="str">
            <v>生物分析部</v>
          </cell>
        </row>
        <row r="723">
          <cell r="C723" t="str">
            <v>220724200006113425</v>
          </cell>
          <cell r="D723" t="str">
            <v>百诚医药</v>
          </cell>
          <cell r="E723" t="str">
            <v>原料药分析部</v>
          </cell>
        </row>
        <row r="724">
          <cell r="C724" t="str">
            <v>33032419940403726x</v>
          </cell>
          <cell r="D724" t="str">
            <v>勤思医药</v>
          </cell>
          <cell r="E724" t="str">
            <v>勤思医药</v>
          </cell>
        </row>
        <row r="725">
          <cell r="C725" t="str">
            <v>210203199705255514</v>
          </cell>
          <cell r="D725" t="str">
            <v>百诚医药</v>
          </cell>
          <cell r="E725" t="str">
            <v>项目管理部</v>
          </cell>
        </row>
        <row r="726">
          <cell r="C726" t="str">
            <v>152201199503251024</v>
          </cell>
          <cell r="D726" t="str">
            <v>百伦检测</v>
          </cell>
          <cell r="E726" t="str">
            <v>分析检测一部</v>
          </cell>
        </row>
        <row r="727">
          <cell r="C727" t="str">
            <v>220106199907070222</v>
          </cell>
          <cell r="D727" t="str">
            <v>百杏生物</v>
          </cell>
          <cell r="E727" t="str">
            <v>生物分析部</v>
          </cell>
        </row>
        <row r="728">
          <cell r="C728" t="str">
            <v>320482200008212807</v>
          </cell>
          <cell r="D728" t="str">
            <v>百诚医药</v>
          </cell>
          <cell r="E728" t="str">
            <v>固体制剂一部</v>
          </cell>
        </row>
        <row r="729">
          <cell r="C729" t="str">
            <v>362323199407303229</v>
          </cell>
          <cell r="D729" t="str">
            <v>百诚医药</v>
          </cell>
          <cell r="E729" t="str">
            <v>人力资源部</v>
          </cell>
        </row>
        <row r="730">
          <cell r="C730" t="str">
            <v>330724199310262943</v>
          </cell>
          <cell r="D730" t="str">
            <v>勤思医药</v>
          </cell>
          <cell r="E730" t="str">
            <v>勤思医药</v>
          </cell>
        </row>
        <row r="731">
          <cell r="C731" t="str">
            <v>340304199705150617</v>
          </cell>
          <cell r="D731" t="str">
            <v>百杏生物</v>
          </cell>
          <cell r="E731" t="str">
            <v>生物分析部</v>
          </cell>
        </row>
        <row r="732">
          <cell r="C732" t="str">
            <v>430581200007145029</v>
          </cell>
          <cell r="D732" t="str">
            <v>百诚医药</v>
          </cell>
          <cell r="E732" t="str">
            <v>固体制剂二部</v>
          </cell>
        </row>
        <row r="733">
          <cell r="C733" t="str">
            <v>420624199601250041</v>
          </cell>
          <cell r="D733" t="str">
            <v>海度医药</v>
          </cell>
          <cell r="E733" t="str">
            <v>医学部</v>
          </cell>
        </row>
        <row r="734">
          <cell r="C734" t="str">
            <v>330327199611192018</v>
          </cell>
          <cell r="D734" t="str">
            <v>百诚医药</v>
          </cell>
          <cell r="E734" t="str">
            <v>实验室管理部</v>
          </cell>
        </row>
        <row r="735">
          <cell r="C735" t="str">
            <v>232330199605150029</v>
          </cell>
          <cell r="D735" t="str">
            <v>海度医药</v>
          </cell>
          <cell r="E735" t="str">
            <v>医学部</v>
          </cell>
        </row>
        <row r="736">
          <cell r="C736" t="str">
            <v>360622197606173219</v>
          </cell>
          <cell r="D736" t="str">
            <v>赛默公司</v>
          </cell>
          <cell r="E736" t="str">
            <v>制剂生产部</v>
          </cell>
        </row>
        <row r="737">
          <cell r="C737" t="str">
            <v>411524199210097645</v>
          </cell>
          <cell r="D737" t="str">
            <v>百诚医药</v>
          </cell>
          <cell r="E737" t="str">
            <v>外用制剂部</v>
          </cell>
        </row>
        <row r="738">
          <cell r="C738" t="str">
            <v>411403199512017527</v>
          </cell>
          <cell r="D738" t="str">
            <v>百诚医药</v>
          </cell>
          <cell r="E738" t="str">
            <v>原料药分析部</v>
          </cell>
        </row>
        <row r="739">
          <cell r="C739" t="str">
            <v>330183199006274314</v>
          </cell>
          <cell r="D739" t="str">
            <v>百诚医药</v>
          </cell>
          <cell r="E739" t="str">
            <v>原料药分析部</v>
          </cell>
        </row>
        <row r="740">
          <cell r="C740" t="str">
            <v>410426199205010601</v>
          </cell>
          <cell r="D740" t="str">
            <v>百诚医药</v>
          </cell>
          <cell r="E740" t="str">
            <v>固体制剂三部</v>
          </cell>
        </row>
        <row r="741">
          <cell r="C741" t="str">
            <v>210421199809063019</v>
          </cell>
          <cell r="D741" t="str">
            <v>百诚医药</v>
          </cell>
          <cell r="E741" t="str">
            <v>实验室管理部</v>
          </cell>
        </row>
        <row r="742">
          <cell r="C742" t="str">
            <v>330183199208025025</v>
          </cell>
          <cell r="D742" t="str">
            <v>百诚医药</v>
          </cell>
          <cell r="E742" t="str">
            <v>人力资源部</v>
          </cell>
        </row>
        <row r="743">
          <cell r="C743" t="str">
            <v>33010519980802342X</v>
          </cell>
          <cell r="D743" t="str">
            <v>海度医药</v>
          </cell>
          <cell r="E743" t="str">
            <v>医学部</v>
          </cell>
        </row>
        <row r="744">
          <cell r="C744" t="str">
            <v>360502199809143317</v>
          </cell>
          <cell r="D744" t="str">
            <v>百诚医药</v>
          </cell>
          <cell r="E744" t="str">
            <v>固体制剂一部</v>
          </cell>
        </row>
        <row r="745">
          <cell r="C745" t="str">
            <v>410724199906052023</v>
          </cell>
          <cell r="D745" t="str">
            <v>勤思医药</v>
          </cell>
          <cell r="E745" t="str">
            <v>勤思医药</v>
          </cell>
        </row>
        <row r="746">
          <cell r="C746" t="str">
            <v>330324199711073308</v>
          </cell>
          <cell r="D746" t="str">
            <v>勤思医药</v>
          </cell>
          <cell r="E746" t="str">
            <v>勤思医药</v>
          </cell>
        </row>
        <row r="747">
          <cell r="C747" t="str">
            <v>412829199301257287</v>
          </cell>
          <cell r="D747" t="str">
            <v>百诚医药</v>
          </cell>
          <cell r="E747" t="str">
            <v>原料药分析部</v>
          </cell>
        </row>
        <row r="748">
          <cell r="C748" t="str">
            <v>41162719961213794X</v>
          </cell>
          <cell r="D748" t="str">
            <v>百杏生物</v>
          </cell>
          <cell r="E748" t="str">
            <v>质量保证部</v>
          </cell>
        </row>
        <row r="749">
          <cell r="C749" t="str">
            <v>330124199204145126</v>
          </cell>
          <cell r="D749" t="str">
            <v>百伦检测</v>
          </cell>
          <cell r="E749" t="str">
            <v>分析检测一部</v>
          </cell>
        </row>
        <row r="750">
          <cell r="C750" t="str">
            <v>330822199809093627</v>
          </cell>
          <cell r="D750" t="str">
            <v>百诚医药</v>
          </cell>
          <cell r="E750" t="str">
            <v>外用制剂部</v>
          </cell>
        </row>
        <row r="751">
          <cell r="C751" t="str">
            <v>220104199811092221</v>
          </cell>
          <cell r="D751" t="str">
            <v>百诚医药</v>
          </cell>
          <cell r="E751" t="str">
            <v>液体制剂二部</v>
          </cell>
        </row>
        <row r="752">
          <cell r="C752" t="str">
            <v>622425199709251227</v>
          </cell>
          <cell r="D752" t="str">
            <v>百诚医药</v>
          </cell>
          <cell r="E752" t="str">
            <v>质量保证部</v>
          </cell>
        </row>
        <row r="753">
          <cell r="C753" t="str">
            <v>321284199203201617</v>
          </cell>
          <cell r="D753" t="str">
            <v>百诚医药</v>
          </cell>
          <cell r="E753" t="str">
            <v>实验室管理部</v>
          </cell>
        </row>
        <row r="754">
          <cell r="C754" t="str">
            <v>342626199711055647</v>
          </cell>
          <cell r="D754" t="str">
            <v>百诚医药</v>
          </cell>
          <cell r="E754" t="str">
            <v>原料药分析部</v>
          </cell>
        </row>
        <row r="755">
          <cell r="C755" t="str">
            <v>341022199711291544</v>
          </cell>
          <cell r="D755" t="str">
            <v>百诚医药</v>
          </cell>
          <cell r="E755" t="str">
            <v>原料药分析部</v>
          </cell>
        </row>
        <row r="756">
          <cell r="C756" t="str">
            <v>330724197604076645</v>
          </cell>
          <cell r="D756" t="str">
            <v>百诚医药</v>
          </cell>
          <cell r="E756" t="str">
            <v>业务发展三部</v>
          </cell>
        </row>
        <row r="757">
          <cell r="C757" t="str">
            <v>522321199808105829</v>
          </cell>
          <cell r="D757" t="str">
            <v>百诚医药</v>
          </cell>
          <cell r="E757" t="str">
            <v>原料药分析部</v>
          </cell>
        </row>
        <row r="758">
          <cell r="C758" t="str">
            <v>330723199910131916</v>
          </cell>
          <cell r="D758" t="str">
            <v>赛默公司</v>
          </cell>
          <cell r="E758" t="str">
            <v>质量控制部</v>
          </cell>
        </row>
        <row r="759">
          <cell r="C759" t="str">
            <v>330781198912106334</v>
          </cell>
          <cell r="D759" t="str">
            <v>赛默公司</v>
          </cell>
          <cell r="E759" t="str">
            <v>质量控制部</v>
          </cell>
        </row>
        <row r="760">
          <cell r="C760" t="str">
            <v>360731198412060028</v>
          </cell>
          <cell r="D760" t="str">
            <v>赛默公司</v>
          </cell>
          <cell r="E760" t="str">
            <v>质量控制部</v>
          </cell>
        </row>
        <row r="761">
          <cell r="C761" t="str">
            <v>331081198201252696</v>
          </cell>
          <cell r="D761" t="str">
            <v>赛默公司</v>
          </cell>
          <cell r="E761" t="str">
            <v>研发部</v>
          </cell>
        </row>
        <row r="762">
          <cell r="C762" t="str">
            <v>33020519851117333x</v>
          </cell>
          <cell r="D762" t="str">
            <v>赛默公司</v>
          </cell>
          <cell r="E762" t="str">
            <v>综合管理部</v>
          </cell>
        </row>
        <row r="763">
          <cell r="C763" t="str">
            <v>330724200111016219</v>
          </cell>
          <cell r="D763" t="str">
            <v>勤思医药</v>
          </cell>
          <cell r="E763" t="str">
            <v>勤思医药</v>
          </cell>
        </row>
        <row r="764">
          <cell r="C764" t="str">
            <v>330324199210074329</v>
          </cell>
          <cell r="D764" t="str">
            <v>百诚医药</v>
          </cell>
          <cell r="E764" t="str">
            <v>人力资源部</v>
          </cell>
        </row>
        <row r="765">
          <cell r="C765" t="str">
            <v>341225199209098511</v>
          </cell>
          <cell r="D765" t="str">
            <v>百诚医药</v>
          </cell>
          <cell r="E765" t="str">
            <v>原料药一部</v>
          </cell>
        </row>
        <row r="766">
          <cell r="C766" t="str">
            <v>330682199110231219</v>
          </cell>
          <cell r="D766" t="str">
            <v>百诚医药</v>
          </cell>
          <cell r="E766" t="str">
            <v>原料药四部</v>
          </cell>
        </row>
        <row r="767">
          <cell r="C767" t="str">
            <v>330727199412140030</v>
          </cell>
          <cell r="D767" t="str">
            <v>百诚医药</v>
          </cell>
          <cell r="E767" t="str">
            <v>实验室管理部</v>
          </cell>
        </row>
        <row r="768">
          <cell r="C768" t="str">
            <v>339005200009252611</v>
          </cell>
          <cell r="D768" t="str">
            <v>百诚医药</v>
          </cell>
          <cell r="E768" t="str">
            <v>实验室管理部</v>
          </cell>
        </row>
        <row r="769">
          <cell r="C769" t="str">
            <v>332526199901286721</v>
          </cell>
          <cell r="D769" t="str">
            <v>勤思医药</v>
          </cell>
          <cell r="E769" t="str">
            <v>勤思医药</v>
          </cell>
        </row>
        <row r="770">
          <cell r="C770" t="str">
            <v>340621199804014138</v>
          </cell>
          <cell r="D770" t="str">
            <v>百诚医药</v>
          </cell>
          <cell r="E770" t="str">
            <v>液体制剂二部</v>
          </cell>
        </row>
        <row r="771">
          <cell r="C771" t="str">
            <v>360782199904223027</v>
          </cell>
          <cell r="D771" t="str">
            <v>百诚医药</v>
          </cell>
          <cell r="E771" t="str">
            <v>液体制剂二部</v>
          </cell>
        </row>
        <row r="772">
          <cell r="C772" t="str">
            <v>420922198008126030</v>
          </cell>
          <cell r="D772" t="str">
            <v>百诚医药</v>
          </cell>
          <cell r="E772" t="str">
            <v>实验室管理部</v>
          </cell>
        </row>
        <row r="773">
          <cell r="C773" t="str">
            <v>340824199302086035</v>
          </cell>
          <cell r="D773" t="str">
            <v>百诚医药</v>
          </cell>
          <cell r="E773" t="str">
            <v>业务发展一部</v>
          </cell>
        </row>
        <row r="774">
          <cell r="C774" t="str">
            <v>330382199510230024</v>
          </cell>
          <cell r="D774" t="str">
            <v>百诚医药</v>
          </cell>
          <cell r="E774" t="str">
            <v>医学部</v>
          </cell>
        </row>
        <row r="775">
          <cell r="C775" t="str">
            <v>41152720000327827X</v>
          </cell>
          <cell r="D775" t="str">
            <v>百诚医药</v>
          </cell>
          <cell r="E775" t="str">
            <v>实验室管理部</v>
          </cell>
        </row>
        <row r="776">
          <cell r="C776" t="str">
            <v>330483199406090043</v>
          </cell>
          <cell r="D776" t="str">
            <v>百诚医药</v>
          </cell>
          <cell r="E776" t="str">
            <v>外用制剂部</v>
          </cell>
        </row>
        <row r="777">
          <cell r="C777" t="str">
            <v>330521199403241025</v>
          </cell>
          <cell r="D777" t="str">
            <v>百诚医药</v>
          </cell>
          <cell r="E777" t="str">
            <v>外用制剂部</v>
          </cell>
        </row>
        <row r="778">
          <cell r="C778" t="str">
            <v>41270219980726119X</v>
          </cell>
          <cell r="D778" t="str">
            <v>百诚医药</v>
          </cell>
          <cell r="E778" t="str">
            <v>信息技术部</v>
          </cell>
        </row>
        <row r="779">
          <cell r="C779" t="str">
            <v>362329199501254839</v>
          </cell>
          <cell r="D779" t="str">
            <v>百诚医药</v>
          </cell>
          <cell r="E779" t="str">
            <v>原料药分析部</v>
          </cell>
        </row>
        <row r="780">
          <cell r="C780" t="str">
            <v>340823199607167526</v>
          </cell>
          <cell r="D780" t="str">
            <v>百诚医药</v>
          </cell>
          <cell r="E780" t="str">
            <v>固体制剂二部</v>
          </cell>
        </row>
        <row r="781">
          <cell r="C781" t="str">
            <v>64022319971101152X</v>
          </cell>
          <cell r="D781" t="str">
            <v>百诚医药</v>
          </cell>
          <cell r="E781" t="str">
            <v>质量保证部</v>
          </cell>
        </row>
        <row r="782">
          <cell r="C782" t="str">
            <v>43313019990902212X</v>
          </cell>
          <cell r="D782" t="str">
            <v>百伦检测</v>
          </cell>
          <cell r="E782" t="str">
            <v>质量保证部</v>
          </cell>
        </row>
        <row r="783">
          <cell r="C783" t="str">
            <v>412824199108062689</v>
          </cell>
          <cell r="D783" t="str">
            <v>百诚医药</v>
          </cell>
          <cell r="E783" t="str">
            <v>项目管理部</v>
          </cell>
        </row>
        <row r="784">
          <cell r="C784" t="str">
            <v>362325198809281411</v>
          </cell>
          <cell r="D784" t="str">
            <v>百诚医药</v>
          </cell>
          <cell r="E784" t="str">
            <v>固体制剂一部</v>
          </cell>
        </row>
        <row r="785">
          <cell r="C785" t="str">
            <v>642226199711230221</v>
          </cell>
          <cell r="D785" t="str">
            <v>百诚医药</v>
          </cell>
          <cell r="E785" t="str">
            <v>外用制剂部</v>
          </cell>
        </row>
        <row r="786">
          <cell r="C786" t="str">
            <v>500228199608292280</v>
          </cell>
          <cell r="D786" t="str">
            <v>百诚医药</v>
          </cell>
          <cell r="E786" t="str">
            <v>液体制剂三部</v>
          </cell>
        </row>
        <row r="787">
          <cell r="C787" t="str">
            <v>411422199705223318</v>
          </cell>
          <cell r="D787" t="str">
            <v>百杏生物</v>
          </cell>
          <cell r="E787" t="str">
            <v>实验室管理部</v>
          </cell>
        </row>
        <row r="788">
          <cell r="C788" t="str">
            <v>410329199601219582</v>
          </cell>
          <cell r="D788" t="str">
            <v>百诚医药</v>
          </cell>
          <cell r="E788" t="str">
            <v>注册部</v>
          </cell>
        </row>
        <row r="789">
          <cell r="C789" t="str">
            <v>330725197210113542</v>
          </cell>
          <cell r="D789" t="str">
            <v>赛默公司</v>
          </cell>
          <cell r="E789" t="str">
            <v>赛默公司</v>
          </cell>
        </row>
        <row r="790">
          <cell r="C790" t="str">
            <v>330702197512033244</v>
          </cell>
          <cell r="D790" t="str">
            <v>赛默公司</v>
          </cell>
          <cell r="E790" t="str">
            <v>质量保证部</v>
          </cell>
        </row>
        <row r="791">
          <cell r="C791" t="str">
            <v>52222719960406321x</v>
          </cell>
          <cell r="D791" t="str">
            <v>赛默公司</v>
          </cell>
          <cell r="E791" t="str">
            <v>质量控制部</v>
          </cell>
        </row>
        <row r="792">
          <cell r="C792" t="str">
            <v>142226198501104419</v>
          </cell>
          <cell r="D792" t="str">
            <v>赛默公司</v>
          </cell>
          <cell r="E792" t="str">
            <v>研发部</v>
          </cell>
        </row>
        <row r="793">
          <cell r="C793" t="str">
            <v>612527199508261820</v>
          </cell>
          <cell r="D793" t="str">
            <v>百诚医药</v>
          </cell>
          <cell r="E793" t="str">
            <v>药理部</v>
          </cell>
        </row>
        <row r="794">
          <cell r="C794" t="str">
            <v>330122199609063521</v>
          </cell>
          <cell r="D794" t="str">
            <v>百诚医药</v>
          </cell>
          <cell r="E794" t="str">
            <v>质量保证部</v>
          </cell>
        </row>
        <row r="795">
          <cell r="C795" t="str">
            <v>430281199606040710</v>
          </cell>
          <cell r="D795" t="str">
            <v>百诚医药</v>
          </cell>
          <cell r="E795" t="str">
            <v>原料药四部</v>
          </cell>
        </row>
        <row r="796">
          <cell r="C796" t="str">
            <v>340621199912204422</v>
          </cell>
          <cell r="D796" t="str">
            <v>百杏生物</v>
          </cell>
          <cell r="E796" t="str">
            <v>生物分析部</v>
          </cell>
        </row>
        <row r="797">
          <cell r="C797" t="str">
            <v>341282199212107332</v>
          </cell>
          <cell r="D797" t="str">
            <v>百诚医药</v>
          </cell>
          <cell r="E797" t="str">
            <v>原料药三部</v>
          </cell>
        </row>
        <row r="798">
          <cell r="C798" t="str">
            <v>422827199906290222</v>
          </cell>
          <cell r="D798" t="str">
            <v>百杏生物</v>
          </cell>
          <cell r="E798" t="str">
            <v>质量保证部</v>
          </cell>
        </row>
        <row r="799">
          <cell r="C799" t="str">
            <v>33072119960910481x</v>
          </cell>
          <cell r="D799" t="str">
            <v>赛默公司</v>
          </cell>
          <cell r="E799" t="str">
            <v>原料生产部</v>
          </cell>
        </row>
        <row r="800">
          <cell r="C800" t="str">
            <v>330721196911235710</v>
          </cell>
          <cell r="D800" t="str">
            <v>赛默公司</v>
          </cell>
          <cell r="E800" t="str">
            <v>综合管理部</v>
          </cell>
        </row>
        <row r="801">
          <cell r="C801" t="str">
            <v>330721199309286017</v>
          </cell>
          <cell r="D801" t="str">
            <v>赛默公司</v>
          </cell>
          <cell r="E801" t="str">
            <v>原料生产部</v>
          </cell>
        </row>
        <row r="802">
          <cell r="C802" t="str">
            <v>330721197408196018</v>
          </cell>
          <cell r="D802" t="str">
            <v>赛默公司</v>
          </cell>
          <cell r="E802" t="str">
            <v>原料生产部</v>
          </cell>
        </row>
        <row r="803">
          <cell r="C803" t="str">
            <v>330781198708303525</v>
          </cell>
          <cell r="D803" t="str">
            <v>赛默公司</v>
          </cell>
          <cell r="E803" t="str">
            <v>原料生产部</v>
          </cell>
        </row>
        <row r="804">
          <cell r="C804" t="str">
            <v>33072119920502483X</v>
          </cell>
          <cell r="D804" t="str">
            <v>赛默公司</v>
          </cell>
          <cell r="E804" t="str">
            <v>公用工程部</v>
          </cell>
        </row>
        <row r="805">
          <cell r="C805" t="str">
            <v>330721200112105417</v>
          </cell>
          <cell r="D805" t="str">
            <v>赛默公司</v>
          </cell>
          <cell r="E805" t="str">
            <v>制剂生产部</v>
          </cell>
        </row>
        <row r="806">
          <cell r="C806" t="str">
            <v>420821199808316038</v>
          </cell>
          <cell r="D806" t="str">
            <v>赛默公司</v>
          </cell>
          <cell r="E806" t="str">
            <v>制剂生产部</v>
          </cell>
        </row>
        <row r="807">
          <cell r="C807" t="str">
            <v>330124198310272722</v>
          </cell>
          <cell r="D807" t="str">
            <v>赛默公司</v>
          </cell>
          <cell r="E807" t="str">
            <v>制剂生产部</v>
          </cell>
        </row>
        <row r="808">
          <cell r="C808" t="str">
            <v>330721197512144613</v>
          </cell>
          <cell r="D808" t="str">
            <v>赛默公司</v>
          </cell>
          <cell r="E808" t="str">
            <v>原料生产部</v>
          </cell>
        </row>
        <row r="809">
          <cell r="C809" t="str">
            <v>331081198311291872</v>
          </cell>
          <cell r="D809" t="str">
            <v>赛默公司</v>
          </cell>
          <cell r="E809" t="str">
            <v>质量控制部</v>
          </cell>
        </row>
        <row r="810">
          <cell r="C810" t="str">
            <v>330881199908123529</v>
          </cell>
          <cell r="D810" t="str">
            <v>赛默公司</v>
          </cell>
          <cell r="E810" t="str">
            <v>质量控制部</v>
          </cell>
        </row>
        <row r="811">
          <cell r="C811" t="str">
            <v>331002199012312011</v>
          </cell>
          <cell r="D811" t="str">
            <v>赛默公司</v>
          </cell>
          <cell r="E811" t="str">
            <v>质量控制部</v>
          </cell>
        </row>
        <row r="812">
          <cell r="C812" t="str">
            <v>522325199604160813</v>
          </cell>
          <cell r="D812" t="str">
            <v>赛默公司</v>
          </cell>
          <cell r="E812" t="str">
            <v>原料生产部</v>
          </cell>
        </row>
        <row r="813">
          <cell r="C813" t="str">
            <v>330721197605205112</v>
          </cell>
          <cell r="D813" t="str">
            <v>赛默公司</v>
          </cell>
          <cell r="E813" t="str">
            <v>原料生产部</v>
          </cell>
        </row>
        <row r="814">
          <cell r="C814" t="str">
            <v>330702198706062910</v>
          </cell>
          <cell r="D814" t="str">
            <v>赛默公司</v>
          </cell>
          <cell r="E814" t="str">
            <v>原料生产部</v>
          </cell>
        </row>
        <row r="815">
          <cell r="C815" t="str">
            <v>362528198502196538</v>
          </cell>
          <cell r="D815" t="str">
            <v>百诚医药</v>
          </cell>
          <cell r="E815" t="str">
            <v>原料药一部</v>
          </cell>
        </row>
        <row r="816">
          <cell r="C816" t="str">
            <v>622727199312128617</v>
          </cell>
          <cell r="D816" t="str">
            <v>百诚医药</v>
          </cell>
          <cell r="E816" t="str">
            <v>原料药四部</v>
          </cell>
        </row>
        <row r="817">
          <cell r="C817" t="str">
            <v>360424199605155175</v>
          </cell>
          <cell r="D817" t="str">
            <v>百诚医药</v>
          </cell>
          <cell r="E817" t="str">
            <v>液体制剂一部</v>
          </cell>
        </row>
        <row r="818">
          <cell r="C818" t="str">
            <v>420503199508032835</v>
          </cell>
          <cell r="D818" t="str">
            <v>百诚医药</v>
          </cell>
          <cell r="E818" t="str">
            <v>固体制剂一部</v>
          </cell>
        </row>
        <row r="819">
          <cell r="C819" t="str">
            <v>330682199505137729</v>
          </cell>
          <cell r="D819" t="str">
            <v>百诚医药</v>
          </cell>
          <cell r="E819" t="str">
            <v>医学部</v>
          </cell>
        </row>
        <row r="820">
          <cell r="C820" t="str">
            <v>13052819990903002X</v>
          </cell>
          <cell r="D820" t="str">
            <v>百杏生物</v>
          </cell>
          <cell r="E820" t="str">
            <v>生物分析部</v>
          </cell>
        </row>
        <row r="821">
          <cell r="C821" t="str">
            <v>130123199910175425</v>
          </cell>
          <cell r="D821" t="str">
            <v>百杏生物</v>
          </cell>
          <cell r="E821" t="str">
            <v>生物分析部</v>
          </cell>
        </row>
        <row r="822">
          <cell r="C822" t="str">
            <v>500235199502221162</v>
          </cell>
          <cell r="D822" t="str">
            <v>百诚医药</v>
          </cell>
          <cell r="E822" t="str">
            <v>固体制剂一部</v>
          </cell>
        </row>
        <row r="823">
          <cell r="C823" t="str">
            <v>142623199512103443</v>
          </cell>
          <cell r="D823" t="str">
            <v>百诚医药</v>
          </cell>
          <cell r="E823" t="str">
            <v>液体制剂二部</v>
          </cell>
        </row>
        <row r="824">
          <cell r="C824" t="str">
            <v>50023719941118002X</v>
          </cell>
          <cell r="D824" t="str">
            <v>海度医药</v>
          </cell>
          <cell r="E824" t="str">
            <v>医学部</v>
          </cell>
        </row>
        <row r="825">
          <cell r="C825" t="str">
            <v>362322199702220729</v>
          </cell>
          <cell r="D825" t="str">
            <v>赛默公司</v>
          </cell>
          <cell r="E825" t="str">
            <v>质量控制部</v>
          </cell>
        </row>
        <row r="826">
          <cell r="C826" t="str">
            <v>330702199611115615</v>
          </cell>
          <cell r="D826" t="str">
            <v>赛默公司</v>
          </cell>
          <cell r="E826" t="str">
            <v>质量保证部</v>
          </cell>
        </row>
        <row r="827">
          <cell r="C827" t="str">
            <v>340823199809154037</v>
          </cell>
          <cell r="D827" t="str">
            <v>百诚医药</v>
          </cell>
          <cell r="E827" t="str">
            <v>质量保证部</v>
          </cell>
        </row>
        <row r="828">
          <cell r="C828" t="str">
            <v>330721197910045020</v>
          </cell>
          <cell r="D828" t="str">
            <v>赛默公司</v>
          </cell>
          <cell r="E828" t="str">
            <v>质量保证部</v>
          </cell>
        </row>
        <row r="829">
          <cell r="C829" t="str">
            <v>330721198009035748</v>
          </cell>
          <cell r="D829" t="str">
            <v>赛默公司</v>
          </cell>
          <cell r="E829" t="str">
            <v>综合管理部</v>
          </cell>
        </row>
        <row r="830">
          <cell r="C830" t="str">
            <v>331081199901217327</v>
          </cell>
          <cell r="D830" t="str">
            <v>百诚医药</v>
          </cell>
          <cell r="E830" t="str">
            <v>外用制剂部</v>
          </cell>
        </row>
        <row r="831">
          <cell r="C831" t="str">
            <v>23900520000304202X</v>
          </cell>
          <cell r="D831" t="str">
            <v>百诚医药</v>
          </cell>
          <cell r="E831" t="str">
            <v>财务部</v>
          </cell>
        </row>
        <row r="832">
          <cell r="C832" t="str">
            <v>330103199907151627</v>
          </cell>
          <cell r="D832" t="str">
            <v>百诚医药</v>
          </cell>
          <cell r="E832" t="str">
            <v>财务部</v>
          </cell>
        </row>
        <row r="833">
          <cell r="C833" t="str">
            <v>131124198211120049</v>
          </cell>
          <cell r="D833" t="str">
            <v>百诚医药</v>
          </cell>
          <cell r="E833" t="str">
            <v>业务发展二部</v>
          </cell>
        </row>
        <row r="834">
          <cell r="C834" t="str">
            <v>330721199112185423</v>
          </cell>
          <cell r="D834" t="str">
            <v>赛默公司</v>
          </cell>
          <cell r="E834" t="str">
            <v>质量控制部</v>
          </cell>
        </row>
        <row r="835">
          <cell r="C835" t="str">
            <v>421126199803221114</v>
          </cell>
          <cell r="D835" t="str">
            <v>百诚医药</v>
          </cell>
          <cell r="E835" t="str">
            <v>业务发展二部</v>
          </cell>
        </row>
        <row r="836">
          <cell r="C836" t="str">
            <v>330724198606010521</v>
          </cell>
          <cell r="D836" t="str">
            <v>赛默公司</v>
          </cell>
          <cell r="E836" t="str">
            <v>项目管理部</v>
          </cell>
        </row>
        <row r="837">
          <cell r="C837" t="str">
            <v>330721199608116616</v>
          </cell>
          <cell r="D837" t="str">
            <v>赛默公司</v>
          </cell>
          <cell r="E837" t="str">
            <v>原料五车间</v>
          </cell>
        </row>
        <row r="838">
          <cell r="C838" t="str">
            <v>52022119860121046X</v>
          </cell>
          <cell r="D838" t="str">
            <v>赛默公司</v>
          </cell>
          <cell r="E838" t="str">
            <v>制剂生产部</v>
          </cell>
        </row>
        <row r="839">
          <cell r="C839" t="str">
            <v>330721200009277114</v>
          </cell>
          <cell r="D839" t="str">
            <v>赛默公司</v>
          </cell>
          <cell r="E839" t="str">
            <v>质量保证部</v>
          </cell>
        </row>
        <row r="840">
          <cell r="C840" t="str">
            <v>330721198707296320</v>
          </cell>
          <cell r="D840" t="str">
            <v>赛默公司</v>
          </cell>
          <cell r="E840" t="str">
            <v>质量控制部</v>
          </cell>
        </row>
        <row r="841">
          <cell r="C841" t="str">
            <v>362321199612297320</v>
          </cell>
          <cell r="D841" t="str">
            <v>赛默公司</v>
          </cell>
          <cell r="E841" t="str">
            <v>质量控制部</v>
          </cell>
        </row>
        <row r="842">
          <cell r="C842" t="str">
            <v>211421199511040042</v>
          </cell>
          <cell r="D842" t="str">
            <v>百伦检测</v>
          </cell>
          <cell r="E842" t="str">
            <v>质量保证部</v>
          </cell>
        </row>
        <row r="843">
          <cell r="C843" t="str">
            <v>339005199511152151</v>
          </cell>
          <cell r="D843" t="str">
            <v>百诚医药</v>
          </cell>
          <cell r="E843" t="str">
            <v>外用制剂部</v>
          </cell>
        </row>
        <row r="844">
          <cell r="C844" t="str">
            <v>500231199809051019</v>
          </cell>
          <cell r="D844" t="str">
            <v>百诚医药</v>
          </cell>
          <cell r="E844" t="str">
            <v>外用制剂部</v>
          </cell>
        </row>
        <row r="845">
          <cell r="C845" t="str">
            <v>23102519971109152X</v>
          </cell>
          <cell r="D845" t="str">
            <v>百诚医药</v>
          </cell>
          <cell r="E845" t="str">
            <v>原料药分析部</v>
          </cell>
        </row>
        <row r="846">
          <cell r="C846" t="str">
            <v>622623199402131210</v>
          </cell>
          <cell r="D846" t="str">
            <v>百诚医药</v>
          </cell>
          <cell r="E846" t="str">
            <v>原料药分析部</v>
          </cell>
        </row>
        <row r="847">
          <cell r="C847" t="str">
            <v>522228199808270620</v>
          </cell>
          <cell r="D847" t="str">
            <v>百诚医药</v>
          </cell>
          <cell r="E847" t="str">
            <v>液体制剂三部</v>
          </cell>
        </row>
        <row r="848">
          <cell r="C848" t="str">
            <v>522625199707053726</v>
          </cell>
          <cell r="D848" t="str">
            <v>百诚医药</v>
          </cell>
          <cell r="E848" t="str">
            <v>固体制剂二部</v>
          </cell>
        </row>
        <row r="849">
          <cell r="C849" t="str">
            <v>36042819990313604X</v>
          </cell>
          <cell r="D849" t="str">
            <v>百诚医药</v>
          </cell>
          <cell r="E849" t="str">
            <v>外用制剂部</v>
          </cell>
        </row>
        <row r="850">
          <cell r="C850" t="str">
            <v>430321199803262215</v>
          </cell>
          <cell r="D850" t="str">
            <v>百诚医药</v>
          </cell>
          <cell r="E850" t="str">
            <v>固体制剂三部</v>
          </cell>
        </row>
        <row r="851">
          <cell r="C851" t="str">
            <v>420683199211057262</v>
          </cell>
          <cell r="D851" t="str">
            <v>赛默公司</v>
          </cell>
          <cell r="E851" t="str">
            <v>业务一部</v>
          </cell>
        </row>
        <row r="852">
          <cell r="C852" t="str">
            <v>330721199806254411</v>
          </cell>
          <cell r="D852" t="str">
            <v>赛默公司</v>
          </cell>
          <cell r="E852" t="str">
            <v>质量控制部</v>
          </cell>
        </row>
        <row r="853">
          <cell r="C853" t="str">
            <v>522725199711065821</v>
          </cell>
          <cell r="D853" t="str">
            <v>赛默公司</v>
          </cell>
          <cell r="E853" t="str">
            <v>质量保证部</v>
          </cell>
        </row>
        <row r="854">
          <cell r="C854" t="str">
            <v>350583199501281322</v>
          </cell>
          <cell r="D854" t="str">
            <v>百诚医药</v>
          </cell>
          <cell r="E854" t="str">
            <v>外用制剂部</v>
          </cell>
        </row>
        <row r="855">
          <cell r="C855" t="str">
            <v>210103197106082207</v>
          </cell>
          <cell r="D855" t="str">
            <v>百诚医药</v>
          </cell>
          <cell r="E855" t="str">
            <v>中药天然药物部</v>
          </cell>
        </row>
        <row r="856">
          <cell r="C856" t="str">
            <v>342201198901052857</v>
          </cell>
          <cell r="D856" t="str">
            <v>百诚医药</v>
          </cell>
          <cell r="E856" t="str">
            <v>知识产权部</v>
          </cell>
        </row>
        <row r="857">
          <cell r="C857" t="str">
            <v>41152619890930102X</v>
          </cell>
          <cell r="D857" t="str">
            <v>百诚医药</v>
          </cell>
          <cell r="E857" t="str">
            <v>液体制剂二部</v>
          </cell>
        </row>
        <row r="858">
          <cell r="C858" t="str">
            <v>341022199310141334</v>
          </cell>
          <cell r="D858" t="str">
            <v>百诚医药</v>
          </cell>
          <cell r="E858" t="str">
            <v>原料药二部</v>
          </cell>
        </row>
        <row r="859">
          <cell r="C859" t="str">
            <v>33068319960801121X</v>
          </cell>
          <cell r="D859" t="str">
            <v>百诚医药</v>
          </cell>
          <cell r="E859" t="str">
            <v>原料药分析部</v>
          </cell>
        </row>
        <row r="860">
          <cell r="C860" t="str">
            <v>330721199809010025</v>
          </cell>
          <cell r="D860" t="str">
            <v>百诚医药</v>
          </cell>
          <cell r="E860" t="str">
            <v>质量保证部</v>
          </cell>
        </row>
        <row r="861">
          <cell r="C861" t="str">
            <v>330727199603150012</v>
          </cell>
          <cell r="D861" t="str">
            <v>赛默公司</v>
          </cell>
          <cell r="E861" t="str">
            <v>质量保证部</v>
          </cell>
        </row>
        <row r="862">
          <cell r="C862" t="str">
            <v>330702198310113216</v>
          </cell>
          <cell r="D862" t="str">
            <v>赛默公司</v>
          </cell>
          <cell r="E862" t="str">
            <v>原料生产部</v>
          </cell>
        </row>
        <row r="863">
          <cell r="C863" t="str">
            <v>450902199801162920</v>
          </cell>
          <cell r="D863" t="str">
            <v>百诚医药</v>
          </cell>
          <cell r="E863" t="str">
            <v>液体制剂二部</v>
          </cell>
        </row>
        <row r="864">
          <cell r="C864" t="str">
            <v>33068319961020642X</v>
          </cell>
          <cell r="D864" t="str">
            <v>百诚医药</v>
          </cell>
          <cell r="E864" t="str">
            <v>固体制剂一部</v>
          </cell>
        </row>
        <row r="865">
          <cell r="C865" t="str">
            <v>330821199603016048</v>
          </cell>
          <cell r="D865" t="str">
            <v>百诚医药</v>
          </cell>
          <cell r="E865" t="str">
            <v>企划部</v>
          </cell>
        </row>
        <row r="866">
          <cell r="C866" t="str">
            <v>612323199506183260</v>
          </cell>
          <cell r="D866" t="str">
            <v>百诚医药</v>
          </cell>
          <cell r="E866" t="str">
            <v>项目管理部</v>
          </cell>
        </row>
        <row r="867">
          <cell r="C867" t="str">
            <v>33078219950110292X</v>
          </cell>
          <cell r="D867" t="str">
            <v>百诚医药</v>
          </cell>
          <cell r="E867" t="str">
            <v>注册部</v>
          </cell>
        </row>
        <row r="868">
          <cell r="C868" t="str">
            <v>330721200010125433</v>
          </cell>
          <cell r="D868" t="str">
            <v>赛默公司</v>
          </cell>
          <cell r="E868" t="str">
            <v>制剂生产部</v>
          </cell>
        </row>
        <row r="869">
          <cell r="C869" t="str">
            <v>330721197210035112</v>
          </cell>
          <cell r="D869" t="str">
            <v>赛默公司</v>
          </cell>
          <cell r="E869" t="str">
            <v>原料生产部</v>
          </cell>
        </row>
        <row r="870">
          <cell r="C870" t="str">
            <v>330721199907145425</v>
          </cell>
          <cell r="D870" t="str">
            <v>赛默公司</v>
          </cell>
          <cell r="E870" t="str">
            <v>综合管理部</v>
          </cell>
        </row>
        <row r="871">
          <cell r="C871" t="str">
            <v>522528199903024811</v>
          </cell>
          <cell r="D871" t="str">
            <v>赛默公司</v>
          </cell>
          <cell r="E871" t="str">
            <v>研发部</v>
          </cell>
        </row>
        <row r="872">
          <cell r="C872" t="str">
            <v>41132319811004582X</v>
          </cell>
          <cell r="D872" t="str">
            <v>赛默公司</v>
          </cell>
          <cell r="E872" t="str">
            <v>质量保证部</v>
          </cell>
        </row>
        <row r="873">
          <cell r="C873" t="str">
            <v>330825197907244548</v>
          </cell>
          <cell r="D873" t="str">
            <v>赛默公司</v>
          </cell>
          <cell r="E873" t="str">
            <v>质量保证部</v>
          </cell>
        </row>
        <row r="874">
          <cell r="C874" t="str">
            <v>342224199211232120</v>
          </cell>
          <cell r="D874" t="str">
            <v>勤思医药</v>
          </cell>
          <cell r="E874" t="str">
            <v>勤思医药</v>
          </cell>
        </row>
        <row r="875">
          <cell r="C875" t="str">
            <v>330281199702054916</v>
          </cell>
          <cell r="D875" t="str">
            <v>百诚医药</v>
          </cell>
          <cell r="E875" t="str">
            <v>质量保证部</v>
          </cell>
        </row>
        <row r="876">
          <cell r="C876" t="str">
            <v>412724198910135160</v>
          </cell>
          <cell r="D876" t="str">
            <v>百诚医药</v>
          </cell>
          <cell r="E876" t="str">
            <v>原料药分析部</v>
          </cell>
        </row>
        <row r="877">
          <cell r="C877" t="str">
            <v>330681199409257468</v>
          </cell>
          <cell r="D877" t="str">
            <v>百诚医药</v>
          </cell>
          <cell r="E877" t="str">
            <v>原料药分析部</v>
          </cell>
        </row>
        <row r="878">
          <cell r="C878" t="str">
            <v>330683199604051222</v>
          </cell>
          <cell r="D878" t="str">
            <v>百诚医药</v>
          </cell>
          <cell r="E878" t="str">
            <v>注册部</v>
          </cell>
        </row>
        <row r="879">
          <cell r="C879" t="str">
            <v>610321199307104027</v>
          </cell>
          <cell r="D879" t="str">
            <v>赛默公司</v>
          </cell>
          <cell r="E879" t="str">
            <v>项目管理部</v>
          </cell>
        </row>
        <row r="880">
          <cell r="C880" t="str">
            <v>330781199402184820</v>
          </cell>
          <cell r="D880" t="str">
            <v>赛默公司</v>
          </cell>
          <cell r="E880" t="str">
            <v>综合管理部</v>
          </cell>
        </row>
        <row r="881">
          <cell r="C881" t="str">
            <v>330781199101061122</v>
          </cell>
          <cell r="D881" t="str">
            <v>赛默公司</v>
          </cell>
          <cell r="E881" t="str">
            <v>质量控制部</v>
          </cell>
        </row>
        <row r="882">
          <cell r="C882" t="str">
            <v>33072119920907632X</v>
          </cell>
          <cell r="D882" t="str">
            <v>赛默公司</v>
          </cell>
          <cell r="E882" t="str">
            <v>制剂生产部</v>
          </cell>
        </row>
        <row r="883">
          <cell r="C883" t="str">
            <v>330721198502286313</v>
          </cell>
          <cell r="D883" t="str">
            <v>赛默公司</v>
          </cell>
          <cell r="E883" t="str">
            <v>制剂生产部</v>
          </cell>
        </row>
        <row r="884">
          <cell r="C884" t="str">
            <v/>
          </cell>
          <cell r="D884" t="str">
            <v>赛默公司</v>
          </cell>
          <cell r="E884" t="str">
            <v>质量控制部</v>
          </cell>
        </row>
        <row r="885">
          <cell r="C885" t="str">
            <v>360428199907122243</v>
          </cell>
          <cell r="D885" t="str">
            <v>百诚医药</v>
          </cell>
          <cell r="E885" t="str">
            <v>液体制剂三部</v>
          </cell>
        </row>
        <row r="886">
          <cell r="C886" t="str">
            <v>130132199901310011</v>
          </cell>
          <cell r="D886" t="str">
            <v>百诚医药</v>
          </cell>
          <cell r="E886" t="str">
            <v>固体制剂一部</v>
          </cell>
        </row>
        <row r="887">
          <cell r="C887" t="str">
            <v>510902199807160025</v>
          </cell>
          <cell r="D887" t="str">
            <v>百诚医药</v>
          </cell>
          <cell r="E887" t="str">
            <v>质量保证部</v>
          </cell>
        </row>
        <row r="888">
          <cell r="C888" t="str">
            <v>321201199304041412</v>
          </cell>
          <cell r="D888" t="str">
            <v>百诚医药</v>
          </cell>
          <cell r="E888" t="str">
            <v>原料药分析部</v>
          </cell>
        </row>
        <row r="889">
          <cell r="C889" t="str">
            <v>33072119940103543X</v>
          </cell>
          <cell r="D889" t="str">
            <v>赛默公司</v>
          </cell>
          <cell r="E889" t="str">
            <v>制剂生产部</v>
          </cell>
        </row>
        <row r="890">
          <cell r="C890" t="str">
            <v>330723200005263527</v>
          </cell>
          <cell r="D890" t="str">
            <v>百诚医药</v>
          </cell>
          <cell r="E890" t="str">
            <v>证券事务部</v>
          </cell>
        </row>
        <row r="891">
          <cell r="C891" t="str">
            <v>340826199111254430</v>
          </cell>
          <cell r="D891" t="str">
            <v>百诚医药</v>
          </cell>
          <cell r="E891" t="str">
            <v>实验室管理部</v>
          </cell>
        </row>
        <row r="892">
          <cell r="C892" t="str">
            <v>430702199405031561</v>
          </cell>
          <cell r="D892" t="str">
            <v>百诚医药</v>
          </cell>
          <cell r="E892" t="str">
            <v>液体制剂二部</v>
          </cell>
        </row>
        <row r="893">
          <cell r="C893" t="str">
            <v>330721199410101929</v>
          </cell>
          <cell r="D893" t="str">
            <v>百诚医药</v>
          </cell>
          <cell r="E893" t="str">
            <v>财务部</v>
          </cell>
        </row>
        <row r="894">
          <cell r="C894" t="str">
            <v>230230199709150421</v>
          </cell>
          <cell r="D894" t="str">
            <v>百杏生物</v>
          </cell>
          <cell r="E894" t="str">
            <v>生物分析部</v>
          </cell>
        </row>
        <row r="895">
          <cell r="C895" t="str">
            <v>362322198602104259</v>
          </cell>
          <cell r="D895" t="str">
            <v>百诚医药</v>
          </cell>
          <cell r="E895" t="str">
            <v>原料药二部</v>
          </cell>
        </row>
        <row r="896">
          <cell r="C896" t="str">
            <v>412829199912051229</v>
          </cell>
          <cell r="D896" t="str">
            <v>百杏生物</v>
          </cell>
          <cell r="E896" t="str">
            <v>质量保证部</v>
          </cell>
        </row>
        <row r="897">
          <cell r="C897" t="str">
            <v>370724199507174768</v>
          </cell>
          <cell r="D897" t="str">
            <v>百诚医药</v>
          </cell>
          <cell r="E897" t="str">
            <v>医学部</v>
          </cell>
        </row>
        <row r="898">
          <cell r="C898" t="str">
            <v>330724198505181620</v>
          </cell>
          <cell r="D898" t="str">
            <v>百诚医药</v>
          </cell>
          <cell r="E898" t="str">
            <v>大分子生物药部</v>
          </cell>
        </row>
        <row r="899">
          <cell r="C899" t="str">
            <v>341282198908282820</v>
          </cell>
          <cell r="D899" t="str">
            <v>赛默公司</v>
          </cell>
          <cell r="E899" t="str">
            <v>人力资源组</v>
          </cell>
        </row>
        <row r="900">
          <cell r="C900" t="str">
            <v>330702199310312914</v>
          </cell>
          <cell r="D900" t="str">
            <v>赛默公司</v>
          </cell>
          <cell r="E900" t="str">
            <v>固体车间</v>
          </cell>
        </row>
        <row r="901">
          <cell r="C901" t="str">
            <v>330724199704085636</v>
          </cell>
          <cell r="D901" t="str">
            <v>赛默公司</v>
          </cell>
          <cell r="E901" t="str">
            <v>原料五车间</v>
          </cell>
        </row>
        <row r="902">
          <cell r="C902" t="str">
            <v>330721199409125421</v>
          </cell>
          <cell r="D902" t="str">
            <v>赛默公司</v>
          </cell>
          <cell r="E902" t="str">
            <v>质量控制部</v>
          </cell>
        </row>
        <row r="903">
          <cell r="C903" t="str">
            <v>411424199707282453</v>
          </cell>
          <cell r="D903" t="str">
            <v>百诚医药</v>
          </cell>
          <cell r="E903" t="str">
            <v>信息技术部</v>
          </cell>
        </row>
        <row r="904">
          <cell r="C904" t="str">
            <v>340404199011200216</v>
          </cell>
          <cell r="D904" t="str">
            <v>百诚医药</v>
          </cell>
          <cell r="E904" t="str">
            <v>实验室管理部</v>
          </cell>
        </row>
        <row r="905">
          <cell r="C905" t="str">
            <v>412724198710060926</v>
          </cell>
          <cell r="D905" t="str">
            <v>百诚医药</v>
          </cell>
          <cell r="E905" t="str">
            <v>信息情报部</v>
          </cell>
        </row>
        <row r="906">
          <cell r="C906" t="str">
            <v>362322199803030625</v>
          </cell>
          <cell r="D906" t="str">
            <v>百诚医药</v>
          </cell>
          <cell r="E906" t="str">
            <v>液体制剂三部</v>
          </cell>
        </row>
        <row r="907">
          <cell r="C907" t="str">
            <v>340826199407290342</v>
          </cell>
          <cell r="D907" t="str">
            <v>百杏生物</v>
          </cell>
          <cell r="E907" t="str">
            <v>生物分析部</v>
          </cell>
        </row>
        <row r="908">
          <cell r="C908" t="str">
            <v>330185199803284518</v>
          </cell>
          <cell r="D908" t="str">
            <v>百诚医药</v>
          </cell>
          <cell r="E908" t="str">
            <v>原料药二部</v>
          </cell>
        </row>
        <row r="909">
          <cell r="C909" t="str">
            <v>330721199401316039</v>
          </cell>
          <cell r="D909" t="str">
            <v>赛默公司</v>
          </cell>
          <cell r="E909" t="str">
            <v>质量控制部</v>
          </cell>
        </row>
        <row r="910">
          <cell r="C910" t="str">
            <v>330682199204215930</v>
          </cell>
          <cell r="D910" t="str">
            <v>百诚医药</v>
          </cell>
          <cell r="E910" t="str">
            <v>药理部</v>
          </cell>
        </row>
        <row r="911">
          <cell r="C911" t="str">
            <v>412821198912014414</v>
          </cell>
          <cell r="D911" t="str">
            <v>赛默公司</v>
          </cell>
          <cell r="E911" t="str">
            <v>制剂生产部</v>
          </cell>
        </row>
        <row r="912">
          <cell r="C912" t="str">
            <v>330721199707172410</v>
          </cell>
          <cell r="D912" t="str">
            <v>赛默公司</v>
          </cell>
          <cell r="E912" t="str">
            <v>质量控制部</v>
          </cell>
        </row>
        <row r="913">
          <cell r="C913" t="str">
            <v/>
          </cell>
          <cell r="D913" t="str">
            <v>赛默公司</v>
          </cell>
          <cell r="E913" t="str">
            <v>液体车间</v>
          </cell>
        </row>
        <row r="914">
          <cell r="C914" t="str">
            <v>371327199201054622</v>
          </cell>
          <cell r="D914" t="str">
            <v>百诚医药</v>
          </cell>
          <cell r="E914" t="str">
            <v>注册部</v>
          </cell>
        </row>
        <row r="915">
          <cell r="C915" t="str">
            <v>62242519970221831X</v>
          </cell>
          <cell r="D915" t="str">
            <v>百诚医药</v>
          </cell>
          <cell r="E915" t="str">
            <v>固体制剂一部</v>
          </cell>
        </row>
        <row r="916">
          <cell r="C916" t="str">
            <v>33071919790606434X</v>
          </cell>
          <cell r="D916" t="str">
            <v>百代医药</v>
          </cell>
          <cell r="E916" t="str">
            <v>质量部</v>
          </cell>
        </row>
        <row r="917">
          <cell r="C917" t="str">
            <v>330702199004186016</v>
          </cell>
          <cell r="D917" t="str">
            <v>赛默公司</v>
          </cell>
          <cell r="E917" t="str">
            <v>液体组</v>
          </cell>
        </row>
        <row r="918">
          <cell r="C918" t="str">
            <v>330721199109166918</v>
          </cell>
          <cell r="D918" t="str">
            <v>赛默公司</v>
          </cell>
          <cell r="E918" t="str">
            <v>液体车间</v>
          </cell>
        </row>
        <row r="919">
          <cell r="C919" t="str">
            <v>330182199407183732</v>
          </cell>
          <cell r="D919" t="str">
            <v>赛默公司</v>
          </cell>
          <cell r="E919" t="str">
            <v>研发部</v>
          </cell>
        </row>
        <row r="920">
          <cell r="C920" t="str">
            <v>232321198907144328</v>
          </cell>
          <cell r="D920" t="str">
            <v>百诚医药</v>
          </cell>
          <cell r="E920" t="str">
            <v>内控部</v>
          </cell>
        </row>
        <row r="921">
          <cell r="C921" t="str">
            <v>421124198902242036</v>
          </cell>
          <cell r="D921" t="str">
            <v>百诚医药</v>
          </cell>
          <cell r="E921" t="str">
            <v>外用制剂部</v>
          </cell>
        </row>
        <row r="922">
          <cell r="C922" t="str">
            <v>411103198908260020</v>
          </cell>
          <cell r="D922" t="str">
            <v>百诚医药</v>
          </cell>
          <cell r="E922" t="str">
            <v>外用制剂部</v>
          </cell>
        </row>
        <row r="923">
          <cell r="C923" t="str">
            <v>411522199501163021</v>
          </cell>
          <cell r="D923" t="str">
            <v>百诚医药</v>
          </cell>
          <cell r="E923" t="str">
            <v>外用制剂部</v>
          </cell>
        </row>
        <row r="924">
          <cell r="C924" t="str">
            <v>360124198804010648</v>
          </cell>
          <cell r="D924" t="str">
            <v>百诚医药</v>
          </cell>
          <cell r="E924" t="str">
            <v>工程建设部</v>
          </cell>
        </row>
        <row r="925">
          <cell r="C925" t="str">
            <v>341223199512260339</v>
          </cell>
          <cell r="D925" t="str">
            <v>百诚医药</v>
          </cell>
          <cell r="E925" t="str">
            <v>外用制剂部</v>
          </cell>
        </row>
        <row r="926">
          <cell r="C926" t="str">
            <v>411327199709022034</v>
          </cell>
          <cell r="D926" t="str">
            <v>百诚医药</v>
          </cell>
          <cell r="E926" t="str">
            <v>实验室管理部</v>
          </cell>
        </row>
        <row r="927">
          <cell r="C927" t="str">
            <v>330721197201025537</v>
          </cell>
          <cell r="D927" t="str">
            <v>赛默公司</v>
          </cell>
          <cell r="E927" t="str">
            <v>仓储组</v>
          </cell>
        </row>
        <row r="928">
          <cell r="C928" t="str">
            <v/>
          </cell>
          <cell r="D928" t="str">
            <v>赛默公司</v>
          </cell>
          <cell r="E928" t="str">
            <v>综合管理部</v>
          </cell>
        </row>
        <row r="929">
          <cell r="C929" t="str">
            <v>330824200107034217</v>
          </cell>
          <cell r="D929" t="str">
            <v>赛默公司</v>
          </cell>
          <cell r="E929" t="str">
            <v>液体车间</v>
          </cell>
        </row>
        <row r="930">
          <cell r="C930" t="str">
            <v>522425198408130028</v>
          </cell>
          <cell r="D930" t="str">
            <v>赛默公司</v>
          </cell>
          <cell r="E930" t="str">
            <v>液体车间</v>
          </cell>
        </row>
        <row r="931">
          <cell r="C931" t="str">
            <v>330721200001146312</v>
          </cell>
          <cell r="D931" t="str">
            <v>赛默公司</v>
          </cell>
          <cell r="E931" t="str">
            <v>液体车间</v>
          </cell>
        </row>
        <row r="932">
          <cell r="C932" t="str">
            <v>320581198408180217</v>
          </cell>
          <cell r="D932" t="str">
            <v>赛默公司</v>
          </cell>
          <cell r="E932" t="str">
            <v>原料五车间</v>
          </cell>
        </row>
        <row r="933">
          <cell r="C933" t="str">
            <v>130426199809200310</v>
          </cell>
          <cell r="D933" t="str">
            <v>百诚医药</v>
          </cell>
          <cell r="E933" t="str">
            <v>液体制剂三部</v>
          </cell>
        </row>
        <row r="934">
          <cell r="C934" t="str">
            <v>330183199510191139</v>
          </cell>
          <cell r="D934" t="str">
            <v>百诚医药</v>
          </cell>
          <cell r="E934" t="str">
            <v>药化部</v>
          </cell>
        </row>
        <row r="935">
          <cell r="C935" t="str">
            <v>330102199902110045</v>
          </cell>
          <cell r="D935" t="str">
            <v>百诚医药</v>
          </cell>
          <cell r="E935" t="str">
            <v>固体制剂一部</v>
          </cell>
        </row>
        <row r="936">
          <cell r="C936" t="str">
            <v>330702196702241226</v>
          </cell>
          <cell r="D936" t="str">
            <v>百代医药</v>
          </cell>
          <cell r="E936" t="str">
            <v>质量部</v>
          </cell>
        </row>
        <row r="937">
          <cell r="C937" t="str">
            <v>420528199409261015</v>
          </cell>
          <cell r="D937" t="str">
            <v>百诚医药</v>
          </cell>
          <cell r="E937" t="str">
            <v>原料药分析部</v>
          </cell>
        </row>
        <row r="938">
          <cell r="C938" t="str">
            <v>420525199905082818</v>
          </cell>
          <cell r="D938" t="str">
            <v>百诚医药</v>
          </cell>
          <cell r="E938" t="str">
            <v>中药天然药物部</v>
          </cell>
        </row>
        <row r="939">
          <cell r="C939" t="str">
            <v>330781199311281158</v>
          </cell>
          <cell r="D939" t="str">
            <v>赛默公司</v>
          </cell>
          <cell r="E939" t="str">
            <v>液体车间</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通讯录"/>
    </sheetNames>
    <sheetDataSet>
      <sheetData sheetId="0" refreshError="1">
        <row r="1">
          <cell r="C1" t="str">
            <v>姓名</v>
          </cell>
          <cell r="D1" t="str">
            <v>性别</v>
          </cell>
          <cell r="E1" t="str">
            <v>员工状态</v>
          </cell>
          <cell r="F1" t="str">
            <v>员工类型</v>
          </cell>
          <cell r="G1" t="str">
            <v>分部</v>
          </cell>
          <cell r="H1" t="str">
            <v>部门</v>
          </cell>
          <cell r="I1" t="str">
            <v>组织</v>
          </cell>
          <cell r="J1" t="str">
            <v>劳动关系所属公司</v>
          </cell>
          <cell r="K1" t="str">
            <v>所属部门</v>
          </cell>
          <cell r="L1" t="str">
            <v>岗位</v>
          </cell>
          <cell r="M1" t="str">
            <v>职务</v>
          </cell>
          <cell r="N1" t="str">
            <v>部门领导</v>
          </cell>
          <cell r="O1" t="str">
            <v>直接上级</v>
          </cell>
          <cell r="P1" t="str">
            <v>带教老师</v>
          </cell>
          <cell r="Q1" t="str">
            <v>辅导老师</v>
          </cell>
          <cell r="R1" t="str">
            <v>办公地点</v>
          </cell>
          <cell r="S1" t="str">
            <v>移动电话</v>
          </cell>
          <cell r="T1" t="str">
            <v>出生日期</v>
          </cell>
          <cell r="U1" t="str">
            <v>年龄</v>
          </cell>
          <cell r="V1" t="str">
            <v>民族</v>
          </cell>
          <cell r="W1" t="str">
            <v>身份证号码</v>
          </cell>
          <cell r="X1" t="str">
            <v>籍贯省</v>
          </cell>
          <cell r="Y1" t="str">
            <v>户口所在地</v>
          </cell>
          <cell r="Z1" t="str">
            <v>户籍地址</v>
          </cell>
          <cell r="AA1" t="str">
            <v>现居住地</v>
          </cell>
          <cell r="AB1" t="str">
            <v>户口性质1</v>
          </cell>
          <cell r="AC1" t="str">
            <v>婚姻状况</v>
          </cell>
          <cell r="AD1" t="str">
            <v>政治面貌</v>
          </cell>
          <cell r="AE1" t="str">
            <v>学历</v>
          </cell>
          <cell r="AF1" t="str">
            <v>学位</v>
          </cell>
          <cell r="AG1" t="str">
            <v>毕业学校</v>
          </cell>
          <cell r="AH1" t="str">
            <v>专业</v>
          </cell>
          <cell r="AI1" t="str">
            <v>毕业时间</v>
          </cell>
          <cell r="AJ1" t="str">
            <v>证书</v>
          </cell>
          <cell r="AK1" t="str">
            <v>证书等级</v>
          </cell>
          <cell r="AL1" t="str">
            <v>评定时间</v>
          </cell>
          <cell r="AM1" t="str">
            <v>联系人姓名</v>
          </cell>
          <cell r="AN1" t="str">
            <v>联系人关系</v>
          </cell>
          <cell r="AO1" t="str">
            <v>联系地址及邮编</v>
          </cell>
          <cell r="AP1" t="str">
            <v>联系人手机号码</v>
          </cell>
          <cell r="AQ1" t="str">
            <v>前单位名称</v>
          </cell>
          <cell r="AR1" t="str">
            <v>家庭联系方式</v>
          </cell>
          <cell r="AS1" t="str">
            <v>内部推荐人</v>
          </cell>
          <cell r="AT1" t="str">
            <v>入职日期</v>
          </cell>
          <cell r="AU1" t="str">
            <v>职务划分</v>
          </cell>
          <cell r="AV1" t="str">
            <v>合同类型</v>
          </cell>
          <cell r="AW1" t="str">
            <v>首次签订劳动合同日期</v>
          </cell>
          <cell r="AX1" t="str">
            <v>合同开始日期</v>
          </cell>
          <cell r="AY1" t="str">
            <v>合同结束日期</v>
          </cell>
          <cell r="AZ1" t="str">
            <v>工时制</v>
          </cell>
          <cell r="BA1" t="str">
            <v>劳动合同签订次数</v>
          </cell>
          <cell r="BB1" t="str">
            <v>试用期结束日期</v>
          </cell>
          <cell r="BC1" t="str">
            <v>实际转正日期</v>
          </cell>
          <cell r="BD1" t="str">
            <v>最后工作日</v>
          </cell>
          <cell r="BE1" t="str">
            <v>序列</v>
          </cell>
          <cell r="BF1" t="str">
            <v>薪级</v>
          </cell>
        </row>
        <row r="2">
          <cell r="C2" t="str">
            <v>顾巧琴</v>
          </cell>
          <cell r="D2" t="str">
            <v>女</v>
          </cell>
          <cell r="E2" t="str">
            <v>在职</v>
          </cell>
          <cell r="F2" t="str">
            <v>正式员工</v>
          </cell>
          <cell r="G2" t="str">
            <v>百诚医药</v>
          </cell>
          <cell r="H2" t="str">
            <v>CRA横店</v>
          </cell>
          <cell r="I2" t="str">
            <v>百诚医药/医学部/CRA横店</v>
          </cell>
          <cell r="J2" t="str">
            <v>百诚医药</v>
          </cell>
          <cell r="K2" t="str">
            <v>医学部</v>
          </cell>
          <cell r="L2" t="str">
            <v>CRA</v>
          </cell>
          <cell r="M2" t="str">
            <v>职员</v>
          </cell>
          <cell r="N2" t="str">
            <v>宋博凡</v>
          </cell>
          <cell r="O2" t="str">
            <v>宋博凡</v>
          </cell>
          <cell r="P2" t="str">
            <v/>
          </cell>
          <cell r="Q2" t="str">
            <v/>
          </cell>
          <cell r="R2" t="str">
            <v>横店</v>
          </cell>
          <cell r="S2" t="str">
            <v>17855837759</v>
          </cell>
          <cell r="T2" t="str">
            <v>1996-06-07</v>
          </cell>
          <cell r="U2" t="str">
            <v>26</v>
          </cell>
          <cell r="V2" t="str">
            <v>汉</v>
          </cell>
          <cell r="W2" t="str">
            <v>33072419960607452X</v>
          </cell>
          <cell r="X2" t="str">
            <v>浙江</v>
          </cell>
          <cell r="Y2" t="str">
            <v>东阳</v>
          </cell>
          <cell r="Z2" t="str">
            <v>浙江省东阳市湖溪镇罗青村里坞坑31号</v>
          </cell>
          <cell r="AA2" t="str">
            <v>浙江省东阳市湖溪镇罗青村里坞坑31号</v>
          </cell>
          <cell r="AB2" t="str">
            <v>外地农村</v>
          </cell>
          <cell r="AC2" t="str">
            <v>未婚</v>
          </cell>
          <cell r="AD2" t="str">
            <v>团员</v>
          </cell>
          <cell r="AE2" t="str">
            <v>大专</v>
          </cell>
          <cell r="AF2" t="str">
            <v/>
          </cell>
          <cell r="AG2" t="str">
            <v>浙江医药高等专科学校</v>
          </cell>
          <cell r="AH2" t="str">
            <v>生物制药技术</v>
          </cell>
          <cell r="AI2" t="str">
            <v>2017-06-14</v>
          </cell>
          <cell r="AJ2" t="str">
            <v/>
          </cell>
          <cell r="AK2" t="str">
            <v/>
          </cell>
          <cell r="AL2" t="str">
            <v/>
          </cell>
          <cell r="AM2" t="str">
            <v>顾希强</v>
          </cell>
          <cell r="AN2" t="str">
            <v/>
          </cell>
          <cell r="AO2" t="str">
            <v>浙江省东阳市湖溪镇罗青村里坞坑31号</v>
          </cell>
          <cell r="AP2" t="str">
            <v>13868930955</v>
          </cell>
          <cell r="AQ2" t="str">
            <v/>
          </cell>
          <cell r="AR2" t="str">
            <v>13868930955</v>
          </cell>
          <cell r="AS2" t="str">
            <v/>
          </cell>
          <cell r="AT2" t="str">
            <v>2018-03-28</v>
          </cell>
          <cell r="AU2" t="str">
            <v>研发人员</v>
          </cell>
          <cell r="AV2" t="str">
            <v>劳动合同</v>
          </cell>
          <cell r="AW2" t="str">
            <v>2018-03-28</v>
          </cell>
          <cell r="AX2" t="str">
            <v>2018-03-28</v>
          </cell>
          <cell r="AY2" t="str">
            <v>2021-03-31</v>
          </cell>
          <cell r="AZ2" t="str">
            <v>研发</v>
          </cell>
          <cell r="BA2" t="str">
            <v>1</v>
          </cell>
          <cell r="BB2" t="str">
            <v>2018-06-28</v>
          </cell>
          <cell r="BC2" t="str">
            <v>2018-06-28</v>
          </cell>
          <cell r="BD2" t="str">
            <v/>
          </cell>
          <cell r="BE2" t="str">
            <v>研发序列</v>
          </cell>
          <cell r="BF2" t="str">
            <v>P2</v>
          </cell>
        </row>
        <row r="3">
          <cell r="C3" t="str">
            <v>舒毓宣</v>
          </cell>
          <cell r="D3" t="str">
            <v>女</v>
          </cell>
          <cell r="E3" t="str">
            <v>在职</v>
          </cell>
          <cell r="F3" t="str">
            <v>正式员工</v>
          </cell>
          <cell r="G3" t="str">
            <v>百诚医药</v>
          </cell>
          <cell r="H3" t="str">
            <v>CRA横店</v>
          </cell>
          <cell r="I3" t="str">
            <v>百诚医药/医学部/CRA横店</v>
          </cell>
          <cell r="J3" t="str">
            <v>百诚医药</v>
          </cell>
          <cell r="K3" t="str">
            <v>医学部</v>
          </cell>
          <cell r="L3" t="str">
            <v>CRA</v>
          </cell>
          <cell r="M3" t="str">
            <v>职员</v>
          </cell>
          <cell r="N3" t="str">
            <v>宋博凡</v>
          </cell>
          <cell r="O3" t="str">
            <v>舒毓宣</v>
          </cell>
          <cell r="P3" t="str">
            <v/>
          </cell>
          <cell r="Q3" t="str">
            <v/>
          </cell>
          <cell r="R3" t="str">
            <v>横店</v>
          </cell>
          <cell r="S3" t="str">
            <v>15858982564</v>
          </cell>
          <cell r="T3" t="str">
            <v>1994-06-18</v>
          </cell>
          <cell r="U3" t="str">
            <v>28</v>
          </cell>
          <cell r="V3" t="str">
            <v>汉</v>
          </cell>
          <cell r="W3" t="str">
            <v>330724199406185647</v>
          </cell>
          <cell r="X3" t="str">
            <v>浙江</v>
          </cell>
          <cell r="Y3" t="str">
            <v>东阳</v>
          </cell>
          <cell r="Z3" t="str">
            <v>浙江省东阳市横店镇中兴联村忠信堂4608号</v>
          </cell>
          <cell r="AA3" t="str">
            <v>横店镇中信堂村</v>
          </cell>
          <cell r="AB3" t="str">
            <v>本地农村</v>
          </cell>
          <cell r="AC3" t="str">
            <v>已婚</v>
          </cell>
          <cell r="AD3" t="str">
            <v>团员</v>
          </cell>
          <cell r="AE3" t="str">
            <v>本科</v>
          </cell>
          <cell r="AF3" t="str">
            <v>学士</v>
          </cell>
          <cell r="AG3" t="str">
            <v>宁波大红鹰学院</v>
          </cell>
          <cell r="AH3" t="str">
            <v>英语</v>
          </cell>
          <cell r="AI3" t="str">
            <v>2016-06-15</v>
          </cell>
          <cell r="AJ3" t="str">
            <v/>
          </cell>
          <cell r="AK3" t="str">
            <v/>
          </cell>
          <cell r="AL3" t="str">
            <v/>
          </cell>
          <cell r="AM3" t="str">
            <v>陈移芳</v>
          </cell>
          <cell r="AN3" t="str">
            <v/>
          </cell>
          <cell r="AO3" t="str">
            <v>浙江省东阳市横店镇中兴联村忠信堂4608号</v>
          </cell>
          <cell r="AP3" t="str">
            <v>13486972480</v>
          </cell>
          <cell r="AQ3" t="str">
            <v/>
          </cell>
          <cell r="AR3" t="str">
            <v>13486972480</v>
          </cell>
          <cell r="AS3" t="str">
            <v/>
          </cell>
          <cell r="AT3" t="str">
            <v>2017-11-11</v>
          </cell>
          <cell r="AU3" t="str">
            <v>辅助人员</v>
          </cell>
          <cell r="AV3" t="str">
            <v>劳动合同</v>
          </cell>
          <cell r="AW3" t="str">
            <v>2017-11-11</v>
          </cell>
          <cell r="AX3" t="str">
            <v>2017-11-11</v>
          </cell>
          <cell r="AY3" t="str">
            <v>2024-12-31</v>
          </cell>
          <cell r="AZ3" t="str">
            <v>研发</v>
          </cell>
          <cell r="BA3" t="str">
            <v>3</v>
          </cell>
          <cell r="BB3" t="str">
            <v>2021-07-18</v>
          </cell>
          <cell r="BC3" t="str">
            <v>2018-02-10</v>
          </cell>
          <cell r="BD3" t="str">
            <v/>
          </cell>
          <cell r="BE3" t="str">
            <v>研发序列</v>
          </cell>
          <cell r="BF3" t="str">
            <v>P2</v>
          </cell>
        </row>
        <row r="4">
          <cell r="C4" t="str">
            <v>宋天启</v>
          </cell>
          <cell r="D4" t="str">
            <v>男</v>
          </cell>
          <cell r="E4" t="str">
            <v>在职</v>
          </cell>
          <cell r="F4" t="str">
            <v>正式员工</v>
          </cell>
          <cell r="G4" t="str">
            <v>百诚医药</v>
          </cell>
          <cell r="H4" t="str">
            <v>CRA其他地区</v>
          </cell>
          <cell r="I4" t="str">
            <v>百诚医药/医学部/CRA其他地区</v>
          </cell>
          <cell r="J4" t="str">
            <v>百诚医药</v>
          </cell>
          <cell r="K4" t="str">
            <v>医学部</v>
          </cell>
          <cell r="L4" t="str">
            <v>高级CRA</v>
          </cell>
          <cell r="M4" t="str">
            <v>职员</v>
          </cell>
          <cell r="N4" t="str">
            <v>宋博凡</v>
          </cell>
          <cell r="O4" t="str">
            <v>宋博凡</v>
          </cell>
          <cell r="P4" t="str">
            <v/>
          </cell>
          <cell r="Q4" t="str">
            <v/>
          </cell>
          <cell r="R4" t="str">
            <v>杭州</v>
          </cell>
          <cell r="S4" t="str">
            <v>15168405182</v>
          </cell>
          <cell r="T4" t="str">
            <v>1992-09-25</v>
          </cell>
          <cell r="U4" t="str">
            <v>29</v>
          </cell>
          <cell r="V4" t="str">
            <v>汉</v>
          </cell>
          <cell r="W4" t="str">
            <v>330683199209250053</v>
          </cell>
          <cell r="X4" t="str">
            <v>浙江</v>
          </cell>
          <cell r="Y4" t="str">
            <v>余杭</v>
          </cell>
          <cell r="Z4" t="str">
            <v>杭州市余杭区东湖街道星光社区振兴东路1-12号</v>
          </cell>
          <cell r="AA4" t="str">
            <v>中兴和园</v>
          </cell>
          <cell r="AB4" t="str">
            <v>外地城镇</v>
          </cell>
          <cell r="AC4" t="str">
            <v>未婚</v>
          </cell>
          <cell r="AD4" t="str">
            <v>党员</v>
          </cell>
          <cell r="AE4" t="str">
            <v>本科</v>
          </cell>
          <cell r="AF4" t="str">
            <v>学士</v>
          </cell>
          <cell r="AG4" t="str">
            <v>中国药科大学</v>
          </cell>
          <cell r="AH4" t="str">
            <v>药学</v>
          </cell>
          <cell r="AI4" t="str">
            <v>2014-06-30</v>
          </cell>
          <cell r="AJ4" t="str">
            <v>助理工程师</v>
          </cell>
          <cell r="AK4" t="str">
            <v>初级</v>
          </cell>
          <cell r="AL4" t="str">
            <v>2018-06-30</v>
          </cell>
          <cell r="AM4" t="str">
            <v>裘金钗</v>
          </cell>
          <cell r="AN4" t="str">
            <v/>
          </cell>
          <cell r="AO4" t="str">
            <v>杭州市余杭区东湖街道星光社区振兴东路1-12号</v>
          </cell>
          <cell r="AP4" t="str">
            <v>13754371786</v>
          </cell>
          <cell r="AQ4" t="str">
            <v/>
          </cell>
          <cell r="AR4" t="str">
            <v>13754371786</v>
          </cell>
          <cell r="AS4" t="str">
            <v/>
          </cell>
          <cell r="AT4" t="str">
            <v>2017-07-17</v>
          </cell>
          <cell r="AU4" t="str">
            <v>研发人员</v>
          </cell>
          <cell r="AV4" t="str">
            <v>劳动合同</v>
          </cell>
          <cell r="AW4" t="str">
            <v>2017-07-17</v>
          </cell>
          <cell r="AX4" t="str">
            <v>2017-07-17</v>
          </cell>
          <cell r="AY4" t="str">
            <v>2023-09-30</v>
          </cell>
          <cell r="AZ4" t="str">
            <v>研发</v>
          </cell>
          <cell r="BA4" t="str">
            <v>1</v>
          </cell>
          <cell r="BB4" t="str">
            <v>2017-10-16</v>
          </cell>
          <cell r="BC4" t="str">
            <v>2017-10-16</v>
          </cell>
          <cell r="BD4" t="str">
            <v/>
          </cell>
          <cell r="BE4" t="str">
            <v>研发序列</v>
          </cell>
          <cell r="BF4" t="str">
            <v>P4</v>
          </cell>
        </row>
        <row r="5">
          <cell r="C5" t="str">
            <v>徐嘉仁</v>
          </cell>
          <cell r="D5" t="str">
            <v>男</v>
          </cell>
          <cell r="E5" t="str">
            <v>在职</v>
          </cell>
          <cell r="F5" t="str">
            <v>正式员工</v>
          </cell>
          <cell r="G5" t="str">
            <v>百诚医药</v>
          </cell>
          <cell r="H5" t="str">
            <v>CRA温州</v>
          </cell>
          <cell r="I5" t="str">
            <v>百诚医药/医学部/CRA温州</v>
          </cell>
          <cell r="J5" t="str">
            <v>百诚医药</v>
          </cell>
          <cell r="K5" t="str">
            <v>医学部</v>
          </cell>
          <cell r="L5" t="str">
            <v>CRA</v>
          </cell>
          <cell r="M5" t="str">
            <v>职员</v>
          </cell>
          <cell r="N5" t="str">
            <v>宋博凡</v>
          </cell>
          <cell r="O5" t="str">
            <v>郑呈祥</v>
          </cell>
          <cell r="P5" t="str">
            <v/>
          </cell>
          <cell r="Q5" t="str">
            <v/>
          </cell>
          <cell r="R5" t="str">
            <v>杭州</v>
          </cell>
          <cell r="S5" t="str">
            <v>15356176256</v>
          </cell>
          <cell r="T5" t="str">
            <v>1994-08-23</v>
          </cell>
          <cell r="U5" t="str">
            <v>27</v>
          </cell>
          <cell r="V5" t="str">
            <v>汉</v>
          </cell>
          <cell r="W5" t="str">
            <v>330182199408231919</v>
          </cell>
          <cell r="X5" t="str">
            <v>浙江</v>
          </cell>
          <cell r="Y5" t="str">
            <v>建德</v>
          </cell>
          <cell r="Z5" t="str">
            <v>浙江省建德市下涯镇下涯村87号</v>
          </cell>
          <cell r="AA5" t="str">
            <v>浙江省建德市下涯镇下涯村87号</v>
          </cell>
          <cell r="AB5" t="str">
            <v>外地农村</v>
          </cell>
          <cell r="AC5" t="str">
            <v>未婚</v>
          </cell>
          <cell r="AD5" t="str">
            <v>团员</v>
          </cell>
          <cell r="AE5" t="str">
            <v>本科</v>
          </cell>
          <cell r="AF5" t="str">
            <v>学士</v>
          </cell>
          <cell r="AG5" t="str">
            <v>浙江农林大学</v>
          </cell>
          <cell r="AH5" t="str">
            <v>生物制药</v>
          </cell>
          <cell r="AI5" t="str">
            <v>2017-06-17</v>
          </cell>
          <cell r="AJ5" t="str">
            <v>助理工程师</v>
          </cell>
          <cell r="AK5" t="str">
            <v>初级</v>
          </cell>
          <cell r="AL5" t="str">
            <v>2018-11-30</v>
          </cell>
          <cell r="AM5" t="str">
            <v>徐荣水</v>
          </cell>
          <cell r="AN5" t="str">
            <v/>
          </cell>
          <cell r="AO5" t="str">
            <v>浙江省建德市下涯镇下涯村87号</v>
          </cell>
          <cell r="AP5" t="str">
            <v>13777598516</v>
          </cell>
          <cell r="AQ5" t="str">
            <v/>
          </cell>
          <cell r="AR5" t="str">
            <v>13777598516</v>
          </cell>
          <cell r="AS5" t="str">
            <v/>
          </cell>
          <cell r="AT5" t="str">
            <v>2017-10-09</v>
          </cell>
          <cell r="AU5" t="str">
            <v>研发人员</v>
          </cell>
          <cell r="AV5" t="str">
            <v>劳动合同</v>
          </cell>
          <cell r="AW5" t="str">
            <v>2017-10-09</v>
          </cell>
          <cell r="AX5" t="str">
            <v>2017-10-09</v>
          </cell>
          <cell r="AY5" t="str">
            <v>2020-10-31</v>
          </cell>
          <cell r="AZ5" t="str">
            <v>研发</v>
          </cell>
          <cell r="BA5" t="str">
            <v>1</v>
          </cell>
          <cell r="BB5" t="str">
            <v>2018-01-08</v>
          </cell>
          <cell r="BC5" t="str">
            <v>2018-01-09</v>
          </cell>
          <cell r="BD5" t="str">
            <v/>
          </cell>
          <cell r="BE5" t="str">
            <v>研发序列</v>
          </cell>
          <cell r="BF5" t="str">
            <v>P4</v>
          </cell>
        </row>
        <row r="6">
          <cell r="C6" t="str">
            <v>郑呈祥</v>
          </cell>
          <cell r="D6" t="str">
            <v>男</v>
          </cell>
          <cell r="E6" t="str">
            <v>在职</v>
          </cell>
          <cell r="F6" t="str">
            <v>正式员工</v>
          </cell>
          <cell r="G6" t="str">
            <v>百诚医药</v>
          </cell>
          <cell r="H6" t="str">
            <v>CRA温州</v>
          </cell>
          <cell r="I6" t="str">
            <v>百诚医药/医学部/CRA温州</v>
          </cell>
          <cell r="J6" t="str">
            <v>百诚医药</v>
          </cell>
          <cell r="K6" t="str">
            <v>医学部</v>
          </cell>
          <cell r="L6" t="str">
            <v>CRA</v>
          </cell>
          <cell r="M6" t="str">
            <v>职员</v>
          </cell>
          <cell r="N6" t="str">
            <v>宋博凡</v>
          </cell>
          <cell r="O6" t="str">
            <v>宋博凡</v>
          </cell>
          <cell r="P6" t="str">
            <v/>
          </cell>
          <cell r="Q6" t="str">
            <v/>
          </cell>
          <cell r="R6" t="str">
            <v>杭州</v>
          </cell>
          <cell r="S6" t="str">
            <v>18868105239</v>
          </cell>
          <cell r="T6" t="str">
            <v>1994-06-16</v>
          </cell>
          <cell r="U6" t="str">
            <v>28</v>
          </cell>
          <cell r="V6" t="str">
            <v>汉</v>
          </cell>
          <cell r="W6" t="str">
            <v>330324199406160392</v>
          </cell>
          <cell r="X6" t="str">
            <v>浙江</v>
          </cell>
          <cell r="Y6" t="str">
            <v>温州</v>
          </cell>
          <cell r="Z6" t="str">
            <v>浙江省永嘉县瓯北镇珠岙村</v>
          </cell>
          <cell r="AA6" t="str">
            <v>浙江省永嘉县瓯北镇珠岙村</v>
          </cell>
          <cell r="AB6" t="str">
            <v>本地农村</v>
          </cell>
          <cell r="AC6" t="str">
            <v>未婚</v>
          </cell>
          <cell r="AD6" t="str">
            <v>团员</v>
          </cell>
          <cell r="AE6" t="str">
            <v>本科</v>
          </cell>
          <cell r="AF6" t="str">
            <v>学士</v>
          </cell>
          <cell r="AG6" t="str">
            <v>浙江大学</v>
          </cell>
          <cell r="AH6" t="str">
            <v>生物系统工程</v>
          </cell>
          <cell r="AI6" t="str">
            <v>2016-06-30</v>
          </cell>
          <cell r="AJ6" t="str">
            <v/>
          </cell>
          <cell r="AK6" t="str">
            <v/>
          </cell>
          <cell r="AL6" t="str">
            <v/>
          </cell>
          <cell r="AM6" t="str">
            <v>孙爱华</v>
          </cell>
          <cell r="AN6" t="str">
            <v/>
          </cell>
          <cell r="AO6" t="str">
            <v>浙江省永嘉县瓯北镇珠岙村</v>
          </cell>
          <cell r="AP6" t="str">
            <v>13732005875</v>
          </cell>
          <cell r="AQ6" t="str">
            <v/>
          </cell>
          <cell r="AR6" t="str">
            <v>1.3732005875E10</v>
          </cell>
          <cell r="AS6" t="str">
            <v/>
          </cell>
          <cell r="AT6" t="str">
            <v>2018-11-14</v>
          </cell>
          <cell r="AU6" t="str">
            <v>研发人员</v>
          </cell>
          <cell r="AV6" t="str">
            <v>劳动合同</v>
          </cell>
          <cell r="AW6" t="str">
            <v>2018-11-14</v>
          </cell>
          <cell r="AX6" t="str">
            <v>2021-12-01</v>
          </cell>
          <cell r="AY6" t="str">
            <v>2024-12-31</v>
          </cell>
          <cell r="AZ6" t="str">
            <v>研发</v>
          </cell>
          <cell r="BA6" t="str">
            <v>2</v>
          </cell>
          <cell r="BB6" t="str">
            <v>2019-02-14</v>
          </cell>
          <cell r="BC6" t="str">
            <v>2019-02-14</v>
          </cell>
          <cell r="BD6" t="str">
            <v/>
          </cell>
          <cell r="BE6" t="str">
            <v>研发序列</v>
          </cell>
          <cell r="BF6" t="str">
            <v>P4</v>
          </cell>
        </row>
        <row r="7">
          <cell r="C7" t="str">
            <v>陈雅静</v>
          </cell>
          <cell r="D7" t="str">
            <v>女</v>
          </cell>
          <cell r="E7" t="str">
            <v>在职</v>
          </cell>
          <cell r="F7" t="str">
            <v>正式员工</v>
          </cell>
          <cell r="G7" t="str">
            <v>百诚医药</v>
          </cell>
          <cell r="H7" t="str">
            <v>CRA温州</v>
          </cell>
          <cell r="I7" t="str">
            <v>百诚医药/医学部/CRA温州</v>
          </cell>
          <cell r="J7" t="str">
            <v>百诚医药</v>
          </cell>
          <cell r="K7" t="str">
            <v>医学部</v>
          </cell>
          <cell r="L7" t="str">
            <v>CRA</v>
          </cell>
          <cell r="M7" t="str">
            <v>职员</v>
          </cell>
          <cell r="N7" t="str">
            <v>宋博凡</v>
          </cell>
          <cell r="O7" t="str">
            <v>郑呈祥</v>
          </cell>
          <cell r="P7" t="str">
            <v/>
          </cell>
          <cell r="Q7" t="str">
            <v/>
          </cell>
          <cell r="R7" t="str">
            <v>温州</v>
          </cell>
          <cell r="S7" t="str">
            <v>13736722726</v>
          </cell>
          <cell r="T7" t="str">
            <v>1997-11-10</v>
          </cell>
          <cell r="U7" t="str">
            <v>24</v>
          </cell>
          <cell r="V7" t="str">
            <v>汉</v>
          </cell>
          <cell r="W7" t="str">
            <v>330304199711105722</v>
          </cell>
          <cell r="X7" t="str">
            <v>浙江</v>
          </cell>
          <cell r="Y7" t="str">
            <v>温州</v>
          </cell>
          <cell r="Z7" t="str">
            <v>浙江省温州市瓯海区潘桥街道丁岙村东路62号</v>
          </cell>
          <cell r="AA7" t="str">
            <v>浙江省温州市瓯海区潘桥街道丁岙村东路62号</v>
          </cell>
          <cell r="AB7" t="str">
            <v>本地农村</v>
          </cell>
          <cell r="AC7" t="str">
            <v>未婚</v>
          </cell>
          <cell r="AD7" t="str">
            <v>团员</v>
          </cell>
          <cell r="AE7" t="str">
            <v>大专</v>
          </cell>
          <cell r="AF7" t="str">
            <v/>
          </cell>
          <cell r="AG7" t="str">
            <v>金华职业技术学院</v>
          </cell>
          <cell r="AH7" t="str">
            <v>药学</v>
          </cell>
          <cell r="AI7" t="str">
            <v>2018-06-30</v>
          </cell>
          <cell r="AJ7" t="str">
            <v/>
          </cell>
          <cell r="AK7" t="str">
            <v/>
          </cell>
          <cell r="AL7" t="str">
            <v/>
          </cell>
          <cell r="AM7" t="str">
            <v>陈帆</v>
          </cell>
          <cell r="AN7" t="str">
            <v/>
          </cell>
          <cell r="AO7" t="str">
            <v>浙江省温州市瓯海区潘桥街道丁岙村东路62号</v>
          </cell>
          <cell r="AP7" t="str">
            <v>13705881368</v>
          </cell>
          <cell r="AQ7" t="str">
            <v/>
          </cell>
          <cell r="AR7" t="str">
            <v>13705881368</v>
          </cell>
          <cell r="AS7" t="str">
            <v/>
          </cell>
          <cell r="AT7" t="str">
            <v>2018-07-03</v>
          </cell>
          <cell r="AU7" t="str">
            <v>辅助人员</v>
          </cell>
          <cell r="AV7" t="str">
            <v>劳动合同</v>
          </cell>
          <cell r="AW7" t="str">
            <v>2018-07-03</v>
          </cell>
          <cell r="AX7" t="str">
            <v>2022-03-01</v>
          </cell>
          <cell r="AY7" t="str">
            <v>2025-03-31</v>
          </cell>
          <cell r="AZ7" t="str">
            <v>研发</v>
          </cell>
          <cell r="BA7" t="str">
            <v>3</v>
          </cell>
          <cell r="BB7" t="str">
            <v>2018-10-03</v>
          </cell>
          <cell r="BC7" t="str">
            <v>2018-10-03</v>
          </cell>
          <cell r="BD7" t="str">
            <v/>
          </cell>
          <cell r="BE7" t="str">
            <v>研发序列</v>
          </cell>
          <cell r="BF7" t="str">
            <v>P2</v>
          </cell>
        </row>
        <row r="8">
          <cell r="C8" t="str">
            <v>邵洁</v>
          </cell>
          <cell r="D8" t="str">
            <v>女</v>
          </cell>
          <cell r="E8" t="str">
            <v>在职</v>
          </cell>
          <cell r="F8" t="str">
            <v>正式员工</v>
          </cell>
          <cell r="G8" t="str">
            <v>百诚医药</v>
          </cell>
          <cell r="H8" t="str">
            <v>CRA温州</v>
          </cell>
          <cell r="I8" t="str">
            <v>百诚医药/医学部/CRA温州</v>
          </cell>
          <cell r="J8" t="str">
            <v>百诚医药</v>
          </cell>
          <cell r="K8" t="str">
            <v>医学部</v>
          </cell>
          <cell r="L8" t="str">
            <v>CRA</v>
          </cell>
          <cell r="M8" t="str">
            <v>职员</v>
          </cell>
          <cell r="N8" t="str">
            <v>宋博凡</v>
          </cell>
          <cell r="O8" t="str">
            <v>郑呈祥</v>
          </cell>
          <cell r="P8" t="str">
            <v/>
          </cell>
          <cell r="Q8" t="str">
            <v>郑呈祥</v>
          </cell>
          <cell r="R8" t="str">
            <v>温州</v>
          </cell>
          <cell r="S8" t="str">
            <v>13989763424</v>
          </cell>
          <cell r="T8" t="str">
            <v>1995-10-23</v>
          </cell>
          <cell r="U8" t="str">
            <v>26</v>
          </cell>
          <cell r="V8" t="str">
            <v>汉族</v>
          </cell>
          <cell r="W8" t="str">
            <v>330382199510230024</v>
          </cell>
          <cell r="X8" t="str">
            <v>浙江</v>
          </cell>
          <cell r="Y8" t="str">
            <v>温州</v>
          </cell>
          <cell r="Z8" t="str">
            <v>浙江省乐清市乐成街道建设东路119号</v>
          </cell>
          <cell r="AA8" t="str">
            <v>浙江省温州市洞头区灵昆街道雁升路东樾府锦珑苑20栋803</v>
          </cell>
          <cell r="AB8" t="str">
            <v>本地城镇</v>
          </cell>
          <cell r="AC8" t="str">
            <v>未婚</v>
          </cell>
          <cell r="AD8" t="str">
            <v>共青团员</v>
          </cell>
          <cell r="AE8" t="str">
            <v>本科</v>
          </cell>
          <cell r="AF8" t="str">
            <v>学士</v>
          </cell>
          <cell r="AG8" t="str">
            <v>温州医科大学仁济学院</v>
          </cell>
          <cell r="AH8" t="str">
            <v>临床医学</v>
          </cell>
          <cell r="AI8" t="str">
            <v>2019-07-05</v>
          </cell>
          <cell r="AJ8" t="str">
            <v/>
          </cell>
          <cell r="AK8" t="str">
            <v/>
          </cell>
          <cell r="AL8" t="str">
            <v/>
          </cell>
          <cell r="AM8" t="str">
            <v>黄凤菊</v>
          </cell>
          <cell r="AN8" t="str">
            <v>母亲</v>
          </cell>
          <cell r="AO8" t="str">
            <v>浙江省乐清市城南街道瑞鑫国宾府8栋1002 325600</v>
          </cell>
          <cell r="AP8" t="str">
            <v>13868435805</v>
          </cell>
          <cell r="AQ8" t="str">
            <v>北白象中心卫生院</v>
          </cell>
          <cell r="AR8" t="str">
            <v/>
          </cell>
          <cell r="AS8" t="str">
            <v/>
          </cell>
          <cell r="AT8" t="str">
            <v>2022-02-21</v>
          </cell>
          <cell r="AU8" t="str">
            <v>研发人员</v>
          </cell>
          <cell r="AV8" t="str">
            <v>劳动合同</v>
          </cell>
          <cell r="AW8" t="str">
            <v>2022-02-21</v>
          </cell>
          <cell r="AX8" t="str">
            <v>2022-02-21</v>
          </cell>
          <cell r="AY8" t="str">
            <v>2025-03-31</v>
          </cell>
          <cell r="AZ8" t="str">
            <v>研发</v>
          </cell>
          <cell r="BA8" t="str">
            <v>1</v>
          </cell>
          <cell r="BB8" t="str">
            <v>2022-05-20</v>
          </cell>
          <cell r="BC8" t="str">
            <v>2022-05-21</v>
          </cell>
          <cell r="BD8" t="str">
            <v/>
          </cell>
          <cell r="BE8" t="str">
            <v>研发序列</v>
          </cell>
          <cell r="BF8" t="str">
            <v>P1</v>
          </cell>
        </row>
        <row r="9">
          <cell r="C9" t="str">
            <v>李佳靓</v>
          </cell>
          <cell r="D9" t="str">
            <v>女</v>
          </cell>
          <cell r="E9" t="str">
            <v>在职</v>
          </cell>
          <cell r="F9" t="str">
            <v>试用员工</v>
          </cell>
          <cell r="G9" t="str">
            <v>百诚医药</v>
          </cell>
          <cell r="H9" t="str">
            <v>CRA温州</v>
          </cell>
          <cell r="I9" t="str">
            <v>百诚医药/医学部/CRA温州</v>
          </cell>
          <cell r="J9" t="str">
            <v>百诚医药</v>
          </cell>
          <cell r="K9" t="str">
            <v>医学部</v>
          </cell>
          <cell r="L9" t="str">
            <v>CRA</v>
          </cell>
          <cell r="M9" t="str">
            <v>职员</v>
          </cell>
          <cell r="N9" t="str">
            <v>宋博凡</v>
          </cell>
          <cell r="O9" t="str">
            <v>郑呈祥</v>
          </cell>
          <cell r="P9" t="str">
            <v/>
          </cell>
          <cell r="Q9" t="str">
            <v>郑呈祥</v>
          </cell>
          <cell r="R9" t="str">
            <v>温州</v>
          </cell>
          <cell r="S9" t="str">
            <v>13676729693</v>
          </cell>
          <cell r="T9" t="str">
            <v>1995-07-23</v>
          </cell>
          <cell r="U9" t="str">
            <v>27</v>
          </cell>
          <cell r="V9" t="str">
            <v>汉族</v>
          </cell>
          <cell r="W9" t="str">
            <v>331002199507233729</v>
          </cell>
          <cell r="X9" t="str">
            <v>浙江</v>
          </cell>
          <cell r="Y9" t="str">
            <v>台州</v>
          </cell>
          <cell r="Z9" t="str">
            <v>浙江省台州市椒江区葭沚街道锦扇桥名苑</v>
          </cell>
          <cell r="AA9" t="str">
            <v>浙江省温州市洞头区瓯江国际新城</v>
          </cell>
          <cell r="AB9" t="str">
            <v>本地农村</v>
          </cell>
          <cell r="AC9" t="str">
            <v>未婚</v>
          </cell>
          <cell r="AD9" t="str">
            <v>党员</v>
          </cell>
          <cell r="AE9" t="str">
            <v>硕士研究生</v>
          </cell>
          <cell r="AF9" t="str">
            <v>硕士</v>
          </cell>
          <cell r="AG9" t="str">
            <v>温州医科大学</v>
          </cell>
          <cell r="AH9" t="str">
            <v>护理学</v>
          </cell>
          <cell r="AI9" t="str">
            <v>2021-06-30</v>
          </cell>
          <cell r="AJ9" t="str">
            <v/>
          </cell>
          <cell r="AK9" t="str">
            <v/>
          </cell>
          <cell r="AL9" t="str">
            <v/>
          </cell>
          <cell r="AM9" t="str">
            <v>李友宾</v>
          </cell>
          <cell r="AN9" t="str">
            <v>父女</v>
          </cell>
          <cell r="AO9" t="str">
            <v>浙江省台州市椒江区葭沚街道锦扇桥名苑</v>
          </cell>
          <cell r="AP9" t="str">
            <v>15825479086</v>
          </cell>
          <cell r="AQ9" t="str">
            <v>浙江汇泽医药科技有限公司</v>
          </cell>
          <cell r="AR9" t="str">
            <v/>
          </cell>
          <cell r="AS9" t="str">
            <v/>
          </cell>
          <cell r="AT9" t="str">
            <v>2022-06-06</v>
          </cell>
          <cell r="AU9" t="str">
            <v>辅助人员</v>
          </cell>
          <cell r="AV9" t="str">
            <v>劳动合同</v>
          </cell>
          <cell r="AW9" t="str">
            <v>2022-06-06</v>
          </cell>
          <cell r="AX9" t="str">
            <v>2022-06-06</v>
          </cell>
          <cell r="AY9" t="str">
            <v>2025-06-30</v>
          </cell>
          <cell r="AZ9" t="str">
            <v>研发</v>
          </cell>
          <cell r="BA9" t="str">
            <v>1</v>
          </cell>
          <cell r="BB9" t="str">
            <v>2022-09-05</v>
          </cell>
          <cell r="BC9" t="str">
            <v/>
          </cell>
          <cell r="BD9" t="str">
            <v/>
          </cell>
          <cell r="BE9" t="str">
            <v>研发序列</v>
          </cell>
          <cell r="BF9" t="str">
            <v>P2</v>
          </cell>
        </row>
        <row r="10">
          <cell r="C10" t="str">
            <v>徐剑</v>
          </cell>
          <cell r="D10" t="str">
            <v>男</v>
          </cell>
          <cell r="E10" t="str">
            <v>在职</v>
          </cell>
          <cell r="F10" t="str">
            <v>试用员工</v>
          </cell>
          <cell r="G10" t="str">
            <v>百诚医药</v>
          </cell>
          <cell r="H10" t="str">
            <v>CRA温州</v>
          </cell>
          <cell r="I10" t="str">
            <v>百诚医药/医学部/CRA温州</v>
          </cell>
          <cell r="J10" t="str">
            <v>百诚医药</v>
          </cell>
          <cell r="K10" t="str">
            <v>医学部</v>
          </cell>
          <cell r="L10" t="str">
            <v>CRA</v>
          </cell>
          <cell r="M10" t="str">
            <v>职员</v>
          </cell>
          <cell r="N10" t="str">
            <v>宋博凡</v>
          </cell>
          <cell r="O10" t="str">
            <v>郑呈祥</v>
          </cell>
          <cell r="P10" t="str">
            <v>郑呈祥</v>
          </cell>
          <cell r="Q10" t="str">
            <v/>
          </cell>
          <cell r="R10" t="str">
            <v>温州</v>
          </cell>
          <cell r="S10" t="str">
            <v>13793774280</v>
          </cell>
          <cell r="T10" t="str">
            <v>1996-10-15</v>
          </cell>
          <cell r="U10" t="str">
            <v>25</v>
          </cell>
          <cell r="V10" t="str">
            <v>汉族</v>
          </cell>
          <cell r="W10" t="str">
            <v>370826199610154632</v>
          </cell>
          <cell r="X10" t="str">
            <v>山东</v>
          </cell>
          <cell r="Y10" t="str">
            <v>济宁</v>
          </cell>
          <cell r="Z10" t="str">
            <v>山东省微山县留庄镇中心街12号</v>
          </cell>
          <cell r="AA10" t="str">
            <v>浙江省温州市洞头区瓯锦苑</v>
          </cell>
          <cell r="AB10" t="str">
            <v>外地农村</v>
          </cell>
          <cell r="AC10" t="str">
            <v>未婚</v>
          </cell>
          <cell r="AD10" t="str">
            <v>共青团员</v>
          </cell>
          <cell r="AE10" t="str">
            <v>本科</v>
          </cell>
          <cell r="AF10" t="str">
            <v>学士</v>
          </cell>
          <cell r="AG10" t="str">
            <v>浙江工业大学</v>
          </cell>
          <cell r="AH10" t="str">
            <v>制药工程</v>
          </cell>
          <cell r="AI10" t="str">
            <v>2022-06-19</v>
          </cell>
          <cell r="AJ10" t="str">
            <v/>
          </cell>
          <cell r="AK10" t="str">
            <v/>
          </cell>
          <cell r="AL10" t="str">
            <v/>
          </cell>
          <cell r="AM10" t="str">
            <v>孟祥露</v>
          </cell>
          <cell r="AN10" t="str">
            <v>母亲</v>
          </cell>
          <cell r="AO10" t="str">
            <v>山东省滕州市振兴花园277500</v>
          </cell>
          <cell r="AP10" t="str">
            <v>15866087960</v>
          </cell>
          <cell r="AQ10" t="str">
            <v/>
          </cell>
          <cell r="AR10" t="str">
            <v/>
          </cell>
          <cell r="AS10" t="str">
            <v/>
          </cell>
          <cell r="AT10" t="str">
            <v>2022-07-04</v>
          </cell>
          <cell r="AU10" t="str">
            <v>辅助人员</v>
          </cell>
          <cell r="AV10" t="str">
            <v>劳动合同</v>
          </cell>
          <cell r="AW10" t="str">
            <v>2022-07-04</v>
          </cell>
          <cell r="AX10" t="str">
            <v>2022-07-04</v>
          </cell>
          <cell r="AY10" t="str">
            <v>2025-07-03</v>
          </cell>
          <cell r="AZ10" t="str">
            <v>研发</v>
          </cell>
          <cell r="BA10" t="str">
            <v>1</v>
          </cell>
          <cell r="BB10" t="str">
            <v>2022-10-03</v>
          </cell>
          <cell r="BC10" t="str">
            <v/>
          </cell>
          <cell r="BD10" t="str">
            <v/>
          </cell>
          <cell r="BE10" t="str">
            <v>研发序列</v>
          </cell>
          <cell r="BF10" t="str">
            <v>P1</v>
          </cell>
        </row>
        <row r="11">
          <cell r="C11" t="str">
            <v>李坤鹏</v>
          </cell>
          <cell r="D11" t="str">
            <v>男</v>
          </cell>
          <cell r="E11" t="str">
            <v>在职</v>
          </cell>
          <cell r="F11" t="str">
            <v>试用员工</v>
          </cell>
          <cell r="G11" t="str">
            <v>百诚医药</v>
          </cell>
          <cell r="H11" t="str">
            <v>CRA温州</v>
          </cell>
          <cell r="I11" t="str">
            <v>百诚医药/医学部/CRA温州</v>
          </cell>
          <cell r="J11" t="str">
            <v>百诚医药</v>
          </cell>
          <cell r="K11" t="str">
            <v>医学部</v>
          </cell>
          <cell r="L11" t="str">
            <v>CRA</v>
          </cell>
          <cell r="M11" t="str">
            <v>职员</v>
          </cell>
          <cell r="N11" t="str">
            <v>宋博凡</v>
          </cell>
          <cell r="O11" t="str">
            <v>郑呈祥</v>
          </cell>
          <cell r="P11" t="str">
            <v>郑呈祥</v>
          </cell>
          <cell r="Q11" t="str">
            <v/>
          </cell>
          <cell r="R11" t="str">
            <v>温州</v>
          </cell>
          <cell r="S11" t="str">
            <v>18155925591</v>
          </cell>
          <cell r="T11" t="str">
            <v>1992-04-10</v>
          </cell>
          <cell r="U11" t="str">
            <v>30</v>
          </cell>
          <cell r="V11" t="str">
            <v>汉族</v>
          </cell>
          <cell r="W11" t="str">
            <v>341222199204104354</v>
          </cell>
          <cell r="X11" t="str">
            <v>安徽</v>
          </cell>
          <cell r="Y11" t="str">
            <v>阜阳</v>
          </cell>
          <cell r="Z11" t="str">
            <v>安徽省阜阳市太和县洪山镇李楼</v>
          </cell>
          <cell r="AA11" t="str">
            <v>浙江省温州市洞头区灵昆街道瓯锦苑</v>
          </cell>
          <cell r="AB11" t="str">
            <v>外地农村</v>
          </cell>
          <cell r="AC11" t="str">
            <v>未婚</v>
          </cell>
          <cell r="AD11" t="str">
            <v>团员</v>
          </cell>
          <cell r="AE11" t="str">
            <v>硕士研究生</v>
          </cell>
          <cell r="AF11" t="str">
            <v>硕士</v>
          </cell>
          <cell r="AG11" t="str">
            <v>合肥工业大学</v>
          </cell>
          <cell r="AH11" t="str">
            <v>制药工程</v>
          </cell>
          <cell r="AI11" t="str">
            <v>2022-06-01</v>
          </cell>
          <cell r="AJ11" t="str">
            <v/>
          </cell>
          <cell r="AK11" t="str">
            <v/>
          </cell>
          <cell r="AL11" t="str">
            <v/>
          </cell>
          <cell r="AM11" t="str">
            <v>李传修</v>
          </cell>
          <cell r="AN11" t="str">
            <v>父子</v>
          </cell>
          <cell r="AO11" t="str">
            <v>安徽省阜阳市太和县洪山镇李楼236640</v>
          </cell>
          <cell r="AP11" t="str">
            <v>18269929810</v>
          </cell>
          <cell r="AQ11" t="str">
            <v/>
          </cell>
          <cell r="AR11" t="str">
            <v/>
          </cell>
          <cell r="AS11" t="str">
            <v/>
          </cell>
          <cell r="AT11" t="str">
            <v>2022-07-04</v>
          </cell>
          <cell r="AU11" t="str">
            <v>辅助人员</v>
          </cell>
          <cell r="AV11" t="str">
            <v>劳动合同</v>
          </cell>
          <cell r="AW11" t="str">
            <v>2022-07-04</v>
          </cell>
          <cell r="AX11" t="str">
            <v>2022-07-04</v>
          </cell>
          <cell r="AY11" t="str">
            <v>2025-07-03</v>
          </cell>
          <cell r="AZ11" t="str">
            <v>研发</v>
          </cell>
          <cell r="BA11" t="str">
            <v>1</v>
          </cell>
          <cell r="BB11" t="str">
            <v>2022-10-03</v>
          </cell>
          <cell r="BC11" t="str">
            <v/>
          </cell>
          <cell r="BD11" t="str">
            <v/>
          </cell>
          <cell r="BE11" t="str">
            <v>研发序列</v>
          </cell>
          <cell r="BF11" t="str">
            <v>P2</v>
          </cell>
        </row>
        <row r="12">
          <cell r="C12" t="str">
            <v>马江鹏</v>
          </cell>
          <cell r="D12" t="str">
            <v>男</v>
          </cell>
          <cell r="E12" t="str">
            <v>在职</v>
          </cell>
          <cell r="F12" t="str">
            <v>正式员工</v>
          </cell>
          <cell r="G12" t="str">
            <v>百诚医药</v>
          </cell>
          <cell r="H12" t="str">
            <v>DM组</v>
          </cell>
          <cell r="I12" t="str">
            <v>百诚医药/医学部/DM组</v>
          </cell>
          <cell r="J12" t="str">
            <v>海度医药</v>
          </cell>
          <cell r="K12" t="str">
            <v>医学部</v>
          </cell>
          <cell r="L12" t="str">
            <v>数据管理员兼系统管理员</v>
          </cell>
          <cell r="M12" t="str">
            <v>职员</v>
          </cell>
          <cell r="N12" t="str">
            <v>宋博凡</v>
          </cell>
          <cell r="O12" t="str">
            <v>王诗芸</v>
          </cell>
          <cell r="P12" t="str">
            <v/>
          </cell>
          <cell r="Q12" t="str">
            <v/>
          </cell>
          <cell r="R12" t="str">
            <v>杭州</v>
          </cell>
          <cell r="S12" t="str">
            <v>15158191127</v>
          </cell>
          <cell r="T12" t="str">
            <v>1990-10-19</v>
          </cell>
          <cell r="U12" t="str">
            <v>31</v>
          </cell>
          <cell r="V12" t="str">
            <v>汉</v>
          </cell>
          <cell r="W12" t="str">
            <v>330724199010195638</v>
          </cell>
          <cell r="X12" t="str">
            <v>浙江</v>
          </cell>
          <cell r="Y12" t="str">
            <v>东阳</v>
          </cell>
          <cell r="Z12" t="str">
            <v>杭州市滨江区云第公寓2幢1单元2003室</v>
          </cell>
          <cell r="AA12" t="str">
            <v>杭州市滨江区浦沿街道新浦社区云第公寓2幢1单元03室</v>
          </cell>
          <cell r="AB12" t="str">
            <v>本地城镇</v>
          </cell>
          <cell r="AC12" t="str">
            <v>已婚</v>
          </cell>
          <cell r="AD12" t="str">
            <v>群众</v>
          </cell>
          <cell r="AE12" t="str">
            <v>本科</v>
          </cell>
          <cell r="AF12" t="str">
            <v>学士</v>
          </cell>
          <cell r="AG12" t="str">
            <v>浙江中医药大学</v>
          </cell>
          <cell r="AH12" t="str">
            <v>英语</v>
          </cell>
          <cell r="AI12" t="str">
            <v>2012-06-06</v>
          </cell>
          <cell r="AJ12" t="str">
            <v/>
          </cell>
          <cell r="AK12" t="str">
            <v/>
          </cell>
          <cell r="AL12" t="str">
            <v/>
          </cell>
          <cell r="AM12" t="str">
            <v>马建德</v>
          </cell>
          <cell r="AN12" t="str">
            <v/>
          </cell>
          <cell r="AO12" t="str">
            <v>杭州市滨江区云第公寓2幢1单元2003室</v>
          </cell>
          <cell r="AP12" t="str">
            <v>13815566245</v>
          </cell>
          <cell r="AQ12" t="str">
            <v/>
          </cell>
          <cell r="AR12" t="str">
            <v>13815566245</v>
          </cell>
          <cell r="AS12" t="str">
            <v/>
          </cell>
          <cell r="AT12" t="str">
            <v>2012-07-01</v>
          </cell>
          <cell r="AU12" t="str">
            <v>研发人员</v>
          </cell>
          <cell r="AV12" t="str">
            <v>劳动合同</v>
          </cell>
          <cell r="AW12" t="str">
            <v>2012-07-01</v>
          </cell>
          <cell r="AX12" t="str">
            <v>2012-07-01</v>
          </cell>
          <cell r="AY12" t="str">
            <v>2022-12-31</v>
          </cell>
          <cell r="AZ12" t="str">
            <v>研发</v>
          </cell>
          <cell r="BA12" t="str">
            <v>3</v>
          </cell>
          <cell r="BB12" t="str">
            <v/>
          </cell>
          <cell r="BC12" t="str">
            <v/>
          </cell>
          <cell r="BD12" t="str">
            <v/>
          </cell>
          <cell r="BE12" t="str">
            <v>研发序列</v>
          </cell>
          <cell r="BF12" t="str">
            <v>P3</v>
          </cell>
        </row>
        <row r="13">
          <cell r="C13" t="str">
            <v>王诗芸</v>
          </cell>
          <cell r="D13" t="str">
            <v>女</v>
          </cell>
          <cell r="E13" t="str">
            <v>在职</v>
          </cell>
          <cell r="F13" t="str">
            <v>正式员工</v>
          </cell>
          <cell r="G13" t="str">
            <v>百诚医药</v>
          </cell>
          <cell r="H13" t="str">
            <v>DM组</v>
          </cell>
          <cell r="I13" t="str">
            <v>百诚医药/医学部/DM组</v>
          </cell>
          <cell r="J13" t="str">
            <v>海度医药</v>
          </cell>
          <cell r="K13" t="str">
            <v>医学部</v>
          </cell>
          <cell r="L13" t="str">
            <v>数据经理</v>
          </cell>
          <cell r="M13" t="str">
            <v>职员</v>
          </cell>
          <cell r="N13" t="str">
            <v>宋博凡</v>
          </cell>
          <cell r="O13" t="str">
            <v>宋博凡</v>
          </cell>
          <cell r="P13" t="str">
            <v/>
          </cell>
          <cell r="Q13" t="str">
            <v/>
          </cell>
          <cell r="R13" t="str">
            <v>杭州</v>
          </cell>
          <cell r="S13" t="str">
            <v>17858802485</v>
          </cell>
          <cell r="T13" t="str">
            <v>1995-04-15</v>
          </cell>
          <cell r="U13" t="str">
            <v>27</v>
          </cell>
          <cell r="V13" t="str">
            <v>汉</v>
          </cell>
          <cell r="W13" t="str">
            <v>330522199504151543</v>
          </cell>
          <cell r="X13" t="str">
            <v>浙江</v>
          </cell>
          <cell r="Y13" t="str">
            <v>长兴</v>
          </cell>
          <cell r="Z13" t="str">
            <v>浙江省长兴县夹浦镇父子岭村敌湾自然村22号</v>
          </cell>
          <cell r="AA13" t="str">
            <v>浙江省长兴县夹浦镇父子岭村敌湾自然村22号</v>
          </cell>
          <cell r="AB13" t="str">
            <v>外地农村</v>
          </cell>
          <cell r="AC13" t="str">
            <v>未婚</v>
          </cell>
          <cell r="AD13" t="str">
            <v>团员</v>
          </cell>
          <cell r="AE13" t="str">
            <v>本科</v>
          </cell>
          <cell r="AF13" t="str">
            <v>学士</v>
          </cell>
          <cell r="AG13" t="str">
            <v>浙江海洋大学</v>
          </cell>
          <cell r="AH13" t="str">
            <v>药学</v>
          </cell>
          <cell r="AI13" t="str">
            <v>2018-06-15</v>
          </cell>
          <cell r="AJ13" t="str">
            <v/>
          </cell>
          <cell r="AK13" t="str">
            <v/>
          </cell>
          <cell r="AL13" t="str">
            <v/>
          </cell>
          <cell r="AM13" t="str">
            <v>颜紫芳</v>
          </cell>
          <cell r="AN13" t="str">
            <v/>
          </cell>
          <cell r="AO13" t="str">
            <v>浙江省长兴县夹浦镇父子岭村敌湾自然村22号</v>
          </cell>
          <cell r="AP13" t="str">
            <v>15257233676</v>
          </cell>
          <cell r="AQ13" t="str">
            <v/>
          </cell>
          <cell r="AR13" t="str">
            <v>15257233676</v>
          </cell>
          <cell r="AS13" t="str">
            <v/>
          </cell>
          <cell r="AT13" t="str">
            <v>2018-06-07</v>
          </cell>
          <cell r="AU13" t="str">
            <v>研发人员</v>
          </cell>
          <cell r="AV13" t="str">
            <v>劳动合同</v>
          </cell>
          <cell r="AW13" t="str">
            <v>2018-06-19</v>
          </cell>
          <cell r="AX13" t="str">
            <v>2018-06-19</v>
          </cell>
          <cell r="AY13" t="str">
            <v>2024-09-30</v>
          </cell>
          <cell r="AZ13" t="str">
            <v>研发</v>
          </cell>
          <cell r="BA13" t="str">
            <v>2</v>
          </cell>
          <cell r="BB13" t="str">
            <v>2018-09-19</v>
          </cell>
          <cell r="BC13" t="str">
            <v>2018-09-19</v>
          </cell>
          <cell r="BD13" t="str">
            <v/>
          </cell>
          <cell r="BE13" t="str">
            <v>研发序列</v>
          </cell>
          <cell r="BF13" t="str">
            <v>P3</v>
          </cell>
        </row>
        <row r="14">
          <cell r="C14" t="str">
            <v>陈洁青</v>
          </cell>
          <cell r="D14" t="str">
            <v>女</v>
          </cell>
          <cell r="E14" t="str">
            <v>在职</v>
          </cell>
          <cell r="F14" t="str">
            <v>正式员工</v>
          </cell>
          <cell r="G14" t="str">
            <v>百诚医药</v>
          </cell>
          <cell r="H14" t="str">
            <v>DM组</v>
          </cell>
          <cell r="I14" t="str">
            <v>百诚医药/医学部/DM组</v>
          </cell>
          <cell r="J14" t="str">
            <v>海度医药</v>
          </cell>
          <cell r="K14" t="str">
            <v>医学部</v>
          </cell>
          <cell r="L14" t="str">
            <v>数据管理员</v>
          </cell>
          <cell r="M14" t="str">
            <v>职员</v>
          </cell>
          <cell r="N14" t="str">
            <v>宋博凡</v>
          </cell>
          <cell r="O14" t="str">
            <v>王诗芸</v>
          </cell>
          <cell r="P14" t="str">
            <v>王诗芸</v>
          </cell>
          <cell r="Q14" t="str">
            <v/>
          </cell>
          <cell r="R14" t="str">
            <v>杭州</v>
          </cell>
          <cell r="S14" t="str">
            <v>15990037913</v>
          </cell>
          <cell r="T14" t="str">
            <v>1998-06-25</v>
          </cell>
          <cell r="U14" t="str">
            <v>24</v>
          </cell>
          <cell r="V14" t="str">
            <v>汉</v>
          </cell>
          <cell r="W14" t="str">
            <v>330282199806252841</v>
          </cell>
          <cell r="X14" t="str">
            <v>浙江省</v>
          </cell>
          <cell r="Y14" t="str">
            <v>宁波市</v>
          </cell>
          <cell r="Z14" t="str">
            <v>浙江省宁波市慈溪市观海卫镇新泽村下泽山路80号</v>
          </cell>
          <cell r="AA14" t="str">
            <v>浙江省杭州市上城区小营街道南班巷19-2-701</v>
          </cell>
          <cell r="AB14" t="str">
            <v>外地农村</v>
          </cell>
          <cell r="AC14" t="str">
            <v>未婚</v>
          </cell>
          <cell r="AD14" t="str">
            <v>群众</v>
          </cell>
          <cell r="AE14" t="str">
            <v>本科</v>
          </cell>
          <cell r="AF14" t="str">
            <v>学士</v>
          </cell>
          <cell r="AG14" t="str">
            <v>浙江中医药大学</v>
          </cell>
          <cell r="AH14" t="str">
            <v>护理学</v>
          </cell>
          <cell r="AI14" t="str">
            <v>2020-06-13</v>
          </cell>
          <cell r="AJ14" t="str">
            <v/>
          </cell>
          <cell r="AK14" t="str">
            <v/>
          </cell>
          <cell r="AL14" t="str">
            <v/>
          </cell>
          <cell r="AM14" t="str">
            <v>陈维华</v>
          </cell>
          <cell r="AN14" t="str">
            <v/>
          </cell>
          <cell r="AO14" t="str">
            <v>浙江省宁波市慈溪市观海卫镇新泽村下泽山路80号</v>
          </cell>
          <cell r="AP14" t="str">
            <v>13306664939</v>
          </cell>
          <cell r="AQ14" t="str">
            <v>比逊（上海）医疗科技有限公司</v>
          </cell>
          <cell r="AR14" t="str">
            <v>无</v>
          </cell>
          <cell r="AS14" t="str">
            <v/>
          </cell>
          <cell r="AT14" t="str">
            <v>2021-04-21</v>
          </cell>
          <cell r="AU14" t="str">
            <v>研发人员</v>
          </cell>
          <cell r="AV14" t="str">
            <v>劳动合同</v>
          </cell>
          <cell r="AW14" t="str">
            <v>2021-04-21</v>
          </cell>
          <cell r="AX14" t="str">
            <v>2021-04-21</v>
          </cell>
          <cell r="AY14" t="str">
            <v>2024-06-30</v>
          </cell>
          <cell r="AZ14" t="str">
            <v>研发</v>
          </cell>
          <cell r="BA14" t="str">
            <v>1</v>
          </cell>
          <cell r="BB14" t="str">
            <v>2021-07-20</v>
          </cell>
          <cell r="BC14" t="str">
            <v>2021-07-21</v>
          </cell>
          <cell r="BD14" t="str">
            <v/>
          </cell>
          <cell r="BE14" t="str">
            <v>研发序列</v>
          </cell>
          <cell r="BF14" t="str">
            <v>P2</v>
          </cell>
        </row>
        <row r="15">
          <cell r="C15" t="str">
            <v>赵彤茜</v>
          </cell>
          <cell r="D15" t="str">
            <v>女</v>
          </cell>
          <cell r="E15" t="str">
            <v>在职</v>
          </cell>
          <cell r="F15" t="str">
            <v>正式员工</v>
          </cell>
          <cell r="G15" t="str">
            <v>百诚医药</v>
          </cell>
          <cell r="H15" t="str">
            <v>DM组</v>
          </cell>
          <cell r="I15" t="str">
            <v>百诚医药/医学部/DM组</v>
          </cell>
          <cell r="J15" t="str">
            <v>海度医药</v>
          </cell>
          <cell r="K15" t="str">
            <v>医学部</v>
          </cell>
          <cell r="L15" t="str">
            <v>数据管理员</v>
          </cell>
          <cell r="M15" t="str">
            <v>职员</v>
          </cell>
          <cell r="N15" t="str">
            <v>宋博凡</v>
          </cell>
          <cell r="O15" t="str">
            <v>王诗芸</v>
          </cell>
          <cell r="P15" t="str">
            <v/>
          </cell>
          <cell r="Q15" t="str">
            <v>王诗芸</v>
          </cell>
          <cell r="R15" t="str">
            <v>杭州</v>
          </cell>
          <cell r="S15" t="str">
            <v>18814515385</v>
          </cell>
          <cell r="T15" t="str">
            <v>1996-05-15</v>
          </cell>
          <cell r="U15" t="str">
            <v>26</v>
          </cell>
          <cell r="V15" t="str">
            <v>汉族</v>
          </cell>
          <cell r="W15" t="str">
            <v>232330199605150029</v>
          </cell>
          <cell r="X15" t="str">
            <v>黑龙江</v>
          </cell>
          <cell r="Y15" t="str">
            <v>绥化</v>
          </cell>
          <cell r="Z15" t="str">
            <v>黑龙江省庆安县庆建街建华委银泉十区2号楼三单元101室</v>
          </cell>
          <cell r="AA15" t="str">
            <v>杭州市上城区凯旋路258号院52幢1单元404室</v>
          </cell>
          <cell r="AB15" t="str">
            <v>外地城镇</v>
          </cell>
          <cell r="AC15" t="str">
            <v>未婚</v>
          </cell>
          <cell r="AD15" t="str">
            <v>群众</v>
          </cell>
          <cell r="AE15" t="str">
            <v>本科</v>
          </cell>
          <cell r="AF15" t="str">
            <v>学士</v>
          </cell>
          <cell r="AG15" t="str">
            <v>哈尔滨商业大学</v>
          </cell>
          <cell r="AH15" t="str">
            <v>药学</v>
          </cell>
          <cell r="AI15" t="str">
            <v>2018-06-28</v>
          </cell>
          <cell r="AJ15" t="str">
            <v/>
          </cell>
          <cell r="AK15" t="str">
            <v/>
          </cell>
          <cell r="AL15" t="str">
            <v/>
          </cell>
          <cell r="AM15" t="str">
            <v>李广雅</v>
          </cell>
          <cell r="AN15" t="str">
            <v>母亲</v>
          </cell>
          <cell r="AO15" t="str">
            <v>黑龙江省庆安县152400</v>
          </cell>
          <cell r="AP15" t="str">
            <v>13846759799</v>
          </cell>
          <cell r="AQ15" t="str">
            <v>浙江大学</v>
          </cell>
          <cell r="AR15" t="str">
            <v/>
          </cell>
          <cell r="AS15" t="str">
            <v/>
          </cell>
          <cell r="AT15" t="str">
            <v>2022-01-21</v>
          </cell>
          <cell r="AU15" t="str">
            <v>研发人员</v>
          </cell>
          <cell r="AV15" t="str">
            <v>劳动合同</v>
          </cell>
          <cell r="AW15" t="str">
            <v>2022-01-21</v>
          </cell>
          <cell r="AX15" t="str">
            <v>2022-01-21</v>
          </cell>
          <cell r="AY15" t="str">
            <v>2025-03-31</v>
          </cell>
          <cell r="AZ15" t="str">
            <v>研发</v>
          </cell>
          <cell r="BA15" t="str">
            <v>1</v>
          </cell>
          <cell r="BB15" t="str">
            <v>2022-04-20</v>
          </cell>
          <cell r="BC15" t="str">
            <v>2022-04-21</v>
          </cell>
          <cell r="BD15" t="str">
            <v/>
          </cell>
          <cell r="BE15" t="str">
            <v>研发序列</v>
          </cell>
          <cell r="BF15" t="str">
            <v>P1</v>
          </cell>
        </row>
        <row r="16">
          <cell r="C16" t="str">
            <v>邵静怡</v>
          </cell>
          <cell r="D16" t="str">
            <v>女</v>
          </cell>
          <cell r="E16" t="str">
            <v>在职</v>
          </cell>
          <cell r="F16" t="str">
            <v>正式员工</v>
          </cell>
          <cell r="G16" t="str">
            <v>百诚医药</v>
          </cell>
          <cell r="H16" t="str">
            <v>DM组</v>
          </cell>
          <cell r="I16" t="str">
            <v>百诚医药/医学部/DM组</v>
          </cell>
          <cell r="J16" t="str">
            <v>海度医药</v>
          </cell>
          <cell r="K16" t="str">
            <v>医学部</v>
          </cell>
          <cell r="L16" t="str">
            <v>数据管理员</v>
          </cell>
          <cell r="M16" t="str">
            <v>职员</v>
          </cell>
          <cell r="N16" t="str">
            <v>宋博凡</v>
          </cell>
          <cell r="O16" t="str">
            <v>王诗芸</v>
          </cell>
          <cell r="P16" t="str">
            <v>王诗芸</v>
          </cell>
          <cell r="Q16" t="str">
            <v/>
          </cell>
          <cell r="R16" t="str">
            <v>杭州</v>
          </cell>
          <cell r="S16" t="str">
            <v>13858002744</v>
          </cell>
          <cell r="T16" t="str">
            <v>1998-08-02</v>
          </cell>
          <cell r="U16" t="str">
            <v>23</v>
          </cell>
          <cell r="V16" t="str">
            <v>汉族</v>
          </cell>
          <cell r="W16" t="str">
            <v>33010519980802342X</v>
          </cell>
          <cell r="X16" t="str">
            <v>浙江</v>
          </cell>
          <cell r="Y16" t="str">
            <v>杭州</v>
          </cell>
          <cell r="Z16" t="str">
            <v>浙江省杭州市拱墅区祥符街道南河下</v>
          </cell>
          <cell r="AA16" t="str">
            <v>浙江省杭州市余杭区亲亲家园三期1_1_101</v>
          </cell>
          <cell r="AB16" t="str">
            <v>本地城镇</v>
          </cell>
          <cell r="AC16" t="str">
            <v>未婚</v>
          </cell>
          <cell r="AD16" t="str">
            <v>群众</v>
          </cell>
          <cell r="AE16" t="str">
            <v>本科</v>
          </cell>
          <cell r="AF16" t="str">
            <v>学士</v>
          </cell>
          <cell r="AG16" t="str">
            <v>浙江大学城市学院</v>
          </cell>
          <cell r="AH16" t="str">
            <v>药学</v>
          </cell>
          <cell r="AI16" t="str">
            <v>2019-06-30</v>
          </cell>
          <cell r="AJ16" t="str">
            <v/>
          </cell>
          <cell r="AK16" t="str">
            <v/>
          </cell>
          <cell r="AL16" t="str">
            <v/>
          </cell>
          <cell r="AM16" t="str">
            <v>高丽青</v>
          </cell>
          <cell r="AN16" t="str">
            <v>母女</v>
          </cell>
          <cell r="AO16" t="str">
            <v>310011</v>
          </cell>
          <cell r="AP16" t="str">
            <v>15558052118</v>
          </cell>
          <cell r="AQ16" t="str">
            <v>杭州思默医药有限公司</v>
          </cell>
          <cell r="AR16" t="str">
            <v/>
          </cell>
          <cell r="AS16" t="str">
            <v/>
          </cell>
          <cell r="AT16" t="str">
            <v>2022-02-09</v>
          </cell>
          <cell r="AU16" t="str">
            <v>研发人员</v>
          </cell>
          <cell r="AV16" t="str">
            <v>劳动合同</v>
          </cell>
          <cell r="AW16" t="str">
            <v>2022-02-09</v>
          </cell>
          <cell r="AX16" t="str">
            <v>2022-02-09</v>
          </cell>
          <cell r="AY16" t="str">
            <v>2025-03-31</v>
          </cell>
          <cell r="AZ16" t="str">
            <v>研发</v>
          </cell>
          <cell r="BA16" t="str">
            <v>1</v>
          </cell>
          <cell r="BB16" t="str">
            <v>2022-05-08</v>
          </cell>
          <cell r="BC16" t="str">
            <v>2022-05-09</v>
          </cell>
          <cell r="BD16" t="str">
            <v/>
          </cell>
          <cell r="BE16" t="str">
            <v>研发序列</v>
          </cell>
          <cell r="BF16" t="str">
            <v>P1</v>
          </cell>
        </row>
        <row r="17">
          <cell r="C17" t="str">
            <v>江叶</v>
          </cell>
          <cell r="D17" t="str">
            <v>女</v>
          </cell>
          <cell r="E17" t="str">
            <v>在职</v>
          </cell>
          <cell r="F17" t="str">
            <v>正式员工</v>
          </cell>
          <cell r="G17" t="str">
            <v>百诚医药</v>
          </cell>
          <cell r="H17" t="str">
            <v>ST组</v>
          </cell>
          <cell r="I17" t="str">
            <v>百诚医药/医学部/ST组</v>
          </cell>
          <cell r="J17" t="str">
            <v>百诚医药</v>
          </cell>
          <cell r="K17" t="str">
            <v>医学部</v>
          </cell>
          <cell r="L17" t="str">
            <v>医学副总监</v>
          </cell>
          <cell r="M17" t="str">
            <v>副总监</v>
          </cell>
          <cell r="N17" t="str">
            <v>宋博凡</v>
          </cell>
          <cell r="O17" t="str">
            <v>宋博凡</v>
          </cell>
          <cell r="P17" t="str">
            <v/>
          </cell>
          <cell r="Q17" t="str">
            <v/>
          </cell>
          <cell r="R17" t="str">
            <v>杭州</v>
          </cell>
          <cell r="S17" t="str">
            <v>13758220042</v>
          </cell>
          <cell r="T17" t="str">
            <v>1989-01-23</v>
          </cell>
          <cell r="U17" t="str">
            <v>33</v>
          </cell>
          <cell r="V17" t="str">
            <v>汉</v>
          </cell>
          <cell r="W17" t="str">
            <v>421127198901230446</v>
          </cell>
          <cell r="X17" t="str">
            <v>湖北</v>
          </cell>
          <cell r="Y17" t="str">
            <v>武汉</v>
          </cell>
          <cell r="Z17" t="str">
            <v>杭州市西湖区沁雅花园12幢1单元202室</v>
          </cell>
          <cell r="AA17" t="str">
            <v>杭州市西湖区沁雅花园12幢1单元202室</v>
          </cell>
          <cell r="AB17" t="str">
            <v>本地城镇</v>
          </cell>
          <cell r="AC17" t="str">
            <v>已婚</v>
          </cell>
          <cell r="AD17" t="str">
            <v>团员</v>
          </cell>
          <cell r="AE17" t="str">
            <v>本科</v>
          </cell>
          <cell r="AF17" t="str">
            <v>学士</v>
          </cell>
          <cell r="AG17" t="str">
            <v>中国药科大学</v>
          </cell>
          <cell r="AH17" t="str">
            <v>信息管理与信息系统</v>
          </cell>
          <cell r="AI17" t="str">
            <v>2011-06-30</v>
          </cell>
          <cell r="AJ17" t="str">
            <v/>
          </cell>
          <cell r="AK17" t="str">
            <v/>
          </cell>
          <cell r="AL17" t="str">
            <v/>
          </cell>
          <cell r="AM17" t="str">
            <v>沈洲</v>
          </cell>
          <cell r="AN17" t="str">
            <v>丈夫</v>
          </cell>
          <cell r="AO17" t="str">
            <v>杭州市西湖区沁雅花园12幢1单元202室</v>
          </cell>
          <cell r="AP17" t="str">
            <v>13858100739</v>
          </cell>
          <cell r="AQ17" t="str">
            <v/>
          </cell>
          <cell r="AR17" t="str">
            <v>13858100739</v>
          </cell>
          <cell r="AS17" t="str">
            <v/>
          </cell>
          <cell r="AT17" t="str">
            <v>2019-01-02</v>
          </cell>
          <cell r="AU17" t="str">
            <v>研发人员</v>
          </cell>
          <cell r="AV17" t="str">
            <v>劳动合同</v>
          </cell>
          <cell r="AW17" t="str">
            <v>2019-01-02</v>
          </cell>
          <cell r="AX17" t="str">
            <v>2022-02-01</v>
          </cell>
          <cell r="AY17" t="str">
            <v>2025-03-31</v>
          </cell>
          <cell r="AZ17" t="str">
            <v>研发</v>
          </cell>
          <cell r="BA17" t="str">
            <v>2</v>
          </cell>
          <cell r="BB17" t="str">
            <v>2019-04-02</v>
          </cell>
          <cell r="BC17" t="str">
            <v>2019-04-02</v>
          </cell>
          <cell r="BD17" t="str">
            <v/>
          </cell>
          <cell r="BE17" t="str">
            <v>研发序列</v>
          </cell>
          <cell r="BF17" t="str">
            <v>M4</v>
          </cell>
        </row>
        <row r="18">
          <cell r="C18" t="str">
            <v>缪柠羽</v>
          </cell>
          <cell r="D18" t="str">
            <v>女</v>
          </cell>
          <cell r="E18" t="str">
            <v>在职</v>
          </cell>
          <cell r="F18" t="str">
            <v>正式员工</v>
          </cell>
          <cell r="G18" t="str">
            <v>百诚医药</v>
          </cell>
          <cell r="H18" t="str">
            <v>ST组</v>
          </cell>
          <cell r="I18" t="str">
            <v>百诚医药/医学部/ST组</v>
          </cell>
          <cell r="J18" t="str">
            <v>海度医药</v>
          </cell>
          <cell r="K18" t="str">
            <v>医学部</v>
          </cell>
          <cell r="L18" t="str">
            <v>统计分析员</v>
          </cell>
          <cell r="M18" t="str">
            <v>职员</v>
          </cell>
          <cell r="N18" t="str">
            <v>宋博凡</v>
          </cell>
          <cell r="O18" t="str">
            <v>江叶</v>
          </cell>
          <cell r="P18" t="str">
            <v/>
          </cell>
          <cell r="Q18" t="str">
            <v>金泽武</v>
          </cell>
          <cell r="R18" t="str">
            <v>杭州</v>
          </cell>
          <cell r="S18" t="str">
            <v>13605767227</v>
          </cell>
          <cell r="T18" t="str">
            <v>1998-10-24</v>
          </cell>
          <cell r="U18" t="str">
            <v>23</v>
          </cell>
          <cell r="V18" t="str">
            <v>汉族</v>
          </cell>
          <cell r="W18" t="str">
            <v>331004199810242225</v>
          </cell>
          <cell r="X18" t="str">
            <v>浙江</v>
          </cell>
          <cell r="Y18" t="str">
            <v>台州</v>
          </cell>
          <cell r="Z18" t="str">
            <v>浙江省台州市路桥区峰江街道施家村5区21号</v>
          </cell>
          <cell r="AA18" t="str">
            <v>浙江省台州市椒江区洪家街道城市港湾B区</v>
          </cell>
          <cell r="AB18" t="str">
            <v>本地农村</v>
          </cell>
          <cell r="AC18" t="str">
            <v>未婚</v>
          </cell>
          <cell r="AD18" t="str">
            <v/>
          </cell>
          <cell r="AE18" t="str">
            <v>本科</v>
          </cell>
          <cell r="AF18" t="str">
            <v>学士</v>
          </cell>
          <cell r="AG18" t="str">
            <v>浙江农林大学</v>
          </cell>
          <cell r="AH18" t="str">
            <v>应用统计学</v>
          </cell>
          <cell r="AI18" t="str">
            <v>2021-06-26</v>
          </cell>
          <cell r="AJ18" t="str">
            <v/>
          </cell>
          <cell r="AK18" t="str">
            <v/>
          </cell>
          <cell r="AL18" t="str">
            <v/>
          </cell>
          <cell r="AM18" t="str">
            <v>蒋彩莉</v>
          </cell>
          <cell r="AN18" t="str">
            <v>母女</v>
          </cell>
          <cell r="AO18" t="str">
            <v>浙江省台州市椒江区洪家街道城市港湾B区318000</v>
          </cell>
          <cell r="AP18" t="str">
            <v>15967673887</v>
          </cell>
          <cell r="AQ18" t="str">
            <v>中信银行股份有限公司台州路桥支行</v>
          </cell>
          <cell r="AR18" t="str">
            <v/>
          </cell>
          <cell r="AS18" t="str">
            <v/>
          </cell>
          <cell r="AT18" t="str">
            <v>2022-01-05</v>
          </cell>
          <cell r="AU18" t="str">
            <v>研发人员</v>
          </cell>
          <cell r="AV18" t="str">
            <v>劳动合同</v>
          </cell>
          <cell r="AW18" t="str">
            <v>2022-01-05</v>
          </cell>
          <cell r="AX18" t="str">
            <v>2022-01-05</v>
          </cell>
          <cell r="AY18" t="str">
            <v>2025-03-31</v>
          </cell>
          <cell r="AZ18" t="str">
            <v>研发</v>
          </cell>
          <cell r="BA18" t="str">
            <v>1</v>
          </cell>
          <cell r="BB18" t="str">
            <v>2022-04-04</v>
          </cell>
          <cell r="BC18" t="str">
            <v>2022-04-05</v>
          </cell>
          <cell r="BD18" t="str">
            <v/>
          </cell>
          <cell r="BE18" t="str">
            <v>研发序列</v>
          </cell>
          <cell r="BF18" t="str">
            <v>P2</v>
          </cell>
        </row>
        <row r="19">
          <cell r="C19" t="str">
            <v>别晓燕</v>
          </cell>
          <cell r="D19" t="str">
            <v>女</v>
          </cell>
          <cell r="E19" t="str">
            <v>在职</v>
          </cell>
          <cell r="F19" t="str">
            <v>正式员工</v>
          </cell>
          <cell r="G19" t="str">
            <v>百诚医药</v>
          </cell>
          <cell r="H19" t="str">
            <v>ST组</v>
          </cell>
          <cell r="I19" t="str">
            <v>百诚医药/医学部/ST组</v>
          </cell>
          <cell r="J19" t="str">
            <v>海度医药</v>
          </cell>
          <cell r="K19" t="str">
            <v>医学部</v>
          </cell>
          <cell r="L19" t="str">
            <v>统计分析员</v>
          </cell>
          <cell r="M19" t="str">
            <v>职员</v>
          </cell>
          <cell r="N19" t="str">
            <v>宋博凡</v>
          </cell>
          <cell r="O19" t="str">
            <v>江叶</v>
          </cell>
          <cell r="P19" t="str">
            <v/>
          </cell>
          <cell r="Q19" t="str">
            <v>金泽武</v>
          </cell>
          <cell r="R19" t="str">
            <v>杭州</v>
          </cell>
          <cell r="S19" t="str">
            <v>13920776975</v>
          </cell>
          <cell r="T19" t="str">
            <v>1996-01-25</v>
          </cell>
          <cell r="U19" t="str">
            <v>26</v>
          </cell>
          <cell r="V19" t="str">
            <v>汉族</v>
          </cell>
          <cell r="W19" t="str">
            <v>420624199601250041</v>
          </cell>
          <cell r="X19" t="str">
            <v>湖北</v>
          </cell>
          <cell r="Y19" t="str">
            <v>深圳</v>
          </cell>
          <cell r="Z19" t="str">
            <v>广东省深圳市南山区学府路109号深航飞行员公寓北楼</v>
          </cell>
          <cell r="AA19" t="str">
            <v>浙江省嘉兴市秀洲区皇马公寓</v>
          </cell>
          <cell r="AB19" t="str">
            <v>外地城镇</v>
          </cell>
          <cell r="AC19" t="str">
            <v>未婚</v>
          </cell>
          <cell r="AD19" t="str">
            <v>共青团员</v>
          </cell>
          <cell r="AE19" t="str">
            <v>本科</v>
          </cell>
          <cell r="AF19" t="str">
            <v>学士</v>
          </cell>
          <cell r="AG19" t="str">
            <v>中国民航大学</v>
          </cell>
          <cell r="AH19" t="str">
            <v>统计学</v>
          </cell>
          <cell r="AI19" t="str">
            <v>2018-06-19</v>
          </cell>
          <cell r="AJ19" t="str">
            <v/>
          </cell>
          <cell r="AK19" t="str">
            <v/>
          </cell>
          <cell r="AL19" t="str">
            <v/>
          </cell>
          <cell r="AM19" t="str">
            <v>别文忠</v>
          </cell>
          <cell r="AN19" t="str">
            <v>父女</v>
          </cell>
          <cell r="AO19" t="str">
            <v>浙江省嘉兴市秀洲区皇马公寓314011</v>
          </cell>
          <cell r="AP19" t="str">
            <v>13567796445</v>
          </cell>
          <cell r="AQ19" t="str">
            <v>深圳航空有限责任公司</v>
          </cell>
          <cell r="AR19" t="str">
            <v/>
          </cell>
          <cell r="AS19" t="str">
            <v/>
          </cell>
          <cell r="AT19" t="str">
            <v>2022-01-19</v>
          </cell>
          <cell r="AU19" t="str">
            <v>研发人员</v>
          </cell>
          <cell r="AV19" t="str">
            <v>劳动合同</v>
          </cell>
          <cell r="AW19" t="str">
            <v>2022-01-19</v>
          </cell>
          <cell r="AX19" t="str">
            <v>2022-01-19</v>
          </cell>
          <cell r="AY19" t="str">
            <v>2025-03-31</v>
          </cell>
          <cell r="AZ19" t="str">
            <v>研发</v>
          </cell>
          <cell r="BA19" t="str">
            <v>1</v>
          </cell>
          <cell r="BB19" t="str">
            <v>2022-04-18</v>
          </cell>
          <cell r="BC19" t="str">
            <v>2022-04-19</v>
          </cell>
          <cell r="BD19" t="str">
            <v/>
          </cell>
          <cell r="BE19" t="str">
            <v>研发序列</v>
          </cell>
          <cell r="BF19" t="str">
            <v>P2</v>
          </cell>
        </row>
        <row r="20">
          <cell r="C20" t="str">
            <v>邹雪</v>
          </cell>
          <cell r="D20" t="str">
            <v>女</v>
          </cell>
          <cell r="E20" t="str">
            <v>在职</v>
          </cell>
          <cell r="F20" t="str">
            <v>正式员工</v>
          </cell>
          <cell r="G20" t="str">
            <v>百诚医药</v>
          </cell>
          <cell r="H20" t="str">
            <v>ST组</v>
          </cell>
          <cell r="I20" t="str">
            <v>百诚医药/医学部/ST组</v>
          </cell>
          <cell r="J20" t="str">
            <v>海度医药</v>
          </cell>
          <cell r="K20" t="str">
            <v>医学部</v>
          </cell>
          <cell r="L20" t="str">
            <v>统计分析员</v>
          </cell>
          <cell r="M20" t="str">
            <v>职员</v>
          </cell>
          <cell r="N20" t="str">
            <v>宋博凡</v>
          </cell>
          <cell r="O20" t="str">
            <v>江叶</v>
          </cell>
          <cell r="P20" t="str">
            <v/>
          </cell>
          <cell r="Q20" t="str">
            <v>金泽武</v>
          </cell>
          <cell r="R20" t="str">
            <v>杭州</v>
          </cell>
          <cell r="S20" t="str">
            <v>13265594104</v>
          </cell>
          <cell r="T20" t="str">
            <v>1994-11-18</v>
          </cell>
          <cell r="U20" t="str">
            <v>27</v>
          </cell>
          <cell r="V20" t="str">
            <v>汉族</v>
          </cell>
          <cell r="W20" t="str">
            <v>50023719941118002X</v>
          </cell>
          <cell r="X20" t="str">
            <v>重庆</v>
          </cell>
          <cell r="Y20" t="str">
            <v>重庆</v>
          </cell>
          <cell r="Z20" t="str">
            <v>重庆市巫山县巫峡镇桂花村9组180号</v>
          </cell>
          <cell r="AA20" t="str">
            <v>浙江省杭州市上城区闸弄口街道万家花园8栋401</v>
          </cell>
          <cell r="AB20" t="str">
            <v>本地农村</v>
          </cell>
          <cell r="AC20" t="str">
            <v>未婚</v>
          </cell>
          <cell r="AD20" t="str">
            <v>共青团员</v>
          </cell>
          <cell r="AE20" t="str">
            <v>本科</v>
          </cell>
          <cell r="AF20" t="str">
            <v>学士</v>
          </cell>
          <cell r="AG20" t="str">
            <v>重庆理工大学</v>
          </cell>
          <cell r="AH20" t="str">
            <v>数理统计学</v>
          </cell>
          <cell r="AI20" t="str">
            <v>2018-06-28</v>
          </cell>
          <cell r="AJ20" t="str">
            <v/>
          </cell>
          <cell r="AK20" t="str">
            <v/>
          </cell>
          <cell r="AL20" t="str">
            <v/>
          </cell>
          <cell r="AM20" t="str">
            <v>邹厚科</v>
          </cell>
          <cell r="AN20" t="str">
            <v>父女</v>
          </cell>
          <cell r="AO20" t="str">
            <v>重庆市巫山县巫峡镇桂花村9组180号</v>
          </cell>
          <cell r="AP20" t="str">
            <v>13896281985</v>
          </cell>
          <cell r="AQ20" t="str">
            <v/>
          </cell>
          <cell r="AR20" t="str">
            <v/>
          </cell>
          <cell r="AS20" t="str">
            <v/>
          </cell>
          <cell r="AT20" t="str">
            <v>2022-03-14</v>
          </cell>
          <cell r="AU20" t="str">
            <v>研发人员</v>
          </cell>
          <cell r="AV20" t="str">
            <v>劳动合同</v>
          </cell>
          <cell r="AW20" t="str">
            <v>2022-03-14</v>
          </cell>
          <cell r="AX20" t="str">
            <v>2022-03-14</v>
          </cell>
          <cell r="AY20" t="str">
            <v>2025-03-31</v>
          </cell>
          <cell r="AZ20" t="str">
            <v>研发</v>
          </cell>
          <cell r="BA20" t="str">
            <v/>
          </cell>
          <cell r="BB20" t="str">
            <v>2022-06-13</v>
          </cell>
          <cell r="BC20" t="str">
            <v>2022-05-14</v>
          </cell>
          <cell r="BD20" t="str">
            <v/>
          </cell>
          <cell r="BE20" t="str">
            <v>研发序列</v>
          </cell>
          <cell r="BF20" t="str">
            <v>P2</v>
          </cell>
        </row>
        <row r="21">
          <cell r="C21" t="str">
            <v>任秋翰</v>
          </cell>
          <cell r="D21" t="str">
            <v>男</v>
          </cell>
          <cell r="E21" t="str">
            <v>在职</v>
          </cell>
          <cell r="F21" t="str">
            <v>实习生</v>
          </cell>
          <cell r="G21" t="str">
            <v>百诚医药</v>
          </cell>
          <cell r="H21" t="str">
            <v>ST组</v>
          </cell>
          <cell r="I21" t="str">
            <v>百诚医药/医学部/ST组</v>
          </cell>
          <cell r="J21" t="str">
            <v>百诚医药</v>
          </cell>
          <cell r="K21" t="str">
            <v>医学部</v>
          </cell>
          <cell r="L21" t="str">
            <v>实习生</v>
          </cell>
          <cell r="M21" t="str">
            <v>职员</v>
          </cell>
          <cell r="N21" t="str">
            <v>宋博凡</v>
          </cell>
          <cell r="O21" t="str">
            <v>宋博凡</v>
          </cell>
          <cell r="P21" t="str">
            <v>缪柠羽</v>
          </cell>
          <cell r="Q21" t="str">
            <v/>
          </cell>
          <cell r="R21" t="str">
            <v>杭州</v>
          </cell>
          <cell r="S21" t="str">
            <v>13913881657</v>
          </cell>
          <cell r="T21" t="str">
            <v>2001-12-20</v>
          </cell>
          <cell r="U21" t="str">
            <v>20</v>
          </cell>
          <cell r="V21" t="str">
            <v>汉族</v>
          </cell>
          <cell r="W21" t="str">
            <v>320105200112200612</v>
          </cell>
          <cell r="X21" t="str">
            <v>江苏</v>
          </cell>
          <cell r="Y21" t="str">
            <v>南京</v>
          </cell>
          <cell r="Z21" t="str">
            <v>江苏省南京市建邺区月安街50号</v>
          </cell>
          <cell r="AA21" t="str">
            <v>江苏省南京市建邺区月安街50号</v>
          </cell>
          <cell r="AB21" t="str">
            <v>本地城镇</v>
          </cell>
          <cell r="AC21" t="str">
            <v>未婚</v>
          </cell>
          <cell r="AD21" t="str">
            <v>预备党员</v>
          </cell>
          <cell r="AE21" t="str">
            <v>本科</v>
          </cell>
          <cell r="AF21" t="str">
            <v>学士</v>
          </cell>
          <cell r="AG21" t="str">
            <v>中国药科大学</v>
          </cell>
          <cell r="AH21" t="str">
            <v>应用统计</v>
          </cell>
          <cell r="AI21" t="str">
            <v>2024-07-01</v>
          </cell>
          <cell r="AJ21" t="str">
            <v/>
          </cell>
          <cell r="AK21" t="str">
            <v/>
          </cell>
          <cell r="AL21" t="str">
            <v/>
          </cell>
          <cell r="AM21" t="str">
            <v>任浩</v>
          </cell>
          <cell r="AN21" t="str">
            <v>父子</v>
          </cell>
          <cell r="AO21" t="str">
            <v>江苏省南京市建邺区月安街50号</v>
          </cell>
          <cell r="AP21" t="str">
            <v>13605146107</v>
          </cell>
          <cell r="AQ21" t="str">
            <v>无</v>
          </cell>
          <cell r="AR21" t="str">
            <v/>
          </cell>
          <cell r="AS21" t="str">
            <v/>
          </cell>
          <cell r="AT21" t="str">
            <v>2022-07-25</v>
          </cell>
          <cell r="AU21" t="str">
            <v>辅助人员</v>
          </cell>
          <cell r="AV21" t="str">
            <v>实习协议</v>
          </cell>
          <cell r="AW21" t="str">
            <v/>
          </cell>
          <cell r="AX21" t="str">
            <v>2022-07-25</v>
          </cell>
          <cell r="AY21" t="str">
            <v>2022-08-24</v>
          </cell>
          <cell r="AZ21" t="str">
            <v>研发</v>
          </cell>
          <cell r="BA21" t="str">
            <v/>
          </cell>
          <cell r="BB21" t="str">
            <v/>
          </cell>
          <cell r="BC21" t="str">
            <v/>
          </cell>
          <cell r="BD21" t="str">
            <v/>
          </cell>
          <cell r="BE21" t="str">
            <v>研发序列</v>
          </cell>
          <cell r="BF21" t="str">
            <v>-</v>
          </cell>
        </row>
        <row r="22">
          <cell r="C22" t="str">
            <v>彭喜辛</v>
          </cell>
          <cell r="D22" t="str">
            <v>男</v>
          </cell>
          <cell r="E22" t="str">
            <v>在职</v>
          </cell>
          <cell r="F22" t="str">
            <v>正式员工</v>
          </cell>
          <cell r="G22" t="str">
            <v>百诚医药</v>
          </cell>
          <cell r="H22" t="str">
            <v>安全组</v>
          </cell>
          <cell r="I22" t="str">
            <v>百诚医药/药学研究中心/实验室管理部/安全组</v>
          </cell>
          <cell r="J22" t="str">
            <v>百诚医药</v>
          </cell>
          <cell r="K22" t="str">
            <v>实验室管理部</v>
          </cell>
          <cell r="L22" t="str">
            <v>安全员</v>
          </cell>
          <cell r="M22" t="str">
            <v>职员</v>
          </cell>
          <cell r="N22" t="str">
            <v>季垚杰</v>
          </cell>
          <cell r="O22" t="str">
            <v>韩武杰</v>
          </cell>
          <cell r="P22" t="str">
            <v/>
          </cell>
          <cell r="Q22" t="str">
            <v>韩武杰</v>
          </cell>
          <cell r="R22" t="str">
            <v>杭州</v>
          </cell>
          <cell r="S22" t="str">
            <v>15259378743</v>
          </cell>
          <cell r="T22" t="str">
            <v>1993-03-18</v>
          </cell>
          <cell r="U22" t="str">
            <v>29</v>
          </cell>
          <cell r="V22" t="str">
            <v>汉族</v>
          </cell>
          <cell r="W22" t="str">
            <v>352202199303185417</v>
          </cell>
          <cell r="X22" t="str">
            <v>福建</v>
          </cell>
          <cell r="Y22" t="str">
            <v>宁德</v>
          </cell>
          <cell r="Z22" t="str">
            <v>福建省福安市康厝乡红坪村仙岭62号</v>
          </cell>
          <cell r="AA22" t="str">
            <v>杭州市上城区八堡家园第五排30栋</v>
          </cell>
          <cell r="AB22" t="str">
            <v>外地农村</v>
          </cell>
          <cell r="AC22" t="str">
            <v>未婚</v>
          </cell>
          <cell r="AD22" t="str">
            <v/>
          </cell>
          <cell r="AE22" t="str">
            <v>大专</v>
          </cell>
          <cell r="AF22" t="str">
            <v/>
          </cell>
          <cell r="AG22" t="str">
            <v>福建船政交通职业学院</v>
          </cell>
          <cell r="AH22" t="str">
            <v>环境监测与治理技术</v>
          </cell>
          <cell r="AI22" t="str">
            <v>2015-06-29</v>
          </cell>
          <cell r="AJ22" t="str">
            <v/>
          </cell>
          <cell r="AK22" t="str">
            <v/>
          </cell>
          <cell r="AL22" t="str">
            <v/>
          </cell>
          <cell r="AM22" t="str">
            <v>彭喜龙</v>
          </cell>
          <cell r="AN22" t="str">
            <v>弟弟</v>
          </cell>
          <cell r="AO22" t="str">
            <v>宁德市</v>
          </cell>
          <cell r="AP22" t="str">
            <v>15280658280</v>
          </cell>
          <cell r="AQ22" t="str">
            <v/>
          </cell>
          <cell r="AR22" t="str">
            <v/>
          </cell>
          <cell r="AS22" t="str">
            <v/>
          </cell>
          <cell r="AT22" t="str">
            <v>2021-09-29</v>
          </cell>
          <cell r="AU22" t="str">
            <v>辅助人员</v>
          </cell>
          <cell r="AV22" t="str">
            <v>劳动合同</v>
          </cell>
          <cell r="AW22" t="str">
            <v>2021-09-29</v>
          </cell>
          <cell r="AX22" t="str">
            <v>2021-09-29</v>
          </cell>
          <cell r="AY22" t="str">
            <v>2024-09-30</v>
          </cell>
          <cell r="AZ22" t="str">
            <v>职能</v>
          </cell>
          <cell r="BA22" t="str">
            <v>1</v>
          </cell>
          <cell r="BB22" t="str">
            <v>2021-12-28</v>
          </cell>
          <cell r="BC22" t="str">
            <v>2021-12-29</v>
          </cell>
          <cell r="BD22" t="str">
            <v/>
          </cell>
          <cell r="BE22" t="str">
            <v>研发辅助序列</v>
          </cell>
          <cell r="BF22" t="str">
            <v>P2</v>
          </cell>
        </row>
        <row r="23">
          <cell r="C23" t="str">
            <v>邹洋</v>
          </cell>
          <cell r="D23" t="str">
            <v>男</v>
          </cell>
          <cell r="E23" t="str">
            <v>在职</v>
          </cell>
          <cell r="F23" t="str">
            <v>正式员工</v>
          </cell>
          <cell r="G23" t="str">
            <v>百诚医药</v>
          </cell>
          <cell r="H23" t="str">
            <v>安全组</v>
          </cell>
          <cell r="I23" t="str">
            <v>百诚医药/药学研究中心/实验室管理部/安全组</v>
          </cell>
          <cell r="J23" t="str">
            <v>百诚医药</v>
          </cell>
          <cell r="K23" t="str">
            <v>实验室管理部</v>
          </cell>
          <cell r="L23" t="str">
            <v>安全员</v>
          </cell>
          <cell r="M23" t="str">
            <v>职员</v>
          </cell>
          <cell r="N23" t="str">
            <v>季垚杰</v>
          </cell>
          <cell r="O23" t="str">
            <v>韩武杰</v>
          </cell>
          <cell r="P23" t="str">
            <v/>
          </cell>
          <cell r="Q23" t="str">
            <v>韩武杰</v>
          </cell>
          <cell r="R23" t="str">
            <v>杭州</v>
          </cell>
          <cell r="S23" t="str">
            <v>13377856507</v>
          </cell>
          <cell r="T23" t="str">
            <v>1991-08-15</v>
          </cell>
          <cell r="U23" t="str">
            <v>30</v>
          </cell>
          <cell r="V23" t="str">
            <v>汉族</v>
          </cell>
          <cell r="W23" t="str">
            <v>421102199108150552</v>
          </cell>
          <cell r="X23" t="str">
            <v>湖北</v>
          </cell>
          <cell r="Y23" t="str">
            <v>武汉</v>
          </cell>
          <cell r="Z23" t="str">
            <v>武汉市武昌区中北路66号</v>
          </cell>
          <cell r="AA23" t="str">
            <v>杭州市拱墅区小河街道塘河北村8号楼4单501</v>
          </cell>
          <cell r="AB23" t="str">
            <v>外地城镇</v>
          </cell>
          <cell r="AC23" t="str">
            <v>未婚</v>
          </cell>
          <cell r="AD23" t="str">
            <v/>
          </cell>
          <cell r="AE23" t="str">
            <v>本科</v>
          </cell>
          <cell r="AF23" t="str">
            <v>学士</v>
          </cell>
          <cell r="AG23" t="str">
            <v>武昌理工学院</v>
          </cell>
          <cell r="AH23" t="str">
            <v>环境工程</v>
          </cell>
          <cell r="AI23" t="str">
            <v>2014-06-30</v>
          </cell>
          <cell r="AJ23" t="str">
            <v/>
          </cell>
          <cell r="AK23" t="str">
            <v/>
          </cell>
          <cell r="AL23" t="str">
            <v/>
          </cell>
          <cell r="AM23" t="str">
            <v>李爽</v>
          </cell>
          <cell r="AN23" t="str">
            <v>朋友</v>
          </cell>
          <cell r="AO23" t="str">
            <v>杭州市拱墅区小河街道塘河北村8号楼4单元501</v>
          </cell>
          <cell r="AP23" t="str">
            <v>15381153552</v>
          </cell>
          <cell r="AQ23" t="str">
            <v>杭州兴源环保设备有限公司</v>
          </cell>
          <cell r="AR23" t="str">
            <v/>
          </cell>
          <cell r="AS23" t="str">
            <v/>
          </cell>
          <cell r="AT23" t="str">
            <v>2022-01-07</v>
          </cell>
          <cell r="AU23" t="str">
            <v>辅助人员</v>
          </cell>
          <cell r="AV23" t="str">
            <v>劳动合同</v>
          </cell>
          <cell r="AW23" t="str">
            <v>2022-01-07</v>
          </cell>
          <cell r="AX23" t="str">
            <v>2022-01-07</v>
          </cell>
          <cell r="AY23" t="str">
            <v>2025-03-31</v>
          </cell>
          <cell r="AZ23" t="str">
            <v>职能</v>
          </cell>
          <cell r="BA23" t="str">
            <v>1</v>
          </cell>
          <cell r="BB23" t="str">
            <v>2022-04-06</v>
          </cell>
          <cell r="BC23" t="str">
            <v>2022-04-07</v>
          </cell>
          <cell r="BD23" t="str">
            <v/>
          </cell>
          <cell r="BE23" t="str">
            <v>研发辅助序列</v>
          </cell>
          <cell r="BF23" t="str">
            <v>P2</v>
          </cell>
        </row>
        <row r="24">
          <cell r="C24" t="str">
            <v>张学志</v>
          </cell>
          <cell r="D24" t="str">
            <v>男</v>
          </cell>
          <cell r="E24" t="str">
            <v>在职</v>
          </cell>
          <cell r="F24" t="str">
            <v>试用员工</v>
          </cell>
          <cell r="G24" t="str">
            <v>百诚医药</v>
          </cell>
          <cell r="H24" t="str">
            <v>安全组</v>
          </cell>
          <cell r="I24" t="str">
            <v>百诚医药/药学研究中心/实验室管理部/安全组</v>
          </cell>
          <cell r="J24" t="str">
            <v>百诚医药</v>
          </cell>
          <cell r="K24" t="str">
            <v>实验室管理部</v>
          </cell>
          <cell r="L24" t="str">
            <v>安全员</v>
          </cell>
          <cell r="M24" t="str">
            <v>职员</v>
          </cell>
          <cell r="N24" t="str">
            <v>季垚杰</v>
          </cell>
          <cell r="O24" t="str">
            <v>韩武杰</v>
          </cell>
          <cell r="P24" t="str">
            <v/>
          </cell>
          <cell r="Q24" t="str">
            <v>韩武杰</v>
          </cell>
          <cell r="R24" t="str">
            <v>杭州</v>
          </cell>
          <cell r="S24" t="str">
            <v>13567196636</v>
          </cell>
          <cell r="T24" t="str">
            <v>1990-11-20</v>
          </cell>
          <cell r="U24" t="str">
            <v>31</v>
          </cell>
          <cell r="V24" t="str">
            <v>汉族</v>
          </cell>
          <cell r="W24" t="str">
            <v>340404199011200216</v>
          </cell>
          <cell r="X24" t="str">
            <v>安徽</v>
          </cell>
          <cell r="Y24" t="str">
            <v>杭州</v>
          </cell>
          <cell r="Z24" t="str">
            <v>杭州市临平区乔司街道汀兰社区首城17-1-2103</v>
          </cell>
          <cell r="AA24" t="str">
            <v>杭州市临平区乔司街道汀兰社区首城17-1-2106</v>
          </cell>
          <cell r="AB24" t="str">
            <v>本地城镇</v>
          </cell>
          <cell r="AC24" t="str">
            <v>已婚</v>
          </cell>
          <cell r="AD24" t="str">
            <v>党员</v>
          </cell>
          <cell r="AE24" t="str">
            <v>大专</v>
          </cell>
          <cell r="AF24" t="str">
            <v>其他</v>
          </cell>
          <cell r="AG24" t="str">
            <v>陕西电子科技职业学院</v>
          </cell>
          <cell r="AH24" t="str">
            <v>城市轨道交通运营管理</v>
          </cell>
          <cell r="AI24" t="str">
            <v>2013-07-05</v>
          </cell>
          <cell r="AJ24" t="str">
            <v/>
          </cell>
          <cell r="AK24" t="str">
            <v/>
          </cell>
          <cell r="AL24" t="str">
            <v/>
          </cell>
          <cell r="AM24" t="str">
            <v>蔡雪琴</v>
          </cell>
          <cell r="AN24" t="str">
            <v>夫妻</v>
          </cell>
          <cell r="AO24" t="str">
            <v>杭州市临平区乔司街道首城17-1-2103</v>
          </cell>
          <cell r="AP24" t="str">
            <v>18367191016</v>
          </cell>
          <cell r="AQ24" t="str">
            <v>浙江普利药业有限公司</v>
          </cell>
          <cell r="AR24" t="str">
            <v/>
          </cell>
          <cell r="AS24" t="str">
            <v/>
          </cell>
          <cell r="AT24" t="str">
            <v>2022-05-06</v>
          </cell>
          <cell r="AU24" t="str">
            <v>辅助人员</v>
          </cell>
          <cell r="AV24" t="str">
            <v>劳动合同</v>
          </cell>
          <cell r="AW24" t="str">
            <v>2022-05-06</v>
          </cell>
          <cell r="AX24" t="str">
            <v>2022-05-06</v>
          </cell>
          <cell r="AY24" t="str">
            <v>2025-06-30</v>
          </cell>
          <cell r="AZ24" t="str">
            <v>职能</v>
          </cell>
          <cell r="BA24" t="str">
            <v>1</v>
          </cell>
          <cell r="BB24" t="str">
            <v>2022-08-05</v>
          </cell>
          <cell r="BC24" t="str">
            <v/>
          </cell>
          <cell r="BD24" t="str">
            <v/>
          </cell>
          <cell r="BE24" t="str">
            <v>研发辅助序列</v>
          </cell>
          <cell r="BF24" t="str">
            <v>P2</v>
          </cell>
        </row>
        <row r="25">
          <cell r="C25" t="str">
            <v>郎聪</v>
          </cell>
          <cell r="D25" t="str">
            <v>男</v>
          </cell>
          <cell r="E25" t="str">
            <v>在职</v>
          </cell>
          <cell r="F25" t="str">
            <v>实习生</v>
          </cell>
          <cell r="G25" t="str">
            <v>百诚医药</v>
          </cell>
          <cell r="H25" t="str">
            <v>安全组</v>
          </cell>
          <cell r="I25" t="str">
            <v>百诚医药/药学研究中心/实验室管理部/安全组</v>
          </cell>
          <cell r="J25" t="str">
            <v>百诚医药</v>
          </cell>
          <cell r="K25" t="str">
            <v>实验室管理部</v>
          </cell>
          <cell r="L25" t="str">
            <v>实习生</v>
          </cell>
          <cell r="M25" t="str">
            <v>职员</v>
          </cell>
          <cell r="N25" t="str">
            <v>季垚杰</v>
          </cell>
          <cell r="O25" t="str">
            <v>韩武杰</v>
          </cell>
          <cell r="P25" t="str">
            <v>彭喜辛</v>
          </cell>
          <cell r="Q25" t="str">
            <v/>
          </cell>
          <cell r="R25" t="str">
            <v>杭州</v>
          </cell>
          <cell r="S25" t="str">
            <v>13370792588</v>
          </cell>
          <cell r="T25" t="str">
            <v>1999-10-23</v>
          </cell>
          <cell r="U25" t="str">
            <v>22</v>
          </cell>
          <cell r="V25" t="str">
            <v>土家族</v>
          </cell>
          <cell r="W25" t="str">
            <v>500240199910231512</v>
          </cell>
          <cell r="X25" t="str">
            <v>重庆</v>
          </cell>
          <cell r="Y25" t="str">
            <v>重庆</v>
          </cell>
          <cell r="Z25" t="str">
            <v>重庆市石柱县万寿大道太白小区</v>
          </cell>
          <cell r="AA25" t="str">
            <v>浙江省杭州市萧山区盛乐村</v>
          </cell>
          <cell r="AB25" t="str">
            <v>本地农村</v>
          </cell>
          <cell r="AC25" t="str">
            <v>未婚</v>
          </cell>
          <cell r="AD25" t="str">
            <v>团员</v>
          </cell>
          <cell r="AE25" t="str">
            <v>本科</v>
          </cell>
          <cell r="AF25" t="str">
            <v>学士</v>
          </cell>
          <cell r="AG25" t="str">
            <v>江苏大学</v>
          </cell>
          <cell r="AH25" t="str">
            <v>安全工程</v>
          </cell>
          <cell r="AI25" t="str">
            <v>2023-07-18</v>
          </cell>
          <cell r="AJ25" t="str">
            <v/>
          </cell>
          <cell r="AK25" t="str">
            <v/>
          </cell>
          <cell r="AL25" t="str">
            <v/>
          </cell>
          <cell r="AM25" t="str">
            <v>谢雨菱</v>
          </cell>
          <cell r="AN25" t="str">
            <v>朋友</v>
          </cell>
          <cell r="AO25" t="str">
            <v>杭州市萧山区盛乐村五组8号</v>
          </cell>
          <cell r="AP25" t="str">
            <v>13370792588</v>
          </cell>
          <cell r="AQ25" t="str">
            <v>无</v>
          </cell>
          <cell r="AR25" t="str">
            <v/>
          </cell>
          <cell r="AS25" t="str">
            <v>郎明洋</v>
          </cell>
          <cell r="AT25" t="str">
            <v>2022-07-18</v>
          </cell>
          <cell r="AU25" t="str">
            <v>辅助人员</v>
          </cell>
          <cell r="AV25" t="str">
            <v>实习协议</v>
          </cell>
          <cell r="AW25" t="str">
            <v/>
          </cell>
          <cell r="AX25" t="str">
            <v>2022-07-18</v>
          </cell>
          <cell r="AY25" t="str">
            <v>2022-09-17</v>
          </cell>
          <cell r="AZ25" t="str">
            <v>职能</v>
          </cell>
          <cell r="BA25" t="str">
            <v>1</v>
          </cell>
          <cell r="BB25" t="str">
            <v/>
          </cell>
          <cell r="BC25" t="str">
            <v/>
          </cell>
          <cell r="BD25" t="str">
            <v/>
          </cell>
          <cell r="BE25" t="str">
            <v>研发辅助序列</v>
          </cell>
          <cell r="BF25" t="str">
            <v>-</v>
          </cell>
        </row>
        <row r="26">
          <cell r="C26" t="str">
            <v>刘一凡</v>
          </cell>
          <cell r="D26" t="str">
            <v>女</v>
          </cell>
          <cell r="E26" t="str">
            <v>在职</v>
          </cell>
          <cell r="F26" t="str">
            <v>正式员工</v>
          </cell>
          <cell r="G26" t="str">
            <v>百诚医药</v>
          </cell>
          <cell r="H26" t="str">
            <v>财务部</v>
          </cell>
          <cell r="I26" t="str">
            <v>百诚医药/财务部</v>
          </cell>
          <cell r="J26" t="str">
            <v>百诚医药</v>
          </cell>
          <cell r="K26" t="str">
            <v>财务部</v>
          </cell>
          <cell r="L26" t="str">
            <v>财务总监</v>
          </cell>
          <cell r="M26" t="str">
            <v>财务总监</v>
          </cell>
          <cell r="N26" t="str">
            <v>刘一凡</v>
          </cell>
          <cell r="O26" t="str">
            <v>楼金芳</v>
          </cell>
          <cell r="P26" t="str">
            <v/>
          </cell>
          <cell r="Q26" t="str">
            <v/>
          </cell>
          <cell r="R26" t="str">
            <v>杭州</v>
          </cell>
          <cell r="S26" t="str">
            <v>13868153791</v>
          </cell>
          <cell r="T26" t="str">
            <v>1985-11-27</v>
          </cell>
          <cell r="U26" t="str">
            <v>36</v>
          </cell>
          <cell r="V26" t="str">
            <v>汉</v>
          </cell>
          <cell r="W26" t="str">
            <v>330102198511271840</v>
          </cell>
          <cell r="X26" t="str">
            <v>浙江</v>
          </cell>
          <cell r="Y26" t="str">
            <v>杭州</v>
          </cell>
          <cell r="Z26" t="str">
            <v>杭州市上城区状元弄1号502室</v>
          </cell>
          <cell r="AA26" t="str">
            <v>杭州市上城区状元弄1号502室</v>
          </cell>
          <cell r="AB26" t="str">
            <v>本地城镇</v>
          </cell>
          <cell r="AC26" t="str">
            <v>未婚</v>
          </cell>
          <cell r="AD26" t="str">
            <v>群众</v>
          </cell>
          <cell r="AE26" t="str">
            <v>本科</v>
          </cell>
          <cell r="AF26" t="str">
            <v>学士</v>
          </cell>
          <cell r="AG26" t="str">
            <v>宁波大学</v>
          </cell>
          <cell r="AH26" t="str">
            <v>财务会计教育</v>
          </cell>
          <cell r="AI26" t="str">
            <v>2008-06-18</v>
          </cell>
          <cell r="AJ26" t="str">
            <v>高级会计师</v>
          </cell>
          <cell r="AK26" t="str">
            <v>高级</v>
          </cell>
          <cell r="AL26" t="str">
            <v>2019-12-19</v>
          </cell>
          <cell r="AM26" t="str">
            <v>徐尚玲</v>
          </cell>
          <cell r="AN26" t="str">
            <v/>
          </cell>
          <cell r="AO26" t="str">
            <v>杭州市上城区状元弄1号502室</v>
          </cell>
          <cell r="AP26" t="str">
            <v>13867471132</v>
          </cell>
          <cell r="AQ26" t="str">
            <v/>
          </cell>
          <cell r="AR26" t="str">
            <v>13867471132</v>
          </cell>
          <cell r="AS26" t="str">
            <v/>
          </cell>
          <cell r="AT26" t="str">
            <v>2015-10-23</v>
          </cell>
          <cell r="AU26" t="str">
            <v>管理人员</v>
          </cell>
          <cell r="AV26" t="str">
            <v>劳动合同</v>
          </cell>
          <cell r="AW26" t="str">
            <v>2015-10-23</v>
          </cell>
          <cell r="AX26" t="str">
            <v>2015-10-23</v>
          </cell>
          <cell r="AY26" t="str">
            <v>2022-12-31</v>
          </cell>
          <cell r="AZ26" t="str">
            <v>职能</v>
          </cell>
          <cell r="BA26" t="str">
            <v>2</v>
          </cell>
          <cell r="BB26" t="str">
            <v/>
          </cell>
          <cell r="BC26" t="str">
            <v/>
          </cell>
          <cell r="BD26" t="str">
            <v/>
          </cell>
          <cell r="BE26" t="str">
            <v>职能序列</v>
          </cell>
          <cell r="BF26" t="str">
            <v>M7</v>
          </cell>
        </row>
        <row r="27">
          <cell r="C27" t="str">
            <v>颜栋波</v>
          </cell>
          <cell r="D27" t="str">
            <v>男</v>
          </cell>
          <cell r="E27" t="str">
            <v>在职</v>
          </cell>
          <cell r="F27" t="str">
            <v>正式员工</v>
          </cell>
          <cell r="G27" t="str">
            <v>百诚医药</v>
          </cell>
          <cell r="H27" t="str">
            <v>财务部</v>
          </cell>
          <cell r="I27" t="str">
            <v>百诚医药/财务部</v>
          </cell>
          <cell r="J27" t="str">
            <v>百诚医药</v>
          </cell>
          <cell r="K27" t="str">
            <v>财务部</v>
          </cell>
          <cell r="L27" t="str">
            <v>财务经理</v>
          </cell>
          <cell r="M27" t="str">
            <v>经理</v>
          </cell>
          <cell r="N27" t="str">
            <v>刘一凡</v>
          </cell>
          <cell r="O27" t="str">
            <v>刘一凡</v>
          </cell>
          <cell r="P27" t="str">
            <v/>
          </cell>
          <cell r="Q27" t="str">
            <v/>
          </cell>
          <cell r="R27" t="str">
            <v>杭州</v>
          </cell>
          <cell r="S27" t="str">
            <v>15805819907</v>
          </cell>
          <cell r="T27" t="str">
            <v>1991-05-01</v>
          </cell>
          <cell r="U27" t="str">
            <v>31</v>
          </cell>
          <cell r="V27" t="str">
            <v>汉</v>
          </cell>
          <cell r="W27" t="str">
            <v>339005199105018213</v>
          </cell>
          <cell r="X27" t="str">
            <v>浙江</v>
          </cell>
          <cell r="Y27" t="str">
            <v>杭州</v>
          </cell>
          <cell r="Z27" t="str">
            <v>浙江省杭州市萧山区浦阳镇灵山村前山头1组21号</v>
          </cell>
          <cell r="AA27" t="str">
            <v>杭州市萧山区广德小区51幢3单元501室</v>
          </cell>
          <cell r="AB27" t="str">
            <v>本地农村</v>
          </cell>
          <cell r="AC27" t="str">
            <v>已婚</v>
          </cell>
          <cell r="AD27" t="str">
            <v>群众</v>
          </cell>
          <cell r="AE27" t="str">
            <v>本科</v>
          </cell>
          <cell r="AF27" t="str">
            <v>学士</v>
          </cell>
          <cell r="AG27" t="str">
            <v>浙江财经大学</v>
          </cell>
          <cell r="AH27" t="str">
            <v>审计学</v>
          </cell>
          <cell r="AI27" t="str">
            <v>2013-06-20</v>
          </cell>
          <cell r="AJ27" t="str">
            <v/>
          </cell>
          <cell r="AK27" t="str">
            <v/>
          </cell>
          <cell r="AL27" t="str">
            <v/>
          </cell>
          <cell r="AM27" t="str">
            <v>赵萍</v>
          </cell>
          <cell r="AN27" t="str">
            <v>配偶</v>
          </cell>
          <cell r="AO27" t="str">
            <v>浙江省杭州市萧山区浦阳镇灵山村前山头1组21号</v>
          </cell>
          <cell r="AP27" t="str">
            <v>13735546904</v>
          </cell>
          <cell r="AQ27" t="str">
            <v/>
          </cell>
          <cell r="AR27" t="str">
            <v>13735546904</v>
          </cell>
          <cell r="AS27" t="str">
            <v/>
          </cell>
          <cell r="AT27" t="str">
            <v>2019-09-17</v>
          </cell>
          <cell r="AU27" t="str">
            <v>管理人员</v>
          </cell>
          <cell r="AV27" t="str">
            <v>劳动合同</v>
          </cell>
          <cell r="AW27" t="str">
            <v>2019-09-17</v>
          </cell>
          <cell r="AX27" t="str">
            <v>2019-09-17</v>
          </cell>
          <cell r="AY27" t="str">
            <v>2022-09-30</v>
          </cell>
          <cell r="AZ27" t="str">
            <v>职能</v>
          </cell>
          <cell r="BA27" t="str">
            <v>1</v>
          </cell>
          <cell r="BB27" t="str">
            <v>2019-12-17</v>
          </cell>
          <cell r="BC27" t="str">
            <v>2019-12-17</v>
          </cell>
          <cell r="BD27" t="str">
            <v/>
          </cell>
          <cell r="BE27" t="str">
            <v>职能序列</v>
          </cell>
          <cell r="BF27" t="str">
            <v>M5</v>
          </cell>
        </row>
        <row r="28">
          <cell r="C28" t="str">
            <v>项玉飞</v>
          </cell>
          <cell r="D28" t="str">
            <v>女</v>
          </cell>
          <cell r="E28" t="str">
            <v>在职</v>
          </cell>
          <cell r="F28" t="str">
            <v>正式员工</v>
          </cell>
          <cell r="G28" t="str">
            <v>百诚医药</v>
          </cell>
          <cell r="H28" t="str">
            <v>财务部</v>
          </cell>
          <cell r="I28" t="str">
            <v>百诚医药/财务部</v>
          </cell>
          <cell r="J28" t="str">
            <v>百诚医药</v>
          </cell>
          <cell r="K28" t="str">
            <v>财务部</v>
          </cell>
          <cell r="L28" t="str">
            <v>高级会计</v>
          </cell>
          <cell r="M28" t="str">
            <v>职员</v>
          </cell>
          <cell r="N28" t="str">
            <v>刘一凡</v>
          </cell>
          <cell r="O28" t="str">
            <v>刘一凡</v>
          </cell>
          <cell r="P28" t="str">
            <v/>
          </cell>
          <cell r="Q28" t="str">
            <v/>
          </cell>
          <cell r="R28" t="str">
            <v>杭州</v>
          </cell>
          <cell r="S28" t="str">
            <v>15958033985</v>
          </cell>
          <cell r="T28" t="str">
            <v>1982-02-16</v>
          </cell>
          <cell r="U28" t="str">
            <v>40</v>
          </cell>
          <cell r="V28" t="str">
            <v>汉</v>
          </cell>
          <cell r="W28" t="str">
            <v>330227198202162029</v>
          </cell>
          <cell r="X28" t="str">
            <v>浙江</v>
          </cell>
          <cell r="Y28" t="str">
            <v>杭州</v>
          </cell>
          <cell r="Z28" t="str">
            <v>杭州市萧山区闻堰街道戈雅公寓夏风园3幢2单元2901室</v>
          </cell>
          <cell r="AA28" t="str">
            <v>杭州市萧山区闻堰街道戈雅公寓夏风园3幢2单元2901室</v>
          </cell>
          <cell r="AB28" t="str">
            <v>外地城镇</v>
          </cell>
          <cell r="AC28" t="str">
            <v>已婚</v>
          </cell>
          <cell r="AD28" t="str">
            <v>团员</v>
          </cell>
          <cell r="AE28" t="str">
            <v>大专</v>
          </cell>
          <cell r="AF28" t="str">
            <v/>
          </cell>
          <cell r="AG28" t="str">
            <v>浙江商业职业技术学院</v>
          </cell>
          <cell r="AH28" t="str">
            <v>财务会计</v>
          </cell>
          <cell r="AI28" t="str">
            <v>2003-06-18</v>
          </cell>
          <cell r="AJ28" t="str">
            <v/>
          </cell>
          <cell r="AK28" t="str">
            <v/>
          </cell>
          <cell r="AL28" t="str">
            <v/>
          </cell>
          <cell r="AM28" t="str">
            <v>项玉琼</v>
          </cell>
          <cell r="AN28" t="str">
            <v/>
          </cell>
          <cell r="AO28" t="str">
            <v>杭州市萧山区闻堰街道戈雅公寓夏风园3幢2单元2901室</v>
          </cell>
          <cell r="AP28" t="str">
            <v>15958033985</v>
          </cell>
          <cell r="AQ28" t="str">
            <v/>
          </cell>
          <cell r="AR28" t="str">
            <v>15958033985</v>
          </cell>
          <cell r="AS28" t="str">
            <v/>
          </cell>
          <cell r="AT28" t="str">
            <v>2017-06-15</v>
          </cell>
          <cell r="AU28" t="str">
            <v>管理人员</v>
          </cell>
          <cell r="AV28" t="str">
            <v>劳动合同</v>
          </cell>
          <cell r="AW28" t="str">
            <v>2017-06-15</v>
          </cell>
          <cell r="AX28" t="str">
            <v>2017-06-15</v>
          </cell>
          <cell r="AY28" t="str">
            <v>2023-09-30</v>
          </cell>
          <cell r="AZ28" t="str">
            <v>职能</v>
          </cell>
          <cell r="BA28" t="str">
            <v>2</v>
          </cell>
          <cell r="BB28" t="str">
            <v>2017-09-14</v>
          </cell>
          <cell r="BC28" t="str">
            <v>2017-09-14</v>
          </cell>
          <cell r="BD28" t="str">
            <v/>
          </cell>
          <cell r="BE28" t="str">
            <v>职能序列</v>
          </cell>
          <cell r="BF28" t="str">
            <v>M2</v>
          </cell>
        </row>
        <row r="29">
          <cell r="C29" t="str">
            <v>於聪</v>
          </cell>
          <cell r="D29" t="str">
            <v>女</v>
          </cell>
          <cell r="E29" t="str">
            <v>在职</v>
          </cell>
          <cell r="F29" t="str">
            <v>正式员工</v>
          </cell>
          <cell r="G29" t="str">
            <v>百诚医药</v>
          </cell>
          <cell r="H29" t="str">
            <v>财务部</v>
          </cell>
          <cell r="I29" t="str">
            <v>百诚医药/财务部</v>
          </cell>
          <cell r="J29" t="str">
            <v>百诚医药</v>
          </cell>
          <cell r="K29" t="str">
            <v>财务部</v>
          </cell>
          <cell r="L29" t="str">
            <v>会计</v>
          </cell>
          <cell r="M29" t="str">
            <v>职员</v>
          </cell>
          <cell r="N29" t="str">
            <v>刘一凡</v>
          </cell>
          <cell r="O29" t="str">
            <v>刘一凡</v>
          </cell>
          <cell r="P29" t="str">
            <v/>
          </cell>
          <cell r="Q29" t="str">
            <v/>
          </cell>
          <cell r="R29" t="str">
            <v>杭州</v>
          </cell>
          <cell r="S29" t="str">
            <v>13735527067</v>
          </cell>
          <cell r="T29" t="str">
            <v>1988-06-20</v>
          </cell>
          <cell r="U29" t="str">
            <v>34</v>
          </cell>
          <cell r="V29" t="str">
            <v>汉</v>
          </cell>
          <cell r="W29" t="str">
            <v>330108198806200925</v>
          </cell>
          <cell r="X29" t="str">
            <v>浙江</v>
          </cell>
          <cell r="Y29" t="str">
            <v>杭州</v>
          </cell>
          <cell r="Z29" t="str">
            <v>杭州市滨江区长江小区7幢2单元402室</v>
          </cell>
          <cell r="AA29" t="str">
            <v>杭州市滨江区长江小区7幢2单元402室</v>
          </cell>
          <cell r="AB29" t="str">
            <v>本地城镇</v>
          </cell>
          <cell r="AC29" t="str">
            <v>已婚</v>
          </cell>
          <cell r="AD29" t="str">
            <v>党员</v>
          </cell>
          <cell r="AE29" t="str">
            <v>本科</v>
          </cell>
          <cell r="AF29" t="str">
            <v>学士</v>
          </cell>
          <cell r="AG29" t="str">
            <v>浙江工业大学</v>
          </cell>
          <cell r="AH29" t="str">
            <v>会计学</v>
          </cell>
          <cell r="AI29" t="str">
            <v>2017-06-20</v>
          </cell>
          <cell r="AJ29" t="str">
            <v>初级会计师</v>
          </cell>
          <cell r="AK29" t="str">
            <v>初级</v>
          </cell>
          <cell r="AL29" t="str">
            <v>2012-11-02</v>
          </cell>
          <cell r="AM29" t="str">
            <v>高金凤</v>
          </cell>
          <cell r="AN29" t="str">
            <v/>
          </cell>
          <cell r="AO29" t="str">
            <v>杭州市滨江区长江小区7幢2单元402室</v>
          </cell>
          <cell r="AP29" t="str">
            <v>15068806970</v>
          </cell>
          <cell r="AQ29" t="str">
            <v/>
          </cell>
          <cell r="AR29" t="str">
            <v>13735527067</v>
          </cell>
          <cell r="AS29" t="str">
            <v/>
          </cell>
          <cell r="AT29" t="str">
            <v>2018-08-27</v>
          </cell>
          <cell r="AU29" t="str">
            <v>管理人员</v>
          </cell>
          <cell r="AV29" t="str">
            <v>劳动合同</v>
          </cell>
          <cell r="AW29" t="str">
            <v>2018-08-27</v>
          </cell>
          <cell r="AX29" t="str">
            <v>2021-09-01</v>
          </cell>
          <cell r="AY29" t="str">
            <v>2024-09-30</v>
          </cell>
          <cell r="AZ29" t="str">
            <v>职能</v>
          </cell>
          <cell r="BA29" t="str">
            <v>2</v>
          </cell>
          <cell r="BB29" t="str">
            <v>2018-11-27</v>
          </cell>
          <cell r="BC29" t="str">
            <v>2018-11-27</v>
          </cell>
          <cell r="BD29" t="str">
            <v/>
          </cell>
          <cell r="BE29" t="str">
            <v>职能序列</v>
          </cell>
          <cell r="BF29" t="str">
            <v>P3</v>
          </cell>
        </row>
        <row r="30">
          <cell r="C30" t="str">
            <v>赵丽钰</v>
          </cell>
          <cell r="D30" t="str">
            <v>女</v>
          </cell>
          <cell r="E30" t="str">
            <v>在职</v>
          </cell>
          <cell r="F30" t="str">
            <v>正式员工</v>
          </cell>
          <cell r="G30" t="str">
            <v>百诚医药</v>
          </cell>
          <cell r="H30" t="str">
            <v>财务部</v>
          </cell>
          <cell r="I30" t="str">
            <v>百诚医药/财务部</v>
          </cell>
          <cell r="J30" t="str">
            <v>百诚医药</v>
          </cell>
          <cell r="K30" t="str">
            <v>财务部</v>
          </cell>
          <cell r="L30" t="str">
            <v>会计</v>
          </cell>
          <cell r="M30" t="str">
            <v>职员</v>
          </cell>
          <cell r="N30" t="str">
            <v>刘一凡</v>
          </cell>
          <cell r="O30" t="str">
            <v>刘一凡</v>
          </cell>
          <cell r="P30" t="str">
            <v>项玉飞</v>
          </cell>
          <cell r="Q30" t="str">
            <v/>
          </cell>
          <cell r="R30" t="str">
            <v>杭州</v>
          </cell>
          <cell r="S30" t="str">
            <v>13588098112</v>
          </cell>
          <cell r="T30" t="str">
            <v>1994-11-22</v>
          </cell>
          <cell r="U30" t="str">
            <v>27</v>
          </cell>
          <cell r="V30" t="str">
            <v>汉</v>
          </cell>
          <cell r="W30" t="str">
            <v>339005199411220081</v>
          </cell>
          <cell r="X30" t="str">
            <v>浙江</v>
          </cell>
          <cell r="Y30" t="str">
            <v>杭州</v>
          </cell>
          <cell r="Z30" t="str">
            <v>浙江省萧山区北干街道兴仪村</v>
          </cell>
          <cell r="AA30" t="str">
            <v>浙江省杭州市滨江区西兴街道</v>
          </cell>
          <cell r="AB30" t="str">
            <v>本地城镇</v>
          </cell>
          <cell r="AC30" t="str">
            <v>未婚</v>
          </cell>
          <cell r="AD30" t="str">
            <v>团员</v>
          </cell>
          <cell r="AE30" t="str">
            <v>本科</v>
          </cell>
          <cell r="AF30" t="str">
            <v>学士</v>
          </cell>
          <cell r="AG30" t="str">
            <v>浙江工商大学</v>
          </cell>
          <cell r="AH30" t="str">
            <v>会计学</v>
          </cell>
          <cell r="AI30" t="str">
            <v>2017-06-15</v>
          </cell>
          <cell r="AJ30" t="str">
            <v/>
          </cell>
          <cell r="AK30" t="str">
            <v/>
          </cell>
          <cell r="AL30" t="str">
            <v/>
          </cell>
          <cell r="AM30" t="str">
            <v>赵宝良</v>
          </cell>
          <cell r="AN30" t="str">
            <v>父女</v>
          </cell>
          <cell r="AO30" t="str">
            <v>浙江省萧山区北干街道兴仪村</v>
          </cell>
          <cell r="AP30" t="str">
            <v>13606716435</v>
          </cell>
          <cell r="AQ30" t="str">
            <v/>
          </cell>
          <cell r="AR30" t="str">
            <v>13606716435</v>
          </cell>
          <cell r="AS30" t="str">
            <v/>
          </cell>
          <cell r="AT30" t="str">
            <v>2020-06-15</v>
          </cell>
          <cell r="AU30" t="str">
            <v>管理人员</v>
          </cell>
          <cell r="AV30" t="str">
            <v>劳动合同</v>
          </cell>
          <cell r="AW30" t="str">
            <v>2020-06-15</v>
          </cell>
          <cell r="AX30" t="str">
            <v>2020-06-15</v>
          </cell>
          <cell r="AY30" t="str">
            <v>2023-06-30</v>
          </cell>
          <cell r="AZ30" t="str">
            <v>职能</v>
          </cell>
          <cell r="BA30" t="str">
            <v>1</v>
          </cell>
          <cell r="BB30" t="str">
            <v>2020-09-14</v>
          </cell>
          <cell r="BC30" t="str">
            <v/>
          </cell>
          <cell r="BD30" t="str">
            <v/>
          </cell>
          <cell r="BE30" t="str">
            <v>职能序列</v>
          </cell>
          <cell r="BF30" t="str">
            <v>P3</v>
          </cell>
        </row>
        <row r="31">
          <cell r="C31" t="str">
            <v>陈雯</v>
          </cell>
          <cell r="D31" t="str">
            <v>女</v>
          </cell>
          <cell r="E31" t="str">
            <v>在职</v>
          </cell>
          <cell r="F31" t="str">
            <v>正式员工</v>
          </cell>
          <cell r="G31" t="str">
            <v>百诚医药</v>
          </cell>
          <cell r="H31" t="str">
            <v>财务部</v>
          </cell>
          <cell r="I31" t="str">
            <v>百诚医药/财务部</v>
          </cell>
          <cell r="J31" t="str">
            <v>百诚医药</v>
          </cell>
          <cell r="K31" t="str">
            <v>财务部</v>
          </cell>
          <cell r="L31" t="str">
            <v>出纳</v>
          </cell>
          <cell r="M31" t="str">
            <v>职员</v>
          </cell>
          <cell r="N31" t="str">
            <v>刘一凡</v>
          </cell>
          <cell r="O31" t="str">
            <v>刘一凡</v>
          </cell>
          <cell r="P31" t="str">
            <v>白敏群</v>
          </cell>
          <cell r="Q31" t="str">
            <v/>
          </cell>
          <cell r="R31" t="str">
            <v>杭州</v>
          </cell>
          <cell r="S31" t="str">
            <v>15180185010</v>
          </cell>
          <cell r="T31" t="str">
            <v>1994-09-22</v>
          </cell>
          <cell r="U31" t="str">
            <v>27</v>
          </cell>
          <cell r="V31" t="str">
            <v>汉</v>
          </cell>
          <cell r="W31" t="str">
            <v>362321199409226842</v>
          </cell>
          <cell r="X31" t="str">
            <v>江西</v>
          </cell>
          <cell r="Y31" t="str">
            <v>上饶</v>
          </cell>
          <cell r="Z31" t="str">
            <v>江西省上饶市上饶县石人乡毛宅村</v>
          </cell>
          <cell r="AA31" t="str">
            <v>浙江省杭州市萧山区振宁路</v>
          </cell>
          <cell r="AB31" t="str">
            <v>外地农村</v>
          </cell>
          <cell r="AC31" t="str">
            <v>未婚</v>
          </cell>
          <cell r="AD31" t="str">
            <v>群众</v>
          </cell>
          <cell r="AE31" t="str">
            <v>本科</v>
          </cell>
          <cell r="AF31" t="str">
            <v>学士</v>
          </cell>
          <cell r="AG31" t="str">
            <v>江西农业大学</v>
          </cell>
          <cell r="AH31" t="str">
            <v>会计</v>
          </cell>
          <cell r="AI31" t="str">
            <v>2018-07-10</v>
          </cell>
          <cell r="AJ31" t="str">
            <v/>
          </cell>
          <cell r="AK31" t="str">
            <v/>
          </cell>
          <cell r="AL31" t="str">
            <v/>
          </cell>
          <cell r="AM31" t="str">
            <v>刘文强</v>
          </cell>
          <cell r="AN31" t="str">
            <v>朋友</v>
          </cell>
          <cell r="AO31" t="str">
            <v>江西省上饶市上饶县石人乡毛宅村</v>
          </cell>
          <cell r="AP31" t="str">
            <v>15988805476</v>
          </cell>
          <cell r="AQ31" t="str">
            <v/>
          </cell>
          <cell r="AR31" t="str">
            <v>15988805476</v>
          </cell>
          <cell r="AS31" t="str">
            <v/>
          </cell>
          <cell r="AT31" t="str">
            <v>2020-07-24</v>
          </cell>
          <cell r="AU31" t="str">
            <v>管理人员</v>
          </cell>
          <cell r="AV31" t="str">
            <v>劳动合同</v>
          </cell>
          <cell r="AW31" t="str">
            <v>2020-07-24</v>
          </cell>
          <cell r="AX31" t="str">
            <v>2020-07-24</v>
          </cell>
          <cell r="AY31" t="str">
            <v>2023-09-30</v>
          </cell>
          <cell r="AZ31" t="str">
            <v>职能</v>
          </cell>
          <cell r="BA31" t="str">
            <v>1</v>
          </cell>
          <cell r="BB31" t="str">
            <v>2020-10-23</v>
          </cell>
          <cell r="BC31" t="str">
            <v/>
          </cell>
          <cell r="BD31" t="str">
            <v/>
          </cell>
          <cell r="BE31" t="str">
            <v>职能序列</v>
          </cell>
          <cell r="BF31" t="str">
            <v>P2</v>
          </cell>
        </row>
        <row r="32">
          <cell r="C32" t="str">
            <v>李晶</v>
          </cell>
          <cell r="D32" t="str">
            <v>女</v>
          </cell>
          <cell r="E32" t="str">
            <v>在职</v>
          </cell>
          <cell r="F32" t="str">
            <v>正式员工</v>
          </cell>
          <cell r="G32" t="str">
            <v>百诚医药</v>
          </cell>
          <cell r="H32" t="str">
            <v>财务部</v>
          </cell>
          <cell r="I32" t="str">
            <v>百诚医药/财务部</v>
          </cell>
          <cell r="J32" t="str">
            <v>百诚医药</v>
          </cell>
          <cell r="K32" t="str">
            <v>财务部</v>
          </cell>
          <cell r="L32" t="str">
            <v>会计</v>
          </cell>
          <cell r="M32" t="str">
            <v>职员</v>
          </cell>
          <cell r="N32" t="str">
            <v>刘一凡</v>
          </cell>
          <cell r="O32" t="str">
            <v>刘一凡</v>
          </cell>
          <cell r="P32" t="str">
            <v/>
          </cell>
          <cell r="Q32" t="str">
            <v/>
          </cell>
          <cell r="R32" t="str">
            <v>杭州</v>
          </cell>
          <cell r="S32" t="str">
            <v>13750823657</v>
          </cell>
          <cell r="T32" t="str">
            <v>1992-02-22</v>
          </cell>
          <cell r="U32" t="str">
            <v>30</v>
          </cell>
          <cell r="V32" t="str">
            <v>汉</v>
          </cell>
          <cell r="W32" t="str">
            <v>432503199202225662</v>
          </cell>
          <cell r="X32" t="str">
            <v>湖南</v>
          </cell>
          <cell r="Y32" t="str">
            <v>韶山</v>
          </cell>
          <cell r="Z32" t="str">
            <v>湖南省涟源市杨市镇长溪坪村石家组</v>
          </cell>
          <cell r="AA32" t="str">
            <v>杭州市滨江区西兴街道龙湖春江彼岸6幢3304</v>
          </cell>
          <cell r="AB32" t="str">
            <v>外地农村</v>
          </cell>
          <cell r="AC32" t="str">
            <v>已婚</v>
          </cell>
          <cell r="AD32" t="str">
            <v>党员</v>
          </cell>
          <cell r="AE32" t="str">
            <v>本科</v>
          </cell>
          <cell r="AF32" t="str">
            <v>学士</v>
          </cell>
          <cell r="AG32" t="str">
            <v>湖南工程学院</v>
          </cell>
          <cell r="AH32" t="str">
            <v>会计学</v>
          </cell>
          <cell r="AI32" t="str">
            <v>2015-06-30</v>
          </cell>
          <cell r="AJ32" t="str">
            <v>会计从业资格证书/英语四级</v>
          </cell>
          <cell r="AK32" t="str">
            <v/>
          </cell>
          <cell r="AL32" t="str">
            <v>2013-10-22</v>
          </cell>
          <cell r="AM32" t="str">
            <v>徐赛</v>
          </cell>
          <cell r="AN32" t="str">
            <v/>
          </cell>
          <cell r="AO32" t="str">
            <v>湖南省涟源市杨市镇长溪坪村石家组</v>
          </cell>
          <cell r="AP32" t="str">
            <v>18670389339</v>
          </cell>
          <cell r="AQ32" t="str">
            <v/>
          </cell>
          <cell r="AR32" t="str">
            <v>18670389339</v>
          </cell>
          <cell r="AS32" t="str">
            <v/>
          </cell>
          <cell r="AT32" t="str">
            <v>2020-09-07</v>
          </cell>
          <cell r="AU32" t="str">
            <v>管理人员</v>
          </cell>
          <cell r="AV32" t="str">
            <v>劳动合同</v>
          </cell>
          <cell r="AW32" t="str">
            <v>2020-09-07</v>
          </cell>
          <cell r="AX32" t="str">
            <v>2020-09-07</v>
          </cell>
          <cell r="AY32" t="str">
            <v>2023-09-30</v>
          </cell>
          <cell r="AZ32" t="str">
            <v>职能</v>
          </cell>
          <cell r="BA32" t="str">
            <v>1</v>
          </cell>
          <cell r="BB32" t="str">
            <v>2020-12-06</v>
          </cell>
          <cell r="BC32" t="str">
            <v>2020-12-07</v>
          </cell>
          <cell r="BD32" t="str">
            <v/>
          </cell>
          <cell r="BE32" t="str">
            <v>职能序列</v>
          </cell>
          <cell r="BF32" t="str">
            <v>P3</v>
          </cell>
        </row>
        <row r="33">
          <cell r="C33" t="str">
            <v>裘煜芳</v>
          </cell>
          <cell r="D33" t="str">
            <v>女</v>
          </cell>
          <cell r="E33" t="str">
            <v>在职</v>
          </cell>
          <cell r="F33" t="str">
            <v>正式员工</v>
          </cell>
          <cell r="G33" t="str">
            <v>百诚医药</v>
          </cell>
          <cell r="H33" t="str">
            <v>财务部</v>
          </cell>
          <cell r="I33" t="str">
            <v>百诚医药/财务部</v>
          </cell>
          <cell r="J33" t="str">
            <v>百诚医药</v>
          </cell>
          <cell r="K33" t="str">
            <v>财务部</v>
          </cell>
          <cell r="L33" t="str">
            <v>出纳</v>
          </cell>
          <cell r="M33" t="str">
            <v>职员</v>
          </cell>
          <cell r="N33" t="str">
            <v>刘一凡</v>
          </cell>
          <cell r="O33" t="str">
            <v>刘一凡</v>
          </cell>
          <cell r="P33" t="str">
            <v>陈雯</v>
          </cell>
          <cell r="Q33" t="str">
            <v/>
          </cell>
          <cell r="R33" t="str">
            <v>杭州</v>
          </cell>
          <cell r="S33" t="str">
            <v>19957139316</v>
          </cell>
          <cell r="T33" t="str">
            <v>1998-03-03</v>
          </cell>
          <cell r="U33" t="str">
            <v>24</v>
          </cell>
          <cell r="V33" t="str">
            <v>汉族</v>
          </cell>
          <cell r="W33" t="str">
            <v>330102199803032125</v>
          </cell>
          <cell r="X33" t="str">
            <v>浙江</v>
          </cell>
          <cell r="Y33" t="str">
            <v>杭州</v>
          </cell>
          <cell r="Z33" t="str">
            <v>美政花苑</v>
          </cell>
          <cell r="AA33" t="str">
            <v>美政花苑</v>
          </cell>
          <cell r="AB33" t="str">
            <v/>
          </cell>
          <cell r="AC33" t="str">
            <v>未婚</v>
          </cell>
          <cell r="AD33" t="str">
            <v/>
          </cell>
          <cell r="AE33" t="str">
            <v>本科</v>
          </cell>
          <cell r="AF33" t="str">
            <v>学士</v>
          </cell>
          <cell r="AG33" t="str">
            <v>杭州电子科技大学信息工程学院</v>
          </cell>
          <cell r="AH33" t="str">
            <v>会计</v>
          </cell>
          <cell r="AI33" t="str">
            <v>2021-06-24</v>
          </cell>
          <cell r="AJ33" t="str">
            <v/>
          </cell>
          <cell r="AK33" t="str">
            <v/>
          </cell>
          <cell r="AL33" t="str">
            <v/>
          </cell>
          <cell r="AM33" t="str">
            <v>裘云龙</v>
          </cell>
          <cell r="AN33" t="str">
            <v>父亲</v>
          </cell>
          <cell r="AO33" t="str">
            <v>美政花苑</v>
          </cell>
          <cell r="AP33" t="str">
            <v>19957139336</v>
          </cell>
          <cell r="AQ33" t="str">
            <v/>
          </cell>
          <cell r="AR33" t="str">
            <v/>
          </cell>
          <cell r="AS33" t="str">
            <v/>
          </cell>
          <cell r="AT33" t="str">
            <v>2021-07-12</v>
          </cell>
          <cell r="AU33" t="str">
            <v>管理人员</v>
          </cell>
          <cell r="AV33" t="str">
            <v>劳动合同</v>
          </cell>
          <cell r="AW33" t="str">
            <v>2021-07-12</v>
          </cell>
          <cell r="AX33" t="str">
            <v>2021-07-12</v>
          </cell>
          <cell r="AY33" t="str">
            <v>2024-09-30</v>
          </cell>
          <cell r="AZ33" t="str">
            <v>职能</v>
          </cell>
          <cell r="BA33" t="str">
            <v>1</v>
          </cell>
          <cell r="BB33" t="str">
            <v>2021-10-11</v>
          </cell>
          <cell r="BC33" t="str">
            <v>2021-10-12</v>
          </cell>
          <cell r="BD33" t="str">
            <v/>
          </cell>
          <cell r="BE33" t="str">
            <v>职能序列</v>
          </cell>
          <cell r="BF33" t="str">
            <v>P2</v>
          </cell>
        </row>
        <row r="34">
          <cell r="C34" t="str">
            <v>顾雪</v>
          </cell>
          <cell r="D34" t="str">
            <v>女</v>
          </cell>
          <cell r="E34" t="str">
            <v>在职</v>
          </cell>
          <cell r="F34" t="str">
            <v>正式员工</v>
          </cell>
          <cell r="G34" t="str">
            <v>百诚医药</v>
          </cell>
          <cell r="H34" t="str">
            <v>财务部</v>
          </cell>
          <cell r="I34" t="str">
            <v>百诚医药/财务部</v>
          </cell>
          <cell r="J34" t="str">
            <v>百诚医药</v>
          </cell>
          <cell r="K34" t="str">
            <v>财务部</v>
          </cell>
          <cell r="L34" t="str">
            <v>会计</v>
          </cell>
          <cell r="M34" t="str">
            <v>职员</v>
          </cell>
          <cell r="N34" t="str">
            <v>刘一凡</v>
          </cell>
          <cell r="O34" t="str">
            <v>刘一凡</v>
          </cell>
          <cell r="P34" t="str">
            <v/>
          </cell>
          <cell r="Q34" t="str">
            <v/>
          </cell>
          <cell r="R34" t="str">
            <v>杭州</v>
          </cell>
          <cell r="S34" t="str">
            <v>13484001278</v>
          </cell>
          <cell r="T34" t="str">
            <v>1996-01-27</v>
          </cell>
          <cell r="U34" t="str">
            <v>26</v>
          </cell>
          <cell r="V34" t="str">
            <v>汉族</v>
          </cell>
          <cell r="W34" t="str">
            <v>330523199601274728</v>
          </cell>
          <cell r="X34" t="str">
            <v>浙江</v>
          </cell>
          <cell r="Y34" t="str">
            <v>湖州</v>
          </cell>
          <cell r="Z34" t="str">
            <v>湖州安吉孝丰镇河滨小区</v>
          </cell>
          <cell r="AA34" t="str">
            <v>浙江杭州彭埠街道海尚观邸9-1-901</v>
          </cell>
          <cell r="AB34" t="str">
            <v>外地城镇</v>
          </cell>
          <cell r="AC34" t="str">
            <v>未婚</v>
          </cell>
          <cell r="AD34" t="str">
            <v/>
          </cell>
          <cell r="AE34" t="str">
            <v>本科</v>
          </cell>
          <cell r="AF34" t="str">
            <v/>
          </cell>
          <cell r="AG34" t="str">
            <v>山东大学（威海）</v>
          </cell>
          <cell r="AH34" t="str">
            <v>会计学</v>
          </cell>
          <cell r="AI34" t="str">
            <v>2018-06-30</v>
          </cell>
          <cell r="AJ34" t="str">
            <v/>
          </cell>
          <cell r="AK34" t="str">
            <v/>
          </cell>
          <cell r="AL34" t="str">
            <v/>
          </cell>
          <cell r="AM34" t="str">
            <v>顾世道</v>
          </cell>
          <cell r="AN34" t="str">
            <v>父女</v>
          </cell>
          <cell r="AO34" t="str">
            <v>浙江湖州安吉孝丰镇河滨小区5-2-403</v>
          </cell>
          <cell r="AP34" t="str">
            <v>13017913292</v>
          </cell>
          <cell r="AQ34" t="str">
            <v>天健会计师事务所</v>
          </cell>
          <cell r="AR34" t="str">
            <v/>
          </cell>
          <cell r="AS34" t="str">
            <v/>
          </cell>
          <cell r="AT34" t="str">
            <v>2021-10-25</v>
          </cell>
          <cell r="AU34" t="str">
            <v>管理人员</v>
          </cell>
          <cell r="AV34" t="str">
            <v>劳动合同</v>
          </cell>
          <cell r="AW34" t="str">
            <v>2021-10-25</v>
          </cell>
          <cell r="AX34" t="str">
            <v>2021-10-25</v>
          </cell>
          <cell r="AY34" t="str">
            <v>2024-12-31</v>
          </cell>
          <cell r="AZ34" t="str">
            <v>职能</v>
          </cell>
          <cell r="BA34" t="str">
            <v>1</v>
          </cell>
          <cell r="BB34" t="str">
            <v>2022-01-24</v>
          </cell>
          <cell r="BC34" t="str">
            <v>2022-01-25</v>
          </cell>
          <cell r="BD34" t="str">
            <v/>
          </cell>
          <cell r="BE34" t="str">
            <v>职能序列</v>
          </cell>
          <cell r="BF34" t="str">
            <v>P3</v>
          </cell>
        </row>
        <row r="35">
          <cell r="C35" t="str">
            <v>闫雨桐</v>
          </cell>
          <cell r="D35" t="str">
            <v>女</v>
          </cell>
          <cell r="E35" t="str">
            <v>在职</v>
          </cell>
          <cell r="F35" t="str">
            <v>试用员工</v>
          </cell>
          <cell r="G35" t="str">
            <v>百诚医药</v>
          </cell>
          <cell r="H35" t="str">
            <v>财务部</v>
          </cell>
          <cell r="I35" t="str">
            <v>百诚医药/财务部</v>
          </cell>
          <cell r="J35" t="str">
            <v>百诚医药</v>
          </cell>
          <cell r="K35" t="str">
            <v>财务部</v>
          </cell>
          <cell r="L35" t="str">
            <v>出纳</v>
          </cell>
          <cell r="M35" t="str">
            <v>职员</v>
          </cell>
          <cell r="N35" t="str">
            <v>刘一凡</v>
          </cell>
          <cell r="O35" t="str">
            <v>刘一凡</v>
          </cell>
          <cell r="P35" t="str">
            <v>陈雯</v>
          </cell>
          <cell r="Q35" t="str">
            <v/>
          </cell>
          <cell r="R35" t="str">
            <v>杭州</v>
          </cell>
          <cell r="S35" t="str">
            <v>18104502330</v>
          </cell>
          <cell r="T35" t="str">
            <v>2000-03-04</v>
          </cell>
          <cell r="U35" t="str">
            <v>22</v>
          </cell>
          <cell r="V35" t="str">
            <v>汉族</v>
          </cell>
          <cell r="W35" t="str">
            <v>23900520000304202X</v>
          </cell>
          <cell r="X35" t="str">
            <v>江苏</v>
          </cell>
          <cell r="Y35" t="str">
            <v>伊春</v>
          </cell>
          <cell r="Z35" t="str">
            <v>黑龙江省铁力市铁力镇团结社区三组</v>
          </cell>
          <cell r="AA35" t="str">
            <v>浙江省杭州市滨江区缤纷东苑7幢1903</v>
          </cell>
          <cell r="AB35" t="str">
            <v>本地城镇</v>
          </cell>
          <cell r="AC35" t="str">
            <v>未婚</v>
          </cell>
          <cell r="AD35" t="str">
            <v>共青团员</v>
          </cell>
          <cell r="AE35" t="str">
            <v>本科</v>
          </cell>
          <cell r="AF35" t="str">
            <v>学士</v>
          </cell>
          <cell r="AG35" t="str">
            <v>哈尔滨师范大学</v>
          </cell>
          <cell r="AH35" t="str">
            <v>贸易经济</v>
          </cell>
          <cell r="AI35" t="str">
            <v>2022-06-01</v>
          </cell>
          <cell r="AJ35" t="str">
            <v/>
          </cell>
          <cell r="AK35" t="str">
            <v/>
          </cell>
          <cell r="AL35" t="str">
            <v/>
          </cell>
          <cell r="AM35" t="str">
            <v>孙亚范</v>
          </cell>
          <cell r="AN35" t="str">
            <v>母女</v>
          </cell>
          <cell r="AO35" t="str">
            <v>杭州市滨江区缤纷东苑</v>
          </cell>
          <cell r="AP35" t="str">
            <v>18104502330</v>
          </cell>
          <cell r="AQ35" t="str">
            <v>中审众环浙江分所</v>
          </cell>
          <cell r="AR35" t="str">
            <v/>
          </cell>
          <cell r="AS35" t="str">
            <v/>
          </cell>
          <cell r="AT35" t="str">
            <v>2022-03-21</v>
          </cell>
          <cell r="AU35" t="str">
            <v>管理人员</v>
          </cell>
          <cell r="AV35" t="str">
            <v>劳动合同</v>
          </cell>
          <cell r="AW35" t="str">
            <v>2022-06-22</v>
          </cell>
          <cell r="AX35" t="str">
            <v>2022-06-22</v>
          </cell>
          <cell r="AY35" t="str">
            <v>2025-06-30</v>
          </cell>
          <cell r="AZ35" t="str">
            <v>职能</v>
          </cell>
          <cell r="BA35" t="str">
            <v>1</v>
          </cell>
          <cell r="BB35" t="str">
            <v>2022-09-21</v>
          </cell>
          <cell r="BC35" t="str">
            <v/>
          </cell>
          <cell r="BD35" t="str">
            <v/>
          </cell>
          <cell r="BE35" t="str">
            <v>职能序列</v>
          </cell>
          <cell r="BF35" t="str">
            <v>P1</v>
          </cell>
        </row>
        <row r="36">
          <cell r="C36" t="str">
            <v>高渊</v>
          </cell>
          <cell r="D36" t="str">
            <v>女</v>
          </cell>
          <cell r="E36" t="str">
            <v>在职</v>
          </cell>
          <cell r="F36" t="str">
            <v>试用员工</v>
          </cell>
          <cell r="G36" t="str">
            <v>百诚医药</v>
          </cell>
          <cell r="H36" t="str">
            <v>财务部</v>
          </cell>
          <cell r="I36" t="str">
            <v>百诚医药/财务部</v>
          </cell>
          <cell r="J36" t="str">
            <v>百诚医药</v>
          </cell>
          <cell r="K36" t="str">
            <v>财务部</v>
          </cell>
          <cell r="L36" t="str">
            <v>出纳</v>
          </cell>
          <cell r="M36" t="str">
            <v>职员</v>
          </cell>
          <cell r="N36" t="str">
            <v>刘一凡</v>
          </cell>
          <cell r="O36" t="str">
            <v>刘一凡</v>
          </cell>
          <cell r="P36" t="str">
            <v>裘煜芳</v>
          </cell>
          <cell r="Q36" t="str">
            <v/>
          </cell>
          <cell r="R36" t="str">
            <v>杭州</v>
          </cell>
          <cell r="S36" t="str">
            <v>13003618601</v>
          </cell>
          <cell r="T36" t="str">
            <v>1999-07-15</v>
          </cell>
          <cell r="U36" t="str">
            <v>23</v>
          </cell>
          <cell r="V36" t="str">
            <v>汉族</v>
          </cell>
          <cell r="W36" t="str">
            <v>330103199907151627</v>
          </cell>
          <cell r="X36" t="str">
            <v>浙江</v>
          </cell>
          <cell r="Y36" t="str">
            <v>杭州</v>
          </cell>
          <cell r="Z36" t="str">
            <v>浙江省杭州市拱墅区半山街道沈半路香悦郡国际公寓</v>
          </cell>
          <cell r="AA36" t="str">
            <v>浙江省杭州市拱墅区半山街道沈半路香悦郡国际公寓</v>
          </cell>
          <cell r="AB36" t="str">
            <v>本地城镇</v>
          </cell>
          <cell r="AC36" t="str">
            <v>未婚</v>
          </cell>
          <cell r="AD36" t="str">
            <v>共青团员</v>
          </cell>
          <cell r="AE36" t="str">
            <v>本科</v>
          </cell>
          <cell r="AF36" t="str">
            <v>学士</v>
          </cell>
          <cell r="AG36" t="str">
            <v>同济大学浙江学院</v>
          </cell>
          <cell r="AH36" t="str">
            <v>财务管理</v>
          </cell>
          <cell r="AI36" t="str">
            <v>2022-06-01</v>
          </cell>
          <cell r="AJ36" t="str">
            <v/>
          </cell>
          <cell r="AK36" t="str">
            <v/>
          </cell>
          <cell r="AL36" t="str">
            <v/>
          </cell>
          <cell r="AM36" t="str">
            <v>阮树莺</v>
          </cell>
          <cell r="AN36" t="str">
            <v>母女</v>
          </cell>
          <cell r="AO36" t="str">
            <v>浙江省杭州市拱墅区半山街道香悦郡国际公寓</v>
          </cell>
          <cell r="AP36" t="str">
            <v>13067712506</v>
          </cell>
          <cell r="AQ36" t="str">
            <v>嘉兴公司蔚来汽车</v>
          </cell>
          <cell r="AR36" t="str">
            <v/>
          </cell>
          <cell r="AS36" t="str">
            <v/>
          </cell>
          <cell r="AT36" t="str">
            <v>2022-03-21</v>
          </cell>
          <cell r="AU36" t="str">
            <v>管理人员</v>
          </cell>
          <cell r="AV36" t="str">
            <v>劳动合同</v>
          </cell>
          <cell r="AW36" t="str">
            <v>2022-07-04</v>
          </cell>
          <cell r="AX36" t="str">
            <v>2022-07-04</v>
          </cell>
          <cell r="AY36" t="str">
            <v>2025-09-30</v>
          </cell>
          <cell r="AZ36" t="str">
            <v>职能</v>
          </cell>
          <cell r="BA36" t="str">
            <v>1</v>
          </cell>
          <cell r="BB36" t="str">
            <v>2022-10-03</v>
          </cell>
          <cell r="BC36" t="str">
            <v/>
          </cell>
          <cell r="BD36" t="str">
            <v/>
          </cell>
          <cell r="BE36" t="str">
            <v>职能序列</v>
          </cell>
          <cell r="BF36" t="str">
            <v>P1</v>
          </cell>
        </row>
        <row r="37">
          <cell r="C37" t="str">
            <v>徐意</v>
          </cell>
          <cell r="D37" t="str">
            <v>女</v>
          </cell>
          <cell r="E37" t="str">
            <v>在职</v>
          </cell>
          <cell r="F37" t="str">
            <v>正式员工</v>
          </cell>
          <cell r="G37" t="str">
            <v>百诚医药</v>
          </cell>
          <cell r="H37" t="str">
            <v>财务部</v>
          </cell>
          <cell r="I37" t="str">
            <v>百诚医药/财务部</v>
          </cell>
          <cell r="J37" t="str">
            <v>百诚医药</v>
          </cell>
          <cell r="K37" t="str">
            <v>财务部</v>
          </cell>
          <cell r="L37" t="str">
            <v>会计</v>
          </cell>
          <cell r="M37" t="str">
            <v>职员</v>
          </cell>
          <cell r="N37" t="str">
            <v>刘一凡</v>
          </cell>
          <cell r="O37" t="str">
            <v>刘一凡</v>
          </cell>
          <cell r="P37" t="str">
            <v/>
          </cell>
          <cell r="Q37" t="str">
            <v>赵丽钰</v>
          </cell>
          <cell r="R37" t="str">
            <v>杭州</v>
          </cell>
          <cell r="S37" t="str">
            <v>15715848693</v>
          </cell>
          <cell r="T37" t="str">
            <v>1994-10-10</v>
          </cell>
          <cell r="U37" t="str">
            <v>27</v>
          </cell>
          <cell r="V37" t="str">
            <v>汉族</v>
          </cell>
          <cell r="W37" t="str">
            <v>330721199410101929</v>
          </cell>
          <cell r="X37" t="str">
            <v>浙江</v>
          </cell>
          <cell r="Y37" t="str">
            <v>杭州</v>
          </cell>
          <cell r="Z37" t="str">
            <v>浙江省杭州市江干区弄口社区5组19号</v>
          </cell>
          <cell r="AA37" t="str">
            <v>浙江省杭州市上城区明桂南苑4-1-701</v>
          </cell>
          <cell r="AB37" t="str">
            <v>本地城镇</v>
          </cell>
          <cell r="AC37" t="str">
            <v>未婚</v>
          </cell>
          <cell r="AD37" t="str">
            <v>群众</v>
          </cell>
          <cell r="AE37" t="str">
            <v>本科</v>
          </cell>
          <cell r="AF37" t="str">
            <v>学士</v>
          </cell>
          <cell r="AG37" t="str">
            <v>浙江工业大学之江学院</v>
          </cell>
          <cell r="AH37" t="str">
            <v>财务管理</v>
          </cell>
          <cell r="AI37" t="str">
            <v>2017-06-30</v>
          </cell>
          <cell r="AJ37" t="str">
            <v/>
          </cell>
          <cell r="AK37" t="str">
            <v/>
          </cell>
          <cell r="AL37" t="str">
            <v/>
          </cell>
          <cell r="AM37" t="str">
            <v>徐根录</v>
          </cell>
          <cell r="AN37" t="str">
            <v>父亲</v>
          </cell>
          <cell r="AO37" t="str">
            <v>浙江省杭州市上城区明桂南苑4-1-701</v>
          </cell>
          <cell r="AP37" t="str">
            <v>13235711660</v>
          </cell>
          <cell r="AQ37" t="str">
            <v>广东世纪晓教育科技有限公司</v>
          </cell>
          <cell r="AR37" t="str">
            <v/>
          </cell>
          <cell r="AS37" t="str">
            <v/>
          </cell>
          <cell r="AT37" t="str">
            <v>2022-04-25</v>
          </cell>
          <cell r="AU37" t="str">
            <v>管理人员</v>
          </cell>
          <cell r="AV37" t="str">
            <v>劳动合同</v>
          </cell>
          <cell r="AW37" t="str">
            <v>2022-04-25</v>
          </cell>
          <cell r="AX37" t="str">
            <v>2022-04-25</v>
          </cell>
          <cell r="AY37" t="str">
            <v>2025-06-30</v>
          </cell>
          <cell r="AZ37" t="str">
            <v>职能</v>
          </cell>
          <cell r="BA37" t="str">
            <v>1</v>
          </cell>
          <cell r="BB37" t="str">
            <v>2022-07-24</v>
          </cell>
          <cell r="BC37" t="str">
            <v>2022-07-25</v>
          </cell>
          <cell r="BD37" t="str">
            <v/>
          </cell>
          <cell r="BE37" t="str">
            <v>职能序列</v>
          </cell>
          <cell r="BF37" t="str">
            <v>P3</v>
          </cell>
        </row>
        <row r="38">
          <cell r="C38" t="str">
            <v>叶飞云</v>
          </cell>
          <cell r="D38" t="str">
            <v>女</v>
          </cell>
          <cell r="E38" t="str">
            <v>在职</v>
          </cell>
          <cell r="F38" t="str">
            <v>正式员工</v>
          </cell>
          <cell r="G38" t="str">
            <v>百诚医药</v>
          </cell>
          <cell r="H38" t="str">
            <v>采购组</v>
          </cell>
          <cell r="I38" t="str">
            <v>百诚医药/药学研究中心/实验室管理部/采购组</v>
          </cell>
          <cell r="J38" t="str">
            <v>百诚医药</v>
          </cell>
          <cell r="K38" t="str">
            <v>实验室管理部</v>
          </cell>
          <cell r="L38" t="str">
            <v>采购主管</v>
          </cell>
          <cell r="M38" t="str">
            <v>职员</v>
          </cell>
          <cell r="N38" t="str">
            <v>季垚杰</v>
          </cell>
          <cell r="O38" t="str">
            <v>季垚杰</v>
          </cell>
          <cell r="P38" t="str">
            <v/>
          </cell>
          <cell r="Q38" t="str">
            <v/>
          </cell>
          <cell r="R38" t="str">
            <v>杭州</v>
          </cell>
          <cell r="S38" t="str">
            <v>13067804115</v>
          </cell>
          <cell r="T38" t="str">
            <v>1976-08-11</v>
          </cell>
          <cell r="U38" t="str">
            <v>45</v>
          </cell>
          <cell r="V38" t="str">
            <v>汉</v>
          </cell>
          <cell r="W38" t="str">
            <v>33012619760811002X</v>
          </cell>
          <cell r="X38" t="str">
            <v>浙江</v>
          </cell>
          <cell r="Y38" t="str">
            <v>建德</v>
          </cell>
          <cell r="Z38" t="str">
            <v>杭州市滨江区长河街道中兴社区中兴花园53幢2单元1001室</v>
          </cell>
          <cell r="AA38" t="str">
            <v>杭州市滨江区长河街道中兴社区中兴花园53幢2单元1001室</v>
          </cell>
          <cell r="AB38" t="str">
            <v>本地城镇</v>
          </cell>
          <cell r="AC38" t="str">
            <v>离异</v>
          </cell>
          <cell r="AD38" t="str">
            <v>群众</v>
          </cell>
          <cell r="AE38" t="str">
            <v>大专</v>
          </cell>
          <cell r="AF38" t="str">
            <v/>
          </cell>
          <cell r="AG38" t="str">
            <v>中国科技经营管理大学</v>
          </cell>
          <cell r="AH38" t="str">
            <v>外贸英语</v>
          </cell>
          <cell r="AI38" t="str">
            <v>1998-07-01</v>
          </cell>
          <cell r="AJ38" t="str">
            <v/>
          </cell>
          <cell r="AK38" t="str">
            <v/>
          </cell>
          <cell r="AL38" t="str">
            <v/>
          </cell>
          <cell r="AM38" t="str">
            <v>杨渝蓉</v>
          </cell>
          <cell r="AN38" t="str">
            <v/>
          </cell>
          <cell r="AO38" t="str">
            <v>杭州市滨江区长河街道中兴社区中兴花园53幢2单元1001室</v>
          </cell>
          <cell r="AP38" t="str">
            <v>13810231693</v>
          </cell>
          <cell r="AQ38" t="str">
            <v/>
          </cell>
          <cell r="AR38" t="str">
            <v>13810231693</v>
          </cell>
          <cell r="AS38" t="str">
            <v/>
          </cell>
          <cell r="AT38" t="str">
            <v>2016-11-28</v>
          </cell>
          <cell r="AU38" t="str">
            <v>辅助人员</v>
          </cell>
          <cell r="AV38" t="str">
            <v>劳动合同</v>
          </cell>
          <cell r="AW38" t="str">
            <v>2016-11-28</v>
          </cell>
          <cell r="AX38" t="str">
            <v>2016-11-28</v>
          </cell>
          <cell r="AY38" t="str">
            <v>2022-12-31</v>
          </cell>
          <cell r="AZ38" t="str">
            <v>职能</v>
          </cell>
          <cell r="BA38" t="str">
            <v>2</v>
          </cell>
          <cell r="BB38" t="str">
            <v>2017-02-27</v>
          </cell>
          <cell r="BC38" t="str">
            <v>2017-02-27</v>
          </cell>
          <cell r="BD38" t="str">
            <v/>
          </cell>
          <cell r="BE38" t="str">
            <v>职能序列</v>
          </cell>
          <cell r="BF38" t="str">
            <v>P3</v>
          </cell>
        </row>
        <row r="39">
          <cell r="C39" t="str">
            <v>毛云珍</v>
          </cell>
          <cell r="D39" t="str">
            <v>女</v>
          </cell>
          <cell r="E39" t="str">
            <v>在职</v>
          </cell>
          <cell r="F39" t="str">
            <v>正式员工</v>
          </cell>
          <cell r="G39" t="str">
            <v>百诚医药</v>
          </cell>
          <cell r="H39" t="str">
            <v>采购组</v>
          </cell>
          <cell r="I39" t="str">
            <v>百诚医药/药学研究中心/实验室管理部/采购组</v>
          </cell>
          <cell r="J39" t="str">
            <v>百诚医药</v>
          </cell>
          <cell r="K39" t="str">
            <v>实验室管理部</v>
          </cell>
          <cell r="L39" t="str">
            <v>采购专员</v>
          </cell>
          <cell r="M39" t="str">
            <v>职员</v>
          </cell>
          <cell r="N39" t="str">
            <v>季垚杰</v>
          </cell>
          <cell r="O39" t="str">
            <v>叶飞云</v>
          </cell>
          <cell r="P39" t="str">
            <v/>
          </cell>
          <cell r="Q39" t="str">
            <v/>
          </cell>
          <cell r="R39" t="str">
            <v>杭州</v>
          </cell>
          <cell r="S39" t="str">
            <v>15372080857</v>
          </cell>
          <cell r="T39" t="str">
            <v>1988-08-28</v>
          </cell>
          <cell r="U39" t="str">
            <v>33</v>
          </cell>
          <cell r="V39" t="str">
            <v>汉</v>
          </cell>
          <cell r="W39" t="str">
            <v>330825198808281866</v>
          </cell>
          <cell r="X39" t="str">
            <v>浙江</v>
          </cell>
          <cell r="Y39" t="str">
            <v>龙游</v>
          </cell>
          <cell r="Z39" t="str">
            <v>浙江省龙游县塔石镇豆腐王村街路20号</v>
          </cell>
          <cell r="AA39" t="str">
            <v>浙江省龙游县塔石镇豆腐王村街路20号</v>
          </cell>
          <cell r="AB39" t="str">
            <v>外地农村</v>
          </cell>
          <cell r="AC39" t="str">
            <v>已婚</v>
          </cell>
          <cell r="AD39" t="str">
            <v>党员</v>
          </cell>
          <cell r="AE39" t="str">
            <v>本科</v>
          </cell>
          <cell r="AF39" t="str">
            <v>学士</v>
          </cell>
          <cell r="AG39" t="str">
            <v>台州学院</v>
          </cell>
          <cell r="AH39" t="str">
            <v>机械自动化</v>
          </cell>
          <cell r="AI39" t="str">
            <v>2010-06-20</v>
          </cell>
          <cell r="AJ39" t="str">
            <v/>
          </cell>
          <cell r="AK39" t="str">
            <v/>
          </cell>
          <cell r="AL39" t="str">
            <v/>
          </cell>
          <cell r="AM39" t="str">
            <v>毛志成</v>
          </cell>
          <cell r="AN39" t="str">
            <v>姐弟</v>
          </cell>
          <cell r="AO39" t="str">
            <v>浙江省龙游县塔石镇豆腐王村街路20号</v>
          </cell>
          <cell r="AP39" t="str">
            <v>13777576045</v>
          </cell>
          <cell r="AQ39" t="str">
            <v/>
          </cell>
          <cell r="AR39" t="str">
            <v>13777576045</v>
          </cell>
          <cell r="AS39" t="str">
            <v/>
          </cell>
          <cell r="AT39" t="str">
            <v>2019-09-23</v>
          </cell>
          <cell r="AU39" t="str">
            <v>辅助人员</v>
          </cell>
          <cell r="AV39" t="str">
            <v>劳动合同</v>
          </cell>
          <cell r="AW39" t="str">
            <v>2019-09-23</v>
          </cell>
          <cell r="AX39" t="str">
            <v>2019-09-23</v>
          </cell>
          <cell r="AY39" t="str">
            <v>2022-09-30</v>
          </cell>
          <cell r="AZ39" t="str">
            <v>职能</v>
          </cell>
          <cell r="BA39" t="str">
            <v>1</v>
          </cell>
          <cell r="BB39" t="str">
            <v>2019-12-23</v>
          </cell>
          <cell r="BC39" t="str">
            <v>2019-12-23</v>
          </cell>
          <cell r="BD39" t="str">
            <v/>
          </cell>
          <cell r="BE39" t="str">
            <v>职能序列</v>
          </cell>
          <cell r="BF39" t="str">
            <v>P2</v>
          </cell>
        </row>
        <row r="40">
          <cell r="C40" t="str">
            <v>钟海香</v>
          </cell>
          <cell r="D40" t="str">
            <v>女</v>
          </cell>
          <cell r="E40" t="str">
            <v>在职</v>
          </cell>
          <cell r="F40" t="str">
            <v>正式员工</v>
          </cell>
          <cell r="G40" t="str">
            <v>百诚医药</v>
          </cell>
          <cell r="H40" t="str">
            <v>采购组</v>
          </cell>
          <cell r="I40" t="str">
            <v>百诚医药/药学研究中心/实验室管理部/采购组</v>
          </cell>
          <cell r="J40" t="str">
            <v>百诚医药</v>
          </cell>
          <cell r="K40" t="str">
            <v>实验室管理部</v>
          </cell>
          <cell r="L40" t="str">
            <v>采购专员</v>
          </cell>
          <cell r="M40" t="str">
            <v>职员</v>
          </cell>
          <cell r="N40" t="str">
            <v>季垚杰</v>
          </cell>
          <cell r="O40" t="str">
            <v>叶飞云</v>
          </cell>
          <cell r="P40" t="str">
            <v>叶飞云</v>
          </cell>
          <cell r="Q40" t="str">
            <v/>
          </cell>
          <cell r="R40" t="str">
            <v>杭州</v>
          </cell>
          <cell r="S40" t="str">
            <v>15157139645</v>
          </cell>
          <cell r="T40" t="str">
            <v>1994-12-01</v>
          </cell>
          <cell r="U40" t="str">
            <v>27</v>
          </cell>
          <cell r="V40" t="str">
            <v>汉</v>
          </cell>
          <cell r="W40" t="str">
            <v>360721199412017646</v>
          </cell>
          <cell r="X40" t="str">
            <v>江西省</v>
          </cell>
          <cell r="Y40" t="str">
            <v>赣州市</v>
          </cell>
          <cell r="Z40" t="str">
            <v>江西省赣州市赣县梅林镇章贡路64号</v>
          </cell>
          <cell r="AA40" t="str">
            <v>浙江省杭州市滨江区中兴花园66幢</v>
          </cell>
          <cell r="AB40" t="str">
            <v>外地城镇</v>
          </cell>
          <cell r="AC40" t="str">
            <v>未婚</v>
          </cell>
          <cell r="AD40" t="str">
            <v>群众</v>
          </cell>
          <cell r="AE40" t="str">
            <v>本科</v>
          </cell>
          <cell r="AF40" t="str">
            <v>学士</v>
          </cell>
          <cell r="AG40" t="str">
            <v>湖南中医药大学</v>
          </cell>
          <cell r="AH40" t="str">
            <v>药物制剂</v>
          </cell>
          <cell r="AI40" t="str">
            <v>2017-06-20</v>
          </cell>
          <cell r="AJ40" t="str">
            <v/>
          </cell>
          <cell r="AK40" t="str">
            <v/>
          </cell>
          <cell r="AL40" t="str">
            <v/>
          </cell>
          <cell r="AM40" t="str">
            <v>钟海清</v>
          </cell>
          <cell r="AN40" t="str">
            <v>兄妹</v>
          </cell>
          <cell r="AO40" t="str">
            <v>江西省赣州市赣县梅林镇章贡路64号</v>
          </cell>
          <cell r="AP40" t="str">
            <v>15170236612</v>
          </cell>
          <cell r="AQ40" t="str">
            <v>浙江英特建东药业有限公司</v>
          </cell>
          <cell r="AR40" t="str">
            <v>15170236612</v>
          </cell>
          <cell r="AS40" t="str">
            <v/>
          </cell>
          <cell r="AT40" t="str">
            <v>2021-01-27</v>
          </cell>
          <cell r="AU40" t="str">
            <v>辅助人员</v>
          </cell>
          <cell r="AV40" t="str">
            <v>劳动合同</v>
          </cell>
          <cell r="AW40" t="str">
            <v>2021-01-27</v>
          </cell>
          <cell r="AX40" t="str">
            <v>2021-01-27</v>
          </cell>
          <cell r="AY40" t="str">
            <v>2024-03-31</v>
          </cell>
          <cell r="AZ40" t="str">
            <v>职能</v>
          </cell>
          <cell r="BA40" t="str">
            <v>1</v>
          </cell>
          <cell r="BB40" t="str">
            <v>2021-04-26</v>
          </cell>
          <cell r="BC40" t="str">
            <v>2021-04-27</v>
          </cell>
          <cell r="BD40" t="str">
            <v/>
          </cell>
          <cell r="BE40" t="str">
            <v>职能序列</v>
          </cell>
          <cell r="BF40" t="str">
            <v>P3</v>
          </cell>
        </row>
        <row r="41">
          <cell r="C41" t="str">
            <v>刘婕</v>
          </cell>
          <cell r="D41" t="str">
            <v>女</v>
          </cell>
          <cell r="E41" t="str">
            <v>在职</v>
          </cell>
          <cell r="F41" t="str">
            <v>正式员工</v>
          </cell>
          <cell r="G41" t="str">
            <v>百诚医药</v>
          </cell>
          <cell r="H41" t="str">
            <v>大分子生物药部</v>
          </cell>
          <cell r="I41" t="str">
            <v>百诚医药/新药研发中心/大分子生物药部</v>
          </cell>
          <cell r="J41" t="str">
            <v>百诚医药</v>
          </cell>
          <cell r="K41" t="str">
            <v>大分子生物药部</v>
          </cell>
          <cell r="L41" t="str">
            <v>分子生物研究员</v>
          </cell>
          <cell r="M41" t="str">
            <v>职员</v>
          </cell>
          <cell r="N41" t="str">
            <v>王雅雅</v>
          </cell>
          <cell r="O41" t="str">
            <v>卢旻衎</v>
          </cell>
          <cell r="P41" t="str">
            <v/>
          </cell>
          <cell r="Q41" t="str">
            <v>章力</v>
          </cell>
          <cell r="R41" t="str">
            <v>杭州</v>
          </cell>
          <cell r="S41" t="str">
            <v>15395834468</v>
          </cell>
          <cell r="T41" t="str">
            <v>1992-08-02</v>
          </cell>
          <cell r="U41" t="str">
            <v>29</v>
          </cell>
          <cell r="V41" t="str">
            <v>汉族</v>
          </cell>
          <cell r="W41" t="str">
            <v>330183199208025025</v>
          </cell>
          <cell r="X41" t="str">
            <v>浙江</v>
          </cell>
          <cell r="Y41" t="str">
            <v>杭州</v>
          </cell>
          <cell r="Z41" t="str">
            <v>浙江富阳市高桥镇高桥西路33号春晖苑一单元501</v>
          </cell>
          <cell r="AA41" t="str">
            <v>富阳区富春街道公望街330号万科大家九都会9幢</v>
          </cell>
          <cell r="AB41" t="str">
            <v>本地城镇</v>
          </cell>
          <cell r="AC41" t="str">
            <v>已婚</v>
          </cell>
          <cell r="AD41" t="str">
            <v>群众</v>
          </cell>
          <cell r="AE41" t="str">
            <v>硕士研究生</v>
          </cell>
          <cell r="AF41" t="str">
            <v>硕士</v>
          </cell>
          <cell r="AG41" t="str">
            <v>台湾中兴大学</v>
          </cell>
          <cell r="AH41" t="str">
            <v>兽医学</v>
          </cell>
          <cell r="AI41" t="str">
            <v>2017-01-11</v>
          </cell>
          <cell r="AJ41" t="str">
            <v/>
          </cell>
          <cell r="AK41" t="str">
            <v/>
          </cell>
          <cell r="AL41" t="str">
            <v/>
          </cell>
          <cell r="AM41" t="str">
            <v>皇甫文斌</v>
          </cell>
          <cell r="AN41" t="str">
            <v>夫妻</v>
          </cell>
          <cell r="AO41" t="str">
            <v>浙江省经信厅</v>
          </cell>
          <cell r="AP41" t="str">
            <v>18605888865</v>
          </cell>
          <cell r="AQ41" t="str">
            <v>青岛欧博方医药科技有限公司</v>
          </cell>
          <cell r="AR41" t="str">
            <v/>
          </cell>
          <cell r="AS41" t="str">
            <v/>
          </cell>
          <cell r="AT41" t="str">
            <v>2022-02-09</v>
          </cell>
          <cell r="AU41" t="str">
            <v>研发人员</v>
          </cell>
          <cell r="AV41" t="str">
            <v>劳动合同</v>
          </cell>
          <cell r="AW41" t="str">
            <v>2022-02-09</v>
          </cell>
          <cell r="AX41" t="str">
            <v>2022-02-09</v>
          </cell>
          <cell r="AY41" t="str">
            <v>2025-03-31</v>
          </cell>
          <cell r="AZ41" t="str">
            <v>研发</v>
          </cell>
          <cell r="BA41" t="str">
            <v>1</v>
          </cell>
          <cell r="BB41" t="str">
            <v>2022-07-08</v>
          </cell>
          <cell r="BC41" t="str">
            <v>2022-07-09</v>
          </cell>
          <cell r="BD41" t="str">
            <v/>
          </cell>
          <cell r="BE41" t="str">
            <v>研发序列</v>
          </cell>
          <cell r="BF41" t="str">
            <v>P2</v>
          </cell>
        </row>
        <row r="42">
          <cell r="C42" t="str">
            <v>卢旻衎</v>
          </cell>
          <cell r="D42" t="str">
            <v>女</v>
          </cell>
          <cell r="E42" t="str">
            <v>在职</v>
          </cell>
          <cell r="F42" t="str">
            <v>试用员工</v>
          </cell>
          <cell r="G42" t="str">
            <v>百诚医药</v>
          </cell>
          <cell r="H42" t="str">
            <v>大分子生物药部</v>
          </cell>
          <cell r="I42" t="str">
            <v>百诚医药/新药研发中心/大分子生物药部</v>
          </cell>
          <cell r="J42" t="str">
            <v>百诚医药</v>
          </cell>
          <cell r="K42" t="str">
            <v>大分子生物药部</v>
          </cell>
          <cell r="L42" t="str">
            <v>大分子研发副总监</v>
          </cell>
          <cell r="M42" t="str">
            <v>副总监</v>
          </cell>
          <cell r="N42" t="str">
            <v>冯恩光</v>
          </cell>
          <cell r="O42" t="str">
            <v>冯恩光</v>
          </cell>
          <cell r="P42" t="str">
            <v/>
          </cell>
          <cell r="Q42" t="str">
            <v/>
          </cell>
          <cell r="R42" t="str">
            <v>杭州</v>
          </cell>
          <cell r="S42" t="str">
            <v>15958167916</v>
          </cell>
          <cell r="T42" t="str">
            <v>1985-05-18</v>
          </cell>
          <cell r="U42" t="str">
            <v>37</v>
          </cell>
          <cell r="V42" t="str">
            <v>汉族</v>
          </cell>
          <cell r="W42" t="str">
            <v>330724198505181620</v>
          </cell>
          <cell r="X42" t="str">
            <v>浙江</v>
          </cell>
          <cell r="Y42" t="str">
            <v>杭州</v>
          </cell>
          <cell r="Z42" t="str">
            <v>杭州市钱塘区和达城7-1-1703</v>
          </cell>
          <cell r="AA42" t="str">
            <v>杭州市钱塘区和达城7-1-1703</v>
          </cell>
          <cell r="AB42" t="str">
            <v>本地城镇</v>
          </cell>
          <cell r="AC42" t="str">
            <v>已婚</v>
          </cell>
          <cell r="AD42" t="str">
            <v>中共党员</v>
          </cell>
          <cell r="AE42" t="str">
            <v>博士研究生</v>
          </cell>
          <cell r="AF42" t="str">
            <v>博士</v>
          </cell>
          <cell r="AG42" t="str">
            <v>浙江大学</v>
          </cell>
          <cell r="AH42" t="str">
            <v>生物化学与分子生物学</v>
          </cell>
          <cell r="AI42" t="str">
            <v>2011-12-30</v>
          </cell>
          <cell r="AJ42" t="str">
            <v/>
          </cell>
          <cell r="AK42" t="str">
            <v/>
          </cell>
          <cell r="AL42" t="str">
            <v/>
          </cell>
          <cell r="AM42" t="str">
            <v>万民永</v>
          </cell>
          <cell r="AN42" t="str">
            <v>配偶</v>
          </cell>
          <cell r="AO42" t="str">
            <v>杭州钱塘区和达城7-1703</v>
          </cell>
          <cell r="AP42" t="str">
            <v>13758299601</v>
          </cell>
          <cell r="AQ42" t="str">
            <v>杭州小牛医药科技有限公司</v>
          </cell>
          <cell r="AR42" t="str">
            <v/>
          </cell>
          <cell r="AS42" t="str">
            <v/>
          </cell>
          <cell r="AT42" t="str">
            <v>2022-05-05</v>
          </cell>
          <cell r="AU42" t="str">
            <v>辅助人员</v>
          </cell>
          <cell r="AV42" t="str">
            <v>劳动合同</v>
          </cell>
          <cell r="AW42" t="str">
            <v>2022-05-05</v>
          </cell>
          <cell r="AX42" t="str">
            <v>2022-05-05</v>
          </cell>
          <cell r="AY42" t="str">
            <v>2025-06-30</v>
          </cell>
          <cell r="AZ42" t="str">
            <v>研发</v>
          </cell>
          <cell r="BA42" t="str">
            <v>1</v>
          </cell>
          <cell r="BB42" t="str">
            <v>2022-08-04</v>
          </cell>
          <cell r="BC42" t="str">
            <v/>
          </cell>
          <cell r="BD42" t="str">
            <v/>
          </cell>
          <cell r="BE42" t="str">
            <v>研发序列</v>
          </cell>
          <cell r="BF42" t="str">
            <v>M5</v>
          </cell>
        </row>
        <row r="43">
          <cell r="C43" t="str">
            <v>陈璟纯</v>
          </cell>
          <cell r="D43" t="str">
            <v>女</v>
          </cell>
          <cell r="E43" t="str">
            <v>在职</v>
          </cell>
          <cell r="F43" t="str">
            <v>试用员工</v>
          </cell>
          <cell r="G43" t="str">
            <v>百诚医药</v>
          </cell>
          <cell r="H43" t="str">
            <v>大分子生物药部</v>
          </cell>
          <cell r="I43" t="str">
            <v>百诚医药/新药研发中心/大分子生物药部</v>
          </cell>
          <cell r="J43" t="str">
            <v>百诚医药</v>
          </cell>
          <cell r="K43" t="str">
            <v>大分子生物药部</v>
          </cell>
          <cell r="L43" t="str">
            <v>大分子下游工艺研究员</v>
          </cell>
          <cell r="M43" t="str">
            <v>职员</v>
          </cell>
          <cell r="N43" t="str">
            <v>卢旻衎</v>
          </cell>
          <cell r="O43" t="str">
            <v>卢旻衎</v>
          </cell>
          <cell r="P43" t="str">
            <v/>
          </cell>
          <cell r="Q43" t="str">
            <v>卢旻衎</v>
          </cell>
          <cell r="R43" t="str">
            <v>杭州</v>
          </cell>
          <cell r="S43" t="str">
            <v>15868100503</v>
          </cell>
          <cell r="T43" t="str">
            <v>1997-01-15</v>
          </cell>
          <cell r="U43" t="str">
            <v>25</v>
          </cell>
          <cell r="V43" t="str">
            <v>汉族</v>
          </cell>
          <cell r="W43" t="str">
            <v>330781199701155923</v>
          </cell>
          <cell r="X43" t="str">
            <v>浙江</v>
          </cell>
          <cell r="Y43" t="str">
            <v>金华</v>
          </cell>
          <cell r="Z43" t="str">
            <v>浙江省兰溪市梅江镇聚仁村蒋畈</v>
          </cell>
          <cell r="AA43" t="str">
            <v>浙江省杭州市西湖区慧仁家园5幢1单元803</v>
          </cell>
          <cell r="AB43" t="str">
            <v>本地农村</v>
          </cell>
          <cell r="AC43" t="str">
            <v>未婚</v>
          </cell>
          <cell r="AD43" t="str">
            <v>共青团员</v>
          </cell>
          <cell r="AE43" t="str">
            <v>本科</v>
          </cell>
          <cell r="AF43" t="str">
            <v>学士</v>
          </cell>
          <cell r="AG43" t="str">
            <v>浙江科技学院</v>
          </cell>
          <cell r="AH43" t="str">
            <v>制药工程</v>
          </cell>
          <cell r="AI43" t="str">
            <v>2019-06-20</v>
          </cell>
          <cell r="AJ43" t="str">
            <v/>
          </cell>
          <cell r="AK43" t="str">
            <v/>
          </cell>
          <cell r="AL43" t="str">
            <v/>
          </cell>
          <cell r="AM43" t="str">
            <v>陈秉龙</v>
          </cell>
          <cell r="AN43" t="str">
            <v>父亲</v>
          </cell>
          <cell r="AO43" t="str">
            <v>321100</v>
          </cell>
          <cell r="AP43" t="str">
            <v>15258930094</v>
          </cell>
          <cell r="AQ43" t="str">
            <v>英科隆（杭州）生物技术有限公司</v>
          </cell>
          <cell r="AR43" t="str">
            <v/>
          </cell>
          <cell r="AS43" t="str">
            <v/>
          </cell>
          <cell r="AT43" t="str">
            <v>2022-06-15</v>
          </cell>
          <cell r="AU43" t="str">
            <v>辅助人员</v>
          </cell>
          <cell r="AV43" t="str">
            <v>劳动合同</v>
          </cell>
          <cell r="AW43" t="str">
            <v>2022-06-15</v>
          </cell>
          <cell r="AX43" t="str">
            <v>2022-06-15</v>
          </cell>
          <cell r="AY43" t="str">
            <v>2025-06-30</v>
          </cell>
          <cell r="AZ43" t="str">
            <v>研发</v>
          </cell>
          <cell r="BA43" t="str">
            <v>1</v>
          </cell>
          <cell r="BB43" t="str">
            <v>2022-09-14</v>
          </cell>
          <cell r="BC43" t="str">
            <v/>
          </cell>
          <cell r="BD43" t="str">
            <v/>
          </cell>
          <cell r="BE43" t="str">
            <v>研发序列</v>
          </cell>
          <cell r="BF43" t="str">
            <v>P2</v>
          </cell>
        </row>
        <row r="44">
          <cell r="C44" t="str">
            <v>刘佳敏</v>
          </cell>
          <cell r="D44" t="str">
            <v>女</v>
          </cell>
          <cell r="E44" t="str">
            <v>在职</v>
          </cell>
          <cell r="F44" t="str">
            <v>试用员工</v>
          </cell>
          <cell r="G44" t="str">
            <v>百诚医药</v>
          </cell>
          <cell r="H44" t="str">
            <v>大分子生物药部</v>
          </cell>
          <cell r="I44" t="str">
            <v>百诚医药/新药研发中心/大分子生物药部</v>
          </cell>
          <cell r="J44" t="str">
            <v>百诚医药</v>
          </cell>
          <cell r="K44" t="str">
            <v>大分子生物药部</v>
          </cell>
          <cell r="L44" t="str">
            <v>分子生物研究员</v>
          </cell>
          <cell r="M44" t="str">
            <v>职员</v>
          </cell>
          <cell r="N44" t="str">
            <v>卢旻衎</v>
          </cell>
          <cell r="O44" t="str">
            <v>卢旻衎</v>
          </cell>
          <cell r="P44" t="str">
            <v/>
          </cell>
          <cell r="Q44" t="str">
            <v>卢旻衎</v>
          </cell>
          <cell r="R44" t="str">
            <v>杭州</v>
          </cell>
          <cell r="S44" t="str">
            <v>18185381603</v>
          </cell>
          <cell r="T44" t="str">
            <v>1996-10-17</v>
          </cell>
          <cell r="U44" t="str">
            <v>25</v>
          </cell>
          <cell r="V44" t="str">
            <v>汉族</v>
          </cell>
          <cell r="W44" t="str">
            <v>522526199610170820</v>
          </cell>
          <cell r="X44" t="str">
            <v>贵州</v>
          </cell>
          <cell r="Y44" t="str">
            <v>安顺地区</v>
          </cell>
          <cell r="Z44" t="str">
            <v>贵州省安顺市平坝县夏云镇老鸡场村5组</v>
          </cell>
          <cell r="AA44" t="str">
            <v>萧山区闻堰中粮云涛名苑11幢</v>
          </cell>
          <cell r="AB44" t="str">
            <v>外地农村</v>
          </cell>
          <cell r="AC44" t="str">
            <v>未婚</v>
          </cell>
          <cell r="AD44" t="str">
            <v>中共预备党员</v>
          </cell>
          <cell r="AE44" t="str">
            <v>硕士研究生</v>
          </cell>
          <cell r="AF44" t="str">
            <v>硕士</v>
          </cell>
          <cell r="AG44" t="str">
            <v>贵州大学</v>
          </cell>
          <cell r="AH44" t="str">
            <v>药物化学</v>
          </cell>
          <cell r="AI44" t="str">
            <v>2021-06-30</v>
          </cell>
          <cell r="AJ44" t="str">
            <v/>
          </cell>
          <cell r="AK44" t="str">
            <v/>
          </cell>
          <cell r="AL44" t="str">
            <v/>
          </cell>
          <cell r="AM44" t="str">
            <v>付阳洋</v>
          </cell>
          <cell r="AN44" t="str">
            <v>男友</v>
          </cell>
          <cell r="AO44" t="str">
            <v>萧山区中粮云涛名苑</v>
          </cell>
          <cell r="AP44" t="str">
            <v>18482158303</v>
          </cell>
          <cell r="AQ44" t="str">
            <v>成都倍特药业股份有限公司</v>
          </cell>
          <cell r="AR44" t="str">
            <v/>
          </cell>
          <cell r="AS44" t="str">
            <v/>
          </cell>
          <cell r="AT44" t="str">
            <v>2022-06-15</v>
          </cell>
          <cell r="AU44" t="str">
            <v>辅助人员</v>
          </cell>
          <cell r="AV44" t="str">
            <v>劳动合同</v>
          </cell>
          <cell r="AW44" t="str">
            <v>2022-06-15</v>
          </cell>
          <cell r="AX44" t="str">
            <v>2022-06-15</v>
          </cell>
          <cell r="AY44" t="str">
            <v>2025-06-30</v>
          </cell>
          <cell r="AZ44" t="str">
            <v>研发</v>
          </cell>
          <cell r="BA44" t="str">
            <v>1</v>
          </cell>
          <cell r="BB44" t="str">
            <v>2022-09-14</v>
          </cell>
          <cell r="BC44" t="str">
            <v/>
          </cell>
          <cell r="BD44" t="str">
            <v/>
          </cell>
          <cell r="BE44" t="str">
            <v>研发序列</v>
          </cell>
          <cell r="BF44" t="str">
            <v>P2</v>
          </cell>
        </row>
        <row r="45">
          <cell r="C45" t="str">
            <v>杨阳02</v>
          </cell>
          <cell r="D45" t="str">
            <v>女</v>
          </cell>
          <cell r="E45" t="str">
            <v>在职</v>
          </cell>
          <cell r="F45" t="str">
            <v>试用员工</v>
          </cell>
          <cell r="G45" t="str">
            <v>百诚医药</v>
          </cell>
          <cell r="H45" t="str">
            <v>大分子生物药部</v>
          </cell>
          <cell r="I45" t="str">
            <v>百诚医药/新药研发中心/大分子生物药部</v>
          </cell>
          <cell r="J45" t="str">
            <v>百诚医药</v>
          </cell>
          <cell r="K45" t="str">
            <v>大分子生物药部</v>
          </cell>
          <cell r="L45" t="str">
            <v>分子生物研究员</v>
          </cell>
          <cell r="M45" t="str">
            <v>职员</v>
          </cell>
          <cell r="N45" t="str">
            <v>卢旻衎</v>
          </cell>
          <cell r="O45" t="str">
            <v>卢旻衎</v>
          </cell>
          <cell r="P45" t="str">
            <v>卢旻衎</v>
          </cell>
          <cell r="Q45" t="str">
            <v/>
          </cell>
          <cell r="R45" t="str">
            <v>杭州</v>
          </cell>
          <cell r="S45" t="str">
            <v>15636988096</v>
          </cell>
          <cell r="T45" t="str">
            <v>1998-04-19</v>
          </cell>
          <cell r="U45" t="str">
            <v>24</v>
          </cell>
          <cell r="V45" t="str">
            <v>汉族</v>
          </cell>
          <cell r="W45" t="str">
            <v>230404199804190526</v>
          </cell>
          <cell r="X45" t="str">
            <v>黑龙江</v>
          </cell>
          <cell r="Y45" t="str">
            <v>鹤岗</v>
          </cell>
          <cell r="Z45" t="str">
            <v>黑龙江省鹤岗市南山区麓林山街道富力矿综合楼A棟5单元609</v>
          </cell>
          <cell r="AA45" t="str">
            <v>杭州市萧山区天汇园4幢1201</v>
          </cell>
          <cell r="AB45" t="str">
            <v>本地城镇</v>
          </cell>
          <cell r="AC45" t="str">
            <v>未婚</v>
          </cell>
          <cell r="AD45" t="str">
            <v>群众</v>
          </cell>
          <cell r="AE45" t="str">
            <v>硕士研究生</v>
          </cell>
          <cell r="AF45" t="str">
            <v>硕士</v>
          </cell>
          <cell r="AG45" t="str">
            <v>黑龙江八一农垦大学</v>
          </cell>
          <cell r="AH45" t="str">
            <v>生物学</v>
          </cell>
          <cell r="AI45" t="str">
            <v>2022-06-16</v>
          </cell>
          <cell r="AJ45" t="str">
            <v/>
          </cell>
          <cell r="AK45" t="str">
            <v/>
          </cell>
          <cell r="AL45" t="str">
            <v/>
          </cell>
          <cell r="AM45" t="str">
            <v>陈新亮</v>
          </cell>
          <cell r="AN45" t="str">
            <v>朋友</v>
          </cell>
          <cell r="AO45" t="str">
            <v>萧山区北干街道天汇园4幢1201 311100</v>
          </cell>
          <cell r="AP45" t="str">
            <v>13578750366</v>
          </cell>
          <cell r="AQ45" t="str">
            <v>无</v>
          </cell>
          <cell r="AR45" t="str">
            <v/>
          </cell>
          <cell r="AS45" t="str">
            <v/>
          </cell>
          <cell r="AT45" t="str">
            <v>2022-06-22</v>
          </cell>
          <cell r="AU45" t="str">
            <v>辅助人员</v>
          </cell>
          <cell r="AV45" t="str">
            <v>劳动合同</v>
          </cell>
          <cell r="AW45" t="str">
            <v>2022-06-22</v>
          </cell>
          <cell r="AX45" t="str">
            <v>2022-06-22</v>
          </cell>
          <cell r="AY45" t="str">
            <v>2025-06-30</v>
          </cell>
          <cell r="AZ45" t="str">
            <v>研发</v>
          </cell>
          <cell r="BA45" t="str">
            <v>1</v>
          </cell>
          <cell r="BB45" t="str">
            <v>2022-09-21</v>
          </cell>
          <cell r="BC45" t="str">
            <v/>
          </cell>
          <cell r="BD45" t="str">
            <v/>
          </cell>
          <cell r="BE45" t="str">
            <v>研发序列</v>
          </cell>
          <cell r="BF45" t="str">
            <v>P2</v>
          </cell>
        </row>
        <row r="46">
          <cell r="C46" t="str">
            <v>陈哲华</v>
          </cell>
          <cell r="D46" t="str">
            <v>男</v>
          </cell>
          <cell r="E46" t="str">
            <v>在职</v>
          </cell>
          <cell r="F46" t="str">
            <v>实习生</v>
          </cell>
          <cell r="G46" t="str">
            <v>百诚医药</v>
          </cell>
          <cell r="H46" t="str">
            <v>大分子生物药部</v>
          </cell>
          <cell r="I46" t="str">
            <v>百诚医药/新药研发中心/大分子生物药部</v>
          </cell>
          <cell r="J46" t="str">
            <v>百诚医药</v>
          </cell>
          <cell r="K46" t="str">
            <v>大分子生物药部</v>
          </cell>
          <cell r="L46" t="str">
            <v>实习生</v>
          </cell>
          <cell r="M46" t="str">
            <v>职员</v>
          </cell>
          <cell r="N46" t="str">
            <v>卢旻衎</v>
          </cell>
          <cell r="O46" t="str">
            <v>卢旻衎</v>
          </cell>
          <cell r="P46" t="str">
            <v>卢旻衎</v>
          </cell>
          <cell r="Q46" t="str">
            <v/>
          </cell>
          <cell r="R46" t="str">
            <v>杭州</v>
          </cell>
          <cell r="S46" t="str">
            <v>18358179143</v>
          </cell>
          <cell r="T46" t="str">
            <v>1996-05-28</v>
          </cell>
          <cell r="U46" t="str">
            <v>26</v>
          </cell>
          <cell r="V46" t="str">
            <v>汉族</v>
          </cell>
          <cell r="W46" t="str">
            <v>330183199605283618</v>
          </cell>
          <cell r="X46" t="str">
            <v>浙江</v>
          </cell>
          <cell r="Y46" t="str">
            <v>杭州</v>
          </cell>
          <cell r="Z46" t="str">
            <v>浙江省杭州市富阳区龙门古镇</v>
          </cell>
          <cell r="AA46" t="str">
            <v>浙江省杭州市富阳区龙门古镇小学对面</v>
          </cell>
          <cell r="AB46" t="str">
            <v>本地农村</v>
          </cell>
          <cell r="AC46" t="str">
            <v>未婚</v>
          </cell>
          <cell r="AD46" t="str">
            <v>共青团员</v>
          </cell>
          <cell r="AE46" t="str">
            <v>硕士研究生</v>
          </cell>
          <cell r="AF46" t="str">
            <v>硕士</v>
          </cell>
          <cell r="AG46" t="str">
            <v>浙江工业大学</v>
          </cell>
          <cell r="AH46" t="str">
            <v>生物与医药</v>
          </cell>
          <cell r="AI46" t="str">
            <v>2023-06-12</v>
          </cell>
          <cell r="AJ46" t="str">
            <v/>
          </cell>
          <cell r="AK46" t="str">
            <v/>
          </cell>
          <cell r="AL46" t="str">
            <v/>
          </cell>
          <cell r="AM46" t="str">
            <v>孙菊花</v>
          </cell>
          <cell r="AN46" t="str">
            <v>母子</v>
          </cell>
          <cell r="AO46" t="str">
            <v>311400</v>
          </cell>
          <cell r="AP46" t="str">
            <v>13605703480</v>
          </cell>
          <cell r="AQ46" t="str">
            <v>否</v>
          </cell>
          <cell r="AR46" t="str">
            <v/>
          </cell>
          <cell r="AS46" t="str">
            <v/>
          </cell>
          <cell r="AT46" t="str">
            <v>2022-06-24</v>
          </cell>
          <cell r="AU46" t="str">
            <v>辅助人员</v>
          </cell>
          <cell r="AV46" t="str">
            <v>实习协议</v>
          </cell>
          <cell r="AW46" t="str">
            <v/>
          </cell>
          <cell r="AX46" t="str">
            <v>2022-06-24</v>
          </cell>
          <cell r="AY46" t="str">
            <v>2023-09-30</v>
          </cell>
          <cell r="AZ46" t="str">
            <v>研发</v>
          </cell>
          <cell r="BA46" t="str">
            <v/>
          </cell>
          <cell r="BB46" t="str">
            <v/>
          </cell>
          <cell r="BC46" t="str">
            <v/>
          </cell>
          <cell r="BD46" t="str">
            <v/>
          </cell>
          <cell r="BE46" t="str">
            <v>研发序列</v>
          </cell>
          <cell r="BF46" t="str">
            <v>-</v>
          </cell>
        </row>
        <row r="47">
          <cell r="C47" t="str">
            <v>施泽志</v>
          </cell>
          <cell r="D47" t="str">
            <v>男</v>
          </cell>
          <cell r="E47" t="str">
            <v>在职</v>
          </cell>
          <cell r="F47" t="str">
            <v>试用员工</v>
          </cell>
          <cell r="G47" t="str">
            <v>百诚医药</v>
          </cell>
          <cell r="H47" t="str">
            <v>大分子生物药部</v>
          </cell>
          <cell r="I47" t="str">
            <v>百诚医药/新药研发中心/大分子生物药部</v>
          </cell>
          <cell r="J47" t="str">
            <v>百诚医药</v>
          </cell>
          <cell r="K47" t="str">
            <v>大分子生物药部</v>
          </cell>
          <cell r="L47" t="str">
            <v>多肽化学合成研究员</v>
          </cell>
          <cell r="M47" t="str">
            <v>职员</v>
          </cell>
          <cell r="N47" t="str">
            <v>卢旻衎</v>
          </cell>
          <cell r="O47" t="str">
            <v>卢旻衎</v>
          </cell>
          <cell r="P47" t="str">
            <v/>
          </cell>
          <cell r="Q47" t="str">
            <v>卢旻衎</v>
          </cell>
          <cell r="R47" t="str">
            <v>杭州</v>
          </cell>
          <cell r="S47" t="str">
            <v>18205621233</v>
          </cell>
          <cell r="T47" t="str">
            <v>1994-09-29</v>
          </cell>
          <cell r="U47" t="str">
            <v>27</v>
          </cell>
          <cell r="V47" t="str">
            <v>汉族</v>
          </cell>
          <cell r="W47" t="str">
            <v>340823199409297055</v>
          </cell>
          <cell r="X47" t="str">
            <v>安徽</v>
          </cell>
          <cell r="Y47" t="str">
            <v>铜陵</v>
          </cell>
          <cell r="Z47" t="str">
            <v>安徽省枞阳县周潭镇施湾村</v>
          </cell>
          <cell r="AA47" t="str">
            <v>杭州市萧山通和戈雅公寓3栋6单元2402</v>
          </cell>
          <cell r="AB47" t="str">
            <v>外地农村</v>
          </cell>
          <cell r="AC47" t="str">
            <v>未婚</v>
          </cell>
          <cell r="AD47" t="str">
            <v>团员</v>
          </cell>
          <cell r="AE47" t="str">
            <v>本科</v>
          </cell>
          <cell r="AF47" t="str">
            <v>学士</v>
          </cell>
          <cell r="AG47" t="str">
            <v>巢湖学院</v>
          </cell>
          <cell r="AH47" t="str">
            <v>生物工程</v>
          </cell>
          <cell r="AI47" t="str">
            <v>2018-06-28</v>
          </cell>
          <cell r="AJ47" t="str">
            <v/>
          </cell>
          <cell r="AK47" t="str">
            <v/>
          </cell>
          <cell r="AL47" t="str">
            <v/>
          </cell>
          <cell r="AM47" t="str">
            <v>沈远志</v>
          </cell>
          <cell r="AN47" t="str">
            <v>同学</v>
          </cell>
          <cell r="AO47" t="str">
            <v>安徽省黄山市 244000</v>
          </cell>
          <cell r="AP47" t="str">
            <v>15869145207</v>
          </cell>
          <cell r="AQ47" t="str">
            <v>中肽生化有限公司</v>
          </cell>
          <cell r="AR47" t="str">
            <v/>
          </cell>
          <cell r="AS47" t="str">
            <v/>
          </cell>
          <cell r="AT47" t="str">
            <v>2022-07-06</v>
          </cell>
          <cell r="AU47" t="str">
            <v>辅助人员</v>
          </cell>
          <cell r="AV47" t="str">
            <v>劳动合同</v>
          </cell>
          <cell r="AW47" t="str">
            <v>2022-07-06</v>
          </cell>
          <cell r="AX47" t="str">
            <v>2022-07-06</v>
          </cell>
          <cell r="AY47" t="str">
            <v>2025-09-30</v>
          </cell>
          <cell r="AZ47" t="str">
            <v>研发</v>
          </cell>
          <cell r="BA47" t="str">
            <v>1</v>
          </cell>
          <cell r="BB47" t="str">
            <v>2022-10-05</v>
          </cell>
          <cell r="BC47" t="str">
            <v/>
          </cell>
          <cell r="BD47" t="str">
            <v/>
          </cell>
          <cell r="BE47" t="str">
            <v>研发序列</v>
          </cell>
          <cell r="BF47" t="str">
            <v>P2</v>
          </cell>
        </row>
        <row r="48">
          <cell r="C48" t="str">
            <v>应之悦</v>
          </cell>
          <cell r="D48" t="str">
            <v>女</v>
          </cell>
          <cell r="E48" t="str">
            <v>在职</v>
          </cell>
          <cell r="F48" t="str">
            <v>试用员工</v>
          </cell>
          <cell r="G48" t="str">
            <v>百诚医药</v>
          </cell>
          <cell r="H48" t="str">
            <v>大分子生物药部</v>
          </cell>
          <cell r="I48" t="str">
            <v>百诚医药/新药研发中心/大分子生物药部</v>
          </cell>
          <cell r="J48" t="str">
            <v>百诚医药</v>
          </cell>
          <cell r="K48" t="str">
            <v>大分子生物药部</v>
          </cell>
          <cell r="L48" t="str">
            <v>大分子下游工艺研究员</v>
          </cell>
          <cell r="M48" t="str">
            <v>职员</v>
          </cell>
          <cell r="N48" t="str">
            <v/>
          </cell>
          <cell r="O48" t="str">
            <v>卢旻衎</v>
          </cell>
          <cell r="P48" t="str">
            <v/>
          </cell>
          <cell r="Q48" t="str">
            <v/>
          </cell>
          <cell r="R48" t="str">
            <v>杭州</v>
          </cell>
          <cell r="S48" t="str">
            <v>13805708039</v>
          </cell>
          <cell r="T48" t="str">
            <v>1996-12-05</v>
          </cell>
          <cell r="U48" t="str">
            <v>25</v>
          </cell>
          <cell r="V48" t="str">
            <v>汉族</v>
          </cell>
          <cell r="W48" t="str">
            <v>330103199612050722</v>
          </cell>
          <cell r="X48" t="str">
            <v>浙江</v>
          </cell>
          <cell r="Y48" t="str">
            <v>杭州</v>
          </cell>
          <cell r="Z48" t="str">
            <v>浙江省杭州市拱墅区戒坛寺巷18-1-601</v>
          </cell>
          <cell r="AA48" t="str">
            <v>浙江省杭州市拱墅区戒坛寺巷18-1-601</v>
          </cell>
          <cell r="AB48" t="str">
            <v>本地城镇</v>
          </cell>
          <cell r="AC48" t="str">
            <v>未婚</v>
          </cell>
          <cell r="AD48" t="str">
            <v>中共党员</v>
          </cell>
          <cell r="AE48" t="str">
            <v>硕士研究生</v>
          </cell>
          <cell r="AF48" t="str">
            <v>硕士</v>
          </cell>
          <cell r="AG48" t="str">
            <v>上海交通大学</v>
          </cell>
          <cell r="AH48" t="str">
            <v>生物工程</v>
          </cell>
          <cell r="AI48" t="str">
            <v>2022-06-30</v>
          </cell>
          <cell r="AJ48" t="str">
            <v/>
          </cell>
          <cell r="AK48" t="str">
            <v/>
          </cell>
          <cell r="AL48" t="str">
            <v/>
          </cell>
          <cell r="AM48" t="str">
            <v>应观祥</v>
          </cell>
          <cell r="AN48" t="str">
            <v>父女</v>
          </cell>
          <cell r="AO48" t="str">
            <v>浙江省杭州市拱墅区戒坛寺巷18-1-601</v>
          </cell>
          <cell r="AP48" t="str">
            <v>13505715099</v>
          </cell>
          <cell r="AQ48" t="str">
            <v/>
          </cell>
          <cell r="AR48" t="str">
            <v/>
          </cell>
          <cell r="AS48" t="str">
            <v>周米佳</v>
          </cell>
          <cell r="AT48" t="str">
            <v>2022-07-11</v>
          </cell>
          <cell r="AU48" t="str">
            <v>辅助人员</v>
          </cell>
          <cell r="AV48" t="str">
            <v>劳动合同</v>
          </cell>
          <cell r="AW48" t="str">
            <v>2022-07-11</v>
          </cell>
          <cell r="AX48" t="str">
            <v>2022-07-11</v>
          </cell>
          <cell r="AY48" t="str">
            <v>2025-07-10</v>
          </cell>
          <cell r="AZ48" t="str">
            <v>研发</v>
          </cell>
          <cell r="BA48" t="str">
            <v>1</v>
          </cell>
          <cell r="BB48" t="str">
            <v>2022-10-10</v>
          </cell>
          <cell r="BC48" t="str">
            <v/>
          </cell>
          <cell r="BD48" t="str">
            <v/>
          </cell>
          <cell r="BE48" t="str">
            <v>研发序列</v>
          </cell>
          <cell r="BF48" t="str">
            <v>P2</v>
          </cell>
        </row>
        <row r="49">
          <cell r="C49" t="str">
            <v>刘永宁</v>
          </cell>
          <cell r="D49" t="str">
            <v>男</v>
          </cell>
          <cell r="E49" t="str">
            <v>在职</v>
          </cell>
          <cell r="F49" t="str">
            <v>试用员工</v>
          </cell>
          <cell r="G49" t="str">
            <v>百诚医药</v>
          </cell>
          <cell r="H49" t="str">
            <v>大分子生物药部</v>
          </cell>
          <cell r="I49" t="str">
            <v>百诚医药/新药研发中心/大分子生物药部</v>
          </cell>
          <cell r="J49" t="str">
            <v>百诚医药</v>
          </cell>
          <cell r="K49" t="str">
            <v>大分子生物药部</v>
          </cell>
          <cell r="L49" t="str">
            <v>多肽化学合成研究员</v>
          </cell>
          <cell r="M49" t="str">
            <v>职员</v>
          </cell>
          <cell r="N49" t="str">
            <v>卢旻衎</v>
          </cell>
          <cell r="O49" t="str">
            <v>卢旻衎</v>
          </cell>
          <cell r="P49" t="str">
            <v/>
          </cell>
          <cell r="Q49" t="str">
            <v>施泽志</v>
          </cell>
          <cell r="R49" t="str">
            <v>杭州</v>
          </cell>
          <cell r="S49" t="str">
            <v>17335889130</v>
          </cell>
          <cell r="T49" t="str">
            <v>1998-04-09</v>
          </cell>
          <cell r="U49" t="str">
            <v>24</v>
          </cell>
          <cell r="V49" t="str">
            <v>汉族</v>
          </cell>
          <cell r="W49" t="str">
            <v>532527199804091715</v>
          </cell>
          <cell r="X49" t="str">
            <v>云南</v>
          </cell>
          <cell r="Y49" t="str">
            <v>红河哈尼族彝族自治州</v>
          </cell>
          <cell r="Z49" t="str">
            <v>云南省红河州泸西县雨洒村</v>
          </cell>
          <cell r="AA49" t="str">
            <v>杭州</v>
          </cell>
          <cell r="AB49" t="str">
            <v>本地农村</v>
          </cell>
          <cell r="AC49" t="str">
            <v>未婚</v>
          </cell>
          <cell r="AD49" t="str">
            <v>团员</v>
          </cell>
          <cell r="AE49" t="str">
            <v>本科</v>
          </cell>
          <cell r="AF49" t="str">
            <v>学士</v>
          </cell>
          <cell r="AG49" t="str">
            <v>吕梁学院</v>
          </cell>
          <cell r="AH49" t="str">
            <v>化学工程与工艺</v>
          </cell>
          <cell r="AI49" t="str">
            <v>2021-06-18</v>
          </cell>
          <cell r="AJ49" t="str">
            <v/>
          </cell>
          <cell r="AK49" t="str">
            <v/>
          </cell>
          <cell r="AL49" t="str">
            <v/>
          </cell>
          <cell r="AM49" t="str">
            <v>刘忠孝</v>
          </cell>
          <cell r="AN49" t="str">
            <v>父子</v>
          </cell>
          <cell r="AO49" t="str">
            <v>云南省红河州泸西县雨洒村652400</v>
          </cell>
          <cell r="AP49" t="str">
            <v>19169207839</v>
          </cell>
          <cell r="AQ49" t="str">
            <v>中肽生化有限公司</v>
          </cell>
          <cell r="AR49" t="str">
            <v/>
          </cell>
          <cell r="AS49" t="str">
            <v/>
          </cell>
          <cell r="AT49" t="str">
            <v>2022-07-15</v>
          </cell>
          <cell r="AU49" t="str">
            <v>辅助人员</v>
          </cell>
          <cell r="AV49" t="str">
            <v>劳动合同</v>
          </cell>
          <cell r="AW49" t="str">
            <v>2022-07-15</v>
          </cell>
          <cell r="AX49" t="str">
            <v>2022-07-15</v>
          </cell>
          <cell r="AY49" t="str">
            <v>2025-09-30</v>
          </cell>
          <cell r="AZ49" t="str">
            <v>研发</v>
          </cell>
          <cell r="BA49" t="str">
            <v>1</v>
          </cell>
          <cell r="BB49" t="str">
            <v>2022-10-14</v>
          </cell>
          <cell r="BC49" t="str">
            <v/>
          </cell>
          <cell r="BD49" t="str">
            <v/>
          </cell>
          <cell r="BE49" t="str">
            <v>研发序列</v>
          </cell>
          <cell r="BF49" t="str">
            <v>P1</v>
          </cell>
        </row>
        <row r="50">
          <cell r="C50" t="str">
            <v>熊晓红</v>
          </cell>
          <cell r="D50" t="str">
            <v>女</v>
          </cell>
          <cell r="E50" t="str">
            <v>在职</v>
          </cell>
          <cell r="F50" t="str">
            <v>正式员工</v>
          </cell>
          <cell r="G50" t="str">
            <v>百诚医药</v>
          </cell>
          <cell r="H50" t="str">
            <v>代谢组1</v>
          </cell>
          <cell r="I50" t="str">
            <v>百诚医药/新药研发中心/药理部/体内药理学平台/DMPK分析平台/代谢组1</v>
          </cell>
          <cell r="J50" t="str">
            <v>百诚医药</v>
          </cell>
          <cell r="K50" t="str">
            <v>药理部</v>
          </cell>
          <cell r="L50" t="str">
            <v>初级项目经理(DMPK)</v>
          </cell>
          <cell r="M50" t="str">
            <v>项目经理</v>
          </cell>
          <cell r="N50" t="str">
            <v>冯恩光</v>
          </cell>
          <cell r="O50" t="str">
            <v>金泽武</v>
          </cell>
          <cell r="P50" t="str">
            <v/>
          </cell>
          <cell r="Q50" t="str">
            <v/>
          </cell>
          <cell r="R50" t="str">
            <v>杭州</v>
          </cell>
          <cell r="S50" t="str">
            <v>13711619984</v>
          </cell>
          <cell r="T50" t="str">
            <v>1992-04-03</v>
          </cell>
          <cell r="U50" t="str">
            <v>30</v>
          </cell>
          <cell r="V50" t="str">
            <v>汉</v>
          </cell>
          <cell r="W50" t="str">
            <v>350822199204036121</v>
          </cell>
          <cell r="X50" t="str">
            <v>福建</v>
          </cell>
          <cell r="Y50" t="str">
            <v>龙岩</v>
          </cell>
          <cell r="Z50" t="str">
            <v>福建省永定县湖雷镇道仁村团村内组16-2号</v>
          </cell>
          <cell r="AA50" t="str">
            <v>长江西苑</v>
          </cell>
          <cell r="AB50" t="str">
            <v>外地农村</v>
          </cell>
          <cell r="AC50" t="str">
            <v>未婚</v>
          </cell>
          <cell r="AD50" t="str">
            <v>党员</v>
          </cell>
          <cell r="AE50" t="str">
            <v>硕士研究生</v>
          </cell>
          <cell r="AF50" t="str">
            <v>硕士</v>
          </cell>
          <cell r="AG50" t="str">
            <v>广东药科大学</v>
          </cell>
          <cell r="AH50" t="str">
            <v>中药学</v>
          </cell>
          <cell r="AI50" t="str">
            <v>2017-06-05</v>
          </cell>
          <cell r="AJ50" t="str">
            <v>助理工程师</v>
          </cell>
          <cell r="AK50" t="str">
            <v>初级</v>
          </cell>
          <cell r="AL50" t="str">
            <v/>
          </cell>
          <cell r="AM50" t="str">
            <v>熊建昌</v>
          </cell>
          <cell r="AN50" t="str">
            <v/>
          </cell>
          <cell r="AO50" t="str">
            <v>福建省永定县湖雷镇道仁村团村内组16-2号</v>
          </cell>
          <cell r="AP50" t="str">
            <v>13606062910</v>
          </cell>
          <cell r="AQ50" t="str">
            <v/>
          </cell>
          <cell r="AR50" t="str">
            <v>13606062910</v>
          </cell>
          <cell r="AS50" t="str">
            <v/>
          </cell>
          <cell r="AT50" t="str">
            <v>2017-07-19</v>
          </cell>
          <cell r="AU50" t="str">
            <v>研发人员</v>
          </cell>
          <cell r="AV50" t="str">
            <v>劳动合同</v>
          </cell>
          <cell r="AW50" t="str">
            <v>2017-07-19</v>
          </cell>
          <cell r="AX50" t="str">
            <v>2021-01-01</v>
          </cell>
          <cell r="AY50" t="str">
            <v>2023-09-30</v>
          </cell>
          <cell r="AZ50" t="str">
            <v>研发</v>
          </cell>
          <cell r="BA50" t="str">
            <v>2</v>
          </cell>
          <cell r="BB50" t="str">
            <v>2017-10-18</v>
          </cell>
          <cell r="BC50" t="str">
            <v>2017-10-18</v>
          </cell>
          <cell r="BD50" t="str">
            <v/>
          </cell>
          <cell r="BE50" t="str">
            <v>研发序列</v>
          </cell>
          <cell r="BF50" t="str">
            <v>M1</v>
          </cell>
        </row>
        <row r="51">
          <cell r="C51" t="str">
            <v>郑凤洁</v>
          </cell>
          <cell r="D51" t="str">
            <v>女</v>
          </cell>
          <cell r="E51" t="str">
            <v>在职</v>
          </cell>
          <cell r="F51" t="str">
            <v>正式员工</v>
          </cell>
          <cell r="G51" t="str">
            <v>百诚医药</v>
          </cell>
          <cell r="H51" t="str">
            <v>代谢组1</v>
          </cell>
          <cell r="I51" t="str">
            <v>百诚医药/新药研发中心/药理部/体内药理学平台/DMPK分析平台/代谢组1</v>
          </cell>
          <cell r="J51" t="str">
            <v>百诚医药</v>
          </cell>
          <cell r="K51" t="str">
            <v>药理部</v>
          </cell>
          <cell r="L51" t="str">
            <v>助理药代研究员</v>
          </cell>
          <cell r="M51" t="str">
            <v>职员</v>
          </cell>
          <cell r="N51" t="str">
            <v>冯恩光</v>
          </cell>
          <cell r="O51" t="str">
            <v>熊晓红</v>
          </cell>
          <cell r="P51" t="str">
            <v/>
          </cell>
          <cell r="Q51" t="str">
            <v>熊晓红</v>
          </cell>
          <cell r="R51" t="str">
            <v>杭州</v>
          </cell>
          <cell r="S51" t="str">
            <v>13858402016</v>
          </cell>
          <cell r="T51" t="str">
            <v>1998-02-26</v>
          </cell>
          <cell r="U51" t="str">
            <v>24</v>
          </cell>
          <cell r="V51" t="str">
            <v>汉</v>
          </cell>
          <cell r="W51" t="str">
            <v>330681199802268745</v>
          </cell>
          <cell r="X51" t="str">
            <v>浙江省</v>
          </cell>
          <cell r="Y51" t="str">
            <v>诸暨市</v>
          </cell>
          <cell r="Z51" t="str">
            <v>浙江省诸暨市璜山镇桐巢村桐树林</v>
          </cell>
          <cell r="AA51" t="str">
            <v>杭州市滨江区金盛曼城5-1-901</v>
          </cell>
          <cell r="AB51" t="str">
            <v>外地农村</v>
          </cell>
          <cell r="AC51" t="str">
            <v>未婚</v>
          </cell>
          <cell r="AD51" t="str">
            <v>共青团员</v>
          </cell>
          <cell r="AE51" t="str">
            <v>大专</v>
          </cell>
          <cell r="AF51" t="str">
            <v/>
          </cell>
          <cell r="AG51" t="str">
            <v>杭州医学院</v>
          </cell>
          <cell r="AH51" t="str">
            <v>药学</v>
          </cell>
          <cell r="AI51" t="str">
            <v>2019-06-15</v>
          </cell>
          <cell r="AJ51" t="str">
            <v/>
          </cell>
          <cell r="AK51" t="str">
            <v/>
          </cell>
          <cell r="AL51" t="str">
            <v/>
          </cell>
          <cell r="AM51" t="str">
            <v/>
          </cell>
          <cell r="AN51" t="str">
            <v/>
          </cell>
          <cell r="AO51" t="str">
            <v>浙江省诸暨市璜山镇桐巢村桐树林</v>
          </cell>
          <cell r="AP51" t="str">
            <v/>
          </cell>
          <cell r="AQ51" t="str">
            <v/>
          </cell>
          <cell r="AR51" t="str">
            <v/>
          </cell>
          <cell r="AS51" t="str">
            <v/>
          </cell>
          <cell r="AT51" t="str">
            <v>2021-06-25</v>
          </cell>
          <cell r="AU51" t="str">
            <v>研发人员</v>
          </cell>
          <cell r="AV51" t="str">
            <v>劳动合同</v>
          </cell>
          <cell r="AW51" t="str">
            <v>2021-06-25</v>
          </cell>
          <cell r="AX51" t="str">
            <v>2021-06-25</v>
          </cell>
          <cell r="AY51" t="str">
            <v>2024-06-30</v>
          </cell>
          <cell r="AZ51" t="str">
            <v>研发</v>
          </cell>
          <cell r="BA51" t="str">
            <v>1</v>
          </cell>
          <cell r="BB51" t="str">
            <v>2021-09-24</v>
          </cell>
          <cell r="BC51" t="str">
            <v>2021-09-25</v>
          </cell>
          <cell r="BD51" t="str">
            <v/>
          </cell>
          <cell r="BE51" t="str">
            <v>研发序列</v>
          </cell>
          <cell r="BF51" t="str">
            <v>P1</v>
          </cell>
        </row>
        <row r="52">
          <cell r="C52" t="str">
            <v>林义鸿</v>
          </cell>
          <cell r="D52" t="str">
            <v>男</v>
          </cell>
          <cell r="E52" t="str">
            <v>在职</v>
          </cell>
          <cell r="F52" t="str">
            <v>试用员工</v>
          </cell>
          <cell r="G52" t="str">
            <v>百诚医药</v>
          </cell>
          <cell r="H52" t="str">
            <v>代谢组1</v>
          </cell>
          <cell r="I52" t="str">
            <v>百诚医药/新药研发中心/药理部/体内药理学平台/DMPK分析平台/代谢组1</v>
          </cell>
          <cell r="J52" t="str">
            <v>百诚医药</v>
          </cell>
          <cell r="K52" t="str">
            <v>药理部</v>
          </cell>
          <cell r="L52" t="str">
            <v>药理研究员</v>
          </cell>
          <cell r="M52" t="str">
            <v>职员</v>
          </cell>
          <cell r="N52" t="str">
            <v>冯恩光</v>
          </cell>
          <cell r="O52" t="str">
            <v>熊晓红</v>
          </cell>
          <cell r="P52" t="str">
            <v/>
          </cell>
          <cell r="Q52" t="str">
            <v>雷少伟</v>
          </cell>
          <cell r="R52" t="str">
            <v>杭州</v>
          </cell>
          <cell r="S52" t="str">
            <v>17857689063</v>
          </cell>
          <cell r="T52" t="str">
            <v>1996-10-07</v>
          </cell>
          <cell r="U52" t="str">
            <v>25</v>
          </cell>
          <cell r="V52" t="str">
            <v>汉族</v>
          </cell>
          <cell r="W52" t="str">
            <v>350122199610072859</v>
          </cell>
          <cell r="X52" t="str">
            <v>福建</v>
          </cell>
          <cell r="Y52" t="str">
            <v>福州</v>
          </cell>
          <cell r="Z52" t="str">
            <v>福建省福州市连江县下山村新建路10号</v>
          </cell>
          <cell r="AA52" t="str">
            <v>浙江省杭州市余杭区合景天峻5-302</v>
          </cell>
          <cell r="AB52" t="str">
            <v>外地农村</v>
          </cell>
          <cell r="AC52" t="str">
            <v>未婚</v>
          </cell>
          <cell r="AD52" t="str">
            <v>群众</v>
          </cell>
          <cell r="AE52" t="str">
            <v>本科</v>
          </cell>
          <cell r="AF52" t="str">
            <v>学士</v>
          </cell>
          <cell r="AG52" t="str">
            <v>浙江大学城市学院</v>
          </cell>
          <cell r="AH52" t="str">
            <v>药学</v>
          </cell>
          <cell r="AI52" t="str">
            <v>2019-10-12</v>
          </cell>
          <cell r="AJ52" t="str">
            <v/>
          </cell>
          <cell r="AK52" t="str">
            <v/>
          </cell>
          <cell r="AL52" t="str">
            <v/>
          </cell>
          <cell r="AM52" t="str">
            <v>林忠</v>
          </cell>
          <cell r="AN52" t="str">
            <v>父亲</v>
          </cell>
          <cell r="AO52" t="str">
            <v>福建省福州市连江县下山村新建路10号 350000</v>
          </cell>
          <cell r="AP52" t="str">
            <v>15280114226</v>
          </cell>
          <cell r="AQ52" t="str">
            <v>杭州瑞普晨创</v>
          </cell>
          <cell r="AR52" t="str">
            <v/>
          </cell>
          <cell r="AS52" t="str">
            <v/>
          </cell>
          <cell r="AT52" t="str">
            <v>2022-06-01</v>
          </cell>
          <cell r="AU52" t="str">
            <v>辅助人员</v>
          </cell>
          <cell r="AV52" t="str">
            <v>劳动合同</v>
          </cell>
          <cell r="AW52" t="str">
            <v>2022-06-01</v>
          </cell>
          <cell r="AX52" t="str">
            <v>2022-06-01</v>
          </cell>
          <cell r="AY52" t="str">
            <v>2025-06-30</v>
          </cell>
          <cell r="AZ52" t="str">
            <v>研发</v>
          </cell>
          <cell r="BA52" t="str">
            <v>1</v>
          </cell>
          <cell r="BB52" t="str">
            <v>2022-08-31</v>
          </cell>
          <cell r="BC52" t="str">
            <v/>
          </cell>
          <cell r="BD52" t="str">
            <v/>
          </cell>
          <cell r="BE52" t="str">
            <v>研发序列</v>
          </cell>
          <cell r="BF52" t="str">
            <v>P2</v>
          </cell>
        </row>
        <row r="53">
          <cell r="C53" t="str">
            <v>雷少伟</v>
          </cell>
          <cell r="D53" t="str">
            <v>男</v>
          </cell>
          <cell r="E53" t="str">
            <v>在职</v>
          </cell>
          <cell r="F53" t="str">
            <v>正式员工</v>
          </cell>
          <cell r="G53" t="str">
            <v>百诚医药</v>
          </cell>
          <cell r="H53" t="str">
            <v>代谢组2</v>
          </cell>
          <cell r="I53" t="str">
            <v>百诚医药/新药研发中心/药理部/体内药理学平台/DMPK分析平台/代谢组2</v>
          </cell>
          <cell r="J53" t="str">
            <v>百诚医药</v>
          </cell>
          <cell r="K53" t="str">
            <v>药理部</v>
          </cell>
          <cell r="L53" t="str">
            <v>初级项目经理(DMPK)</v>
          </cell>
          <cell r="M53" t="str">
            <v>项目经理</v>
          </cell>
          <cell r="N53" t="str">
            <v>冯恩光</v>
          </cell>
          <cell r="O53" t="str">
            <v>冯恩光</v>
          </cell>
          <cell r="P53" t="str">
            <v/>
          </cell>
          <cell r="Q53" t="str">
            <v/>
          </cell>
          <cell r="R53" t="str">
            <v>杭州</v>
          </cell>
          <cell r="S53" t="str">
            <v>15958047991</v>
          </cell>
          <cell r="T53" t="str">
            <v>1993-09-19</v>
          </cell>
          <cell r="U53" t="str">
            <v>28</v>
          </cell>
          <cell r="V53" t="str">
            <v>畲</v>
          </cell>
          <cell r="W53" t="str">
            <v>332523199309191417</v>
          </cell>
          <cell r="X53" t="str">
            <v>浙江</v>
          </cell>
          <cell r="Y53" t="str">
            <v>云和</v>
          </cell>
          <cell r="Z53" t="str">
            <v>浙江省云和县雾溪畲族乡雾溪村石板桥7号</v>
          </cell>
          <cell r="AA53" t="str">
            <v>浙江省云和县雾溪畲族乡雾溪村石板桥7号</v>
          </cell>
          <cell r="AB53" t="str">
            <v>外地农村</v>
          </cell>
          <cell r="AC53" t="str">
            <v>已婚</v>
          </cell>
          <cell r="AD53" t="str">
            <v>党员</v>
          </cell>
          <cell r="AE53" t="str">
            <v>硕士研究生</v>
          </cell>
          <cell r="AF53" t="str">
            <v/>
          </cell>
          <cell r="AG53" t="str">
            <v>浙江工业大学</v>
          </cell>
          <cell r="AH53" t="str">
            <v>药学</v>
          </cell>
          <cell r="AI53" t="str">
            <v>2019-06-14</v>
          </cell>
          <cell r="AJ53" t="str">
            <v/>
          </cell>
          <cell r="AK53" t="str">
            <v/>
          </cell>
          <cell r="AL53" t="str">
            <v/>
          </cell>
          <cell r="AM53" t="str">
            <v>周蓉</v>
          </cell>
          <cell r="AN53" t="str">
            <v>妻子</v>
          </cell>
          <cell r="AO53" t="str">
            <v>浙江省云和县雾溪畲族乡雾溪村石板桥7号</v>
          </cell>
          <cell r="AP53" t="str">
            <v>13347261901</v>
          </cell>
          <cell r="AQ53" t="str">
            <v/>
          </cell>
          <cell r="AR53" t="str">
            <v>13347261901</v>
          </cell>
          <cell r="AS53" t="str">
            <v/>
          </cell>
          <cell r="AT53" t="str">
            <v>2019-07-01</v>
          </cell>
          <cell r="AU53" t="str">
            <v>研发人员</v>
          </cell>
          <cell r="AV53" t="str">
            <v>劳动合同</v>
          </cell>
          <cell r="AW53" t="str">
            <v>2019-07-01</v>
          </cell>
          <cell r="AX53" t="str">
            <v>2019-07-01</v>
          </cell>
          <cell r="AY53" t="str">
            <v>2022-07-31</v>
          </cell>
          <cell r="AZ53" t="str">
            <v>研发</v>
          </cell>
          <cell r="BA53" t="str">
            <v>1</v>
          </cell>
          <cell r="BB53" t="str">
            <v>2019-10-01</v>
          </cell>
          <cell r="BC53" t="str">
            <v>2019-10-01</v>
          </cell>
          <cell r="BD53" t="str">
            <v/>
          </cell>
          <cell r="BE53" t="str">
            <v>研发序列</v>
          </cell>
          <cell r="BF53" t="str">
            <v>P3</v>
          </cell>
        </row>
        <row r="54">
          <cell r="C54" t="str">
            <v>胡金贵</v>
          </cell>
          <cell r="D54" t="str">
            <v>男</v>
          </cell>
          <cell r="E54" t="str">
            <v>在职</v>
          </cell>
          <cell r="F54" t="str">
            <v>试用员工</v>
          </cell>
          <cell r="G54" t="str">
            <v>百诚医药</v>
          </cell>
          <cell r="H54" t="str">
            <v>代谢组2</v>
          </cell>
          <cell r="I54" t="str">
            <v>百诚医药/新药研发中心/药理部/体内药理学平台/DMPK分析平台/代谢组2</v>
          </cell>
          <cell r="J54" t="str">
            <v>百诚医药</v>
          </cell>
          <cell r="K54" t="str">
            <v>药理部</v>
          </cell>
          <cell r="L54" t="str">
            <v>药理研究员</v>
          </cell>
          <cell r="M54" t="str">
            <v>职员</v>
          </cell>
          <cell r="N54" t="str">
            <v>冯恩光</v>
          </cell>
          <cell r="O54" t="str">
            <v>雷少伟</v>
          </cell>
          <cell r="P54" t="str">
            <v>雷少伟</v>
          </cell>
          <cell r="Q54" t="str">
            <v/>
          </cell>
          <cell r="R54" t="str">
            <v>杭州</v>
          </cell>
          <cell r="S54" t="str">
            <v>18013840143</v>
          </cell>
          <cell r="T54" t="str">
            <v>1996-11-18</v>
          </cell>
          <cell r="U54" t="str">
            <v>25</v>
          </cell>
          <cell r="V54" t="str">
            <v>汉族</v>
          </cell>
          <cell r="W54" t="str">
            <v>142431199611180910</v>
          </cell>
          <cell r="X54" t="str">
            <v>山西</v>
          </cell>
          <cell r="Y54" t="str">
            <v>晋中</v>
          </cell>
          <cell r="Z54" t="str">
            <v>山西省晋中市平遥县岳壁乡西郭村新建路28号</v>
          </cell>
          <cell r="AA54" t="str">
            <v>山西省晋中市平遥县岳壁乡西郭村新建路28号</v>
          </cell>
          <cell r="AB54" t="str">
            <v>外地农村</v>
          </cell>
          <cell r="AC54" t="str">
            <v>未婚</v>
          </cell>
          <cell r="AD54" t="str">
            <v>共青团员</v>
          </cell>
          <cell r="AE54" t="str">
            <v>硕士研究生</v>
          </cell>
          <cell r="AF54" t="str">
            <v>硕士</v>
          </cell>
          <cell r="AG54" t="str">
            <v>中国药科大学</v>
          </cell>
          <cell r="AH54" t="str">
            <v>中药药理学</v>
          </cell>
          <cell r="AI54" t="str">
            <v>2022-06-20</v>
          </cell>
          <cell r="AJ54" t="str">
            <v/>
          </cell>
          <cell r="AK54" t="str">
            <v/>
          </cell>
          <cell r="AL54" t="str">
            <v/>
          </cell>
          <cell r="AM54" t="str">
            <v>胡金亮</v>
          </cell>
          <cell r="AN54" t="str">
            <v>兄弟</v>
          </cell>
          <cell r="AO54" t="str">
            <v>山西省晋中市平遥县岳壁乡西郭村新建路28号  031100</v>
          </cell>
          <cell r="AP54" t="str">
            <v>18406584317</v>
          </cell>
          <cell r="AQ54" t="str">
            <v/>
          </cell>
          <cell r="AR54" t="str">
            <v/>
          </cell>
          <cell r="AS54" t="str">
            <v/>
          </cell>
          <cell r="AT54" t="str">
            <v>2022-07-04</v>
          </cell>
          <cell r="AU54" t="str">
            <v>辅助人员</v>
          </cell>
          <cell r="AV54" t="str">
            <v>劳动合同</v>
          </cell>
          <cell r="AW54" t="str">
            <v>2022-07-04</v>
          </cell>
          <cell r="AX54" t="str">
            <v>2022-07-04</v>
          </cell>
          <cell r="AY54" t="str">
            <v>2025-07-03</v>
          </cell>
          <cell r="AZ54" t="str">
            <v>研发</v>
          </cell>
          <cell r="BA54" t="str">
            <v>1</v>
          </cell>
          <cell r="BB54" t="str">
            <v>2022-10-03</v>
          </cell>
          <cell r="BC54" t="str">
            <v/>
          </cell>
          <cell r="BD54" t="str">
            <v/>
          </cell>
          <cell r="BE54" t="str">
            <v>研发序列</v>
          </cell>
          <cell r="BF54" t="str">
            <v>P2</v>
          </cell>
        </row>
        <row r="55">
          <cell r="C55" t="str">
            <v>应俊丹</v>
          </cell>
          <cell r="D55" t="str">
            <v>女</v>
          </cell>
          <cell r="E55" t="str">
            <v>在职</v>
          </cell>
          <cell r="F55" t="str">
            <v>正式员工</v>
          </cell>
          <cell r="G55" t="str">
            <v>百诚医药</v>
          </cell>
          <cell r="H55" t="str">
            <v>第二组</v>
          </cell>
          <cell r="I55" t="str">
            <v>百诚医药/药学研究中心/固体制剂一部/第二组</v>
          </cell>
          <cell r="J55" t="str">
            <v>百诚医药</v>
          </cell>
          <cell r="K55" t="str">
            <v>固体制剂一部</v>
          </cell>
          <cell r="L55" t="str">
            <v>高级分析研究员</v>
          </cell>
          <cell r="M55" t="str">
            <v>职员</v>
          </cell>
          <cell r="N55" t="str">
            <v>严洪兵</v>
          </cell>
          <cell r="O55" t="str">
            <v>饶伟伟</v>
          </cell>
          <cell r="P55" t="str">
            <v/>
          </cell>
          <cell r="Q55" t="str">
            <v/>
          </cell>
          <cell r="R55" t="str">
            <v>杭州</v>
          </cell>
          <cell r="S55" t="str">
            <v>13456816370</v>
          </cell>
          <cell r="T55" t="str">
            <v>1991-04-30</v>
          </cell>
          <cell r="U55" t="str">
            <v>31</v>
          </cell>
          <cell r="V55" t="str">
            <v>汉</v>
          </cell>
          <cell r="W55" t="str">
            <v>330681199104300322</v>
          </cell>
          <cell r="X55" t="str">
            <v>浙江</v>
          </cell>
          <cell r="Y55" t="str">
            <v>诸暨</v>
          </cell>
          <cell r="Z55" t="str">
            <v>浙江省诸暨市应店街镇应店街村应店街315号</v>
          </cell>
          <cell r="AA55" t="str">
            <v>杭州市滨江区长河街道长江西苑40幢1单元702室</v>
          </cell>
          <cell r="AB55" t="str">
            <v>外地农村</v>
          </cell>
          <cell r="AC55" t="str">
            <v>已婚</v>
          </cell>
          <cell r="AD55" t="str">
            <v>群众</v>
          </cell>
          <cell r="AE55" t="str">
            <v>本科</v>
          </cell>
          <cell r="AF55" t="str">
            <v>学士</v>
          </cell>
          <cell r="AG55" t="str">
            <v>台州学院</v>
          </cell>
          <cell r="AH55" t="str">
            <v>制药工程</v>
          </cell>
          <cell r="AI55" t="str">
            <v>2013-06-21</v>
          </cell>
          <cell r="AJ55" t="str">
            <v>助理工程师</v>
          </cell>
          <cell r="AK55" t="str">
            <v>初级</v>
          </cell>
          <cell r="AL55" t="str">
            <v>2017-05-31</v>
          </cell>
          <cell r="AM55" t="str">
            <v/>
          </cell>
          <cell r="AN55" t="str">
            <v/>
          </cell>
          <cell r="AO55" t="str">
            <v>浙江省诸暨市应店街镇应店街村应店街315号</v>
          </cell>
          <cell r="AP55" t="str">
            <v/>
          </cell>
          <cell r="AQ55" t="str">
            <v/>
          </cell>
          <cell r="AR55" t="str">
            <v/>
          </cell>
          <cell r="AS55" t="str">
            <v/>
          </cell>
          <cell r="AT55" t="str">
            <v>2013-07-01</v>
          </cell>
          <cell r="AU55" t="str">
            <v>研发人员</v>
          </cell>
          <cell r="AV55" t="str">
            <v>劳动合同</v>
          </cell>
          <cell r="AW55" t="str">
            <v>2013-07-01</v>
          </cell>
          <cell r="AX55" t="str">
            <v>2013-07-01</v>
          </cell>
          <cell r="AY55" t="str">
            <v>2022-12-31</v>
          </cell>
          <cell r="AZ55" t="str">
            <v>研发</v>
          </cell>
          <cell r="BA55" t="str">
            <v>3</v>
          </cell>
          <cell r="BB55" t="str">
            <v>2013-09-30</v>
          </cell>
          <cell r="BC55" t="str">
            <v>2013-09-30</v>
          </cell>
          <cell r="BD55" t="str">
            <v/>
          </cell>
          <cell r="BE55" t="str">
            <v>研发序列</v>
          </cell>
          <cell r="BF55" t="str">
            <v>P3</v>
          </cell>
        </row>
        <row r="56">
          <cell r="C56" t="str">
            <v>邓佑盛</v>
          </cell>
          <cell r="D56" t="str">
            <v>男</v>
          </cell>
          <cell r="E56" t="str">
            <v>在职</v>
          </cell>
          <cell r="F56" t="str">
            <v>正式员工</v>
          </cell>
          <cell r="G56" t="str">
            <v>百诚医药</v>
          </cell>
          <cell r="H56" t="str">
            <v>第二组</v>
          </cell>
          <cell r="I56" t="str">
            <v>百诚医药/药学研究中心/固体制剂一部/第二组</v>
          </cell>
          <cell r="J56" t="str">
            <v>百诚医药</v>
          </cell>
          <cell r="K56" t="str">
            <v>固体制剂一部</v>
          </cell>
          <cell r="L56" t="str">
            <v>初级项目经理(制剂)</v>
          </cell>
          <cell r="M56" t="str">
            <v>项目经理</v>
          </cell>
          <cell r="N56" t="str">
            <v>严洪兵</v>
          </cell>
          <cell r="O56" t="str">
            <v>方蓉</v>
          </cell>
          <cell r="P56" t="str">
            <v/>
          </cell>
          <cell r="Q56" t="str">
            <v/>
          </cell>
          <cell r="R56" t="str">
            <v>杭州</v>
          </cell>
          <cell r="S56" t="str">
            <v>13566820396</v>
          </cell>
          <cell r="T56" t="str">
            <v>1993-07-29</v>
          </cell>
          <cell r="U56" t="str">
            <v>28</v>
          </cell>
          <cell r="V56" t="str">
            <v>汉</v>
          </cell>
          <cell r="W56" t="str">
            <v>421122199307291054</v>
          </cell>
          <cell r="X56" t="str">
            <v>湖北</v>
          </cell>
          <cell r="Y56" t="str">
            <v>红安</v>
          </cell>
          <cell r="Z56" t="str">
            <v>湖北省红安县杏花乡两道桥村邓家垸叶家沟</v>
          </cell>
          <cell r="AA56" t="str">
            <v>公司宿舍</v>
          </cell>
          <cell r="AB56" t="str">
            <v>外地农村</v>
          </cell>
          <cell r="AC56" t="str">
            <v>未婚</v>
          </cell>
          <cell r="AD56" t="str">
            <v>团员</v>
          </cell>
          <cell r="AE56" t="str">
            <v>本科</v>
          </cell>
          <cell r="AF56" t="str">
            <v>学士</v>
          </cell>
          <cell r="AG56" t="str">
            <v>湖北大学</v>
          </cell>
          <cell r="AH56" t="str">
            <v>生物工程</v>
          </cell>
          <cell r="AI56" t="str">
            <v>2016-12-30</v>
          </cell>
          <cell r="AJ56" t="str">
            <v/>
          </cell>
          <cell r="AK56" t="str">
            <v/>
          </cell>
          <cell r="AL56" t="str">
            <v/>
          </cell>
          <cell r="AM56" t="str">
            <v>邓天恩</v>
          </cell>
          <cell r="AN56" t="str">
            <v>父子</v>
          </cell>
          <cell r="AO56" t="str">
            <v>湖北省红安县杏花乡两道桥村邓家垸叶家沟</v>
          </cell>
          <cell r="AP56" t="str">
            <v>15972796205</v>
          </cell>
          <cell r="AQ56" t="str">
            <v/>
          </cell>
          <cell r="AR56" t="str">
            <v>15972796205</v>
          </cell>
          <cell r="AS56" t="str">
            <v/>
          </cell>
          <cell r="AT56" t="str">
            <v>2019-05-31</v>
          </cell>
          <cell r="AU56" t="str">
            <v>研发人员</v>
          </cell>
          <cell r="AV56" t="str">
            <v>劳动合同</v>
          </cell>
          <cell r="AW56" t="str">
            <v>2019-05-31</v>
          </cell>
          <cell r="AX56" t="str">
            <v>2022-06-01</v>
          </cell>
          <cell r="AY56" t="str">
            <v>2025-06-30</v>
          </cell>
          <cell r="AZ56" t="str">
            <v>研发</v>
          </cell>
          <cell r="BA56" t="str">
            <v>2</v>
          </cell>
          <cell r="BB56" t="str">
            <v>2019-08-31</v>
          </cell>
          <cell r="BC56" t="str">
            <v>2019-08-31</v>
          </cell>
          <cell r="BD56" t="str">
            <v/>
          </cell>
          <cell r="BE56" t="str">
            <v>研发序列</v>
          </cell>
          <cell r="BF56" t="str">
            <v>M1</v>
          </cell>
        </row>
        <row r="57">
          <cell r="C57" t="str">
            <v>吴一鸣</v>
          </cell>
          <cell r="D57" t="str">
            <v>男</v>
          </cell>
          <cell r="E57" t="str">
            <v>在职</v>
          </cell>
          <cell r="F57" t="str">
            <v>正式员工</v>
          </cell>
          <cell r="G57" t="str">
            <v>百诚医药</v>
          </cell>
          <cell r="H57" t="str">
            <v>第二组</v>
          </cell>
          <cell r="I57" t="str">
            <v>百诚医药/药学研究中心/原料药研究中心/原料药分析部/第二组</v>
          </cell>
          <cell r="J57" t="str">
            <v>百诚医药</v>
          </cell>
          <cell r="K57" t="str">
            <v>原料药分析部</v>
          </cell>
          <cell r="L57" t="str">
            <v>见习项目经理(分析)</v>
          </cell>
          <cell r="M57" t="str">
            <v>职员</v>
          </cell>
          <cell r="N57" t="str">
            <v>陈百万</v>
          </cell>
          <cell r="O57" t="str">
            <v>赵淑彬</v>
          </cell>
          <cell r="P57" t="str">
            <v/>
          </cell>
          <cell r="Q57" t="str">
            <v/>
          </cell>
          <cell r="R57" t="str">
            <v>杭州</v>
          </cell>
          <cell r="S57" t="str">
            <v>18516632657</v>
          </cell>
          <cell r="T57" t="str">
            <v>1985-09-17</v>
          </cell>
          <cell r="U57" t="str">
            <v>36</v>
          </cell>
          <cell r="V57" t="str">
            <v>汉</v>
          </cell>
          <cell r="W57" t="str">
            <v>332624198509172154</v>
          </cell>
          <cell r="X57" t="str">
            <v>浙江</v>
          </cell>
          <cell r="Y57" t="str">
            <v>仙居</v>
          </cell>
          <cell r="Z57" t="str">
            <v>浙江省仙居县白塔镇白塔上街村健康路22号</v>
          </cell>
          <cell r="AA57" t="str">
            <v>公司宿舍</v>
          </cell>
          <cell r="AB57" t="str">
            <v>外地城镇</v>
          </cell>
          <cell r="AC57" t="str">
            <v>离异</v>
          </cell>
          <cell r="AD57" t="str">
            <v>群众</v>
          </cell>
          <cell r="AE57" t="str">
            <v>本科</v>
          </cell>
          <cell r="AF57" t="str">
            <v>学士</v>
          </cell>
          <cell r="AG57" t="str">
            <v>长沙理工大学</v>
          </cell>
          <cell r="AH57" t="str">
            <v>应用化学</v>
          </cell>
          <cell r="AI57" t="str">
            <v>2009-06-30</v>
          </cell>
          <cell r="AJ57" t="str">
            <v>助理工程师</v>
          </cell>
          <cell r="AK57" t="str">
            <v>初级</v>
          </cell>
          <cell r="AL57" t="str">
            <v>2012-08-15</v>
          </cell>
          <cell r="AM57" t="str">
            <v>朱三婷</v>
          </cell>
          <cell r="AN57" t="str">
            <v>母子</v>
          </cell>
          <cell r="AO57" t="str">
            <v>浙江省仙居县白塔镇白塔上街村健康路22号</v>
          </cell>
          <cell r="AP57" t="str">
            <v>15757563276</v>
          </cell>
          <cell r="AQ57" t="str">
            <v/>
          </cell>
          <cell r="AR57" t="str">
            <v>15757563276</v>
          </cell>
          <cell r="AS57" t="str">
            <v/>
          </cell>
          <cell r="AT57" t="str">
            <v>2019-05-31</v>
          </cell>
          <cell r="AU57" t="str">
            <v>研发人员</v>
          </cell>
          <cell r="AV57" t="str">
            <v>劳动合同</v>
          </cell>
          <cell r="AW57" t="str">
            <v>2019-05-31</v>
          </cell>
          <cell r="AX57" t="str">
            <v>2022-06-01</v>
          </cell>
          <cell r="AY57" t="str">
            <v>2025-06-30</v>
          </cell>
          <cell r="AZ57" t="str">
            <v>研发</v>
          </cell>
          <cell r="BA57" t="str">
            <v>2</v>
          </cell>
          <cell r="BB57" t="str">
            <v>2019-08-31</v>
          </cell>
          <cell r="BC57" t="str">
            <v>2019-08-31</v>
          </cell>
          <cell r="BD57" t="str">
            <v/>
          </cell>
          <cell r="BE57" t="str">
            <v>研发序列</v>
          </cell>
          <cell r="BF57" t="str">
            <v>P4</v>
          </cell>
        </row>
        <row r="58">
          <cell r="C58" t="str">
            <v>杨美玲</v>
          </cell>
          <cell r="D58" t="str">
            <v>女</v>
          </cell>
          <cell r="E58" t="str">
            <v>在职</v>
          </cell>
          <cell r="F58" t="str">
            <v>正式员工</v>
          </cell>
          <cell r="G58" t="str">
            <v>百诚医药</v>
          </cell>
          <cell r="H58" t="str">
            <v>第二组</v>
          </cell>
          <cell r="I58" t="str">
            <v>百诚医药/药学研究中心/原料药研究中心/原料药分析部/第二组</v>
          </cell>
          <cell r="J58" t="str">
            <v>百诚医药</v>
          </cell>
          <cell r="K58" t="str">
            <v>原料药分析部</v>
          </cell>
          <cell r="L58" t="str">
            <v>见习项目经理(分析)</v>
          </cell>
          <cell r="M58" t="str">
            <v>职员</v>
          </cell>
          <cell r="N58" t="str">
            <v>陈百万</v>
          </cell>
          <cell r="O58" t="str">
            <v>赵淑彬</v>
          </cell>
          <cell r="P58" t="str">
            <v/>
          </cell>
          <cell r="Q58" t="str">
            <v/>
          </cell>
          <cell r="R58" t="str">
            <v>杭州</v>
          </cell>
          <cell r="S58" t="str">
            <v>18057053207</v>
          </cell>
          <cell r="T58" t="str">
            <v>1993-06-15</v>
          </cell>
          <cell r="U58" t="str">
            <v>29</v>
          </cell>
          <cell r="V58" t="str">
            <v>汉</v>
          </cell>
          <cell r="W58" t="str">
            <v>330821199306150742</v>
          </cell>
          <cell r="X58" t="str">
            <v>浙江</v>
          </cell>
          <cell r="Y58" t="str">
            <v>衢州</v>
          </cell>
          <cell r="Z58" t="str">
            <v>浙江省衢州市衢江区莲花镇朱杨村2号</v>
          </cell>
          <cell r="AA58" t="str">
            <v>杭州市萧山区三江花园浦阳苑4幢2单元101室</v>
          </cell>
          <cell r="AB58" t="str">
            <v>外地农村</v>
          </cell>
          <cell r="AC58" t="str">
            <v>已婚</v>
          </cell>
          <cell r="AD58" t="str">
            <v>团员</v>
          </cell>
          <cell r="AE58" t="str">
            <v>本科</v>
          </cell>
          <cell r="AF58" t="str">
            <v>学士</v>
          </cell>
          <cell r="AG58" t="str">
            <v>上海应用技术学院</v>
          </cell>
          <cell r="AH58" t="str">
            <v>制药工程</v>
          </cell>
          <cell r="AI58" t="str">
            <v>2015-07-06</v>
          </cell>
          <cell r="AJ58" t="str">
            <v>助理工程师</v>
          </cell>
          <cell r="AK58" t="str">
            <v>初级</v>
          </cell>
          <cell r="AL58" t="str">
            <v>2019-04-30</v>
          </cell>
          <cell r="AM58" t="str">
            <v>林启安</v>
          </cell>
          <cell r="AN58" t="str">
            <v/>
          </cell>
          <cell r="AO58" t="str">
            <v>浙江省衢州市衢江区莲花镇朱杨村2号</v>
          </cell>
          <cell r="AP58" t="str">
            <v>15088611018</v>
          </cell>
          <cell r="AQ58" t="str">
            <v/>
          </cell>
          <cell r="AR58" t="str">
            <v>15088611018</v>
          </cell>
          <cell r="AS58" t="str">
            <v/>
          </cell>
          <cell r="AT58" t="str">
            <v>2018-04-02</v>
          </cell>
          <cell r="AU58" t="str">
            <v>研发人员</v>
          </cell>
          <cell r="AV58" t="str">
            <v>劳动合同</v>
          </cell>
          <cell r="AW58" t="str">
            <v>2018-04-02</v>
          </cell>
          <cell r="AX58" t="str">
            <v>2021-05-01</v>
          </cell>
          <cell r="AY58" t="str">
            <v>2024-06-30</v>
          </cell>
          <cell r="AZ58" t="str">
            <v>研发</v>
          </cell>
          <cell r="BA58" t="str">
            <v>1</v>
          </cell>
          <cell r="BB58" t="str">
            <v>2018-07-02</v>
          </cell>
          <cell r="BC58" t="str">
            <v>2018-07-02</v>
          </cell>
          <cell r="BD58" t="str">
            <v/>
          </cell>
          <cell r="BE58" t="str">
            <v>研发序列</v>
          </cell>
          <cell r="BF58" t="str">
            <v>P3</v>
          </cell>
        </row>
        <row r="59">
          <cell r="C59" t="str">
            <v>汪芳芳</v>
          </cell>
          <cell r="D59" t="str">
            <v>女</v>
          </cell>
          <cell r="E59" t="str">
            <v>在职</v>
          </cell>
          <cell r="F59" t="str">
            <v>正式员工</v>
          </cell>
          <cell r="G59" t="str">
            <v>百诚医药</v>
          </cell>
          <cell r="H59" t="str">
            <v>第二组</v>
          </cell>
          <cell r="I59" t="str">
            <v>百诚医药/药学研究中心/原料药研究中心/原料药分析部/第二组</v>
          </cell>
          <cell r="J59" t="str">
            <v>百诚医药</v>
          </cell>
          <cell r="K59" t="str">
            <v>原料药分析部</v>
          </cell>
          <cell r="L59" t="str">
            <v>高级分析研究员</v>
          </cell>
          <cell r="M59" t="str">
            <v>职员</v>
          </cell>
          <cell r="N59" t="str">
            <v>陈百万</v>
          </cell>
          <cell r="O59" t="str">
            <v>赵淑彬</v>
          </cell>
          <cell r="P59" t="str">
            <v/>
          </cell>
          <cell r="Q59" t="str">
            <v/>
          </cell>
          <cell r="R59" t="str">
            <v>杭州</v>
          </cell>
          <cell r="S59" t="str">
            <v>15605857305</v>
          </cell>
          <cell r="T59" t="str">
            <v>1994-04-14</v>
          </cell>
          <cell r="U59" t="str">
            <v>28</v>
          </cell>
          <cell r="V59" t="str">
            <v>汉</v>
          </cell>
          <cell r="W59" t="str">
            <v>340822199404145523</v>
          </cell>
          <cell r="X59" t="str">
            <v>安徽</v>
          </cell>
          <cell r="Y59" t="str">
            <v>安庆</v>
          </cell>
          <cell r="Z59" t="str">
            <v>安徽省安庆市怀宁县石牌镇保湖村六组7号</v>
          </cell>
          <cell r="AA59" t="str">
            <v>公司宿舍</v>
          </cell>
          <cell r="AB59" t="str">
            <v>外地农村</v>
          </cell>
          <cell r="AC59" t="str">
            <v>已婚</v>
          </cell>
          <cell r="AD59" t="str">
            <v>团员</v>
          </cell>
          <cell r="AE59" t="str">
            <v>本科</v>
          </cell>
          <cell r="AF59" t="str">
            <v>学士</v>
          </cell>
          <cell r="AG59" t="str">
            <v>皖西学院</v>
          </cell>
          <cell r="AH59" t="str">
            <v>材料科学与工程</v>
          </cell>
          <cell r="AI59" t="str">
            <v>2017-07-01</v>
          </cell>
          <cell r="AJ59" t="str">
            <v/>
          </cell>
          <cell r="AK59" t="str">
            <v/>
          </cell>
          <cell r="AL59" t="str">
            <v/>
          </cell>
          <cell r="AM59" t="str">
            <v>橝璐阳</v>
          </cell>
          <cell r="AN59" t="str">
            <v>夫妻</v>
          </cell>
          <cell r="AO59" t="str">
            <v>安徽省安庆市怀宁县石牌镇保湖村六组7号</v>
          </cell>
          <cell r="AP59" t="str">
            <v>18714883675</v>
          </cell>
          <cell r="AQ59" t="str">
            <v/>
          </cell>
          <cell r="AR59" t="str">
            <v>18714883675</v>
          </cell>
          <cell r="AS59" t="str">
            <v/>
          </cell>
          <cell r="AT59" t="str">
            <v>2019-07-08</v>
          </cell>
          <cell r="AU59" t="str">
            <v>研发人员</v>
          </cell>
          <cell r="AV59" t="str">
            <v>劳动合同</v>
          </cell>
          <cell r="AW59" t="str">
            <v>2019-07-08</v>
          </cell>
          <cell r="AX59" t="str">
            <v>2019-07-08</v>
          </cell>
          <cell r="AY59" t="str">
            <v>2022-07-31</v>
          </cell>
          <cell r="AZ59" t="str">
            <v>研发</v>
          </cell>
          <cell r="BA59" t="str">
            <v>1</v>
          </cell>
          <cell r="BB59" t="str">
            <v>2019-10-08</v>
          </cell>
          <cell r="BC59" t="str">
            <v>2019-10-08</v>
          </cell>
          <cell r="BD59" t="str">
            <v/>
          </cell>
          <cell r="BE59" t="str">
            <v>研发序列</v>
          </cell>
          <cell r="BF59" t="str">
            <v>P3</v>
          </cell>
        </row>
        <row r="60">
          <cell r="C60" t="str">
            <v>覃建基</v>
          </cell>
          <cell r="D60" t="str">
            <v>男</v>
          </cell>
          <cell r="E60" t="str">
            <v>在职</v>
          </cell>
          <cell r="F60" t="str">
            <v>正式员工</v>
          </cell>
          <cell r="G60" t="str">
            <v>百诚医药</v>
          </cell>
          <cell r="H60" t="str">
            <v>第二组</v>
          </cell>
          <cell r="I60" t="str">
            <v>百诚医药/药学研究中心/原料药研究中心/原料药分析部/第二组</v>
          </cell>
          <cell r="J60" t="str">
            <v>百诚医药</v>
          </cell>
          <cell r="K60" t="str">
            <v>原料药分析部</v>
          </cell>
          <cell r="L60" t="str">
            <v>分析研究员</v>
          </cell>
          <cell r="M60" t="str">
            <v>职员</v>
          </cell>
          <cell r="N60" t="str">
            <v>陈百万</v>
          </cell>
          <cell r="O60" t="str">
            <v>赵淑彬</v>
          </cell>
          <cell r="P60" t="str">
            <v>吴一鸣</v>
          </cell>
          <cell r="Q60" t="str">
            <v/>
          </cell>
          <cell r="R60" t="str">
            <v>杭州</v>
          </cell>
          <cell r="S60" t="str">
            <v>15505168059</v>
          </cell>
          <cell r="T60" t="str">
            <v>1991-10-27</v>
          </cell>
          <cell r="U60" t="str">
            <v>30</v>
          </cell>
          <cell r="V60" t="str">
            <v>壮</v>
          </cell>
          <cell r="W60" t="str">
            <v>450221199110272419</v>
          </cell>
          <cell r="X60" t="str">
            <v>广西</v>
          </cell>
          <cell r="Y60" t="str">
            <v>柳州</v>
          </cell>
          <cell r="Z60" t="str">
            <v>广西省柳州市柳江区百朋镇五九村上班屯</v>
          </cell>
          <cell r="AA60" t="str">
            <v>浙江省台州市黄岩区东城街道红四村民兵训练基地</v>
          </cell>
          <cell r="AB60" t="str">
            <v>外地农村</v>
          </cell>
          <cell r="AC60" t="str">
            <v>未婚</v>
          </cell>
          <cell r="AD60" t="str">
            <v>群众</v>
          </cell>
          <cell r="AE60" t="str">
            <v>本科</v>
          </cell>
          <cell r="AF60" t="str">
            <v>学士</v>
          </cell>
          <cell r="AG60" t="str">
            <v>中国矿业大学</v>
          </cell>
          <cell r="AH60" t="str">
            <v>生物工程</v>
          </cell>
          <cell r="AI60" t="str">
            <v>2017-06-21</v>
          </cell>
          <cell r="AJ60" t="str">
            <v/>
          </cell>
          <cell r="AK60" t="str">
            <v/>
          </cell>
          <cell r="AL60" t="str">
            <v/>
          </cell>
          <cell r="AM60" t="str">
            <v>覃秀拿</v>
          </cell>
          <cell r="AN60" t="str">
            <v>母子</v>
          </cell>
          <cell r="AO60" t="str">
            <v>广西省柳州市柳江区百朋镇五九村上班屯</v>
          </cell>
          <cell r="AP60" t="str">
            <v>18178206967</v>
          </cell>
          <cell r="AQ60" t="str">
            <v>联华科技（台州）有限公司</v>
          </cell>
          <cell r="AR60" t="str">
            <v>1.8178206967E10</v>
          </cell>
          <cell r="AS60" t="str">
            <v/>
          </cell>
          <cell r="AT60" t="str">
            <v>2020-05-15</v>
          </cell>
          <cell r="AU60" t="str">
            <v>研发人员</v>
          </cell>
          <cell r="AV60" t="str">
            <v>劳动合同</v>
          </cell>
          <cell r="AW60" t="str">
            <v>2020-05-15</v>
          </cell>
          <cell r="AX60" t="str">
            <v>2020-05-15</v>
          </cell>
          <cell r="AY60" t="str">
            <v>2023-06-30</v>
          </cell>
          <cell r="AZ60" t="str">
            <v>研发</v>
          </cell>
          <cell r="BA60" t="str">
            <v>1</v>
          </cell>
          <cell r="BB60" t="str">
            <v>2020-09-14</v>
          </cell>
          <cell r="BC60" t="str">
            <v/>
          </cell>
          <cell r="BD60" t="str">
            <v/>
          </cell>
          <cell r="BE60" t="str">
            <v>研发序列</v>
          </cell>
          <cell r="BF60" t="str">
            <v>P2</v>
          </cell>
        </row>
        <row r="61">
          <cell r="C61" t="str">
            <v>裴潭蓉</v>
          </cell>
          <cell r="D61" t="str">
            <v>女</v>
          </cell>
          <cell r="E61" t="str">
            <v>在职</v>
          </cell>
          <cell r="F61" t="str">
            <v>正式员工</v>
          </cell>
          <cell r="G61" t="str">
            <v>百诚医药</v>
          </cell>
          <cell r="H61" t="str">
            <v>第二组</v>
          </cell>
          <cell r="I61" t="str">
            <v>百诚医药/药学研究中心/固体制剂一部/第二组</v>
          </cell>
          <cell r="J61" t="str">
            <v>百诚医药</v>
          </cell>
          <cell r="K61" t="str">
            <v>固体制剂一部</v>
          </cell>
          <cell r="L61" t="str">
            <v>高级分析研究员</v>
          </cell>
          <cell r="M61" t="str">
            <v>职员</v>
          </cell>
          <cell r="N61" t="str">
            <v>严洪兵</v>
          </cell>
          <cell r="O61" t="str">
            <v>饶伟伟</v>
          </cell>
          <cell r="P61" t="str">
            <v>方燚</v>
          </cell>
          <cell r="Q61" t="str">
            <v/>
          </cell>
          <cell r="R61" t="str">
            <v>杭州</v>
          </cell>
          <cell r="S61" t="str">
            <v>18735443775</v>
          </cell>
          <cell r="T61" t="str">
            <v>1996-11-01</v>
          </cell>
          <cell r="U61" t="str">
            <v>25</v>
          </cell>
          <cell r="V61" t="str">
            <v>汉</v>
          </cell>
          <cell r="W61" t="str">
            <v>14272319961101082X</v>
          </cell>
          <cell r="X61" t="str">
            <v>山西</v>
          </cell>
          <cell r="Y61" t="str">
            <v>运城</v>
          </cell>
          <cell r="Z61" t="str">
            <v>山西省芮城县风陵渡镇北节义村南巷352号</v>
          </cell>
          <cell r="AA61" t="str">
            <v>山西省芮城县风陵渡镇羁马路</v>
          </cell>
          <cell r="AB61" t="str">
            <v>外地农村</v>
          </cell>
          <cell r="AC61" t="str">
            <v>未婚</v>
          </cell>
          <cell r="AD61" t="str">
            <v>群众</v>
          </cell>
          <cell r="AE61" t="str">
            <v>本科</v>
          </cell>
          <cell r="AF61" t="str">
            <v>学士</v>
          </cell>
          <cell r="AG61" t="str">
            <v>晋中学院</v>
          </cell>
          <cell r="AH61" t="str">
            <v>化学</v>
          </cell>
          <cell r="AI61" t="str">
            <v>2018-07-01</v>
          </cell>
          <cell r="AJ61" t="str">
            <v/>
          </cell>
          <cell r="AK61" t="str">
            <v/>
          </cell>
          <cell r="AL61" t="str">
            <v/>
          </cell>
          <cell r="AM61" t="str">
            <v>王泽昊</v>
          </cell>
          <cell r="AN61" t="str">
            <v>朋友</v>
          </cell>
          <cell r="AO61" t="str">
            <v>山西省芮城县风陵渡镇北节义村南巷352号</v>
          </cell>
          <cell r="AP61" t="str">
            <v>18731151995</v>
          </cell>
          <cell r="AQ61" t="str">
            <v/>
          </cell>
          <cell r="AR61" t="str">
            <v>18731151995</v>
          </cell>
          <cell r="AS61" t="str">
            <v/>
          </cell>
          <cell r="AT61" t="str">
            <v>2020-07-17</v>
          </cell>
          <cell r="AU61" t="str">
            <v>研发人员</v>
          </cell>
          <cell r="AV61" t="str">
            <v>劳动合同</v>
          </cell>
          <cell r="AW61" t="str">
            <v>2020-07-17</v>
          </cell>
          <cell r="AX61" t="str">
            <v>2020-07-17</v>
          </cell>
          <cell r="AY61" t="str">
            <v>2023-09-30</v>
          </cell>
          <cell r="AZ61" t="str">
            <v>研发</v>
          </cell>
          <cell r="BA61" t="str">
            <v>1</v>
          </cell>
          <cell r="BB61" t="str">
            <v>2020-10-16</v>
          </cell>
          <cell r="BC61" t="str">
            <v/>
          </cell>
          <cell r="BD61" t="str">
            <v/>
          </cell>
          <cell r="BE61" t="str">
            <v>研发序列</v>
          </cell>
          <cell r="BF61" t="str">
            <v>P3</v>
          </cell>
        </row>
        <row r="62">
          <cell r="C62" t="str">
            <v>王新宇</v>
          </cell>
          <cell r="D62" t="str">
            <v>女</v>
          </cell>
          <cell r="E62" t="str">
            <v>在职</v>
          </cell>
          <cell r="F62" t="str">
            <v>正式员工</v>
          </cell>
          <cell r="G62" t="str">
            <v>百诚医药</v>
          </cell>
          <cell r="H62" t="str">
            <v>第二组</v>
          </cell>
          <cell r="I62" t="str">
            <v>百诚医药/药学研究中心/液体制剂二部/第二组</v>
          </cell>
          <cell r="J62" t="str">
            <v>百诚医药</v>
          </cell>
          <cell r="K62" t="str">
            <v>液体制剂二部</v>
          </cell>
          <cell r="L62" t="str">
            <v>制剂研究员</v>
          </cell>
          <cell r="M62" t="str">
            <v>职员</v>
          </cell>
          <cell r="N62" t="str">
            <v>汪卫军</v>
          </cell>
          <cell r="O62" t="str">
            <v>汪卫军</v>
          </cell>
          <cell r="P62" t="str">
            <v>张佳欢</v>
          </cell>
          <cell r="Q62" t="str">
            <v/>
          </cell>
          <cell r="R62" t="str">
            <v>杭州</v>
          </cell>
          <cell r="S62" t="str">
            <v>18844545788</v>
          </cell>
          <cell r="T62" t="str">
            <v>1994-06-30</v>
          </cell>
          <cell r="U62" t="str">
            <v>28</v>
          </cell>
          <cell r="V62" t="str">
            <v>汉</v>
          </cell>
          <cell r="W62" t="str">
            <v>220882199406305526</v>
          </cell>
          <cell r="X62" t="str">
            <v>吉林省</v>
          </cell>
          <cell r="Y62" t="str">
            <v>大安市</v>
          </cell>
          <cell r="Z62" t="str">
            <v>吉林省白城市大安市碧康家园2-401</v>
          </cell>
          <cell r="AA62" t="str">
            <v>杭州市萧山区城厢街道滨康路55号长泰公寓</v>
          </cell>
          <cell r="AB62" t="str">
            <v>外地城镇</v>
          </cell>
          <cell r="AC62" t="str">
            <v>未婚</v>
          </cell>
          <cell r="AD62" t="str">
            <v>团员</v>
          </cell>
          <cell r="AE62" t="str">
            <v>硕士研究生</v>
          </cell>
          <cell r="AF62" t="str">
            <v>硕士</v>
          </cell>
          <cell r="AG62" t="str">
            <v>吉林大学</v>
          </cell>
          <cell r="AH62" t="str">
            <v>微生物与生化药学</v>
          </cell>
          <cell r="AI62" t="str">
            <v>2020-06-30</v>
          </cell>
          <cell r="AJ62" t="str">
            <v>硕士毕业证、学位证</v>
          </cell>
          <cell r="AK62" t="str">
            <v>硕士学位证</v>
          </cell>
          <cell r="AL62" t="str">
            <v>2020-06-30</v>
          </cell>
          <cell r="AM62" t="str">
            <v>张立梅</v>
          </cell>
          <cell r="AN62" t="str">
            <v>母亲</v>
          </cell>
          <cell r="AO62" t="str">
            <v>吉林省白城市大安市碧康家园2-401</v>
          </cell>
          <cell r="AP62" t="str">
            <v>13843651739</v>
          </cell>
          <cell r="AQ62" t="str">
            <v>浙江圣兆药物科技股份有限公司</v>
          </cell>
          <cell r="AR62" t="str">
            <v>13843651739</v>
          </cell>
          <cell r="AS62" t="str">
            <v/>
          </cell>
          <cell r="AT62" t="str">
            <v>2021-03-29</v>
          </cell>
          <cell r="AU62" t="str">
            <v>研发人员</v>
          </cell>
          <cell r="AV62" t="str">
            <v>劳动合同</v>
          </cell>
          <cell r="AW62" t="str">
            <v>2021-03-29</v>
          </cell>
          <cell r="AX62" t="str">
            <v>2021-03-29</v>
          </cell>
          <cell r="AY62" t="str">
            <v>2024-03-31</v>
          </cell>
          <cell r="AZ62" t="str">
            <v>研发</v>
          </cell>
          <cell r="BA62" t="str">
            <v>1</v>
          </cell>
          <cell r="BB62" t="str">
            <v>2021-06-28</v>
          </cell>
          <cell r="BC62" t="str">
            <v>2021-06-29</v>
          </cell>
          <cell r="BD62" t="str">
            <v/>
          </cell>
          <cell r="BE62" t="str">
            <v>研发序列</v>
          </cell>
          <cell r="BF62" t="str">
            <v>P2</v>
          </cell>
        </row>
        <row r="63">
          <cell r="C63" t="str">
            <v>朱芳草</v>
          </cell>
          <cell r="D63" t="str">
            <v>女</v>
          </cell>
          <cell r="E63" t="str">
            <v>在职</v>
          </cell>
          <cell r="F63" t="str">
            <v>正式员工</v>
          </cell>
          <cell r="G63" t="str">
            <v>百诚医药</v>
          </cell>
          <cell r="H63" t="str">
            <v>第二组</v>
          </cell>
          <cell r="I63" t="str">
            <v>百诚医药/药学研究中心/原料药研究中心/原料药分析部/第二组</v>
          </cell>
          <cell r="J63" t="str">
            <v>百诚医药</v>
          </cell>
          <cell r="K63" t="str">
            <v>原料药分析部</v>
          </cell>
          <cell r="L63" t="str">
            <v>分析研究员</v>
          </cell>
          <cell r="M63" t="str">
            <v>职员</v>
          </cell>
          <cell r="N63" t="str">
            <v>陈百万</v>
          </cell>
          <cell r="O63" t="str">
            <v>赵淑彬</v>
          </cell>
          <cell r="P63" t="str">
            <v>汪芳芳</v>
          </cell>
          <cell r="Q63" t="str">
            <v/>
          </cell>
          <cell r="R63" t="str">
            <v>杭州</v>
          </cell>
          <cell r="S63" t="str">
            <v>18329155684</v>
          </cell>
          <cell r="T63" t="str">
            <v>1992-07-12</v>
          </cell>
          <cell r="U63" t="str">
            <v>30</v>
          </cell>
          <cell r="V63" t="str">
            <v>汉族</v>
          </cell>
          <cell r="W63" t="str">
            <v>330327199207120426</v>
          </cell>
          <cell r="X63" t="str">
            <v>浙江省</v>
          </cell>
          <cell r="Y63" t="str">
            <v>温州市</v>
          </cell>
          <cell r="Z63" t="str">
            <v>浙江省温州市苍南县矾山镇土地巷76号</v>
          </cell>
          <cell r="AA63" t="str">
            <v>浙江省杭州市上城区笕桥街道全福桥路498号尚城国际东区4幢一单元203</v>
          </cell>
          <cell r="AB63" t="str">
            <v>本地城镇</v>
          </cell>
          <cell r="AC63" t="str">
            <v>未婚</v>
          </cell>
          <cell r="AD63" t="str">
            <v>群众</v>
          </cell>
          <cell r="AE63" t="str">
            <v>本科</v>
          </cell>
          <cell r="AF63" t="str">
            <v>学士</v>
          </cell>
          <cell r="AG63" t="str">
            <v>湖州师范学院求真学院</v>
          </cell>
          <cell r="AH63" t="str">
            <v>生物工程</v>
          </cell>
          <cell r="AI63" t="str">
            <v>2014-06-20</v>
          </cell>
          <cell r="AJ63" t="str">
            <v/>
          </cell>
          <cell r="AK63" t="str">
            <v/>
          </cell>
          <cell r="AL63" t="str">
            <v/>
          </cell>
          <cell r="AM63" t="str">
            <v>王丽玉</v>
          </cell>
          <cell r="AN63" t="str">
            <v>母女</v>
          </cell>
          <cell r="AO63" t="str">
            <v>浙江省温州市苍南县矾山镇土地巷76号</v>
          </cell>
          <cell r="AP63" t="str">
            <v>18458807353</v>
          </cell>
          <cell r="AQ63" t="str">
            <v/>
          </cell>
          <cell r="AR63" t="str">
            <v/>
          </cell>
          <cell r="AS63" t="str">
            <v/>
          </cell>
          <cell r="AT63" t="str">
            <v>2021-04-14</v>
          </cell>
          <cell r="AU63" t="str">
            <v>研发人员</v>
          </cell>
          <cell r="AV63" t="str">
            <v>劳动合同</v>
          </cell>
          <cell r="AW63" t="str">
            <v>2021-04-14</v>
          </cell>
          <cell r="AX63" t="str">
            <v>2021-04-14</v>
          </cell>
          <cell r="AY63" t="str">
            <v>2024-06-30</v>
          </cell>
          <cell r="AZ63" t="str">
            <v>研发</v>
          </cell>
          <cell r="BA63" t="str">
            <v>1</v>
          </cell>
          <cell r="BB63" t="str">
            <v>2021-07-13</v>
          </cell>
          <cell r="BC63" t="str">
            <v>2021-07-14</v>
          </cell>
          <cell r="BD63" t="str">
            <v/>
          </cell>
          <cell r="BE63" t="str">
            <v>研发序列</v>
          </cell>
          <cell r="BF63" t="str">
            <v>P2</v>
          </cell>
        </row>
        <row r="64">
          <cell r="C64" t="str">
            <v>姜婷</v>
          </cell>
          <cell r="D64" t="str">
            <v>女</v>
          </cell>
          <cell r="E64" t="str">
            <v>在职</v>
          </cell>
          <cell r="F64" t="str">
            <v>正式员工</v>
          </cell>
          <cell r="G64" t="str">
            <v>百诚医药</v>
          </cell>
          <cell r="H64" t="str">
            <v>第二组</v>
          </cell>
          <cell r="I64" t="str">
            <v>百诚医药/药学研究中心/原料药研究中心/原料药分析部/第二组</v>
          </cell>
          <cell r="J64" t="str">
            <v>百诚医药</v>
          </cell>
          <cell r="K64" t="str">
            <v>原料药分析部</v>
          </cell>
          <cell r="L64" t="str">
            <v>分析研究员</v>
          </cell>
          <cell r="M64" t="str">
            <v>职员</v>
          </cell>
          <cell r="N64" t="str">
            <v>陈百万</v>
          </cell>
          <cell r="O64" t="str">
            <v>赵淑彬</v>
          </cell>
          <cell r="P64" t="str">
            <v>汪芳芳</v>
          </cell>
          <cell r="Q64" t="str">
            <v/>
          </cell>
          <cell r="R64" t="str">
            <v>杭州</v>
          </cell>
          <cell r="S64" t="str">
            <v>19946283134</v>
          </cell>
          <cell r="T64" t="str">
            <v>1996-01-25</v>
          </cell>
          <cell r="U64" t="str">
            <v>26</v>
          </cell>
          <cell r="V64" t="str">
            <v>汉</v>
          </cell>
          <cell r="W64" t="str">
            <v>342923199601256621</v>
          </cell>
          <cell r="X64" t="str">
            <v>安徽省</v>
          </cell>
          <cell r="Y64" t="str">
            <v>池州市</v>
          </cell>
          <cell r="Z64" t="str">
            <v>安徽省池州市青阳县杜村乡镇华村财桥姜三组</v>
          </cell>
          <cell r="AA64" t="str">
            <v>浙江省杭州市萧山区北干街道新城香悦奥府7幢</v>
          </cell>
          <cell r="AB64" t="str">
            <v>本地农村</v>
          </cell>
          <cell r="AC64" t="str">
            <v>未婚</v>
          </cell>
          <cell r="AD64" t="str">
            <v>中共党员</v>
          </cell>
          <cell r="AE64" t="str">
            <v>硕士研究生</v>
          </cell>
          <cell r="AF64" t="str">
            <v>硕士</v>
          </cell>
          <cell r="AG64" t="str">
            <v>东华大学</v>
          </cell>
          <cell r="AH64" t="str">
            <v>有机化学</v>
          </cell>
          <cell r="AI64" t="str">
            <v>2021-03-22</v>
          </cell>
          <cell r="AJ64" t="str">
            <v/>
          </cell>
          <cell r="AK64" t="str">
            <v/>
          </cell>
          <cell r="AL64" t="str">
            <v/>
          </cell>
          <cell r="AM64" t="str">
            <v>黄鹏</v>
          </cell>
          <cell r="AN64" t="str">
            <v>男朋友</v>
          </cell>
          <cell r="AO64" t="str">
            <v>安徽省池州市青阳县杜村乡镇华村财桥姜三组</v>
          </cell>
          <cell r="AP64" t="str">
            <v>18268882930</v>
          </cell>
          <cell r="AQ64" t="str">
            <v/>
          </cell>
          <cell r="AR64" t="str">
            <v>15605669601</v>
          </cell>
          <cell r="AS64" t="str">
            <v/>
          </cell>
          <cell r="AT64" t="str">
            <v>2021-04-21</v>
          </cell>
          <cell r="AU64" t="str">
            <v>研发人员</v>
          </cell>
          <cell r="AV64" t="str">
            <v>劳动合同</v>
          </cell>
          <cell r="AW64" t="str">
            <v>2021-04-21</v>
          </cell>
          <cell r="AX64" t="str">
            <v>2021-04-21</v>
          </cell>
          <cell r="AY64" t="str">
            <v>2024-06-30</v>
          </cell>
          <cell r="AZ64" t="str">
            <v>研发</v>
          </cell>
          <cell r="BA64" t="str">
            <v>1</v>
          </cell>
          <cell r="BB64" t="str">
            <v>2021-07-20</v>
          </cell>
          <cell r="BC64" t="str">
            <v>2021-07-21</v>
          </cell>
          <cell r="BD64" t="str">
            <v/>
          </cell>
          <cell r="BE64" t="str">
            <v>研发序列</v>
          </cell>
          <cell r="BF64" t="str">
            <v>P2</v>
          </cell>
        </row>
        <row r="65">
          <cell r="C65" t="str">
            <v>赵淑彬</v>
          </cell>
          <cell r="D65" t="str">
            <v>女</v>
          </cell>
          <cell r="E65" t="str">
            <v>在职</v>
          </cell>
          <cell r="F65" t="str">
            <v>正式员工</v>
          </cell>
          <cell r="G65" t="str">
            <v>百诚医药</v>
          </cell>
          <cell r="H65" t="str">
            <v>第二组</v>
          </cell>
          <cell r="I65" t="str">
            <v>百诚医药/药学研究中心/原料药研究中心/原料药分析部/第二组</v>
          </cell>
          <cell r="J65" t="str">
            <v>百诚医药</v>
          </cell>
          <cell r="K65" t="str">
            <v>原料药分析部</v>
          </cell>
          <cell r="L65" t="str">
            <v>初级项目经理(分析)</v>
          </cell>
          <cell r="M65" t="str">
            <v>项目经理</v>
          </cell>
          <cell r="N65" t="str">
            <v>陈百万</v>
          </cell>
          <cell r="O65" t="str">
            <v>陈百万</v>
          </cell>
          <cell r="P65" t="str">
            <v/>
          </cell>
          <cell r="Q65" t="str">
            <v/>
          </cell>
          <cell r="R65" t="str">
            <v>杭州</v>
          </cell>
          <cell r="S65" t="str">
            <v>18768109273</v>
          </cell>
          <cell r="T65" t="str">
            <v>1991-09-20</v>
          </cell>
          <cell r="U65" t="str">
            <v>30</v>
          </cell>
          <cell r="V65" t="str">
            <v>汉</v>
          </cell>
          <cell r="W65" t="str">
            <v>330624199109204420</v>
          </cell>
          <cell r="X65" t="str">
            <v>浙江省</v>
          </cell>
          <cell r="Y65" t="str">
            <v>绍兴市</v>
          </cell>
          <cell r="Z65" t="str">
            <v>浙江省宁海县桃园街道竹东村1组63号</v>
          </cell>
          <cell r="AA65" t="str">
            <v>萧山戈雅公寓夏风园3-3-2102</v>
          </cell>
          <cell r="AB65" t="str">
            <v>外地农村</v>
          </cell>
          <cell r="AC65" t="str">
            <v>已婚</v>
          </cell>
          <cell r="AD65" t="str">
            <v>党员</v>
          </cell>
          <cell r="AE65" t="str">
            <v>本科</v>
          </cell>
          <cell r="AF65" t="str">
            <v/>
          </cell>
          <cell r="AG65" t="str">
            <v>浙江大学城市学院</v>
          </cell>
          <cell r="AH65" t="str">
            <v>药学</v>
          </cell>
          <cell r="AI65" t="str">
            <v>2014-06-12</v>
          </cell>
          <cell r="AJ65" t="str">
            <v/>
          </cell>
          <cell r="AK65" t="str">
            <v/>
          </cell>
          <cell r="AL65" t="str">
            <v/>
          </cell>
          <cell r="AM65" t="str">
            <v>陈志凯</v>
          </cell>
          <cell r="AN65" t="str">
            <v>丈夫</v>
          </cell>
          <cell r="AO65" t="str">
            <v>浙江省宁海县桃园街道竹东村1组63号</v>
          </cell>
          <cell r="AP65" t="str">
            <v>15067104626</v>
          </cell>
          <cell r="AQ65" t="str">
            <v/>
          </cell>
          <cell r="AR65" t="str">
            <v>15067104626</v>
          </cell>
          <cell r="AS65" t="str">
            <v/>
          </cell>
          <cell r="AT65" t="str">
            <v>2021-06-28</v>
          </cell>
          <cell r="AU65" t="str">
            <v>研发人员</v>
          </cell>
          <cell r="AV65" t="str">
            <v>劳动合同</v>
          </cell>
          <cell r="AW65" t="str">
            <v>2021-06-28</v>
          </cell>
          <cell r="AX65" t="str">
            <v>2021-06-28</v>
          </cell>
          <cell r="AY65" t="str">
            <v>2024-06-30</v>
          </cell>
          <cell r="AZ65" t="str">
            <v>研发</v>
          </cell>
          <cell r="BA65" t="str">
            <v>1</v>
          </cell>
          <cell r="BB65" t="str">
            <v>2021-09-27</v>
          </cell>
          <cell r="BC65" t="str">
            <v>2021-09-28</v>
          </cell>
          <cell r="BD65" t="str">
            <v/>
          </cell>
          <cell r="BE65" t="str">
            <v>研发序列</v>
          </cell>
          <cell r="BF65" t="str">
            <v>M1</v>
          </cell>
        </row>
        <row r="66">
          <cell r="C66" t="str">
            <v>王一彤</v>
          </cell>
          <cell r="D66" t="str">
            <v>女</v>
          </cell>
          <cell r="E66" t="str">
            <v>在职</v>
          </cell>
          <cell r="F66" t="str">
            <v>正式员工</v>
          </cell>
          <cell r="G66" t="str">
            <v>百诚医药</v>
          </cell>
          <cell r="H66" t="str">
            <v>第二组</v>
          </cell>
          <cell r="I66" t="str">
            <v>百诚医药/药学研究中心/液体制剂二部/第二组</v>
          </cell>
          <cell r="J66" t="str">
            <v>百诚医药</v>
          </cell>
          <cell r="K66" t="str">
            <v>液体制剂二部</v>
          </cell>
          <cell r="L66" t="str">
            <v>制剂研究员</v>
          </cell>
          <cell r="M66" t="str">
            <v>职员</v>
          </cell>
          <cell r="N66" t="str">
            <v>汪卫军</v>
          </cell>
          <cell r="O66" t="str">
            <v>汪卫军</v>
          </cell>
          <cell r="P66" t="str">
            <v>王新宇</v>
          </cell>
          <cell r="Q66" t="str">
            <v/>
          </cell>
          <cell r="R66" t="str">
            <v>杭州</v>
          </cell>
          <cell r="S66" t="str">
            <v>17866858626</v>
          </cell>
          <cell r="T66" t="str">
            <v>1995-01-26</v>
          </cell>
          <cell r="U66" t="str">
            <v>27</v>
          </cell>
          <cell r="V66" t="str">
            <v>汉族</v>
          </cell>
          <cell r="W66" t="str">
            <v>23012919950126332X</v>
          </cell>
          <cell r="X66" t="str">
            <v>黑龙江</v>
          </cell>
          <cell r="Y66" t="str">
            <v>哈尔滨</v>
          </cell>
          <cell r="Z66" t="str">
            <v>黑龙江省宾县新甸镇前进村2屯</v>
          </cell>
          <cell r="AA66" t="str">
            <v>浙江省杭州市滨江区浦沿街道杨家墩悦府一号楼1101</v>
          </cell>
          <cell r="AB66" t="str">
            <v>外地农村</v>
          </cell>
          <cell r="AC66" t="str">
            <v>未婚</v>
          </cell>
          <cell r="AD66" t="str">
            <v/>
          </cell>
          <cell r="AE66" t="str">
            <v>硕士研究生</v>
          </cell>
          <cell r="AF66" t="str">
            <v>硕士</v>
          </cell>
          <cell r="AG66" t="str">
            <v>青岛科技大学</v>
          </cell>
          <cell r="AH66" t="str">
            <v>药剂学</v>
          </cell>
          <cell r="AI66" t="str">
            <v>2021-06-25</v>
          </cell>
          <cell r="AJ66" t="str">
            <v/>
          </cell>
          <cell r="AK66" t="str">
            <v/>
          </cell>
          <cell r="AL66" t="str">
            <v/>
          </cell>
          <cell r="AM66" t="str">
            <v>王凤</v>
          </cell>
          <cell r="AN66" t="str">
            <v>母女</v>
          </cell>
          <cell r="AO66" t="str">
            <v>辽宁省沈阳市铁西区重工街假日普罗旺斯</v>
          </cell>
          <cell r="AP66" t="str">
            <v>15725223571</v>
          </cell>
          <cell r="AQ66" t="str">
            <v/>
          </cell>
          <cell r="AR66" t="str">
            <v/>
          </cell>
          <cell r="AS66" t="str">
            <v>赵家凯</v>
          </cell>
          <cell r="AT66" t="str">
            <v>2021-09-06</v>
          </cell>
          <cell r="AU66" t="str">
            <v>研发人员</v>
          </cell>
          <cell r="AV66" t="str">
            <v>劳动合同</v>
          </cell>
          <cell r="AW66" t="str">
            <v>2021-09-06</v>
          </cell>
          <cell r="AX66" t="str">
            <v>2021-09-06</v>
          </cell>
          <cell r="AY66" t="str">
            <v>2024-09-30</v>
          </cell>
          <cell r="AZ66" t="str">
            <v>研发</v>
          </cell>
          <cell r="BA66" t="str">
            <v>1</v>
          </cell>
          <cell r="BB66" t="str">
            <v>2021-12-05</v>
          </cell>
          <cell r="BC66" t="str">
            <v>2021-12-06</v>
          </cell>
          <cell r="BD66" t="str">
            <v/>
          </cell>
          <cell r="BE66" t="str">
            <v>研发序列</v>
          </cell>
          <cell r="BF66" t="str">
            <v>P2</v>
          </cell>
        </row>
        <row r="67">
          <cell r="C67" t="str">
            <v>廖露露</v>
          </cell>
          <cell r="D67" t="str">
            <v>女</v>
          </cell>
          <cell r="E67" t="str">
            <v>在职</v>
          </cell>
          <cell r="F67" t="str">
            <v>正式员工</v>
          </cell>
          <cell r="G67" t="str">
            <v>百诚医药</v>
          </cell>
          <cell r="H67" t="str">
            <v>第二组</v>
          </cell>
          <cell r="I67" t="str">
            <v>百诚医药/药学研究中心/原料药研究中心/原料药分析部/第二组</v>
          </cell>
          <cell r="J67" t="str">
            <v>百诚医药</v>
          </cell>
          <cell r="K67" t="str">
            <v>原料药分析部</v>
          </cell>
          <cell r="L67" t="str">
            <v>助理分析研究员</v>
          </cell>
          <cell r="M67" t="str">
            <v>职员</v>
          </cell>
          <cell r="N67" t="str">
            <v>陈百万</v>
          </cell>
          <cell r="O67" t="str">
            <v>赵淑彬</v>
          </cell>
          <cell r="P67" t="str">
            <v/>
          </cell>
          <cell r="Q67" t="str">
            <v>覃建基</v>
          </cell>
          <cell r="R67" t="str">
            <v>杭州</v>
          </cell>
          <cell r="S67" t="str">
            <v>18258603782</v>
          </cell>
          <cell r="T67" t="str">
            <v>1998-11-24</v>
          </cell>
          <cell r="U67" t="str">
            <v>23</v>
          </cell>
          <cell r="V67" t="str">
            <v>汉族</v>
          </cell>
          <cell r="W67" t="str">
            <v>330183199811245022</v>
          </cell>
          <cell r="X67" t="str">
            <v>浙江</v>
          </cell>
          <cell r="Y67" t="str">
            <v>杭州</v>
          </cell>
          <cell r="Z67" t="str">
            <v>浙江省杭州市富阳区银湖街道陆家岭22号</v>
          </cell>
          <cell r="AA67" t="str">
            <v>浙江省杭州市富阳区银湖街道陆家岭</v>
          </cell>
          <cell r="AB67" t="str">
            <v>本地农村</v>
          </cell>
          <cell r="AC67" t="str">
            <v>未婚</v>
          </cell>
          <cell r="AD67" t="str">
            <v/>
          </cell>
          <cell r="AE67" t="str">
            <v>大专</v>
          </cell>
          <cell r="AF67" t="str">
            <v/>
          </cell>
          <cell r="AG67" t="str">
            <v>台州职业技术学院</v>
          </cell>
          <cell r="AH67" t="str">
            <v>药品质量与安全</v>
          </cell>
          <cell r="AI67" t="str">
            <v>2020-06-08</v>
          </cell>
          <cell r="AJ67" t="str">
            <v/>
          </cell>
          <cell r="AK67" t="str">
            <v/>
          </cell>
          <cell r="AL67" t="str">
            <v/>
          </cell>
          <cell r="AM67" t="str">
            <v>汪小娟</v>
          </cell>
          <cell r="AN67" t="str">
            <v>母女</v>
          </cell>
          <cell r="AO67" t="str">
            <v>浙江省杭州市富阳区银湖街道陆家岭</v>
          </cell>
          <cell r="AP67" t="str">
            <v>13757195757</v>
          </cell>
          <cell r="AQ67" t="str">
            <v>海正博锐生物制药有限公司</v>
          </cell>
          <cell r="AR67" t="str">
            <v/>
          </cell>
          <cell r="AS67" t="str">
            <v/>
          </cell>
          <cell r="AT67" t="str">
            <v>2021-09-22</v>
          </cell>
          <cell r="AU67" t="str">
            <v>研发人员</v>
          </cell>
          <cell r="AV67" t="str">
            <v>劳动合同</v>
          </cell>
          <cell r="AW67" t="str">
            <v>2021-09-22</v>
          </cell>
          <cell r="AX67" t="str">
            <v>2021-09-22</v>
          </cell>
          <cell r="AY67" t="str">
            <v>2024-09-30</v>
          </cell>
          <cell r="AZ67" t="str">
            <v>研发</v>
          </cell>
          <cell r="BA67" t="str">
            <v>1</v>
          </cell>
          <cell r="BB67" t="str">
            <v>2021-12-21</v>
          </cell>
          <cell r="BC67" t="str">
            <v>2021-12-01</v>
          </cell>
          <cell r="BD67" t="str">
            <v/>
          </cell>
          <cell r="BE67" t="str">
            <v>研发序列</v>
          </cell>
          <cell r="BF67" t="str">
            <v>P1</v>
          </cell>
        </row>
        <row r="68">
          <cell r="C68" t="str">
            <v>郭婷婷</v>
          </cell>
          <cell r="D68" t="str">
            <v>女</v>
          </cell>
          <cell r="E68" t="str">
            <v>在职</v>
          </cell>
          <cell r="F68" t="str">
            <v>正式员工</v>
          </cell>
          <cell r="G68" t="str">
            <v>百诚医药</v>
          </cell>
          <cell r="H68" t="str">
            <v>第二组</v>
          </cell>
          <cell r="I68" t="str">
            <v>百诚医药/药学研究中心/原料药研究中心/原料药分析部/第二组</v>
          </cell>
          <cell r="J68" t="str">
            <v>百诚医药</v>
          </cell>
          <cell r="K68" t="str">
            <v>原料药分析部</v>
          </cell>
          <cell r="L68" t="str">
            <v>助理分析研究员</v>
          </cell>
          <cell r="M68" t="str">
            <v>职员</v>
          </cell>
          <cell r="N68" t="str">
            <v>陈百万</v>
          </cell>
          <cell r="O68" t="str">
            <v>陈百万</v>
          </cell>
          <cell r="P68" t="str">
            <v/>
          </cell>
          <cell r="Q68" t="str">
            <v>汪芳芳</v>
          </cell>
          <cell r="R68" t="str">
            <v>杭州</v>
          </cell>
          <cell r="S68" t="str">
            <v>13616550607</v>
          </cell>
          <cell r="T68" t="str">
            <v>1996-06-07</v>
          </cell>
          <cell r="U68" t="str">
            <v>26</v>
          </cell>
          <cell r="V68" t="str">
            <v>汉族</v>
          </cell>
          <cell r="W68" t="str">
            <v>239005199606070024</v>
          </cell>
          <cell r="X68" t="str">
            <v>黑龙江</v>
          </cell>
          <cell r="Y68" t="str">
            <v>丽江地区</v>
          </cell>
          <cell r="Z68" t="str">
            <v>云南省丽江市古城区吉祥苑14栋</v>
          </cell>
          <cell r="AA68" t="str">
            <v>云南省丽江市古城区吉祥苑14栋</v>
          </cell>
          <cell r="AB68" t="str">
            <v>外地城镇</v>
          </cell>
          <cell r="AC68" t="str">
            <v>未婚</v>
          </cell>
          <cell r="AD68" t="str">
            <v/>
          </cell>
          <cell r="AE68" t="str">
            <v>本科</v>
          </cell>
          <cell r="AF68" t="str">
            <v/>
          </cell>
          <cell r="AG68" t="str">
            <v>牡丹江师范学院</v>
          </cell>
          <cell r="AH68" t="str">
            <v>制药工程</v>
          </cell>
          <cell r="AI68" t="str">
            <v>2018-06-30</v>
          </cell>
          <cell r="AJ68" t="str">
            <v/>
          </cell>
          <cell r="AK68" t="str">
            <v/>
          </cell>
          <cell r="AL68" t="str">
            <v/>
          </cell>
          <cell r="AM68" t="str">
            <v>张兆双</v>
          </cell>
          <cell r="AN68" t="str">
            <v>母女</v>
          </cell>
          <cell r="AO68" t="str">
            <v>云南省丽江市古城区吉祥苑14栋，674100</v>
          </cell>
          <cell r="AP68" t="str">
            <v>13988892801</v>
          </cell>
          <cell r="AQ68" t="str">
            <v/>
          </cell>
          <cell r="AR68" t="str">
            <v/>
          </cell>
          <cell r="AS68" t="str">
            <v/>
          </cell>
          <cell r="AT68" t="str">
            <v>2021-09-24</v>
          </cell>
          <cell r="AU68" t="str">
            <v>研发人员</v>
          </cell>
          <cell r="AV68" t="str">
            <v>劳动合同</v>
          </cell>
          <cell r="AW68" t="str">
            <v>2021-09-24</v>
          </cell>
          <cell r="AX68" t="str">
            <v>2021-09-24</v>
          </cell>
          <cell r="AY68" t="str">
            <v>2024-09-30</v>
          </cell>
          <cell r="AZ68" t="str">
            <v>研发</v>
          </cell>
          <cell r="BA68" t="str">
            <v>1</v>
          </cell>
          <cell r="BB68" t="str">
            <v>2021-12-23</v>
          </cell>
          <cell r="BC68" t="str">
            <v>2021-12-24</v>
          </cell>
          <cell r="BD68" t="str">
            <v/>
          </cell>
          <cell r="BE68" t="str">
            <v>研发序列</v>
          </cell>
          <cell r="BF68" t="str">
            <v>P1</v>
          </cell>
        </row>
        <row r="69">
          <cell r="C69" t="str">
            <v>阮先芸</v>
          </cell>
          <cell r="D69" t="str">
            <v>女</v>
          </cell>
          <cell r="E69" t="str">
            <v>在职</v>
          </cell>
          <cell r="F69" t="str">
            <v>试用员工</v>
          </cell>
          <cell r="G69" t="str">
            <v>百诚医药</v>
          </cell>
          <cell r="H69" t="str">
            <v>第二组</v>
          </cell>
          <cell r="I69" t="str">
            <v>百诚医药/药学研究中心/原料药研究中心/原料药分析部/第二组</v>
          </cell>
          <cell r="J69" t="str">
            <v>百诚医药</v>
          </cell>
          <cell r="K69" t="str">
            <v>原料药分析部</v>
          </cell>
          <cell r="L69" t="str">
            <v>助理分析研究员</v>
          </cell>
          <cell r="M69" t="str">
            <v>职员</v>
          </cell>
          <cell r="N69" t="str">
            <v>陈百万</v>
          </cell>
          <cell r="O69" t="str">
            <v>赵淑彬</v>
          </cell>
          <cell r="P69" t="str">
            <v>吴一鸣</v>
          </cell>
          <cell r="Q69" t="str">
            <v/>
          </cell>
          <cell r="R69" t="str">
            <v>杭州</v>
          </cell>
          <cell r="S69" t="str">
            <v>18667110983</v>
          </cell>
          <cell r="T69" t="str">
            <v>2001-05-17</v>
          </cell>
          <cell r="U69" t="str">
            <v>21</v>
          </cell>
          <cell r="V69" t="str">
            <v>汉族</v>
          </cell>
          <cell r="W69" t="str">
            <v>330184200105175524</v>
          </cell>
          <cell r="X69" t="str">
            <v>浙江</v>
          </cell>
          <cell r="Y69" t="str">
            <v>杭州</v>
          </cell>
          <cell r="Z69" t="str">
            <v>浙江省杭州市余杭区瓶窑镇西安寺村阮家畈21号</v>
          </cell>
          <cell r="AA69" t="str">
            <v>浙江省杭州市余杭区瓶窑镇西安寺村阮家畈21号</v>
          </cell>
          <cell r="AB69" t="str">
            <v>本地农村</v>
          </cell>
          <cell r="AC69" t="str">
            <v>未婚</v>
          </cell>
          <cell r="AD69" t="str">
            <v>预备党员</v>
          </cell>
          <cell r="AE69" t="str">
            <v>大专</v>
          </cell>
          <cell r="AF69" t="str">
            <v>其他</v>
          </cell>
          <cell r="AG69" t="str">
            <v>金华职业技术学院</v>
          </cell>
          <cell r="AH69" t="str">
            <v>药品生产技术</v>
          </cell>
          <cell r="AI69" t="str">
            <v>2022-06-30</v>
          </cell>
          <cell r="AJ69" t="str">
            <v/>
          </cell>
          <cell r="AK69" t="str">
            <v/>
          </cell>
          <cell r="AL69" t="str">
            <v/>
          </cell>
          <cell r="AM69" t="str">
            <v>阮崇坤</v>
          </cell>
          <cell r="AN69" t="str">
            <v>父女</v>
          </cell>
          <cell r="AO69" t="str">
            <v>浙江省杭州市余杭区瓶窑镇西安寺村阮家畈21号</v>
          </cell>
          <cell r="AP69" t="str">
            <v>18667110983</v>
          </cell>
          <cell r="AQ69" t="str">
            <v>无</v>
          </cell>
          <cell r="AR69" t="str">
            <v/>
          </cell>
          <cell r="AS69" t="str">
            <v/>
          </cell>
          <cell r="AT69" t="str">
            <v>2022-07-04</v>
          </cell>
          <cell r="AU69" t="str">
            <v>辅助人员</v>
          </cell>
          <cell r="AV69" t="str">
            <v>劳动合同</v>
          </cell>
          <cell r="AW69" t="str">
            <v>2022-07-04</v>
          </cell>
          <cell r="AX69" t="str">
            <v>2022-07-04</v>
          </cell>
          <cell r="AY69" t="str">
            <v>2025-07-03</v>
          </cell>
          <cell r="AZ69" t="str">
            <v>研发</v>
          </cell>
          <cell r="BA69" t="str">
            <v>1</v>
          </cell>
          <cell r="BB69" t="str">
            <v>2022-10-03</v>
          </cell>
          <cell r="BC69" t="str">
            <v/>
          </cell>
          <cell r="BE69" t="str">
            <v>研发序列</v>
          </cell>
          <cell r="BF69" t="str">
            <v>P1</v>
          </cell>
        </row>
        <row r="70">
          <cell r="C70" t="str">
            <v>胡祖闽</v>
          </cell>
          <cell r="D70" t="str">
            <v>男</v>
          </cell>
          <cell r="E70" t="str">
            <v>在职</v>
          </cell>
          <cell r="F70" t="str">
            <v>正式员工</v>
          </cell>
          <cell r="G70" t="str">
            <v>百诚医药</v>
          </cell>
          <cell r="H70" t="str">
            <v>第二组</v>
          </cell>
          <cell r="I70" t="str">
            <v>百诚医药/药学研究中心/原料药研究中心/原料药分析部/第二组</v>
          </cell>
          <cell r="J70" t="str">
            <v>百诚医药</v>
          </cell>
          <cell r="K70" t="str">
            <v>原料药分析部</v>
          </cell>
          <cell r="L70" t="str">
            <v>高级分析研究员</v>
          </cell>
          <cell r="M70" t="str">
            <v>职员</v>
          </cell>
          <cell r="N70" t="str">
            <v>陈百万</v>
          </cell>
          <cell r="O70" t="str">
            <v>赵淑彬</v>
          </cell>
          <cell r="P70" t="str">
            <v/>
          </cell>
          <cell r="Q70" t="str">
            <v>吴一鸣</v>
          </cell>
          <cell r="R70" t="str">
            <v>杭州</v>
          </cell>
          <cell r="S70" t="str">
            <v>15866605579</v>
          </cell>
          <cell r="T70" t="str">
            <v>1995-01-25</v>
          </cell>
          <cell r="U70" t="str">
            <v>27</v>
          </cell>
          <cell r="V70" t="str">
            <v>汉族</v>
          </cell>
          <cell r="W70" t="str">
            <v>362329199501254839</v>
          </cell>
          <cell r="X70" t="str">
            <v>江西</v>
          </cell>
          <cell r="Y70" t="str">
            <v>上饶</v>
          </cell>
          <cell r="Z70" t="str">
            <v>江西省上饶市余干县杨埠镇濠源村新塘村</v>
          </cell>
          <cell r="AA70" t="str">
            <v>浙江省杭州市滨江区浦沿街道杨家墩悦府9</v>
          </cell>
          <cell r="AB70" t="str">
            <v>外地农村</v>
          </cell>
          <cell r="AC70" t="str">
            <v>未婚</v>
          </cell>
          <cell r="AD70" t="str">
            <v>群众</v>
          </cell>
          <cell r="AE70" t="str">
            <v>本科</v>
          </cell>
          <cell r="AF70" t="str">
            <v>学士</v>
          </cell>
          <cell r="AG70" t="str">
            <v>山东大学</v>
          </cell>
          <cell r="AH70" t="str">
            <v>药学</v>
          </cell>
          <cell r="AI70" t="str">
            <v>2017-06-30</v>
          </cell>
          <cell r="AJ70" t="str">
            <v/>
          </cell>
          <cell r="AK70" t="str">
            <v/>
          </cell>
          <cell r="AL70" t="str">
            <v/>
          </cell>
          <cell r="AM70" t="str">
            <v>胡昭欢</v>
          </cell>
          <cell r="AN70" t="str">
            <v>父亲</v>
          </cell>
          <cell r="AO70" t="str">
            <v>江西省上饶市余干县杨埠镇濠源村新塘村  335100</v>
          </cell>
          <cell r="AP70" t="str">
            <v>15579276818</v>
          </cell>
          <cell r="AQ70" t="str">
            <v>江苏恒瑞医药股份有限公司</v>
          </cell>
          <cell r="AR70" t="str">
            <v/>
          </cell>
          <cell r="AS70" t="str">
            <v/>
          </cell>
          <cell r="AT70" t="str">
            <v>2022-03-02</v>
          </cell>
          <cell r="AU70" t="str">
            <v>研发人员</v>
          </cell>
          <cell r="AV70" t="str">
            <v>劳动合同</v>
          </cell>
          <cell r="AW70" t="str">
            <v>2022-03-02</v>
          </cell>
          <cell r="AX70" t="str">
            <v>2022-03-02</v>
          </cell>
          <cell r="AY70" t="str">
            <v>2025-03-31</v>
          </cell>
          <cell r="AZ70" t="str">
            <v>研发</v>
          </cell>
          <cell r="BA70" t="str">
            <v/>
          </cell>
          <cell r="BB70" t="str">
            <v>2022-06-01</v>
          </cell>
          <cell r="BC70" t="str">
            <v>2022-06-02</v>
          </cell>
          <cell r="BD70" t="str">
            <v/>
          </cell>
          <cell r="BE70" t="str">
            <v>研发序列</v>
          </cell>
          <cell r="BF70" t="str">
            <v>P3</v>
          </cell>
        </row>
        <row r="71">
          <cell r="C71" t="str">
            <v>饶伟伟</v>
          </cell>
          <cell r="D71" t="str">
            <v>男</v>
          </cell>
          <cell r="E71" t="str">
            <v>在职</v>
          </cell>
          <cell r="F71" t="str">
            <v>正式员工</v>
          </cell>
          <cell r="G71" t="str">
            <v>百诚医药</v>
          </cell>
          <cell r="H71" t="str">
            <v>第二组</v>
          </cell>
          <cell r="I71" t="str">
            <v>百诚医药/药学研究中心/固体制剂一部/第二组</v>
          </cell>
          <cell r="J71" t="str">
            <v>百诚医药</v>
          </cell>
          <cell r="K71" t="str">
            <v>固体制剂一部</v>
          </cell>
          <cell r="L71" t="str">
            <v>中级项目经理(分析)</v>
          </cell>
          <cell r="M71" t="str">
            <v>项目经理（分析）</v>
          </cell>
          <cell r="N71" t="str">
            <v>严洪兵</v>
          </cell>
          <cell r="O71" t="str">
            <v>王时友</v>
          </cell>
          <cell r="P71" t="str">
            <v/>
          </cell>
          <cell r="Q71" t="str">
            <v>王时友</v>
          </cell>
          <cell r="R71" t="str">
            <v>杭州</v>
          </cell>
          <cell r="S71" t="str">
            <v>15159287811</v>
          </cell>
          <cell r="T71" t="str">
            <v>1988-09-28</v>
          </cell>
          <cell r="U71" t="str">
            <v>33</v>
          </cell>
          <cell r="V71" t="str">
            <v>汉族</v>
          </cell>
          <cell r="W71" t="str">
            <v>362325198809281411</v>
          </cell>
          <cell r="X71" t="str">
            <v>江西</v>
          </cell>
          <cell r="Y71" t="str">
            <v>上饶</v>
          </cell>
          <cell r="Z71" t="str">
            <v>江西省上饶市横峰县司铺乡官塘村白石山上组22号</v>
          </cell>
          <cell r="AA71" t="str">
            <v>浙江省杭州市滨江区新浦苑-3-2-302</v>
          </cell>
          <cell r="AB71" t="str">
            <v>外地农村</v>
          </cell>
          <cell r="AC71" t="str">
            <v>已婚</v>
          </cell>
          <cell r="AD71" t="str">
            <v>共青团员</v>
          </cell>
          <cell r="AE71" t="str">
            <v>本科</v>
          </cell>
          <cell r="AF71" t="str">
            <v>学士</v>
          </cell>
          <cell r="AG71" t="str">
            <v>苏州大学</v>
          </cell>
          <cell r="AH71" t="str">
            <v>药学</v>
          </cell>
          <cell r="AI71" t="str">
            <v>2012-06-25</v>
          </cell>
          <cell r="AJ71" t="str">
            <v/>
          </cell>
          <cell r="AK71" t="str">
            <v/>
          </cell>
          <cell r="AL71" t="str">
            <v/>
          </cell>
          <cell r="AM71" t="str">
            <v>张淑娟</v>
          </cell>
          <cell r="AN71" t="str">
            <v>夫妻</v>
          </cell>
          <cell r="AO71" t="str">
            <v>334308</v>
          </cell>
          <cell r="AP71" t="str">
            <v>15259214237</v>
          </cell>
          <cell r="AQ71" t="str">
            <v>福建金山生物医药</v>
          </cell>
          <cell r="AR71" t="str">
            <v/>
          </cell>
          <cell r="AS71" t="str">
            <v/>
          </cell>
          <cell r="AT71" t="str">
            <v>2022-02-14</v>
          </cell>
          <cell r="AU71" t="str">
            <v>研发人员</v>
          </cell>
          <cell r="AV71" t="str">
            <v>劳动合同</v>
          </cell>
          <cell r="AW71" t="str">
            <v>2022-02-14</v>
          </cell>
          <cell r="AX71" t="str">
            <v>2022-02-14</v>
          </cell>
          <cell r="AY71" t="str">
            <v>2025-03-31</v>
          </cell>
          <cell r="AZ71" t="str">
            <v>研发</v>
          </cell>
          <cell r="BA71" t="str">
            <v>1</v>
          </cell>
          <cell r="BB71" t="str">
            <v>2022-05-13</v>
          </cell>
          <cell r="BC71" t="str">
            <v>2022-05-14</v>
          </cell>
          <cell r="BD71" t="str">
            <v/>
          </cell>
          <cell r="BE71" t="str">
            <v>研发序列</v>
          </cell>
          <cell r="BF71" t="str">
            <v>M2</v>
          </cell>
        </row>
        <row r="72">
          <cell r="C72" t="str">
            <v>洪丽</v>
          </cell>
          <cell r="D72" t="str">
            <v>女</v>
          </cell>
          <cell r="E72" t="str">
            <v>在职</v>
          </cell>
          <cell r="F72" t="str">
            <v>正式员工</v>
          </cell>
          <cell r="G72" t="str">
            <v>百诚医药</v>
          </cell>
          <cell r="H72" t="str">
            <v>第二组</v>
          </cell>
          <cell r="I72" t="str">
            <v>百诚医药/药学研究中心/液体制剂二部/第二组</v>
          </cell>
          <cell r="J72" t="str">
            <v>百诚医药</v>
          </cell>
          <cell r="K72" t="str">
            <v>液体制剂二部</v>
          </cell>
          <cell r="L72" t="str">
            <v>高级制剂研究员</v>
          </cell>
          <cell r="M72" t="str">
            <v>职员</v>
          </cell>
          <cell r="N72" t="str">
            <v>汪卫军</v>
          </cell>
          <cell r="O72" t="str">
            <v>汪卫军</v>
          </cell>
          <cell r="P72" t="str">
            <v/>
          </cell>
          <cell r="Q72" t="str">
            <v>汪卫军</v>
          </cell>
          <cell r="R72" t="str">
            <v>杭州</v>
          </cell>
          <cell r="S72" t="str">
            <v>18251818022</v>
          </cell>
          <cell r="T72" t="str">
            <v>1989-09-30</v>
          </cell>
          <cell r="U72" t="str">
            <v>32</v>
          </cell>
          <cell r="V72" t="str">
            <v>汉族</v>
          </cell>
          <cell r="W72" t="str">
            <v>41152619890930102X</v>
          </cell>
          <cell r="X72" t="str">
            <v>河南</v>
          </cell>
          <cell r="Y72" t="str">
            <v>信阳</v>
          </cell>
          <cell r="Z72" t="str">
            <v>河南省潢川县隆古乡王围孜村洪河</v>
          </cell>
          <cell r="AA72" t="str">
            <v>杭州市萧山区闻堰街道戈雅公寓</v>
          </cell>
          <cell r="AB72" t="str">
            <v>外地农村</v>
          </cell>
          <cell r="AC72" t="str">
            <v>未婚</v>
          </cell>
          <cell r="AD72" t="str">
            <v>群众</v>
          </cell>
          <cell r="AE72" t="str">
            <v>硕士研究生</v>
          </cell>
          <cell r="AF72" t="str">
            <v>硕士</v>
          </cell>
          <cell r="AG72" t="str">
            <v>中国药科大学</v>
          </cell>
          <cell r="AH72" t="str">
            <v>药学</v>
          </cell>
          <cell r="AI72" t="str">
            <v>2018-12-31</v>
          </cell>
          <cell r="AJ72" t="str">
            <v/>
          </cell>
          <cell r="AK72" t="str">
            <v/>
          </cell>
          <cell r="AL72" t="str">
            <v/>
          </cell>
          <cell r="AM72" t="str">
            <v>洪大家</v>
          </cell>
          <cell r="AN72" t="str">
            <v>父女</v>
          </cell>
          <cell r="AO72" t="str">
            <v>河南省信阳市潢川县春申社区八米道</v>
          </cell>
          <cell r="AP72" t="str">
            <v>13507616493</v>
          </cell>
          <cell r="AQ72" t="str">
            <v>武汉启瑞药业</v>
          </cell>
          <cell r="AR72" t="str">
            <v/>
          </cell>
          <cell r="AS72" t="str">
            <v>方传祥</v>
          </cell>
          <cell r="AT72" t="str">
            <v>2022-04-01</v>
          </cell>
          <cell r="AU72" t="str">
            <v>研发人员</v>
          </cell>
          <cell r="AV72" t="str">
            <v>劳动合同</v>
          </cell>
          <cell r="AW72" t="str">
            <v>2022-04-01</v>
          </cell>
          <cell r="AX72" t="str">
            <v>2022-04-01</v>
          </cell>
          <cell r="AY72" t="str">
            <v>2025-06-30</v>
          </cell>
          <cell r="AZ72" t="str">
            <v>研发</v>
          </cell>
          <cell r="BA72" t="str">
            <v>1</v>
          </cell>
          <cell r="BB72" t="str">
            <v>2022-06-30</v>
          </cell>
          <cell r="BC72" t="str">
            <v>2022-07-01</v>
          </cell>
          <cell r="BD72" t="str">
            <v/>
          </cell>
          <cell r="BE72" t="str">
            <v>研发序列</v>
          </cell>
          <cell r="BF72" t="str">
            <v>P3</v>
          </cell>
        </row>
        <row r="73">
          <cell r="C73" t="str">
            <v>吕思伟</v>
          </cell>
          <cell r="D73" t="str">
            <v>男</v>
          </cell>
          <cell r="E73" t="str">
            <v>在职</v>
          </cell>
          <cell r="F73" t="str">
            <v>正式员工</v>
          </cell>
          <cell r="G73" t="str">
            <v>百诚医药</v>
          </cell>
          <cell r="H73" t="str">
            <v>第二组</v>
          </cell>
          <cell r="I73" t="str">
            <v>百诚医药/药学研究中心/原料药研究中心/原料药分析部/第二组</v>
          </cell>
          <cell r="J73" t="str">
            <v>百诚医药</v>
          </cell>
          <cell r="K73" t="str">
            <v>原料药分析部</v>
          </cell>
          <cell r="L73" t="str">
            <v>分析研究员</v>
          </cell>
          <cell r="M73" t="str">
            <v>职员</v>
          </cell>
          <cell r="N73" t="str">
            <v>陈百万</v>
          </cell>
          <cell r="O73" t="str">
            <v>赵淑彬</v>
          </cell>
          <cell r="P73" t="str">
            <v/>
          </cell>
          <cell r="Q73" t="str">
            <v>杨美玲</v>
          </cell>
          <cell r="R73" t="str">
            <v>杭州</v>
          </cell>
          <cell r="S73" t="str">
            <v>15726957565</v>
          </cell>
          <cell r="T73" t="str">
            <v>1996-08-01</v>
          </cell>
          <cell r="U73" t="str">
            <v>25</v>
          </cell>
          <cell r="V73" t="str">
            <v>汉族</v>
          </cell>
          <cell r="W73" t="str">
            <v>33068319960801121X</v>
          </cell>
          <cell r="X73" t="str">
            <v>浙江</v>
          </cell>
          <cell r="Y73" t="str">
            <v>绍兴</v>
          </cell>
          <cell r="Z73" t="str">
            <v>浙江省嵊州市长乐镇前安村199号</v>
          </cell>
          <cell r="AA73" t="str">
            <v>浙江省杭州市萧山区闻堰街道万达北路710号</v>
          </cell>
          <cell r="AB73" t="str">
            <v>本地农村</v>
          </cell>
          <cell r="AC73" t="str">
            <v>未婚</v>
          </cell>
          <cell r="AD73" t="str">
            <v>共青团员</v>
          </cell>
          <cell r="AE73" t="str">
            <v>本科</v>
          </cell>
          <cell r="AF73" t="str">
            <v>学士</v>
          </cell>
          <cell r="AG73" t="str">
            <v>德州学院</v>
          </cell>
          <cell r="AH73" t="str">
            <v>制药工程</v>
          </cell>
          <cell r="AI73" t="str">
            <v>2019-06-30</v>
          </cell>
          <cell r="AJ73" t="str">
            <v/>
          </cell>
          <cell r="AK73" t="str">
            <v/>
          </cell>
          <cell r="AL73" t="str">
            <v/>
          </cell>
          <cell r="AM73" t="str">
            <v>吕颖</v>
          </cell>
          <cell r="AN73" t="str">
            <v>姐姐</v>
          </cell>
          <cell r="AO73" t="str">
            <v>浙江省嵊州市中碧溪村312400</v>
          </cell>
          <cell r="AP73" t="str">
            <v>13429470762</v>
          </cell>
          <cell r="AQ73" t="str">
            <v>浙江昂利康制药股份有限公司</v>
          </cell>
          <cell r="AR73" t="str">
            <v/>
          </cell>
          <cell r="AS73" t="str">
            <v/>
          </cell>
          <cell r="AT73" t="str">
            <v>2022-04-01</v>
          </cell>
          <cell r="AU73" t="str">
            <v>研发人员</v>
          </cell>
          <cell r="AV73" t="str">
            <v>劳动合同</v>
          </cell>
          <cell r="AW73" t="str">
            <v>2022-04-01</v>
          </cell>
          <cell r="AX73" t="str">
            <v>2022-04-01</v>
          </cell>
          <cell r="AY73" t="str">
            <v>2025-06-30</v>
          </cell>
          <cell r="AZ73" t="str">
            <v>研发</v>
          </cell>
          <cell r="BA73" t="str">
            <v>1</v>
          </cell>
          <cell r="BB73" t="str">
            <v>2022-06-30</v>
          </cell>
          <cell r="BC73" t="str">
            <v>2022-07-01</v>
          </cell>
          <cell r="BD73" t="str">
            <v/>
          </cell>
          <cell r="BE73" t="str">
            <v>研发序列</v>
          </cell>
          <cell r="BF73" t="str">
            <v>P2</v>
          </cell>
        </row>
        <row r="74">
          <cell r="C74" t="str">
            <v>周秀娟</v>
          </cell>
          <cell r="D74" t="str">
            <v>女</v>
          </cell>
          <cell r="E74" t="str">
            <v>在职</v>
          </cell>
          <cell r="F74" t="str">
            <v>正式员工</v>
          </cell>
          <cell r="G74" t="str">
            <v>百诚医药</v>
          </cell>
          <cell r="H74" t="str">
            <v>第二组</v>
          </cell>
          <cell r="I74" t="str">
            <v>百诚医药/药学研究中心/原料药研究中心/原料药分析部/第二组</v>
          </cell>
          <cell r="J74" t="str">
            <v>百诚医药</v>
          </cell>
          <cell r="K74" t="str">
            <v>原料药分析部</v>
          </cell>
          <cell r="L74" t="str">
            <v>分析研究员</v>
          </cell>
          <cell r="M74" t="str">
            <v>职员</v>
          </cell>
          <cell r="N74" t="str">
            <v>陈百万</v>
          </cell>
          <cell r="O74" t="str">
            <v>赵淑彬</v>
          </cell>
          <cell r="P74" t="str">
            <v/>
          </cell>
          <cell r="Q74" t="str">
            <v>汪芳芳</v>
          </cell>
          <cell r="R74" t="str">
            <v>杭州</v>
          </cell>
          <cell r="S74" t="str">
            <v>15700062930</v>
          </cell>
          <cell r="T74" t="str">
            <v>1994-09-25</v>
          </cell>
          <cell r="U74" t="str">
            <v>27</v>
          </cell>
          <cell r="V74" t="str">
            <v>汉族</v>
          </cell>
          <cell r="W74" t="str">
            <v>330681199409257468</v>
          </cell>
          <cell r="X74" t="str">
            <v>浙江</v>
          </cell>
          <cell r="Y74" t="str">
            <v>绍兴</v>
          </cell>
          <cell r="Z74" t="str">
            <v>浙江省诸暨市东和乡大林村382号</v>
          </cell>
          <cell r="AA74" t="str">
            <v>杭州市滨江区观潮华庭4-1-602</v>
          </cell>
          <cell r="AB74" t="str">
            <v>外地农村</v>
          </cell>
          <cell r="AC74" t="str">
            <v>未婚</v>
          </cell>
          <cell r="AD74" t="str">
            <v>群众</v>
          </cell>
          <cell r="AE74" t="str">
            <v>本科</v>
          </cell>
          <cell r="AF74" t="str">
            <v>学士</v>
          </cell>
          <cell r="AG74" t="str">
            <v>杭州师范大学钱江学院</v>
          </cell>
          <cell r="AH74" t="str">
            <v>高分子材料与工程</v>
          </cell>
          <cell r="AI74" t="str">
            <v>2017-06-30</v>
          </cell>
          <cell r="AJ74" t="str">
            <v/>
          </cell>
          <cell r="AK74" t="str">
            <v/>
          </cell>
          <cell r="AL74" t="str">
            <v/>
          </cell>
          <cell r="AM74" t="str">
            <v>朱芳草</v>
          </cell>
          <cell r="AN74" t="str">
            <v>朋友</v>
          </cell>
          <cell r="AO74" t="str">
            <v>浙江省杭州市尚城国际东区 310000</v>
          </cell>
          <cell r="AP74" t="str">
            <v>18329155684</v>
          </cell>
          <cell r="AQ74" t="str">
            <v>浙江湃肽生物有限公司</v>
          </cell>
          <cell r="AR74" t="str">
            <v/>
          </cell>
          <cell r="AS74" t="str">
            <v>朱芳草</v>
          </cell>
          <cell r="AT74" t="str">
            <v>2022-04-11</v>
          </cell>
          <cell r="AU74" t="str">
            <v>研发人员</v>
          </cell>
          <cell r="AV74" t="str">
            <v>劳动合同</v>
          </cell>
          <cell r="AW74" t="str">
            <v>2022-04-11</v>
          </cell>
          <cell r="AX74" t="str">
            <v>2022-04-11</v>
          </cell>
          <cell r="AY74" t="str">
            <v>2025-06-30</v>
          </cell>
          <cell r="AZ74" t="str">
            <v>研发</v>
          </cell>
          <cell r="BA74" t="str">
            <v>1</v>
          </cell>
          <cell r="BB74" t="str">
            <v>2022-07-10</v>
          </cell>
          <cell r="BC74" t="str">
            <v>2022-07-11</v>
          </cell>
          <cell r="BD74" t="str">
            <v/>
          </cell>
          <cell r="BE74" t="str">
            <v>研发序列</v>
          </cell>
          <cell r="BF74" t="str">
            <v>P2</v>
          </cell>
        </row>
        <row r="75">
          <cell r="C75" t="str">
            <v>罗亮</v>
          </cell>
          <cell r="D75" t="str">
            <v>男</v>
          </cell>
          <cell r="E75" t="str">
            <v>在职</v>
          </cell>
          <cell r="F75" t="str">
            <v>试用员工</v>
          </cell>
          <cell r="G75" t="str">
            <v>百诚医药</v>
          </cell>
          <cell r="H75" t="str">
            <v>第二组</v>
          </cell>
          <cell r="I75" t="str">
            <v>百诚医药/药学研究中心/固体制剂一部/第二组</v>
          </cell>
          <cell r="J75" t="str">
            <v>百诚医药</v>
          </cell>
          <cell r="K75" t="str">
            <v>固体制剂一部</v>
          </cell>
          <cell r="L75" t="str">
            <v>助理制剂研究员</v>
          </cell>
          <cell r="M75" t="str">
            <v>职员</v>
          </cell>
          <cell r="N75" t="str">
            <v>严洪兵</v>
          </cell>
          <cell r="O75" t="str">
            <v>方蓉</v>
          </cell>
          <cell r="P75" t="str">
            <v/>
          </cell>
          <cell r="Q75" t="str">
            <v>邓佑盛</v>
          </cell>
          <cell r="R75" t="str">
            <v>杭州</v>
          </cell>
          <cell r="S75" t="str">
            <v>18842541257</v>
          </cell>
          <cell r="T75" t="str">
            <v>1997-02-21</v>
          </cell>
          <cell r="U75" t="str">
            <v>25</v>
          </cell>
          <cell r="V75" t="str">
            <v>汉族</v>
          </cell>
          <cell r="W75" t="str">
            <v>62242519970221831X</v>
          </cell>
          <cell r="X75" t="str">
            <v>甘肃</v>
          </cell>
          <cell r="Y75" t="str">
            <v>定西地区</v>
          </cell>
          <cell r="Z75" t="str">
            <v>甘肃省陇西县菜子镇四店村蔡家峪社20号20</v>
          </cell>
          <cell r="AA75" t="str">
            <v>浙江省杭州市滨江区</v>
          </cell>
          <cell r="AB75" t="str">
            <v>外地农村</v>
          </cell>
          <cell r="AC75" t="str">
            <v>未婚</v>
          </cell>
          <cell r="AD75" t="str">
            <v>共青团员</v>
          </cell>
          <cell r="AE75" t="str">
            <v>本科</v>
          </cell>
          <cell r="AF75" t="str">
            <v>学士</v>
          </cell>
          <cell r="AG75" t="str">
            <v>沈阳化工大学</v>
          </cell>
          <cell r="AH75" t="str">
            <v>制药工程</v>
          </cell>
          <cell r="AI75" t="str">
            <v>2020-06-23</v>
          </cell>
          <cell r="AJ75" t="str">
            <v/>
          </cell>
          <cell r="AK75" t="str">
            <v/>
          </cell>
          <cell r="AL75" t="str">
            <v/>
          </cell>
          <cell r="AM75" t="str">
            <v>罗旺忠</v>
          </cell>
          <cell r="AN75" t="str">
            <v>父亲</v>
          </cell>
          <cell r="AO75" t="str">
            <v>甘肃省陇西县菜子镇四店村蔡家峪社20号20</v>
          </cell>
          <cell r="AP75" t="str">
            <v>13519323014</v>
          </cell>
          <cell r="AQ75" t="str">
            <v>浙江天宇药业股份有限公司</v>
          </cell>
          <cell r="AR75" t="str">
            <v/>
          </cell>
          <cell r="AS75" t="str">
            <v/>
          </cell>
          <cell r="AT75" t="str">
            <v>2022-05-11</v>
          </cell>
          <cell r="AU75" t="str">
            <v>辅助人员</v>
          </cell>
          <cell r="AV75" t="str">
            <v>劳动合同</v>
          </cell>
          <cell r="AW75" t="str">
            <v>2022-05-11</v>
          </cell>
          <cell r="AX75" t="str">
            <v>2022-05-11</v>
          </cell>
          <cell r="AY75" t="str">
            <v>2025-06-30</v>
          </cell>
          <cell r="AZ75" t="str">
            <v>研发</v>
          </cell>
          <cell r="BA75" t="str">
            <v>1</v>
          </cell>
          <cell r="BB75" t="str">
            <v>2022-08-10</v>
          </cell>
          <cell r="BC75" t="str">
            <v/>
          </cell>
          <cell r="BD75" t="str">
            <v/>
          </cell>
          <cell r="BE75" t="str">
            <v>研发序列</v>
          </cell>
          <cell r="BF75" t="str">
            <v>P1</v>
          </cell>
        </row>
        <row r="76">
          <cell r="C76" t="str">
            <v>张楚慧</v>
          </cell>
          <cell r="D76" t="str">
            <v>女</v>
          </cell>
          <cell r="E76" t="str">
            <v>在职</v>
          </cell>
          <cell r="F76" t="str">
            <v>试用员工</v>
          </cell>
          <cell r="G76" t="str">
            <v>百诚医药</v>
          </cell>
          <cell r="H76" t="str">
            <v>第二组</v>
          </cell>
          <cell r="I76" t="str">
            <v>百诚医药/药学研究中心/固体制剂一部/第二组</v>
          </cell>
          <cell r="J76" t="str">
            <v>百诚医药</v>
          </cell>
          <cell r="K76" t="str">
            <v>固体制剂一部</v>
          </cell>
          <cell r="L76" t="str">
            <v>助理分析研究员</v>
          </cell>
          <cell r="M76" t="str">
            <v>职员</v>
          </cell>
          <cell r="N76" t="str">
            <v>严洪兵</v>
          </cell>
          <cell r="O76" t="str">
            <v>饶伟伟</v>
          </cell>
          <cell r="P76" t="str">
            <v>裴潭蓉</v>
          </cell>
          <cell r="Q76" t="str">
            <v/>
          </cell>
          <cell r="R76" t="str">
            <v>杭州</v>
          </cell>
          <cell r="S76" t="str">
            <v>18969055578</v>
          </cell>
          <cell r="T76" t="str">
            <v>1999-02-11</v>
          </cell>
          <cell r="U76" t="str">
            <v>23</v>
          </cell>
          <cell r="V76" t="str">
            <v>汉族</v>
          </cell>
          <cell r="W76" t="str">
            <v>330102199902110045</v>
          </cell>
          <cell r="X76" t="str">
            <v>浙江</v>
          </cell>
          <cell r="Y76" t="str">
            <v>杭州</v>
          </cell>
          <cell r="Z76" t="str">
            <v>浙江省杭州市上城区广福里5号</v>
          </cell>
          <cell r="AA76" t="str">
            <v>浙江省杭州市上城区太平巷16号2单元201</v>
          </cell>
          <cell r="AB76" t="str">
            <v>本地城镇</v>
          </cell>
          <cell r="AC76" t="str">
            <v>未婚</v>
          </cell>
          <cell r="AD76" t="str">
            <v>共青团员</v>
          </cell>
          <cell r="AE76" t="str">
            <v>本科</v>
          </cell>
          <cell r="AF76" t="str">
            <v>学士</v>
          </cell>
          <cell r="AG76" t="str">
            <v>浙江大学</v>
          </cell>
          <cell r="AH76" t="str">
            <v>药学</v>
          </cell>
          <cell r="AI76" t="str">
            <v>2021-06-30</v>
          </cell>
          <cell r="AJ76" t="str">
            <v/>
          </cell>
          <cell r="AK76" t="str">
            <v/>
          </cell>
          <cell r="AL76" t="str">
            <v/>
          </cell>
          <cell r="AM76" t="str">
            <v>熊雷</v>
          </cell>
          <cell r="AN76" t="str">
            <v>母女</v>
          </cell>
          <cell r="AO76" t="str">
            <v>浙江省杭州市上城区太平巷16号2单元201</v>
          </cell>
          <cell r="AP76" t="str">
            <v>13386509850</v>
          </cell>
          <cell r="AQ76" t="str">
            <v>浙江大学</v>
          </cell>
          <cell r="AR76" t="str">
            <v/>
          </cell>
          <cell r="AS76" t="str">
            <v/>
          </cell>
          <cell r="AT76" t="str">
            <v>2022-05-23</v>
          </cell>
          <cell r="AU76" t="str">
            <v>辅助人员</v>
          </cell>
          <cell r="AV76" t="str">
            <v>劳动合同</v>
          </cell>
          <cell r="AW76" t="str">
            <v>2022-05-23</v>
          </cell>
          <cell r="AX76" t="str">
            <v>2022-05-23</v>
          </cell>
          <cell r="AY76" t="str">
            <v>2025-06-30</v>
          </cell>
          <cell r="AZ76" t="str">
            <v>研发</v>
          </cell>
          <cell r="BA76" t="str">
            <v/>
          </cell>
          <cell r="BB76" t="str">
            <v>2022-08-22</v>
          </cell>
          <cell r="BC76" t="str">
            <v/>
          </cell>
          <cell r="BD76" t="str">
            <v/>
          </cell>
          <cell r="BE76" t="str">
            <v>研发序列</v>
          </cell>
          <cell r="BF76" t="str">
            <v>P2</v>
          </cell>
        </row>
        <row r="77">
          <cell r="C77" t="str">
            <v>付媛丽</v>
          </cell>
          <cell r="D77" t="str">
            <v>女</v>
          </cell>
          <cell r="E77" t="str">
            <v>在职</v>
          </cell>
          <cell r="F77" t="str">
            <v>试用员工</v>
          </cell>
          <cell r="G77" t="str">
            <v>百诚医药</v>
          </cell>
          <cell r="H77" t="str">
            <v>第二组</v>
          </cell>
          <cell r="I77" t="str">
            <v>百诚医药/药学研究中心/固体制剂一部/第二组</v>
          </cell>
          <cell r="J77" t="str">
            <v>百诚医药</v>
          </cell>
          <cell r="K77" t="str">
            <v>固体制剂一部</v>
          </cell>
          <cell r="L77" t="str">
            <v>制剂研究员</v>
          </cell>
          <cell r="M77" t="str">
            <v>职员</v>
          </cell>
          <cell r="N77" t="str">
            <v>严洪兵</v>
          </cell>
          <cell r="O77" t="str">
            <v>方蓉</v>
          </cell>
          <cell r="P77" t="str">
            <v>邓佑盛</v>
          </cell>
          <cell r="Q77" t="str">
            <v/>
          </cell>
          <cell r="R77" t="str">
            <v>杭州</v>
          </cell>
          <cell r="S77" t="str">
            <v>18767166836</v>
          </cell>
          <cell r="T77" t="str">
            <v>1994-12-05</v>
          </cell>
          <cell r="U77" t="str">
            <v>27</v>
          </cell>
          <cell r="V77" t="str">
            <v>汉族</v>
          </cell>
          <cell r="W77" t="str">
            <v>341222199412057206</v>
          </cell>
          <cell r="X77" t="str">
            <v>安徽</v>
          </cell>
          <cell r="Y77" t="str">
            <v>阜阳</v>
          </cell>
          <cell r="Z77" t="str">
            <v>安徽省太和县五星镇付桥村委会后付34号</v>
          </cell>
          <cell r="AA77" t="str">
            <v>浙江省杭州市滨江区大同公寓1单元4栋1102</v>
          </cell>
          <cell r="AB77" t="str">
            <v>外地农村</v>
          </cell>
          <cell r="AC77" t="str">
            <v>未婚</v>
          </cell>
          <cell r="AD77" t="str">
            <v>团员</v>
          </cell>
          <cell r="AE77" t="str">
            <v>硕士研究生</v>
          </cell>
          <cell r="AF77" t="str">
            <v>硕士</v>
          </cell>
          <cell r="AG77" t="str">
            <v>浙江工业大学</v>
          </cell>
          <cell r="AH77" t="str">
            <v>药学</v>
          </cell>
          <cell r="AI77" t="str">
            <v>2022-06-10</v>
          </cell>
          <cell r="AJ77" t="str">
            <v/>
          </cell>
          <cell r="AK77" t="str">
            <v/>
          </cell>
          <cell r="AL77" t="str">
            <v/>
          </cell>
          <cell r="AM77" t="str">
            <v>刘淑荣</v>
          </cell>
          <cell r="AN77" t="str">
            <v>母女</v>
          </cell>
          <cell r="AO77" t="str">
            <v>安徽省太和县五星镇（236600）</v>
          </cell>
          <cell r="AP77" t="str">
            <v>18326853816</v>
          </cell>
          <cell r="AQ77" t="str">
            <v/>
          </cell>
          <cell r="AR77" t="str">
            <v/>
          </cell>
          <cell r="AS77" t="str">
            <v/>
          </cell>
          <cell r="AT77" t="str">
            <v>2022-07-04</v>
          </cell>
          <cell r="AU77" t="str">
            <v>辅助人员</v>
          </cell>
          <cell r="AV77" t="str">
            <v>劳动合同</v>
          </cell>
          <cell r="AW77" t="str">
            <v>2022-07-04</v>
          </cell>
          <cell r="AX77" t="str">
            <v>2022-07-04</v>
          </cell>
          <cell r="AY77" t="str">
            <v>2025-07-03</v>
          </cell>
          <cell r="AZ77" t="str">
            <v>研发</v>
          </cell>
          <cell r="BA77" t="str">
            <v>1</v>
          </cell>
          <cell r="BB77" t="str">
            <v>2022-10-03</v>
          </cell>
          <cell r="BC77" t="str">
            <v/>
          </cell>
          <cell r="BD77" t="str">
            <v/>
          </cell>
          <cell r="BE77" t="str">
            <v>研发序列</v>
          </cell>
          <cell r="BF77" t="str">
            <v>P2</v>
          </cell>
        </row>
        <row r="78">
          <cell r="C78" t="str">
            <v>付姿莉</v>
          </cell>
          <cell r="D78" t="str">
            <v>女</v>
          </cell>
          <cell r="E78" t="str">
            <v>在职</v>
          </cell>
          <cell r="F78" t="str">
            <v>试用员工</v>
          </cell>
          <cell r="G78" t="str">
            <v>百诚医药</v>
          </cell>
          <cell r="H78" t="str">
            <v>第二组</v>
          </cell>
          <cell r="I78" t="str">
            <v>百诚医药/药学研究中心/固体制剂一部/第二组</v>
          </cell>
          <cell r="J78" t="str">
            <v>百诚医药</v>
          </cell>
          <cell r="K78" t="str">
            <v>固体制剂一部</v>
          </cell>
          <cell r="L78" t="str">
            <v>分析研究员</v>
          </cell>
          <cell r="M78" t="str">
            <v>职员</v>
          </cell>
          <cell r="N78" t="str">
            <v>严洪兵</v>
          </cell>
          <cell r="O78" t="str">
            <v>王时友</v>
          </cell>
          <cell r="P78" t="str">
            <v>饶伟伟</v>
          </cell>
          <cell r="Q78" t="str">
            <v/>
          </cell>
          <cell r="R78" t="str">
            <v>杭州</v>
          </cell>
          <cell r="S78" t="str">
            <v>15868110542</v>
          </cell>
          <cell r="T78" t="str">
            <v>1996-10-17</v>
          </cell>
          <cell r="U78" t="str">
            <v>25</v>
          </cell>
          <cell r="V78" t="str">
            <v>汉族</v>
          </cell>
          <cell r="W78" t="str">
            <v>522723199610170021</v>
          </cell>
          <cell r="X78" t="str">
            <v>贵州</v>
          </cell>
          <cell r="Y78" t="str">
            <v>黔南布依族苗族自治州</v>
          </cell>
          <cell r="Z78" t="str">
            <v>贵州省黔南州贵定县柳家湾49号附109号</v>
          </cell>
          <cell r="AA78" t="str">
            <v>浙江省杭州市萧山区城厢街道华瑞湘湖美地14幢1单元101</v>
          </cell>
          <cell r="AB78" t="str">
            <v>外地城镇</v>
          </cell>
          <cell r="AC78" t="str">
            <v>未婚</v>
          </cell>
          <cell r="AD78" t="str">
            <v>共青团员</v>
          </cell>
          <cell r="AE78" t="str">
            <v>硕士研究生</v>
          </cell>
          <cell r="AF78" t="str">
            <v>硕士</v>
          </cell>
          <cell r="AG78" t="str">
            <v>中国计量大学</v>
          </cell>
          <cell r="AH78" t="str">
            <v>药学</v>
          </cell>
          <cell r="AI78" t="str">
            <v>2022-06-30</v>
          </cell>
          <cell r="AJ78" t="str">
            <v/>
          </cell>
          <cell r="AK78" t="str">
            <v/>
          </cell>
          <cell r="AL78" t="str">
            <v/>
          </cell>
          <cell r="AM78" t="str">
            <v>郑海晶</v>
          </cell>
          <cell r="AN78" t="str">
            <v>情侣</v>
          </cell>
          <cell r="AO78" t="str">
            <v>浙江省杭州市萧山区城厢街道华瑞湘湖美地14幢一单元101</v>
          </cell>
          <cell r="AP78" t="str">
            <v>15757856079</v>
          </cell>
          <cell r="AQ78" t="str">
            <v/>
          </cell>
          <cell r="AR78" t="str">
            <v/>
          </cell>
          <cell r="AS78" t="str">
            <v/>
          </cell>
          <cell r="AT78" t="str">
            <v>2022-07-04</v>
          </cell>
          <cell r="AU78" t="str">
            <v>辅助人员</v>
          </cell>
          <cell r="AV78" t="str">
            <v>劳动合同</v>
          </cell>
          <cell r="AW78" t="str">
            <v>2022-07-04</v>
          </cell>
          <cell r="AX78" t="str">
            <v>2022-07-04</v>
          </cell>
          <cell r="AY78" t="str">
            <v>2025-07-03</v>
          </cell>
          <cell r="AZ78" t="str">
            <v>研发</v>
          </cell>
          <cell r="BA78" t="str">
            <v>1</v>
          </cell>
          <cell r="BB78" t="str">
            <v>2022-10-03</v>
          </cell>
          <cell r="BC78" t="str">
            <v/>
          </cell>
          <cell r="BD78" t="str">
            <v/>
          </cell>
          <cell r="BE78" t="str">
            <v>研发序列</v>
          </cell>
          <cell r="BF78" t="str">
            <v>P2</v>
          </cell>
        </row>
        <row r="79">
          <cell r="C79" t="str">
            <v>刘玉霞</v>
          </cell>
          <cell r="D79" t="str">
            <v>女</v>
          </cell>
          <cell r="E79" t="str">
            <v>在职</v>
          </cell>
          <cell r="F79" t="str">
            <v>试用员工</v>
          </cell>
          <cell r="G79" t="str">
            <v>百诚医药</v>
          </cell>
          <cell r="H79" t="str">
            <v>第二组</v>
          </cell>
          <cell r="I79" t="str">
            <v>百诚医药/药学研究中心/原料药研究中心/原料药分析部/第二组</v>
          </cell>
          <cell r="J79" t="str">
            <v>百诚医药</v>
          </cell>
          <cell r="K79" t="str">
            <v>原料药分析部</v>
          </cell>
          <cell r="L79" t="str">
            <v>分析研究员</v>
          </cell>
          <cell r="M79" t="str">
            <v>职员</v>
          </cell>
          <cell r="N79" t="str">
            <v>陈百万</v>
          </cell>
          <cell r="O79" t="str">
            <v>赵淑彬</v>
          </cell>
          <cell r="P79" t="str">
            <v>覃建基</v>
          </cell>
          <cell r="Q79" t="str">
            <v/>
          </cell>
          <cell r="R79" t="str">
            <v>杭州</v>
          </cell>
          <cell r="S79" t="str">
            <v>13735476307</v>
          </cell>
          <cell r="T79" t="str">
            <v>1996-06-18</v>
          </cell>
          <cell r="U79" t="str">
            <v>26</v>
          </cell>
          <cell r="V79" t="str">
            <v>汉族</v>
          </cell>
          <cell r="W79" t="str">
            <v>340823199606183743</v>
          </cell>
          <cell r="X79" t="str">
            <v>安徽</v>
          </cell>
          <cell r="Y79" t="str">
            <v>铜陵</v>
          </cell>
          <cell r="Z79" t="str">
            <v>安徽省铜陵市枞阳县金社乡杨市村祠堂组20号</v>
          </cell>
          <cell r="AA79" t="str">
            <v>安徽省铜陵市枞阳县金社乡杨市村</v>
          </cell>
          <cell r="AB79" t="str">
            <v>本地农村</v>
          </cell>
          <cell r="AC79" t="str">
            <v>未婚</v>
          </cell>
          <cell r="AD79" t="str">
            <v>共青团员</v>
          </cell>
          <cell r="AE79" t="str">
            <v>硕士研究生</v>
          </cell>
          <cell r="AF79" t="str">
            <v>硕士</v>
          </cell>
          <cell r="AG79" t="str">
            <v>浙江理工大学</v>
          </cell>
          <cell r="AH79" t="str">
            <v>化学工程</v>
          </cell>
          <cell r="AI79" t="str">
            <v>2022-06-13</v>
          </cell>
          <cell r="AJ79" t="str">
            <v/>
          </cell>
          <cell r="AK79" t="str">
            <v/>
          </cell>
          <cell r="AL79" t="str">
            <v/>
          </cell>
          <cell r="AM79" t="str">
            <v>黄晶</v>
          </cell>
          <cell r="AN79" t="str">
            <v>好友</v>
          </cell>
          <cell r="AO79" t="str">
            <v>浙江省杭州市钱塘区</v>
          </cell>
          <cell r="AP79" t="str">
            <v>17816618736</v>
          </cell>
          <cell r="AQ79" t="str">
            <v/>
          </cell>
          <cell r="AR79" t="str">
            <v/>
          </cell>
          <cell r="AS79" t="str">
            <v/>
          </cell>
          <cell r="AT79" t="str">
            <v>2022-07-04</v>
          </cell>
          <cell r="AU79" t="str">
            <v>辅助人员</v>
          </cell>
          <cell r="AV79" t="str">
            <v>劳动合同</v>
          </cell>
          <cell r="AW79" t="str">
            <v>2022-07-04</v>
          </cell>
          <cell r="AX79" t="str">
            <v>2022-07-04</v>
          </cell>
          <cell r="AY79" t="str">
            <v>2025-07-03</v>
          </cell>
          <cell r="AZ79" t="str">
            <v>研发</v>
          </cell>
          <cell r="BA79" t="str">
            <v>1</v>
          </cell>
          <cell r="BB79" t="str">
            <v>2022-10-03</v>
          </cell>
          <cell r="BC79" t="str">
            <v/>
          </cell>
          <cell r="BD79" t="str">
            <v/>
          </cell>
          <cell r="BE79" t="str">
            <v>研发序列</v>
          </cell>
          <cell r="BF79" t="str">
            <v>P2</v>
          </cell>
        </row>
        <row r="80">
          <cell r="C80" t="str">
            <v>苏海波</v>
          </cell>
          <cell r="D80" t="str">
            <v>男</v>
          </cell>
          <cell r="E80" t="str">
            <v>在职</v>
          </cell>
          <cell r="F80" t="str">
            <v>试用员工</v>
          </cell>
          <cell r="G80" t="str">
            <v>百诚医药</v>
          </cell>
          <cell r="H80" t="str">
            <v>第二组</v>
          </cell>
          <cell r="I80" t="str">
            <v>百诚医药/药学研究中心/原料药研究中心/原料药分析部/第二组</v>
          </cell>
          <cell r="J80" t="str">
            <v>百诚医药</v>
          </cell>
          <cell r="K80" t="str">
            <v>原料药分析部</v>
          </cell>
          <cell r="L80" t="str">
            <v>分析研究员</v>
          </cell>
          <cell r="M80" t="str">
            <v>职员</v>
          </cell>
          <cell r="N80" t="str">
            <v>陈百万</v>
          </cell>
          <cell r="O80" t="str">
            <v>赵淑彬</v>
          </cell>
          <cell r="P80" t="str">
            <v>汪芳芳</v>
          </cell>
          <cell r="Q80" t="str">
            <v/>
          </cell>
          <cell r="R80" t="str">
            <v>杭州</v>
          </cell>
          <cell r="S80" t="str">
            <v>15867119856</v>
          </cell>
          <cell r="T80" t="str">
            <v>1996-10-11</v>
          </cell>
          <cell r="U80" t="str">
            <v>25</v>
          </cell>
          <cell r="V80" t="str">
            <v>汉族</v>
          </cell>
          <cell r="W80" t="str">
            <v>33100319961011015X</v>
          </cell>
          <cell r="X80" t="str">
            <v>浙江</v>
          </cell>
          <cell r="Y80" t="str">
            <v>台州</v>
          </cell>
          <cell r="Z80" t="str">
            <v>浙江省台州市黄岩区西城街道岭下村158号</v>
          </cell>
          <cell r="AA80" t="str">
            <v>浙江省杭州市滨江区浦沿街道中兴和园茗水苑13栋102</v>
          </cell>
          <cell r="AB80" t="str">
            <v>本地农村</v>
          </cell>
          <cell r="AC80" t="str">
            <v>未婚</v>
          </cell>
          <cell r="AD80" t="str">
            <v>共青团员</v>
          </cell>
          <cell r="AE80" t="str">
            <v>硕士研究生</v>
          </cell>
          <cell r="AF80" t="str">
            <v>硕士</v>
          </cell>
          <cell r="AG80" t="str">
            <v>浙江工业大学</v>
          </cell>
          <cell r="AH80" t="str">
            <v>药学</v>
          </cell>
          <cell r="AI80" t="str">
            <v>2022-06-10</v>
          </cell>
          <cell r="AJ80" t="str">
            <v/>
          </cell>
          <cell r="AK80" t="str">
            <v/>
          </cell>
          <cell r="AL80" t="str">
            <v/>
          </cell>
          <cell r="AM80" t="str">
            <v>王金凤</v>
          </cell>
          <cell r="AN80" t="str">
            <v>母亲</v>
          </cell>
          <cell r="AO80" t="str">
            <v>浙江省台州市黄岩区西城街道岭下村158号 318020</v>
          </cell>
          <cell r="AP80" t="str">
            <v>15957691011</v>
          </cell>
          <cell r="AQ80" t="str">
            <v/>
          </cell>
          <cell r="AR80" t="str">
            <v/>
          </cell>
          <cell r="AS80" t="str">
            <v/>
          </cell>
          <cell r="AT80" t="str">
            <v>2022-07-04</v>
          </cell>
          <cell r="AU80" t="str">
            <v>辅助人员</v>
          </cell>
          <cell r="AV80" t="str">
            <v>劳动合同</v>
          </cell>
          <cell r="AW80" t="str">
            <v>2022-07-04</v>
          </cell>
          <cell r="AX80" t="str">
            <v>2022-07-04</v>
          </cell>
          <cell r="AY80" t="str">
            <v>2025-07-03</v>
          </cell>
          <cell r="AZ80" t="str">
            <v>研发</v>
          </cell>
          <cell r="BA80" t="str">
            <v>1</v>
          </cell>
          <cell r="BB80" t="str">
            <v>2022-10-03</v>
          </cell>
          <cell r="BC80" t="str">
            <v/>
          </cell>
          <cell r="BD80" t="str">
            <v/>
          </cell>
          <cell r="BE80" t="str">
            <v>研发序列</v>
          </cell>
          <cell r="BF80" t="str">
            <v>P2</v>
          </cell>
        </row>
        <row r="81">
          <cell r="C81" t="str">
            <v>林文</v>
          </cell>
          <cell r="D81" t="str">
            <v>男</v>
          </cell>
          <cell r="E81" t="str">
            <v>在职</v>
          </cell>
          <cell r="F81" t="str">
            <v>实习生</v>
          </cell>
          <cell r="G81" t="str">
            <v>百诚医药</v>
          </cell>
          <cell r="H81" t="str">
            <v>第二组</v>
          </cell>
          <cell r="I81" t="str">
            <v>百诚医药/药学研究中心/液体制剂二部/第二组</v>
          </cell>
          <cell r="J81" t="str">
            <v>百诚医药</v>
          </cell>
          <cell r="K81" t="str">
            <v>液体制剂二部</v>
          </cell>
          <cell r="L81" t="str">
            <v>实习生</v>
          </cell>
          <cell r="M81" t="str">
            <v>职员</v>
          </cell>
          <cell r="N81" t="str">
            <v>汪卫军</v>
          </cell>
          <cell r="O81" t="str">
            <v>汪卫军</v>
          </cell>
          <cell r="P81" t="str">
            <v>黄欢</v>
          </cell>
          <cell r="Q81" t="str">
            <v/>
          </cell>
          <cell r="R81" t="str">
            <v>杭州</v>
          </cell>
          <cell r="S81" t="str">
            <v>18858849822</v>
          </cell>
          <cell r="T81" t="str">
            <v>2001-08-29</v>
          </cell>
          <cell r="U81" t="str">
            <v>20</v>
          </cell>
          <cell r="V81" t="str">
            <v>汉族</v>
          </cell>
          <cell r="W81" t="str">
            <v>33032620010829143X</v>
          </cell>
          <cell r="X81" t="str">
            <v>浙江</v>
          </cell>
          <cell r="Y81" t="str">
            <v>温州</v>
          </cell>
          <cell r="Z81" t="str">
            <v>浙江省温州市平阳县萧江镇西炉村</v>
          </cell>
          <cell r="AA81" t="str">
            <v>浙江省杭州市拱墅区朝晖街道潮王路18号浙江工业大学朝晖校区</v>
          </cell>
          <cell r="AB81" t="str">
            <v>外地农村</v>
          </cell>
          <cell r="AC81" t="str">
            <v>未婚</v>
          </cell>
          <cell r="AD81" t="str">
            <v>共青团员</v>
          </cell>
          <cell r="AE81" t="str">
            <v>本科</v>
          </cell>
          <cell r="AF81" t="str">
            <v>学士</v>
          </cell>
          <cell r="AG81" t="str">
            <v>浙江工业大学</v>
          </cell>
          <cell r="AH81" t="str">
            <v>制药工程</v>
          </cell>
          <cell r="AI81" t="str">
            <v>2023-06-30</v>
          </cell>
          <cell r="AJ81" t="str">
            <v/>
          </cell>
          <cell r="AK81" t="str">
            <v/>
          </cell>
          <cell r="AL81" t="str">
            <v/>
          </cell>
          <cell r="AM81" t="str">
            <v>林圣盖</v>
          </cell>
          <cell r="AN81" t="str">
            <v>父亲</v>
          </cell>
          <cell r="AO81" t="str">
            <v>浙江省温州市龙港市浦东路78号1栋1单元102室325802</v>
          </cell>
          <cell r="AP81" t="str">
            <v>13486771615</v>
          </cell>
          <cell r="AQ81" t="str">
            <v>无</v>
          </cell>
          <cell r="AR81" t="str">
            <v/>
          </cell>
          <cell r="AS81" t="str">
            <v/>
          </cell>
          <cell r="AT81" t="str">
            <v>2022-07-06</v>
          </cell>
          <cell r="AU81" t="str">
            <v>辅助人员</v>
          </cell>
          <cell r="AV81" t="str">
            <v>实习协议</v>
          </cell>
          <cell r="AW81" t="str">
            <v/>
          </cell>
          <cell r="AX81" t="str">
            <v>2022-07-06</v>
          </cell>
          <cell r="AY81" t="str">
            <v>2022-08-05</v>
          </cell>
          <cell r="AZ81" t="str">
            <v>研发</v>
          </cell>
          <cell r="BA81" t="str">
            <v/>
          </cell>
          <cell r="BB81" t="str">
            <v/>
          </cell>
          <cell r="BC81" t="str">
            <v/>
          </cell>
          <cell r="BD81" t="str">
            <v/>
          </cell>
          <cell r="BE81" t="str">
            <v>研发序列</v>
          </cell>
          <cell r="BF81" t="str">
            <v>-</v>
          </cell>
        </row>
        <row r="82">
          <cell r="C82" t="str">
            <v>赵晗</v>
          </cell>
          <cell r="D82" t="str">
            <v>男</v>
          </cell>
          <cell r="E82" t="str">
            <v>在职</v>
          </cell>
          <cell r="F82" t="str">
            <v>试用员工</v>
          </cell>
          <cell r="G82" t="str">
            <v>百诚医药</v>
          </cell>
          <cell r="H82" t="str">
            <v>第二组</v>
          </cell>
          <cell r="I82" t="str">
            <v>百诚医药/药学研究中心/固体制剂一部/第二组</v>
          </cell>
          <cell r="J82" t="str">
            <v>百诚医药</v>
          </cell>
          <cell r="K82" t="str">
            <v>固体制剂一部</v>
          </cell>
          <cell r="L82" t="str">
            <v>制剂研究员</v>
          </cell>
          <cell r="M82" t="str">
            <v>职员</v>
          </cell>
          <cell r="N82" t="str">
            <v>严洪兵</v>
          </cell>
          <cell r="O82" t="str">
            <v>方蓉</v>
          </cell>
          <cell r="P82" t="str">
            <v>方蓉</v>
          </cell>
          <cell r="Q82" t="str">
            <v/>
          </cell>
          <cell r="R82" t="str">
            <v>杭州</v>
          </cell>
          <cell r="S82" t="str">
            <v>13588520819</v>
          </cell>
          <cell r="T82" t="str">
            <v>1996-07-09</v>
          </cell>
          <cell r="U82" t="str">
            <v>26</v>
          </cell>
          <cell r="V82" t="str">
            <v>汉族</v>
          </cell>
          <cell r="W82" t="str">
            <v>330683199607098413</v>
          </cell>
          <cell r="X82" t="str">
            <v>浙江</v>
          </cell>
          <cell r="Y82" t="str">
            <v>绍兴</v>
          </cell>
          <cell r="Z82" t="str">
            <v>浙江省嵊州市贵门乡下叶村120号</v>
          </cell>
          <cell r="AA82" t="str">
            <v>浙江省嵊州市甘霖镇镇东路11弄27号</v>
          </cell>
          <cell r="AB82" t="str">
            <v>本地农村</v>
          </cell>
          <cell r="AC82" t="str">
            <v>未婚</v>
          </cell>
          <cell r="AD82" t="str">
            <v>共青团员</v>
          </cell>
          <cell r="AE82" t="str">
            <v>硕士研究生</v>
          </cell>
          <cell r="AF82" t="str">
            <v>硕士</v>
          </cell>
          <cell r="AG82" t="str">
            <v>浙江海洋大学</v>
          </cell>
          <cell r="AH82" t="str">
            <v>药学</v>
          </cell>
          <cell r="AI82" t="str">
            <v>2022-06-14</v>
          </cell>
          <cell r="AJ82" t="str">
            <v/>
          </cell>
          <cell r="AK82" t="str">
            <v/>
          </cell>
          <cell r="AL82" t="str">
            <v/>
          </cell>
          <cell r="AM82" t="str">
            <v>赵晋</v>
          </cell>
          <cell r="AN82" t="str">
            <v>兄弟</v>
          </cell>
          <cell r="AO82" t="str">
            <v>浙江省杭州市</v>
          </cell>
          <cell r="AP82" t="str">
            <v>15105751017</v>
          </cell>
          <cell r="AQ82" t="str">
            <v/>
          </cell>
          <cell r="AR82" t="str">
            <v/>
          </cell>
          <cell r="AS82" t="str">
            <v/>
          </cell>
          <cell r="AT82" t="str">
            <v>2022-07-11</v>
          </cell>
          <cell r="AU82" t="str">
            <v>辅助人员</v>
          </cell>
          <cell r="AV82" t="str">
            <v>劳动合同</v>
          </cell>
          <cell r="AW82" t="str">
            <v>2022-07-11</v>
          </cell>
          <cell r="AX82" t="str">
            <v>2022-07-11</v>
          </cell>
          <cell r="AY82" t="str">
            <v>2025-07-10</v>
          </cell>
          <cell r="AZ82" t="str">
            <v>研发</v>
          </cell>
          <cell r="BA82" t="str">
            <v>1</v>
          </cell>
          <cell r="BB82" t="str">
            <v>2022-10-10</v>
          </cell>
          <cell r="BC82" t="str">
            <v/>
          </cell>
          <cell r="BD82" t="str">
            <v/>
          </cell>
          <cell r="BE82" t="str">
            <v>研发序列</v>
          </cell>
          <cell r="BF82" t="str">
            <v>P2</v>
          </cell>
        </row>
        <row r="83">
          <cell r="C83" t="str">
            <v>王贝贝</v>
          </cell>
          <cell r="D83" t="str">
            <v>女</v>
          </cell>
          <cell r="E83" t="str">
            <v>在职</v>
          </cell>
          <cell r="F83" t="str">
            <v>试用员工</v>
          </cell>
          <cell r="G83" t="str">
            <v>百诚医药</v>
          </cell>
          <cell r="H83" t="str">
            <v>第二组</v>
          </cell>
          <cell r="I83" t="str">
            <v>百诚医药/药学研究中心/原料药研究中心/原料药分析部/第二组</v>
          </cell>
          <cell r="J83" t="str">
            <v>百诚医药</v>
          </cell>
          <cell r="K83" t="str">
            <v>原料药分析部</v>
          </cell>
          <cell r="L83" t="str">
            <v>分析研究员</v>
          </cell>
          <cell r="M83" t="str">
            <v>职员</v>
          </cell>
          <cell r="N83" t="str">
            <v>陈百万</v>
          </cell>
          <cell r="O83" t="str">
            <v>赵淑彬</v>
          </cell>
          <cell r="P83" t="str">
            <v>杨美玲</v>
          </cell>
          <cell r="Q83" t="str">
            <v/>
          </cell>
          <cell r="R83" t="str">
            <v>杭州</v>
          </cell>
          <cell r="S83" t="str">
            <v>15071497367</v>
          </cell>
          <cell r="T83" t="str">
            <v>1993-08-12</v>
          </cell>
          <cell r="U83" t="str">
            <v>28</v>
          </cell>
          <cell r="V83" t="str">
            <v>汉族</v>
          </cell>
          <cell r="W83" t="str">
            <v>412727199308125027</v>
          </cell>
          <cell r="X83" t="str">
            <v>河南</v>
          </cell>
          <cell r="Y83" t="str">
            <v>周口</v>
          </cell>
          <cell r="Z83" t="str">
            <v>河南省周口市淮阳县朱集乡王庄041号</v>
          </cell>
          <cell r="AA83" t="str">
            <v>河南省周口市淮阳县朱集乡王庄041号</v>
          </cell>
          <cell r="AB83" t="str">
            <v>本地农村</v>
          </cell>
          <cell r="AC83" t="str">
            <v>未婚</v>
          </cell>
          <cell r="AD83" t="str">
            <v>中共党员</v>
          </cell>
          <cell r="AE83" t="str">
            <v>硕士研究生</v>
          </cell>
          <cell r="AF83" t="str">
            <v>硕士</v>
          </cell>
          <cell r="AG83" t="str">
            <v>湖北大学</v>
          </cell>
          <cell r="AH83" t="str">
            <v>化学</v>
          </cell>
          <cell r="AI83" t="str">
            <v>2022-06-08</v>
          </cell>
          <cell r="AJ83" t="str">
            <v/>
          </cell>
          <cell r="AK83" t="str">
            <v/>
          </cell>
          <cell r="AL83" t="str">
            <v/>
          </cell>
          <cell r="AM83" t="str">
            <v>王永辉</v>
          </cell>
          <cell r="AN83" t="str">
            <v>朋友</v>
          </cell>
          <cell r="AO83" t="str">
            <v>近江四园2栋2单元</v>
          </cell>
          <cell r="AP83" t="str">
            <v>13419550626</v>
          </cell>
          <cell r="AQ83" t="str">
            <v/>
          </cell>
          <cell r="AR83" t="str">
            <v/>
          </cell>
          <cell r="AS83" t="str">
            <v/>
          </cell>
          <cell r="AT83" t="str">
            <v>2022-07-11</v>
          </cell>
          <cell r="AU83" t="str">
            <v>辅助人员</v>
          </cell>
          <cell r="AV83" t="str">
            <v>劳动合同</v>
          </cell>
          <cell r="AW83" t="str">
            <v>2022-07-11</v>
          </cell>
          <cell r="AX83" t="str">
            <v>2022-07-11</v>
          </cell>
          <cell r="AY83" t="str">
            <v>2025-07-10</v>
          </cell>
          <cell r="AZ83" t="str">
            <v>研发</v>
          </cell>
          <cell r="BA83" t="str">
            <v>1</v>
          </cell>
          <cell r="BB83" t="str">
            <v>2022-10-10</v>
          </cell>
          <cell r="BC83" t="str">
            <v/>
          </cell>
          <cell r="BD83" t="str">
            <v/>
          </cell>
          <cell r="BE83" t="str">
            <v>研发序列</v>
          </cell>
          <cell r="BF83" t="str">
            <v>P2</v>
          </cell>
        </row>
        <row r="84">
          <cell r="C84" t="str">
            <v>何桂堂</v>
          </cell>
          <cell r="D84" t="str">
            <v>男</v>
          </cell>
          <cell r="E84" t="str">
            <v>离职</v>
          </cell>
          <cell r="F84" t="str">
            <v>试用员工</v>
          </cell>
          <cell r="G84" t="str">
            <v>百诚医药</v>
          </cell>
          <cell r="H84" t="str">
            <v>第二组</v>
          </cell>
          <cell r="I84" t="str">
            <v>百诚医药/药学研究中心/固体制剂一部/第二组</v>
          </cell>
          <cell r="J84" t="str">
            <v>百诚医药</v>
          </cell>
          <cell r="K84" t="str">
            <v>固体制剂一部</v>
          </cell>
          <cell r="L84" t="str">
            <v>分析研究员</v>
          </cell>
          <cell r="M84" t="str">
            <v>职员</v>
          </cell>
          <cell r="N84" t="str">
            <v>严洪兵</v>
          </cell>
          <cell r="O84" t="str">
            <v>饶伟伟</v>
          </cell>
          <cell r="P84" t="str">
            <v/>
          </cell>
          <cell r="Q84" t="str">
            <v>应俊丹</v>
          </cell>
          <cell r="R84" t="str">
            <v>杭州</v>
          </cell>
          <cell r="S84" t="str">
            <v>15167585259</v>
          </cell>
          <cell r="T84" t="str">
            <v>1996-06-27</v>
          </cell>
          <cell r="U84" t="str">
            <v>26</v>
          </cell>
          <cell r="V84" t="str">
            <v>汉族</v>
          </cell>
          <cell r="W84" t="str">
            <v>330681199606277054</v>
          </cell>
          <cell r="X84" t="str">
            <v>浙江</v>
          </cell>
          <cell r="Y84" t="str">
            <v>绍兴</v>
          </cell>
          <cell r="Z84" t="str">
            <v>浙江省诸暨市赵家镇大柳仙村白水570号</v>
          </cell>
          <cell r="AA84" t="str">
            <v>浙江省杭州市萧山区新白马公寓</v>
          </cell>
          <cell r="AB84" t="str">
            <v>本地农村</v>
          </cell>
          <cell r="AC84" t="str">
            <v>未婚</v>
          </cell>
          <cell r="AD84" t="str">
            <v>群众</v>
          </cell>
          <cell r="AE84" t="str">
            <v>大专</v>
          </cell>
          <cell r="AF84" t="str">
            <v>其他</v>
          </cell>
          <cell r="AG84" t="str">
            <v>浙江医药高等专科学校</v>
          </cell>
          <cell r="AH84" t="str">
            <v>药品质量检测技术</v>
          </cell>
          <cell r="AI84" t="str">
            <v>2018-06-18</v>
          </cell>
          <cell r="AJ84" t="str">
            <v/>
          </cell>
          <cell r="AK84" t="str">
            <v/>
          </cell>
          <cell r="AL84" t="str">
            <v/>
          </cell>
          <cell r="AM84" t="str">
            <v>何永利</v>
          </cell>
          <cell r="AN84" t="str">
            <v>父子</v>
          </cell>
          <cell r="AO84" t="str">
            <v>浙江省诸暨市赵家镇大柳仙村  311819</v>
          </cell>
          <cell r="AP84" t="str">
            <v>15988280200</v>
          </cell>
          <cell r="AQ84" t="str">
            <v>和泽医药科技有限公司</v>
          </cell>
          <cell r="AR84" t="str">
            <v/>
          </cell>
          <cell r="AS84" t="str">
            <v/>
          </cell>
          <cell r="AT84" t="str">
            <v>2022-06-13</v>
          </cell>
          <cell r="AU84" t="str">
            <v>辅助人员</v>
          </cell>
          <cell r="AV84" t="str">
            <v>劳动合同</v>
          </cell>
          <cell r="AW84" t="str">
            <v>2022-06-13</v>
          </cell>
          <cell r="AX84" t="str">
            <v>2022-06-13</v>
          </cell>
          <cell r="AY84" t="str">
            <v>2025-06-30</v>
          </cell>
          <cell r="AZ84" t="str">
            <v>研发</v>
          </cell>
          <cell r="BA84" t="str">
            <v/>
          </cell>
          <cell r="BB84" t="str">
            <v>2022-09-12</v>
          </cell>
          <cell r="BC84" t="str">
            <v/>
          </cell>
          <cell r="BD84" t="str">
            <v>2022-07-29</v>
          </cell>
          <cell r="BE84" t="str">
            <v>研发序列</v>
          </cell>
          <cell r="BF84" t="str">
            <v>P2</v>
          </cell>
        </row>
        <row r="85">
          <cell r="C85" t="str">
            <v>周志南</v>
          </cell>
          <cell r="D85" t="str">
            <v>男</v>
          </cell>
          <cell r="E85" t="str">
            <v>在职</v>
          </cell>
          <cell r="F85" t="str">
            <v>正式员工</v>
          </cell>
          <cell r="G85" t="str">
            <v>百诚医药</v>
          </cell>
          <cell r="H85" t="str">
            <v>第三组</v>
          </cell>
          <cell r="I85" t="str">
            <v>百诚医药/药学研究中心/固体制剂一部/第三组</v>
          </cell>
          <cell r="J85" t="str">
            <v>百诚医药</v>
          </cell>
          <cell r="K85" t="str">
            <v>固体制剂一部</v>
          </cell>
          <cell r="L85" t="str">
            <v>初级项目经理(分析)</v>
          </cell>
          <cell r="M85" t="str">
            <v>项目经理</v>
          </cell>
          <cell r="N85" t="str">
            <v>严洪兵</v>
          </cell>
          <cell r="O85" t="str">
            <v>王时友</v>
          </cell>
          <cell r="P85" t="str">
            <v/>
          </cell>
          <cell r="Q85" t="str">
            <v/>
          </cell>
          <cell r="R85" t="str">
            <v>杭州</v>
          </cell>
          <cell r="S85" t="str">
            <v>13705762833</v>
          </cell>
          <cell r="T85" t="str">
            <v>1991-09-24</v>
          </cell>
          <cell r="U85" t="str">
            <v>30</v>
          </cell>
          <cell r="V85" t="str">
            <v>汉</v>
          </cell>
          <cell r="W85" t="str">
            <v>330329199109241630</v>
          </cell>
          <cell r="X85" t="str">
            <v>浙江</v>
          </cell>
          <cell r="Y85" t="str">
            <v>温州</v>
          </cell>
          <cell r="Z85" t="str">
            <v>浙江省泰顺县西洋镇洋心路17号</v>
          </cell>
          <cell r="AA85" t="str">
            <v>杭州市滨江区浦沿街道中兴和园茗水苑5幢1单元1102室</v>
          </cell>
          <cell r="AB85" t="str">
            <v>外地农村</v>
          </cell>
          <cell r="AC85" t="str">
            <v>未婚</v>
          </cell>
          <cell r="AD85" t="str">
            <v>党员</v>
          </cell>
          <cell r="AE85" t="str">
            <v>专科</v>
          </cell>
          <cell r="AF85" t="str">
            <v/>
          </cell>
          <cell r="AG85" t="str">
            <v>浙江医药高等专科学校</v>
          </cell>
          <cell r="AH85" t="str">
            <v>药品质量检测技术</v>
          </cell>
          <cell r="AI85" t="str">
            <v>2012-06-06</v>
          </cell>
          <cell r="AJ85" t="str">
            <v>助理工程师</v>
          </cell>
          <cell r="AK85" t="str">
            <v>初级</v>
          </cell>
          <cell r="AL85" t="str">
            <v>2015-12-28</v>
          </cell>
          <cell r="AM85" t="str">
            <v>周仕久</v>
          </cell>
          <cell r="AN85" t="str">
            <v/>
          </cell>
          <cell r="AO85" t="str">
            <v>浙江省泰顺县西洋镇洋心路17号</v>
          </cell>
          <cell r="AP85" t="str">
            <v>13616623342 13736978517</v>
          </cell>
          <cell r="AQ85" t="str">
            <v/>
          </cell>
          <cell r="AR85" t="str">
            <v>13616623342</v>
          </cell>
          <cell r="AS85" t="str">
            <v/>
          </cell>
          <cell r="AT85" t="str">
            <v>2016-09-11</v>
          </cell>
          <cell r="AU85" t="str">
            <v>研发人员</v>
          </cell>
          <cell r="AV85" t="str">
            <v>劳动合同</v>
          </cell>
          <cell r="AW85" t="str">
            <v>2016-09-11</v>
          </cell>
          <cell r="AX85" t="str">
            <v>2016-09-11</v>
          </cell>
          <cell r="AY85" t="str">
            <v>2022-12-31</v>
          </cell>
          <cell r="AZ85" t="str">
            <v>研发</v>
          </cell>
          <cell r="BA85" t="str">
            <v>2</v>
          </cell>
          <cell r="BB85" t="str">
            <v>2016-12-10</v>
          </cell>
          <cell r="BC85" t="str">
            <v>2016-12-10</v>
          </cell>
          <cell r="BD85" t="str">
            <v/>
          </cell>
          <cell r="BE85" t="str">
            <v>研发序列</v>
          </cell>
          <cell r="BF85" t="str">
            <v>M1</v>
          </cell>
        </row>
        <row r="86">
          <cell r="C86" t="str">
            <v>沈建科</v>
          </cell>
          <cell r="D86" t="str">
            <v>男</v>
          </cell>
          <cell r="E86" t="str">
            <v>在职</v>
          </cell>
          <cell r="F86" t="str">
            <v>正式员工</v>
          </cell>
          <cell r="G86" t="str">
            <v>百诚医药</v>
          </cell>
          <cell r="H86" t="str">
            <v>第三组</v>
          </cell>
          <cell r="I86" t="str">
            <v>百诚医药/药学研究中心/固体制剂一部/第三组</v>
          </cell>
          <cell r="J86" t="str">
            <v>百诚医药</v>
          </cell>
          <cell r="K86" t="str">
            <v>固体制剂一部</v>
          </cell>
          <cell r="L86" t="str">
            <v>分析研究员</v>
          </cell>
          <cell r="M86" t="str">
            <v>职员</v>
          </cell>
          <cell r="N86" t="str">
            <v>严洪兵</v>
          </cell>
          <cell r="O86" t="str">
            <v>王时友</v>
          </cell>
          <cell r="P86" t="str">
            <v/>
          </cell>
          <cell r="Q86" t="str">
            <v/>
          </cell>
          <cell r="R86" t="str">
            <v>杭州</v>
          </cell>
          <cell r="S86" t="str">
            <v>13587620695</v>
          </cell>
          <cell r="T86" t="str">
            <v>1997-04-04</v>
          </cell>
          <cell r="U86" t="str">
            <v>25</v>
          </cell>
          <cell r="V86" t="str">
            <v>汉</v>
          </cell>
          <cell r="W86" t="str">
            <v>33900519970404515X</v>
          </cell>
          <cell r="X86" t="str">
            <v>浙江</v>
          </cell>
          <cell r="Y86" t="str">
            <v>杭州</v>
          </cell>
          <cell r="Z86" t="str">
            <v>杭州市萧山区瓜沥镇开源村9组16号</v>
          </cell>
          <cell r="AA86" t="str">
            <v>杭州市萧山区瓜沥镇开源村9组52号</v>
          </cell>
          <cell r="AB86" t="str">
            <v>本地农村</v>
          </cell>
          <cell r="AC86" t="str">
            <v>未婚</v>
          </cell>
          <cell r="AD86" t="str">
            <v>团员</v>
          </cell>
          <cell r="AE86" t="str">
            <v>本科</v>
          </cell>
          <cell r="AF86" t="str">
            <v>学士</v>
          </cell>
          <cell r="AG86" t="str">
            <v>温州医科大学</v>
          </cell>
          <cell r="AH86" t="str">
            <v>药学</v>
          </cell>
          <cell r="AI86" t="str">
            <v>2019-06-01</v>
          </cell>
          <cell r="AJ86" t="str">
            <v/>
          </cell>
          <cell r="AK86" t="str">
            <v/>
          </cell>
          <cell r="AL86" t="str">
            <v/>
          </cell>
          <cell r="AM86" t="str">
            <v>沈友先</v>
          </cell>
          <cell r="AN86" t="str">
            <v>父子</v>
          </cell>
          <cell r="AO86" t="str">
            <v>杭州市萧山区瓜沥镇开源村9组16号</v>
          </cell>
          <cell r="AP86" t="str">
            <v>13575741516</v>
          </cell>
          <cell r="AQ86" t="str">
            <v/>
          </cell>
          <cell r="AR86" t="str">
            <v>13575741516</v>
          </cell>
          <cell r="AS86" t="str">
            <v/>
          </cell>
          <cell r="AT86" t="str">
            <v>2019-06-11</v>
          </cell>
          <cell r="AU86" t="str">
            <v>研发人员</v>
          </cell>
          <cell r="AV86" t="str">
            <v>劳动合同</v>
          </cell>
          <cell r="AW86" t="str">
            <v>2019-06-11</v>
          </cell>
          <cell r="AX86" t="str">
            <v>2022-07-01</v>
          </cell>
          <cell r="AY86" t="str">
            <v>2025-09-30</v>
          </cell>
          <cell r="AZ86" t="str">
            <v>研发</v>
          </cell>
          <cell r="BA86" t="str">
            <v>2</v>
          </cell>
          <cell r="BB86" t="str">
            <v>2019-09-11</v>
          </cell>
          <cell r="BC86" t="str">
            <v>2019-09-11</v>
          </cell>
          <cell r="BD86" t="str">
            <v/>
          </cell>
          <cell r="BE86" t="str">
            <v>研发序列</v>
          </cell>
          <cell r="BF86" t="str">
            <v>P2</v>
          </cell>
        </row>
        <row r="87">
          <cell r="C87" t="str">
            <v>刘敏02</v>
          </cell>
          <cell r="D87" t="str">
            <v>女</v>
          </cell>
          <cell r="E87" t="str">
            <v>在职</v>
          </cell>
          <cell r="F87" t="str">
            <v>正式员工</v>
          </cell>
          <cell r="G87" t="str">
            <v>百诚医药</v>
          </cell>
          <cell r="H87" t="str">
            <v>第三组</v>
          </cell>
          <cell r="I87" t="str">
            <v>百诚医药/药学研究中心/固体制剂一部/第三组</v>
          </cell>
          <cell r="J87" t="str">
            <v>百诚医药</v>
          </cell>
          <cell r="K87" t="str">
            <v>固体制剂一部</v>
          </cell>
          <cell r="L87" t="str">
            <v>初级项目经理(分析)</v>
          </cell>
          <cell r="M87" t="str">
            <v>项目经理</v>
          </cell>
          <cell r="N87" t="str">
            <v>严洪兵</v>
          </cell>
          <cell r="O87" t="str">
            <v>王时友</v>
          </cell>
          <cell r="P87" t="str">
            <v/>
          </cell>
          <cell r="Q87" t="str">
            <v/>
          </cell>
          <cell r="R87" t="str">
            <v>杭州</v>
          </cell>
          <cell r="S87" t="str">
            <v>18258895015</v>
          </cell>
          <cell r="T87" t="str">
            <v>1987-06-02</v>
          </cell>
          <cell r="U87" t="str">
            <v>35</v>
          </cell>
          <cell r="V87" t="str">
            <v>汉</v>
          </cell>
          <cell r="W87" t="str">
            <v>342224198706021769</v>
          </cell>
          <cell r="X87" t="str">
            <v>安徽</v>
          </cell>
          <cell r="Y87" t="str">
            <v>宿州</v>
          </cell>
          <cell r="Z87" t="str">
            <v>安徽省宿州市灵璧县冯庙镇前刘村前刘庄五组241</v>
          </cell>
          <cell r="AA87" t="str">
            <v>杭州市萧山区钱江农场</v>
          </cell>
          <cell r="AB87" t="str">
            <v>外地农村</v>
          </cell>
          <cell r="AC87" t="str">
            <v>未婚</v>
          </cell>
          <cell r="AD87" t="str">
            <v>党员</v>
          </cell>
          <cell r="AE87" t="str">
            <v>硕士研究生</v>
          </cell>
          <cell r="AF87" t="str">
            <v>硕士</v>
          </cell>
          <cell r="AG87" t="str">
            <v>淮北师范大学</v>
          </cell>
          <cell r="AH87" t="str">
            <v>有机化学</v>
          </cell>
          <cell r="AI87" t="str">
            <v>2015-06-30</v>
          </cell>
          <cell r="AJ87" t="str">
            <v>中级工程师</v>
          </cell>
          <cell r="AK87" t="str">
            <v>中级</v>
          </cell>
          <cell r="AL87" t="str">
            <v>2018-09-30</v>
          </cell>
          <cell r="AM87" t="str">
            <v>刘琪</v>
          </cell>
          <cell r="AN87" t="str">
            <v/>
          </cell>
          <cell r="AO87" t="str">
            <v>安徽省宿州市灵璧县冯庙镇前刘村前刘庄五组241</v>
          </cell>
          <cell r="AP87" t="str">
            <v>15268190839</v>
          </cell>
          <cell r="AQ87" t="str">
            <v/>
          </cell>
          <cell r="AR87" t="str">
            <v>15268190839</v>
          </cell>
          <cell r="AS87" t="str">
            <v/>
          </cell>
          <cell r="AT87" t="str">
            <v>2018-04-23</v>
          </cell>
          <cell r="AU87" t="str">
            <v>研发人员</v>
          </cell>
          <cell r="AV87" t="str">
            <v>劳动合同</v>
          </cell>
          <cell r="AW87" t="str">
            <v>2018-04-23</v>
          </cell>
          <cell r="AX87" t="str">
            <v>2018-04-23</v>
          </cell>
          <cell r="AY87" t="str">
            <v>2021-04-30</v>
          </cell>
          <cell r="AZ87" t="str">
            <v>研发</v>
          </cell>
          <cell r="BA87" t="str">
            <v>1</v>
          </cell>
          <cell r="BB87" t="str">
            <v>2018-07-23</v>
          </cell>
          <cell r="BC87" t="str">
            <v>2018-07-23</v>
          </cell>
          <cell r="BD87" t="str">
            <v/>
          </cell>
          <cell r="BE87" t="str">
            <v>研发序列</v>
          </cell>
          <cell r="BF87" t="str">
            <v>M1</v>
          </cell>
        </row>
        <row r="88">
          <cell r="C88" t="str">
            <v>何宇晴</v>
          </cell>
          <cell r="D88" t="str">
            <v>女</v>
          </cell>
          <cell r="E88" t="str">
            <v>在职</v>
          </cell>
          <cell r="F88" t="str">
            <v>正式员工</v>
          </cell>
          <cell r="G88" t="str">
            <v>百诚医药</v>
          </cell>
          <cell r="H88" t="str">
            <v>第三组</v>
          </cell>
          <cell r="I88" t="str">
            <v>百诚医药/药学研究中心/固体制剂一部/第三组</v>
          </cell>
          <cell r="J88" t="str">
            <v>百诚医药</v>
          </cell>
          <cell r="K88" t="str">
            <v>固体制剂一部</v>
          </cell>
          <cell r="L88" t="str">
            <v>分析研究员</v>
          </cell>
          <cell r="M88" t="str">
            <v>职员</v>
          </cell>
          <cell r="N88" t="str">
            <v>严洪兵</v>
          </cell>
          <cell r="O88" t="str">
            <v>王时友</v>
          </cell>
          <cell r="P88" t="str">
            <v/>
          </cell>
          <cell r="Q88" t="str">
            <v/>
          </cell>
          <cell r="R88" t="str">
            <v>杭州</v>
          </cell>
          <cell r="S88" t="str">
            <v>15990117287</v>
          </cell>
          <cell r="T88" t="str">
            <v>1995-01-31</v>
          </cell>
          <cell r="U88" t="str">
            <v>27</v>
          </cell>
          <cell r="V88" t="str">
            <v>汉</v>
          </cell>
          <cell r="W88" t="str">
            <v>420821199501312366</v>
          </cell>
          <cell r="X88" t="str">
            <v>湖北</v>
          </cell>
          <cell r="Y88" t="str">
            <v>京山</v>
          </cell>
          <cell r="Z88" t="str">
            <v>湖北省京山县新市镇轻机大道167号8户</v>
          </cell>
          <cell r="AA88" t="str">
            <v>杭州市下城区石桥街道泰地北上</v>
          </cell>
          <cell r="AB88" t="str">
            <v>外地城镇</v>
          </cell>
          <cell r="AC88" t="str">
            <v>未婚</v>
          </cell>
          <cell r="AD88" t="str">
            <v>团员</v>
          </cell>
          <cell r="AE88" t="str">
            <v>本科</v>
          </cell>
          <cell r="AF88" t="str">
            <v>学士</v>
          </cell>
          <cell r="AG88" t="str">
            <v>浙江中医药大学</v>
          </cell>
          <cell r="AH88" t="str">
            <v>药学</v>
          </cell>
          <cell r="AI88" t="str">
            <v>2018-06-13</v>
          </cell>
          <cell r="AJ88" t="str">
            <v/>
          </cell>
          <cell r="AK88" t="str">
            <v/>
          </cell>
          <cell r="AL88" t="str">
            <v/>
          </cell>
          <cell r="AM88" t="str">
            <v>何永旭</v>
          </cell>
          <cell r="AN88" t="str">
            <v/>
          </cell>
          <cell r="AO88" t="str">
            <v>湖北省京山县新市镇轻机大道167号8户</v>
          </cell>
          <cell r="AP88" t="str">
            <v>13971869498</v>
          </cell>
          <cell r="AQ88" t="str">
            <v/>
          </cell>
          <cell r="AR88" t="str">
            <v>13971869498</v>
          </cell>
          <cell r="AS88" t="str">
            <v/>
          </cell>
          <cell r="AT88" t="str">
            <v>2018-04-03</v>
          </cell>
          <cell r="AU88" t="str">
            <v>研发人员</v>
          </cell>
          <cell r="AV88" t="str">
            <v>劳动合同</v>
          </cell>
          <cell r="AW88" t="str">
            <v>2018-06-25</v>
          </cell>
          <cell r="AX88" t="str">
            <v>2018-06-25</v>
          </cell>
          <cell r="AY88" t="str">
            <v>2024-09-30</v>
          </cell>
          <cell r="AZ88" t="str">
            <v>研发</v>
          </cell>
          <cell r="BA88" t="str">
            <v>2</v>
          </cell>
          <cell r="BB88" t="str">
            <v>2018-09-25</v>
          </cell>
          <cell r="BC88" t="str">
            <v>2018-09-25</v>
          </cell>
          <cell r="BD88" t="str">
            <v/>
          </cell>
          <cell r="BE88" t="str">
            <v>研发序列</v>
          </cell>
          <cell r="BF88" t="str">
            <v>P2</v>
          </cell>
        </row>
        <row r="89">
          <cell r="C89" t="str">
            <v>郝变</v>
          </cell>
          <cell r="D89" t="str">
            <v>女</v>
          </cell>
          <cell r="E89" t="str">
            <v>在职</v>
          </cell>
          <cell r="F89" t="str">
            <v>正式员工</v>
          </cell>
          <cell r="G89" t="str">
            <v>百诚医药</v>
          </cell>
          <cell r="H89" t="str">
            <v>第三组</v>
          </cell>
          <cell r="I89" t="str">
            <v>百诚医药/药学研究中心/液体制剂二部/第三组</v>
          </cell>
          <cell r="J89" t="str">
            <v>百诚医药</v>
          </cell>
          <cell r="K89" t="str">
            <v>液体制剂二部</v>
          </cell>
          <cell r="L89" t="str">
            <v>高级分析研究员</v>
          </cell>
          <cell r="M89" t="str">
            <v>职员</v>
          </cell>
          <cell r="N89" t="str">
            <v>汪卫军</v>
          </cell>
          <cell r="O89" t="str">
            <v>曹贵琴</v>
          </cell>
          <cell r="P89" t="str">
            <v/>
          </cell>
          <cell r="Q89" t="str">
            <v/>
          </cell>
          <cell r="R89" t="str">
            <v>杭州</v>
          </cell>
          <cell r="S89" t="str">
            <v>13819101264</v>
          </cell>
          <cell r="T89" t="str">
            <v>1989-03-20</v>
          </cell>
          <cell r="U89" t="str">
            <v>33</v>
          </cell>
          <cell r="V89" t="str">
            <v>汉</v>
          </cell>
          <cell r="W89" t="str">
            <v>142726198903202721</v>
          </cell>
          <cell r="X89" t="str">
            <v>山西</v>
          </cell>
          <cell r="Y89" t="str">
            <v>运城</v>
          </cell>
          <cell r="Z89" t="str">
            <v>杭州市西湖区西溪路551号</v>
          </cell>
          <cell r="AA89" t="str">
            <v>杭州市下城区建国北路426号</v>
          </cell>
          <cell r="AB89" t="str">
            <v>本地城镇</v>
          </cell>
          <cell r="AC89" t="str">
            <v>已婚</v>
          </cell>
          <cell r="AD89" t="str">
            <v>群众</v>
          </cell>
          <cell r="AE89" t="str">
            <v>硕士研究生</v>
          </cell>
          <cell r="AF89" t="str">
            <v>硕士</v>
          </cell>
          <cell r="AG89" t="str">
            <v>北京中医药大学</v>
          </cell>
          <cell r="AH89" t="str">
            <v>中药学</v>
          </cell>
          <cell r="AI89" t="str">
            <v>2015-06-28</v>
          </cell>
          <cell r="AJ89" t="str">
            <v>中级工程师</v>
          </cell>
          <cell r="AK89" t="str">
            <v>中级</v>
          </cell>
          <cell r="AL89" t="str">
            <v>2018-09-30</v>
          </cell>
          <cell r="AM89" t="str">
            <v>赵戊辰</v>
          </cell>
          <cell r="AN89" t="str">
            <v/>
          </cell>
          <cell r="AO89" t="str">
            <v>杭州市西湖区西溪路551号</v>
          </cell>
          <cell r="AP89" t="str">
            <v>13606541950</v>
          </cell>
          <cell r="AQ89" t="str">
            <v/>
          </cell>
          <cell r="AR89" t="str">
            <v>13606541950</v>
          </cell>
          <cell r="AS89" t="str">
            <v/>
          </cell>
          <cell r="AT89" t="str">
            <v>2019-02-18</v>
          </cell>
          <cell r="AU89" t="str">
            <v>研发人员</v>
          </cell>
          <cell r="AV89" t="str">
            <v>劳动合同</v>
          </cell>
          <cell r="AW89" t="str">
            <v>2019-02-18</v>
          </cell>
          <cell r="AX89" t="str">
            <v>2022-03-01</v>
          </cell>
          <cell r="AY89" t="str">
            <v>2025-03-31</v>
          </cell>
          <cell r="AZ89" t="str">
            <v>研发</v>
          </cell>
          <cell r="BA89" t="str">
            <v>2</v>
          </cell>
          <cell r="BB89" t="str">
            <v>2019-05-18</v>
          </cell>
          <cell r="BC89" t="str">
            <v>2019-05-18</v>
          </cell>
          <cell r="BD89" t="str">
            <v/>
          </cell>
          <cell r="BE89" t="str">
            <v>研发序列</v>
          </cell>
          <cell r="BF89" t="str">
            <v>P2</v>
          </cell>
        </row>
        <row r="90">
          <cell r="C90" t="str">
            <v>杜影影</v>
          </cell>
          <cell r="D90" t="str">
            <v>女</v>
          </cell>
          <cell r="E90" t="str">
            <v>在职</v>
          </cell>
          <cell r="F90" t="str">
            <v>正式员工</v>
          </cell>
          <cell r="G90" t="str">
            <v>百诚医药</v>
          </cell>
          <cell r="H90" t="str">
            <v>第三组</v>
          </cell>
          <cell r="I90" t="str">
            <v>百诚医药/药学研究中心/液体制剂二部/第三组</v>
          </cell>
          <cell r="J90" t="str">
            <v>百诚医药</v>
          </cell>
          <cell r="K90" t="str">
            <v>液体制剂二部</v>
          </cell>
          <cell r="L90" t="str">
            <v>分析研究员</v>
          </cell>
          <cell r="M90" t="str">
            <v>职员</v>
          </cell>
          <cell r="N90" t="str">
            <v>汪卫军</v>
          </cell>
          <cell r="O90" t="str">
            <v>曹贵琴</v>
          </cell>
          <cell r="P90" t="str">
            <v/>
          </cell>
          <cell r="Q90" t="str">
            <v/>
          </cell>
          <cell r="R90" t="str">
            <v>杭州</v>
          </cell>
          <cell r="S90" t="str">
            <v>18721749827</v>
          </cell>
          <cell r="T90" t="str">
            <v>1993-08-20</v>
          </cell>
          <cell r="U90" t="str">
            <v>28</v>
          </cell>
          <cell r="V90" t="str">
            <v>汉</v>
          </cell>
          <cell r="W90" t="str">
            <v>412326199308205440</v>
          </cell>
          <cell r="X90" t="str">
            <v>河南</v>
          </cell>
          <cell r="Y90" t="str">
            <v>商丘</v>
          </cell>
          <cell r="Z90" t="str">
            <v>河南省夏邑县孔庄乡郭河村244号</v>
          </cell>
          <cell r="AA90" t="str">
            <v>公司宿舍</v>
          </cell>
          <cell r="AB90" t="str">
            <v>外地农村</v>
          </cell>
          <cell r="AC90" t="str">
            <v>未婚</v>
          </cell>
          <cell r="AD90" t="str">
            <v>团员</v>
          </cell>
          <cell r="AE90" t="str">
            <v>本科</v>
          </cell>
          <cell r="AF90" t="str">
            <v>学士</v>
          </cell>
          <cell r="AG90" t="str">
            <v>新乡医学院</v>
          </cell>
          <cell r="AH90" t="str">
            <v>药学</v>
          </cell>
          <cell r="AI90" t="str">
            <v>2019-06-30</v>
          </cell>
          <cell r="AJ90" t="str">
            <v/>
          </cell>
          <cell r="AK90" t="str">
            <v/>
          </cell>
          <cell r="AL90" t="str">
            <v/>
          </cell>
          <cell r="AM90" t="str">
            <v>杜胜利</v>
          </cell>
          <cell r="AN90" t="str">
            <v>父亲</v>
          </cell>
          <cell r="AO90" t="str">
            <v>河南省夏邑县孔庄乡郭河村244号</v>
          </cell>
          <cell r="AP90" t="str">
            <v>15824794825</v>
          </cell>
          <cell r="AQ90" t="str">
            <v/>
          </cell>
          <cell r="AR90" t="str">
            <v>15824794825</v>
          </cell>
          <cell r="AS90" t="str">
            <v/>
          </cell>
          <cell r="AT90" t="str">
            <v>2019-01-17</v>
          </cell>
          <cell r="AU90" t="str">
            <v>研发人员</v>
          </cell>
          <cell r="AV90" t="str">
            <v>劳动合同</v>
          </cell>
          <cell r="AW90" t="str">
            <v>2019-07-01</v>
          </cell>
          <cell r="AX90" t="str">
            <v>2019-07-01</v>
          </cell>
          <cell r="AY90" t="str">
            <v>2022-07-31</v>
          </cell>
          <cell r="AZ90" t="str">
            <v>研发</v>
          </cell>
          <cell r="BA90" t="str">
            <v>1</v>
          </cell>
          <cell r="BB90" t="str">
            <v>2019-08-01</v>
          </cell>
          <cell r="BC90" t="str">
            <v>2019-08-01</v>
          </cell>
          <cell r="BD90" t="str">
            <v/>
          </cell>
          <cell r="BE90" t="str">
            <v>研发序列</v>
          </cell>
          <cell r="BF90" t="str">
            <v>P2</v>
          </cell>
        </row>
        <row r="91">
          <cell r="C91" t="str">
            <v>丁克楚</v>
          </cell>
          <cell r="D91" t="str">
            <v>男</v>
          </cell>
          <cell r="E91" t="str">
            <v>在职</v>
          </cell>
          <cell r="F91" t="str">
            <v>正式员工</v>
          </cell>
          <cell r="G91" t="str">
            <v>百诚医药</v>
          </cell>
          <cell r="H91" t="str">
            <v>第三组</v>
          </cell>
          <cell r="I91" t="str">
            <v>百诚医药/药学研究中心/液体制剂二部/第三组</v>
          </cell>
          <cell r="J91" t="str">
            <v>百诚医药</v>
          </cell>
          <cell r="K91" t="str">
            <v>液体制剂二部</v>
          </cell>
          <cell r="L91" t="str">
            <v>高级分析研究员</v>
          </cell>
          <cell r="M91" t="str">
            <v>职员</v>
          </cell>
          <cell r="N91" t="str">
            <v>汪卫军</v>
          </cell>
          <cell r="O91" t="str">
            <v>曹贵琴</v>
          </cell>
          <cell r="P91" t="str">
            <v/>
          </cell>
          <cell r="Q91" t="str">
            <v/>
          </cell>
          <cell r="R91" t="str">
            <v>杭州</v>
          </cell>
          <cell r="S91" t="str">
            <v>17816863752</v>
          </cell>
          <cell r="T91" t="str">
            <v>1995-10-03</v>
          </cell>
          <cell r="U91" t="str">
            <v>26</v>
          </cell>
          <cell r="V91" t="str">
            <v>回</v>
          </cell>
          <cell r="W91" t="str">
            <v>33032619951003361X</v>
          </cell>
          <cell r="X91" t="str">
            <v>浙江</v>
          </cell>
          <cell r="Y91" t="str">
            <v>平阳</v>
          </cell>
          <cell r="Z91" t="str">
            <v>浙江省平阳县鳌江镇塘东村</v>
          </cell>
          <cell r="AA91" t="str">
            <v>杭州市滨江区滨安路和居公寓729</v>
          </cell>
          <cell r="AB91" t="str">
            <v>外地农村</v>
          </cell>
          <cell r="AC91" t="str">
            <v>已婚</v>
          </cell>
          <cell r="AD91" t="str">
            <v>团员</v>
          </cell>
          <cell r="AE91" t="str">
            <v>本科</v>
          </cell>
          <cell r="AF91" t="str">
            <v>学士</v>
          </cell>
          <cell r="AG91" t="str">
            <v>浙江中医药大学</v>
          </cell>
          <cell r="AH91" t="str">
            <v>食品科学与工程</v>
          </cell>
          <cell r="AI91" t="str">
            <v>2018-06-13</v>
          </cell>
          <cell r="AJ91" t="str">
            <v/>
          </cell>
          <cell r="AK91" t="str">
            <v/>
          </cell>
          <cell r="AL91" t="str">
            <v/>
          </cell>
          <cell r="AM91" t="str">
            <v>徐大干</v>
          </cell>
          <cell r="AN91" t="str">
            <v/>
          </cell>
          <cell r="AO91" t="str">
            <v>浙江省平阳县鳌江镇塘东村</v>
          </cell>
          <cell r="AP91" t="str">
            <v>13868860831</v>
          </cell>
          <cell r="AQ91" t="str">
            <v/>
          </cell>
          <cell r="AR91" t="str">
            <v>13868860831</v>
          </cell>
          <cell r="AS91" t="str">
            <v/>
          </cell>
          <cell r="AT91" t="str">
            <v>2018-06-04</v>
          </cell>
          <cell r="AU91" t="str">
            <v>研发人员</v>
          </cell>
          <cell r="AV91" t="str">
            <v>劳动合同</v>
          </cell>
          <cell r="AW91" t="str">
            <v>2018-06-25</v>
          </cell>
          <cell r="AX91" t="str">
            <v>2018-06-25</v>
          </cell>
          <cell r="AY91" t="str">
            <v>2024-09-30</v>
          </cell>
          <cell r="AZ91" t="str">
            <v>研发</v>
          </cell>
          <cell r="BA91" t="str">
            <v>2</v>
          </cell>
          <cell r="BB91" t="str">
            <v>2018-09-25</v>
          </cell>
          <cell r="BC91" t="str">
            <v>2018-09-25</v>
          </cell>
          <cell r="BD91" t="str">
            <v/>
          </cell>
          <cell r="BE91" t="str">
            <v>研发序列</v>
          </cell>
          <cell r="BF91" t="str">
            <v>P3</v>
          </cell>
        </row>
        <row r="92">
          <cell r="C92" t="str">
            <v>叶心怡</v>
          </cell>
          <cell r="D92" t="str">
            <v>女</v>
          </cell>
          <cell r="E92" t="str">
            <v>在职</v>
          </cell>
          <cell r="F92" t="str">
            <v>正式员工</v>
          </cell>
          <cell r="G92" t="str">
            <v>百诚医药</v>
          </cell>
          <cell r="H92" t="str">
            <v>第三组</v>
          </cell>
          <cell r="I92" t="str">
            <v>百诚医药/药学研究中心/液体制剂二部/第三组</v>
          </cell>
          <cell r="J92" t="str">
            <v>百诚医药</v>
          </cell>
          <cell r="K92" t="str">
            <v>液体制剂二部</v>
          </cell>
          <cell r="L92" t="str">
            <v>分析研究员</v>
          </cell>
          <cell r="M92" t="str">
            <v>职员</v>
          </cell>
          <cell r="N92" t="str">
            <v>汪卫军</v>
          </cell>
          <cell r="O92" t="str">
            <v>曹贵琴</v>
          </cell>
          <cell r="P92" t="str">
            <v/>
          </cell>
          <cell r="Q92" t="str">
            <v/>
          </cell>
          <cell r="R92" t="str">
            <v>杭州</v>
          </cell>
          <cell r="S92" t="str">
            <v>15957137341</v>
          </cell>
          <cell r="T92" t="str">
            <v>1996-11-13</v>
          </cell>
          <cell r="U92" t="str">
            <v>25</v>
          </cell>
          <cell r="V92" t="str">
            <v>汉</v>
          </cell>
          <cell r="W92" t="str">
            <v>330127199611132727</v>
          </cell>
          <cell r="X92" t="str">
            <v>浙江</v>
          </cell>
          <cell r="Y92" t="str">
            <v>杭州</v>
          </cell>
          <cell r="Z92" t="str">
            <v>浙江省淳安县威坪镇叶家村叶家266号</v>
          </cell>
          <cell r="AA92" t="str">
            <v>公司宿舍</v>
          </cell>
          <cell r="AB92" t="str">
            <v>本地农村</v>
          </cell>
          <cell r="AC92" t="str">
            <v>未婚</v>
          </cell>
          <cell r="AD92" t="str">
            <v>党员</v>
          </cell>
          <cell r="AE92" t="str">
            <v>本科</v>
          </cell>
          <cell r="AF92" t="str">
            <v>学士</v>
          </cell>
          <cell r="AG92" t="str">
            <v>浙江工业大学</v>
          </cell>
          <cell r="AH92" t="str">
            <v>制药工程</v>
          </cell>
          <cell r="AI92" t="str">
            <v>2019-06-30</v>
          </cell>
          <cell r="AJ92" t="str">
            <v/>
          </cell>
          <cell r="AK92" t="str">
            <v/>
          </cell>
          <cell r="AL92" t="str">
            <v/>
          </cell>
          <cell r="AM92" t="str">
            <v>叶小青</v>
          </cell>
          <cell r="AN92" t="str">
            <v>父女</v>
          </cell>
          <cell r="AO92" t="str">
            <v>浙江省淳安县威坪镇叶家村叶家266号</v>
          </cell>
          <cell r="AP92" t="str">
            <v>13515713795</v>
          </cell>
          <cell r="AQ92" t="str">
            <v/>
          </cell>
          <cell r="AR92" t="str">
            <v>13515713795</v>
          </cell>
          <cell r="AS92" t="str">
            <v/>
          </cell>
          <cell r="AT92" t="str">
            <v>2019-07-02</v>
          </cell>
          <cell r="AU92" t="str">
            <v>研发人员</v>
          </cell>
          <cell r="AV92" t="str">
            <v>劳动合同</v>
          </cell>
          <cell r="AW92" t="str">
            <v>2019-07-02</v>
          </cell>
          <cell r="AX92" t="str">
            <v>2019-07-02</v>
          </cell>
          <cell r="AY92" t="str">
            <v>2022-07-31</v>
          </cell>
          <cell r="AZ92" t="str">
            <v>研发</v>
          </cell>
          <cell r="BA92" t="str">
            <v>1</v>
          </cell>
          <cell r="BB92" t="str">
            <v>2019-10-02</v>
          </cell>
          <cell r="BC92" t="str">
            <v>2019-10-02</v>
          </cell>
          <cell r="BD92" t="str">
            <v/>
          </cell>
          <cell r="BE92" t="str">
            <v>研发序列</v>
          </cell>
          <cell r="BF92" t="str">
            <v>P2</v>
          </cell>
        </row>
        <row r="93">
          <cell r="C93" t="str">
            <v>黄欢</v>
          </cell>
          <cell r="D93" t="str">
            <v>女</v>
          </cell>
          <cell r="E93" t="str">
            <v>在职</v>
          </cell>
          <cell r="F93" t="str">
            <v>正式员工</v>
          </cell>
          <cell r="G93" t="str">
            <v>百诚医药</v>
          </cell>
          <cell r="H93" t="str">
            <v>第三组</v>
          </cell>
          <cell r="I93" t="str">
            <v>百诚医药/药学研究中心/液体制剂二部/第三组</v>
          </cell>
          <cell r="J93" t="str">
            <v>百诚医药</v>
          </cell>
          <cell r="K93" t="str">
            <v>液体制剂二部</v>
          </cell>
          <cell r="L93" t="str">
            <v>分析研究员</v>
          </cell>
          <cell r="M93" t="str">
            <v>职员</v>
          </cell>
          <cell r="N93" t="str">
            <v>汪卫军</v>
          </cell>
          <cell r="O93" t="str">
            <v>曹贵琴</v>
          </cell>
          <cell r="P93" t="str">
            <v/>
          </cell>
          <cell r="Q93" t="str">
            <v/>
          </cell>
          <cell r="R93" t="str">
            <v>杭州</v>
          </cell>
          <cell r="S93" t="str">
            <v>15700085343</v>
          </cell>
          <cell r="T93" t="str">
            <v>1995-08-30</v>
          </cell>
          <cell r="U93" t="str">
            <v>26</v>
          </cell>
          <cell r="V93" t="str">
            <v>汉</v>
          </cell>
          <cell r="W93" t="str">
            <v>330825199508304565</v>
          </cell>
          <cell r="X93" t="str">
            <v>浙江</v>
          </cell>
          <cell r="Y93" t="str">
            <v>衢州</v>
          </cell>
          <cell r="Z93" t="str">
            <v>浙江省龙游县湖镇镇龙回陈村文化路18号</v>
          </cell>
          <cell r="AA93" t="str">
            <v>公司宿舍</v>
          </cell>
          <cell r="AB93" t="str">
            <v>外地农村</v>
          </cell>
          <cell r="AC93" t="str">
            <v>未婚</v>
          </cell>
          <cell r="AD93" t="str">
            <v>党员</v>
          </cell>
          <cell r="AE93" t="str">
            <v>本科</v>
          </cell>
          <cell r="AF93" t="str">
            <v>学士</v>
          </cell>
          <cell r="AG93" t="str">
            <v>浙江工业大学</v>
          </cell>
          <cell r="AH93" t="str">
            <v>中药学</v>
          </cell>
          <cell r="AI93" t="str">
            <v>2019-06-18</v>
          </cell>
          <cell r="AJ93" t="str">
            <v/>
          </cell>
          <cell r="AK93" t="str">
            <v/>
          </cell>
          <cell r="AL93" t="str">
            <v/>
          </cell>
          <cell r="AM93" t="str">
            <v>黄文云</v>
          </cell>
          <cell r="AN93" t="str">
            <v>父女</v>
          </cell>
          <cell r="AO93" t="str">
            <v>浙江省龙游县湖镇镇龙回陈村文化路18号</v>
          </cell>
          <cell r="AP93" t="str">
            <v>13646704727</v>
          </cell>
          <cell r="AQ93" t="str">
            <v/>
          </cell>
          <cell r="AR93" t="str">
            <v>13646704727</v>
          </cell>
          <cell r="AS93" t="str">
            <v/>
          </cell>
          <cell r="AT93" t="str">
            <v>2019-07-01</v>
          </cell>
          <cell r="AU93" t="str">
            <v>研发人员</v>
          </cell>
          <cell r="AV93" t="str">
            <v>劳动合同</v>
          </cell>
          <cell r="AW93" t="str">
            <v>2019-07-01</v>
          </cell>
          <cell r="AX93" t="str">
            <v>2019-07-01</v>
          </cell>
          <cell r="AY93" t="str">
            <v>2022-07-31</v>
          </cell>
          <cell r="AZ93" t="str">
            <v>研发</v>
          </cell>
          <cell r="BA93" t="str">
            <v>1</v>
          </cell>
          <cell r="BB93" t="str">
            <v>2019-10-01</v>
          </cell>
          <cell r="BC93" t="str">
            <v>2019-10-01</v>
          </cell>
          <cell r="BD93" t="str">
            <v/>
          </cell>
          <cell r="BE93" t="str">
            <v>研发序列</v>
          </cell>
          <cell r="BF93" t="str">
            <v>P2</v>
          </cell>
        </row>
        <row r="94">
          <cell r="C94" t="str">
            <v>闻杰</v>
          </cell>
          <cell r="D94" t="str">
            <v>男</v>
          </cell>
          <cell r="E94" t="str">
            <v>在职</v>
          </cell>
          <cell r="F94" t="str">
            <v>正式员工</v>
          </cell>
          <cell r="G94" t="str">
            <v>百诚医药</v>
          </cell>
          <cell r="H94" t="str">
            <v>第三组</v>
          </cell>
          <cell r="I94" t="str">
            <v>百诚医药/药学研究中心/液体制剂二部/第三组</v>
          </cell>
          <cell r="J94" t="str">
            <v>百诚医药</v>
          </cell>
          <cell r="K94" t="str">
            <v>液体制剂二部</v>
          </cell>
          <cell r="L94" t="str">
            <v>见习项目经理(分析)</v>
          </cell>
          <cell r="M94" t="str">
            <v>职员</v>
          </cell>
          <cell r="N94" t="str">
            <v>汪卫军</v>
          </cell>
          <cell r="O94" t="str">
            <v>曹贵琴</v>
          </cell>
          <cell r="P94" t="str">
            <v/>
          </cell>
          <cell r="Q94" t="str">
            <v/>
          </cell>
          <cell r="R94" t="str">
            <v>杭州</v>
          </cell>
          <cell r="S94" t="str">
            <v>18805818177</v>
          </cell>
          <cell r="T94" t="str">
            <v>1988-07-30</v>
          </cell>
          <cell r="U94" t="str">
            <v>33</v>
          </cell>
          <cell r="V94" t="str">
            <v>汉</v>
          </cell>
          <cell r="W94" t="str">
            <v>330183198807301111</v>
          </cell>
          <cell r="X94" t="str">
            <v>浙江</v>
          </cell>
          <cell r="Y94" t="str">
            <v>富阳</v>
          </cell>
          <cell r="Z94" t="str">
            <v>浙江省富阳市胥口镇新板村湾子里22号</v>
          </cell>
          <cell r="AA94" t="str">
            <v>和瑞S4-702</v>
          </cell>
          <cell r="AB94" t="str">
            <v>外地农村</v>
          </cell>
          <cell r="AC94" t="str">
            <v>已婚</v>
          </cell>
          <cell r="AD94" t="str">
            <v>群众</v>
          </cell>
          <cell r="AE94" t="str">
            <v>本科</v>
          </cell>
          <cell r="AF94" t="str">
            <v>学士</v>
          </cell>
          <cell r="AG94" t="str">
            <v>嘉兴学院南湖学院</v>
          </cell>
          <cell r="AH94" t="str">
            <v>工商管理</v>
          </cell>
          <cell r="AI94" t="str">
            <v>2011-09-12</v>
          </cell>
          <cell r="AJ94" t="str">
            <v/>
          </cell>
          <cell r="AK94" t="str">
            <v/>
          </cell>
          <cell r="AL94" t="str">
            <v/>
          </cell>
          <cell r="AM94" t="str">
            <v>蒋月琴</v>
          </cell>
          <cell r="AN94" t="str">
            <v/>
          </cell>
          <cell r="AO94" t="str">
            <v>浙江省富阳市胥口镇新板村湾子里22号</v>
          </cell>
          <cell r="AP94" t="str">
            <v>15958009213</v>
          </cell>
          <cell r="AQ94" t="str">
            <v/>
          </cell>
          <cell r="AR94" t="str">
            <v>15958009213</v>
          </cell>
          <cell r="AS94" t="str">
            <v/>
          </cell>
          <cell r="AT94" t="str">
            <v>2017-09-18</v>
          </cell>
          <cell r="AU94" t="str">
            <v>研发人员</v>
          </cell>
          <cell r="AV94" t="str">
            <v>劳动合同</v>
          </cell>
          <cell r="AW94" t="str">
            <v>2017-09-18</v>
          </cell>
          <cell r="AX94" t="str">
            <v>2017-09-18</v>
          </cell>
          <cell r="AY94" t="str">
            <v>2020-09-30</v>
          </cell>
          <cell r="AZ94" t="str">
            <v>研发</v>
          </cell>
          <cell r="BA94" t="str">
            <v>1</v>
          </cell>
          <cell r="BB94" t="str">
            <v>2017-12-17</v>
          </cell>
          <cell r="BC94" t="str">
            <v>2017-12-17</v>
          </cell>
          <cell r="BD94" t="str">
            <v/>
          </cell>
          <cell r="BE94" t="str">
            <v>研发序列</v>
          </cell>
          <cell r="BF94" t="str">
            <v>P3</v>
          </cell>
        </row>
        <row r="95">
          <cell r="C95" t="str">
            <v>曹贵琴</v>
          </cell>
          <cell r="D95" t="str">
            <v>女</v>
          </cell>
          <cell r="E95" t="str">
            <v>在职</v>
          </cell>
          <cell r="F95" t="str">
            <v>正式员工</v>
          </cell>
          <cell r="G95" t="str">
            <v>百诚医药</v>
          </cell>
          <cell r="H95" t="str">
            <v>第三组</v>
          </cell>
          <cell r="I95" t="str">
            <v>百诚医药/药学研究中心/液体制剂二部/第三组</v>
          </cell>
          <cell r="J95" t="str">
            <v>百诚医药</v>
          </cell>
          <cell r="K95" t="str">
            <v>液体制剂二部</v>
          </cell>
          <cell r="L95" t="str">
            <v>高级项目经理(分析)</v>
          </cell>
          <cell r="M95" t="str">
            <v>项目经理</v>
          </cell>
          <cell r="N95" t="str">
            <v>汪卫军</v>
          </cell>
          <cell r="O95" t="str">
            <v>汪卫军</v>
          </cell>
          <cell r="P95" t="str">
            <v/>
          </cell>
          <cell r="Q95" t="str">
            <v/>
          </cell>
          <cell r="R95" t="str">
            <v>杭州</v>
          </cell>
          <cell r="S95" t="str">
            <v>18757591746</v>
          </cell>
          <cell r="T95" t="str">
            <v>1984-10-05</v>
          </cell>
          <cell r="U95" t="str">
            <v>37</v>
          </cell>
          <cell r="V95" t="str">
            <v>汉</v>
          </cell>
          <cell r="W95" t="str">
            <v>420606198410058084</v>
          </cell>
          <cell r="X95" t="str">
            <v>湖北</v>
          </cell>
          <cell r="Y95" t="str">
            <v>襄阳</v>
          </cell>
          <cell r="Z95" t="str">
            <v>杭州市萧山区宁围街道钱江之光名城9幢602室</v>
          </cell>
          <cell r="AA95" t="str">
            <v>杭州市萧山区宁围街道钱江之光名城9幢602室</v>
          </cell>
          <cell r="AB95" t="str">
            <v>本地城镇</v>
          </cell>
          <cell r="AC95" t="str">
            <v>已婚</v>
          </cell>
          <cell r="AD95" t="str">
            <v>党员</v>
          </cell>
          <cell r="AE95" t="str">
            <v>本科</v>
          </cell>
          <cell r="AF95" t="str">
            <v>学士</v>
          </cell>
          <cell r="AG95" t="str">
            <v>湖北师范大学</v>
          </cell>
          <cell r="AH95" t="str">
            <v>化学</v>
          </cell>
          <cell r="AI95" t="str">
            <v>2007-06-30</v>
          </cell>
          <cell r="AJ95" t="str">
            <v/>
          </cell>
          <cell r="AK95" t="str">
            <v/>
          </cell>
          <cell r="AL95" t="str">
            <v/>
          </cell>
          <cell r="AM95" t="str">
            <v>郑群剑</v>
          </cell>
          <cell r="AN95" t="str">
            <v>丈夫</v>
          </cell>
          <cell r="AO95" t="str">
            <v>杭州市萧山区宁围街道钱江之光名城9幢602室</v>
          </cell>
          <cell r="AP95" t="str">
            <v>13575743210</v>
          </cell>
          <cell r="AQ95" t="str">
            <v/>
          </cell>
          <cell r="AR95" t="str">
            <v>13575743210</v>
          </cell>
          <cell r="AS95" t="str">
            <v/>
          </cell>
          <cell r="AT95" t="str">
            <v>2019-10-29</v>
          </cell>
          <cell r="AU95" t="str">
            <v>研发人员</v>
          </cell>
          <cell r="AV95" t="str">
            <v>劳动合同</v>
          </cell>
          <cell r="AW95" t="str">
            <v>2019-10-29</v>
          </cell>
          <cell r="AX95" t="str">
            <v>2019-10-29</v>
          </cell>
          <cell r="AY95" t="str">
            <v>2022-10-31</v>
          </cell>
          <cell r="AZ95" t="str">
            <v>研发</v>
          </cell>
          <cell r="BA95" t="str">
            <v>1</v>
          </cell>
          <cell r="BB95" t="str">
            <v>2020-01-29</v>
          </cell>
          <cell r="BC95" t="str">
            <v>2020-01-29</v>
          </cell>
          <cell r="BD95" t="str">
            <v/>
          </cell>
          <cell r="BE95" t="str">
            <v>研发序列</v>
          </cell>
          <cell r="BF95" t="str">
            <v>M3</v>
          </cell>
        </row>
        <row r="96">
          <cell r="C96" t="str">
            <v>卫敏</v>
          </cell>
          <cell r="D96" t="str">
            <v>女</v>
          </cell>
          <cell r="E96" t="str">
            <v>在职</v>
          </cell>
          <cell r="F96" t="str">
            <v>正式员工</v>
          </cell>
          <cell r="G96" t="str">
            <v>百诚医药</v>
          </cell>
          <cell r="H96" t="str">
            <v>第三组</v>
          </cell>
          <cell r="I96" t="str">
            <v>百诚医药/药学研究中心/液体制剂二部/第三组</v>
          </cell>
          <cell r="J96" t="str">
            <v>百诚医药</v>
          </cell>
          <cell r="K96" t="str">
            <v>液体制剂二部</v>
          </cell>
          <cell r="L96" t="str">
            <v>高级分析研究员</v>
          </cell>
          <cell r="M96" t="str">
            <v>职员</v>
          </cell>
          <cell r="N96" t="str">
            <v>汪卫军</v>
          </cell>
          <cell r="O96" t="str">
            <v>曹贵琴</v>
          </cell>
          <cell r="P96" t="str">
            <v>杜影影</v>
          </cell>
          <cell r="Q96" t="str">
            <v/>
          </cell>
          <cell r="R96" t="str">
            <v>杭州</v>
          </cell>
          <cell r="S96" t="str">
            <v>18883769885</v>
          </cell>
          <cell r="T96" t="str">
            <v>1992-11-09</v>
          </cell>
          <cell r="U96" t="str">
            <v>29</v>
          </cell>
          <cell r="V96" t="str">
            <v>汉</v>
          </cell>
          <cell r="W96" t="str">
            <v>510725199211097129</v>
          </cell>
          <cell r="X96" t="str">
            <v>四川</v>
          </cell>
          <cell r="Y96" t="str">
            <v>绵阳</v>
          </cell>
          <cell r="Z96" t="str">
            <v>四川省梓潼县仁和镇新民村五组</v>
          </cell>
          <cell r="AA96" t="str">
            <v>杭州市临平区崇贤街道-星海南路与崇文街交汇处东侧—赞成杭家</v>
          </cell>
          <cell r="AB96" t="str">
            <v>外地农村</v>
          </cell>
          <cell r="AC96" t="str">
            <v>已婚</v>
          </cell>
          <cell r="AD96" t="str">
            <v>党员</v>
          </cell>
          <cell r="AE96" t="str">
            <v>硕士研究生</v>
          </cell>
          <cell r="AF96" t="str">
            <v>硕士</v>
          </cell>
          <cell r="AG96" t="str">
            <v>西南大学</v>
          </cell>
          <cell r="AH96" t="str">
            <v>分析化学</v>
          </cell>
          <cell r="AI96" t="str">
            <v>2019-06-20</v>
          </cell>
          <cell r="AJ96" t="str">
            <v/>
          </cell>
          <cell r="AK96" t="str">
            <v/>
          </cell>
          <cell r="AL96" t="str">
            <v/>
          </cell>
          <cell r="AM96" t="str">
            <v>梁林</v>
          </cell>
          <cell r="AN96" t="str">
            <v>夫妻</v>
          </cell>
          <cell r="AO96" t="str">
            <v>四川省梓潼县仁和镇新民村五组</v>
          </cell>
          <cell r="AP96" t="str">
            <v>18380550815</v>
          </cell>
          <cell r="AQ96" t="str">
            <v/>
          </cell>
          <cell r="AR96" t="str">
            <v>18380550815</v>
          </cell>
          <cell r="AS96" t="str">
            <v/>
          </cell>
          <cell r="AT96" t="str">
            <v>2019-10-24</v>
          </cell>
          <cell r="AU96" t="str">
            <v>研发人员</v>
          </cell>
          <cell r="AV96" t="str">
            <v>劳动合同</v>
          </cell>
          <cell r="AW96" t="str">
            <v>2019-10-24</v>
          </cell>
          <cell r="AX96" t="str">
            <v>2019-10-24</v>
          </cell>
          <cell r="AY96" t="str">
            <v>2022-10-31</v>
          </cell>
          <cell r="AZ96" t="str">
            <v>研发</v>
          </cell>
          <cell r="BA96" t="str">
            <v>1</v>
          </cell>
          <cell r="BB96" t="str">
            <v>2020-01-24</v>
          </cell>
          <cell r="BC96" t="str">
            <v>2020-01-24</v>
          </cell>
          <cell r="BD96" t="str">
            <v/>
          </cell>
          <cell r="BE96" t="str">
            <v>研发序列</v>
          </cell>
          <cell r="BF96" t="str">
            <v>P3</v>
          </cell>
        </row>
        <row r="97">
          <cell r="C97" t="str">
            <v>杨泊涛</v>
          </cell>
          <cell r="D97" t="str">
            <v>男</v>
          </cell>
          <cell r="E97" t="str">
            <v>在职</v>
          </cell>
          <cell r="F97" t="str">
            <v>正式员工</v>
          </cell>
          <cell r="G97" t="str">
            <v>百诚医药</v>
          </cell>
          <cell r="H97" t="str">
            <v>第三组</v>
          </cell>
          <cell r="I97" t="str">
            <v>百诚医药/药学研究中心/原料药研究中心/原料药分析部/第三组</v>
          </cell>
          <cell r="J97" t="str">
            <v>百诚医药</v>
          </cell>
          <cell r="K97" t="str">
            <v>原料药分析部</v>
          </cell>
          <cell r="L97" t="str">
            <v>中级项目经理(分析)</v>
          </cell>
          <cell r="M97" t="str">
            <v>项目经理</v>
          </cell>
          <cell r="N97" t="str">
            <v>陈百万</v>
          </cell>
          <cell r="O97" t="str">
            <v>陈百万</v>
          </cell>
          <cell r="P97" t="str">
            <v/>
          </cell>
          <cell r="Q97" t="str">
            <v/>
          </cell>
          <cell r="R97" t="str">
            <v>杭州</v>
          </cell>
          <cell r="S97" t="str">
            <v>13023678869</v>
          </cell>
          <cell r="T97" t="str">
            <v>1990-07-17</v>
          </cell>
          <cell r="U97" t="str">
            <v>32</v>
          </cell>
          <cell r="V97" t="str">
            <v>汉</v>
          </cell>
          <cell r="W97" t="str">
            <v>360124199007174214</v>
          </cell>
          <cell r="X97" t="str">
            <v>江西</v>
          </cell>
          <cell r="Y97" t="str">
            <v>南昌</v>
          </cell>
          <cell r="Z97" t="str">
            <v>浙江省杭州市下城区东新路155号</v>
          </cell>
          <cell r="AA97" t="str">
            <v>公司宿舍</v>
          </cell>
          <cell r="AB97" t="str">
            <v>本地城镇</v>
          </cell>
          <cell r="AC97" t="str">
            <v>未婚</v>
          </cell>
          <cell r="AD97" t="str">
            <v>党员</v>
          </cell>
          <cell r="AE97" t="str">
            <v>硕士研究生</v>
          </cell>
          <cell r="AF97" t="str">
            <v>硕士</v>
          </cell>
          <cell r="AG97" t="str">
            <v>昆明理工大学</v>
          </cell>
          <cell r="AH97" t="str">
            <v>药物化学</v>
          </cell>
          <cell r="AI97" t="str">
            <v>2016-06-13</v>
          </cell>
          <cell r="AJ97" t="str">
            <v/>
          </cell>
          <cell r="AK97" t="str">
            <v/>
          </cell>
          <cell r="AL97" t="str">
            <v/>
          </cell>
          <cell r="AM97" t="str">
            <v>杨宗文</v>
          </cell>
          <cell r="AN97" t="str">
            <v>父亲</v>
          </cell>
          <cell r="AO97" t="str">
            <v>浙江省杭州市下城区东新路155号</v>
          </cell>
          <cell r="AP97" t="str">
            <v>13065182253</v>
          </cell>
          <cell r="AQ97" t="str">
            <v/>
          </cell>
          <cell r="AR97" t="str">
            <v>13065182253</v>
          </cell>
          <cell r="AS97" t="str">
            <v/>
          </cell>
          <cell r="AT97" t="str">
            <v>2019-07-08</v>
          </cell>
          <cell r="AU97" t="str">
            <v>研发人员</v>
          </cell>
          <cell r="AV97" t="str">
            <v>劳动合同</v>
          </cell>
          <cell r="AW97" t="str">
            <v>2019-07-08</v>
          </cell>
          <cell r="AX97" t="str">
            <v>2019-07-08</v>
          </cell>
          <cell r="AY97" t="str">
            <v>2022-07-31</v>
          </cell>
          <cell r="AZ97" t="str">
            <v>研发</v>
          </cell>
          <cell r="BA97" t="str">
            <v>1</v>
          </cell>
          <cell r="BB97" t="str">
            <v>2019-10-08</v>
          </cell>
          <cell r="BC97" t="str">
            <v>2019-09-08</v>
          </cell>
          <cell r="BD97" t="str">
            <v/>
          </cell>
          <cell r="BE97" t="str">
            <v>研发序列</v>
          </cell>
          <cell r="BF97" t="str">
            <v>M2</v>
          </cell>
        </row>
        <row r="98">
          <cell r="C98" t="str">
            <v>包煳俏</v>
          </cell>
          <cell r="D98" t="str">
            <v>女</v>
          </cell>
          <cell r="E98" t="str">
            <v>在职</v>
          </cell>
          <cell r="F98" t="str">
            <v>正式员工</v>
          </cell>
          <cell r="G98" t="str">
            <v>百诚医药</v>
          </cell>
          <cell r="H98" t="str">
            <v>第三组</v>
          </cell>
          <cell r="I98" t="str">
            <v>百诚医药/药学研究中心/原料药研究中心/原料药分析部/第三组</v>
          </cell>
          <cell r="J98" t="str">
            <v>百诚医药</v>
          </cell>
          <cell r="K98" t="str">
            <v>原料药分析部</v>
          </cell>
          <cell r="L98" t="str">
            <v>分析研究员</v>
          </cell>
          <cell r="M98" t="str">
            <v>职员</v>
          </cell>
          <cell r="N98" t="str">
            <v>陈百万</v>
          </cell>
          <cell r="O98" t="str">
            <v>杨泊涛</v>
          </cell>
          <cell r="P98" t="str">
            <v/>
          </cell>
          <cell r="Q98" t="str">
            <v/>
          </cell>
          <cell r="R98" t="str">
            <v>杭州</v>
          </cell>
          <cell r="S98" t="str">
            <v>18072204993</v>
          </cell>
          <cell r="T98" t="str">
            <v>1995-02-16</v>
          </cell>
          <cell r="U98" t="str">
            <v>27</v>
          </cell>
          <cell r="V98" t="str">
            <v>汉</v>
          </cell>
          <cell r="W98" t="str">
            <v>330681199502165402</v>
          </cell>
          <cell r="X98" t="str">
            <v>浙江</v>
          </cell>
          <cell r="Y98" t="str">
            <v>诸暨</v>
          </cell>
          <cell r="Z98" t="str">
            <v>浙江省诸暨市阮市镇绿源村良戈舍478号</v>
          </cell>
          <cell r="AA98" t="str">
            <v>公司宿舍</v>
          </cell>
          <cell r="AB98" t="str">
            <v>外地农村</v>
          </cell>
          <cell r="AC98" t="str">
            <v>未婚</v>
          </cell>
          <cell r="AD98" t="str">
            <v>群众</v>
          </cell>
          <cell r="AE98" t="str">
            <v>本科</v>
          </cell>
          <cell r="AF98" t="str">
            <v>学士</v>
          </cell>
          <cell r="AG98" t="str">
            <v>南京理工大学泰州科技学院</v>
          </cell>
          <cell r="AH98" t="str">
            <v>化学工程与工艺</v>
          </cell>
          <cell r="AI98" t="str">
            <v>2017-06-19</v>
          </cell>
          <cell r="AJ98" t="str">
            <v/>
          </cell>
          <cell r="AK98" t="str">
            <v/>
          </cell>
          <cell r="AL98" t="str">
            <v/>
          </cell>
          <cell r="AM98" t="str">
            <v>沈琦</v>
          </cell>
          <cell r="AN98" t="str">
            <v/>
          </cell>
          <cell r="AO98" t="str">
            <v>浙江省诸暨市阮市镇绿源村良戈舍478号</v>
          </cell>
          <cell r="AP98" t="str">
            <v>15067536047</v>
          </cell>
          <cell r="AQ98" t="str">
            <v/>
          </cell>
          <cell r="AR98" t="str">
            <v>15067536047</v>
          </cell>
          <cell r="AS98" t="str">
            <v/>
          </cell>
          <cell r="AT98" t="str">
            <v>2019-07-08</v>
          </cell>
          <cell r="AU98" t="str">
            <v>研发人员</v>
          </cell>
          <cell r="AV98" t="str">
            <v>劳动合同</v>
          </cell>
          <cell r="AW98" t="str">
            <v>2019-07-08</v>
          </cell>
          <cell r="AX98" t="str">
            <v>2019-07-08</v>
          </cell>
          <cell r="AY98" t="str">
            <v>2022-07-31</v>
          </cell>
          <cell r="AZ98" t="str">
            <v>研发</v>
          </cell>
          <cell r="BA98" t="str">
            <v>1</v>
          </cell>
          <cell r="BB98" t="str">
            <v>2019-10-08</v>
          </cell>
          <cell r="BC98" t="str">
            <v>2019-10-08</v>
          </cell>
          <cell r="BD98" t="str">
            <v/>
          </cell>
          <cell r="BE98" t="str">
            <v>研发序列</v>
          </cell>
          <cell r="BF98" t="str">
            <v>P2</v>
          </cell>
        </row>
        <row r="99">
          <cell r="C99" t="str">
            <v>盛媛</v>
          </cell>
          <cell r="D99" t="str">
            <v>女</v>
          </cell>
          <cell r="E99" t="str">
            <v>在职</v>
          </cell>
          <cell r="F99" t="str">
            <v>正式员工</v>
          </cell>
          <cell r="G99" t="str">
            <v>百诚医药</v>
          </cell>
          <cell r="H99" t="str">
            <v>第三组</v>
          </cell>
          <cell r="I99" t="str">
            <v>百诚医药/药学研究中心/原料药研究中心/原料药分析部/第三组</v>
          </cell>
          <cell r="J99" t="str">
            <v>百诚医药</v>
          </cell>
          <cell r="K99" t="str">
            <v>原料药分析部</v>
          </cell>
          <cell r="L99" t="str">
            <v>高级分析研究员</v>
          </cell>
          <cell r="M99" t="str">
            <v>职员</v>
          </cell>
          <cell r="N99" t="str">
            <v>陈百万</v>
          </cell>
          <cell r="O99" t="str">
            <v>杨泊涛</v>
          </cell>
          <cell r="P99" t="str">
            <v/>
          </cell>
          <cell r="Q99" t="str">
            <v/>
          </cell>
          <cell r="R99" t="str">
            <v>杭州</v>
          </cell>
          <cell r="S99" t="str">
            <v>13867599585</v>
          </cell>
          <cell r="T99" t="str">
            <v>1994-11-01</v>
          </cell>
          <cell r="U99" t="str">
            <v>27</v>
          </cell>
          <cell r="V99" t="str">
            <v>汉</v>
          </cell>
          <cell r="W99" t="str">
            <v>330681199411010528</v>
          </cell>
          <cell r="X99" t="str">
            <v>浙江</v>
          </cell>
          <cell r="Y99" t="str">
            <v>诸暨</v>
          </cell>
          <cell r="Z99" t="str">
            <v>浙江省诸暨市次坞镇沈坞村37号</v>
          </cell>
          <cell r="AA99" t="str">
            <v>浙江省诸暨市次坞镇沈坞村37号</v>
          </cell>
          <cell r="AB99" t="str">
            <v>外地农村</v>
          </cell>
          <cell r="AC99" t="str">
            <v>未婚</v>
          </cell>
          <cell r="AD99" t="str">
            <v>团员</v>
          </cell>
          <cell r="AE99" t="str">
            <v>本科</v>
          </cell>
          <cell r="AF99" t="str">
            <v>学士</v>
          </cell>
          <cell r="AG99" t="str">
            <v>广西中医药大学赛恩斯新医药学院</v>
          </cell>
          <cell r="AH99" t="str">
            <v>药学</v>
          </cell>
          <cell r="AI99" t="str">
            <v>2017-07-01</v>
          </cell>
          <cell r="AJ99" t="str">
            <v>助理工程师</v>
          </cell>
          <cell r="AK99" t="str">
            <v>初级</v>
          </cell>
          <cell r="AL99" t="str">
            <v>2019-04-30</v>
          </cell>
          <cell r="AM99" t="str">
            <v>盛翰林</v>
          </cell>
          <cell r="AN99" t="str">
            <v/>
          </cell>
          <cell r="AO99" t="str">
            <v>浙江省诸暨市次坞镇沈坞村37号</v>
          </cell>
          <cell r="AP99" t="str">
            <v>15258525397</v>
          </cell>
          <cell r="AQ99" t="str">
            <v/>
          </cell>
          <cell r="AR99" t="str">
            <v>15258525397</v>
          </cell>
          <cell r="AS99" t="str">
            <v/>
          </cell>
          <cell r="AT99" t="str">
            <v>2018-05-07</v>
          </cell>
          <cell r="AU99" t="str">
            <v>研发人员</v>
          </cell>
          <cell r="AV99" t="str">
            <v>劳动合同</v>
          </cell>
          <cell r="AW99" t="str">
            <v>2018-05-04</v>
          </cell>
          <cell r="AX99" t="str">
            <v>2018-05-04</v>
          </cell>
          <cell r="AY99" t="str">
            <v>2021-05-31</v>
          </cell>
          <cell r="AZ99" t="str">
            <v>研发</v>
          </cell>
          <cell r="BA99" t="str">
            <v>1</v>
          </cell>
          <cell r="BB99" t="str">
            <v>2018-08-07</v>
          </cell>
          <cell r="BC99" t="str">
            <v>2018-08-07</v>
          </cell>
          <cell r="BD99" t="str">
            <v/>
          </cell>
          <cell r="BE99" t="str">
            <v>研发序列</v>
          </cell>
          <cell r="BF99" t="str">
            <v>P3</v>
          </cell>
        </row>
        <row r="100">
          <cell r="C100" t="str">
            <v>邹佳彤</v>
          </cell>
          <cell r="D100" t="str">
            <v>女</v>
          </cell>
          <cell r="E100" t="str">
            <v>在职</v>
          </cell>
          <cell r="F100" t="str">
            <v>正式员工</v>
          </cell>
          <cell r="G100" t="str">
            <v>百诚医药</v>
          </cell>
          <cell r="H100" t="str">
            <v>第三组</v>
          </cell>
          <cell r="I100" t="str">
            <v>百诚医药/药学研究中心/原料药研究中心/原料药分析部/第三组</v>
          </cell>
          <cell r="J100" t="str">
            <v>百诚医药</v>
          </cell>
          <cell r="K100" t="str">
            <v>原料药分析部</v>
          </cell>
          <cell r="L100" t="str">
            <v>分析研究员</v>
          </cell>
          <cell r="M100" t="str">
            <v>职员</v>
          </cell>
          <cell r="N100" t="str">
            <v>陈百万</v>
          </cell>
          <cell r="O100" t="str">
            <v>杨泊涛</v>
          </cell>
          <cell r="P100" t="str">
            <v/>
          </cell>
          <cell r="Q100" t="str">
            <v/>
          </cell>
          <cell r="R100" t="str">
            <v>杭州</v>
          </cell>
          <cell r="S100" t="str">
            <v>18867156761</v>
          </cell>
          <cell r="T100" t="str">
            <v>1995-07-06</v>
          </cell>
          <cell r="U100" t="str">
            <v>27</v>
          </cell>
          <cell r="V100" t="str">
            <v>汉</v>
          </cell>
          <cell r="W100" t="str">
            <v>330702199507066040</v>
          </cell>
          <cell r="X100" t="str">
            <v>浙江</v>
          </cell>
          <cell r="Y100" t="str">
            <v>金华</v>
          </cell>
          <cell r="Z100" t="str">
            <v>浙江省金华市婺城区三江街道全村街99号7幢1单元601室</v>
          </cell>
          <cell r="AA100" t="str">
            <v>公司宿舍</v>
          </cell>
          <cell r="AB100" t="str">
            <v>外地城镇</v>
          </cell>
          <cell r="AC100" t="str">
            <v>未婚</v>
          </cell>
          <cell r="AD100" t="str">
            <v>团员</v>
          </cell>
          <cell r="AE100" t="str">
            <v>本科</v>
          </cell>
          <cell r="AF100" t="str">
            <v>学士</v>
          </cell>
          <cell r="AG100" t="str">
            <v>浙江大学宁波理工学院</v>
          </cell>
          <cell r="AH100" t="str">
            <v>制药工程</v>
          </cell>
          <cell r="AI100" t="str">
            <v>2018-06-12</v>
          </cell>
          <cell r="AJ100" t="str">
            <v/>
          </cell>
          <cell r="AK100" t="str">
            <v/>
          </cell>
          <cell r="AL100" t="str">
            <v/>
          </cell>
          <cell r="AM100" t="str">
            <v>邹新元</v>
          </cell>
          <cell r="AN100" t="str">
            <v/>
          </cell>
          <cell r="AO100" t="str">
            <v>浙江省金华市婺城区三江街道全村街99号7幢1单元601室</v>
          </cell>
          <cell r="AP100" t="str">
            <v>13819974447</v>
          </cell>
          <cell r="AQ100" t="str">
            <v/>
          </cell>
          <cell r="AR100" t="str">
            <v>13819974447</v>
          </cell>
          <cell r="AS100" t="str">
            <v/>
          </cell>
          <cell r="AT100" t="str">
            <v>2018-06-26</v>
          </cell>
          <cell r="AU100" t="str">
            <v>研发人员</v>
          </cell>
          <cell r="AV100" t="str">
            <v>劳动合同</v>
          </cell>
          <cell r="AW100" t="str">
            <v>2018-06-26</v>
          </cell>
          <cell r="AX100" t="str">
            <v>2018-06-26</v>
          </cell>
          <cell r="AY100" t="str">
            <v>2024-09-30</v>
          </cell>
          <cell r="AZ100" t="str">
            <v>研发</v>
          </cell>
          <cell r="BA100" t="str">
            <v>2</v>
          </cell>
          <cell r="BB100" t="str">
            <v>2018-09-26</v>
          </cell>
          <cell r="BC100" t="str">
            <v>2018-09-26</v>
          </cell>
          <cell r="BD100" t="str">
            <v/>
          </cell>
          <cell r="BE100" t="str">
            <v>研发序列</v>
          </cell>
          <cell r="BF100" t="str">
            <v>P2</v>
          </cell>
        </row>
        <row r="101">
          <cell r="C101" t="str">
            <v>陈剑</v>
          </cell>
          <cell r="D101" t="str">
            <v>男</v>
          </cell>
          <cell r="E101" t="str">
            <v>在职</v>
          </cell>
          <cell r="F101" t="str">
            <v>正式员工</v>
          </cell>
          <cell r="G101" t="str">
            <v>百诚医药</v>
          </cell>
          <cell r="H101" t="str">
            <v>第三组</v>
          </cell>
          <cell r="I101" t="str">
            <v>百诚医药/药学研究中心/固体制剂一部/第三组</v>
          </cell>
          <cell r="J101" t="str">
            <v>百诚医药</v>
          </cell>
          <cell r="K101" t="str">
            <v>固体制剂一部</v>
          </cell>
          <cell r="L101" t="str">
            <v>初级项目经理(制剂)</v>
          </cell>
          <cell r="M101" t="str">
            <v>项目经理</v>
          </cell>
          <cell r="N101" t="str">
            <v>严洪兵</v>
          </cell>
          <cell r="O101" t="str">
            <v>占峰</v>
          </cell>
          <cell r="P101" t="str">
            <v>王璋</v>
          </cell>
          <cell r="Q101" t="str">
            <v/>
          </cell>
          <cell r="R101" t="str">
            <v>杭州</v>
          </cell>
          <cell r="S101" t="str">
            <v>15821067754</v>
          </cell>
          <cell r="T101" t="str">
            <v>1989-09-28</v>
          </cell>
          <cell r="U101" t="str">
            <v>32</v>
          </cell>
          <cell r="V101" t="str">
            <v>汉</v>
          </cell>
          <cell r="W101" t="str">
            <v>330602198909280031</v>
          </cell>
          <cell r="X101" t="str">
            <v>上海</v>
          </cell>
          <cell r="Y101" t="str">
            <v>上海</v>
          </cell>
          <cell r="Z101" t="str">
            <v>上海市徐汇区梅陇路130号</v>
          </cell>
          <cell r="AA101" t="str">
            <v>杭州市滨江区锦绣江南7幢3单元502</v>
          </cell>
          <cell r="AB101" t="str">
            <v>外地城镇</v>
          </cell>
          <cell r="AC101" t="str">
            <v>未婚</v>
          </cell>
          <cell r="AD101" t="str">
            <v>群众</v>
          </cell>
          <cell r="AE101" t="str">
            <v>硕士研究生</v>
          </cell>
          <cell r="AF101" t="str">
            <v>硕士</v>
          </cell>
          <cell r="AG101" t="str">
            <v>华东理工大学</v>
          </cell>
          <cell r="AH101" t="str">
            <v>制药工程</v>
          </cell>
          <cell r="AI101" t="str">
            <v>2015-03-20</v>
          </cell>
          <cell r="AJ101" t="str">
            <v/>
          </cell>
          <cell r="AK101" t="str">
            <v/>
          </cell>
          <cell r="AL101" t="str">
            <v/>
          </cell>
          <cell r="AM101" t="str">
            <v>陈云根</v>
          </cell>
          <cell r="AN101" t="str">
            <v>父子</v>
          </cell>
          <cell r="AO101" t="str">
            <v>上海市徐汇区梅陇路130号</v>
          </cell>
          <cell r="AP101" t="str">
            <v>13018806775</v>
          </cell>
          <cell r="AQ101" t="str">
            <v/>
          </cell>
          <cell r="AR101" t="str">
            <v>13018806775</v>
          </cell>
          <cell r="AS101" t="str">
            <v/>
          </cell>
          <cell r="AT101" t="str">
            <v>2019-11-11</v>
          </cell>
          <cell r="AU101" t="str">
            <v>研发人员</v>
          </cell>
          <cell r="AV101" t="str">
            <v>劳动合同</v>
          </cell>
          <cell r="AW101" t="str">
            <v>2019-11-11</v>
          </cell>
          <cell r="AX101" t="str">
            <v>2019-11-11</v>
          </cell>
          <cell r="AY101" t="str">
            <v>2022-12-31</v>
          </cell>
          <cell r="AZ101" t="str">
            <v>研发</v>
          </cell>
          <cell r="BA101" t="str">
            <v>1</v>
          </cell>
          <cell r="BB101" t="str">
            <v>2020-02-11</v>
          </cell>
          <cell r="BC101" t="str">
            <v>2020-02-11</v>
          </cell>
          <cell r="BD101" t="str">
            <v/>
          </cell>
          <cell r="BE101" t="str">
            <v>研发序列</v>
          </cell>
          <cell r="BF101" t="str">
            <v>M1</v>
          </cell>
        </row>
        <row r="102">
          <cell r="C102" t="str">
            <v>姜心蓓</v>
          </cell>
          <cell r="D102" t="str">
            <v>女</v>
          </cell>
          <cell r="E102" t="str">
            <v>在职</v>
          </cell>
          <cell r="F102" t="str">
            <v>正式员工</v>
          </cell>
          <cell r="G102" t="str">
            <v>百诚医药</v>
          </cell>
          <cell r="H102" t="str">
            <v>第三组</v>
          </cell>
          <cell r="I102" t="str">
            <v>百诚医药/药学研究中心/固体制剂一部/第三组</v>
          </cell>
          <cell r="J102" t="str">
            <v>百诚医药</v>
          </cell>
          <cell r="K102" t="str">
            <v>固体制剂一部</v>
          </cell>
          <cell r="L102" t="str">
            <v>分析研究员</v>
          </cell>
          <cell r="M102" t="str">
            <v>职员</v>
          </cell>
          <cell r="N102" t="str">
            <v>严洪兵</v>
          </cell>
          <cell r="O102" t="str">
            <v>王时友</v>
          </cell>
          <cell r="P102" t="str">
            <v>王时友</v>
          </cell>
          <cell r="Q102" t="str">
            <v/>
          </cell>
          <cell r="R102" t="str">
            <v>杭州</v>
          </cell>
          <cell r="S102" t="str">
            <v>17816875456</v>
          </cell>
          <cell r="T102" t="str">
            <v>1995-11-13</v>
          </cell>
          <cell r="U102" t="str">
            <v>26</v>
          </cell>
          <cell r="V102" t="str">
            <v>汉</v>
          </cell>
          <cell r="W102" t="str">
            <v>330105199511133425</v>
          </cell>
          <cell r="X102" t="str">
            <v>浙江</v>
          </cell>
          <cell r="Y102" t="str">
            <v>杭州</v>
          </cell>
          <cell r="Z102" t="str">
            <v>浙江省杭州市拱墅区祥符街道</v>
          </cell>
          <cell r="AA102" t="str">
            <v>公司宿舍</v>
          </cell>
          <cell r="AB102" t="str">
            <v>本地城镇</v>
          </cell>
          <cell r="AC102" t="str">
            <v>未婚</v>
          </cell>
          <cell r="AD102" t="str">
            <v>团员</v>
          </cell>
          <cell r="AE102" t="str">
            <v>本科</v>
          </cell>
          <cell r="AF102" t="str">
            <v>学士</v>
          </cell>
          <cell r="AG102" t="str">
            <v>浙江工业大学</v>
          </cell>
          <cell r="AH102" t="str">
            <v>应用化学</v>
          </cell>
          <cell r="AI102" t="str">
            <v>2018-06-30</v>
          </cell>
          <cell r="AJ102" t="str">
            <v/>
          </cell>
          <cell r="AK102" t="str">
            <v/>
          </cell>
          <cell r="AL102" t="str">
            <v/>
          </cell>
          <cell r="AM102" t="str">
            <v>蒋永慧</v>
          </cell>
          <cell r="AN102" t="str">
            <v>母女</v>
          </cell>
          <cell r="AO102" t="str">
            <v>浙江省杭州市拱墅区祥符街道</v>
          </cell>
          <cell r="AP102" t="str">
            <v>13777407393</v>
          </cell>
          <cell r="AQ102" t="str">
            <v/>
          </cell>
          <cell r="AR102" t="str">
            <v>13777407393</v>
          </cell>
          <cell r="AS102" t="str">
            <v/>
          </cell>
          <cell r="AT102" t="str">
            <v>2020-06-29</v>
          </cell>
          <cell r="AU102" t="str">
            <v>研发人员</v>
          </cell>
          <cell r="AV102" t="str">
            <v>劳动合同</v>
          </cell>
          <cell r="AW102" t="str">
            <v>2020-06-29</v>
          </cell>
          <cell r="AX102" t="str">
            <v>2020-06-29</v>
          </cell>
          <cell r="AY102" t="str">
            <v>2023-06-30</v>
          </cell>
          <cell r="AZ102" t="str">
            <v>研发</v>
          </cell>
          <cell r="BA102" t="str">
            <v>1</v>
          </cell>
          <cell r="BB102" t="str">
            <v>2020-09-28</v>
          </cell>
          <cell r="BC102" t="str">
            <v/>
          </cell>
          <cell r="BD102" t="str">
            <v/>
          </cell>
          <cell r="BE102" t="str">
            <v>研发序列</v>
          </cell>
          <cell r="BF102" t="str">
            <v>P2</v>
          </cell>
        </row>
        <row r="103">
          <cell r="C103" t="str">
            <v>郭帅</v>
          </cell>
          <cell r="D103" t="str">
            <v>男</v>
          </cell>
          <cell r="E103" t="str">
            <v>在职</v>
          </cell>
          <cell r="F103" t="str">
            <v>正式员工</v>
          </cell>
          <cell r="G103" t="str">
            <v>百诚医药</v>
          </cell>
          <cell r="H103" t="str">
            <v>第三组</v>
          </cell>
          <cell r="I103" t="str">
            <v>百诚医药/药学研究中心/原料药研究中心/原料药分析部/第三组</v>
          </cell>
          <cell r="J103" t="str">
            <v>百诚医药</v>
          </cell>
          <cell r="K103" t="str">
            <v>原料药分析部</v>
          </cell>
          <cell r="L103" t="str">
            <v>分析研究员</v>
          </cell>
          <cell r="M103" t="str">
            <v>职员</v>
          </cell>
          <cell r="N103" t="str">
            <v>陈百万</v>
          </cell>
          <cell r="O103" t="str">
            <v>杨泊涛</v>
          </cell>
          <cell r="P103" t="str">
            <v>杨泊涛</v>
          </cell>
          <cell r="Q103" t="str">
            <v/>
          </cell>
          <cell r="R103" t="str">
            <v>杭州</v>
          </cell>
          <cell r="S103" t="str">
            <v>17730219221</v>
          </cell>
          <cell r="T103" t="str">
            <v>1995-08-24</v>
          </cell>
          <cell r="U103" t="str">
            <v>26</v>
          </cell>
          <cell r="V103" t="str">
            <v>汉</v>
          </cell>
          <cell r="W103" t="str">
            <v>342201199508243635</v>
          </cell>
          <cell r="X103" t="str">
            <v>安徽</v>
          </cell>
          <cell r="Y103" t="str">
            <v>宿州</v>
          </cell>
          <cell r="Z103" t="str">
            <v>安徽省宿州市埇桥区诸兰镇孙小庄村一组96号</v>
          </cell>
          <cell r="AA103" t="str">
            <v>江苏省徐州市铜山区龙山科技产业园区运河路一号恩华药物研究院</v>
          </cell>
          <cell r="AB103" t="str">
            <v>外地农村</v>
          </cell>
          <cell r="AC103" t="str">
            <v>未婚</v>
          </cell>
          <cell r="AD103" t="str">
            <v>群众</v>
          </cell>
          <cell r="AE103" t="str">
            <v>本科</v>
          </cell>
          <cell r="AF103" t="str">
            <v>学士</v>
          </cell>
          <cell r="AG103" t="str">
            <v>合肥师范学院</v>
          </cell>
          <cell r="AH103" t="str">
            <v>制药工程</v>
          </cell>
          <cell r="AI103" t="str">
            <v>2017-07-01</v>
          </cell>
          <cell r="AJ103" t="str">
            <v>助理工程师</v>
          </cell>
          <cell r="AK103" t="str">
            <v>初级</v>
          </cell>
          <cell r="AL103" t="str">
            <v>2018-12-07</v>
          </cell>
          <cell r="AM103" t="str">
            <v>郭旭东</v>
          </cell>
          <cell r="AN103" t="str">
            <v>父子</v>
          </cell>
          <cell r="AO103" t="str">
            <v>安徽省宿州市埇桥区诸兰镇孙小庄村一组96号</v>
          </cell>
          <cell r="AP103" t="str">
            <v>13851611391</v>
          </cell>
          <cell r="AQ103" t="str">
            <v/>
          </cell>
          <cell r="AR103" t="str">
            <v>13851611391</v>
          </cell>
          <cell r="AS103" t="str">
            <v/>
          </cell>
          <cell r="AT103" t="str">
            <v>2020-07-13</v>
          </cell>
          <cell r="AU103" t="str">
            <v>研发人员</v>
          </cell>
          <cell r="AV103" t="str">
            <v>劳动合同</v>
          </cell>
          <cell r="AW103" t="str">
            <v>2020-07-13</v>
          </cell>
          <cell r="AX103" t="str">
            <v>2020-07-13</v>
          </cell>
          <cell r="AY103" t="str">
            <v>2023-09-30</v>
          </cell>
          <cell r="AZ103" t="str">
            <v>研发</v>
          </cell>
          <cell r="BA103" t="str">
            <v>1</v>
          </cell>
          <cell r="BB103" t="str">
            <v>2020-10-12</v>
          </cell>
          <cell r="BC103" t="str">
            <v>2020-10-13</v>
          </cell>
          <cell r="BD103" t="str">
            <v/>
          </cell>
          <cell r="BE103" t="str">
            <v>研发序列</v>
          </cell>
          <cell r="BF103" t="str">
            <v>P2</v>
          </cell>
        </row>
        <row r="104">
          <cell r="C104" t="str">
            <v>胡强</v>
          </cell>
          <cell r="D104" t="str">
            <v>男</v>
          </cell>
          <cell r="E104" t="str">
            <v>在职</v>
          </cell>
          <cell r="F104" t="str">
            <v>正式员工</v>
          </cell>
          <cell r="G104" t="str">
            <v>百诚医药</v>
          </cell>
          <cell r="H104" t="str">
            <v>第三组</v>
          </cell>
          <cell r="I104" t="str">
            <v>百诚医药/药学研究中心/固体制剂一部/第三组</v>
          </cell>
          <cell r="J104" t="str">
            <v>百诚医药</v>
          </cell>
          <cell r="K104" t="str">
            <v>固体制剂一部</v>
          </cell>
          <cell r="L104" t="str">
            <v>高级制剂研究员</v>
          </cell>
          <cell r="M104" t="str">
            <v>职员</v>
          </cell>
          <cell r="N104" t="str">
            <v>严洪兵</v>
          </cell>
          <cell r="O104" t="str">
            <v>占峰</v>
          </cell>
          <cell r="P104" t="str">
            <v/>
          </cell>
          <cell r="Q104" t="str">
            <v/>
          </cell>
          <cell r="R104" t="str">
            <v>杭州</v>
          </cell>
          <cell r="S104" t="str">
            <v>18270858238</v>
          </cell>
          <cell r="T104" t="str">
            <v>1990-12-03</v>
          </cell>
          <cell r="U104" t="str">
            <v>31</v>
          </cell>
          <cell r="V104" t="str">
            <v>汉</v>
          </cell>
          <cell r="W104" t="str">
            <v>362430199012030034</v>
          </cell>
          <cell r="X104" t="str">
            <v>江西省吉安市永新县</v>
          </cell>
          <cell r="Y104" t="str">
            <v>江西省吉安市永新县</v>
          </cell>
          <cell r="Z104" t="str">
            <v>禾川镇建设街武功潭路33号</v>
          </cell>
          <cell r="AA104" t="str">
            <v>余杭区五常街道西溪雅苑43栋501室</v>
          </cell>
          <cell r="AB104" t="str">
            <v>外地城镇</v>
          </cell>
          <cell r="AC104" t="str">
            <v>已婚</v>
          </cell>
          <cell r="AD104" t="str">
            <v>共青团员</v>
          </cell>
          <cell r="AE104" t="str">
            <v>硕士研究生</v>
          </cell>
          <cell r="AF104" t="str">
            <v>硕士</v>
          </cell>
          <cell r="AG104" t="str">
            <v>江西中医药大学</v>
          </cell>
          <cell r="AH104" t="str">
            <v>药剂学</v>
          </cell>
          <cell r="AI104" t="str">
            <v>2019-06-20</v>
          </cell>
          <cell r="AJ104" t="str">
            <v/>
          </cell>
          <cell r="AK104" t="str">
            <v/>
          </cell>
          <cell r="AL104" t="str">
            <v/>
          </cell>
          <cell r="AM104" t="str">
            <v>胡望发</v>
          </cell>
          <cell r="AN104" t="str">
            <v/>
          </cell>
          <cell r="AO104" t="str">
            <v>禾川镇建设街武功潭路33号</v>
          </cell>
          <cell r="AP104" t="str">
            <v>18370612793</v>
          </cell>
          <cell r="AQ104" t="str">
            <v>上海博锐生物科技有限公司</v>
          </cell>
          <cell r="AR104" t="str">
            <v>18270858238</v>
          </cell>
          <cell r="AS104" t="str">
            <v/>
          </cell>
          <cell r="AT104" t="str">
            <v>2020-09-02</v>
          </cell>
          <cell r="AU104" t="str">
            <v>研发人员</v>
          </cell>
          <cell r="AV104" t="str">
            <v>劳动合同</v>
          </cell>
          <cell r="AW104" t="str">
            <v>2020-09-02</v>
          </cell>
          <cell r="AX104" t="str">
            <v>2020-09-02</v>
          </cell>
          <cell r="AY104" t="str">
            <v>2023-09-30</v>
          </cell>
          <cell r="AZ104" t="str">
            <v>研发</v>
          </cell>
          <cell r="BA104" t="str">
            <v>1</v>
          </cell>
          <cell r="BB104" t="str">
            <v>2020-12-01</v>
          </cell>
          <cell r="BC104" t="str">
            <v/>
          </cell>
          <cell r="BD104" t="str">
            <v/>
          </cell>
          <cell r="BE104" t="str">
            <v>研发序列</v>
          </cell>
          <cell r="BF104" t="str">
            <v>P3</v>
          </cell>
        </row>
        <row r="105">
          <cell r="C105" t="str">
            <v>程颖</v>
          </cell>
          <cell r="D105" t="str">
            <v>女</v>
          </cell>
          <cell r="E105" t="str">
            <v>在职</v>
          </cell>
          <cell r="F105" t="str">
            <v>正式员工</v>
          </cell>
          <cell r="G105" t="str">
            <v>百诚医药</v>
          </cell>
          <cell r="H105" t="str">
            <v>第三组</v>
          </cell>
          <cell r="I105" t="str">
            <v>百诚医药/药学研究中心/液体制剂二部/第三组</v>
          </cell>
          <cell r="J105" t="str">
            <v>百诚医药</v>
          </cell>
          <cell r="K105" t="str">
            <v>液体制剂二部</v>
          </cell>
          <cell r="L105" t="str">
            <v>分析研究员</v>
          </cell>
          <cell r="M105" t="str">
            <v>职员</v>
          </cell>
          <cell r="N105" t="str">
            <v>汪卫军</v>
          </cell>
          <cell r="O105" t="str">
            <v>曹贵琴</v>
          </cell>
          <cell r="P105" t="str">
            <v>杜影影</v>
          </cell>
          <cell r="Q105" t="str">
            <v/>
          </cell>
          <cell r="R105" t="str">
            <v>杭州</v>
          </cell>
          <cell r="S105" t="str">
            <v>18361298690</v>
          </cell>
          <cell r="T105" t="str">
            <v>1993-07-10</v>
          </cell>
          <cell r="U105" t="str">
            <v>29</v>
          </cell>
          <cell r="V105" t="str">
            <v>汉</v>
          </cell>
          <cell r="W105" t="str">
            <v>320321199307102620</v>
          </cell>
          <cell r="X105" t="str">
            <v>江苏省</v>
          </cell>
          <cell r="Y105" t="str">
            <v>徐州市</v>
          </cell>
          <cell r="Z105" t="str">
            <v>江苏省丰县凤城镇渠桥72号</v>
          </cell>
          <cell r="AA105" t="str">
            <v>滨江区缤纷北苑</v>
          </cell>
          <cell r="AB105" t="str">
            <v>外地农村</v>
          </cell>
          <cell r="AC105" t="str">
            <v>未婚</v>
          </cell>
          <cell r="AD105" t="str">
            <v>群众</v>
          </cell>
          <cell r="AE105" t="str">
            <v>本科</v>
          </cell>
          <cell r="AF105" t="str">
            <v>学士</v>
          </cell>
          <cell r="AG105" t="str">
            <v>江苏师范大学科文学院</v>
          </cell>
          <cell r="AH105" t="str">
            <v>制药工程</v>
          </cell>
          <cell r="AI105" t="str">
            <v>2016-06-20</v>
          </cell>
          <cell r="AJ105" t="str">
            <v/>
          </cell>
          <cell r="AK105" t="str">
            <v>助理工程师</v>
          </cell>
          <cell r="AL105" t="str">
            <v>2016-06-20</v>
          </cell>
          <cell r="AM105" t="str">
            <v>史志昂</v>
          </cell>
          <cell r="AN105" t="str">
            <v>男朋友</v>
          </cell>
          <cell r="AO105" t="str">
            <v>江苏省丰县凤城镇渠桥72号</v>
          </cell>
          <cell r="AP105" t="str">
            <v>15968846887</v>
          </cell>
          <cell r="AQ105" t="str">
            <v>江苏恩华药业股份有限公司</v>
          </cell>
          <cell r="AR105" t="str">
            <v>13095127713</v>
          </cell>
          <cell r="AS105" t="str">
            <v/>
          </cell>
          <cell r="AT105" t="str">
            <v>2021-03-01</v>
          </cell>
          <cell r="AU105" t="str">
            <v>研发人员</v>
          </cell>
          <cell r="AV105" t="str">
            <v>劳动合同</v>
          </cell>
          <cell r="AW105" t="str">
            <v>2021-03-01</v>
          </cell>
          <cell r="AX105" t="str">
            <v>2021-03-01</v>
          </cell>
          <cell r="AY105" t="str">
            <v>2024-03-31</v>
          </cell>
          <cell r="AZ105" t="str">
            <v>研发</v>
          </cell>
          <cell r="BA105" t="str">
            <v>1</v>
          </cell>
          <cell r="BB105" t="str">
            <v>2021-05-31</v>
          </cell>
          <cell r="BC105" t="str">
            <v>2021-06-01</v>
          </cell>
          <cell r="BD105" t="str">
            <v/>
          </cell>
          <cell r="BE105" t="str">
            <v>研发序列</v>
          </cell>
          <cell r="BF105" t="str">
            <v>P2</v>
          </cell>
        </row>
        <row r="106">
          <cell r="C106" t="str">
            <v>陈洋洋</v>
          </cell>
          <cell r="D106" t="str">
            <v>女</v>
          </cell>
          <cell r="E106" t="str">
            <v>在职</v>
          </cell>
          <cell r="F106" t="str">
            <v>正式员工</v>
          </cell>
          <cell r="G106" t="str">
            <v>百诚医药</v>
          </cell>
          <cell r="H106" t="str">
            <v>第三组</v>
          </cell>
          <cell r="I106" t="str">
            <v>百诚医药/药学研究中心/液体制剂二部/第三组</v>
          </cell>
          <cell r="J106" t="str">
            <v>百诚医药</v>
          </cell>
          <cell r="K106" t="str">
            <v>液体制剂二部</v>
          </cell>
          <cell r="L106" t="str">
            <v>分析研究员</v>
          </cell>
          <cell r="M106" t="str">
            <v>职员</v>
          </cell>
          <cell r="N106" t="str">
            <v>汪卫军</v>
          </cell>
          <cell r="O106" t="str">
            <v>曹贵琴</v>
          </cell>
          <cell r="P106" t="str">
            <v>卫敏</v>
          </cell>
          <cell r="Q106" t="str">
            <v/>
          </cell>
          <cell r="R106" t="str">
            <v>杭州</v>
          </cell>
          <cell r="S106" t="str">
            <v>18868102219</v>
          </cell>
          <cell r="T106" t="str">
            <v>1998-08-03</v>
          </cell>
          <cell r="U106" t="str">
            <v>23</v>
          </cell>
          <cell r="V106" t="str">
            <v>汉族</v>
          </cell>
          <cell r="W106" t="str">
            <v>622424199808032867</v>
          </cell>
          <cell r="X106" t="str">
            <v>甘肃省</v>
          </cell>
          <cell r="Y106" t="str">
            <v>定西市</v>
          </cell>
          <cell r="Z106" t="str">
            <v>甘肃省定西市通渭县常家河镇老湾村</v>
          </cell>
          <cell r="AA106" t="str">
            <v>甘肃省定西市通渭县常家河镇老湾村</v>
          </cell>
          <cell r="AB106" t="str">
            <v>外地农村</v>
          </cell>
          <cell r="AC106" t="str">
            <v>未婚</v>
          </cell>
          <cell r="AD106" t="str">
            <v>团员</v>
          </cell>
          <cell r="AE106" t="str">
            <v>本科</v>
          </cell>
          <cell r="AF106" t="str">
            <v>学士</v>
          </cell>
          <cell r="AG106" t="str">
            <v>浙江大学</v>
          </cell>
          <cell r="AH106" t="str">
            <v>化学</v>
          </cell>
          <cell r="AI106" t="str">
            <v>2020-06-30</v>
          </cell>
          <cell r="AJ106" t="str">
            <v/>
          </cell>
          <cell r="AK106" t="str">
            <v/>
          </cell>
          <cell r="AL106" t="str">
            <v/>
          </cell>
          <cell r="AM106" t="str">
            <v>陈红武</v>
          </cell>
          <cell r="AN106" t="str">
            <v>父女</v>
          </cell>
          <cell r="AO106" t="str">
            <v>甘肃省定西市通渭县常家河镇老湾村</v>
          </cell>
          <cell r="AP106" t="str">
            <v>18693210482</v>
          </cell>
          <cell r="AQ106" t="str">
            <v>上海景峰制药有限公司</v>
          </cell>
          <cell r="AR106" t="str">
            <v>18868102219</v>
          </cell>
          <cell r="AS106" t="str">
            <v/>
          </cell>
          <cell r="AT106" t="str">
            <v>2021-04-07</v>
          </cell>
          <cell r="AU106" t="str">
            <v>研发人员</v>
          </cell>
          <cell r="AV106" t="str">
            <v>劳动合同</v>
          </cell>
          <cell r="AW106" t="str">
            <v>2021-04-07</v>
          </cell>
          <cell r="AX106" t="str">
            <v>2021-04-07</v>
          </cell>
          <cell r="AY106" t="str">
            <v>2024-06-30</v>
          </cell>
          <cell r="AZ106" t="str">
            <v>研发</v>
          </cell>
          <cell r="BA106" t="str">
            <v>1</v>
          </cell>
          <cell r="BB106" t="str">
            <v>2021-07-06</v>
          </cell>
          <cell r="BC106" t="str">
            <v>2021-07-07</v>
          </cell>
          <cell r="BD106" t="str">
            <v/>
          </cell>
          <cell r="BE106" t="str">
            <v>研发序列</v>
          </cell>
          <cell r="BF106" t="str">
            <v>P2</v>
          </cell>
        </row>
        <row r="107">
          <cell r="C107" t="str">
            <v>方许平</v>
          </cell>
          <cell r="D107" t="str">
            <v>女</v>
          </cell>
          <cell r="E107" t="str">
            <v>在职</v>
          </cell>
          <cell r="F107" t="str">
            <v>正式员工</v>
          </cell>
          <cell r="G107" t="str">
            <v>百诚医药</v>
          </cell>
          <cell r="H107" t="str">
            <v>第三组</v>
          </cell>
          <cell r="I107" t="str">
            <v>百诚医药/药学研究中心/液体制剂二部/第三组</v>
          </cell>
          <cell r="J107" t="str">
            <v>百诚医药</v>
          </cell>
          <cell r="K107" t="str">
            <v>液体制剂二部</v>
          </cell>
          <cell r="L107" t="str">
            <v>助理分析研究员</v>
          </cell>
          <cell r="M107" t="str">
            <v>职员</v>
          </cell>
          <cell r="N107" t="str">
            <v>汪卫军</v>
          </cell>
          <cell r="O107" t="str">
            <v>曹贵琴</v>
          </cell>
          <cell r="P107" t="str">
            <v>张梦洁</v>
          </cell>
          <cell r="Q107" t="str">
            <v/>
          </cell>
          <cell r="R107" t="str">
            <v>杭州</v>
          </cell>
          <cell r="S107" t="str">
            <v>18055979687</v>
          </cell>
          <cell r="T107" t="str">
            <v>1998-04-01</v>
          </cell>
          <cell r="U107" t="str">
            <v>24</v>
          </cell>
          <cell r="V107" t="str">
            <v>汉族</v>
          </cell>
          <cell r="W107" t="str">
            <v>341021199804011947</v>
          </cell>
          <cell r="X107" t="str">
            <v>安徽省</v>
          </cell>
          <cell r="Y107" t="str">
            <v>黄山市</v>
          </cell>
          <cell r="Z107" t="str">
            <v>安徽省黄山市歙县上丰乡龚村河西组</v>
          </cell>
          <cell r="AA107" t="str">
            <v>安徽省黄山市歙县新都博苑</v>
          </cell>
          <cell r="AB107" t="str">
            <v>外地农村</v>
          </cell>
          <cell r="AC107" t="str">
            <v>未婚</v>
          </cell>
          <cell r="AD107" t="str">
            <v>团员</v>
          </cell>
          <cell r="AE107" t="str">
            <v>大专</v>
          </cell>
          <cell r="AF107" t="str">
            <v/>
          </cell>
          <cell r="AG107" t="str">
            <v>安徽医学高等专科学院</v>
          </cell>
          <cell r="AH107" t="str">
            <v>药品经营与管理</v>
          </cell>
          <cell r="AI107" t="str">
            <v>2020-07-01</v>
          </cell>
          <cell r="AJ107" t="str">
            <v>普通话测试等级证书</v>
          </cell>
          <cell r="AK107" t="str">
            <v>二级</v>
          </cell>
          <cell r="AL107" t="str">
            <v>2019-05-16</v>
          </cell>
          <cell r="AM107" t="str">
            <v>方跃兵</v>
          </cell>
          <cell r="AN107" t="str">
            <v>父女</v>
          </cell>
          <cell r="AO107" t="str">
            <v>安徽省黄山市歙县上丰乡龚村河西组</v>
          </cell>
          <cell r="AP107" t="str">
            <v>18055991967</v>
          </cell>
          <cell r="AQ107" t="str">
            <v>黄山市优品汇电子商务有限公司</v>
          </cell>
          <cell r="AR107" t="str">
            <v>18055991967</v>
          </cell>
          <cell r="AS107" t="str">
            <v/>
          </cell>
          <cell r="AT107" t="str">
            <v>2021-04-06</v>
          </cell>
          <cell r="AU107" t="str">
            <v>研发人员</v>
          </cell>
          <cell r="AV107" t="str">
            <v>劳动合同</v>
          </cell>
          <cell r="AW107" t="str">
            <v>2021-04-06</v>
          </cell>
          <cell r="AX107" t="str">
            <v>2021-04-06</v>
          </cell>
          <cell r="AY107" t="str">
            <v>2024-06-30</v>
          </cell>
          <cell r="AZ107" t="str">
            <v>研发</v>
          </cell>
          <cell r="BA107" t="str">
            <v>1</v>
          </cell>
          <cell r="BB107" t="str">
            <v>2021-07-05</v>
          </cell>
          <cell r="BC107" t="str">
            <v>2021-07-06</v>
          </cell>
          <cell r="BD107" t="str">
            <v/>
          </cell>
          <cell r="BE107" t="str">
            <v>研发序列</v>
          </cell>
          <cell r="BF107" t="str">
            <v>P1</v>
          </cell>
        </row>
        <row r="108">
          <cell r="C108" t="str">
            <v>李园</v>
          </cell>
          <cell r="D108" t="str">
            <v>女</v>
          </cell>
          <cell r="E108" t="str">
            <v>在职</v>
          </cell>
          <cell r="F108" t="str">
            <v>正式员工</v>
          </cell>
          <cell r="G108" t="str">
            <v>百诚医药</v>
          </cell>
          <cell r="H108" t="str">
            <v>第三组</v>
          </cell>
          <cell r="I108" t="str">
            <v>百诚医药/药学研究中心/固体制剂一部/第三组</v>
          </cell>
          <cell r="J108" t="str">
            <v>百诚医药</v>
          </cell>
          <cell r="K108" t="str">
            <v>固体制剂一部</v>
          </cell>
          <cell r="L108" t="str">
            <v>高级制剂研究员</v>
          </cell>
          <cell r="M108" t="str">
            <v>职员</v>
          </cell>
          <cell r="N108" t="str">
            <v>严洪兵</v>
          </cell>
          <cell r="O108" t="str">
            <v>占峰</v>
          </cell>
          <cell r="P108" t="str">
            <v/>
          </cell>
          <cell r="Q108" t="str">
            <v/>
          </cell>
          <cell r="R108" t="str">
            <v>杭州</v>
          </cell>
          <cell r="S108" t="str">
            <v>13018968144</v>
          </cell>
          <cell r="T108" t="str">
            <v>1992-07-28</v>
          </cell>
          <cell r="U108" t="str">
            <v>29</v>
          </cell>
          <cell r="V108" t="str">
            <v>汉</v>
          </cell>
          <cell r="W108" t="str">
            <v>610324199207281340</v>
          </cell>
          <cell r="X108" t="str">
            <v>陕西省</v>
          </cell>
          <cell r="Y108" t="str">
            <v>宝鸡市</v>
          </cell>
          <cell r="Z108" t="str">
            <v>杭州市拱墅区祥符镇莫干山路858号</v>
          </cell>
          <cell r="AA108" t="str">
            <v>杭州市萧山区闻堰镇万达北路戈雅公寓秋云园2幢3单元402</v>
          </cell>
          <cell r="AB108" t="str">
            <v>本地城镇</v>
          </cell>
          <cell r="AC108" t="str">
            <v>已婚</v>
          </cell>
          <cell r="AD108" t="str">
            <v>群众</v>
          </cell>
          <cell r="AE108" t="str">
            <v>硕士研究生</v>
          </cell>
          <cell r="AF108" t="str">
            <v/>
          </cell>
          <cell r="AG108" t="str">
            <v>南京中医药大学</v>
          </cell>
          <cell r="AH108" t="str">
            <v>中药学</v>
          </cell>
          <cell r="AI108" t="str">
            <v>2019-06-23</v>
          </cell>
          <cell r="AJ108" t="str">
            <v/>
          </cell>
          <cell r="AK108" t="str">
            <v/>
          </cell>
          <cell r="AL108" t="str">
            <v/>
          </cell>
          <cell r="AM108" t="str">
            <v>杨旭东</v>
          </cell>
          <cell r="AN108" t="str">
            <v/>
          </cell>
          <cell r="AO108" t="str">
            <v>杭州市拱墅区祥符镇莫干山路858号</v>
          </cell>
          <cell r="AP108" t="str">
            <v>18064309091</v>
          </cell>
          <cell r="AQ108" t="str">
            <v>杭州中美华东制药有限公司</v>
          </cell>
          <cell r="AR108" t="str">
            <v>18064309091</v>
          </cell>
          <cell r="AS108" t="str">
            <v/>
          </cell>
          <cell r="AT108" t="str">
            <v>2021-05-24</v>
          </cell>
          <cell r="AU108" t="str">
            <v>研发人员</v>
          </cell>
          <cell r="AV108" t="str">
            <v>劳动合同</v>
          </cell>
          <cell r="AW108" t="str">
            <v>2021-05-24</v>
          </cell>
          <cell r="AX108" t="str">
            <v>2021-05-24</v>
          </cell>
          <cell r="AY108" t="str">
            <v>2024-06-30</v>
          </cell>
          <cell r="AZ108" t="str">
            <v>研发</v>
          </cell>
          <cell r="BA108" t="str">
            <v>1</v>
          </cell>
          <cell r="BB108" t="str">
            <v>2021-08-23</v>
          </cell>
          <cell r="BC108" t="str">
            <v>2021-08-24</v>
          </cell>
          <cell r="BD108" t="str">
            <v/>
          </cell>
          <cell r="BE108" t="str">
            <v>研发序列</v>
          </cell>
          <cell r="BF108" t="str">
            <v>P3</v>
          </cell>
        </row>
        <row r="109">
          <cell r="C109" t="str">
            <v>许妃</v>
          </cell>
          <cell r="D109" t="str">
            <v>女</v>
          </cell>
          <cell r="E109" t="str">
            <v>在职</v>
          </cell>
          <cell r="F109" t="str">
            <v>正式员工</v>
          </cell>
          <cell r="G109" t="str">
            <v>百诚医药</v>
          </cell>
          <cell r="H109" t="str">
            <v>第三组</v>
          </cell>
          <cell r="I109" t="str">
            <v>百诚医药/药学研究中心/液体制剂二部/第三组</v>
          </cell>
          <cell r="J109" t="str">
            <v>百诚医药</v>
          </cell>
          <cell r="K109" t="str">
            <v>液体制剂二部</v>
          </cell>
          <cell r="L109" t="str">
            <v>分析研究员</v>
          </cell>
          <cell r="M109" t="str">
            <v>职员</v>
          </cell>
          <cell r="N109" t="str">
            <v>汪卫军</v>
          </cell>
          <cell r="O109" t="str">
            <v>曹贵琴</v>
          </cell>
          <cell r="P109" t="str">
            <v/>
          </cell>
          <cell r="Q109" t="str">
            <v/>
          </cell>
          <cell r="R109" t="str">
            <v>杭州</v>
          </cell>
          <cell r="S109" t="str">
            <v>18898283368</v>
          </cell>
          <cell r="T109" t="str">
            <v>1996-11-15</v>
          </cell>
          <cell r="U109" t="str">
            <v>25</v>
          </cell>
          <cell r="V109" t="str">
            <v>汉</v>
          </cell>
          <cell r="W109" t="str">
            <v>460003199611154822</v>
          </cell>
          <cell r="X109" t="str">
            <v>海南省</v>
          </cell>
          <cell r="Y109" t="str">
            <v>儋州市</v>
          </cell>
          <cell r="Z109" t="str">
            <v>海南省儋州市排浦镇南华村委会豪英村五巷17号</v>
          </cell>
          <cell r="AA109" t="str">
            <v>浙江省杭州市滨江区浦沿街道715号</v>
          </cell>
          <cell r="AB109" t="str">
            <v>外地农村</v>
          </cell>
          <cell r="AC109" t="str">
            <v>未婚</v>
          </cell>
          <cell r="AD109" t="str">
            <v>群众</v>
          </cell>
          <cell r="AE109" t="str">
            <v>本科</v>
          </cell>
          <cell r="AF109" t="str">
            <v/>
          </cell>
          <cell r="AG109" t="str">
            <v>重庆第二师范学院</v>
          </cell>
          <cell r="AH109" t="str">
            <v>应用化学</v>
          </cell>
          <cell r="AI109" t="str">
            <v>2018-07-01</v>
          </cell>
          <cell r="AJ109" t="str">
            <v/>
          </cell>
          <cell r="AK109" t="str">
            <v/>
          </cell>
          <cell r="AL109" t="str">
            <v/>
          </cell>
          <cell r="AM109" t="str">
            <v>姐妹</v>
          </cell>
          <cell r="AN109" t="str">
            <v/>
          </cell>
          <cell r="AO109" t="str">
            <v>海南省儋州市排浦镇南华村委会豪英村五巷17号</v>
          </cell>
          <cell r="AP109" t="str">
            <v>13628315931</v>
          </cell>
          <cell r="AQ109" t="str">
            <v/>
          </cell>
          <cell r="AR109" t="str">
            <v>13628315931</v>
          </cell>
          <cell r="AS109" t="str">
            <v/>
          </cell>
          <cell r="AT109" t="str">
            <v>2021-05-31</v>
          </cell>
          <cell r="AU109" t="str">
            <v>研发人员</v>
          </cell>
          <cell r="AV109" t="str">
            <v>劳动合同</v>
          </cell>
          <cell r="AW109" t="str">
            <v>2021-05-31</v>
          </cell>
          <cell r="AX109" t="str">
            <v>2021-05-31</v>
          </cell>
          <cell r="AY109" t="str">
            <v>2024-06-30</v>
          </cell>
          <cell r="AZ109" t="str">
            <v>研发</v>
          </cell>
          <cell r="BA109" t="str">
            <v>1</v>
          </cell>
          <cell r="BB109" t="str">
            <v>2021-08-30</v>
          </cell>
          <cell r="BC109" t="str">
            <v>2021-08-31</v>
          </cell>
          <cell r="BD109" t="str">
            <v/>
          </cell>
          <cell r="BE109" t="str">
            <v>研发序列</v>
          </cell>
          <cell r="BF109" t="str">
            <v>P2</v>
          </cell>
        </row>
        <row r="110">
          <cell r="C110" t="str">
            <v>符高博</v>
          </cell>
          <cell r="D110" t="str">
            <v>男</v>
          </cell>
          <cell r="E110" t="str">
            <v>在职</v>
          </cell>
          <cell r="F110" t="str">
            <v>正式员工</v>
          </cell>
          <cell r="G110" t="str">
            <v>百诚医药</v>
          </cell>
          <cell r="H110" t="str">
            <v>第三组</v>
          </cell>
          <cell r="I110" t="str">
            <v>百诚医药/药学研究中心/液体制剂二部/第三组</v>
          </cell>
          <cell r="J110" t="str">
            <v>百诚医药</v>
          </cell>
          <cell r="K110" t="str">
            <v>液体制剂二部</v>
          </cell>
          <cell r="L110" t="str">
            <v>分析研究员</v>
          </cell>
          <cell r="M110" t="str">
            <v>职员</v>
          </cell>
          <cell r="N110" t="str">
            <v>汪卫军</v>
          </cell>
          <cell r="O110" t="str">
            <v>曹贵琴</v>
          </cell>
          <cell r="P110" t="str">
            <v>黄欢</v>
          </cell>
          <cell r="Q110" t="str">
            <v/>
          </cell>
          <cell r="R110" t="str">
            <v>杭州</v>
          </cell>
          <cell r="S110" t="str">
            <v>18691784359</v>
          </cell>
          <cell r="T110" t="str">
            <v>1995-09-05</v>
          </cell>
          <cell r="U110" t="str">
            <v>26</v>
          </cell>
          <cell r="V110" t="str">
            <v>汉</v>
          </cell>
          <cell r="W110" t="str">
            <v>610425199509051331</v>
          </cell>
          <cell r="X110" t="str">
            <v>陕西省</v>
          </cell>
          <cell r="Y110" t="str">
            <v>陕西省咸阳市礼泉县西张堡镇西张堡村</v>
          </cell>
          <cell r="Z110" t="str">
            <v>陕西省咸阳市礼泉县西张堡镇西张堡村</v>
          </cell>
          <cell r="AA110" t="str">
            <v>陕西省咸阳市礼泉县西张堡镇西张堡村</v>
          </cell>
          <cell r="AB110" t="str">
            <v>外地农村</v>
          </cell>
          <cell r="AC110" t="str">
            <v>未婚</v>
          </cell>
          <cell r="AD110" t="str">
            <v>共青团员</v>
          </cell>
          <cell r="AE110" t="str">
            <v>本科</v>
          </cell>
          <cell r="AF110" t="str">
            <v>学士</v>
          </cell>
          <cell r="AG110" t="str">
            <v>宝鸡文理学院</v>
          </cell>
          <cell r="AH110" t="str">
            <v>制药工程</v>
          </cell>
          <cell r="AI110" t="str">
            <v>2019-06-30</v>
          </cell>
          <cell r="AJ110" t="str">
            <v>化学检验证</v>
          </cell>
          <cell r="AK110" t="str">
            <v>三级</v>
          </cell>
          <cell r="AL110" t="str">
            <v/>
          </cell>
          <cell r="AM110" t="str">
            <v>母子</v>
          </cell>
          <cell r="AN110" t="str">
            <v/>
          </cell>
          <cell r="AO110" t="str">
            <v>陕西省咸阳市礼泉县西张堡镇西张堡村</v>
          </cell>
          <cell r="AP110" t="str">
            <v>15891501546</v>
          </cell>
          <cell r="AQ110" t="str">
            <v/>
          </cell>
          <cell r="AR110" t="str">
            <v>15891501546</v>
          </cell>
          <cell r="AS110" t="str">
            <v/>
          </cell>
          <cell r="AT110" t="str">
            <v>2021-07-07</v>
          </cell>
          <cell r="AU110" t="str">
            <v>研发人员</v>
          </cell>
          <cell r="AV110" t="str">
            <v>劳动合同</v>
          </cell>
          <cell r="AW110" t="str">
            <v>2021-07-07</v>
          </cell>
          <cell r="AX110" t="str">
            <v>2021-07-07</v>
          </cell>
          <cell r="AY110" t="str">
            <v>2024-09-30</v>
          </cell>
          <cell r="AZ110" t="str">
            <v>研发</v>
          </cell>
          <cell r="BA110" t="str">
            <v>1</v>
          </cell>
          <cell r="BB110" t="str">
            <v>2021-10-06</v>
          </cell>
          <cell r="BC110" t="str">
            <v>2021-10-07</v>
          </cell>
          <cell r="BD110" t="str">
            <v/>
          </cell>
          <cell r="BE110" t="str">
            <v>研发序列</v>
          </cell>
          <cell r="BF110" t="str">
            <v>P2</v>
          </cell>
        </row>
        <row r="111">
          <cell r="C111" t="str">
            <v>莫永贤</v>
          </cell>
          <cell r="D111" t="str">
            <v>女</v>
          </cell>
          <cell r="E111" t="str">
            <v>在职</v>
          </cell>
          <cell r="F111" t="str">
            <v>正式员工</v>
          </cell>
          <cell r="G111" t="str">
            <v>百诚医药</v>
          </cell>
          <cell r="H111" t="str">
            <v>第三组</v>
          </cell>
          <cell r="I111" t="str">
            <v>百诚医药/药学研究中心/原料药研究中心/原料药分析部/第三组</v>
          </cell>
          <cell r="J111" t="str">
            <v>百诚医药</v>
          </cell>
          <cell r="K111" t="str">
            <v>原料药分析部</v>
          </cell>
          <cell r="L111" t="str">
            <v>分析研究员</v>
          </cell>
          <cell r="M111" t="str">
            <v>职员</v>
          </cell>
          <cell r="N111" t="str">
            <v>陈百万</v>
          </cell>
          <cell r="O111" t="str">
            <v>杨泊涛</v>
          </cell>
          <cell r="P111" t="str">
            <v/>
          </cell>
          <cell r="Q111" t="str">
            <v>杨泊涛</v>
          </cell>
          <cell r="R111" t="str">
            <v>杭州</v>
          </cell>
          <cell r="S111" t="str">
            <v>13340283817</v>
          </cell>
          <cell r="T111" t="str">
            <v>1994-09-06</v>
          </cell>
          <cell r="U111" t="str">
            <v>27</v>
          </cell>
          <cell r="V111" t="str">
            <v>汉族</v>
          </cell>
          <cell r="W111" t="str">
            <v>500225199409063224</v>
          </cell>
          <cell r="X111" t="str">
            <v>重庆</v>
          </cell>
          <cell r="Y111" t="str">
            <v>重庆</v>
          </cell>
          <cell r="Z111" t="str">
            <v>重庆市大足区高坪乡月台村</v>
          </cell>
          <cell r="AA111" t="str">
            <v>浙江省杭州市滨江区</v>
          </cell>
          <cell r="AB111" t="str">
            <v>外地农村</v>
          </cell>
          <cell r="AC111" t="str">
            <v>未婚</v>
          </cell>
          <cell r="AD111" t="str">
            <v/>
          </cell>
          <cell r="AE111" t="str">
            <v>本科</v>
          </cell>
          <cell r="AF111" t="str">
            <v>学士</v>
          </cell>
          <cell r="AG111" t="str">
            <v>重庆科技学院</v>
          </cell>
          <cell r="AH111" t="str">
            <v>化学工程与工艺</v>
          </cell>
          <cell r="AI111" t="str">
            <v>2018-07-01</v>
          </cell>
          <cell r="AJ111" t="str">
            <v/>
          </cell>
          <cell r="AK111" t="str">
            <v/>
          </cell>
          <cell r="AL111" t="str">
            <v/>
          </cell>
          <cell r="AM111" t="str">
            <v>王能</v>
          </cell>
          <cell r="AN111" t="str">
            <v>情侣</v>
          </cell>
          <cell r="AO111" t="str">
            <v>浙江工业大学</v>
          </cell>
          <cell r="AP111" t="str">
            <v>18223756422</v>
          </cell>
          <cell r="AQ111" t="str">
            <v/>
          </cell>
          <cell r="AR111" t="str">
            <v/>
          </cell>
          <cell r="AS111" t="str">
            <v/>
          </cell>
          <cell r="AT111" t="str">
            <v>2021-09-09</v>
          </cell>
          <cell r="AU111" t="str">
            <v>研发人员</v>
          </cell>
          <cell r="AV111" t="str">
            <v>劳动合同</v>
          </cell>
          <cell r="AW111" t="str">
            <v>2021-09-09</v>
          </cell>
          <cell r="AX111" t="str">
            <v>2021-09-09</v>
          </cell>
          <cell r="AY111" t="str">
            <v>2024-09-30</v>
          </cell>
          <cell r="AZ111" t="str">
            <v>研发</v>
          </cell>
          <cell r="BA111" t="str">
            <v>1</v>
          </cell>
          <cell r="BB111" t="str">
            <v>2021-12-08</v>
          </cell>
          <cell r="BC111" t="str">
            <v>2021-11-15</v>
          </cell>
          <cell r="BD111" t="str">
            <v/>
          </cell>
          <cell r="BE111" t="str">
            <v>研发序列</v>
          </cell>
          <cell r="BF111" t="str">
            <v>P2</v>
          </cell>
        </row>
        <row r="112">
          <cell r="C112" t="str">
            <v>孙娟娟</v>
          </cell>
          <cell r="D112" t="str">
            <v>女</v>
          </cell>
          <cell r="E112" t="str">
            <v>在职</v>
          </cell>
          <cell r="F112" t="str">
            <v>正式员工</v>
          </cell>
          <cell r="G112" t="str">
            <v>百诚医药</v>
          </cell>
          <cell r="H112" t="str">
            <v>第三组</v>
          </cell>
          <cell r="I112" t="str">
            <v>百诚医药/药学研究中心/原料药研究中心/原料药分析部/第三组</v>
          </cell>
          <cell r="J112" t="str">
            <v>百诚医药</v>
          </cell>
          <cell r="K112" t="str">
            <v>原料药分析部</v>
          </cell>
          <cell r="L112" t="str">
            <v>分析研究员</v>
          </cell>
          <cell r="M112" t="str">
            <v>职员</v>
          </cell>
          <cell r="N112" t="str">
            <v>陈百万</v>
          </cell>
          <cell r="O112" t="str">
            <v>杨泊涛</v>
          </cell>
          <cell r="P112" t="str">
            <v/>
          </cell>
          <cell r="Q112" t="str">
            <v>杨泊涛</v>
          </cell>
          <cell r="R112" t="str">
            <v>杭州</v>
          </cell>
          <cell r="S112" t="str">
            <v>17320261985</v>
          </cell>
          <cell r="T112" t="str">
            <v>1996-06-07</v>
          </cell>
          <cell r="U112" t="str">
            <v>26</v>
          </cell>
          <cell r="V112" t="str">
            <v>汉族</v>
          </cell>
          <cell r="W112" t="str">
            <v>341226199606074720</v>
          </cell>
          <cell r="X112" t="str">
            <v>安徽</v>
          </cell>
          <cell r="Y112" t="str">
            <v>阜阳</v>
          </cell>
          <cell r="Z112" t="str">
            <v>安徽省阜阳市颍上县慎城镇潘郢村八西队124号</v>
          </cell>
          <cell r="AA112" t="str">
            <v>浙江省杭州市萧山区闻堰街道万达路770号郁金香岸6幢1单元1301</v>
          </cell>
          <cell r="AB112" t="str">
            <v>外地城镇</v>
          </cell>
          <cell r="AC112" t="str">
            <v>未婚</v>
          </cell>
          <cell r="AD112" t="str">
            <v/>
          </cell>
          <cell r="AE112" t="str">
            <v>硕士研究生</v>
          </cell>
          <cell r="AF112" t="str">
            <v/>
          </cell>
          <cell r="AG112" t="str">
            <v>南开大学</v>
          </cell>
          <cell r="AH112" t="str">
            <v>化学工程</v>
          </cell>
          <cell r="AI112" t="str">
            <v>2020-06-30</v>
          </cell>
          <cell r="AJ112" t="str">
            <v/>
          </cell>
          <cell r="AK112" t="str">
            <v/>
          </cell>
          <cell r="AL112" t="str">
            <v/>
          </cell>
          <cell r="AM112" t="str">
            <v>孙学柱</v>
          </cell>
          <cell r="AN112" t="str">
            <v>父亲</v>
          </cell>
          <cell r="AO112" t="str">
            <v>安徽省阜阳市颍上县青城玫瑰苑2幢1单元301 236200</v>
          </cell>
          <cell r="AP112" t="str">
            <v>18883856850</v>
          </cell>
          <cell r="AQ112" t="str">
            <v/>
          </cell>
          <cell r="AR112" t="str">
            <v/>
          </cell>
          <cell r="AS112" t="str">
            <v/>
          </cell>
          <cell r="AT112" t="str">
            <v>2021-09-27</v>
          </cell>
          <cell r="AU112" t="str">
            <v>研发人员</v>
          </cell>
          <cell r="AV112" t="str">
            <v>劳动合同</v>
          </cell>
          <cell r="AW112" t="str">
            <v>2021-09-27</v>
          </cell>
          <cell r="AX112" t="str">
            <v>2021-09-27</v>
          </cell>
          <cell r="AY112" t="str">
            <v>2024-09-30</v>
          </cell>
          <cell r="AZ112" t="str">
            <v>研发</v>
          </cell>
          <cell r="BA112" t="str">
            <v>1</v>
          </cell>
          <cell r="BB112" t="str">
            <v>2021-12-26</v>
          </cell>
          <cell r="BC112" t="str">
            <v>2021-12-01</v>
          </cell>
          <cell r="BD112" t="str">
            <v/>
          </cell>
          <cell r="BE112" t="str">
            <v>研发序列</v>
          </cell>
          <cell r="BF112" t="str">
            <v>P2</v>
          </cell>
        </row>
        <row r="113">
          <cell r="C113" t="str">
            <v>李秀梅</v>
          </cell>
          <cell r="D113" t="str">
            <v>女</v>
          </cell>
          <cell r="E113" t="str">
            <v>在职</v>
          </cell>
          <cell r="F113" t="str">
            <v>正式员工</v>
          </cell>
          <cell r="G113" t="str">
            <v>百诚医药</v>
          </cell>
          <cell r="H113" t="str">
            <v>第三组</v>
          </cell>
          <cell r="I113" t="str">
            <v>百诚医药/药学研究中心/液体制剂二部/第三组</v>
          </cell>
          <cell r="J113" t="str">
            <v>百诚医药</v>
          </cell>
          <cell r="K113" t="str">
            <v>液体制剂二部</v>
          </cell>
          <cell r="L113" t="str">
            <v>分析研究员</v>
          </cell>
          <cell r="M113" t="str">
            <v>职员</v>
          </cell>
          <cell r="N113" t="str">
            <v>汪卫军</v>
          </cell>
          <cell r="O113" t="str">
            <v>曹贵琴</v>
          </cell>
          <cell r="P113" t="str">
            <v/>
          </cell>
          <cell r="Q113" t="str">
            <v/>
          </cell>
          <cell r="R113" t="str">
            <v>杭州</v>
          </cell>
          <cell r="S113" t="str">
            <v>15271846512</v>
          </cell>
          <cell r="T113" t="str">
            <v>1996-10-11</v>
          </cell>
          <cell r="U113" t="str">
            <v>25</v>
          </cell>
          <cell r="V113" t="str">
            <v>彝族</v>
          </cell>
          <cell r="W113" t="str">
            <v>532326199610110327</v>
          </cell>
          <cell r="X113" t="str">
            <v>云南</v>
          </cell>
          <cell r="Y113" t="str">
            <v>楚雄彝族自治州</v>
          </cell>
          <cell r="Z113" t="str">
            <v>楚雄州大姚县</v>
          </cell>
          <cell r="AA113" t="str">
            <v>云南省楚雄州大姚县石羊镇郭家村委会李家村10号</v>
          </cell>
          <cell r="AB113" t="str">
            <v>本地农村</v>
          </cell>
          <cell r="AC113" t="str">
            <v>未婚</v>
          </cell>
          <cell r="AD113" t="str">
            <v/>
          </cell>
          <cell r="AE113" t="str">
            <v>本科</v>
          </cell>
          <cell r="AF113" t="str">
            <v/>
          </cell>
          <cell r="AG113" t="str">
            <v>中南民族大学</v>
          </cell>
          <cell r="AH113" t="str">
            <v>化学工程与工艺</v>
          </cell>
          <cell r="AI113" t="str">
            <v>2019-06-30</v>
          </cell>
          <cell r="AJ113" t="str">
            <v/>
          </cell>
          <cell r="AK113" t="str">
            <v/>
          </cell>
          <cell r="AL113" t="str">
            <v/>
          </cell>
          <cell r="AM113" t="str">
            <v>李国全</v>
          </cell>
          <cell r="AN113" t="str">
            <v>父亲</v>
          </cell>
          <cell r="AO113" t="str">
            <v>云南省楚雄州大姚县石羊镇李家村10号</v>
          </cell>
          <cell r="AP113" t="str">
            <v>15288554920</v>
          </cell>
          <cell r="AQ113" t="str">
            <v>浙江北生药业汉生制药有限公司</v>
          </cell>
          <cell r="AR113" t="str">
            <v/>
          </cell>
          <cell r="AS113" t="str">
            <v>李召勇</v>
          </cell>
          <cell r="AT113" t="str">
            <v>2021-11-08</v>
          </cell>
          <cell r="AU113" t="str">
            <v>研发人员</v>
          </cell>
          <cell r="AV113" t="str">
            <v>劳动合同</v>
          </cell>
          <cell r="AW113" t="str">
            <v>2021-11-08</v>
          </cell>
          <cell r="AX113" t="str">
            <v>2021-11-08</v>
          </cell>
          <cell r="AY113" t="str">
            <v>2024-12-31</v>
          </cell>
          <cell r="AZ113" t="str">
            <v>研发</v>
          </cell>
          <cell r="BA113" t="str">
            <v>1</v>
          </cell>
          <cell r="BB113" t="str">
            <v>2022-02-07</v>
          </cell>
          <cell r="BC113" t="str">
            <v>2022-02-08</v>
          </cell>
          <cell r="BD113" t="str">
            <v/>
          </cell>
          <cell r="BE113" t="str">
            <v>研发序列</v>
          </cell>
          <cell r="BF113" t="str">
            <v>P1</v>
          </cell>
        </row>
        <row r="114">
          <cell r="C114" t="str">
            <v>张毛妮</v>
          </cell>
          <cell r="D114" t="str">
            <v>女</v>
          </cell>
          <cell r="E114" t="str">
            <v>在职</v>
          </cell>
          <cell r="F114" t="str">
            <v>正式员工</v>
          </cell>
          <cell r="G114" t="str">
            <v>百诚医药</v>
          </cell>
          <cell r="H114" t="str">
            <v>第三组</v>
          </cell>
          <cell r="I114" t="str">
            <v>百诚医药/药学研究中心/原料药研究中心/原料药分析部/第三组</v>
          </cell>
          <cell r="J114" t="str">
            <v>百诚医药</v>
          </cell>
          <cell r="K114" t="str">
            <v>原料药分析部</v>
          </cell>
          <cell r="L114" t="str">
            <v>高级分析研究员</v>
          </cell>
          <cell r="M114" t="str">
            <v>职员</v>
          </cell>
          <cell r="N114" t="str">
            <v>陈百万</v>
          </cell>
          <cell r="O114" t="str">
            <v>杨泊涛</v>
          </cell>
          <cell r="P114" t="str">
            <v/>
          </cell>
          <cell r="Q114" t="str">
            <v/>
          </cell>
          <cell r="R114" t="str">
            <v>杭州</v>
          </cell>
          <cell r="S114" t="str">
            <v>15240102577</v>
          </cell>
          <cell r="T114" t="str">
            <v>1995-10-05</v>
          </cell>
          <cell r="U114" t="str">
            <v>26</v>
          </cell>
          <cell r="V114" t="str">
            <v>汉族</v>
          </cell>
          <cell r="W114" t="str">
            <v>341224199510055821</v>
          </cell>
          <cell r="X114" t="str">
            <v>安徽</v>
          </cell>
          <cell r="Y114" t="str">
            <v>亳州</v>
          </cell>
          <cell r="Z114" t="str">
            <v>安徽省亳州市蒙城县马集镇田桥村张庄2号</v>
          </cell>
          <cell r="AA114" t="str">
            <v>浙江省杭州市滨江区浦沿街道火炬小区65号楼一单元703</v>
          </cell>
          <cell r="AB114" t="str">
            <v>外地农村</v>
          </cell>
          <cell r="AC114" t="str">
            <v>未婚</v>
          </cell>
          <cell r="AD114" t="str">
            <v/>
          </cell>
          <cell r="AE114" t="str">
            <v>本科</v>
          </cell>
          <cell r="AF114" t="str">
            <v>学士</v>
          </cell>
          <cell r="AG114" t="str">
            <v>沈阳药科大学</v>
          </cell>
          <cell r="AH114" t="str">
            <v>药学</v>
          </cell>
          <cell r="AI114" t="str">
            <v>2018-06-28</v>
          </cell>
          <cell r="AJ114" t="str">
            <v/>
          </cell>
          <cell r="AK114" t="str">
            <v/>
          </cell>
          <cell r="AL114" t="str">
            <v/>
          </cell>
          <cell r="AM114" t="str">
            <v>葛淑红</v>
          </cell>
          <cell r="AN114" t="str">
            <v>母女</v>
          </cell>
          <cell r="AO114" t="str">
            <v>浙江省嘉兴市海宁市周王庙镇庆辉沙发厂</v>
          </cell>
          <cell r="AP114" t="str">
            <v>15856761131</v>
          </cell>
          <cell r="AQ114" t="str">
            <v>浙江医药股份有限公司</v>
          </cell>
          <cell r="AR114" t="str">
            <v/>
          </cell>
          <cell r="AS114" t="str">
            <v/>
          </cell>
          <cell r="AT114" t="str">
            <v>2021-11-24</v>
          </cell>
          <cell r="AU114" t="str">
            <v>研发人员</v>
          </cell>
          <cell r="AV114" t="str">
            <v>劳动合同</v>
          </cell>
          <cell r="AW114" t="str">
            <v>2021-11-24</v>
          </cell>
          <cell r="AX114" t="str">
            <v>2021-11-24</v>
          </cell>
          <cell r="AY114" t="str">
            <v>2024-12-31</v>
          </cell>
          <cell r="AZ114" t="str">
            <v>研发</v>
          </cell>
          <cell r="BA114" t="str">
            <v>1</v>
          </cell>
          <cell r="BB114" t="str">
            <v>2022-02-23</v>
          </cell>
          <cell r="BC114" t="str">
            <v>2022-02-23</v>
          </cell>
          <cell r="BD114" t="str">
            <v/>
          </cell>
          <cell r="BE114" t="str">
            <v>研发序列</v>
          </cell>
          <cell r="BF114" t="str">
            <v>P2</v>
          </cell>
        </row>
        <row r="115">
          <cell r="C115" t="str">
            <v>王帅</v>
          </cell>
          <cell r="D115" t="str">
            <v>男</v>
          </cell>
          <cell r="E115" t="str">
            <v>在职</v>
          </cell>
          <cell r="F115" t="str">
            <v>正式员工</v>
          </cell>
          <cell r="G115" t="str">
            <v>百诚医药</v>
          </cell>
          <cell r="H115" t="str">
            <v>第三组</v>
          </cell>
          <cell r="I115" t="str">
            <v>百诚医药/药学研究中心/原料药研究中心/原料药分析部/第三组</v>
          </cell>
          <cell r="J115" t="str">
            <v>百诚医药</v>
          </cell>
          <cell r="K115" t="str">
            <v>原料药分析部</v>
          </cell>
          <cell r="L115" t="str">
            <v>助理分析研究员</v>
          </cell>
          <cell r="M115" t="str">
            <v>职员</v>
          </cell>
          <cell r="N115" t="str">
            <v>陈百万</v>
          </cell>
          <cell r="O115" t="str">
            <v>杨泊涛</v>
          </cell>
          <cell r="P115" t="str">
            <v/>
          </cell>
          <cell r="Q115" t="str">
            <v/>
          </cell>
          <cell r="R115" t="str">
            <v>杭州</v>
          </cell>
          <cell r="S115" t="str">
            <v>15050593618</v>
          </cell>
          <cell r="T115" t="str">
            <v>1998-06-20</v>
          </cell>
          <cell r="U115" t="str">
            <v>24</v>
          </cell>
          <cell r="V115" t="str">
            <v>汉族</v>
          </cell>
          <cell r="W115" t="str">
            <v>320882199806202618</v>
          </cell>
          <cell r="X115" t="str">
            <v>江苏</v>
          </cell>
          <cell r="Y115" t="str">
            <v>淮安</v>
          </cell>
          <cell r="Z115" t="str">
            <v>江苏省淮安市车桥镇韩家巷13号</v>
          </cell>
          <cell r="AA115" t="str">
            <v>浙江省杭州市上城区唐家景府3-1-606</v>
          </cell>
          <cell r="AB115" t="str">
            <v>外地城镇</v>
          </cell>
          <cell r="AC115" t="str">
            <v>未婚</v>
          </cell>
          <cell r="AD115" t="str">
            <v/>
          </cell>
          <cell r="AE115" t="str">
            <v>本科</v>
          </cell>
          <cell r="AF115" t="str">
            <v/>
          </cell>
          <cell r="AG115" t="str">
            <v>中国药科大学</v>
          </cell>
          <cell r="AH115" t="str">
            <v>药物分析</v>
          </cell>
          <cell r="AI115" t="str">
            <v>2020-08-01</v>
          </cell>
          <cell r="AJ115" t="str">
            <v/>
          </cell>
          <cell r="AK115" t="str">
            <v/>
          </cell>
          <cell r="AL115" t="str">
            <v/>
          </cell>
          <cell r="AM115" t="str">
            <v>王云鹤</v>
          </cell>
          <cell r="AN115" t="str">
            <v>父亲</v>
          </cell>
          <cell r="AO115" t="str">
            <v>江苏省苏州市昆山市千灯镇 善景路99号碧桂园世纪城4栋2508</v>
          </cell>
          <cell r="AP115" t="str">
            <v>18662561656</v>
          </cell>
          <cell r="AQ115" t="str">
            <v/>
          </cell>
          <cell r="AR115" t="str">
            <v/>
          </cell>
          <cell r="AS115" t="str">
            <v/>
          </cell>
          <cell r="AT115" t="str">
            <v>2021-12-06</v>
          </cell>
          <cell r="AU115" t="str">
            <v>研发人员</v>
          </cell>
          <cell r="AV115" t="str">
            <v>劳动合同</v>
          </cell>
          <cell r="AW115" t="str">
            <v>2021-12-06</v>
          </cell>
          <cell r="AX115" t="str">
            <v>2021-12-06</v>
          </cell>
          <cell r="AY115" t="str">
            <v>2024-12-31</v>
          </cell>
          <cell r="AZ115" t="str">
            <v>研发</v>
          </cell>
          <cell r="BA115" t="str">
            <v>1</v>
          </cell>
          <cell r="BB115" t="str">
            <v>2022-03-05</v>
          </cell>
          <cell r="BC115" t="str">
            <v>2022-03-06</v>
          </cell>
          <cell r="BD115" t="str">
            <v/>
          </cell>
          <cell r="BE115" t="str">
            <v>研发序列</v>
          </cell>
          <cell r="BF115" t="str">
            <v>P1</v>
          </cell>
        </row>
        <row r="116">
          <cell r="C116" t="str">
            <v>占峰</v>
          </cell>
          <cell r="D116" t="str">
            <v>男</v>
          </cell>
          <cell r="E116" t="str">
            <v>在职</v>
          </cell>
          <cell r="F116" t="str">
            <v>正式员工</v>
          </cell>
          <cell r="G116" t="str">
            <v>百诚医药</v>
          </cell>
          <cell r="H116" t="str">
            <v>第三组</v>
          </cell>
          <cell r="I116" t="str">
            <v>百诚医药/药学研究中心/固体制剂一部/第三组</v>
          </cell>
          <cell r="J116" t="str">
            <v>百诚医药</v>
          </cell>
          <cell r="K116" t="str">
            <v>固体制剂一部</v>
          </cell>
          <cell r="L116" t="str">
            <v>中级项目经理(制剂)</v>
          </cell>
          <cell r="M116" t="str">
            <v>项目经理</v>
          </cell>
          <cell r="N116" t="str">
            <v>严洪兵</v>
          </cell>
          <cell r="O116" t="str">
            <v>王时友</v>
          </cell>
          <cell r="P116" t="str">
            <v/>
          </cell>
          <cell r="Q116" t="str">
            <v>严洪兵</v>
          </cell>
          <cell r="R116" t="str">
            <v>杭州</v>
          </cell>
          <cell r="S116" t="str">
            <v>15572705650</v>
          </cell>
          <cell r="T116" t="str">
            <v>1992-06-25</v>
          </cell>
          <cell r="U116" t="str">
            <v>30</v>
          </cell>
          <cell r="V116" t="str">
            <v>汉族</v>
          </cell>
          <cell r="W116" t="str">
            <v>420582199206250656</v>
          </cell>
          <cell r="X116" t="str">
            <v>湖北</v>
          </cell>
          <cell r="Y116" t="str">
            <v>宜昌</v>
          </cell>
          <cell r="Z116" t="str">
            <v>湖北省当阳市坝陵办事处荣耀村4组</v>
          </cell>
          <cell r="AA116" t="str">
            <v>湖北省宜昌市伍家岗区中南路43号长楹观邸3-1502</v>
          </cell>
          <cell r="AB116" t="str">
            <v>外地农村</v>
          </cell>
          <cell r="AC116" t="str">
            <v>已婚</v>
          </cell>
          <cell r="AD116" t="str">
            <v/>
          </cell>
          <cell r="AE116" t="str">
            <v>硕士研究生</v>
          </cell>
          <cell r="AF116" t="str">
            <v/>
          </cell>
          <cell r="AG116" t="str">
            <v>广东工业大学</v>
          </cell>
          <cell r="AH116" t="str">
            <v>化学工程</v>
          </cell>
          <cell r="AI116" t="str">
            <v>2017-06-30</v>
          </cell>
          <cell r="AJ116" t="str">
            <v/>
          </cell>
          <cell r="AK116" t="str">
            <v/>
          </cell>
          <cell r="AL116" t="str">
            <v/>
          </cell>
          <cell r="AM116" t="str">
            <v>尹亚敏</v>
          </cell>
          <cell r="AN116" t="str">
            <v>夫妻</v>
          </cell>
          <cell r="AO116" t="str">
            <v>湖北省宜昌市伍家岗区中南路43号长楹观邸3-1502</v>
          </cell>
          <cell r="AP116" t="str">
            <v>15572704386</v>
          </cell>
          <cell r="AQ116" t="str">
            <v>宜昌人福药业有限责任公司</v>
          </cell>
          <cell r="AR116" t="str">
            <v/>
          </cell>
          <cell r="AS116" t="str">
            <v/>
          </cell>
          <cell r="AT116" t="str">
            <v>2021-12-20</v>
          </cell>
          <cell r="AU116" t="str">
            <v>研发人员</v>
          </cell>
          <cell r="AV116" t="str">
            <v>劳动合同</v>
          </cell>
          <cell r="AW116" t="str">
            <v>2021-12-22</v>
          </cell>
          <cell r="AX116" t="str">
            <v>2021-12-20</v>
          </cell>
          <cell r="AY116" t="str">
            <v>2024-12-31</v>
          </cell>
          <cell r="AZ116" t="str">
            <v>研发</v>
          </cell>
          <cell r="BA116" t="str">
            <v>1</v>
          </cell>
          <cell r="BB116" t="str">
            <v>2022-03-19</v>
          </cell>
          <cell r="BC116" t="str">
            <v>2022-03-20</v>
          </cell>
          <cell r="BD116" t="str">
            <v/>
          </cell>
          <cell r="BE116" t="str">
            <v>研发序列</v>
          </cell>
          <cell r="BF116" t="str">
            <v>M2</v>
          </cell>
        </row>
        <row r="117">
          <cell r="C117" t="str">
            <v>张秀清</v>
          </cell>
          <cell r="D117" t="str">
            <v>女</v>
          </cell>
          <cell r="E117" t="str">
            <v>在职</v>
          </cell>
          <cell r="F117" t="str">
            <v>正式员工</v>
          </cell>
          <cell r="G117" t="str">
            <v>百诚医药</v>
          </cell>
          <cell r="H117" t="str">
            <v>第三组</v>
          </cell>
          <cell r="I117" t="str">
            <v>百诚医药/药学研究中心/液体制剂二部/第三组</v>
          </cell>
          <cell r="J117" t="str">
            <v>百诚医药</v>
          </cell>
          <cell r="K117" t="str">
            <v>液体制剂二部</v>
          </cell>
          <cell r="L117" t="str">
            <v>助理分析研究员</v>
          </cell>
          <cell r="M117" t="str">
            <v>职员</v>
          </cell>
          <cell r="N117" t="str">
            <v>汪卫军</v>
          </cell>
          <cell r="O117" t="str">
            <v>曹贵琴</v>
          </cell>
          <cell r="P117" t="str">
            <v>方许平</v>
          </cell>
          <cell r="Q117" t="str">
            <v/>
          </cell>
          <cell r="R117" t="str">
            <v>杭州</v>
          </cell>
          <cell r="S117" t="str">
            <v>15858651484</v>
          </cell>
          <cell r="T117" t="str">
            <v>1996-03-14</v>
          </cell>
          <cell r="U117" t="str">
            <v>26</v>
          </cell>
          <cell r="V117" t="str">
            <v>汉族</v>
          </cell>
          <cell r="W117" t="str">
            <v>332624199603145421</v>
          </cell>
          <cell r="X117" t="str">
            <v>浙江</v>
          </cell>
          <cell r="Y117" t="str">
            <v>台州</v>
          </cell>
          <cell r="Z117" t="str">
            <v>浙江省仙居县朱溪镇上郑村111号</v>
          </cell>
          <cell r="AA117" t="str">
            <v>杭州市滨江临江花园十五幢1002</v>
          </cell>
          <cell r="AB117" t="str">
            <v>外地农村</v>
          </cell>
          <cell r="AC117" t="str">
            <v>未婚</v>
          </cell>
          <cell r="AD117" t="str">
            <v/>
          </cell>
          <cell r="AE117" t="str">
            <v>本科</v>
          </cell>
          <cell r="AF117" t="str">
            <v>学士</v>
          </cell>
          <cell r="AG117" t="str">
            <v>大理大学</v>
          </cell>
          <cell r="AH117" t="str">
            <v>药学</v>
          </cell>
          <cell r="AI117" t="str">
            <v>2019-07-02</v>
          </cell>
          <cell r="AJ117" t="str">
            <v/>
          </cell>
          <cell r="AK117" t="str">
            <v/>
          </cell>
          <cell r="AL117" t="str">
            <v/>
          </cell>
          <cell r="AM117" t="str">
            <v>孙勤英</v>
          </cell>
          <cell r="AN117" t="str">
            <v>母亲</v>
          </cell>
          <cell r="AO117" t="str">
            <v>浙江省仙居县花园路60号317300</v>
          </cell>
          <cell r="AP117" t="str">
            <v>13819660041</v>
          </cell>
          <cell r="AQ117" t="str">
            <v>杭州泰煕生物技术有限公司</v>
          </cell>
          <cell r="AR117" t="str">
            <v/>
          </cell>
          <cell r="AS117" t="str">
            <v/>
          </cell>
          <cell r="AT117" t="str">
            <v>2022-01-07</v>
          </cell>
          <cell r="AU117" t="str">
            <v>研发人员</v>
          </cell>
          <cell r="AV117" t="str">
            <v>劳动合同</v>
          </cell>
          <cell r="AW117" t="str">
            <v>2022-01-07</v>
          </cell>
          <cell r="AX117" t="str">
            <v>2022-01-07</v>
          </cell>
          <cell r="AY117" t="str">
            <v>2025-03-31</v>
          </cell>
          <cell r="AZ117" t="str">
            <v>研发</v>
          </cell>
          <cell r="BA117" t="str">
            <v>1</v>
          </cell>
          <cell r="BB117" t="str">
            <v>2022-04-06</v>
          </cell>
          <cell r="BC117" t="str">
            <v>2022-04-07</v>
          </cell>
          <cell r="BD117" t="str">
            <v/>
          </cell>
          <cell r="BE117" t="str">
            <v>研发序列</v>
          </cell>
          <cell r="BF117" t="str">
            <v>P1</v>
          </cell>
        </row>
        <row r="118">
          <cell r="C118" t="str">
            <v>夏佳宁</v>
          </cell>
          <cell r="D118" t="str">
            <v>女</v>
          </cell>
          <cell r="E118" t="str">
            <v>在职</v>
          </cell>
          <cell r="F118" t="str">
            <v>正式员工</v>
          </cell>
          <cell r="G118" t="str">
            <v>百诚医药</v>
          </cell>
          <cell r="H118" t="str">
            <v>第三组</v>
          </cell>
          <cell r="I118" t="str">
            <v>百诚医药/药学研究中心/固体制剂一部/第三组</v>
          </cell>
          <cell r="J118" t="str">
            <v>百诚医药</v>
          </cell>
          <cell r="K118" t="str">
            <v>固体制剂一部</v>
          </cell>
          <cell r="L118" t="str">
            <v>助理分析研究员</v>
          </cell>
          <cell r="M118" t="str">
            <v>职员</v>
          </cell>
          <cell r="N118" t="str">
            <v>严洪兵</v>
          </cell>
          <cell r="O118" t="str">
            <v>王时友</v>
          </cell>
          <cell r="P118" t="str">
            <v>余振</v>
          </cell>
          <cell r="Q118" t="str">
            <v/>
          </cell>
          <cell r="R118" t="str">
            <v>杭州</v>
          </cell>
          <cell r="S118" t="str">
            <v>18816210375</v>
          </cell>
          <cell r="T118" t="str">
            <v>2000-08-21</v>
          </cell>
          <cell r="U118" t="str">
            <v>21</v>
          </cell>
          <cell r="V118" t="str">
            <v>汉族</v>
          </cell>
          <cell r="W118" t="str">
            <v>320482200008212807</v>
          </cell>
          <cell r="X118" t="str">
            <v>江苏</v>
          </cell>
          <cell r="Y118" t="str">
            <v>常州</v>
          </cell>
          <cell r="Z118" t="str">
            <v>江苏省常州市金坛区儒林镇五叶北街593号</v>
          </cell>
          <cell r="AA118" t="str">
            <v>江苏省常州市金坛区花苑新村A-18幢</v>
          </cell>
          <cell r="AB118" t="str">
            <v>本地农村</v>
          </cell>
          <cell r="AC118" t="str">
            <v>未婚</v>
          </cell>
          <cell r="AD118" t="str">
            <v/>
          </cell>
          <cell r="AE118" t="str">
            <v>本科</v>
          </cell>
          <cell r="AF118" t="str">
            <v>学士</v>
          </cell>
          <cell r="AG118" t="str">
            <v>南京林业大学</v>
          </cell>
          <cell r="AH118" t="str">
            <v>高分子材料与工程</v>
          </cell>
          <cell r="AI118" t="str">
            <v>2021-07-01</v>
          </cell>
          <cell r="AJ118" t="str">
            <v/>
          </cell>
          <cell r="AK118" t="str">
            <v/>
          </cell>
          <cell r="AL118" t="str">
            <v/>
          </cell>
          <cell r="AM118" t="str">
            <v>郑留风</v>
          </cell>
          <cell r="AN118" t="str">
            <v>母亲</v>
          </cell>
          <cell r="AO118" t="str">
            <v>华城实验幼儿园 213200</v>
          </cell>
          <cell r="AP118" t="str">
            <v>18101493633</v>
          </cell>
          <cell r="AQ118" t="str">
            <v>南京林业大学</v>
          </cell>
          <cell r="AR118" t="str">
            <v/>
          </cell>
          <cell r="AS118" t="str">
            <v/>
          </cell>
          <cell r="AT118" t="str">
            <v>2022-01-12</v>
          </cell>
          <cell r="AU118" t="str">
            <v>研发人员</v>
          </cell>
          <cell r="AV118" t="str">
            <v>劳动合同</v>
          </cell>
          <cell r="AW118" t="str">
            <v>2022-01-12</v>
          </cell>
          <cell r="AX118" t="str">
            <v>2022-01-12</v>
          </cell>
          <cell r="AY118" t="str">
            <v>2025-03-31</v>
          </cell>
          <cell r="AZ118" t="str">
            <v>研发</v>
          </cell>
          <cell r="BA118" t="str">
            <v>1</v>
          </cell>
          <cell r="BB118" t="str">
            <v>2022-04-11</v>
          </cell>
          <cell r="BC118" t="str">
            <v>2022-04-12</v>
          </cell>
          <cell r="BD118" t="str">
            <v/>
          </cell>
          <cell r="BE118" t="str">
            <v>研发序列</v>
          </cell>
          <cell r="BF118" t="str">
            <v>P1</v>
          </cell>
        </row>
        <row r="119">
          <cell r="C119" t="str">
            <v>李赛赛</v>
          </cell>
          <cell r="D119" t="str">
            <v>女</v>
          </cell>
          <cell r="E119" t="str">
            <v>在职</v>
          </cell>
          <cell r="F119" t="str">
            <v>正式员工</v>
          </cell>
          <cell r="G119" t="str">
            <v>百诚医药</v>
          </cell>
          <cell r="H119" t="str">
            <v>第三组</v>
          </cell>
          <cell r="I119" t="str">
            <v>百诚医药/药学研究中心/原料药研究中心/原料药分析部/第三组</v>
          </cell>
          <cell r="J119" t="str">
            <v>百诚医药</v>
          </cell>
          <cell r="K119" t="str">
            <v>原料药分析部</v>
          </cell>
          <cell r="L119" t="str">
            <v>分析研究员</v>
          </cell>
          <cell r="M119" t="str">
            <v>职员</v>
          </cell>
          <cell r="N119" t="str">
            <v>陈百万</v>
          </cell>
          <cell r="O119" t="str">
            <v>杨泊涛</v>
          </cell>
          <cell r="P119" t="str">
            <v/>
          </cell>
          <cell r="Q119" t="str">
            <v>盛媛</v>
          </cell>
          <cell r="R119" t="str">
            <v>杭州</v>
          </cell>
          <cell r="S119" t="str">
            <v>17808067189</v>
          </cell>
          <cell r="T119" t="str">
            <v>1995-12-01</v>
          </cell>
          <cell r="U119" t="str">
            <v>26</v>
          </cell>
          <cell r="V119" t="str">
            <v>汉族</v>
          </cell>
          <cell r="W119" t="str">
            <v>411403199512017527</v>
          </cell>
          <cell r="X119" t="str">
            <v>河南</v>
          </cell>
          <cell r="Y119" t="str">
            <v>商丘</v>
          </cell>
          <cell r="Z119" t="str">
            <v>河南省商丘市睢阳区李口镇土桥村</v>
          </cell>
          <cell r="AA119" t="str">
            <v>河南省商丘市睢阳区李口镇土桥村</v>
          </cell>
          <cell r="AB119" t="str">
            <v>本地农村</v>
          </cell>
          <cell r="AC119" t="str">
            <v>未婚</v>
          </cell>
          <cell r="AD119" t="str">
            <v>团员</v>
          </cell>
          <cell r="AE119" t="str">
            <v>硕士研究生</v>
          </cell>
          <cell r="AF119" t="str">
            <v>硕士</v>
          </cell>
          <cell r="AG119" t="str">
            <v>长春工业大学</v>
          </cell>
          <cell r="AH119" t="str">
            <v>化学</v>
          </cell>
          <cell r="AI119" t="str">
            <v>2021-07-01</v>
          </cell>
          <cell r="AJ119" t="str">
            <v/>
          </cell>
          <cell r="AK119" t="str">
            <v/>
          </cell>
          <cell r="AL119" t="str">
            <v/>
          </cell>
          <cell r="AM119" t="str">
            <v>朱瑞云</v>
          </cell>
          <cell r="AN119" t="str">
            <v>母亲</v>
          </cell>
          <cell r="AO119" t="str">
            <v>476000</v>
          </cell>
          <cell r="AP119" t="str">
            <v>13781533082</v>
          </cell>
          <cell r="AQ119" t="str">
            <v>上海新礼泰药业</v>
          </cell>
          <cell r="AR119" t="str">
            <v/>
          </cell>
          <cell r="AS119" t="str">
            <v/>
          </cell>
          <cell r="AT119" t="str">
            <v>2022-02-09</v>
          </cell>
          <cell r="AU119" t="str">
            <v>研发人员</v>
          </cell>
          <cell r="AV119" t="str">
            <v>劳动合同</v>
          </cell>
          <cell r="AW119" t="str">
            <v>2022-02-09</v>
          </cell>
          <cell r="AX119" t="str">
            <v>2022-02-09</v>
          </cell>
          <cell r="AY119" t="str">
            <v>2025-03-31</v>
          </cell>
          <cell r="AZ119" t="str">
            <v>研发</v>
          </cell>
          <cell r="BA119" t="str">
            <v>1</v>
          </cell>
          <cell r="BB119" t="str">
            <v>2022-05-08</v>
          </cell>
          <cell r="BC119" t="str">
            <v>2022-05-09</v>
          </cell>
          <cell r="BD119" t="str">
            <v/>
          </cell>
          <cell r="BE119" t="str">
            <v>研发序列</v>
          </cell>
          <cell r="BF119" t="str">
            <v>P2</v>
          </cell>
        </row>
        <row r="120">
          <cell r="C120" t="str">
            <v>邢雪婷</v>
          </cell>
          <cell r="D120" t="str">
            <v>女</v>
          </cell>
          <cell r="E120" t="str">
            <v>在职</v>
          </cell>
          <cell r="F120" t="str">
            <v>正式员工</v>
          </cell>
          <cell r="G120" t="str">
            <v>百诚医药</v>
          </cell>
          <cell r="H120" t="str">
            <v>第三组</v>
          </cell>
          <cell r="I120" t="str">
            <v>百诚医药/药学研究中心/原料药研究中心/原料药分析部/第三组</v>
          </cell>
          <cell r="J120" t="str">
            <v>百诚医药</v>
          </cell>
          <cell r="K120" t="str">
            <v>原料药分析部</v>
          </cell>
          <cell r="L120" t="str">
            <v>分析研究员</v>
          </cell>
          <cell r="M120" t="str">
            <v>职员</v>
          </cell>
          <cell r="N120" t="str">
            <v>陈百万</v>
          </cell>
          <cell r="O120" t="str">
            <v>杨泊涛</v>
          </cell>
          <cell r="P120" t="str">
            <v/>
          </cell>
          <cell r="Q120" t="str">
            <v>包煳俏</v>
          </cell>
          <cell r="R120" t="str">
            <v>杭州</v>
          </cell>
          <cell r="S120" t="str">
            <v>17837808623</v>
          </cell>
          <cell r="T120" t="str">
            <v>1993-01-25</v>
          </cell>
          <cell r="U120" t="str">
            <v>29</v>
          </cell>
          <cell r="V120" t="str">
            <v>汉族</v>
          </cell>
          <cell r="W120" t="str">
            <v>412829199301257287</v>
          </cell>
          <cell r="X120" t="str">
            <v>河南</v>
          </cell>
          <cell r="Y120" t="str">
            <v>驻马店地区</v>
          </cell>
          <cell r="Z120" t="str">
            <v>河南省驻马店市正阳县汝南埠镇阮洼村邢围孜</v>
          </cell>
          <cell r="AA120" t="str">
            <v>杭州市滨江区长河街道滨兴家园</v>
          </cell>
          <cell r="AB120" t="str">
            <v>外地农村</v>
          </cell>
          <cell r="AC120" t="str">
            <v>未婚</v>
          </cell>
          <cell r="AD120" t="str">
            <v>党员</v>
          </cell>
          <cell r="AE120" t="str">
            <v>硕士研究生</v>
          </cell>
          <cell r="AF120" t="str">
            <v>硕士</v>
          </cell>
          <cell r="AG120" t="str">
            <v>河南大学</v>
          </cell>
          <cell r="AH120" t="str">
            <v>有机化学</v>
          </cell>
          <cell r="AI120" t="str">
            <v>2021-07-01</v>
          </cell>
          <cell r="AJ120" t="str">
            <v/>
          </cell>
          <cell r="AK120" t="str">
            <v/>
          </cell>
          <cell r="AL120" t="str">
            <v/>
          </cell>
          <cell r="AM120" t="str">
            <v>王海波</v>
          </cell>
          <cell r="AN120" t="str">
            <v>对象</v>
          </cell>
          <cell r="AO120" t="str">
            <v>滨江区长河街道滨兴家园</v>
          </cell>
          <cell r="AP120" t="str">
            <v>18698572478</v>
          </cell>
          <cell r="AQ120" t="str">
            <v>普利药业有限公司</v>
          </cell>
          <cell r="AR120" t="str">
            <v/>
          </cell>
          <cell r="AS120" t="str">
            <v/>
          </cell>
          <cell r="AT120" t="str">
            <v>2022-02-09</v>
          </cell>
          <cell r="AU120" t="str">
            <v>研发人员</v>
          </cell>
          <cell r="AV120" t="str">
            <v>劳动合同</v>
          </cell>
          <cell r="AW120" t="str">
            <v>2022-02-09</v>
          </cell>
          <cell r="AX120" t="str">
            <v>2022-02-09</v>
          </cell>
          <cell r="AY120" t="str">
            <v>2025-03-31</v>
          </cell>
          <cell r="AZ120" t="str">
            <v>研发</v>
          </cell>
          <cell r="BA120" t="str">
            <v>1</v>
          </cell>
          <cell r="BB120" t="str">
            <v>2022-05-08</v>
          </cell>
          <cell r="BC120" t="str">
            <v>2022-05-09</v>
          </cell>
          <cell r="BD120" t="str">
            <v/>
          </cell>
          <cell r="BE120" t="str">
            <v>研发序列</v>
          </cell>
          <cell r="BF120" t="str">
            <v>P2</v>
          </cell>
        </row>
        <row r="121">
          <cell r="C121" t="str">
            <v>刘世佳</v>
          </cell>
          <cell r="D121" t="str">
            <v>女</v>
          </cell>
          <cell r="E121" t="str">
            <v>在职</v>
          </cell>
          <cell r="F121" t="str">
            <v>正式员工</v>
          </cell>
          <cell r="G121" t="str">
            <v>百诚医药</v>
          </cell>
          <cell r="H121" t="str">
            <v>第三组</v>
          </cell>
          <cell r="I121" t="str">
            <v>百诚医药/药学研究中心/液体制剂二部/第三组</v>
          </cell>
          <cell r="J121" t="str">
            <v>百诚医药</v>
          </cell>
          <cell r="K121" t="str">
            <v>液体制剂二部</v>
          </cell>
          <cell r="L121" t="str">
            <v>助理分析研究员</v>
          </cell>
          <cell r="M121" t="str">
            <v>职员</v>
          </cell>
          <cell r="N121" t="str">
            <v>汪卫军</v>
          </cell>
          <cell r="O121" t="str">
            <v>曹贵琴</v>
          </cell>
          <cell r="P121" t="str">
            <v/>
          </cell>
          <cell r="Q121" t="str">
            <v>杜影影</v>
          </cell>
          <cell r="R121" t="str">
            <v>杭州</v>
          </cell>
          <cell r="S121" t="str">
            <v>17393164491</v>
          </cell>
          <cell r="T121" t="str">
            <v>1998-11-09</v>
          </cell>
          <cell r="U121" t="str">
            <v>23</v>
          </cell>
          <cell r="V121" t="str">
            <v>汉族</v>
          </cell>
          <cell r="W121" t="str">
            <v>220104199811092221</v>
          </cell>
          <cell r="X121" t="str">
            <v>吉林</v>
          </cell>
          <cell r="Y121" t="str">
            <v>长春</v>
          </cell>
          <cell r="Z121" t="str">
            <v>吉林省长春市绿园区安居小区2-13栋</v>
          </cell>
          <cell r="AA121" t="str">
            <v>吉林省长春市绿园区安居小区2-13栋</v>
          </cell>
          <cell r="AB121" t="str">
            <v>外地城镇</v>
          </cell>
          <cell r="AC121" t="str">
            <v>未婚</v>
          </cell>
          <cell r="AD121" t="str">
            <v>党员</v>
          </cell>
          <cell r="AE121" t="str">
            <v>本科</v>
          </cell>
          <cell r="AF121" t="str">
            <v>学士</v>
          </cell>
          <cell r="AG121" t="str">
            <v>西北师范大学</v>
          </cell>
          <cell r="AH121" t="str">
            <v>制药工程</v>
          </cell>
          <cell r="AI121" t="str">
            <v>2021-06-27</v>
          </cell>
          <cell r="AJ121" t="str">
            <v/>
          </cell>
          <cell r="AK121" t="str">
            <v/>
          </cell>
          <cell r="AL121" t="str">
            <v/>
          </cell>
          <cell r="AM121" t="str">
            <v>刘玉梅</v>
          </cell>
          <cell r="AN121" t="str">
            <v>母女</v>
          </cell>
          <cell r="AO121" t="str">
            <v>吉林省长春市绿园区安居小区2-13栋一单元602</v>
          </cell>
          <cell r="AP121" t="str">
            <v>13844861039</v>
          </cell>
          <cell r="AQ121" t="str">
            <v>北京博恩特药业有限公司</v>
          </cell>
          <cell r="AR121" t="str">
            <v/>
          </cell>
          <cell r="AS121" t="str">
            <v/>
          </cell>
          <cell r="AT121" t="str">
            <v>2022-02-11</v>
          </cell>
          <cell r="AU121" t="str">
            <v>研发人员</v>
          </cell>
          <cell r="AV121" t="str">
            <v>劳动合同</v>
          </cell>
          <cell r="AW121" t="str">
            <v>2022-02-11</v>
          </cell>
          <cell r="AX121" t="str">
            <v>2022-02-11</v>
          </cell>
          <cell r="AY121" t="str">
            <v>2025-03-31</v>
          </cell>
          <cell r="AZ121" t="str">
            <v>研发</v>
          </cell>
          <cell r="BA121" t="str">
            <v>1</v>
          </cell>
          <cell r="BB121" t="str">
            <v>2022-05-10</v>
          </cell>
          <cell r="BC121" t="str">
            <v>2022-05-11</v>
          </cell>
          <cell r="BD121" t="str">
            <v/>
          </cell>
          <cell r="BE121" t="str">
            <v>研发序列</v>
          </cell>
          <cell r="BF121" t="str">
            <v>P1</v>
          </cell>
        </row>
        <row r="122">
          <cell r="C122" t="str">
            <v>张文浩</v>
          </cell>
          <cell r="D122" t="str">
            <v>男</v>
          </cell>
          <cell r="E122" t="str">
            <v>在职</v>
          </cell>
          <cell r="F122" t="str">
            <v>正式员工</v>
          </cell>
          <cell r="G122" t="str">
            <v>百诚医药</v>
          </cell>
          <cell r="H122" t="str">
            <v>第三组</v>
          </cell>
          <cell r="I122" t="str">
            <v>百诚医药/药学研究中心/液体制剂二部/第三组</v>
          </cell>
          <cell r="J122" t="str">
            <v>百诚医药</v>
          </cell>
          <cell r="K122" t="str">
            <v>液体制剂二部</v>
          </cell>
          <cell r="L122" t="str">
            <v>助理分析研究员</v>
          </cell>
          <cell r="M122" t="str">
            <v>职员</v>
          </cell>
          <cell r="N122" t="str">
            <v>汪卫军</v>
          </cell>
          <cell r="O122" t="str">
            <v>曹贵琴</v>
          </cell>
          <cell r="P122" t="str">
            <v/>
          </cell>
          <cell r="Q122" t="str">
            <v>程颖</v>
          </cell>
          <cell r="R122" t="str">
            <v>杭州</v>
          </cell>
          <cell r="S122" t="str">
            <v>17689861523</v>
          </cell>
          <cell r="T122" t="str">
            <v>1998-04-01</v>
          </cell>
          <cell r="U122" t="str">
            <v>24</v>
          </cell>
          <cell r="V122" t="str">
            <v>汉族</v>
          </cell>
          <cell r="W122" t="str">
            <v>340621199804014138</v>
          </cell>
          <cell r="X122" t="str">
            <v>安徽</v>
          </cell>
          <cell r="Y122" t="str">
            <v>淮北</v>
          </cell>
          <cell r="Z122" t="str">
            <v>安徽省濉溪县五沟镇大陈村树沟庄一队2号</v>
          </cell>
          <cell r="AA122" t="str">
            <v>杭州市滨江区浦沿街道冠新佳苑20栋1602</v>
          </cell>
          <cell r="AB122" t="str">
            <v>本地农村</v>
          </cell>
          <cell r="AC122" t="str">
            <v>未婚</v>
          </cell>
          <cell r="AD122" t="str">
            <v>共青团员</v>
          </cell>
          <cell r="AE122" t="str">
            <v>本科</v>
          </cell>
          <cell r="AF122" t="str">
            <v>学士</v>
          </cell>
          <cell r="AG122" t="str">
            <v>海南师范大学</v>
          </cell>
          <cell r="AH122" t="str">
            <v>制药工程</v>
          </cell>
          <cell r="AI122" t="str">
            <v>2021-06-30</v>
          </cell>
          <cell r="AJ122" t="str">
            <v/>
          </cell>
          <cell r="AK122" t="str">
            <v/>
          </cell>
          <cell r="AL122" t="str">
            <v/>
          </cell>
          <cell r="AM122" t="str">
            <v>周翠兰</v>
          </cell>
          <cell r="AN122" t="str">
            <v>母亲</v>
          </cell>
          <cell r="AO122" t="str">
            <v>安徽省濉溪县五沟镇大陈村 235000</v>
          </cell>
          <cell r="AP122" t="str">
            <v>15665611681</v>
          </cell>
          <cell r="AQ122" t="str">
            <v>无</v>
          </cell>
          <cell r="AR122" t="str">
            <v/>
          </cell>
          <cell r="AS122" t="str">
            <v/>
          </cell>
          <cell r="AT122" t="str">
            <v>2022-02-21</v>
          </cell>
          <cell r="AU122" t="str">
            <v>研发人员</v>
          </cell>
          <cell r="AV122" t="str">
            <v>劳动合同</v>
          </cell>
          <cell r="AW122" t="str">
            <v>2022-02-21</v>
          </cell>
          <cell r="AX122" t="str">
            <v>2022-02-21</v>
          </cell>
          <cell r="AY122" t="str">
            <v>2025-03-31</v>
          </cell>
          <cell r="AZ122" t="str">
            <v>研发</v>
          </cell>
          <cell r="BA122" t="str">
            <v>1</v>
          </cell>
          <cell r="BB122" t="str">
            <v>2022-05-20</v>
          </cell>
          <cell r="BC122" t="str">
            <v>2022-05-21</v>
          </cell>
          <cell r="BD122" t="str">
            <v/>
          </cell>
          <cell r="BE122" t="str">
            <v>研发序列</v>
          </cell>
          <cell r="BF122" t="str">
            <v>P1</v>
          </cell>
        </row>
        <row r="123">
          <cell r="C123" t="str">
            <v>黎衍佳</v>
          </cell>
          <cell r="D123" t="str">
            <v>女</v>
          </cell>
          <cell r="E123" t="str">
            <v>在职</v>
          </cell>
          <cell r="F123" t="str">
            <v>正式员工</v>
          </cell>
          <cell r="G123" t="str">
            <v>百诚医药</v>
          </cell>
          <cell r="H123" t="str">
            <v>第三组</v>
          </cell>
          <cell r="I123" t="str">
            <v>百诚医药/药学研究中心/液体制剂二部/第三组</v>
          </cell>
          <cell r="J123" t="str">
            <v>百诚医药</v>
          </cell>
          <cell r="K123" t="str">
            <v>液体制剂二部</v>
          </cell>
          <cell r="L123" t="str">
            <v>助理分析研究员</v>
          </cell>
          <cell r="M123" t="str">
            <v>职员</v>
          </cell>
          <cell r="N123" t="str">
            <v>汪卫军</v>
          </cell>
          <cell r="O123" t="str">
            <v>曹贵琴</v>
          </cell>
          <cell r="P123" t="str">
            <v/>
          </cell>
          <cell r="Q123" t="str">
            <v>丁克楚</v>
          </cell>
          <cell r="R123" t="str">
            <v>杭州</v>
          </cell>
          <cell r="S123" t="str">
            <v>18870767340</v>
          </cell>
          <cell r="T123" t="str">
            <v>1999-04-22</v>
          </cell>
          <cell r="U123" t="str">
            <v>23</v>
          </cell>
          <cell r="V123" t="str">
            <v>汉族</v>
          </cell>
          <cell r="W123" t="str">
            <v>360782199904223027</v>
          </cell>
          <cell r="X123" t="str">
            <v>江西</v>
          </cell>
          <cell r="Y123" t="str">
            <v>赣州</v>
          </cell>
          <cell r="Z123" t="str">
            <v>江西省赣州市南康区镜坝镇</v>
          </cell>
          <cell r="AA123" t="str">
            <v>浙江省杭州市滨江区浦沿街道钱塘福苑</v>
          </cell>
          <cell r="AB123" t="str">
            <v>外地农村</v>
          </cell>
          <cell r="AC123" t="str">
            <v>未婚</v>
          </cell>
          <cell r="AD123" t="str">
            <v>团员</v>
          </cell>
          <cell r="AE123" t="str">
            <v>本科</v>
          </cell>
          <cell r="AF123" t="str">
            <v>学士</v>
          </cell>
          <cell r="AG123" t="str">
            <v>南昌大学</v>
          </cell>
          <cell r="AH123" t="str">
            <v>药学</v>
          </cell>
          <cell r="AI123" t="str">
            <v>2021-06-22</v>
          </cell>
          <cell r="AJ123" t="str">
            <v/>
          </cell>
          <cell r="AK123" t="str">
            <v/>
          </cell>
          <cell r="AL123" t="str">
            <v/>
          </cell>
          <cell r="AM123" t="str">
            <v>黎云生</v>
          </cell>
          <cell r="AN123" t="str">
            <v>父女</v>
          </cell>
          <cell r="AO123" t="str">
            <v>江西省赣州市南康区镜坝341400</v>
          </cell>
          <cell r="AP123" t="str">
            <v>18870767340</v>
          </cell>
          <cell r="AQ123" t="str">
            <v>无</v>
          </cell>
          <cell r="AR123" t="str">
            <v/>
          </cell>
          <cell r="AS123" t="str">
            <v/>
          </cell>
          <cell r="AT123" t="str">
            <v>2022-02-21</v>
          </cell>
          <cell r="AU123" t="str">
            <v>研发人员</v>
          </cell>
          <cell r="AV123" t="str">
            <v>劳动合同</v>
          </cell>
          <cell r="AW123" t="str">
            <v>2022-02-21</v>
          </cell>
          <cell r="AX123" t="str">
            <v>2022-02-21</v>
          </cell>
          <cell r="AY123" t="str">
            <v>2025-03-31</v>
          </cell>
          <cell r="AZ123" t="str">
            <v>研发</v>
          </cell>
          <cell r="BA123" t="str">
            <v>1</v>
          </cell>
          <cell r="BB123" t="str">
            <v>2022-05-20</v>
          </cell>
          <cell r="BC123" t="str">
            <v>2022-05-21</v>
          </cell>
          <cell r="BD123" t="str">
            <v/>
          </cell>
          <cell r="BE123" t="str">
            <v>研发序列</v>
          </cell>
          <cell r="BF123" t="str">
            <v>P1</v>
          </cell>
        </row>
        <row r="124">
          <cell r="C124" t="str">
            <v>陈思</v>
          </cell>
          <cell r="D124" t="str">
            <v>女</v>
          </cell>
          <cell r="E124" t="str">
            <v>在职</v>
          </cell>
          <cell r="F124" t="str">
            <v>正式员工</v>
          </cell>
          <cell r="G124" t="str">
            <v>百诚医药</v>
          </cell>
          <cell r="H124" t="str">
            <v>第三组</v>
          </cell>
          <cell r="I124" t="str">
            <v>百诚医药/药学研究中心/固体制剂一部/第三组</v>
          </cell>
          <cell r="J124" t="str">
            <v>百诚医药</v>
          </cell>
          <cell r="K124" t="str">
            <v>固体制剂一部</v>
          </cell>
          <cell r="L124" t="str">
            <v>分析研究员</v>
          </cell>
          <cell r="M124" t="str">
            <v>职员</v>
          </cell>
          <cell r="N124" t="str">
            <v>严洪兵</v>
          </cell>
          <cell r="O124" t="str">
            <v>王时友</v>
          </cell>
          <cell r="P124" t="str">
            <v/>
          </cell>
          <cell r="Q124" t="str">
            <v>周志南</v>
          </cell>
          <cell r="R124" t="str">
            <v>杭州</v>
          </cell>
          <cell r="S124" t="str">
            <v>15728049573</v>
          </cell>
          <cell r="T124" t="str">
            <v>1995-02-22</v>
          </cell>
          <cell r="U124" t="str">
            <v>27</v>
          </cell>
          <cell r="V124" t="str">
            <v>汉族</v>
          </cell>
          <cell r="W124" t="str">
            <v>500235199502221162</v>
          </cell>
          <cell r="X124" t="str">
            <v>重庆</v>
          </cell>
          <cell r="Y124" t="str">
            <v>温州</v>
          </cell>
          <cell r="Z124" t="str">
            <v>浙江温州瓯海梧田街道梧慈新村</v>
          </cell>
          <cell r="AA124" t="str">
            <v>浙江杭州滨江区浦沿街道浦沿路369号星汇荣邸</v>
          </cell>
          <cell r="AB124" t="str">
            <v>外地城镇</v>
          </cell>
          <cell r="AC124" t="str">
            <v>未婚</v>
          </cell>
          <cell r="AD124" t="str">
            <v>共青团员</v>
          </cell>
          <cell r="AE124" t="str">
            <v>本科</v>
          </cell>
          <cell r="AF124" t="str">
            <v>学士</v>
          </cell>
          <cell r="AG124" t="str">
            <v>浙江科技学院</v>
          </cell>
          <cell r="AH124" t="str">
            <v>制药工程</v>
          </cell>
          <cell r="AI124" t="str">
            <v>2018-06-25</v>
          </cell>
          <cell r="AJ124" t="str">
            <v/>
          </cell>
          <cell r="AK124" t="str">
            <v/>
          </cell>
          <cell r="AL124" t="str">
            <v/>
          </cell>
          <cell r="AM124" t="str">
            <v>陈非凡</v>
          </cell>
          <cell r="AN124" t="str">
            <v>兄妹</v>
          </cell>
          <cell r="AO124" t="str">
            <v>杭州西湖区蒋村街道广安苑，310000</v>
          </cell>
          <cell r="AP124" t="str">
            <v>18367805901</v>
          </cell>
          <cell r="AQ124" t="str">
            <v/>
          </cell>
          <cell r="AR124" t="str">
            <v/>
          </cell>
          <cell r="AS124" t="str">
            <v/>
          </cell>
          <cell r="AT124" t="str">
            <v>2022-03-14</v>
          </cell>
          <cell r="AU124" t="str">
            <v>研发人员</v>
          </cell>
          <cell r="AV124" t="str">
            <v>劳动合同</v>
          </cell>
          <cell r="AW124" t="str">
            <v>2022-03-14</v>
          </cell>
          <cell r="AX124" t="str">
            <v>2022-03-14</v>
          </cell>
          <cell r="AY124" t="str">
            <v>2025-03-31</v>
          </cell>
          <cell r="AZ124" t="str">
            <v>研发</v>
          </cell>
          <cell r="BA124" t="str">
            <v/>
          </cell>
          <cell r="BB124" t="str">
            <v>2022-06-13</v>
          </cell>
          <cell r="BC124" t="str">
            <v>2022-06-14</v>
          </cell>
          <cell r="BD124" t="str">
            <v/>
          </cell>
          <cell r="BE124" t="str">
            <v>研发序列</v>
          </cell>
          <cell r="BF124" t="str">
            <v>P2</v>
          </cell>
        </row>
        <row r="125">
          <cell r="C125" t="str">
            <v>王丹02</v>
          </cell>
          <cell r="D125" t="str">
            <v>女</v>
          </cell>
          <cell r="E125" t="str">
            <v>在职</v>
          </cell>
          <cell r="F125" t="str">
            <v>正式员工</v>
          </cell>
          <cell r="G125" t="str">
            <v>百诚医药</v>
          </cell>
          <cell r="H125" t="str">
            <v>第三组</v>
          </cell>
          <cell r="I125" t="str">
            <v>百诚医药/药学研究中心/液体制剂二部/第三组</v>
          </cell>
          <cell r="J125" t="str">
            <v>百诚医药</v>
          </cell>
          <cell r="K125" t="str">
            <v>液体制剂二部</v>
          </cell>
          <cell r="L125" t="str">
            <v>分析研究员</v>
          </cell>
          <cell r="M125" t="str">
            <v>职员</v>
          </cell>
          <cell r="N125" t="str">
            <v>汪卫军</v>
          </cell>
          <cell r="O125" t="str">
            <v>曹贵琴</v>
          </cell>
          <cell r="P125" t="str">
            <v/>
          </cell>
          <cell r="Q125" t="str">
            <v>黄欢</v>
          </cell>
          <cell r="R125" t="str">
            <v>杭州</v>
          </cell>
          <cell r="S125" t="str">
            <v>18222778519</v>
          </cell>
          <cell r="T125" t="str">
            <v>1995-12-10</v>
          </cell>
          <cell r="U125" t="str">
            <v>26</v>
          </cell>
          <cell r="V125" t="str">
            <v>汉族</v>
          </cell>
          <cell r="W125" t="str">
            <v>142623199512103443</v>
          </cell>
          <cell r="X125" t="str">
            <v>山西</v>
          </cell>
          <cell r="Y125" t="str">
            <v>临汾</v>
          </cell>
          <cell r="Z125" t="str">
            <v>山西省临汾市襄汾县古城镇南安平村</v>
          </cell>
          <cell r="AA125" t="str">
            <v>浙江省杭州市滨江区浦沿路78号</v>
          </cell>
          <cell r="AB125" t="str">
            <v>外地农村</v>
          </cell>
          <cell r="AC125" t="str">
            <v>未婚</v>
          </cell>
          <cell r="AD125" t="str">
            <v>中共党员</v>
          </cell>
          <cell r="AE125" t="str">
            <v>本科</v>
          </cell>
          <cell r="AF125" t="str">
            <v>学士</v>
          </cell>
          <cell r="AG125" t="str">
            <v>天津科技大学</v>
          </cell>
          <cell r="AH125" t="str">
            <v>应用化学</v>
          </cell>
          <cell r="AI125" t="str">
            <v>2018-06-18</v>
          </cell>
          <cell r="AJ125" t="str">
            <v/>
          </cell>
          <cell r="AK125" t="str">
            <v/>
          </cell>
          <cell r="AL125" t="str">
            <v/>
          </cell>
          <cell r="AM125" t="str">
            <v>王志刚</v>
          </cell>
          <cell r="AN125" t="str">
            <v>父亲</v>
          </cell>
          <cell r="AO125" t="str">
            <v>山西省临汾市襄汾县古城镇南安平村</v>
          </cell>
          <cell r="AP125" t="str">
            <v>15034361494</v>
          </cell>
          <cell r="AQ125" t="str">
            <v/>
          </cell>
          <cell r="AR125" t="str">
            <v/>
          </cell>
          <cell r="AS125" t="str">
            <v/>
          </cell>
          <cell r="AT125" t="str">
            <v>2022-03-14</v>
          </cell>
          <cell r="AU125" t="str">
            <v>研发人员</v>
          </cell>
          <cell r="AV125" t="str">
            <v>劳动合同</v>
          </cell>
          <cell r="AW125" t="str">
            <v>2022-03-14</v>
          </cell>
          <cell r="AX125" t="str">
            <v>2022-03-14</v>
          </cell>
          <cell r="AY125" t="str">
            <v>2025-03-31</v>
          </cell>
          <cell r="AZ125" t="str">
            <v>研发</v>
          </cell>
          <cell r="BA125" t="str">
            <v/>
          </cell>
          <cell r="BB125" t="str">
            <v>2022-06-13</v>
          </cell>
          <cell r="BC125" t="str">
            <v>2022-06-14</v>
          </cell>
          <cell r="BD125" t="str">
            <v/>
          </cell>
          <cell r="BE125" t="str">
            <v>研发序列</v>
          </cell>
          <cell r="BF125" t="str">
            <v>P2</v>
          </cell>
        </row>
        <row r="126">
          <cell r="C126" t="str">
            <v>陈雪梅</v>
          </cell>
          <cell r="D126" t="str">
            <v>女</v>
          </cell>
          <cell r="E126" t="str">
            <v>在职</v>
          </cell>
          <cell r="F126" t="str">
            <v>正式员工</v>
          </cell>
          <cell r="G126" t="str">
            <v>百诚医药</v>
          </cell>
          <cell r="H126" t="str">
            <v>第三组</v>
          </cell>
          <cell r="I126" t="str">
            <v>百诚医药/药学研究中心/液体制剂二部/第三组</v>
          </cell>
          <cell r="J126" t="str">
            <v>百诚医药</v>
          </cell>
          <cell r="K126" t="str">
            <v>液体制剂二部</v>
          </cell>
          <cell r="L126" t="str">
            <v>助理分析研究员</v>
          </cell>
          <cell r="M126" t="str">
            <v>职员</v>
          </cell>
          <cell r="N126" t="str">
            <v>汪卫军</v>
          </cell>
          <cell r="O126" t="str">
            <v>曹贵琴</v>
          </cell>
          <cell r="P126" t="str">
            <v/>
          </cell>
          <cell r="Q126" t="str">
            <v>叶心怡</v>
          </cell>
          <cell r="R126" t="str">
            <v>杭州</v>
          </cell>
          <cell r="S126" t="str">
            <v>18851764545</v>
          </cell>
          <cell r="T126" t="str">
            <v>1998-01-16</v>
          </cell>
          <cell r="U126" t="str">
            <v>24</v>
          </cell>
          <cell r="V126" t="str">
            <v>汉族</v>
          </cell>
          <cell r="W126" t="str">
            <v>450902199801162920</v>
          </cell>
          <cell r="X126" t="str">
            <v>广西</v>
          </cell>
          <cell r="Y126" t="str">
            <v>玉林</v>
          </cell>
          <cell r="Z126" t="str">
            <v>广西壮族自治区玉林市玉州区仁东镇鹤林村中村185-2号</v>
          </cell>
          <cell r="AA126" t="str">
            <v>浙江省杭州市上城区笕桥街道同协南路5号钱塘白石嘉苑13幢一单元</v>
          </cell>
          <cell r="AB126" t="str">
            <v>本地农村</v>
          </cell>
          <cell r="AC126" t="str">
            <v>未婚</v>
          </cell>
          <cell r="AD126" t="str">
            <v>共青团员</v>
          </cell>
          <cell r="AE126" t="str">
            <v>本科</v>
          </cell>
          <cell r="AF126" t="str">
            <v>学士</v>
          </cell>
          <cell r="AG126" t="str">
            <v>南京工业大学</v>
          </cell>
          <cell r="AH126" t="str">
            <v>化学工程与工艺</v>
          </cell>
          <cell r="AI126" t="str">
            <v>2021-06-18</v>
          </cell>
          <cell r="AJ126" t="str">
            <v/>
          </cell>
          <cell r="AK126" t="str">
            <v/>
          </cell>
          <cell r="AL126" t="str">
            <v/>
          </cell>
          <cell r="AM126" t="str">
            <v>李安</v>
          </cell>
          <cell r="AN126" t="str">
            <v>男朋友</v>
          </cell>
          <cell r="AO126" t="str">
            <v>浙江省杭州市上城区钱塘白石嘉苑</v>
          </cell>
          <cell r="AP126" t="str">
            <v>15765973638</v>
          </cell>
          <cell r="AQ126" t="str">
            <v>永农生物科学有限公司</v>
          </cell>
          <cell r="AR126" t="str">
            <v/>
          </cell>
          <cell r="AS126" t="str">
            <v/>
          </cell>
          <cell r="AT126" t="str">
            <v>2022-04-06</v>
          </cell>
          <cell r="AU126" t="str">
            <v>研发人员</v>
          </cell>
          <cell r="AV126" t="str">
            <v>劳动合同</v>
          </cell>
          <cell r="AW126" t="str">
            <v>2022-04-06</v>
          </cell>
          <cell r="AX126" t="str">
            <v>2022-04-06</v>
          </cell>
          <cell r="AY126" t="str">
            <v>2025-06-30</v>
          </cell>
          <cell r="AZ126" t="str">
            <v>研发</v>
          </cell>
          <cell r="BA126" t="str">
            <v>1</v>
          </cell>
          <cell r="BB126" t="str">
            <v>2022-07-05</v>
          </cell>
          <cell r="BC126" t="str">
            <v>2022-07-06</v>
          </cell>
          <cell r="BD126" t="str">
            <v/>
          </cell>
          <cell r="BE126" t="str">
            <v>研发序列</v>
          </cell>
          <cell r="BF126" t="str">
            <v>P1</v>
          </cell>
        </row>
        <row r="127">
          <cell r="C127" t="str">
            <v>李旭钊</v>
          </cell>
          <cell r="D127" t="str">
            <v>男</v>
          </cell>
          <cell r="E127" t="str">
            <v>在职</v>
          </cell>
          <cell r="F127" t="str">
            <v>正式员工</v>
          </cell>
          <cell r="G127" t="str">
            <v>百诚医药</v>
          </cell>
          <cell r="H127" t="str">
            <v>第三组</v>
          </cell>
          <cell r="I127" t="str">
            <v>百诚医药/药学研究中心/固体制剂一部/第三组</v>
          </cell>
          <cell r="J127" t="str">
            <v>百诚医药</v>
          </cell>
          <cell r="K127" t="str">
            <v>固体制剂一部</v>
          </cell>
          <cell r="L127" t="str">
            <v>助理制剂研究员</v>
          </cell>
          <cell r="M127" t="str">
            <v>职员</v>
          </cell>
          <cell r="N127" t="str">
            <v>严洪兵</v>
          </cell>
          <cell r="O127" t="str">
            <v>占峰</v>
          </cell>
          <cell r="P127" t="str">
            <v/>
          </cell>
          <cell r="Q127" t="str">
            <v>占峰</v>
          </cell>
          <cell r="R127" t="str">
            <v>杭州</v>
          </cell>
          <cell r="S127" t="str">
            <v>13109358778</v>
          </cell>
          <cell r="T127" t="str">
            <v>1999-01-31</v>
          </cell>
          <cell r="U127" t="str">
            <v>23</v>
          </cell>
          <cell r="V127" t="str">
            <v>汉族</v>
          </cell>
          <cell r="W127" t="str">
            <v>130132199901310011</v>
          </cell>
          <cell r="X127" t="str">
            <v>河北</v>
          </cell>
          <cell r="Y127" t="str">
            <v>石家庄</v>
          </cell>
          <cell r="Z127" t="str">
            <v>河北省石家庄市元氏县因村镇西郝村东风路76号</v>
          </cell>
          <cell r="AA127" t="str">
            <v>浙江省杭州市滨江区</v>
          </cell>
          <cell r="AB127" t="str">
            <v>外地农村</v>
          </cell>
          <cell r="AC127" t="str">
            <v>未婚</v>
          </cell>
          <cell r="AD127" t="str">
            <v>群众</v>
          </cell>
          <cell r="AE127" t="str">
            <v>本科</v>
          </cell>
          <cell r="AF127" t="str">
            <v>学士</v>
          </cell>
          <cell r="AG127" t="str">
            <v>甘肃中医药大学</v>
          </cell>
          <cell r="AH127" t="str">
            <v>药学</v>
          </cell>
          <cell r="AI127" t="str">
            <v>2020-06-18</v>
          </cell>
          <cell r="AJ127" t="str">
            <v/>
          </cell>
          <cell r="AK127" t="str">
            <v/>
          </cell>
          <cell r="AL127" t="str">
            <v/>
          </cell>
          <cell r="AM127" t="str">
            <v>李进书</v>
          </cell>
          <cell r="AN127" t="str">
            <v>父子</v>
          </cell>
          <cell r="AO127" t="str">
            <v>河北省石家庄市元氏县因村镇（051134）</v>
          </cell>
          <cell r="AP127" t="str">
            <v>15515154616</v>
          </cell>
          <cell r="AQ127" t="str">
            <v>北京福元医药股份有限公司</v>
          </cell>
          <cell r="AR127" t="str">
            <v/>
          </cell>
          <cell r="AS127" t="str">
            <v/>
          </cell>
          <cell r="AT127" t="str">
            <v>2022-04-13</v>
          </cell>
          <cell r="AU127" t="str">
            <v>研发人员</v>
          </cell>
          <cell r="AV127" t="str">
            <v>劳动合同</v>
          </cell>
          <cell r="AW127" t="str">
            <v>2022-04-13</v>
          </cell>
          <cell r="AX127" t="str">
            <v>2022-04-13</v>
          </cell>
          <cell r="AY127" t="str">
            <v>2025-06-30</v>
          </cell>
          <cell r="AZ127" t="str">
            <v>研发</v>
          </cell>
          <cell r="BA127" t="str">
            <v>1</v>
          </cell>
          <cell r="BB127" t="str">
            <v>2022-07-12</v>
          </cell>
          <cell r="BC127" t="str">
            <v>2022-07-13</v>
          </cell>
          <cell r="BD127" t="str">
            <v/>
          </cell>
          <cell r="BE127" t="str">
            <v>研发序列</v>
          </cell>
          <cell r="BF127" t="str">
            <v>P2</v>
          </cell>
        </row>
        <row r="128">
          <cell r="C128" t="str">
            <v>殷华飞</v>
          </cell>
          <cell r="D128" t="str">
            <v>男</v>
          </cell>
          <cell r="E128" t="str">
            <v>在职</v>
          </cell>
          <cell r="F128" t="str">
            <v>正式员工</v>
          </cell>
          <cell r="G128" t="str">
            <v>百诚医药</v>
          </cell>
          <cell r="H128" t="str">
            <v>第三组</v>
          </cell>
          <cell r="I128" t="str">
            <v>百诚医药/药学研究中心/原料药研究中心/原料药分析部/第三组</v>
          </cell>
          <cell r="J128" t="str">
            <v>百诚医药</v>
          </cell>
          <cell r="K128" t="str">
            <v>原料药分析部</v>
          </cell>
          <cell r="L128" t="str">
            <v>分析研究员</v>
          </cell>
          <cell r="M128" t="str">
            <v>职员</v>
          </cell>
          <cell r="N128" t="str">
            <v>陈百万</v>
          </cell>
          <cell r="O128" t="str">
            <v>杨泊涛</v>
          </cell>
          <cell r="P128" t="str">
            <v/>
          </cell>
          <cell r="Q128" t="str">
            <v>杨泊涛</v>
          </cell>
          <cell r="R128" t="str">
            <v>杭州</v>
          </cell>
          <cell r="S128" t="str">
            <v>15961045917</v>
          </cell>
          <cell r="T128" t="str">
            <v>1993-04-04</v>
          </cell>
          <cell r="U128" t="str">
            <v>29</v>
          </cell>
          <cell r="V128" t="str">
            <v>汉族</v>
          </cell>
          <cell r="W128" t="str">
            <v>321201199304041412</v>
          </cell>
          <cell r="X128" t="str">
            <v>江苏</v>
          </cell>
          <cell r="Y128" t="str">
            <v>泰州</v>
          </cell>
          <cell r="Z128" t="str">
            <v>江苏省泰州市高港区港务新村</v>
          </cell>
          <cell r="AA128" t="str">
            <v>浙江省杭州市滨江区西兴街道欣盛东方郡</v>
          </cell>
          <cell r="AB128" t="str">
            <v>本地城镇</v>
          </cell>
          <cell r="AC128" t="str">
            <v>未婚</v>
          </cell>
          <cell r="AD128" t="str">
            <v>群众</v>
          </cell>
          <cell r="AE128" t="str">
            <v>本科</v>
          </cell>
          <cell r="AF128" t="str">
            <v>学士</v>
          </cell>
          <cell r="AG128" t="str">
            <v>淮海工学院</v>
          </cell>
          <cell r="AH128" t="str">
            <v>材料化学</v>
          </cell>
          <cell r="AI128" t="str">
            <v>2015-06-22</v>
          </cell>
          <cell r="AJ128" t="str">
            <v/>
          </cell>
          <cell r="AK128" t="str">
            <v/>
          </cell>
          <cell r="AL128" t="str">
            <v/>
          </cell>
          <cell r="AM128" t="str">
            <v>龚平华</v>
          </cell>
          <cell r="AN128" t="str">
            <v>母</v>
          </cell>
          <cell r="AO128" t="str">
            <v>江苏省泰州市高港区</v>
          </cell>
          <cell r="AP128" t="str">
            <v>15951172633</v>
          </cell>
          <cell r="AQ128" t="str">
            <v>济川药业集团有限公司</v>
          </cell>
          <cell r="AR128" t="str">
            <v/>
          </cell>
          <cell r="AS128" t="str">
            <v/>
          </cell>
          <cell r="AT128" t="str">
            <v>2022-04-15</v>
          </cell>
          <cell r="AU128" t="str">
            <v>研发人员</v>
          </cell>
          <cell r="AV128" t="str">
            <v>劳动合同</v>
          </cell>
          <cell r="AW128" t="str">
            <v>2022-04-15</v>
          </cell>
          <cell r="AX128" t="str">
            <v>2022-04-15</v>
          </cell>
          <cell r="AY128" t="str">
            <v>2025-06-30</v>
          </cell>
          <cell r="AZ128" t="str">
            <v>研发</v>
          </cell>
          <cell r="BA128" t="str">
            <v>1</v>
          </cell>
          <cell r="BB128" t="str">
            <v>2022-07-14</v>
          </cell>
          <cell r="BC128" t="str">
            <v>2022-07-15</v>
          </cell>
          <cell r="BD128" t="str">
            <v/>
          </cell>
          <cell r="BE128" t="str">
            <v>研发序列</v>
          </cell>
          <cell r="BF128" t="str">
            <v>P2</v>
          </cell>
        </row>
        <row r="129">
          <cell r="C129" t="str">
            <v>欧阳婷</v>
          </cell>
          <cell r="D129" t="str">
            <v>女</v>
          </cell>
          <cell r="E129" t="str">
            <v>在职</v>
          </cell>
          <cell r="F129" t="str">
            <v>正式员工</v>
          </cell>
          <cell r="G129" t="str">
            <v>百诚医药</v>
          </cell>
          <cell r="H129" t="str">
            <v>第三组</v>
          </cell>
          <cell r="I129" t="str">
            <v>百诚医药/药学研究中心/液体制剂二部/第三组</v>
          </cell>
          <cell r="J129" t="str">
            <v>百诚医药</v>
          </cell>
          <cell r="K129" t="str">
            <v>液体制剂二部</v>
          </cell>
          <cell r="L129" t="str">
            <v>高级分析研究员</v>
          </cell>
          <cell r="M129" t="str">
            <v>职员</v>
          </cell>
          <cell r="N129" t="str">
            <v>汪卫军</v>
          </cell>
          <cell r="O129" t="str">
            <v>曹贵琴</v>
          </cell>
          <cell r="P129" t="str">
            <v/>
          </cell>
          <cell r="Q129" t="str">
            <v>曹贵琴</v>
          </cell>
          <cell r="R129" t="str">
            <v>杭州</v>
          </cell>
          <cell r="S129" t="str">
            <v>17680575767</v>
          </cell>
          <cell r="T129" t="str">
            <v>1994-05-03</v>
          </cell>
          <cell r="U129" t="str">
            <v>28</v>
          </cell>
          <cell r="V129" t="str">
            <v>汉族</v>
          </cell>
          <cell r="W129" t="str">
            <v>430702199405031561</v>
          </cell>
          <cell r="X129" t="str">
            <v>湖南</v>
          </cell>
          <cell r="Y129" t="str">
            <v>杭州</v>
          </cell>
          <cell r="Z129" t="str">
            <v>湖南省常德市武陵区丹州夹街村1村民组</v>
          </cell>
          <cell r="AA129" t="str">
            <v>杭州市滨江区浦沿教职工宿舍708-4-402</v>
          </cell>
          <cell r="AB129" t="str">
            <v>外地农村</v>
          </cell>
          <cell r="AC129" t="str">
            <v>未婚</v>
          </cell>
          <cell r="AD129" t="str">
            <v>群众</v>
          </cell>
          <cell r="AE129" t="str">
            <v>本科</v>
          </cell>
          <cell r="AF129" t="str">
            <v>学士</v>
          </cell>
          <cell r="AG129" t="str">
            <v>湖南理工学院南湖学院</v>
          </cell>
          <cell r="AH129" t="str">
            <v>制药工程</v>
          </cell>
          <cell r="AI129" t="str">
            <v>2016-06-20</v>
          </cell>
          <cell r="AJ129" t="str">
            <v/>
          </cell>
          <cell r="AK129" t="str">
            <v/>
          </cell>
          <cell r="AL129" t="str">
            <v/>
          </cell>
          <cell r="AM129" t="str">
            <v>欧阳佳</v>
          </cell>
          <cell r="AN129" t="str">
            <v>姐姐</v>
          </cell>
          <cell r="AO129" t="str">
            <v>湖南省常德市武陵区芙蓉街道人民路4001号富新嘉苑1栋</v>
          </cell>
          <cell r="AP129" t="str">
            <v>15581030615</v>
          </cell>
          <cell r="AQ129" t="str">
            <v>浙江普利制药有限公司</v>
          </cell>
          <cell r="AR129" t="str">
            <v/>
          </cell>
          <cell r="AS129" t="str">
            <v/>
          </cell>
          <cell r="AT129" t="str">
            <v>2022-04-25</v>
          </cell>
          <cell r="AU129" t="str">
            <v>研发人员</v>
          </cell>
          <cell r="AV129" t="str">
            <v>劳动合同</v>
          </cell>
          <cell r="AW129" t="str">
            <v>2022-04-25</v>
          </cell>
          <cell r="AX129" t="str">
            <v>2022-04-25</v>
          </cell>
          <cell r="AY129" t="str">
            <v>2025-06-30</v>
          </cell>
          <cell r="AZ129" t="str">
            <v>研发</v>
          </cell>
          <cell r="BA129" t="str">
            <v>1</v>
          </cell>
          <cell r="BB129" t="str">
            <v>2022-07-24</v>
          </cell>
          <cell r="BC129" t="str">
            <v>2022-07-25</v>
          </cell>
          <cell r="BD129" t="str">
            <v/>
          </cell>
          <cell r="BE129" t="str">
            <v>研发序列</v>
          </cell>
          <cell r="BF129" t="str">
            <v>P3</v>
          </cell>
        </row>
        <row r="130">
          <cell r="C130" t="str">
            <v>李浩</v>
          </cell>
          <cell r="D130" t="str">
            <v>男</v>
          </cell>
          <cell r="E130" t="str">
            <v>在职</v>
          </cell>
          <cell r="F130" t="str">
            <v>试用员工</v>
          </cell>
          <cell r="G130" t="str">
            <v>百诚医药</v>
          </cell>
          <cell r="H130" t="str">
            <v>第三组</v>
          </cell>
          <cell r="I130" t="str">
            <v>百诚医药/药学研究中心/固体制剂一部/第三组</v>
          </cell>
          <cell r="J130" t="str">
            <v>百诚医药</v>
          </cell>
          <cell r="K130" t="str">
            <v>固体制剂一部</v>
          </cell>
          <cell r="L130" t="str">
            <v>高级制剂研究员</v>
          </cell>
          <cell r="M130" t="str">
            <v>职员</v>
          </cell>
          <cell r="N130" t="str">
            <v>严洪兵</v>
          </cell>
          <cell r="O130" t="str">
            <v>王时友</v>
          </cell>
          <cell r="P130" t="str">
            <v/>
          </cell>
          <cell r="Q130" t="str">
            <v>占峰</v>
          </cell>
          <cell r="R130" t="str">
            <v>杭州</v>
          </cell>
          <cell r="S130" t="str">
            <v>15827259013</v>
          </cell>
          <cell r="T130" t="str">
            <v>1996-11-07</v>
          </cell>
          <cell r="U130" t="str">
            <v>25</v>
          </cell>
          <cell r="V130" t="str">
            <v>汉族</v>
          </cell>
          <cell r="W130" t="str">
            <v>420222199611073777</v>
          </cell>
          <cell r="X130" t="str">
            <v>湖北</v>
          </cell>
          <cell r="Y130" t="str">
            <v>黄石</v>
          </cell>
          <cell r="Z130" t="str">
            <v>湖北省阳新县浮屠镇茶铺村十组</v>
          </cell>
          <cell r="AA130" t="str">
            <v>湖北省阳新县浮屠镇茶铺村十组</v>
          </cell>
          <cell r="AB130" t="str">
            <v>本地农村</v>
          </cell>
          <cell r="AC130" t="str">
            <v>未婚</v>
          </cell>
          <cell r="AD130" t="str">
            <v>共青团员</v>
          </cell>
          <cell r="AE130" t="str">
            <v>本科</v>
          </cell>
          <cell r="AF130" t="str">
            <v>学士</v>
          </cell>
          <cell r="AG130" t="str">
            <v>武汉工程大学</v>
          </cell>
          <cell r="AH130" t="str">
            <v>制药工程</v>
          </cell>
          <cell r="AI130" t="str">
            <v>2018-06-30</v>
          </cell>
          <cell r="AJ130" t="str">
            <v/>
          </cell>
          <cell r="AK130" t="str">
            <v/>
          </cell>
          <cell r="AL130" t="str">
            <v/>
          </cell>
          <cell r="AM130" t="str">
            <v>李儒云</v>
          </cell>
          <cell r="AN130" t="str">
            <v>父亲</v>
          </cell>
          <cell r="AO130" t="str">
            <v>湖北省阳新县浮屠镇茶铺村十组435200</v>
          </cell>
          <cell r="AP130" t="str">
            <v>15671235868</v>
          </cell>
          <cell r="AQ130" t="str">
            <v>浙江乐普药业股份有限公司</v>
          </cell>
          <cell r="AR130" t="str">
            <v/>
          </cell>
          <cell r="AS130" t="str">
            <v/>
          </cell>
          <cell r="AT130" t="str">
            <v>2022-06-07</v>
          </cell>
          <cell r="AU130" t="str">
            <v>辅助人员</v>
          </cell>
          <cell r="AV130" t="str">
            <v>劳动合同</v>
          </cell>
          <cell r="AW130" t="str">
            <v>2022-06-07</v>
          </cell>
          <cell r="AX130" t="str">
            <v>2022-06-07</v>
          </cell>
          <cell r="AY130" t="str">
            <v>2025-06-30</v>
          </cell>
          <cell r="AZ130" t="str">
            <v>研发</v>
          </cell>
          <cell r="BA130" t="str">
            <v>1</v>
          </cell>
          <cell r="BB130" t="str">
            <v>2022-09-06</v>
          </cell>
          <cell r="BC130" t="str">
            <v/>
          </cell>
          <cell r="BD130" t="str">
            <v/>
          </cell>
          <cell r="BE130" t="str">
            <v>研发序列</v>
          </cell>
          <cell r="BF130" t="str">
            <v>P3</v>
          </cell>
        </row>
        <row r="131">
          <cell r="C131" t="str">
            <v>杨蒙婷</v>
          </cell>
          <cell r="D131" t="str">
            <v>女</v>
          </cell>
          <cell r="E131" t="str">
            <v>在职</v>
          </cell>
          <cell r="F131" t="str">
            <v>试用员工</v>
          </cell>
          <cell r="G131" t="str">
            <v>百诚医药</v>
          </cell>
          <cell r="H131" t="str">
            <v>第三组</v>
          </cell>
          <cell r="I131" t="str">
            <v>百诚医药/药学研究中心/液体制剂二部/第三组</v>
          </cell>
          <cell r="J131" t="str">
            <v>百诚医药</v>
          </cell>
          <cell r="K131" t="str">
            <v>液体制剂二部</v>
          </cell>
          <cell r="L131" t="str">
            <v>助理分析研究员</v>
          </cell>
          <cell r="M131" t="str">
            <v>职员</v>
          </cell>
          <cell r="N131" t="str">
            <v>汪卫军</v>
          </cell>
          <cell r="O131" t="str">
            <v>曹贵琴</v>
          </cell>
          <cell r="P131" t="str">
            <v>卫敏</v>
          </cell>
          <cell r="Q131" t="str">
            <v/>
          </cell>
          <cell r="R131" t="str">
            <v>杭州</v>
          </cell>
          <cell r="S131" t="str">
            <v>18067697283</v>
          </cell>
          <cell r="T131" t="str">
            <v>2000-09-01</v>
          </cell>
          <cell r="U131" t="str">
            <v>21</v>
          </cell>
          <cell r="V131" t="str">
            <v>汉族</v>
          </cell>
          <cell r="W131" t="str">
            <v>330381200009015223</v>
          </cell>
          <cell r="X131" t="str">
            <v>浙江</v>
          </cell>
          <cell r="Y131" t="str">
            <v>温州</v>
          </cell>
          <cell r="Z131" t="str">
            <v>浙江省温州市瑞安市高楼镇软山村</v>
          </cell>
          <cell r="AA131" t="str">
            <v>浙江省瑞安市高楼镇软山村</v>
          </cell>
          <cell r="AB131" t="str">
            <v>本地农村</v>
          </cell>
          <cell r="AC131" t="str">
            <v>未婚</v>
          </cell>
          <cell r="AD131" t="str">
            <v>共青团员</v>
          </cell>
          <cell r="AE131" t="str">
            <v>本科</v>
          </cell>
          <cell r="AF131" t="str">
            <v>学士</v>
          </cell>
          <cell r="AG131" t="str">
            <v>浙江海洋大学</v>
          </cell>
          <cell r="AH131" t="str">
            <v>药学</v>
          </cell>
          <cell r="AI131" t="str">
            <v>2022-06-30</v>
          </cell>
          <cell r="AJ131" t="str">
            <v/>
          </cell>
          <cell r="AK131" t="str">
            <v/>
          </cell>
          <cell r="AL131" t="str">
            <v/>
          </cell>
          <cell r="AM131" t="str">
            <v>杨立</v>
          </cell>
          <cell r="AN131" t="str">
            <v>弟弟</v>
          </cell>
          <cell r="AO131" t="str">
            <v>325211</v>
          </cell>
          <cell r="AP131" t="str">
            <v>15857780800</v>
          </cell>
          <cell r="AQ131" t="str">
            <v>浙江共同共新医药科技有限公司</v>
          </cell>
          <cell r="AR131" t="str">
            <v/>
          </cell>
          <cell r="AS131" t="str">
            <v/>
          </cell>
          <cell r="AT131" t="str">
            <v>2022-06-10</v>
          </cell>
          <cell r="AU131" t="str">
            <v>辅助人员</v>
          </cell>
          <cell r="AV131" t="str">
            <v>劳动合同</v>
          </cell>
          <cell r="AW131" t="str">
            <v>2022-07-01</v>
          </cell>
          <cell r="AX131" t="str">
            <v>2022-07-01</v>
          </cell>
          <cell r="AY131" t="str">
            <v>2025-09-30</v>
          </cell>
          <cell r="AZ131" t="str">
            <v>研发</v>
          </cell>
          <cell r="BA131" t="str">
            <v>1</v>
          </cell>
          <cell r="BB131" t="str">
            <v>2022-09-30</v>
          </cell>
          <cell r="BC131" t="str">
            <v/>
          </cell>
          <cell r="BD131" t="str">
            <v/>
          </cell>
          <cell r="BE131" t="str">
            <v>研发序列</v>
          </cell>
          <cell r="BF131" t="str">
            <v>P1</v>
          </cell>
        </row>
        <row r="132">
          <cell r="C132" t="str">
            <v>楼丽婷</v>
          </cell>
          <cell r="D132" t="str">
            <v>女</v>
          </cell>
          <cell r="E132" t="str">
            <v>在职</v>
          </cell>
          <cell r="F132" t="str">
            <v>试用员工</v>
          </cell>
          <cell r="G132" t="str">
            <v>百诚医药</v>
          </cell>
          <cell r="H132" t="str">
            <v>第三组</v>
          </cell>
          <cell r="I132" t="str">
            <v>百诚医药/药学研究中心/固体制剂一部/第三组</v>
          </cell>
          <cell r="J132" t="str">
            <v>百诚医药</v>
          </cell>
          <cell r="K132" t="str">
            <v>固体制剂一部</v>
          </cell>
          <cell r="L132" t="str">
            <v>助理分析研究员</v>
          </cell>
          <cell r="M132" t="str">
            <v>职员</v>
          </cell>
          <cell r="N132" t="str">
            <v>严洪兵</v>
          </cell>
          <cell r="O132" t="str">
            <v>王时友</v>
          </cell>
          <cell r="P132" t="str">
            <v>沈建科</v>
          </cell>
          <cell r="Q132" t="str">
            <v/>
          </cell>
          <cell r="R132" t="str">
            <v>杭州</v>
          </cell>
          <cell r="S132" t="str">
            <v>19857933621</v>
          </cell>
          <cell r="T132" t="str">
            <v>2000-07-21</v>
          </cell>
          <cell r="U132" t="str">
            <v>22</v>
          </cell>
          <cell r="V132" t="str">
            <v>汉族</v>
          </cell>
          <cell r="W132" t="str">
            <v>330782200007211923</v>
          </cell>
          <cell r="X132" t="str">
            <v>浙江</v>
          </cell>
          <cell r="Y132" t="str">
            <v>金华</v>
          </cell>
          <cell r="Z132" t="str">
            <v>浙江省义乌市城西街道夏楼村19组</v>
          </cell>
          <cell r="AA132" t="str">
            <v>浙江省义乌市城西街道夏楼村19组</v>
          </cell>
          <cell r="AB132" t="str">
            <v>外地农村</v>
          </cell>
          <cell r="AC132" t="str">
            <v>未婚</v>
          </cell>
          <cell r="AD132" t="str">
            <v>共青团员</v>
          </cell>
          <cell r="AE132" t="str">
            <v>本科</v>
          </cell>
          <cell r="AF132" t="str">
            <v>学士</v>
          </cell>
          <cell r="AG132" t="str">
            <v>杭州师范大学</v>
          </cell>
          <cell r="AH132" t="str">
            <v>制药工程</v>
          </cell>
          <cell r="AI132" t="str">
            <v>2022-06-15</v>
          </cell>
          <cell r="AJ132" t="str">
            <v/>
          </cell>
          <cell r="AK132" t="str">
            <v/>
          </cell>
          <cell r="AL132" t="str">
            <v/>
          </cell>
          <cell r="AM132" t="str">
            <v>楼卫英</v>
          </cell>
          <cell r="AN132" t="str">
            <v>母女</v>
          </cell>
          <cell r="AO132" t="str">
            <v>浙江省义乌市城西街道夏楼村19组 322000</v>
          </cell>
          <cell r="AP132" t="str">
            <v>19857933621</v>
          </cell>
          <cell r="AQ132" t="str">
            <v>无</v>
          </cell>
          <cell r="AR132" t="str">
            <v/>
          </cell>
          <cell r="AS132" t="str">
            <v/>
          </cell>
          <cell r="AT132" t="str">
            <v>2022-06-20</v>
          </cell>
          <cell r="AU132" t="str">
            <v>辅助人员</v>
          </cell>
          <cell r="AV132" t="str">
            <v>劳动合同</v>
          </cell>
          <cell r="AW132" t="str">
            <v>2022-06-20</v>
          </cell>
          <cell r="AX132" t="str">
            <v>2022-06-20</v>
          </cell>
          <cell r="AY132" t="str">
            <v>2025-06-30</v>
          </cell>
          <cell r="AZ132" t="str">
            <v>研发</v>
          </cell>
          <cell r="BA132" t="str">
            <v>1</v>
          </cell>
          <cell r="BB132" t="str">
            <v>2022-09-19</v>
          </cell>
          <cell r="BC132" t="str">
            <v/>
          </cell>
          <cell r="BD132" t="str">
            <v/>
          </cell>
          <cell r="BE132" t="str">
            <v>研发序列</v>
          </cell>
          <cell r="BF132" t="str">
            <v>P1</v>
          </cell>
        </row>
        <row r="133">
          <cell r="C133" t="str">
            <v>赵进鸿</v>
          </cell>
          <cell r="D133" t="str">
            <v>男</v>
          </cell>
          <cell r="E133" t="str">
            <v>在职</v>
          </cell>
          <cell r="F133" t="str">
            <v>试用员工</v>
          </cell>
          <cell r="G133" t="str">
            <v>百诚医药</v>
          </cell>
          <cell r="H133" t="str">
            <v>第三组</v>
          </cell>
          <cell r="I133" t="str">
            <v>百诚医药/药学研究中心/固体制剂一部/第三组</v>
          </cell>
          <cell r="J133" t="str">
            <v>百诚医药</v>
          </cell>
          <cell r="K133" t="str">
            <v>固体制剂一部</v>
          </cell>
          <cell r="L133" t="str">
            <v>助理分析研究员</v>
          </cell>
          <cell r="M133" t="str">
            <v>职员</v>
          </cell>
          <cell r="N133" t="str">
            <v>严洪兵</v>
          </cell>
          <cell r="O133" t="str">
            <v>王时友</v>
          </cell>
          <cell r="P133" t="str">
            <v>周志南</v>
          </cell>
          <cell r="Q133" t="str">
            <v/>
          </cell>
          <cell r="R133" t="str">
            <v>杭州</v>
          </cell>
          <cell r="S133" t="str">
            <v>13326174473</v>
          </cell>
          <cell r="T133" t="str">
            <v>2000-01-03</v>
          </cell>
          <cell r="U133" t="str">
            <v>22</v>
          </cell>
          <cell r="V133" t="str">
            <v>汉族</v>
          </cell>
          <cell r="W133" t="str">
            <v>331082200001030876</v>
          </cell>
          <cell r="X133" t="str">
            <v>浙江</v>
          </cell>
          <cell r="Y133" t="str">
            <v>台州</v>
          </cell>
          <cell r="Z133" t="str">
            <v>浙江省临海市大洋街道国庆村洋姆坦27号</v>
          </cell>
          <cell r="AA133" t="str">
            <v>浙江省临海市大洋街道协成路208号</v>
          </cell>
          <cell r="AB133" t="str">
            <v>本地城镇</v>
          </cell>
          <cell r="AC133" t="str">
            <v>未婚</v>
          </cell>
          <cell r="AD133" t="str">
            <v>共青团员</v>
          </cell>
          <cell r="AE133" t="str">
            <v>本科</v>
          </cell>
          <cell r="AF133" t="str">
            <v>学士</v>
          </cell>
          <cell r="AG133" t="str">
            <v>浙江工业大学</v>
          </cell>
          <cell r="AH133" t="str">
            <v>药物制剂</v>
          </cell>
          <cell r="AI133" t="str">
            <v>2022-06-19</v>
          </cell>
          <cell r="AJ133" t="str">
            <v/>
          </cell>
          <cell r="AK133" t="str">
            <v/>
          </cell>
          <cell r="AL133" t="str">
            <v/>
          </cell>
          <cell r="AM133" t="str">
            <v>沈云飞</v>
          </cell>
          <cell r="AN133" t="str">
            <v>母子</v>
          </cell>
          <cell r="AO133" t="str">
            <v>浙江省临海市大洋街道协成路208号 317000</v>
          </cell>
          <cell r="AP133" t="str">
            <v>18357633760</v>
          </cell>
          <cell r="AQ133" t="str">
            <v/>
          </cell>
          <cell r="AR133" t="str">
            <v/>
          </cell>
          <cell r="AS133" t="str">
            <v/>
          </cell>
          <cell r="AT133" t="str">
            <v>2022-07-04</v>
          </cell>
          <cell r="AU133" t="str">
            <v>辅助人员</v>
          </cell>
          <cell r="AV133" t="str">
            <v>劳动合同</v>
          </cell>
          <cell r="AW133" t="str">
            <v>2022-07-04</v>
          </cell>
          <cell r="AX133" t="str">
            <v>2022-07-04</v>
          </cell>
          <cell r="AY133" t="str">
            <v>2025-07-03</v>
          </cell>
          <cell r="AZ133" t="str">
            <v>研发</v>
          </cell>
          <cell r="BA133" t="str">
            <v>1</v>
          </cell>
          <cell r="BB133" t="str">
            <v>2022-10-03</v>
          </cell>
          <cell r="BC133" t="str">
            <v/>
          </cell>
          <cell r="BD133" t="str">
            <v/>
          </cell>
          <cell r="BE133" t="str">
            <v>研发序列</v>
          </cell>
          <cell r="BF133" t="str">
            <v>P1</v>
          </cell>
        </row>
        <row r="134">
          <cell r="C134" t="str">
            <v>黄柄瑛</v>
          </cell>
          <cell r="D134" t="str">
            <v>女</v>
          </cell>
          <cell r="E134" t="str">
            <v>在职</v>
          </cell>
          <cell r="F134" t="str">
            <v>试用员工</v>
          </cell>
          <cell r="G134" t="str">
            <v>百诚医药</v>
          </cell>
          <cell r="H134" t="str">
            <v>第三组</v>
          </cell>
          <cell r="I134" t="str">
            <v>百诚医药/药学研究中心/固体制剂一部/第三组</v>
          </cell>
          <cell r="J134" t="str">
            <v>百诚医药</v>
          </cell>
          <cell r="K134" t="str">
            <v>固体制剂一部</v>
          </cell>
          <cell r="L134" t="str">
            <v>助理分析研究员</v>
          </cell>
          <cell r="M134" t="str">
            <v>职员</v>
          </cell>
          <cell r="N134" t="str">
            <v>严洪兵</v>
          </cell>
          <cell r="O134" t="str">
            <v>王时友</v>
          </cell>
          <cell r="P134" t="str">
            <v>周志南</v>
          </cell>
          <cell r="Q134" t="str">
            <v/>
          </cell>
          <cell r="R134" t="str">
            <v>杭州</v>
          </cell>
          <cell r="S134" t="str">
            <v>17774510995</v>
          </cell>
          <cell r="T134" t="str">
            <v>1999-11-14</v>
          </cell>
          <cell r="U134" t="str">
            <v>22</v>
          </cell>
          <cell r="V134" t="str">
            <v>侗族</v>
          </cell>
          <cell r="W134" t="str">
            <v>431229199911143025</v>
          </cell>
          <cell r="X134" t="str">
            <v>湖南</v>
          </cell>
          <cell r="Y134" t="str">
            <v>怀化</v>
          </cell>
          <cell r="Z134" t="str">
            <v>湖南省怀化市靖州苗族侗族自治县</v>
          </cell>
          <cell r="AA134" t="str">
            <v>浙江省杭州市滨江区浦沿街道钱塘福苑12栋2单元501</v>
          </cell>
          <cell r="AB134" t="str">
            <v>本地农村</v>
          </cell>
          <cell r="AC134" t="str">
            <v>未婚</v>
          </cell>
          <cell r="AD134" t="str">
            <v>团员</v>
          </cell>
          <cell r="AE134" t="str">
            <v>本科</v>
          </cell>
          <cell r="AF134" t="str">
            <v>学士</v>
          </cell>
          <cell r="AG134" t="str">
            <v>长沙医学院</v>
          </cell>
          <cell r="AH134" t="str">
            <v>药物分析</v>
          </cell>
          <cell r="AI134" t="str">
            <v>2022-06-30</v>
          </cell>
          <cell r="AJ134" t="str">
            <v/>
          </cell>
          <cell r="AK134" t="str">
            <v/>
          </cell>
          <cell r="AL134" t="str">
            <v/>
          </cell>
          <cell r="AM134" t="str">
            <v>舒易梅</v>
          </cell>
          <cell r="AN134" t="str">
            <v>母女</v>
          </cell>
          <cell r="AO134" t="str">
            <v>湖南省靖州苗族侗族自治县418400</v>
          </cell>
          <cell r="AP134" t="str">
            <v>183 5860 48</v>
          </cell>
          <cell r="AQ134" t="str">
            <v/>
          </cell>
          <cell r="AR134" t="str">
            <v/>
          </cell>
          <cell r="AS134" t="str">
            <v/>
          </cell>
          <cell r="AT134" t="str">
            <v>2022-07-04</v>
          </cell>
          <cell r="AU134" t="str">
            <v>辅助人员</v>
          </cell>
          <cell r="AV134" t="str">
            <v>劳动合同</v>
          </cell>
          <cell r="AW134" t="str">
            <v>2022-07-04</v>
          </cell>
          <cell r="AX134" t="str">
            <v>2022-07-04</v>
          </cell>
          <cell r="AY134" t="str">
            <v>2025-07-03</v>
          </cell>
          <cell r="AZ134" t="str">
            <v>研发</v>
          </cell>
          <cell r="BA134" t="str">
            <v>1</v>
          </cell>
          <cell r="BB134" t="str">
            <v>2022-10-03</v>
          </cell>
          <cell r="BC134" t="str">
            <v/>
          </cell>
          <cell r="BD134" t="str">
            <v/>
          </cell>
          <cell r="BE134" t="str">
            <v>研发序列</v>
          </cell>
          <cell r="BF134" t="str">
            <v>P1</v>
          </cell>
        </row>
        <row r="135">
          <cell r="C135" t="str">
            <v>唐佳越</v>
          </cell>
          <cell r="D135" t="str">
            <v>女</v>
          </cell>
          <cell r="E135" t="str">
            <v>在职</v>
          </cell>
          <cell r="F135" t="str">
            <v>试用员工</v>
          </cell>
          <cell r="G135" t="str">
            <v>百诚医药</v>
          </cell>
          <cell r="H135" t="str">
            <v>第三组</v>
          </cell>
          <cell r="I135" t="str">
            <v>百诚医药/药学研究中心/固体制剂一部/第三组</v>
          </cell>
          <cell r="J135" t="str">
            <v>百诚医药</v>
          </cell>
          <cell r="K135" t="str">
            <v>固体制剂一部</v>
          </cell>
          <cell r="L135" t="str">
            <v>分析研究员</v>
          </cell>
          <cell r="M135" t="str">
            <v>职员</v>
          </cell>
          <cell r="N135" t="str">
            <v>严洪兵</v>
          </cell>
          <cell r="O135" t="str">
            <v>王时友</v>
          </cell>
          <cell r="P135" t="str">
            <v>刘敏02</v>
          </cell>
          <cell r="Q135" t="str">
            <v/>
          </cell>
          <cell r="R135" t="str">
            <v>杭州</v>
          </cell>
          <cell r="S135" t="str">
            <v>17858111756</v>
          </cell>
          <cell r="T135" t="str">
            <v>1997-08-23</v>
          </cell>
          <cell r="U135" t="str">
            <v>24</v>
          </cell>
          <cell r="V135" t="str">
            <v>汉族</v>
          </cell>
          <cell r="W135" t="str">
            <v>330621199708235940</v>
          </cell>
          <cell r="X135" t="str">
            <v>浙江</v>
          </cell>
          <cell r="Y135" t="str">
            <v>绍兴</v>
          </cell>
          <cell r="Z135" t="str">
            <v>浙江省绍兴市越城区鉴湖镇丰乐村上旺河沿115号</v>
          </cell>
          <cell r="AA135" t="str">
            <v>浙江省杭州市上城区中河南路24号直箭道巷小区15-4-503</v>
          </cell>
          <cell r="AB135" t="str">
            <v>外地农村</v>
          </cell>
          <cell r="AC135" t="str">
            <v>未婚</v>
          </cell>
          <cell r="AD135" t="str">
            <v>中共党员</v>
          </cell>
          <cell r="AE135" t="str">
            <v>硕士研究生</v>
          </cell>
          <cell r="AF135" t="str">
            <v>硕士</v>
          </cell>
          <cell r="AG135" t="str">
            <v>中国药科大学</v>
          </cell>
          <cell r="AH135" t="str">
            <v>药物分析学</v>
          </cell>
          <cell r="AI135" t="str">
            <v>2022-06-19</v>
          </cell>
          <cell r="AJ135" t="str">
            <v/>
          </cell>
          <cell r="AK135" t="str">
            <v/>
          </cell>
          <cell r="AL135" t="str">
            <v/>
          </cell>
          <cell r="AM135" t="str">
            <v>王启萌</v>
          </cell>
          <cell r="AN135" t="str">
            <v>朋友</v>
          </cell>
          <cell r="AO135" t="str">
            <v>浙江省杭州市上城区中河南路24号直箭道巷小区15-4-503（310002）</v>
          </cell>
          <cell r="AP135" t="str">
            <v>18861858573</v>
          </cell>
          <cell r="AQ135" t="str">
            <v/>
          </cell>
          <cell r="AR135" t="str">
            <v/>
          </cell>
          <cell r="AS135" t="str">
            <v/>
          </cell>
          <cell r="AT135" t="str">
            <v>2022-07-04</v>
          </cell>
          <cell r="AU135" t="str">
            <v>辅助人员</v>
          </cell>
          <cell r="AV135" t="str">
            <v>劳动合同</v>
          </cell>
          <cell r="AW135" t="str">
            <v>2022-07-04</v>
          </cell>
          <cell r="AX135" t="str">
            <v>2022-07-04</v>
          </cell>
          <cell r="AY135" t="str">
            <v>2025-07-03</v>
          </cell>
          <cell r="AZ135" t="str">
            <v>研发</v>
          </cell>
          <cell r="BA135" t="str">
            <v>1</v>
          </cell>
          <cell r="BB135" t="str">
            <v>2022-10-03</v>
          </cell>
          <cell r="BC135" t="str">
            <v/>
          </cell>
          <cell r="BD135" t="str">
            <v/>
          </cell>
          <cell r="BE135" t="str">
            <v>研发序列</v>
          </cell>
          <cell r="BF135" t="str">
            <v>P2</v>
          </cell>
        </row>
        <row r="136">
          <cell r="C136" t="str">
            <v>邵怡弟</v>
          </cell>
          <cell r="D136" t="str">
            <v>女</v>
          </cell>
          <cell r="E136" t="str">
            <v>在职</v>
          </cell>
          <cell r="F136" t="str">
            <v>试用员工</v>
          </cell>
          <cell r="G136" t="str">
            <v>百诚医药</v>
          </cell>
          <cell r="H136" t="str">
            <v>第三组</v>
          </cell>
          <cell r="I136" t="str">
            <v>百诚医药/药学研究中心/液体制剂二部/第三组</v>
          </cell>
          <cell r="J136" t="str">
            <v>百诚医药</v>
          </cell>
          <cell r="K136" t="str">
            <v>液体制剂二部</v>
          </cell>
          <cell r="L136" t="str">
            <v>助理分析研究员</v>
          </cell>
          <cell r="M136" t="str">
            <v>职员</v>
          </cell>
          <cell r="N136" t="str">
            <v>汪卫军</v>
          </cell>
          <cell r="O136" t="str">
            <v>曹贵琴</v>
          </cell>
          <cell r="P136" t="str">
            <v>闻杰</v>
          </cell>
          <cell r="Q136" t="str">
            <v/>
          </cell>
          <cell r="R136" t="str">
            <v>杭州</v>
          </cell>
          <cell r="S136" t="str">
            <v>18202638229</v>
          </cell>
          <cell r="T136" t="str">
            <v>1998-02-26</v>
          </cell>
          <cell r="U136" t="str">
            <v>24</v>
          </cell>
          <cell r="V136" t="str">
            <v>汉族</v>
          </cell>
          <cell r="W136" t="str">
            <v>620522199802262566</v>
          </cell>
          <cell r="X136" t="str">
            <v>甘肃</v>
          </cell>
          <cell r="Y136" t="str">
            <v>天水</v>
          </cell>
          <cell r="Z136" t="str">
            <v>甘肃省天水市秦安县郭嘉镇洛泉村102号</v>
          </cell>
          <cell r="AA136" t="str">
            <v>浙江省杭州市萧山区盈丰街道 详细地址: 飞虹路1261号丰瑞北苑</v>
          </cell>
          <cell r="AB136" t="str">
            <v>外地城镇</v>
          </cell>
          <cell r="AC136" t="str">
            <v>未婚</v>
          </cell>
          <cell r="AD136" t="str">
            <v>团员</v>
          </cell>
          <cell r="AE136" t="str">
            <v>本科</v>
          </cell>
          <cell r="AF136" t="str">
            <v>学士</v>
          </cell>
          <cell r="AG136" t="str">
            <v>天津农学院</v>
          </cell>
          <cell r="AH136" t="str">
            <v>应用化学</v>
          </cell>
          <cell r="AI136" t="str">
            <v>2022-06-16</v>
          </cell>
          <cell r="AJ136" t="str">
            <v/>
          </cell>
          <cell r="AK136" t="str">
            <v/>
          </cell>
          <cell r="AL136" t="str">
            <v/>
          </cell>
          <cell r="AM136" t="str">
            <v>邵怡亮</v>
          </cell>
          <cell r="AN136" t="str">
            <v>姐姐</v>
          </cell>
          <cell r="AO136" t="str">
            <v>手机号码: 17339910008 所在地区: 浙江省杭州市萧山区盈丰街道 详细地址: 飞虹路1261号丰瑞北苑</v>
          </cell>
          <cell r="AP136" t="str">
            <v>17339910008</v>
          </cell>
          <cell r="AQ136" t="str">
            <v/>
          </cell>
          <cell r="AR136" t="str">
            <v/>
          </cell>
          <cell r="AS136" t="str">
            <v/>
          </cell>
          <cell r="AT136" t="str">
            <v>2022-07-04</v>
          </cell>
          <cell r="AU136" t="str">
            <v>辅助人员</v>
          </cell>
          <cell r="AV136" t="str">
            <v>劳动合同</v>
          </cell>
          <cell r="AW136" t="str">
            <v>2022-07-04</v>
          </cell>
          <cell r="AX136" t="str">
            <v>2022-07-04</v>
          </cell>
          <cell r="AY136" t="str">
            <v>2025-07-03</v>
          </cell>
          <cell r="AZ136" t="str">
            <v>研发</v>
          </cell>
          <cell r="BA136" t="str">
            <v>1</v>
          </cell>
          <cell r="BB136" t="str">
            <v>2022-10-03</v>
          </cell>
          <cell r="BC136" t="str">
            <v/>
          </cell>
          <cell r="BD136" t="str">
            <v/>
          </cell>
          <cell r="BE136" t="str">
            <v>研发序列</v>
          </cell>
          <cell r="BF136" t="str">
            <v>P1</v>
          </cell>
        </row>
        <row r="137">
          <cell r="C137" t="str">
            <v>陈琳琳</v>
          </cell>
          <cell r="D137" t="str">
            <v>女</v>
          </cell>
          <cell r="E137" t="str">
            <v>在职</v>
          </cell>
          <cell r="F137" t="str">
            <v>试用员工</v>
          </cell>
          <cell r="G137" t="str">
            <v>百诚医药</v>
          </cell>
          <cell r="H137" t="str">
            <v>第三组</v>
          </cell>
          <cell r="I137" t="str">
            <v>百诚医药/药学研究中心/原料药研究中心/原料药分析部/第三组</v>
          </cell>
          <cell r="J137" t="str">
            <v>百诚医药</v>
          </cell>
          <cell r="K137" t="str">
            <v>原料药分析部</v>
          </cell>
          <cell r="L137" t="str">
            <v>分析研究员</v>
          </cell>
          <cell r="M137" t="str">
            <v>职员</v>
          </cell>
          <cell r="N137" t="str">
            <v>陈百万</v>
          </cell>
          <cell r="O137" t="str">
            <v>杨泊涛</v>
          </cell>
          <cell r="P137" t="str">
            <v>邹佳彤</v>
          </cell>
          <cell r="Q137" t="str">
            <v/>
          </cell>
          <cell r="R137" t="str">
            <v>杭州</v>
          </cell>
          <cell r="S137" t="str">
            <v>17858616836</v>
          </cell>
          <cell r="T137" t="str">
            <v>1996-06-05</v>
          </cell>
          <cell r="U137" t="str">
            <v>26</v>
          </cell>
          <cell r="V137" t="str">
            <v>汉族</v>
          </cell>
          <cell r="W137" t="str">
            <v>371524199606052125</v>
          </cell>
          <cell r="X137" t="str">
            <v>山东</v>
          </cell>
          <cell r="Y137" t="str">
            <v>聊城</v>
          </cell>
          <cell r="Z137" t="str">
            <v>山东省聊城市东阿县铜城街道办事处水坡村</v>
          </cell>
          <cell r="AA137" t="str">
            <v>浙江省滨江区浦沿街道大同公寓五幢2302</v>
          </cell>
          <cell r="AB137" t="str">
            <v>外地农村</v>
          </cell>
          <cell r="AC137" t="str">
            <v>未婚</v>
          </cell>
          <cell r="AD137" t="str">
            <v>共青团员</v>
          </cell>
          <cell r="AE137" t="str">
            <v>硕士研究生</v>
          </cell>
          <cell r="AF137" t="str">
            <v>硕士</v>
          </cell>
          <cell r="AG137" t="str">
            <v>浙江工业大学</v>
          </cell>
          <cell r="AH137" t="str">
            <v>药学</v>
          </cell>
          <cell r="AI137" t="str">
            <v>2022-06-20</v>
          </cell>
          <cell r="AJ137" t="str">
            <v/>
          </cell>
          <cell r="AK137" t="str">
            <v/>
          </cell>
          <cell r="AL137" t="str">
            <v/>
          </cell>
          <cell r="AM137" t="str">
            <v>宋定国</v>
          </cell>
          <cell r="AN137" t="str">
            <v>朋友</v>
          </cell>
          <cell r="AO137" t="str">
            <v>浙江省湖州市德清县浙江工业大学</v>
          </cell>
          <cell r="AP137" t="str">
            <v>17858616836</v>
          </cell>
          <cell r="AQ137" t="str">
            <v/>
          </cell>
          <cell r="AR137" t="str">
            <v/>
          </cell>
          <cell r="AS137" t="str">
            <v/>
          </cell>
          <cell r="AT137" t="str">
            <v>2022-07-04</v>
          </cell>
          <cell r="AU137" t="str">
            <v>辅助人员</v>
          </cell>
          <cell r="AV137" t="str">
            <v>劳动合同</v>
          </cell>
          <cell r="AW137" t="str">
            <v>2022-07-04</v>
          </cell>
          <cell r="AX137" t="str">
            <v>2022-07-04</v>
          </cell>
          <cell r="AY137" t="str">
            <v>2025-07-03</v>
          </cell>
          <cell r="AZ137" t="str">
            <v>研发</v>
          </cell>
          <cell r="BA137" t="str">
            <v>1</v>
          </cell>
          <cell r="BB137" t="str">
            <v>2022-10-03</v>
          </cell>
          <cell r="BC137" t="str">
            <v/>
          </cell>
          <cell r="BD137" t="str">
            <v/>
          </cell>
          <cell r="BE137" t="str">
            <v>研发序列</v>
          </cell>
          <cell r="BF137" t="str">
            <v>P2</v>
          </cell>
        </row>
        <row r="138">
          <cell r="C138" t="str">
            <v>郑泳好</v>
          </cell>
          <cell r="D138" t="str">
            <v>男</v>
          </cell>
          <cell r="E138" t="str">
            <v>在职</v>
          </cell>
          <cell r="F138" t="str">
            <v>实习生</v>
          </cell>
          <cell r="G138" t="str">
            <v>百诚医药</v>
          </cell>
          <cell r="H138" t="str">
            <v>第三组</v>
          </cell>
          <cell r="I138" t="str">
            <v>百诚医药/药学研究中心/液体制剂二部/第三组</v>
          </cell>
          <cell r="J138" t="str">
            <v>百诚医药</v>
          </cell>
          <cell r="K138" t="str">
            <v>液体制剂二部</v>
          </cell>
          <cell r="L138" t="str">
            <v>实习生</v>
          </cell>
          <cell r="M138" t="str">
            <v>职员</v>
          </cell>
          <cell r="N138" t="str">
            <v>汪卫军</v>
          </cell>
          <cell r="O138" t="str">
            <v>曹贵琴</v>
          </cell>
          <cell r="P138" t="str">
            <v>闻杰</v>
          </cell>
          <cell r="Q138" t="str">
            <v/>
          </cell>
          <cell r="R138" t="str">
            <v>杭州</v>
          </cell>
          <cell r="S138" t="str">
            <v>15990130963</v>
          </cell>
          <cell r="T138" t="str">
            <v>2001-02-13</v>
          </cell>
          <cell r="U138" t="str">
            <v>21</v>
          </cell>
          <cell r="V138" t="str">
            <v>汉族</v>
          </cell>
          <cell r="W138" t="str">
            <v>513701200102130011</v>
          </cell>
          <cell r="X138" t="str">
            <v>四川</v>
          </cell>
          <cell r="Y138" t="str">
            <v>巴中地区</v>
          </cell>
          <cell r="Z138" t="str">
            <v>四川省巴中市新市街东方花园</v>
          </cell>
          <cell r="AA138" t="str">
            <v>浙江省杭州市拱墅区潮王路18号浙江工业大学</v>
          </cell>
          <cell r="AB138" t="str">
            <v>外地城镇</v>
          </cell>
          <cell r="AC138" t="str">
            <v>未婚</v>
          </cell>
          <cell r="AD138" t="str">
            <v>共产党员</v>
          </cell>
          <cell r="AE138" t="str">
            <v>本科</v>
          </cell>
          <cell r="AF138" t="str">
            <v>学士</v>
          </cell>
          <cell r="AG138" t="str">
            <v>浙江工业大学</v>
          </cell>
          <cell r="AH138" t="str">
            <v>制药工程</v>
          </cell>
          <cell r="AI138" t="str">
            <v>2023-06-30</v>
          </cell>
          <cell r="AJ138" t="str">
            <v/>
          </cell>
          <cell r="AK138" t="str">
            <v/>
          </cell>
          <cell r="AL138" t="str">
            <v/>
          </cell>
          <cell r="AM138" t="str">
            <v>郑成军</v>
          </cell>
          <cell r="AN138" t="str">
            <v>父亲</v>
          </cell>
          <cell r="AO138" t="str">
            <v>四川省巴中市巴州区新市街东方花园</v>
          </cell>
          <cell r="AP138" t="str">
            <v>15928394683</v>
          </cell>
          <cell r="AQ138" t="str">
            <v>无</v>
          </cell>
          <cell r="AR138" t="str">
            <v/>
          </cell>
          <cell r="AS138" t="str">
            <v/>
          </cell>
          <cell r="AT138" t="str">
            <v>2022-07-06</v>
          </cell>
          <cell r="AU138" t="str">
            <v>辅助人员</v>
          </cell>
          <cell r="AV138" t="str">
            <v>实习协议</v>
          </cell>
          <cell r="AW138" t="str">
            <v/>
          </cell>
          <cell r="AX138" t="str">
            <v>2022-07-06</v>
          </cell>
          <cell r="AY138" t="str">
            <v>2022-08-05</v>
          </cell>
          <cell r="AZ138" t="str">
            <v>研发</v>
          </cell>
          <cell r="BA138" t="str">
            <v/>
          </cell>
          <cell r="BB138" t="str">
            <v/>
          </cell>
          <cell r="BC138" t="str">
            <v/>
          </cell>
          <cell r="BD138" t="str">
            <v/>
          </cell>
          <cell r="BE138" t="str">
            <v>研发序列</v>
          </cell>
          <cell r="BF138" t="str">
            <v>-</v>
          </cell>
        </row>
        <row r="139">
          <cell r="C139" t="str">
            <v>韦锦</v>
          </cell>
          <cell r="D139" t="str">
            <v>女</v>
          </cell>
          <cell r="E139" t="str">
            <v>在职</v>
          </cell>
          <cell r="F139" t="str">
            <v>试用员工</v>
          </cell>
          <cell r="G139" t="str">
            <v>百诚医药</v>
          </cell>
          <cell r="H139" t="str">
            <v>第三组</v>
          </cell>
          <cell r="I139" t="str">
            <v>百诚医药/药学研究中心/液体制剂二部/第三组</v>
          </cell>
          <cell r="J139" t="str">
            <v>百诚医药</v>
          </cell>
          <cell r="K139" t="str">
            <v>液体制剂二部</v>
          </cell>
          <cell r="L139" t="str">
            <v>助理分析研究员</v>
          </cell>
          <cell r="M139" t="str">
            <v>职员</v>
          </cell>
          <cell r="N139" t="str">
            <v>汪卫军</v>
          </cell>
          <cell r="O139" t="str">
            <v>曹贵琴</v>
          </cell>
          <cell r="P139" t="str">
            <v>杜影影</v>
          </cell>
          <cell r="Q139" t="str">
            <v/>
          </cell>
          <cell r="R139" t="str">
            <v>杭州</v>
          </cell>
          <cell r="S139" t="str">
            <v>17878635201</v>
          </cell>
          <cell r="T139" t="str">
            <v>1998-06-09</v>
          </cell>
          <cell r="U139" t="str">
            <v>24</v>
          </cell>
          <cell r="V139" t="str">
            <v>瑶族</v>
          </cell>
          <cell r="W139" t="str">
            <v>452727199806091840</v>
          </cell>
          <cell r="X139" t="str">
            <v>广西</v>
          </cell>
          <cell r="Y139" t="str">
            <v>河池</v>
          </cell>
          <cell r="Z139" t="str">
            <v>广西河池市凤山县江洲瑶族乡陇善村陇席屯1号</v>
          </cell>
          <cell r="AA139" t="str">
            <v>广西河池市凤山县江洲瑶族乡陇善村陇席屯1号</v>
          </cell>
          <cell r="AB139" t="str">
            <v>外地农村</v>
          </cell>
          <cell r="AC139" t="str">
            <v>未婚</v>
          </cell>
          <cell r="AD139" t="str">
            <v>团员</v>
          </cell>
          <cell r="AE139" t="str">
            <v>本科</v>
          </cell>
          <cell r="AF139" t="str">
            <v>学士</v>
          </cell>
          <cell r="AG139" t="str">
            <v>广西科技大学</v>
          </cell>
          <cell r="AH139" t="str">
            <v>药学</v>
          </cell>
          <cell r="AI139" t="str">
            <v>2022-06-30</v>
          </cell>
          <cell r="AJ139" t="str">
            <v/>
          </cell>
          <cell r="AK139" t="str">
            <v/>
          </cell>
          <cell r="AL139" t="str">
            <v/>
          </cell>
          <cell r="AM139" t="str">
            <v>韦富章</v>
          </cell>
          <cell r="AN139" t="str">
            <v>姐弟</v>
          </cell>
          <cell r="AO139" t="str">
            <v>广西河池市凤山县江洲乡陇善村陇席屯1号，547611</v>
          </cell>
          <cell r="AP139" t="str">
            <v>18077845484</v>
          </cell>
          <cell r="AQ139" t="str">
            <v/>
          </cell>
          <cell r="AR139" t="str">
            <v/>
          </cell>
          <cell r="AS139" t="str">
            <v/>
          </cell>
          <cell r="AT139" t="str">
            <v>2022-07-11</v>
          </cell>
          <cell r="AU139" t="str">
            <v>辅助人员</v>
          </cell>
          <cell r="AV139" t="str">
            <v>劳动合同</v>
          </cell>
          <cell r="AW139" t="str">
            <v>2022-07-11</v>
          </cell>
          <cell r="AX139" t="str">
            <v>2022-07-11</v>
          </cell>
          <cell r="AY139" t="str">
            <v>2025-07-10</v>
          </cell>
          <cell r="AZ139" t="str">
            <v>研发</v>
          </cell>
          <cell r="BA139" t="str">
            <v>1</v>
          </cell>
          <cell r="BB139" t="str">
            <v>2022-10-10</v>
          </cell>
          <cell r="BC139" t="str">
            <v/>
          </cell>
          <cell r="BD139" t="str">
            <v/>
          </cell>
          <cell r="BE139" t="str">
            <v>研发序列</v>
          </cell>
          <cell r="BF139" t="str">
            <v>P1</v>
          </cell>
        </row>
        <row r="140">
          <cell r="C140" t="str">
            <v>许淑欣</v>
          </cell>
          <cell r="D140" t="str">
            <v>女</v>
          </cell>
          <cell r="E140" t="str">
            <v>在职</v>
          </cell>
          <cell r="F140" t="str">
            <v>试用员工</v>
          </cell>
          <cell r="G140" t="str">
            <v>百诚医药</v>
          </cell>
          <cell r="H140" t="str">
            <v>第三组</v>
          </cell>
          <cell r="I140" t="str">
            <v>百诚医药/药学研究中心/原料药研究中心/原料药分析部/第三组</v>
          </cell>
          <cell r="J140" t="str">
            <v>百诚医药</v>
          </cell>
          <cell r="K140" t="str">
            <v>原料药分析部</v>
          </cell>
          <cell r="L140" t="str">
            <v>助理分析研究员</v>
          </cell>
          <cell r="M140" t="str">
            <v>职员</v>
          </cell>
          <cell r="N140" t="str">
            <v>陈百万</v>
          </cell>
          <cell r="O140" t="str">
            <v>杨泊涛</v>
          </cell>
          <cell r="P140" t="str">
            <v>盛媛</v>
          </cell>
          <cell r="Q140" t="str">
            <v/>
          </cell>
          <cell r="R140" t="str">
            <v>杭州</v>
          </cell>
          <cell r="S140" t="str">
            <v>19517942056</v>
          </cell>
          <cell r="T140" t="str">
            <v>2000-09-27</v>
          </cell>
          <cell r="U140" t="str">
            <v>21</v>
          </cell>
          <cell r="V140" t="str">
            <v>汉族</v>
          </cell>
          <cell r="W140" t="str">
            <v>23900520000927282X</v>
          </cell>
          <cell r="X140" t="str">
            <v>黑龙江</v>
          </cell>
          <cell r="Y140" t="str">
            <v>伊春</v>
          </cell>
          <cell r="Z140" t="str">
            <v>黑龙江省铁力市铁力镇五一村四组</v>
          </cell>
          <cell r="AA140" t="str">
            <v>黑龙江省铁力市铁力镇四季花城小区</v>
          </cell>
          <cell r="AB140" t="str">
            <v>外地农村</v>
          </cell>
          <cell r="AC140" t="str">
            <v>未婚</v>
          </cell>
          <cell r="AD140" t="str">
            <v>共青团员</v>
          </cell>
          <cell r="AE140" t="str">
            <v>本科</v>
          </cell>
          <cell r="AF140" t="str">
            <v>学士</v>
          </cell>
          <cell r="AG140" t="str">
            <v>牡丹江师范学院</v>
          </cell>
          <cell r="AH140" t="str">
            <v>制药工程</v>
          </cell>
          <cell r="AI140" t="str">
            <v>2022-06-15</v>
          </cell>
          <cell r="AJ140" t="str">
            <v/>
          </cell>
          <cell r="AK140" t="str">
            <v/>
          </cell>
          <cell r="AL140" t="str">
            <v/>
          </cell>
          <cell r="AM140" t="str">
            <v>杨秀芹</v>
          </cell>
          <cell r="AN140" t="str">
            <v>母女</v>
          </cell>
          <cell r="AO140" t="str">
            <v>黑龙江省铁力市四季花城小区6号楼二单元503  152500</v>
          </cell>
          <cell r="AP140" t="str">
            <v>18504583293</v>
          </cell>
          <cell r="AQ140" t="str">
            <v/>
          </cell>
          <cell r="AR140" t="str">
            <v/>
          </cell>
          <cell r="AS140" t="str">
            <v/>
          </cell>
          <cell r="AT140" t="str">
            <v>2022-07-11</v>
          </cell>
          <cell r="AU140" t="str">
            <v>辅助人员</v>
          </cell>
          <cell r="AV140" t="str">
            <v>劳动合同</v>
          </cell>
          <cell r="AW140" t="str">
            <v>2022-07-11</v>
          </cell>
          <cell r="AX140" t="str">
            <v>2022-07-11</v>
          </cell>
          <cell r="AY140" t="str">
            <v>2025-07-10</v>
          </cell>
          <cell r="AZ140" t="str">
            <v>研发</v>
          </cell>
          <cell r="BA140" t="str">
            <v>1</v>
          </cell>
          <cell r="BB140" t="str">
            <v>2022-10-10</v>
          </cell>
          <cell r="BC140" t="str">
            <v/>
          </cell>
          <cell r="BD140" t="str">
            <v/>
          </cell>
          <cell r="BE140" t="str">
            <v>研发序列</v>
          </cell>
          <cell r="BF140" t="str">
            <v>P1</v>
          </cell>
        </row>
        <row r="141">
          <cell r="C141" t="str">
            <v>吴丽</v>
          </cell>
          <cell r="D141" t="str">
            <v>女</v>
          </cell>
          <cell r="E141" t="str">
            <v>在职</v>
          </cell>
          <cell r="F141" t="str">
            <v>试用员工</v>
          </cell>
          <cell r="G141" t="str">
            <v>百诚医药</v>
          </cell>
          <cell r="H141" t="str">
            <v>第三组</v>
          </cell>
          <cell r="I141" t="str">
            <v>百诚医药/药学研究中心/原料药研究中心/原料药分析部/第三组</v>
          </cell>
          <cell r="J141" t="str">
            <v>百诚医药</v>
          </cell>
          <cell r="K141" t="str">
            <v>原料药分析部</v>
          </cell>
          <cell r="L141" t="str">
            <v>分析研究员</v>
          </cell>
          <cell r="M141" t="str">
            <v>职员</v>
          </cell>
          <cell r="N141" t="str">
            <v>陈百万</v>
          </cell>
          <cell r="O141" t="str">
            <v>杨泊涛</v>
          </cell>
          <cell r="P141" t="str">
            <v/>
          </cell>
          <cell r="Q141" t="str">
            <v>郭帅</v>
          </cell>
          <cell r="R141" t="str">
            <v>杭州</v>
          </cell>
          <cell r="S141" t="str">
            <v>19121727597</v>
          </cell>
          <cell r="T141" t="str">
            <v>1995-08-22</v>
          </cell>
          <cell r="U141" t="str">
            <v>26</v>
          </cell>
          <cell r="V141" t="str">
            <v>汉族</v>
          </cell>
          <cell r="W141" t="str">
            <v>340721199508220928</v>
          </cell>
          <cell r="X141" t="str">
            <v>安徽</v>
          </cell>
          <cell r="Y141" t="str">
            <v>铜陵</v>
          </cell>
          <cell r="Z141" t="str">
            <v>安徽省铜陵市义安区钟鸣镇狮峰村立新组35号</v>
          </cell>
          <cell r="AA141" t="str">
            <v>浙江省杭州市临平区鑫业路金地艺境东区15-2-301</v>
          </cell>
          <cell r="AB141" t="str">
            <v>外地农村</v>
          </cell>
          <cell r="AC141" t="str">
            <v>未婚</v>
          </cell>
          <cell r="AD141" t="str">
            <v>共青团员</v>
          </cell>
          <cell r="AE141" t="str">
            <v>硕士研究生</v>
          </cell>
          <cell r="AF141" t="str">
            <v>硕士</v>
          </cell>
          <cell r="AG141" t="str">
            <v>上海应用技术大学</v>
          </cell>
          <cell r="AH141" t="str">
            <v>工业催化</v>
          </cell>
          <cell r="AI141" t="str">
            <v>2021-06-30</v>
          </cell>
          <cell r="AJ141" t="str">
            <v/>
          </cell>
          <cell r="AK141" t="str">
            <v/>
          </cell>
          <cell r="AL141" t="str">
            <v/>
          </cell>
          <cell r="AM141" t="str">
            <v>曹磊</v>
          </cell>
          <cell r="AN141" t="str">
            <v>对象</v>
          </cell>
          <cell r="AO141" t="str">
            <v>浙江省杭州市临平区鑫业路金地艺境东区15-2-301，310000</v>
          </cell>
          <cell r="AP141" t="str">
            <v>13336082502</v>
          </cell>
          <cell r="AQ141" t="str">
            <v>南京药石科技股份有限公司</v>
          </cell>
          <cell r="AR141" t="str">
            <v/>
          </cell>
          <cell r="AS141" t="str">
            <v>姜婷</v>
          </cell>
          <cell r="AT141" t="str">
            <v>2022-07-13</v>
          </cell>
          <cell r="AU141" t="str">
            <v>辅助人员</v>
          </cell>
          <cell r="AV141" t="str">
            <v>劳动合同</v>
          </cell>
          <cell r="AW141" t="str">
            <v>2022-07-13</v>
          </cell>
          <cell r="AX141" t="str">
            <v>2022-07-13</v>
          </cell>
          <cell r="AY141" t="str">
            <v>2025-09-30</v>
          </cell>
          <cell r="AZ141" t="str">
            <v>研发</v>
          </cell>
          <cell r="BA141" t="str">
            <v>1</v>
          </cell>
          <cell r="BB141" t="str">
            <v>2022-10-12</v>
          </cell>
          <cell r="BC141" t="str">
            <v/>
          </cell>
          <cell r="BD141" t="str">
            <v/>
          </cell>
          <cell r="BE141" t="str">
            <v>研发序列</v>
          </cell>
          <cell r="BF141" t="str">
            <v>P2</v>
          </cell>
        </row>
        <row r="142">
          <cell r="C142" t="str">
            <v>张丽娜02</v>
          </cell>
          <cell r="D142" t="str">
            <v>女</v>
          </cell>
          <cell r="E142" t="str">
            <v>在职</v>
          </cell>
          <cell r="F142" t="str">
            <v>试用员工</v>
          </cell>
          <cell r="G142" t="str">
            <v>百诚医药</v>
          </cell>
          <cell r="H142" t="str">
            <v>第三组</v>
          </cell>
          <cell r="I142" t="str">
            <v>百诚医药/药学研究中心/原料药研究中心/原料药分析部/第三组</v>
          </cell>
          <cell r="J142" t="str">
            <v>百诚医药</v>
          </cell>
          <cell r="K142" t="str">
            <v>原料药分析部</v>
          </cell>
          <cell r="L142" t="str">
            <v>分析研究员</v>
          </cell>
          <cell r="M142" t="str">
            <v>职员</v>
          </cell>
          <cell r="N142" t="str">
            <v>陈百万</v>
          </cell>
          <cell r="O142" t="str">
            <v>杨泊涛</v>
          </cell>
          <cell r="P142" t="str">
            <v/>
          </cell>
          <cell r="Q142" t="str">
            <v>包煳俏</v>
          </cell>
          <cell r="R142" t="str">
            <v>杭州</v>
          </cell>
          <cell r="S142" t="str">
            <v>18437960028</v>
          </cell>
          <cell r="T142" t="str">
            <v>1992-08-03</v>
          </cell>
          <cell r="U142" t="str">
            <v>29</v>
          </cell>
          <cell r="V142" t="str">
            <v>汉族</v>
          </cell>
          <cell r="W142" t="str">
            <v>412724199208031921</v>
          </cell>
          <cell r="X142" t="str">
            <v>河南</v>
          </cell>
          <cell r="Y142" t="str">
            <v>周口</v>
          </cell>
          <cell r="Z142" t="str">
            <v>河南省周口市太康县龙曲镇张山行政村</v>
          </cell>
          <cell r="AA142" t="str">
            <v>浙江省杭州市滨江区金盛嘉悦筑居公寓</v>
          </cell>
          <cell r="AB142" t="str">
            <v>外地农村</v>
          </cell>
          <cell r="AC142" t="str">
            <v>未婚</v>
          </cell>
          <cell r="AD142" t="str">
            <v>中共党员</v>
          </cell>
          <cell r="AE142" t="str">
            <v>硕士研究生</v>
          </cell>
          <cell r="AF142" t="str">
            <v>硕士</v>
          </cell>
          <cell r="AG142" t="str">
            <v>河南科技大学</v>
          </cell>
          <cell r="AH142" t="str">
            <v>有机化学</v>
          </cell>
          <cell r="AI142" t="str">
            <v>2021-06-15</v>
          </cell>
          <cell r="AJ142" t="str">
            <v/>
          </cell>
          <cell r="AK142" t="str">
            <v/>
          </cell>
          <cell r="AL142" t="str">
            <v/>
          </cell>
          <cell r="AM142" t="str">
            <v>张玉杰</v>
          </cell>
          <cell r="AN142" t="str">
            <v>父女</v>
          </cell>
          <cell r="AO142" t="str">
            <v>河南省郑州市新郑市双湖大道金秋乐园9号楼1单451191</v>
          </cell>
          <cell r="AP142" t="str">
            <v>18101039836</v>
          </cell>
          <cell r="AQ142" t="str">
            <v>上海药名康德新药开发有限公司</v>
          </cell>
          <cell r="AR142" t="str">
            <v/>
          </cell>
          <cell r="AS142" t="str">
            <v/>
          </cell>
          <cell r="AT142" t="str">
            <v>2022-07-15</v>
          </cell>
          <cell r="AU142" t="str">
            <v>辅助人员</v>
          </cell>
          <cell r="AV142" t="str">
            <v>劳动合同</v>
          </cell>
          <cell r="AW142" t="str">
            <v>2022-07-15</v>
          </cell>
          <cell r="AX142" t="str">
            <v>2022-07-15</v>
          </cell>
          <cell r="AY142" t="str">
            <v>2025-09-30</v>
          </cell>
          <cell r="AZ142" t="str">
            <v>研发</v>
          </cell>
          <cell r="BA142" t="str">
            <v>1</v>
          </cell>
          <cell r="BB142" t="str">
            <v>2022-10-14</v>
          </cell>
          <cell r="BC142" t="str">
            <v/>
          </cell>
          <cell r="BD142" t="str">
            <v/>
          </cell>
          <cell r="BE142" t="str">
            <v>研发序列</v>
          </cell>
          <cell r="BF142" t="str">
            <v>P2</v>
          </cell>
        </row>
        <row r="143">
          <cell r="C143" t="str">
            <v>崔金凤</v>
          </cell>
          <cell r="D143" t="str">
            <v>女</v>
          </cell>
          <cell r="E143" t="str">
            <v>离职</v>
          </cell>
          <cell r="F143" t="str">
            <v>正式员工</v>
          </cell>
          <cell r="G143" t="str">
            <v>百诚医药</v>
          </cell>
          <cell r="H143" t="str">
            <v>第三组</v>
          </cell>
          <cell r="I143" t="str">
            <v>百诚医药/药学研究中心/液体制剂二部/第三组</v>
          </cell>
          <cell r="J143" t="str">
            <v>百诚医药</v>
          </cell>
          <cell r="K143" t="str">
            <v>液体制剂二部</v>
          </cell>
          <cell r="L143" t="str">
            <v>分析研究员</v>
          </cell>
          <cell r="M143" t="str">
            <v>职员</v>
          </cell>
          <cell r="N143" t="str">
            <v>汪卫军</v>
          </cell>
          <cell r="O143" t="str">
            <v>曹贵琴</v>
          </cell>
          <cell r="P143" t="str">
            <v>郝变</v>
          </cell>
          <cell r="Q143" t="str">
            <v/>
          </cell>
          <cell r="R143" t="str">
            <v>杭州</v>
          </cell>
          <cell r="S143" t="str">
            <v>13290041424</v>
          </cell>
          <cell r="T143" t="str">
            <v>1998-06-25</v>
          </cell>
          <cell r="U143" t="str">
            <v>24</v>
          </cell>
          <cell r="V143" t="str">
            <v>土家族</v>
          </cell>
          <cell r="W143" t="str">
            <v>500240199806253826</v>
          </cell>
          <cell r="X143" t="str">
            <v>重庆</v>
          </cell>
          <cell r="Y143" t="str">
            <v>石柱</v>
          </cell>
          <cell r="Z143" t="str">
            <v>重庆市石柱县沿溪镇清溪村青山组22号</v>
          </cell>
          <cell r="AA143" t="str">
            <v>重庆市石柱县</v>
          </cell>
          <cell r="AB143" t="str">
            <v>外地农村</v>
          </cell>
          <cell r="AC143" t="str">
            <v>未婚</v>
          </cell>
          <cell r="AD143" t="str">
            <v>团员</v>
          </cell>
          <cell r="AE143" t="str">
            <v>本科</v>
          </cell>
          <cell r="AF143" t="str">
            <v>学士</v>
          </cell>
          <cell r="AG143" t="str">
            <v>武汉理工大学</v>
          </cell>
          <cell r="AH143" t="str">
            <v>药学</v>
          </cell>
          <cell r="AI143" t="str">
            <v>2020-06-30</v>
          </cell>
          <cell r="AJ143" t="str">
            <v/>
          </cell>
          <cell r="AK143" t="str">
            <v/>
          </cell>
          <cell r="AL143" t="str">
            <v/>
          </cell>
          <cell r="AM143" t="str">
            <v>崔学炎</v>
          </cell>
          <cell r="AN143" t="str">
            <v>父女</v>
          </cell>
          <cell r="AO143" t="str">
            <v>重庆市石柱县沿溪镇清溪村青山组22号</v>
          </cell>
          <cell r="AP143" t="str">
            <v>19923198863</v>
          </cell>
          <cell r="AQ143" t="str">
            <v/>
          </cell>
          <cell r="AR143" t="str">
            <v>19923198863</v>
          </cell>
          <cell r="AS143" t="str">
            <v/>
          </cell>
          <cell r="AT143" t="str">
            <v>2020-07-30</v>
          </cell>
          <cell r="AU143" t="str">
            <v>研发人员</v>
          </cell>
          <cell r="AV143" t="str">
            <v>劳动合同</v>
          </cell>
          <cell r="AW143" t="str">
            <v>2020-07-30</v>
          </cell>
          <cell r="AX143" t="str">
            <v>2020-07-30</v>
          </cell>
          <cell r="AY143" t="str">
            <v>2022-06-16</v>
          </cell>
          <cell r="AZ143" t="str">
            <v>研发</v>
          </cell>
          <cell r="BA143" t="str">
            <v>1</v>
          </cell>
          <cell r="BB143" t="str">
            <v>2020-10-29</v>
          </cell>
          <cell r="BC143" t="str">
            <v>2020-10-30</v>
          </cell>
          <cell r="BD143" t="str">
            <v>2022-07-01</v>
          </cell>
          <cell r="BE143" t="str">
            <v>研发序列</v>
          </cell>
          <cell r="BF143" t="str">
            <v>P2</v>
          </cell>
        </row>
        <row r="144">
          <cell r="C144" t="str">
            <v>蔡磊磊</v>
          </cell>
          <cell r="D144" t="str">
            <v>男</v>
          </cell>
          <cell r="E144" t="str">
            <v>在职</v>
          </cell>
          <cell r="F144" t="str">
            <v>正式员工</v>
          </cell>
          <cell r="G144" t="str">
            <v>百诚医药</v>
          </cell>
          <cell r="H144" t="str">
            <v>第四组</v>
          </cell>
          <cell r="I144" t="str">
            <v>百诚医药/药学研究中心/原料药研究中心/原料药分析部/第四组</v>
          </cell>
          <cell r="J144" t="str">
            <v>百诚医药</v>
          </cell>
          <cell r="K144" t="str">
            <v>原料药分析部</v>
          </cell>
          <cell r="L144" t="str">
            <v>见习项目经理(分析)</v>
          </cell>
          <cell r="M144" t="str">
            <v>职员</v>
          </cell>
          <cell r="N144" t="str">
            <v>陈百万</v>
          </cell>
          <cell r="O144" t="str">
            <v>许将</v>
          </cell>
          <cell r="P144" t="str">
            <v/>
          </cell>
          <cell r="Q144" t="str">
            <v/>
          </cell>
          <cell r="R144" t="str">
            <v>杭州</v>
          </cell>
          <cell r="S144" t="str">
            <v>15257599735</v>
          </cell>
          <cell r="T144" t="str">
            <v>1988-04-11</v>
          </cell>
          <cell r="U144" t="str">
            <v>34</v>
          </cell>
          <cell r="V144" t="str">
            <v>汉</v>
          </cell>
          <cell r="W144" t="str">
            <v>420922198804110013</v>
          </cell>
          <cell r="X144" t="str">
            <v>湖北</v>
          </cell>
          <cell r="Y144" t="str">
            <v>大悟</v>
          </cell>
          <cell r="Z144" t="str">
            <v>湖北省大悟县城关镇汪城村八组8号</v>
          </cell>
          <cell r="AA144" t="str">
            <v>杭州市滨江区长江西苑33幢501室</v>
          </cell>
          <cell r="AB144" t="str">
            <v>外地农村</v>
          </cell>
          <cell r="AC144" t="str">
            <v>未婚</v>
          </cell>
          <cell r="AD144" t="str">
            <v>群众</v>
          </cell>
          <cell r="AE144" t="str">
            <v>大专</v>
          </cell>
          <cell r="AF144" t="str">
            <v/>
          </cell>
          <cell r="AG144" t="str">
            <v>恩施职业技术学院</v>
          </cell>
          <cell r="AH144" t="str">
            <v>生物技术及应用</v>
          </cell>
          <cell r="AI144" t="str">
            <v>2011-06-30</v>
          </cell>
          <cell r="AJ144" t="str">
            <v>助理工程师</v>
          </cell>
          <cell r="AK144" t="str">
            <v>初级</v>
          </cell>
          <cell r="AL144" t="str">
            <v>2018-09-30</v>
          </cell>
          <cell r="AM144" t="str">
            <v>邓小红</v>
          </cell>
          <cell r="AN144" t="str">
            <v/>
          </cell>
          <cell r="AO144" t="str">
            <v>湖北省大悟县城关镇汪城村八组8号</v>
          </cell>
          <cell r="AP144" t="str">
            <v>18727523297</v>
          </cell>
          <cell r="AQ144" t="str">
            <v/>
          </cell>
          <cell r="AR144" t="str">
            <v>18727523297</v>
          </cell>
          <cell r="AS144" t="str">
            <v/>
          </cell>
          <cell r="AT144" t="str">
            <v>2015-04-07</v>
          </cell>
          <cell r="AU144" t="str">
            <v>研发人员</v>
          </cell>
          <cell r="AV144" t="str">
            <v>劳动合同</v>
          </cell>
          <cell r="AW144" t="str">
            <v>2015-04-07</v>
          </cell>
          <cell r="AX144" t="str">
            <v>2021-01-01</v>
          </cell>
          <cell r="AY144" t="str">
            <v>2023-12-31</v>
          </cell>
          <cell r="AZ144" t="str">
            <v>研发</v>
          </cell>
          <cell r="BA144" t="str">
            <v>3</v>
          </cell>
          <cell r="BB144" t="str">
            <v>2015-07-06</v>
          </cell>
          <cell r="BC144" t="str">
            <v>2015-07-06</v>
          </cell>
          <cell r="BD144" t="str">
            <v/>
          </cell>
          <cell r="BE144" t="str">
            <v>研发序列</v>
          </cell>
          <cell r="BF144" t="str">
            <v>P3</v>
          </cell>
        </row>
        <row r="145">
          <cell r="C145" t="str">
            <v>裘柳棠</v>
          </cell>
          <cell r="D145" t="str">
            <v>男</v>
          </cell>
          <cell r="E145" t="str">
            <v>在职</v>
          </cell>
          <cell r="F145" t="str">
            <v>正式员工</v>
          </cell>
          <cell r="G145" t="str">
            <v>百诚医药</v>
          </cell>
          <cell r="H145" t="str">
            <v>第四组</v>
          </cell>
          <cell r="I145" t="str">
            <v>百诚医药/药学研究中心/原料药研究中心/原料药分析部/第四组</v>
          </cell>
          <cell r="J145" t="str">
            <v>百诚医药</v>
          </cell>
          <cell r="K145" t="str">
            <v>原料药分析部</v>
          </cell>
          <cell r="L145" t="str">
            <v>分析研究员</v>
          </cell>
          <cell r="M145" t="str">
            <v>职员</v>
          </cell>
          <cell r="N145" t="str">
            <v>陈百万</v>
          </cell>
          <cell r="O145" t="str">
            <v>许将</v>
          </cell>
          <cell r="P145" t="str">
            <v/>
          </cell>
          <cell r="Q145" t="str">
            <v/>
          </cell>
          <cell r="R145" t="str">
            <v>杭州</v>
          </cell>
          <cell r="S145" t="str">
            <v>15057868396</v>
          </cell>
          <cell r="T145" t="str">
            <v>1995-12-15</v>
          </cell>
          <cell r="U145" t="str">
            <v>26</v>
          </cell>
          <cell r="V145" t="str">
            <v>壮</v>
          </cell>
          <cell r="W145" t="str">
            <v>339005199512157616</v>
          </cell>
          <cell r="X145" t="str">
            <v>浙江</v>
          </cell>
          <cell r="Y145" t="str">
            <v>杭州</v>
          </cell>
          <cell r="Z145" t="str">
            <v>浙江省杭州市萧山区进化镇裘家坞村8组11</v>
          </cell>
          <cell r="AA145" t="str">
            <v>浙江省杭州市萧山区进化镇裘家坞村8组11</v>
          </cell>
          <cell r="AB145" t="str">
            <v>本地农村</v>
          </cell>
          <cell r="AC145" t="str">
            <v>未婚</v>
          </cell>
          <cell r="AD145" t="str">
            <v>团员</v>
          </cell>
          <cell r="AE145" t="str">
            <v>本科</v>
          </cell>
          <cell r="AF145" t="str">
            <v>学士</v>
          </cell>
          <cell r="AG145" t="str">
            <v>丽水学院</v>
          </cell>
          <cell r="AH145" t="str">
            <v>应用化学</v>
          </cell>
          <cell r="AI145" t="str">
            <v>2018-06-23</v>
          </cell>
          <cell r="AJ145" t="str">
            <v/>
          </cell>
          <cell r="AK145" t="str">
            <v/>
          </cell>
          <cell r="AL145" t="str">
            <v/>
          </cell>
          <cell r="AM145" t="str">
            <v>黄金花</v>
          </cell>
          <cell r="AN145" t="str">
            <v>母子</v>
          </cell>
          <cell r="AO145" t="str">
            <v>浙江省杭州市萧山区进化镇裘家坞村8组11</v>
          </cell>
          <cell r="AP145" t="str">
            <v>15867105432</v>
          </cell>
          <cell r="AQ145" t="str">
            <v>浙江美测医药科技有限公司</v>
          </cell>
          <cell r="AR145" t="str">
            <v>15867105432</v>
          </cell>
          <cell r="AS145" t="str">
            <v/>
          </cell>
          <cell r="AT145" t="str">
            <v>2020-06-01</v>
          </cell>
          <cell r="AU145" t="str">
            <v>研发人员</v>
          </cell>
          <cell r="AV145" t="str">
            <v>劳动合同</v>
          </cell>
          <cell r="AW145" t="str">
            <v>2020-06-01</v>
          </cell>
          <cell r="AX145" t="str">
            <v>2020-06-01</v>
          </cell>
          <cell r="AY145" t="str">
            <v>2023-06-30</v>
          </cell>
          <cell r="AZ145" t="str">
            <v>研发</v>
          </cell>
          <cell r="BA145" t="str">
            <v>1</v>
          </cell>
          <cell r="BB145" t="str">
            <v>2020-08-31</v>
          </cell>
          <cell r="BC145" t="str">
            <v/>
          </cell>
          <cell r="BD145" t="str">
            <v/>
          </cell>
          <cell r="BE145" t="str">
            <v>研发序列</v>
          </cell>
          <cell r="BF145" t="str">
            <v>P1</v>
          </cell>
        </row>
        <row r="146">
          <cell r="C146" t="str">
            <v>陈开丽</v>
          </cell>
          <cell r="D146" t="str">
            <v>女</v>
          </cell>
          <cell r="E146" t="str">
            <v>在职</v>
          </cell>
          <cell r="F146" t="str">
            <v>正式员工</v>
          </cell>
          <cell r="G146" t="str">
            <v>百诚医药</v>
          </cell>
          <cell r="H146" t="str">
            <v>第四组</v>
          </cell>
          <cell r="I146" t="str">
            <v>百诚医药/药学研究中心/原料药研究中心/原料药分析部/第四组</v>
          </cell>
          <cell r="J146" t="str">
            <v>百诚医药</v>
          </cell>
          <cell r="K146" t="str">
            <v>原料药分析部</v>
          </cell>
          <cell r="L146" t="str">
            <v>分析研究员</v>
          </cell>
          <cell r="M146" t="str">
            <v>职员</v>
          </cell>
          <cell r="N146" t="str">
            <v>陈百万</v>
          </cell>
          <cell r="O146" t="str">
            <v>许将</v>
          </cell>
          <cell r="P146" t="str">
            <v>姚怡静</v>
          </cell>
          <cell r="Q146" t="str">
            <v/>
          </cell>
          <cell r="R146" t="str">
            <v>杭州</v>
          </cell>
          <cell r="S146" t="str">
            <v>18758624361</v>
          </cell>
          <cell r="T146" t="str">
            <v>1993-05-12</v>
          </cell>
          <cell r="U146" t="str">
            <v>29</v>
          </cell>
          <cell r="V146" t="str">
            <v>汉族</v>
          </cell>
          <cell r="W146" t="str">
            <v>612429199305127143</v>
          </cell>
          <cell r="X146" t="str">
            <v>陕西省</v>
          </cell>
          <cell r="Y146" t="str">
            <v>安康市</v>
          </cell>
          <cell r="Z146" t="str">
            <v>陕西省安康市旬阳县段家河镇北庵村五组</v>
          </cell>
          <cell r="AA146" t="str">
            <v>杭州市滨江区滨康二苑</v>
          </cell>
          <cell r="AB146" t="str">
            <v>外地农村</v>
          </cell>
          <cell r="AC146" t="str">
            <v>未婚</v>
          </cell>
          <cell r="AD146" t="str">
            <v>共青团员</v>
          </cell>
          <cell r="AE146" t="str">
            <v>本科</v>
          </cell>
          <cell r="AF146" t="str">
            <v>学士</v>
          </cell>
          <cell r="AG146" t="str">
            <v>宝鸡文理学院</v>
          </cell>
          <cell r="AH146" t="str">
            <v>化学工程与工艺</v>
          </cell>
          <cell r="AI146" t="str">
            <v>2016-07-01</v>
          </cell>
          <cell r="AJ146" t="str">
            <v/>
          </cell>
          <cell r="AK146" t="str">
            <v>/</v>
          </cell>
          <cell r="AL146" t="str">
            <v/>
          </cell>
          <cell r="AM146" t="str">
            <v>父女</v>
          </cell>
          <cell r="AN146" t="str">
            <v/>
          </cell>
          <cell r="AO146" t="str">
            <v>陕西省安康市旬阳县段家河镇北庵村五组</v>
          </cell>
          <cell r="AP146" t="str">
            <v>18740558969</v>
          </cell>
          <cell r="AQ146" t="str">
            <v>中美华东医药有限公司</v>
          </cell>
          <cell r="AR146" t="str">
            <v>18740558969</v>
          </cell>
          <cell r="AS146" t="str">
            <v/>
          </cell>
          <cell r="AT146" t="str">
            <v>2021-04-12</v>
          </cell>
          <cell r="AU146" t="str">
            <v>研发人员</v>
          </cell>
          <cell r="AV146" t="str">
            <v>劳动合同</v>
          </cell>
          <cell r="AW146" t="str">
            <v>2021-04-12</v>
          </cell>
          <cell r="AX146" t="str">
            <v>2022-07-01</v>
          </cell>
          <cell r="AY146" t="str">
            <v>2024-06-30</v>
          </cell>
          <cell r="AZ146" t="str">
            <v>研发</v>
          </cell>
          <cell r="BA146" t="str">
            <v>1</v>
          </cell>
          <cell r="BB146" t="str">
            <v>2021-07-11</v>
          </cell>
          <cell r="BC146" t="str">
            <v>2021-07-12</v>
          </cell>
          <cell r="BD146" t="str">
            <v/>
          </cell>
          <cell r="BE146" t="str">
            <v>研发序列</v>
          </cell>
          <cell r="BF146" t="str">
            <v>P2</v>
          </cell>
        </row>
        <row r="147">
          <cell r="C147" t="str">
            <v>许将</v>
          </cell>
          <cell r="D147" t="str">
            <v>男</v>
          </cell>
          <cell r="E147" t="str">
            <v>在职</v>
          </cell>
          <cell r="F147" t="str">
            <v>正式员工</v>
          </cell>
          <cell r="G147" t="str">
            <v>百诚医药</v>
          </cell>
          <cell r="H147" t="str">
            <v>第四组</v>
          </cell>
          <cell r="I147" t="str">
            <v>百诚医药/药学研究中心/原料药研究中心/原料药分析部/第四组</v>
          </cell>
          <cell r="J147" t="str">
            <v>百诚医药</v>
          </cell>
          <cell r="K147" t="str">
            <v>原料药分析部</v>
          </cell>
          <cell r="L147" t="str">
            <v>中级项目经理(分析)</v>
          </cell>
          <cell r="M147" t="str">
            <v>项目经理</v>
          </cell>
          <cell r="N147" t="str">
            <v>陈百万</v>
          </cell>
          <cell r="O147" t="str">
            <v>陈百万</v>
          </cell>
          <cell r="P147" t="str">
            <v>邢亚军</v>
          </cell>
          <cell r="Q147" t="str">
            <v/>
          </cell>
          <cell r="R147" t="str">
            <v>杭州</v>
          </cell>
          <cell r="S147" t="str">
            <v>13989476321</v>
          </cell>
          <cell r="T147" t="str">
            <v>1984-11-29</v>
          </cell>
          <cell r="U147" t="str">
            <v>37</v>
          </cell>
          <cell r="V147" t="str">
            <v>汉</v>
          </cell>
          <cell r="W147" t="str">
            <v>142724198411290259</v>
          </cell>
          <cell r="X147" t="str">
            <v>山西</v>
          </cell>
          <cell r="Y147" t="str">
            <v>运城</v>
          </cell>
          <cell r="Z147" t="str">
            <v>浙江省杭州市</v>
          </cell>
          <cell r="AA147" t="str">
            <v>越秀星汇悦城2-1601</v>
          </cell>
          <cell r="AB147" t="str">
            <v>本地城镇</v>
          </cell>
          <cell r="AC147" t="str">
            <v>已婚</v>
          </cell>
          <cell r="AD147" t="str">
            <v>群众</v>
          </cell>
          <cell r="AE147" t="str">
            <v>硕士研究生</v>
          </cell>
          <cell r="AF147" t="str">
            <v>硕士</v>
          </cell>
          <cell r="AG147" t="str">
            <v>浙江工业大学</v>
          </cell>
          <cell r="AH147" t="str">
            <v>药学</v>
          </cell>
          <cell r="AI147" t="str">
            <v>2014-06-15</v>
          </cell>
          <cell r="AJ147" t="str">
            <v>中级职称</v>
          </cell>
          <cell r="AK147" t="str">
            <v>中级</v>
          </cell>
          <cell r="AL147" t="str">
            <v>2017-07-20</v>
          </cell>
          <cell r="AM147" t="str">
            <v>倪海燕</v>
          </cell>
          <cell r="AN147" t="str">
            <v/>
          </cell>
          <cell r="AO147" t="str">
            <v>浙江省杭州市</v>
          </cell>
          <cell r="AP147" t="str">
            <v>15924184991</v>
          </cell>
          <cell r="AQ147" t="str">
            <v/>
          </cell>
          <cell r="AR147" t="str">
            <v>13989476321</v>
          </cell>
          <cell r="AS147" t="str">
            <v/>
          </cell>
          <cell r="AT147" t="str">
            <v>2021-04-26</v>
          </cell>
          <cell r="AU147" t="str">
            <v>研发人员</v>
          </cell>
          <cell r="AV147" t="str">
            <v>劳动合同</v>
          </cell>
          <cell r="AW147" t="str">
            <v>2021-04-26</v>
          </cell>
          <cell r="AX147" t="str">
            <v>2021-04-26</v>
          </cell>
          <cell r="AY147" t="str">
            <v>2024-06-30</v>
          </cell>
          <cell r="AZ147" t="str">
            <v>研发</v>
          </cell>
          <cell r="BA147" t="str">
            <v>1</v>
          </cell>
          <cell r="BB147" t="str">
            <v>2021-07-25</v>
          </cell>
          <cell r="BC147" t="str">
            <v>2021-07-26</v>
          </cell>
          <cell r="BD147" t="str">
            <v/>
          </cell>
          <cell r="BE147" t="str">
            <v>研发序列</v>
          </cell>
          <cell r="BF147" t="str">
            <v>M2</v>
          </cell>
        </row>
        <row r="148">
          <cell r="C148" t="str">
            <v>李宁菲</v>
          </cell>
          <cell r="D148" t="str">
            <v>女</v>
          </cell>
          <cell r="E148" t="str">
            <v>在职</v>
          </cell>
          <cell r="F148" t="str">
            <v>正式员工</v>
          </cell>
          <cell r="G148" t="str">
            <v>百诚医药</v>
          </cell>
          <cell r="H148" t="str">
            <v>第四组</v>
          </cell>
          <cell r="I148" t="str">
            <v>百诚医药/药学研究中心/原料药研究中心/原料药分析部/第四组</v>
          </cell>
          <cell r="J148" t="str">
            <v>百诚医药</v>
          </cell>
          <cell r="K148" t="str">
            <v>原料药分析部</v>
          </cell>
          <cell r="L148" t="str">
            <v>分析研究员</v>
          </cell>
          <cell r="M148" t="str">
            <v>职员</v>
          </cell>
          <cell r="N148" t="str">
            <v>陈百万</v>
          </cell>
          <cell r="O148" t="str">
            <v>许将</v>
          </cell>
          <cell r="P148" t="str">
            <v>蔡磊磊</v>
          </cell>
          <cell r="Q148" t="str">
            <v/>
          </cell>
          <cell r="R148" t="str">
            <v>杭州</v>
          </cell>
          <cell r="S148" t="str">
            <v>13233817608</v>
          </cell>
          <cell r="T148" t="str">
            <v>1996-07-30</v>
          </cell>
          <cell r="U148" t="str">
            <v>25</v>
          </cell>
          <cell r="V148" t="str">
            <v>汉族</v>
          </cell>
          <cell r="W148" t="str">
            <v>410326199607306127</v>
          </cell>
          <cell r="X148" t="str">
            <v>河南省</v>
          </cell>
          <cell r="Y148" t="str">
            <v>洛阳市</v>
          </cell>
          <cell r="Z148" t="str">
            <v>汝阳县内埠镇</v>
          </cell>
          <cell r="AA148" t="str">
            <v>浙江省杭州市萧山区鸿兴城巧克力公馆2号楼</v>
          </cell>
          <cell r="AB148" t="str">
            <v>外地农村</v>
          </cell>
          <cell r="AC148" t="str">
            <v>未婚</v>
          </cell>
          <cell r="AD148" t="str">
            <v>共青团员</v>
          </cell>
          <cell r="AE148" t="str">
            <v>本科</v>
          </cell>
          <cell r="AF148" t="str">
            <v>学士</v>
          </cell>
          <cell r="AG148" t="str">
            <v>新乡医学院三全学院</v>
          </cell>
          <cell r="AH148" t="str">
            <v>药物制剂</v>
          </cell>
          <cell r="AI148" t="str">
            <v>2020-06-30</v>
          </cell>
          <cell r="AJ148" t="str">
            <v>全国大学生英语四级</v>
          </cell>
          <cell r="AK148" t="str">
            <v>CET4</v>
          </cell>
          <cell r="AL148" t="str">
            <v>2019-12-20</v>
          </cell>
          <cell r="AM148" t="str">
            <v>李坤站</v>
          </cell>
          <cell r="AN148" t="str">
            <v>父亲</v>
          </cell>
          <cell r="AO148" t="str">
            <v>汝阳县内埠镇</v>
          </cell>
          <cell r="AP148" t="str">
            <v>15660859060</v>
          </cell>
          <cell r="AQ148" t="str">
            <v/>
          </cell>
          <cell r="AR148" t="str">
            <v>13938872357</v>
          </cell>
          <cell r="AS148" t="str">
            <v/>
          </cell>
          <cell r="AT148" t="str">
            <v>2021-05-07</v>
          </cell>
          <cell r="AU148" t="str">
            <v>研发人员</v>
          </cell>
          <cell r="AV148" t="str">
            <v>劳动合同</v>
          </cell>
          <cell r="AW148" t="str">
            <v>2021-05-07</v>
          </cell>
          <cell r="AX148" t="str">
            <v>2021-05-07</v>
          </cell>
          <cell r="AY148" t="str">
            <v>2024-06-30</v>
          </cell>
          <cell r="AZ148" t="str">
            <v>研发</v>
          </cell>
          <cell r="BA148" t="str">
            <v>1</v>
          </cell>
          <cell r="BB148" t="str">
            <v>2021-08-06</v>
          </cell>
          <cell r="BC148" t="str">
            <v>2021-08-07</v>
          </cell>
          <cell r="BD148" t="str">
            <v/>
          </cell>
          <cell r="BE148" t="str">
            <v>研发序列</v>
          </cell>
          <cell r="BF148" t="str">
            <v>P2</v>
          </cell>
        </row>
        <row r="149">
          <cell r="C149" t="str">
            <v>吕洁茹</v>
          </cell>
          <cell r="D149" t="str">
            <v>女</v>
          </cell>
          <cell r="E149" t="str">
            <v>在职</v>
          </cell>
          <cell r="F149" t="str">
            <v>正式员工</v>
          </cell>
          <cell r="G149" t="str">
            <v>百诚医药</v>
          </cell>
          <cell r="H149" t="str">
            <v>第四组</v>
          </cell>
          <cell r="I149" t="str">
            <v>百诚医药/药学研究中心/原料药研究中心/原料药分析部/第四组</v>
          </cell>
          <cell r="J149" t="str">
            <v>百诚医药</v>
          </cell>
          <cell r="K149" t="str">
            <v>原料药分析部</v>
          </cell>
          <cell r="L149" t="str">
            <v>分析研究员</v>
          </cell>
          <cell r="M149" t="str">
            <v>职员</v>
          </cell>
          <cell r="N149" t="str">
            <v>陈百万</v>
          </cell>
          <cell r="O149" t="str">
            <v>许将</v>
          </cell>
          <cell r="P149" t="str">
            <v>许将</v>
          </cell>
          <cell r="Q149" t="str">
            <v/>
          </cell>
          <cell r="R149" t="str">
            <v>杭州</v>
          </cell>
          <cell r="S149" t="str">
            <v>18856165754</v>
          </cell>
          <cell r="T149" t="str">
            <v>1995-09-18</v>
          </cell>
          <cell r="U149" t="str">
            <v>26</v>
          </cell>
          <cell r="V149" t="str">
            <v>汉族</v>
          </cell>
          <cell r="W149" t="str">
            <v>342625199509182267</v>
          </cell>
          <cell r="X149" t="str">
            <v>安徽</v>
          </cell>
          <cell r="Y149" t="str">
            <v>马鞍山</v>
          </cell>
          <cell r="Z149" t="str">
            <v>安徽省马鞍山市花山区红东家园14栋1605</v>
          </cell>
          <cell r="AA149" t="str">
            <v>安徽省马鞍山市花山区红东家园14栋1605室</v>
          </cell>
          <cell r="AB149" t="str">
            <v/>
          </cell>
          <cell r="AC149" t="str">
            <v>未婚</v>
          </cell>
          <cell r="AD149" t="str">
            <v/>
          </cell>
          <cell r="AE149" t="str">
            <v>硕士研究生</v>
          </cell>
          <cell r="AF149" t="str">
            <v>硕士</v>
          </cell>
          <cell r="AG149" t="str">
            <v>淮北师范大学</v>
          </cell>
          <cell r="AH149" t="str">
            <v>分析化学</v>
          </cell>
          <cell r="AI149" t="str">
            <v>2021-07-01</v>
          </cell>
          <cell r="AJ149" t="str">
            <v/>
          </cell>
          <cell r="AK149" t="str">
            <v/>
          </cell>
          <cell r="AL149" t="str">
            <v/>
          </cell>
          <cell r="AM149" t="str">
            <v>徐守萍</v>
          </cell>
          <cell r="AN149" t="str">
            <v>母女</v>
          </cell>
          <cell r="AO149" t="str">
            <v>安徽省马鞍山市花山区红东家园14栋1605</v>
          </cell>
          <cell r="AP149" t="str">
            <v>15555535703</v>
          </cell>
          <cell r="AQ149" t="str">
            <v/>
          </cell>
          <cell r="AR149" t="str">
            <v/>
          </cell>
          <cell r="AS149" t="str">
            <v/>
          </cell>
          <cell r="AT149" t="str">
            <v>2021-07-05</v>
          </cell>
          <cell r="AU149" t="str">
            <v>研发人员</v>
          </cell>
          <cell r="AV149" t="str">
            <v>劳动合同</v>
          </cell>
          <cell r="AW149" t="str">
            <v>2021-07-05</v>
          </cell>
          <cell r="AX149" t="str">
            <v>2021-07-05</v>
          </cell>
          <cell r="AY149" t="str">
            <v>2024-09-30</v>
          </cell>
          <cell r="AZ149" t="str">
            <v>研发</v>
          </cell>
          <cell r="BA149" t="str">
            <v>1</v>
          </cell>
          <cell r="BB149" t="str">
            <v>2021-10-04</v>
          </cell>
          <cell r="BC149" t="str">
            <v>2021-10-05</v>
          </cell>
          <cell r="BD149" t="str">
            <v/>
          </cell>
          <cell r="BE149" t="str">
            <v>研发序列</v>
          </cell>
          <cell r="BF149" t="str">
            <v>P2</v>
          </cell>
        </row>
        <row r="150">
          <cell r="C150" t="str">
            <v>魏凯佳</v>
          </cell>
          <cell r="D150" t="str">
            <v>女</v>
          </cell>
          <cell r="E150" t="str">
            <v>在职</v>
          </cell>
          <cell r="F150" t="str">
            <v>正式员工</v>
          </cell>
          <cell r="G150" t="str">
            <v>百诚医药</v>
          </cell>
          <cell r="H150" t="str">
            <v>第四组</v>
          </cell>
          <cell r="I150" t="str">
            <v>百诚医药/药学研究中心/原料药研究中心/原料药分析部/第四组</v>
          </cell>
          <cell r="J150" t="str">
            <v>百诚医药</v>
          </cell>
          <cell r="K150" t="str">
            <v>原料药分析部</v>
          </cell>
          <cell r="L150" t="str">
            <v>分析研究员</v>
          </cell>
          <cell r="M150" t="str">
            <v>职员</v>
          </cell>
          <cell r="N150" t="str">
            <v>陈百万</v>
          </cell>
          <cell r="O150" t="str">
            <v>许将</v>
          </cell>
          <cell r="P150" t="str">
            <v>许将</v>
          </cell>
          <cell r="Q150" t="str">
            <v/>
          </cell>
          <cell r="R150" t="str">
            <v>杭州</v>
          </cell>
          <cell r="S150" t="str">
            <v>18868080974</v>
          </cell>
          <cell r="T150" t="str">
            <v>1996-02-08</v>
          </cell>
          <cell r="U150" t="str">
            <v>26</v>
          </cell>
          <cell r="V150" t="str">
            <v>汉族</v>
          </cell>
          <cell r="W150" t="str">
            <v>330683199602082420</v>
          </cell>
          <cell r="X150" t="str">
            <v>浙江</v>
          </cell>
          <cell r="Y150" t="str">
            <v>绍兴</v>
          </cell>
          <cell r="Z150" t="str">
            <v>浙江省嵊州市黄泽镇后枣园村185-2号</v>
          </cell>
          <cell r="AA150" t="str">
            <v>浙江省嵊州市黄泽镇后枣园村185-2号</v>
          </cell>
          <cell r="AB150" t="str">
            <v/>
          </cell>
          <cell r="AC150" t="str">
            <v>未婚</v>
          </cell>
          <cell r="AD150" t="str">
            <v/>
          </cell>
          <cell r="AE150" t="str">
            <v>硕士研究生</v>
          </cell>
          <cell r="AF150" t="str">
            <v>硕士</v>
          </cell>
          <cell r="AG150" t="str">
            <v>浙江理工大学</v>
          </cell>
          <cell r="AH150" t="str">
            <v>材料工程</v>
          </cell>
          <cell r="AI150" t="str">
            <v>2021-06-30</v>
          </cell>
          <cell r="AJ150" t="str">
            <v/>
          </cell>
          <cell r="AK150" t="str">
            <v/>
          </cell>
          <cell r="AL150" t="str">
            <v/>
          </cell>
          <cell r="AM150" t="str">
            <v>魏夏军</v>
          </cell>
          <cell r="AN150" t="str">
            <v>父亲</v>
          </cell>
          <cell r="AO150" t="str">
            <v>浙江省嵊州市黄泽镇后枣园村185-2号</v>
          </cell>
          <cell r="AP150" t="str">
            <v>13567594651</v>
          </cell>
          <cell r="AQ150" t="str">
            <v/>
          </cell>
          <cell r="AR150" t="str">
            <v/>
          </cell>
          <cell r="AS150" t="str">
            <v/>
          </cell>
          <cell r="AT150" t="str">
            <v>2021-07-05</v>
          </cell>
          <cell r="AU150" t="str">
            <v>研发人员</v>
          </cell>
          <cell r="AV150" t="str">
            <v>劳动合同</v>
          </cell>
          <cell r="AW150" t="str">
            <v>2021-07-05</v>
          </cell>
          <cell r="AX150" t="str">
            <v>2021-07-05</v>
          </cell>
          <cell r="AY150" t="str">
            <v>2024-09-30</v>
          </cell>
          <cell r="AZ150" t="str">
            <v>研发</v>
          </cell>
          <cell r="BA150" t="str">
            <v>1</v>
          </cell>
          <cell r="BB150" t="str">
            <v>2021-10-04</v>
          </cell>
          <cell r="BC150" t="str">
            <v>2021-10-05</v>
          </cell>
          <cell r="BD150" t="str">
            <v/>
          </cell>
          <cell r="BE150" t="str">
            <v>研发序列</v>
          </cell>
          <cell r="BF150" t="str">
            <v>P2</v>
          </cell>
        </row>
        <row r="151">
          <cell r="C151" t="str">
            <v>顾晓敏</v>
          </cell>
          <cell r="D151" t="str">
            <v>女</v>
          </cell>
          <cell r="E151" t="str">
            <v>在职</v>
          </cell>
          <cell r="F151" t="str">
            <v>正式员工</v>
          </cell>
          <cell r="G151" t="str">
            <v>百诚医药</v>
          </cell>
          <cell r="H151" t="str">
            <v>第四组</v>
          </cell>
          <cell r="I151" t="str">
            <v>百诚医药/药学研究中心/原料药研究中心/原料药分析部/第四组</v>
          </cell>
          <cell r="J151" t="str">
            <v>百诚医药</v>
          </cell>
          <cell r="K151" t="str">
            <v>原料药分析部</v>
          </cell>
          <cell r="L151" t="str">
            <v>分析研究员</v>
          </cell>
          <cell r="M151" t="str">
            <v>职员</v>
          </cell>
          <cell r="N151" t="str">
            <v>陈百万</v>
          </cell>
          <cell r="O151" t="str">
            <v>陈百万</v>
          </cell>
          <cell r="P151" t="str">
            <v>许将</v>
          </cell>
          <cell r="Q151" t="str">
            <v/>
          </cell>
          <cell r="R151" t="str">
            <v>杭州</v>
          </cell>
          <cell r="S151" t="str">
            <v>15258699383</v>
          </cell>
          <cell r="T151" t="str">
            <v>1992-01-05</v>
          </cell>
          <cell r="U151" t="str">
            <v>30</v>
          </cell>
          <cell r="V151" t="str">
            <v>汉族</v>
          </cell>
          <cell r="W151" t="str">
            <v>230229199201051224</v>
          </cell>
          <cell r="X151" t="str">
            <v>黑龙江</v>
          </cell>
          <cell r="Y151" t="str">
            <v>齐齐哈尔</v>
          </cell>
          <cell r="Z151" t="str">
            <v>黑龙江省齐齐哈尔市克山县西城镇联众村8组</v>
          </cell>
          <cell r="AA151" t="str">
            <v>黑龙江省齐齐哈尔市克山县西城镇联众村8组</v>
          </cell>
          <cell r="AB151" t="str">
            <v>外地农村</v>
          </cell>
          <cell r="AC151" t="str">
            <v>未婚</v>
          </cell>
          <cell r="AD151" t="str">
            <v/>
          </cell>
          <cell r="AE151" t="str">
            <v>硕士研究生</v>
          </cell>
          <cell r="AF151" t="str">
            <v>硕士</v>
          </cell>
          <cell r="AG151" t="str">
            <v>温州大学</v>
          </cell>
          <cell r="AH151" t="str">
            <v>生物学</v>
          </cell>
          <cell r="AI151" t="str">
            <v>2021-06-13</v>
          </cell>
          <cell r="AJ151" t="str">
            <v/>
          </cell>
          <cell r="AK151" t="str">
            <v/>
          </cell>
          <cell r="AL151" t="str">
            <v/>
          </cell>
          <cell r="AM151" t="str">
            <v>顾宪君</v>
          </cell>
          <cell r="AN151" t="str">
            <v>父女</v>
          </cell>
          <cell r="AO151" t="str">
            <v>黑龙江省齐齐哈尔市克山县西城镇联众村8组</v>
          </cell>
          <cell r="AP151" t="str">
            <v>15084528061</v>
          </cell>
          <cell r="AQ151" t="str">
            <v/>
          </cell>
          <cell r="AR151" t="str">
            <v/>
          </cell>
          <cell r="AS151" t="str">
            <v/>
          </cell>
          <cell r="AT151" t="str">
            <v>2021-09-01</v>
          </cell>
          <cell r="AU151" t="str">
            <v>研发人员</v>
          </cell>
          <cell r="AV151" t="str">
            <v>劳动合同</v>
          </cell>
          <cell r="AW151" t="str">
            <v>2021-09-01</v>
          </cell>
          <cell r="AX151" t="str">
            <v>2021-09-01</v>
          </cell>
          <cell r="AY151" t="str">
            <v>2024-09-30</v>
          </cell>
          <cell r="AZ151" t="str">
            <v>研发</v>
          </cell>
          <cell r="BA151" t="str">
            <v>1</v>
          </cell>
          <cell r="BB151" t="str">
            <v>2021-11-30</v>
          </cell>
          <cell r="BC151" t="str">
            <v>2021-12-01</v>
          </cell>
          <cell r="BD151" t="str">
            <v/>
          </cell>
          <cell r="BE151" t="str">
            <v>研发序列</v>
          </cell>
          <cell r="BF151" t="str">
            <v>P2</v>
          </cell>
        </row>
        <row r="152">
          <cell r="C152" t="str">
            <v>何佳丹</v>
          </cell>
          <cell r="D152" t="str">
            <v>女</v>
          </cell>
          <cell r="E152" t="str">
            <v>在职</v>
          </cell>
          <cell r="F152" t="str">
            <v>正式员工</v>
          </cell>
          <cell r="G152" t="str">
            <v>百诚医药</v>
          </cell>
          <cell r="H152" t="str">
            <v>第四组</v>
          </cell>
          <cell r="I152" t="str">
            <v>百诚医药/药学研究中心/原料药研究中心/原料药分析部/第四组</v>
          </cell>
          <cell r="J152" t="str">
            <v>百诚医药</v>
          </cell>
          <cell r="K152" t="str">
            <v>原料药分析部</v>
          </cell>
          <cell r="L152" t="str">
            <v>分析研究员</v>
          </cell>
          <cell r="M152" t="str">
            <v>职员</v>
          </cell>
          <cell r="N152" t="str">
            <v>陈百万</v>
          </cell>
          <cell r="O152" t="str">
            <v>许将</v>
          </cell>
          <cell r="P152" t="str">
            <v/>
          </cell>
          <cell r="Q152" t="str">
            <v>蔡磊磊</v>
          </cell>
          <cell r="R152" t="str">
            <v>杭州</v>
          </cell>
          <cell r="S152" t="str">
            <v>15168596463</v>
          </cell>
          <cell r="T152" t="str">
            <v>1997-12-31</v>
          </cell>
          <cell r="U152" t="str">
            <v>24</v>
          </cell>
          <cell r="V152" t="str">
            <v>汉族</v>
          </cell>
          <cell r="W152" t="str">
            <v>331002199712312928</v>
          </cell>
          <cell r="X152" t="str">
            <v>浙江</v>
          </cell>
          <cell r="Y152" t="str">
            <v>台州</v>
          </cell>
          <cell r="Z152" t="str">
            <v>浙江省台州市椒江区章安街道道头金村276号</v>
          </cell>
          <cell r="AA152" t="str">
            <v>浙江省台州市椒江区章安街道道头金村276号</v>
          </cell>
          <cell r="AB152" t="str">
            <v>外地农村</v>
          </cell>
          <cell r="AC152" t="str">
            <v>未婚</v>
          </cell>
          <cell r="AD152" t="str">
            <v/>
          </cell>
          <cell r="AE152" t="str">
            <v>本科</v>
          </cell>
          <cell r="AF152" t="str">
            <v/>
          </cell>
          <cell r="AG152" t="str">
            <v>丽水学院</v>
          </cell>
          <cell r="AH152" t="str">
            <v>应用化学</v>
          </cell>
          <cell r="AI152" t="str">
            <v>2021-06-23</v>
          </cell>
          <cell r="AJ152" t="str">
            <v/>
          </cell>
          <cell r="AK152" t="str">
            <v/>
          </cell>
          <cell r="AL152" t="str">
            <v/>
          </cell>
          <cell r="AM152" t="str">
            <v>何庭浩</v>
          </cell>
          <cell r="AN152" t="str">
            <v>父女</v>
          </cell>
          <cell r="AO152" t="str">
            <v>浙江省台州市椒江区章安街道道头金村276号/318000</v>
          </cell>
          <cell r="AP152" t="str">
            <v>1596703320</v>
          </cell>
          <cell r="AQ152" t="str">
            <v/>
          </cell>
          <cell r="AR152" t="str">
            <v/>
          </cell>
          <cell r="AS152" t="str">
            <v/>
          </cell>
          <cell r="AT152" t="str">
            <v>2021-09-15</v>
          </cell>
          <cell r="AU152" t="str">
            <v>研发人员</v>
          </cell>
          <cell r="AV152" t="str">
            <v>劳动合同</v>
          </cell>
          <cell r="AW152" t="str">
            <v>2021-09-15</v>
          </cell>
          <cell r="AX152" t="str">
            <v>2021-09-15</v>
          </cell>
          <cell r="AY152" t="str">
            <v>2024-09-30</v>
          </cell>
          <cell r="AZ152" t="str">
            <v>研发</v>
          </cell>
          <cell r="BA152" t="str">
            <v>1</v>
          </cell>
          <cell r="BB152" t="str">
            <v>2021-12-14</v>
          </cell>
          <cell r="BC152" t="str">
            <v>2021-12-15</v>
          </cell>
          <cell r="BD152" t="str">
            <v/>
          </cell>
          <cell r="BE152" t="str">
            <v>研发序列</v>
          </cell>
          <cell r="BF152" t="str">
            <v>P1</v>
          </cell>
        </row>
        <row r="153">
          <cell r="C153" t="str">
            <v>吴洁</v>
          </cell>
          <cell r="D153" t="str">
            <v>女</v>
          </cell>
          <cell r="E153" t="str">
            <v>在职</v>
          </cell>
          <cell r="F153" t="str">
            <v>正式员工</v>
          </cell>
          <cell r="G153" t="str">
            <v>百诚医药</v>
          </cell>
          <cell r="H153" t="str">
            <v>第四组</v>
          </cell>
          <cell r="I153" t="str">
            <v>百诚医药/药学研究中心/原料药研究中心/原料药分析部/第四组</v>
          </cell>
          <cell r="J153" t="str">
            <v>百诚医药</v>
          </cell>
          <cell r="K153" t="str">
            <v>原料药分析部</v>
          </cell>
          <cell r="L153" t="str">
            <v>分析研究员</v>
          </cell>
          <cell r="M153" t="str">
            <v>职员</v>
          </cell>
          <cell r="N153" t="str">
            <v>陈百万</v>
          </cell>
          <cell r="O153" t="str">
            <v>许将</v>
          </cell>
          <cell r="P153" t="str">
            <v/>
          </cell>
          <cell r="Q153" t="str">
            <v>许将</v>
          </cell>
          <cell r="R153" t="str">
            <v>杭州</v>
          </cell>
          <cell r="S153" t="str">
            <v>15772439513</v>
          </cell>
          <cell r="T153" t="str">
            <v>1998-09-09</v>
          </cell>
          <cell r="U153" t="str">
            <v>23</v>
          </cell>
          <cell r="V153" t="str">
            <v>苗族</v>
          </cell>
          <cell r="W153" t="str">
            <v>522723199809090221</v>
          </cell>
          <cell r="X153" t="str">
            <v>贵州</v>
          </cell>
          <cell r="Y153" t="str">
            <v>黔南布依族苗族自治州</v>
          </cell>
          <cell r="Z153" t="str">
            <v>贵州省贵定县</v>
          </cell>
          <cell r="AA153" t="str">
            <v>浙江省杭州市富阳区银湖科技园48幢102</v>
          </cell>
          <cell r="AB153" t="str">
            <v>本地农村</v>
          </cell>
          <cell r="AC153" t="str">
            <v>未婚</v>
          </cell>
          <cell r="AD153" t="str">
            <v/>
          </cell>
          <cell r="AE153" t="str">
            <v>本科</v>
          </cell>
          <cell r="AF153" t="str">
            <v/>
          </cell>
          <cell r="AG153" t="str">
            <v>贵州中医药大学</v>
          </cell>
          <cell r="AH153" t="str">
            <v>中药制药</v>
          </cell>
          <cell r="AI153" t="str">
            <v>2020-07-01</v>
          </cell>
          <cell r="AJ153" t="str">
            <v/>
          </cell>
          <cell r="AK153" t="str">
            <v/>
          </cell>
          <cell r="AL153" t="str">
            <v/>
          </cell>
          <cell r="AM153" t="str">
            <v>陈焕</v>
          </cell>
          <cell r="AN153" t="str">
            <v>朋友</v>
          </cell>
          <cell r="AO153" t="str">
            <v>浙江省杭州市富阳区银湖科技园</v>
          </cell>
          <cell r="AP153" t="str">
            <v>18549842053</v>
          </cell>
          <cell r="AQ153" t="str">
            <v>杭州春绿医疗科技有限公司</v>
          </cell>
          <cell r="AR153" t="str">
            <v/>
          </cell>
          <cell r="AS153" t="str">
            <v/>
          </cell>
          <cell r="AT153" t="str">
            <v>2021-11-29</v>
          </cell>
          <cell r="AU153" t="str">
            <v>研发人员</v>
          </cell>
          <cell r="AV153" t="str">
            <v>劳动合同</v>
          </cell>
          <cell r="AW153" t="str">
            <v>2021-11-29</v>
          </cell>
          <cell r="AX153" t="str">
            <v>2021-11-29</v>
          </cell>
          <cell r="AY153" t="str">
            <v>2024-12-31</v>
          </cell>
          <cell r="AZ153" t="str">
            <v>研发</v>
          </cell>
          <cell r="BA153" t="str">
            <v>1</v>
          </cell>
          <cell r="BB153" t="str">
            <v>2022-02-28</v>
          </cell>
          <cell r="BC153" t="str">
            <v>2022-03-01</v>
          </cell>
          <cell r="BD153" t="str">
            <v/>
          </cell>
          <cell r="BE153" t="str">
            <v>研发序列</v>
          </cell>
          <cell r="BF153" t="str">
            <v>P1</v>
          </cell>
        </row>
        <row r="154">
          <cell r="C154" t="str">
            <v>王伟</v>
          </cell>
          <cell r="D154" t="str">
            <v>男</v>
          </cell>
          <cell r="E154" t="str">
            <v>在职</v>
          </cell>
          <cell r="F154" t="str">
            <v>正式员工</v>
          </cell>
          <cell r="G154" t="str">
            <v>百诚医药</v>
          </cell>
          <cell r="H154" t="str">
            <v>第四组</v>
          </cell>
          <cell r="I154" t="str">
            <v>百诚医药/药学研究中心/原料药研究中心/原料药分析部/第四组</v>
          </cell>
          <cell r="J154" t="str">
            <v>百诚医药</v>
          </cell>
          <cell r="K154" t="str">
            <v>原料药分析部</v>
          </cell>
          <cell r="L154" t="str">
            <v>分析研究员</v>
          </cell>
          <cell r="M154" t="str">
            <v>职员</v>
          </cell>
          <cell r="N154" t="str">
            <v>陈百万</v>
          </cell>
          <cell r="O154" t="str">
            <v>许将</v>
          </cell>
          <cell r="P154" t="str">
            <v/>
          </cell>
          <cell r="Q154" t="str">
            <v>檀璐阳</v>
          </cell>
          <cell r="R154" t="str">
            <v>杭州</v>
          </cell>
          <cell r="S154" t="str">
            <v>18257128205</v>
          </cell>
          <cell r="T154" t="str">
            <v>1990-06-27</v>
          </cell>
          <cell r="U154" t="str">
            <v>32</v>
          </cell>
          <cell r="V154" t="str">
            <v>汉族</v>
          </cell>
          <cell r="W154" t="str">
            <v>330183199006274314</v>
          </cell>
          <cell r="X154" t="str">
            <v>浙江</v>
          </cell>
          <cell r="Y154" t="str">
            <v>杭州</v>
          </cell>
          <cell r="Z154" t="str">
            <v>杭州市富阳区东洲街道紫铜村76号</v>
          </cell>
          <cell r="AA154" t="str">
            <v>浙江省杭州市富阳区东洲街道紫铜村76号</v>
          </cell>
          <cell r="AB154" t="str">
            <v>本地农村</v>
          </cell>
          <cell r="AC154" t="str">
            <v>已婚</v>
          </cell>
          <cell r="AD154" t="str">
            <v>无</v>
          </cell>
          <cell r="AE154" t="str">
            <v>专科</v>
          </cell>
          <cell r="AF154" t="str">
            <v>其他</v>
          </cell>
          <cell r="AG154" t="str">
            <v>宁波职业技术学院</v>
          </cell>
          <cell r="AH154" t="str">
            <v>应用化工技术</v>
          </cell>
          <cell r="AI154" t="str">
            <v>2012-09-12</v>
          </cell>
          <cell r="AJ154" t="str">
            <v/>
          </cell>
          <cell r="AK154" t="str">
            <v/>
          </cell>
          <cell r="AL154" t="str">
            <v/>
          </cell>
          <cell r="AM154" t="str">
            <v>王梦达</v>
          </cell>
          <cell r="AN154" t="str">
            <v>父亲</v>
          </cell>
          <cell r="AO154" t="str">
            <v>311401</v>
          </cell>
          <cell r="AP154" t="str">
            <v>13819488351</v>
          </cell>
          <cell r="AQ154" t="str">
            <v>华东勘测设计研究院有限公司</v>
          </cell>
          <cell r="AR154" t="str">
            <v/>
          </cell>
          <cell r="AS154" t="str">
            <v/>
          </cell>
          <cell r="AT154" t="str">
            <v>2022-02-09</v>
          </cell>
          <cell r="AU154" t="str">
            <v>研发人员</v>
          </cell>
          <cell r="AV154" t="str">
            <v>劳动合同</v>
          </cell>
          <cell r="AW154" t="str">
            <v>2022-02-09</v>
          </cell>
          <cell r="AX154" t="str">
            <v>2022-02-09</v>
          </cell>
          <cell r="AY154" t="str">
            <v>2025-03-31</v>
          </cell>
          <cell r="AZ154" t="str">
            <v>研发</v>
          </cell>
          <cell r="BA154" t="str">
            <v>1</v>
          </cell>
          <cell r="BB154" t="str">
            <v>2022-05-08</v>
          </cell>
          <cell r="BC154" t="str">
            <v>2022-05-09</v>
          </cell>
          <cell r="BD154" t="str">
            <v/>
          </cell>
          <cell r="BE154" t="str">
            <v>研发序列</v>
          </cell>
          <cell r="BF154" t="str">
            <v>P2</v>
          </cell>
        </row>
        <row r="155">
          <cell r="C155" t="str">
            <v>程露露</v>
          </cell>
          <cell r="D155" t="str">
            <v>女</v>
          </cell>
          <cell r="E155" t="str">
            <v>在职</v>
          </cell>
          <cell r="F155" t="str">
            <v>试用员工</v>
          </cell>
          <cell r="G155" t="str">
            <v>百诚医药</v>
          </cell>
          <cell r="H155" t="str">
            <v>第四组</v>
          </cell>
          <cell r="I155" t="str">
            <v>百诚医药/药学研究中心/原料药研究中心/原料药分析部/第四组</v>
          </cell>
          <cell r="J155" t="str">
            <v>百诚医药</v>
          </cell>
          <cell r="K155" t="str">
            <v>原料药分析部</v>
          </cell>
          <cell r="L155" t="str">
            <v>助理分析研究员</v>
          </cell>
          <cell r="M155" t="str">
            <v>职员</v>
          </cell>
          <cell r="N155" t="str">
            <v>陈百万</v>
          </cell>
          <cell r="O155" t="str">
            <v>许将</v>
          </cell>
          <cell r="P155" t="str">
            <v>蔡磊磊</v>
          </cell>
          <cell r="Q155" t="str">
            <v>吴洁</v>
          </cell>
          <cell r="R155" t="str">
            <v>杭州</v>
          </cell>
          <cell r="S155" t="str">
            <v>15551279507</v>
          </cell>
          <cell r="T155" t="str">
            <v>1997-11-05</v>
          </cell>
          <cell r="U155" t="str">
            <v>24</v>
          </cell>
          <cell r="V155" t="str">
            <v>汉族</v>
          </cell>
          <cell r="W155" t="str">
            <v>342626199711055647</v>
          </cell>
          <cell r="X155" t="str">
            <v>安徽</v>
          </cell>
          <cell r="Y155" t="str">
            <v>马鞍山</v>
          </cell>
          <cell r="Z155" t="str">
            <v>安徽省和县善后镇陶店村委会姜庄自然村9号</v>
          </cell>
          <cell r="AA155" t="str">
            <v>浙江省杭州市滨江区浦沿街道钱塘福苑6-805</v>
          </cell>
          <cell r="AB155" t="str">
            <v>外地农村</v>
          </cell>
          <cell r="AC155" t="str">
            <v>未婚</v>
          </cell>
          <cell r="AD155" t="str">
            <v>团员</v>
          </cell>
          <cell r="AE155" t="str">
            <v>本科</v>
          </cell>
          <cell r="AF155" t="str">
            <v>学士</v>
          </cell>
          <cell r="AG155" t="str">
            <v>蚌埠医学院</v>
          </cell>
          <cell r="AH155" t="str">
            <v>药学</v>
          </cell>
          <cell r="AI155" t="str">
            <v>2022-07-01</v>
          </cell>
          <cell r="AJ155" t="str">
            <v/>
          </cell>
          <cell r="AK155" t="str">
            <v/>
          </cell>
          <cell r="AL155" t="str">
            <v/>
          </cell>
          <cell r="AM155" t="str">
            <v>黄义美</v>
          </cell>
          <cell r="AN155" t="str">
            <v>父亲</v>
          </cell>
          <cell r="AO155" t="str">
            <v>安徽省马鞍山市和县一品和庄</v>
          </cell>
          <cell r="AP155" t="str">
            <v>18297835077</v>
          </cell>
          <cell r="AQ155" t="str">
            <v>无</v>
          </cell>
          <cell r="AR155" t="str">
            <v/>
          </cell>
          <cell r="AS155" t="str">
            <v/>
          </cell>
          <cell r="AT155" t="str">
            <v>2022-07-04</v>
          </cell>
          <cell r="AU155" t="str">
            <v>辅助人员</v>
          </cell>
          <cell r="AV155" t="str">
            <v>劳动合同</v>
          </cell>
          <cell r="AW155" t="str">
            <v>2022-07-04</v>
          </cell>
          <cell r="AX155" t="str">
            <v>2022-07-04</v>
          </cell>
          <cell r="AY155" t="str">
            <v>2025-07-03</v>
          </cell>
          <cell r="AZ155" t="str">
            <v>研发</v>
          </cell>
          <cell r="BA155" t="str">
            <v>1</v>
          </cell>
          <cell r="BB155" t="str">
            <v>2022-10-03</v>
          </cell>
          <cell r="BC155" t="str">
            <v/>
          </cell>
          <cell r="BE155" t="str">
            <v>研发序列</v>
          </cell>
          <cell r="BF155" t="str">
            <v>P1</v>
          </cell>
        </row>
        <row r="156">
          <cell r="C156" t="str">
            <v>苑小宁</v>
          </cell>
          <cell r="D156" t="str">
            <v>女</v>
          </cell>
          <cell r="E156" t="str">
            <v>在职</v>
          </cell>
          <cell r="F156" t="str">
            <v>正式员工</v>
          </cell>
          <cell r="G156" t="str">
            <v>百诚医药</v>
          </cell>
          <cell r="H156" t="str">
            <v>第四组</v>
          </cell>
          <cell r="I156" t="str">
            <v>百诚医药/药学研究中心/原料药研究中心/原料药分析部/第四组</v>
          </cell>
          <cell r="J156" t="str">
            <v>百诚医药</v>
          </cell>
          <cell r="K156" t="str">
            <v>原料药分析部</v>
          </cell>
          <cell r="L156" t="str">
            <v>分析研究员</v>
          </cell>
          <cell r="M156" t="str">
            <v>职员</v>
          </cell>
          <cell r="N156" t="str">
            <v>陈百万</v>
          </cell>
          <cell r="O156" t="str">
            <v>许将</v>
          </cell>
          <cell r="P156" t="str">
            <v/>
          </cell>
          <cell r="Q156" t="str">
            <v>许将</v>
          </cell>
          <cell r="R156" t="str">
            <v>杭州</v>
          </cell>
          <cell r="S156" t="str">
            <v>13738147065</v>
          </cell>
          <cell r="T156" t="str">
            <v>1989-10-13</v>
          </cell>
          <cell r="U156" t="str">
            <v>32</v>
          </cell>
          <cell r="V156" t="str">
            <v>汉族</v>
          </cell>
          <cell r="W156" t="str">
            <v>412724198910135160</v>
          </cell>
          <cell r="X156" t="str">
            <v>河南</v>
          </cell>
          <cell r="Y156" t="str">
            <v>周口</v>
          </cell>
          <cell r="Z156" t="str">
            <v>河南省太康县五里口乡苑庄村</v>
          </cell>
          <cell r="AA156" t="str">
            <v>浙江省杭州市萧山区时代大道6588号御景蓝湾三期</v>
          </cell>
          <cell r="AB156" t="str">
            <v>外地农村</v>
          </cell>
          <cell r="AC156" t="str">
            <v>已婚</v>
          </cell>
          <cell r="AD156" t="str">
            <v>共青团员</v>
          </cell>
          <cell r="AE156" t="str">
            <v>硕士研究生</v>
          </cell>
          <cell r="AF156" t="str">
            <v>硕士</v>
          </cell>
          <cell r="AG156" t="str">
            <v>闽南师范大学</v>
          </cell>
          <cell r="AH156" t="str">
            <v>无机化学</v>
          </cell>
          <cell r="AI156" t="str">
            <v>2015-06-08</v>
          </cell>
          <cell r="AJ156" t="str">
            <v/>
          </cell>
          <cell r="AK156" t="str">
            <v/>
          </cell>
          <cell r="AL156" t="str">
            <v/>
          </cell>
          <cell r="AM156" t="str">
            <v>周江佐</v>
          </cell>
          <cell r="AN156" t="str">
            <v>夫妻</v>
          </cell>
          <cell r="AO156" t="str">
            <v>浙江省杭州市萧山区时代大道6588号</v>
          </cell>
          <cell r="AP156" t="str">
            <v>18758022693</v>
          </cell>
          <cell r="AQ156" t="str">
            <v>欧陆检测技术服务有限公司杭州分公司</v>
          </cell>
          <cell r="AR156" t="str">
            <v/>
          </cell>
          <cell r="AS156" t="str">
            <v/>
          </cell>
          <cell r="AT156" t="str">
            <v>2022-04-08</v>
          </cell>
          <cell r="AU156" t="str">
            <v>研发人员</v>
          </cell>
          <cell r="AV156" t="str">
            <v>劳动合同</v>
          </cell>
          <cell r="AW156" t="str">
            <v>2022-04-08</v>
          </cell>
          <cell r="AX156" t="str">
            <v>2022-04-08</v>
          </cell>
          <cell r="AY156" t="str">
            <v>2025-06-30</v>
          </cell>
          <cell r="AZ156" t="str">
            <v>研发</v>
          </cell>
          <cell r="BA156" t="str">
            <v>1</v>
          </cell>
          <cell r="BB156" t="str">
            <v>2022-07-07</v>
          </cell>
          <cell r="BC156" t="str">
            <v>2022-07-08</v>
          </cell>
          <cell r="BD156" t="str">
            <v/>
          </cell>
          <cell r="BE156" t="str">
            <v>研发序列</v>
          </cell>
          <cell r="BF156" t="str">
            <v>P2</v>
          </cell>
        </row>
        <row r="157">
          <cell r="C157" t="str">
            <v>谭雅</v>
          </cell>
          <cell r="D157" t="str">
            <v>男</v>
          </cell>
          <cell r="E157" t="str">
            <v>在职</v>
          </cell>
          <cell r="F157" t="str">
            <v>试用员工</v>
          </cell>
          <cell r="G157" t="str">
            <v>百诚医药</v>
          </cell>
          <cell r="H157" t="str">
            <v>第四组</v>
          </cell>
          <cell r="I157" t="str">
            <v>百诚医药/药学研究中心/原料药研究中心/原料药分析部/第四组</v>
          </cell>
          <cell r="J157" t="str">
            <v>百诚医药</v>
          </cell>
          <cell r="K157" t="str">
            <v>原料药分析部</v>
          </cell>
          <cell r="L157" t="str">
            <v>分析研究员</v>
          </cell>
          <cell r="M157" t="str">
            <v>职员</v>
          </cell>
          <cell r="N157" t="str">
            <v>陈百万</v>
          </cell>
          <cell r="O157" t="str">
            <v>许将</v>
          </cell>
          <cell r="P157" t="str">
            <v/>
          </cell>
          <cell r="Q157" t="str">
            <v>许将</v>
          </cell>
          <cell r="R157" t="str">
            <v>杭州</v>
          </cell>
          <cell r="S157" t="str">
            <v>18513713241</v>
          </cell>
          <cell r="T157" t="str">
            <v>1994-09-26</v>
          </cell>
          <cell r="U157" t="str">
            <v>27</v>
          </cell>
          <cell r="V157" t="str">
            <v>土家族</v>
          </cell>
          <cell r="W157" t="str">
            <v>420528199409261015</v>
          </cell>
          <cell r="X157" t="str">
            <v>湖北</v>
          </cell>
          <cell r="Y157" t="str">
            <v>宜昌</v>
          </cell>
          <cell r="Z157" t="str">
            <v>湖北省宜昌市长阳土家族自治县磨市镇马鞍山村4组</v>
          </cell>
          <cell r="AA157" t="str">
            <v>杭州市上城区水墩苑一区1栋1101</v>
          </cell>
          <cell r="AB157" t="str">
            <v>外地农村</v>
          </cell>
          <cell r="AC157" t="str">
            <v>未婚</v>
          </cell>
          <cell r="AD157" t="str">
            <v>群众</v>
          </cell>
          <cell r="AE157" t="str">
            <v>本科</v>
          </cell>
          <cell r="AF157" t="str">
            <v>学士</v>
          </cell>
          <cell r="AG157" t="str">
            <v>大连理工大学</v>
          </cell>
          <cell r="AH157" t="str">
            <v>能源化学工程</v>
          </cell>
          <cell r="AI157" t="str">
            <v>2017-06-23</v>
          </cell>
          <cell r="AJ157" t="str">
            <v/>
          </cell>
          <cell r="AK157" t="str">
            <v/>
          </cell>
          <cell r="AL157" t="str">
            <v/>
          </cell>
          <cell r="AM157" t="str">
            <v>谭维展</v>
          </cell>
          <cell r="AN157" t="str">
            <v>父子</v>
          </cell>
          <cell r="AO157" t="str">
            <v>湖北省宜昌市长阳土家族自治县磨市镇马鞍山村4组443505</v>
          </cell>
          <cell r="AP157" t="str">
            <v>13339799645</v>
          </cell>
          <cell r="AQ157" t="str">
            <v>北京泰德制药股份有限公司</v>
          </cell>
          <cell r="AR157" t="str">
            <v/>
          </cell>
          <cell r="AS157" t="str">
            <v/>
          </cell>
          <cell r="AT157" t="str">
            <v>2022-05-25</v>
          </cell>
          <cell r="AU157" t="str">
            <v>辅助人员</v>
          </cell>
          <cell r="AV157" t="str">
            <v>劳动合同</v>
          </cell>
          <cell r="AW157" t="str">
            <v>2022-05-25</v>
          </cell>
          <cell r="AX157" t="str">
            <v>2022-05-25</v>
          </cell>
          <cell r="AY157" t="str">
            <v>2025-06-30</v>
          </cell>
          <cell r="AZ157" t="str">
            <v>研发</v>
          </cell>
          <cell r="BA157" t="str">
            <v/>
          </cell>
          <cell r="BB157" t="str">
            <v>2022-08-24</v>
          </cell>
          <cell r="BC157" t="str">
            <v/>
          </cell>
          <cell r="BD157" t="str">
            <v/>
          </cell>
          <cell r="BE157" t="str">
            <v>研发序列</v>
          </cell>
          <cell r="BF157" t="str">
            <v>P2</v>
          </cell>
        </row>
        <row r="158">
          <cell r="C158" t="str">
            <v>王嫚</v>
          </cell>
          <cell r="D158" t="str">
            <v>女</v>
          </cell>
          <cell r="E158" t="str">
            <v>在职</v>
          </cell>
          <cell r="F158" t="str">
            <v>实习生</v>
          </cell>
          <cell r="G158" t="str">
            <v>百诚医药</v>
          </cell>
          <cell r="H158" t="str">
            <v>第四组</v>
          </cell>
          <cell r="I158" t="str">
            <v>百诚医药/药学研究中心/原料药研究中心/原料药分析部/第四组</v>
          </cell>
          <cell r="J158" t="str">
            <v>百诚医药</v>
          </cell>
          <cell r="K158" t="str">
            <v>原料药分析部</v>
          </cell>
          <cell r="L158" t="str">
            <v>实习生</v>
          </cell>
          <cell r="M158" t="str">
            <v>职员</v>
          </cell>
          <cell r="N158" t="str">
            <v>陈百万</v>
          </cell>
          <cell r="O158" t="str">
            <v>许将</v>
          </cell>
          <cell r="P158" t="str">
            <v>裘柳棠</v>
          </cell>
          <cell r="Q158" t="str">
            <v/>
          </cell>
          <cell r="R158" t="str">
            <v>杭州</v>
          </cell>
          <cell r="S158" t="str">
            <v>19858165089</v>
          </cell>
          <cell r="T158" t="str">
            <v>1999-06-05</v>
          </cell>
          <cell r="U158" t="str">
            <v>23</v>
          </cell>
          <cell r="V158" t="str">
            <v>汉族</v>
          </cell>
          <cell r="W158" t="str">
            <v>52232819990605082X</v>
          </cell>
          <cell r="X158" t="str">
            <v>贵州</v>
          </cell>
          <cell r="Y158" t="str">
            <v>黔西南布依族苗族自治州</v>
          </cell>
          <cell r="Z158" t="str">
            <v>贵州省安龙县龙广镇小场坝村老场坝组</v>
          </cell>
          <cell r="AA158" t="str">
            <v>浙江省杭州市滨江区浦沿街道立业园</v>
          </cell>
          <cell r="AB158" t="str">
            <v>外地农村</v>
          </cell>
          <cell r="AC158" t="str">
            <v>未婚</v>
          </cell>
          <cell r="AD158" t="str">
            <v>团员</v>
          </cell>
          <cell r="AE158" t="str">
            <v>本科</v>
          </cell>
          <cell r="AF158" t="str">
            <v>学士</v>
          </cell>
          <cell r="AG158" t="str">
            <v>浙江中医药大学滨江学院</v>
          </cell>
          <cell r="AH158" t="str">
            <v>生物技术</v>
          </cell>
          <cell r="AI158" t="str">
            <v>2023-07-01</v>
          </cell>
          <cell r="AJ158" t="str">
            <v/>
          </cell>
          <cell r="AK158" t="str">
            <v/>
          </cell>
          <cell r="AL158" t="str">
            <v/>
          </cell>
          <cell r="AM158" t="str">
            <v>王志洪</v>
          </cell>
          <cell r="AN158" t="str">
            <v>父女</v>
          </cell>
          <cell r="AO158" t="str">
            <v>贵州省安龙县龙广镇小场坝村老场坝组，552403</v>
          </cell>
          <cell r="AP158" t="str">
            <v>15117392897</v>
          </cell>
          <cell r="AQ158" t="str">
            <v>无</v>
          </cell>
          <cell r="AR158" t="str">
            <v/>
          </cell>
          <cell r="AS158" t="str">
            <v/>
          </cell>
          <cell r="AT158" t="str">
            <v>2022-06-01</v>
          </cell>
          <cell r="AU158" t="str">
            <v>辅助人员</v>
          </cell>
          <cell r="AV158" t="str">
            <v>实习协议</v>
          </cell>
          <cell r="AW158" t="str">
            <v/>
          </cell>
          <cell r="AX158" t="str">
            <v>2022-06-01</v>
          </cell>
          <cell r="AY158" t="str">
            <v>2023-09-30</v>
          </cell>
          <cell r="AZ158" t="str">
            <v>研发</v>
          </cell>
          <cell r="BA158" t="str">
            <v/>
          </cell>
          <cell r="BB158" t="str">
            <v/>
          </cell>
          <cell r="BC158" t="str">
            <v/>
          </cell>
          <cell r="BD158" t="str">
            <v/>
          </cell>
          <cell r="BE158" t="str">
            <v>研发序列</v>
          </cell>
          <cell r="BF158" t="str">
            <v>-</v>
          </cell>
        </row>
        <row r="159">
          <cell r="C159" t="str">
            <v>张宁</v>
          </cell>
          <cell r="D159" t="str">
            <v>女</v>
          </cell>
          <cell r="E159" t="str">
            <v>在职</v>
          </cell>
          <cell r="F159" t="str">
            <v>试用员工</v>
          </cell>
          <cell r="G159" t="str">
            <v>百诚医药</v>
          </cell>
          <cell r="H159" t="str">
            <v>第四组</v>
          </cell>
          <cell r="I159" t="str">
            <v>百诚医药/药学研究中心/原料药研究中心/原料药分析部/第四组</v>
          </cell>
          <cell r="J159" t="str">
            <v>百诚医药</v>
          </cell>
          <cell r="K159" t="str">
            <v>原料药分析部</v>
          </cell>
          <cell r="L159" t="str">
            <v>高级分析研究员</v>
          </cell>
          <cell r="M159" t="str">
            <v>职员</v>
          </cell>
          <cell r="N159" t="str">
            <v>陈百万</v>
          </cell>
          <cell r="O159" t="str">
            <v>许将</v>
          </cell>
          <cell r="P159" t="str">
            <v/>
          </cell>
          <cell r="Q159" t="str">
            <v>许将</v>
          </cell>
          <cell r="R159" t="str">
            <v>杭州</v>
          </cell>
          <cell r="S159" t="str">
            <v>13520236468</v>
          </cell>
          <cell r="T159" t="str">
            <v>1994-05-28</v>
          </cell>
          <cell r="U159" t="str">
            <v>28</v>
          </cell>
          <cell r="V159" t="str">
            <v>汉族</v>
          </cell>
          <cell r="W159" t="str">
            <v>610326199405281424</v>
          </cell>
          <cell r="X159" t="str">
            <v>陕西</v>
          </cell>
          <cell r="Y159" t="str">
            <v>宝鸡</v>
          </cell>
          <cell r="Z159" t="str">
            <v>陕西省宝鸡市眉县齐镇官亭村二组067号</v>
          </cell>
          <cell r="AA159" t="str">
            <v>浙江省杭州市滨江区浦沿街道杨家墩悦府9栋1001</v>
          </cell>
          <cell r="AB159" t="str">
            <v>外地农村</v>
          </cell>
          <cell r="AC159" t="str">
            <v>未婚</v>
          </cell>
          <cell r="AD159" t="str">
            <v>中共党员</v>
          </cell>
          <cell r="AE159" t="str">
            <v>本科</v>
          </cell>
          <cell r="AF159" t="str">
            <v>学士</v>
          </cell>
          <cell r="AG159" t="str">
            <v>陕西科技大学</v>
          </cell>
          <cell r="AH159" t="str">
            <v>制药工程</v>
          </cell>
          <cell r="AI159" t="str">
            <v>2017-07-03</v>
          </cell>
          <cell r="AJ159" t="str">
            <v/>
          </cell>
          <cell r="AK159" t="str">
            <v/>
          </cell>
          <cell r="AL159" t="str">
            <v/>
          </cell>
          <cell r="AM159" t="str">
            <v>张宏枪</v>
          </cell>
          <cell r="AN159" t="str">
            <v>父女</v>
          </cell>
          <cell r="AO159" t="str">
            <v>陕西宝鸡眉县齐镇官亭村722309</v>
          </cell>
          <cell r="AP159" t="str">
            <v>15091260635</v>
          </cell>
          <cell r="AQ159" t="str">
            <v>上海日馨医药科技股份有限公司</v>
          </cell>
          <cell r="AR159" t="str">
            <v/>
          </cell>
          <cell r="AS159" t="str">
            <v/>
          </cell>
          <cell r="AT159" t="str">
            <v>2022-06-17</v>
          </cell>
          <cell r="AU159" t="str">
            <v>辅助人员</v>
          </cell>
          <cell r="AV159" t="str">
            <v>劳动合同</v>
          </cell>
          <cell r="AW159" t="str">
            <v>2022-06-17</v>
          </cell>
          <cell r="AX159" t="str">
            <v>2022-06-17</v>
          </cell>
          <cell r="AY159" t="str">
            <v>2025-06-30</v>
          </cell>
          <cell r="AZ159" t="str">
            <v>研发</v>
          </cell>
          <cell r="BA159" t="str">
            <v>1</v>
          </cell>
          <cell r="BB159" t="str">
            <v>2022-09-16</v>
          </cell>
          <cell r="BC159" t="str">
            <v/>
          </cell>
          <cell r="BD159" t="str">
            <v/>
          </cell>
          <cell r="BE159" t="str">
            <v>研发序列</v>
          </cell>
          <cell r="BF159" t="str">
            <v>P3</v>
          </cell>
        </row>
        <row r="160">
          <cell r="C160" t="str">
            <v>吴启婷</v>
          </cell>
          <cell r="D160" t="str">
            <v>女</v>
          </cell>
          <cell r="E160" t="str">
            <v>在职</v>
          </cell>
          <cell r="F160" t="str">
            <v>试用员工</v>
          </cell>
          <cell r="G160" t="str">
            <v>百诚医药</v>
          </cell>
          <cell r="H160" t="str">
            <v>第四组</v>
          </cell>
          <cell r="I160" t="str">
            <v>百诚医药/药学研究中心/原料药研究中心/原料药分析部/第四组</v>
          </cell>
          <cell r="J160" t="str">
            <v>百诚医药</v>
          </cell>
          <cell r="K160" t="str">
            <v>原料药分析部</v>
          </cell>
          <cell r="L160" t="str">
            <v>助理分析研究员</v>
          </cell>
          <cell r="M160" t="str">
            <v>职员</v>
          </cell>
          <cell r="N160" t="str">
            <v>陈百万</v>
          </cell>
          <cell r="O160" t="str">
            <v>许将</v>
          </cell>
          <cell r="P160" t="str">
            <v>裘柳棠</v>
          </cell>
          <cell r="Q160" t="str">
            <v/>
          </cell>
          <cell r="R160" t="str">
            <v>杭州</v>
          </cell>
          <cell r="S160" t="str">
            <v>17857314878</v>
          </cell>
          <cell r="T160" t="str">
            <v>1998-08-10</v>
          </cell>
          <cell r="U160" t="str">
            <v>23</v>
          </cell>
          <cell r="V160" t="str">
            <v>汉族</v>
          </cell>
          <cell r="W160" t="str">
            <v>522321199808105829</v>
          </cell>
          <cell r="X160" t="str">
            <v>贵州</v>
          </cell>
          <cell r="Y160" t="str">
            <v>黔西南布依族苗族自治州</v>
          </cell>
          <cell r="Z160" t="str">
            <v>贵州省兴义市威舍镇阿依村四组</v>
          </cell>
          <cell r="AA160" t="str">
            <v>浙江省杭州市滨江区浦沿街道金盛曼城五幢一单元103</v>
          </cell>
          <cell r="AB160" t="str">
            <v>本地城镇</v>
          </cell>
          <cell r="AC160" t="str">
            <v>未婚</v>
          </cell>
          <cell r="AD160" t="str">
            <v>团员</v>
          </cell>
          <cell r="AE160" t="str">
            <v>本科</v>
          </cell>
          <cell r="AF160" t="str">
            <v>学士</v>
          </cell>
          <cell r="AG160" t="str">
            <v>浙江中医药大学</v>
          </cell>
          <cell r="AH160" t="str">
            <v>中药学</v>
          </cell>
          <cell r="AI160" t="str">
            <v>2022-06-17</v>
          </cell>
          <cell r="AJ160" t="str">
            <v/>
          </cell>
          <cell r="AK160" t="str">
            <v/>
          </cell>
          <cell r="AL160" t="str">
            <v/>
          </cell>
          <cell r="AM160" t="str">
            <v>吴秀权</v>
          </cell>
          <cell r="AN160" t="str">
            <v>父亲</v>
          </cell>
          <cell r="AO160" t="str">
            <v>350000</v>
          </cell>
          <cell r="AP160" t="str">
            <v>13950210672</v>
          </cell>
          <cell r="AQ160" t="str">
            <v>无</v>
          </cell>
          <cell r="AR160" t="str">
            <v/>
          </cell>
          <cell r="AS160" t="str">
            <v/>
          </cell>
          <cell r="AT160" t="str">
            <v>2022-06-27</v>
          </cell>
          <cell r="AU160" t="str">
            <v>辅助人员</v>
          </cell>
          <cell r="AV160" t="str">
            <v>劳动合同</v>
          </cell>
          <cell r="AW160" t="str">
            <v>2022-06-27</v>
          </cell>
          <cell r="AX160" t="str">
            <v>2022-06-27</v>
          </cell>
          <cell r="AY160" t="str">
            <v>2025-06-30</v>
          </cell>
          <cell r="AZ160" t="str">
            <v>研发</v>
          </cell>
          <cell r="BA160" t="str">
            <v>1</v>
          </cell>
          <cell r="BB160" t="str">
            <v>2022-09-26</v>
          </cell>
          <cell r="BC160" t="str">
            <v/>
          </cell>
          <cell r="BD160" t="str">
            <v/>
          </cell>
          <cell r="BE160" t="str">
            <v>研发序列</v>
          </cell>
          <cell r="BF160" t="str">
            <v>P1</v>
          </cell>
        </row>
        <row r="161">
          <cell r="C161" t="str">
            <v>谢柔洁</v>
          </cell>
          <cell r="D161" t="str">
            <v>女</v>
          </cell>
          <cell r="E161" t="str">
            <v>在职</v>
          </cell>
          <cell r="F161" t="str">
            <v>试用员工</v>
          </cell>
          <cell r="G161" t="str">
            <v>百诚医药</v>
          </cell>
          <cell r="H161" t="str">
            <v>第四组</v>
          </cell>
          <cell r="I161" t="str">
            <v>百诚医药/药学研究中心/原料药研究中心/原料药分析部/第四组</v>
          </cell>
          <cell r="J161" t="str">
            <v>百诚医药</v>
          </cell>
          <cell r="K161" t="str">
            <v>原料药分析部</v>
          </cell>
          <cell r="L161" t="str">
            <v>分析研究员</v>
          </cell>
          <cell r="M161" t="str">
            <v>职员</v>
          </cell>
          <cell r="N161" t="str">
            <v>陈百万</v>
          </cell>
          <cell r="O161" t="str">
            <v>许将</v>
          </cell>
          <cell r="P161" t="str">
            <v>林玉燕</v>
          </cell>
          <cell r="Q161" t="str">
            <v/>
          </cell>
          <cell r="R161" t="str">
            <v>杭州</v>
          </cell>
          <cell r="S161" t="str">
            <v>15850678258</v>
          </cell>
          <cell r="T161" t="str">
            <v>1997-07-13</v>
          </cell>
          <cell r="U161" t="str">
            <v>25</v>
          </cell>
          <cell r="V161" t="str">
            <v>汉族</v>
          </cell>
          <cell r="W161" t="str">
            <v>532130199707130520</v>
          </cell>
          <cell r="X161" t="str">
            <v>云南</v>
          </cell>
          <cell r="Y161" t="str">
            <v>昭通地区</v>
          </cell>
          <cell r="Z161" t="str">
            <v>云南省昭通市威信县石坎村老鹰沟</v>
          </cell>
          <cell r="AA161" t="str">
            <v>浙江省杭州市滨江区金盛曼城5幢1单元901</v>
          </cell>
          <cell r="AB161" t="str">
            <v>本地农村</v>
          </cell>
          <cell r="AC161" t="str">
            <v>未婚</v>
          </cell>
          <cell r="AD161" t="str">
            <v>团员</v>
          </cell>
          <cell r="AE161" t="str">
            <v>硕士研究生</v>
          </cell>
          <cell r="AF161" t="str">
            <v>硕士</v>
          </cell>
          <cell r="AG161" t="str">
            <v>中国药科大学</v>
          </cell>
          <cell r="AH161" t="str">
            <v>药学(制药工程学)</v>
          </cell>
          <cell r="AI161" t="str">
            <v>2022-06-30</v>
          </cell>
          <cell r="AJ161" t="str">
            <v/>
          </cell>
          <cell r="AK161" t="str">
            <v/>
          </cell>
          <cell r="AL161" t="str">
            <v/>
          </cell>
          <cell r="AM161" t="str">
            <v>刘欣</v>
          </cell>
          <cell r="AN161" t="str">
            <v>朋友</v>
          </cell>
          <cell r="AO161" t="str">
            <v>浙江省杭州市余杭区闲林街道 详细地址: 天和华丰苑东区350号</v>
          </cell>
          <cell r="AP161" t="str">
            <v>15868136973</v>
          </cell>
          <cell r="AQ161" t="str">
            <v/>
          </cell>
          <cell r="AR161" t="str">
            <v/>
          </cell>
          <cell r="AS161" t="str">
            <v/>
          </cell>
          <cell r="AT161" t="str">
            <v>2022-07-04</v>
          </cell>
          <cell r="AU161" t="str">
            <v>辅助人员</v>
          </cell>
          <cell r="AV161" t="str">
            <v>劳动合同</v>
          </cell>
          <cell r="AW161" t="str">
            <v>2022-07-04</v>
          </cell>
          <cell r="AX161" t="str">
            <v>2022-07-04</v>
          </cell>
          <cell r="AY161" t="str">
            <v>2025-07-03</v>
          </cell>
          <cell r="AZ161" t="str">
            <v>研发</v>
          </cell>
          <cell r="BA161" t="str">
            <v>1</v>
          </cell>
          <cell r="BB161" t="str">
            <v>2022-10-03</v>
          </cell>
          <cell r="BC161" t="str">
            <v/>
          </cell>
          <cell r="BD161" t="str">
            <v/>
          </cell>
          <cell r="BE161" t="str">
            <v>研发序列</v>
          </cell>
          <cell r="BF161" t="str">
            <v>P2</v>
          </cell>
        </row>
        <row r="162">
          <cell r="C162" t="str">
            <v>王天昊</v>
          </cell>
          <cell r="D162" t="str">
            <v>男</v>
          </cell>
          <cell r="E162" t="str">
            <v>在职</v>
          </cell>
          <cell r="F162" t="str">
            <v>试用员工</v>
          </cell>
          <cell r="G162" t="str">
            <v>百诚医药</v>
          </cell>
          <cell r="H162" t="str">
            <v>第四组</v>
          </cell>
          <cell r="I162" t="str">
            <v>百诚医药/药学研究中心/原料药研究中心/原料药分析部/第四组</v>
          </cell>
          <cell r="J162" t="str">
            <v>百诚医药</v>
          </cell>
          <cell r="K162" t="str">
            <v>原料药分析部</v>
          </cell>
          <cell r="L162" t="str">
            <v>分析研究员</v>
          </cell>
          <cell r="M162" t="str">
            <v>职员</v>
          </cell>
          <cell r="N162" t="str">
            <v>陈百万</v>
          </cell>
          <cell r="O162" t="str">
            <v>许将</v>
          </cell>
          <cell r="P162" t="str">
            <v/>
          </cell>
          <cell r="Q162" t="str">
            <v>许将</v>
          </cell>
          <cell r="R162" t="str">
            <v>杭州</v>
          </cell>
          <cell r="S162" t="str">
            <v>15079157083</v>
          </cell>
          <cell r="T162" t="str">
            <v>1993-08-24</v>
          </cell>
          <cell r="U162" t="str">
            <v>28</v>
          </cell>
          <cell r="V162" t="str">
            <v>汉族</v>
          </cell>
          <cell r="W162" t="str">
            <v>411621199308245438</v>
          </cell>
          <cell r="X162" t="str">
            <v>河南</v>
          </cell>
          <cell r="Y162" t="str">
            <v>周口</v>
          </cell>
          <cell r="Z162" t="str">
            <v>河南省周口市扶沟县吕潭乡杨湾村</v>
          </cell>
          <cell r="AA162" t="str">
            <v>浙江省杭州市萧山区戈雅公寓10栋-1-302</v>
          </cell>
          <cell r="AB162" t="str">
            <v>外地农村</v>
          </cell>
          <cell r="AC162" t="str">
            <v>未婚</v>
          </cell>
          <cell r="AD162" t="str">
            <v>中共党员</v>
          </cell>
          <cell r="AE162" t="str">
            <v>硕士研究生</v>
          </cell>
          <cell r="AF162" t="str">
            <v>硕士</v>
          </cell>
          <cell r="AG162" t="str">
            <v>南昌大学</v>
          </cell>
          <cell r="AH162" t="str">
            <v>化学</v>
          </cell>
          <cell r="AI162" t="str">
            <v>2020-06-24</v>
          </cell>
          <cell r="AJ162" t="str">
            <v/>
          </cell>
          <cell r="AK162" t="str">
            <v/>
          </cell>
          <cell r="AL162" t="str">
            <v/>
          </cell>
          <cell r="AM162" t="str">
            <v>杨赛娇</v>
          </cell>
          <cell r="AN162" t="str">
            <v>女朋友</v>
          </cell>
          <cell r="AO162" t="str">
            <v>浙江省杭州市萧山区戈雅公寓</v>
          </cell>
          <cell r="AP162" t="str">
            <v>15797649906</v>
          </cell>
          <cell r="AQ162" t="str">
            <v>联化科技股份有限公司</v>
          </cell>
          <cell r="AR162" t="str">
            <v/>
          </cell>
          <cell r="AS162" t="str">
            <v/>
          </cell>
          <cell r="AT162" t="str">
            <v>2022-07-06</v>
          </cell>
          <cell r="AU162" t="str">
            <v>辅助人员</v>
          </cell>
          <cell r="AV162" t="str">
            <v>劳动合同</v>
          </cell>
          <cell r="AW162" t="str">
            <v>2022-07-06</v>
          </cell>
          <cell r="AX162" t="str">
            <v>2022-07-06</v>
          </cell>
          <cell r="AY162" t="str">
            <v>2025-09-30</v>
          </cell>
          <cell r="AZ162" t="str">
            <v>研发</v>
          </cell>
          <cell r="BA162" t="str">
            <v>1</v>
          </cell>
          <cell r="BB162" t="str">
            <v>2022-10-05</v>
          </cell>
          <cell r="BC162" t="str">
            <v/>
          </cell>
          <cell r="BD162" t="str">
            <v/>
          </cell>
          <cell r="BE162" t="str">
            <v>研发序列</v>
          </cell>
          <cell r="BF162" t="str">
            <v>P2</v>
          </cell>
        </row>
        <row r="163">
          <cell r="C163" t="str">
            <v>方燚</v>
          </cell>
          <cell r="D163" t="str">
            <v>女</v>
          </cell>
          <cell r="E163" t="str">
            <v>在职</v>
          </cell>
          <cell r="F163" t="str">
            <v>正式员工</v>
          </cell>
          <cell r="G163" t="str">
            <v>百诚医药</v>
          </cell>
          <cell r="H163" t="str">
            <v>第一组</v>
          </cell>
          <cell r="I163" t="str">
            <v>百诚医药/药学研究中心/固体制剂一部/第一组</v>
          </cell>
          <cell r="J163" t="str">
            <v>百诚医药</v>
          </cell>
          <cell r="K163" t="str">
            <v>固体制剂一部</v>
          </cell>
          <cell r="L163" t="str">
            <v>中级项目经理(分析)</v>
          </cell>
          <cell r="M163" t="str">
            <v>项目经理</v>
          </cell>
          <cell r="N163" t="str">
            <v>严洪兵</v>
          </cell>
          <cell r="O163" t="str">
            <v>王时友</v>
          </cell>
          <cell r="P163" t="str">
            <v/>
          </cell>
          <cell r="Q163" t="str">
            <v/>
          </cell>
          <cell r="R163" t="str">
            <v>杭州</v>
          </cell>
          <cell r="S163" t="str">
            <v>18767117354</v>
          </cell>
          <cell r="T163" t="str">
            <v>1991-11-15</v>
          </cell>
          <cell r="U163" t="str">
            <v>30</v>
          </cell>
          <cell r="V163" t="str">
            <v>汉</v>
          </cell>
          <cell r="W163" t="str">
            <v>330122199111151727</v>
          </cell>
          <cell r="X163" t="str">
            <v>浙江</v>
          </cell>
          <cell r="Y163" t="str">
            <v>桐庐</v>
          </cell>
          <cell r="Z163" t="str">
            <v>浙江省桐庐县江南镇窄溪村沈家六组</v>
          </cell>
          <cell r="AA163" t="str">
            <v>杭州市萧山区明怡花苑19栋1单元202</v>
          </cell>
          <cell r="AB163" t="str">
            <v>外地农村</v>
          </cell>
          <cell r="AC163" t="str">
            <v>已婚</v>
          </cell>
          <cell r="AD163" t="str">
            <v>党员</v>
          </cell>
          <cell r="AE163" t="str">
            <v>本科</v>
          </cell>
          <cell r="AF163" t="str">
            <v>学士</v>
          </cell>
          <cell r="AG163" t="str">
            <v>浙江工业大学</v>
          </cell>
          <cell r="AH163" t="str">
            <v>应用化学</v>
          </cell>
          <cell r="AI163" t="str">
            <v>2014-06-21</v>
          </cell>
          <cell r="AJ163" t="str">
            <v>助理工程师</v>
          </cell>
          <cell r="AK163" t="str">
            <v>初级</v>
          </cell>
          <cell r="AL163" t="str">
            <v>2017-05-31</v>
          </cell>
          <cell r="AM163" t="str">
            <v>童波杰</v>
          </cell>
          <cell r="AN163" t="str">
            <v/>
          </cell>
          <cell r="AO163" t="str">
            <v>浙江省桐庐县江南镇窄溪村沈家六组</v>
          </cell>
          <cell r="AP163" t="str">
            <v>15858231832</v>
          </cell>
          <cell r="AQ163" t="str">
            <v/>
          </cell>
          <cell r="AR163" t="str">
            <v>15858231832</v>
          </cell>
          <cell r="AS163" t="str">
            <v/>
          </cell>
          <cell r="AT163" t="str">
            <v>2014-07-01</v>
          </cell>
          <cell r="AU163" t="str">
            <v>研发人员</v>
          </cell>
          <cell r="AV163" t="str">
            <v>劳动合同</v>
          </cell>
          <cell r="AW163" t="str">
            <v>2014-07-01</v>
          </cell>
          <cell r="AX163" t="str">
            <v>2014-07-01</v>
          </cell>
          <cell r="AY163" t="str">
            <v>2022-12-31</v>
          </cell>
          <cell r="AZ163" t="str">
            <v>研发</v>
          </cell>
          <cell r="BA163" t="str">
            <v>2</v>
          </cell>
          <cell r="BB163" t="str">
            <v>2010-11-10</v>
          </cell>
          <cell r="BC163" t="str">
            <v/>
          </cell>
          <cell r="BD163" t="str">
            <v/>
          </cell>
          <cell r="BE163" t="str">
            <v>研发序列</v>
          </cell>
          <cell r="BF163" t="str">
            <v>M2</v>
          </cell>
        </row>
        <row r="164">
          <cell r="C164" t="str">
            <v>单雅琴</v>
          </cell>
          <cell r="D164" t="str">
            <v>女</v>
          </cell>
          <cell r="E164" t="str">
            <v>在职</v>
          </cell>
          <cell r="F164" t="str">
            <v>正式员工</v>
          </cell>
          <cell r="G164" t="str">
            <v>百诚医药</v>
          </cell>
          <cell r="H164" t="str">
            <v>第一组</v>
          </cell>
          <cell r="I164" t="str">
            <v>百诚医药/药学研究中心/固体制剂一部/第一组</v>
          </cell>
          <cell r="J164" t="str">
            <v>百诚医药</v>
          </cell>
          <cell r="K164" t="str">
            <v>固体制剂一部</v>
          </cell>
          <cell r="L164" t="str">
            <v>分析研究员</v>
          </cell>
          <cell r="M164" t="str">
            <v>职员</v>
          </cell>
          <cell r="N164" t="str">
            <v>严洪兵</v>
          </cell>
          <cell r="O164" t="str">
            <v>方燚</v>
          </cell>
          <cell r="P164" t="str">
            <v/>
          </cell>
          <cell r="Q164" t="str">
            <v/>
          </cell>
          <cell r="R164" t="str">
            <v>杭州</v>
          </cell>
          <cell r="S164" t="str">
            <v>18458182939</v>
          </cell>
          <cell r="T164" t="str">
            <v>1997-04-29</v>
          </cell>
          <cell r="U164" t="str">
            <v>25</v>
          </cell>
          <cell r="V164" t="str">
            <v>汉</v>
          </cell>
          <cell r="W164" t="str">
            <v>339005199704295124</v>
          </cell>
          <cell r="X164" t="str">
            <v>浙江</v>
          </cell>
          <cell r="Y164" t="str">
            <v>杭州</v>
          </cell>
          <cell r="Z164" t="str">
            <v>杭州市萧山区瓜沥镇官一村1组20号</v>
          </cell>
          <cell r="AA164" t="str">
            <v>杭州市萧山区瓜沥镇官一村</v>
          </cell>
          <cell r="AB164" t="str">
            <v>本地农村</v>
          </cell>
          <cell r="AC164" t="str">
            <v>未婚</v>
          </cell>
          <cell r="AD164" t="str">
            <v>群众</v>
          </cell>
          <cell r="AE164" t="str">
            <v>大专</v>
          </cell>
          <cell r="AF164" t="str">
            <v/>
          </cell>
          <cell r="AG164" t="str">
            <v>浙江省金华职业技术学院</v>
          </cell>
          <cell r="AH164" t="str">
            <v>工业分析与检验</v>
          </cell>
          <cell r="AI164" t="str">
            <v>2017-06-18</v>
          </cell>
          <cell r="AJ164" t="str">
            <v/>
          </cell>
          <cell r="AK164" t="str">
            <v/>
          </cell>
          <cell r="AL164" t="str">
            <v/>
          </cell>
          <cell r="AM164" t="str">
            <v>单琴琴</v>
          </cell>
          <cell r="AN164" t="str">
            <v>姐妹</v>
          </cell>
          <cell r="AO164" t="str">
            <v>杭州市萧山区瓜沥镇官一村1组20号</v>
          </cell>
          <cell r="AP164" t="str">
            <v>15858289790</v>
          </cell>
          <cell r="AQ164" t="str">
            <v/>
          </cell>
          <cell r="AR164" t="str">
            <v>15858289790</v>
          </cell>
          <cell r="AS164" t="str">
            <v/>
          </cell>
          <cell r="AT164" t="str">
            <v>2019-05-31</v>
          </cell>
          <cell r="AU164" t="str">
            <v>研发人员</v>
          </cell>
          <cell r="AV164" t="str">
            <v>劳动合同</v>
          </cell>
          <cell r="AW164" t="str">
            <v>2019-05-31</v>
          </cell>
          <cell r="AX164" t="str">
            <v>2022-06-01</v>
          </cell>
          <cell r="AY164" t="str">
            <v>2025-06-30</v>
          </cell>
          <cell r="AZ164" t="str">
            <v>研发</v>
          </cell>
          <cell r="BA164" t="str">
            <v>2</v>
          </cell>
          <cell r="BB164" t="str">
            <v>2019-08-31</v>
          </cell>
          <cell r="BC164" t="str">
            <v>2019-08-31</v>
          </cell>
          <cell r="BD164" t="str">
            <v/>
          </cell>
          <cell r="BE164" t="str">
            <v>研发序列</v>
          </cell>
          <cell r="BF164" t="str">
            <v>P2</v>
          </cell>
        </row>
        <row r="165">
          <cell r="C165" t="str">
            <v>王磊</v>
          </cell>
          <cell r="D165" t="str">
            <v>男</v>
          </cell>
          <cell r="E165" t="str">
            <v>在职</v>
          </cell>
          <cell r="F165" t="str">
            <v>正式员工</v>
          </cell>
          <cell r="G165" t="str">
            <v>百诚医药</v>
          </cell>
          <cell r="H165" t="str">
            <v>第一组</v>
          </cell>
          <cell r="I165" t="str">
            <v>百诚医药/药学研究中心/液体制剂二部/第一组</v>
          </cell>
          <cell r="J165" t="str">
            <v>百诚医药</v>
          </cell>
          <cell r="K165" t="str">
            <v>液体制剂二部</v>
          </cell>
          <cell r="L165" t="str">
            <v>资深项目经理（制剂）</v>
          </cell>
          <cell r="M165" t="str">
            <v>项目经理(制剂)</v>
          </cell>
          <cell r="N165" t="str">
            <v>汪卫军</v>
          </cell>
          <cell r="O165" t="str">
            <v>汪卫军</v>
          </cell>
          <cell r="P165" t="str">
            <v/>
          </cell>
          <cell r="Q165" t="str">
            <v/>
          </cell>
          <cell r="R165" t="str">
            <v>杭州</v>
          </cell>
          <cell r="S165" t="str">
            <v>18788863347</v>
          </cell>
          <cell r="T165" t="str">
            <v>1989-12-26</v>
          </cell>
          <cell r="U165" t="str">
            <v>32</v>
          </cell>
          <cell r="V165" t="str">
            <v>汉</v>
          </cell>
          <cell r="W165" t="str">
            <v>340322198912267832</v>
          </cell>
          <cell r="X165" t="str">
            <v>安徽</v>
          </cell>
          <cell r="Y165" t="str">
            <v>蚌埠</v>
          </cell>
          <cell r="Z165" t="str">
            <v>安徽省蚌埠市五河县双忠庙镇邓圩村335号</v>
          </cell>
          <cell r="AA165" t="str">
            <v>和瑞S4-602</v>
          </cell>
          <cell r="AB165" t="str">
            <v>外地农村</v>
          </cell>
          <cell r="AC165" t="str">
            <v>已婚</v>
          </cell>
          <cell r="AD165" t="str">
            <v>党员</v>
          </cell>
          <cell r="AE165" t="str">
            <v>硕士研究生</v>
          </cell>
          <cell r="AF165" t="str">
            <v>硕士</v>
          </cell>
          <cell r="AG165" t="str">
            <v>安徽中医药大学</v>
          </cell>
          <cell r="AH165" t="str">
            <v>药剂学</v>
          </cell>
          <cell r="AI165" t="str">
            <v>2017-07-01</v>
          </cell>
          <cell r="AJ165" t="str">
            <v/>
          </cell>
          <cell r="AK165" t="str">
            <v/>
          </cell>
          <cell r="AL165" t="str">
            <v/>
          </cell>
          <cell r="AM165" t="str">
            <v>王九妹</v>
          </cell>
          <cell r="AN165" t="str">
            <v/>
          </cell>
          <cell r="AO165" t="str">
            <v>安徽省蚌埠市五河县双忠庙镇邓圩村335号</v>
          </cell>
          <cell r="AP165" t="str">
            <v>15077885376</v>
          </cell>
          <cell r="AQ165" t="str">
            <v/>
          </cell>
          <cell r="AR165" t="str">
            <v>15077885376</v>
          </cell>
          <cell r="AS165" t="str">
            <v/>
          </cell>
          <cell r="AT165" t="str">
            <v>2017-06-30</v>
          </cell>
          <cell r="AU165" t="str">
            <v>研发人员</v>
          </cell>
          <cell r="AV165" t="str">
            <v>劳动合同</v>
          </cell>
          <cell r="AW165" t="str">
            <v>2017-06-30</v>
          </cell>
          <cell r="AX165" t="str">
            <v>2017-06-30</v>
          </cell>
          <cell r="AY165" t="str">
            <v>2023-09-30</v>
          </cell>
          <cell r="AZ165" t="str">
            <v>研发</v>
          </cell>
          <cell r="BA165" t="str">
            <v>2</v>
          </cell>
          <cell r="BB165" t="str">
            <v>2017-09-29</v>
          </cell>
          <cell r="BC165" t="str">
            <v>2017-09-29</v>
          </cell>
          <cell r="BD165" t="str">
            <v/>
          </cell>
          <cell r="BE165" t="str">
            <v>研发序列</v>
          </cell>
          <cell r="BF165" t="str">
            <v>M4</v>
          </cell>
        </row>
        <row r="166">
          <cell r="C166" t="str">
            <v>贾海霞</v>
          </cell>
          <cell r="D166" t="str">
            <v>女</v>
          </cell>
          <cell r="E166" t="str">
            <v>在职</v>
          </cell>
          <cell r="F166" t="str">
            <v>正式员工</v>
          </cell>
          <cell r="G166" t="str">
            <v>百诚医药</v>
          </cell>
          <cell r="H166" t="str">
            <v>第一组</v>
          </cell>
          <cell r="I166" t="str">
            <v>百诚医药/药学研究中心/原料药研究中心/原料药分析部/第一组</v>
          </cell>
          <cell r="J166" t="str">
            <v>百诚医药</v>
          </cell>
          <cell r="K166" t="str">
            <v>原料药分析部</v>
          </cell>
          <cell r="L166" t="str">
            <v>高级分析研究员</v>
          </cell>
          <cell r="M166" t="str">
            <v>职员</v>
          </cell>
          <cell r="N166" t="str">
            <v>陈百万</v>
          </cell>
          <cell r="O166" t="str">
            <v>郭四化</v>
          </cell>
          <cell r="P166" t="str">
            <v/>
          </cell>
          <cell r="Q166" t="str">
            <v/>
          </cell>
          <cell r="R166" t="str">
            <v>杭州</v>
          </cell>
          <cell r="S166" t="str">
            <v>15858225013</v>
          </cell>
          <cell r="T166" t="str">
            <v>1995-03-03</v>
          </cell>
          <cell r="U166" t="str">
            <v>27</v>
          </cell>
          <cell r="V166" t="str">
            <v>汉</v>
          </cell>
          <cell r="W166" t="str">
            <v>411524199503030823</v>
          </cell>
          <cell r="X166" t="str">
            <v>河南</v>
          </cell>
          <cell r="Y166" t="str">
            <v>信阳</v>
          </cell>
          <cell r="Z166" t="str">
            <v>河南省商城县上石桥镇敖岗村北岗组</v>
          </cell>
          <cell r="AA166" t="str">
            <v>公司宿舍</v>
          </cell>
          <cell r="AB166" t="str">
            <v>外地农村</v>
          </cell>
          <cell r="AC166" t="str">
            <v>未婚</v>
          </cell>
          <cell r="AD166" t="str">
            <v>团员</v>
          </cell>
          <cell r="AE166" t="str">
            <v>本科</v>
          </cell>
          <cell r="AF166" t="str">
            <v>学士</v>
          </cell>
          <cell r="AG166" t="str">
            <v>新乡医学院三全学院</v>
          </cell>
          <cell r="AH166" t="str">
            <v>药学</v>
          </cell>
          <cell r="AI166" t="str">
            <v>2018-07-01</v>
          </cell>
          <cell r="AJ166" t="str">
            <v/>
          </cell>
          <cell r="AK166" t="str">
            <v/>
          </cell>
          <cell r="AL166" t="str">
            <v/>
          </cell>
          <cell r="AM166" t="str">
            <v>贾国斌</v>
          </cell>
          <cell r="AN166" t="str">
            <v/>
          </cell>
          <cell r="AO166" t="str">
            <v>河南省商城县上石桥镇敖岗村北岗组</v>
          </cell>
          <cell r="AP166" t="str">
            <v>13646818638</v>
          </cell>
          <cell r="AQ166" t="str">
            <v/>
          </cell>
          <cell r="AR166" t="str">
            <v>13646818638</v>
          </cell>
          <cell r="AS166" t="str">
            <v/>
          </cell>
          <cell r="AT166" t="str">
            <v>2018-07-06</v>
          </cell>
          <cell r="AU166" t="str">
            <v>研发人员</v>
          </cell>
          <cell r="AV166" t="str">
            <v>劳动合同</v>
          </cell>
          <cell r="AW166" t="str">
            <v>2018-07-06</v>
          </cell>
          <cell r="AX166" t="str">
            <v>2018-07-06</v>
          </cell>
          <cell r="AY166" t="str">
            <v>2021-07-31</v>
          </cell>
          <cell r="AZ166" t="str">
            <v>研发</v>
          </cell>
          <cell r="BA166" t="str">
            <v>1</v>
          </cell>
          <cell r="BB166" t="str">
            <v>2018-10-06</v>
          </cell>
          <cell r="BC166" t="str">
            <v>2018-10-06</v>
          </cell>
          <cell r="BD166" t="str">
            <v/>
          </cell>
          <cell r="BE166" t="str">
            <v>研发序列</v>
          </cell>
          <cell r="BF166" t="str">
            <v>P3</v>
          </cell>
        </row>
        <row r="167">
          <cell r="C167" t="str">
            <v>代军</v>
          </cell>
          <cell r="D167" t="str">
            <v>男</v>
          </cell>
          <cell r="E167" t="str">
            <v>在职</v>
          </cell>
          <cell r="F167" t="str">
            <v>正式员工</v>
          </cell>
          <cell r="G167" t="str">
            <v>百诚医药</v>
          </cell>
          <cell r="H167" t="str">
            <v>第一组</v>
          </cell>
          <cell r="I167" t="str">
            <v>百诚医药/药学研究中心/原料药研究中心/原料药分析部/第一组</v>
          </cell>
          <cell r="J167" t="str">
            <v>百诚医药</v>
          </cell>
          <cell r="K167" t="str">
            <v>原料药分析部</v>
          </cell>
          <cell r="L167" t="str">
            <v>见习项目经理(分析)</v>
          </cell>
          <cell r="M167" t="str">
            <v>职员</v>
          </cell>
          <cell r="N167" t="str">
            <v>陈百万</v>
          </cell>
          <cell r="O167" t="str">
            <v>郭四化</v>
          </cell>
          <cell r="P167" t="str">
            <v>孙新杰</v>
          </cell>
          <cell r="Q167" t="str">
            <v/>
          </cell>
          <cell r="R167" t="str">
            <v>杭州</v>
          </cell>
          <cell r="S167" t="str">
            <v>15139779449</v>
          </cell>
          <cell r="T167" t="str">
            <v>1990-11-05</v>
          </cell>
          <cell r="U167" t="str">
            <v>31</v>
          </cell>
          <cell r="V167" t="str">
            <v>汉</v>
          </cell>
          <cell r="W167" t="str">
            <v>411523199011053133</v>
          </cell>
          <cell r="X167" t="str">
            <v>河南</v>
          </cell>
          <cell r="Y167" t="str">
            <v>新县</v>
          </cell>
          <cell r="Z167" t="str">
            <v>河南省新县苏河镇李庄村邹洼</v>
          </cell>
          <cell r="AA167" t="str">
            <v>公司宿舍</v>
          </cell>
          <cell r="AB167" t="str">
            <v>外地农村</v>
          </cell>
          <cell r="AC167" t="str">
            <v>未婚</v>
          </cell>
          <cell r="AD167" t="str">
            <v>团员</v>
          </cell>
          <cell r="AE167" t="str">
            <v>本科</v>
          </cell>
          <cell r="AF167" t="str">
            <v>学士</v>
          </cell>
          <cell r="AG167" t="str">
            <v>郑州轻工业学院</v>
          </cell>
          <cell r="AH167" t="str">
            <v>应用化学</v>
          </cell>
          <cell r="AI167" t="str">
            <v>2014-07-01</v>
          </cell>
          <cell r="AJ167" t="str">
            <v/>
          </cell>
          <cell r="AK167" t="str">
            <v/>
          </cell>
          <cell r="AL167" t="str">
            <v/>
          </cell>
          <cell r="AM167" t="str">
            <v>代小蕾</v>
          </cell>
          <cell r="AN167" t="str">
            <v>姐弟</v>
          </cell>
          <cell r="AO167" t="str">
            <v>河南省新县苏河镇李庄村邹洼</v>
          </cell>
          <cell r="AP167" t="str">
            <v>18358266247</v>
          </cell>
          <cell r="AQ167" t="str">
            <v>上海海尼药业有限公司</v>
          </cell>
          <cell r="AR167" t="str">
            <v/>
          </cell>
          <cell r="AS167" t="str">
            <v/>
          </cell>
          <cell r="AT167" t="str">
            <v>2020-03-23</v>
          </cell>
          <cell r="AU167" t="str">
            <v>研发人员</v>
          </cell>
          <cell r="AV167" t="str">
            <v>劳动合同</v>
          </cell>
          <cell r="AW167" t="str">
            <v>2020-03-23</v>
          </cell>
          <cell r="AX167" t="str">
            <v>2020-03-23</v>
          </cell>
          <cell r="AY167" t="str">
            <v>2023-03-31</v>
          </cell>
          <cell r="AZ167" t="str">
            <v>研发</v>
          </cell>
          <cell r="BA167" t="str">
            <v>1</v>
          </cell>
          <cell r="BB167" t="str">
            <v>2020-06-22</v>
          </cell>
          <cell r="BC167" t="str">
            <v>2020-06-23</v>
          </cell>
          <cell r="BD167" t="str">
            <v/>
          </cell>
          <cell r="BE167" t="str">
            <v>研发序列</v>
          </cell>
          <cell r="BF167" t="str">
            <v>P4</v>
          </cell>
        </row>
        <row r="168">
          <cell r="C168" t="str">
            <v>王姗</v>
          </cell>
          <cell r="D168" t="str">
            <v>女</v>
          </cell>
          <cell r="E168" t="str">
            <v>在职</v>
          </cell>
          <cell r="F168" t="str">
            <v>正式员工</v>
          </cell>
          <cell r="G168" t="str">
            <v>百诚医药</v>
          </cell>
          <cell r="H168" t="str">
            <v>第一组</v>
          </cell>
          <cell r="I168" t="str">
            <v>百诚医药/药学研究中心/原料药研究中心/原料药分析部/第一组</v>
          </cell>
          <cell r="J168" t="str">
            <v>百诚医药</v>
          </cell>
          <cell r="K168" t="str">
            <v>原料药分析部</v>
          </cell>
          <cell r="L168" t="str">
            <v>分析研究员</v>
          </cell>
          <cell r="M168" t="str">
            <v>职员</v>
          </cell>
          <cell r="N168" t="str">
            <v>陈百万</v>
          </cell>
          <cell r="O168" t="str">
            <v>郭四化</v>
          </cell>
          <cell r="P168" t="str">
            <v>薛晓婷</v>
          </cell>
          <cell r="Q168" t="str">
            <v/>
          </cell>
          <cell r="R168" t="str">
            <v>杭州</v>
          </cell>
          <cell r="S168" t="str">
            <v>18395586798</v>
          </cell>
          <cell r="T168" t="str">
            <v>1995-08-21</v>
          </cell>
          <cell r="U168" t="str">
            <v>26</v>
          </cell>
          <cell r="V168" t="str">
            <v>汉</v>
          </cell>
          <cell r="W168" t="str">
            <v>411425199508217241</v>
          </cell>
          <cell r="X168" t="str">
            <v>河南</v>
          </cell>
          <cell r="Y168" t="str">
            <v>虞城</v>
          </cell>
          <cell r="Z168" t="str">
            <v>河南省虞城县刘集乡刘各村101</v>
          </cell>
          <cell r="AA168" t="str">
            <v>公司宿舍</v>
          </cell>
          <cell r="AB168" t="str">
            <v>外地农村</v>
          </cell>
          <cell r="AC168" t="str">
            <v>未婚</v>
          </cell>
          <cell r="AD168" t="str">
            <v>党员</v>
          </cell>
          <cell r="AE168" t="str">
            <v>本科</v>
          </cell>
          <cell r="AF168" t="str">
            <v>学士</v>
          </cell>
          <cell r="AG168" t="str">
            <v>安徽工业大学</v>
          </cell>
          <cell r="AH168" t="str">
            <v>化学工程与工艺</v>
          </cell>
          <cell r="AI168" t="str">
            <v>2018-07-20</v>
          </cell>
          <cell r="AJ168" t="str">
            <v/>
          </cell>
          <cell r="AK168" t="str">
            <v/>
          </cell>
          <cell r="AL168" t="str">
            <v/>
          </cell>
          <cell r="AM168" t="str">
            <v>王芬</v>
          </cell>
          <cell r="AN168" t="str">
            <v>姐妹</v>
          </cell>
          <cell r="AO168" t="str">
            <v>河南省虞城县刘集乡刘各村101</v>
          </cell>
          <cell r="AP168" t="str">
            <v>18338794614</v>
          </cell>
          <cell r="AQ168" t="str">
            <v/>
          </cell>
          <cell r="AR168" t="str">
            <v>1.8338794614E10</v>
          </cell>
          <cell r="AS168" t="str">
            <v/>
          </cell>
          <cell r="AT168" t="str">
            <v>2020-04-15</v>
          </cell>
          <cell r="AU168" t="str">
            <v>研发人员</v>
          </cell>
          <cell r="AV168" t="str">
            <v>劳动合同</v>
          </cell>
          <cell r="AW168" t="str">
            <v>2020-04-15</v>
          </cell>
          <cell r="AX168" t="str">
            <v>2020-04-15</v>
          </cell>
          <cell r="AY168" t="str">
            <v>2023-06-30</v>
          </cell>
          <cell r="AZ168" t="str">
            <v>研发</v>
          </cell>
          <cell r="BA168" t="str">
            <v>1</v>
          </cell>
          <cell r="BB168" t="str">
            <v>2020-07-14</v>
          </cell>
          <cell r="BC168" t="str">
            <v>2020-07-15</v>
          </cell>
          <cell r="BD168" t="str">
            <v/>
          </cell>
          <cell r="BE168" t="str">
            <v>研发序列</v>
          </cell>
          <cell r="BF168" t="str">
            <v>P2</v>
          </cell>
        </row>
        <row r="169">
          <cell r="C169" t="str">
            <v>阮春萍</v>
          </cell>
          <cell r="D169" t="str">
            <v>女</v>
          </cell>
          <cell r="E169" t="str">
            <v>在职</v>
          </cell>
          <cell r="F169" t="str">
            <v>正式员工</v>
          </cell>
          <cell r="G169" t="str">
            <v>百诚医药</v>
          </cell>
          <cell r="H169" t="str">
            <v>第一组</v>
          </cell>
          <cell r="I169" t="str">
            <v>百诚医药/药学研究中心/原料药研究中心/原料药分析部/第一组</v>
          </cell>
          <cell r="J169" t="str">
            <v>百诚医药</v>
          </cell>
          <cell r="K169" t="str">
            <v>原料药分析部</v>
          </cell>
          <cell r="L169" t="str">
            <v>分析研究员</v>
          </cell>
          <cell r="M169" t="str">
            <v>职员</v>
          </cell>
          <cell r="N169" t="str">
            <v>陈百万</v>
          </cell>
          <cell r="O169" t="str">
            <v>郭四化</v>
          </cell>
          <cell r="P169" t="str">
            <v>吴云圣</v>
          </cell>
          <cell r="Q169" t="str">
            <v/>
          </cell>
          <cell r="R169" t="str">
            <v>杭州</v>
          </cell>
          <cell r="S169" t="str">
            <v>18768386225</v>
          </cell>
          <cell r="T169" t="str">
            <v>1994-02-22</v>
          </cell>
          <cell r="U169" t="str">
            <v>28</v>
          </cell>
          <cell r="V169" t="str">
            <v>汉</v>
          </cell>
          <cell r="W169" t="str">
            <v>330681199402221622</v>
          </cell>
          <cell r="X169" t="str">
            <v>浙江</v>
          </cell>
          <cell r="Y169" t="str">
            <v>诸暨</v>
          </cell>
          <cell r="Z169" t="str">
            <v>浙江省诸暨市浣东街道盛兆坞一村</v>
          </cell>
          <cell r="AA169" t="str">
            <v>杭州市江干区下沙街道盛安路12号</v>
          </cell>
          <cell r="AB169" t="str">
            <v>外地农村</v>
          </cell>
          <cell r="AC169" t="str">
            <v>未婚</v>
          </cell>
          <cell r="AD169" t="str">
            <v>团员</v>
          </cell>
          <cell r="AE169" t="str">
            <v>本科</v>
          </cell>
          <cell r="AF169" t="str">
            <v>学士</v>
          </cell>
          <cell r="AG169" t="str">
            <v>湖州师范学院</v>
          </cell>
          <cell r="AH169" t="str">
            <v>制药工程</v>
          </cell>
          <cell r="AI169" t="str">
            <v>2017-06-20</v>
          </cell>
          <cell r="AJ169" t="str">
            <v/>
          </cell>
          <cell r="AK169" t="str">
            <v/>
          </cell>
          <cell r="AL169" t="str">
            <v/>
          </cell>
          <cell r="AM169" t="str">
            <v>谢乐红</v>
          </cell>
          <cell r="AN169" t="str">
            <v>母女</v>
          </cell>
          <cell r="AO169" t="str">
            <v>浙江省诸暨市浣东街道盛兆坞一村</v>
          </cell>
          <cell r="AP169" t="str">
            <v>15381670485</v>
          </cell>
          <cell r="AQ169" t="str">
            <v/>
          </cell>
          <cell r="AR169" t="str">
            <v>1.5381670485E10</v>
          </cell>
          <cell r="AS169" t="str">
            <v/>
          </cell>
          <cell r="AT169" t="str">
            <v>2020-04-24</v>
          </cell>
          <cell r="AU169" t="str">
            <v>研发人员</v>
          </cell>
          <cell r="AV169" t="str">
            <v>劳动合同</v>
          </cell>
          <cell r="AW169" t="str">
            <v>2020-04-24</v>
          </cell>
          <cell r="AX169" t="str">
            <v>2020-04-24</v>
          </cell>
          <cell r="AY169" t="str">
            <v>2023-06-30</v>
          </cell>
          <cell r="AZ169" t="str">
            <v>研发</v>
          </cell>
          <cell r="BA169" t="str">
            <v>1</v>
          </cell>
          <cell r="BB169" t="str">
            <v>2020-07-23</v>
          </cell>
          <cell r="BC169" t="str">
            <v>2020-07-24</v>
          </cell>
          <cell r="BD169" t="str">
            <v/>
          </cell>
          <cell r="BE169" t="str">
            <v>研发序列</v>
          </cell>
          <cell r="BF169" t="str">
            <v>P2</v>
          </cell>
        </row>
        <row r="170">
          <cell r="C170" t="str">
            <v>余振</v>
          </cell>
          <cell r="D170" t="str">
            <v>男</v>
          </cell>
          <cell r="E170" t="str">
            <v>在职</v>
          </cell>
          <cell r="F170" t="str">
            <v>正式员工</v>
          </cell>
          <cell r="G170" t="str">
            <v>百诚医药</v>
          </cell>
          <cell r="H170" t="str">
            <v>第一组</v>
          </cell>
          <cell r="I170" t="str">
            <v>百诚医药/药学研究中心/固体制剂一部/第一组</v>
          </cell>
          <cell r="J170" t="str">
            <v>百诚医药</v>
          </cell>
          <cell r="K170" t="str">
            <v>固体制剂一部</v>
          </cell>
          <cell r="L170" t="str">
            <v>分析研究员</v>
          </cell>
          <cell r="M170" t="str">
            <v>职员</v>
          </cell>
          <cell r="N170" t="str">
            <v>严洪兵</v>
          </cell>
          <cell r="O170" t="str">
            <v>方燚</v>
          </cell>
          <cell r="P170" t="str">
            <v>周志南</v>
          </cell>
          <cell r="Q170" t="str">
            <v/>
          </cell>
          <cell r="R170" t="str">
            <v>杭州</v>
          </cell>
          <cell r="S170" t="str">
            <v>15700067434</v>
          </cell>
          <cell r="T170" t="str">
            <v>1995-11-09</v>
          </cell>
          <cell r="U170" t="str">
            <v>26</v>
          </cell>
          <cell r="V170" t="str">
            <v>汉</v>
          </cell>
          <cell r="W170" t="str">
            <v>330824199511095913</v>
          </cell>
          <cell r="X170" t="str">
            <v>浙江</v>
          </cell>
          <cell r="Y170" t="str">
            <v>衢州</v>
          </cell>
          <cell r="Z170" t="str">
            <v>浙江省开化县马金镇杨和村17号</v>
          </cell>
          <cell r="AA170" t="str">
            <v>杭州市余杭区白马山庄花语轩</v>
          </cell>
          <cell r="AB170" t="str">
            <v>本地农村</v>
          </cell>
          <cell r="AC170" t="str">
            <v>未婚</v>
          </cell>
          <cell r="AD170" t="str">
            <v>团员</v>
          </cell>
          <cell r="AE170" t="str">
            <v>硕士研究生</v>
          </cell>
          <cell r="AF170" t="str">
            <v>硕士</v>
          </cell>
          <cell r="AG170" t="str">
            <v>浙江工业大学</v>
          </cell>
          <cell r="AH170" t="str">
            <v>药学</v>
          </cell>
          <cell r="AI170" t="str">
            <v>2020-07-23</v>
          </cell>
          <cell r="AJ170" t="str">
            <v/>
          </cell>
          <cell r="AK170" t="str">
            <v/>
          </cell>
          <cell r="AL170" t="str">
            <v/>
          </cell>
          <cell r="AM170" t="str">
            <v>余顺桃</v>
          </cell>
          <cell r="AN170" t="str">
            <v>父子</v>
          </cell>
          <cell r="AO170" t="str">
            <v>浙江省开化县马金镇杨和村17号</v>
          </cell>
          <cell r="AP170" t="str">
            <v>13067722683</v>
          </cell>
          <cell r="AQ170" t="str">
            <v/>
          </cell>
          <cell r="AR170" t="str">
            <v>13067722683</v>
          </cell>
          <cell r="AS170" t="str">
            <v/>
          </cell>
          <cell r="AT170" t="str">
            <v>2020-07-30</v>
          </cell>
          <cell r="AU170" t="str">
            <v>研发人员</v>
          </cell>
          <cell r="AV170" t="str">
            <v>劳动合同</v>
          </cell>
          <cell r="AW170" t="str">
            <v>2020-07-30</v>
          </cell>
          <cell r="AX170" t="str">
            <v>2020-07-30</v>
          </cell>
          <cell r="AY170" t="str">
            <v>2023-09-30</v>
          </cell>
          <cell r="AZ170" t="str">
            <v>研发</v>
          </cell>
          <cell r="BA170" t="str">
            <v>1</v>
          </cell>
          <cell r="BB170" t="str">
            <v>2020-10-29</v>
          </cell>
          <cell r="BC170" t="str">
            <v/>
          </cell>
          <cell r="BD170" t="str">
            <v/>
          </cell>
          <cell r="BE170" t="str">
            <v>研发序列</v>
          </cell>
          <cell r="BF170" t="str">
            <v>P2</v>
          </cell>
        </row>
        <row r="171">
          <cell r="C171" t="str">
            <v>邹荣</v>
          </cell>
          <cell r="D171" t="str">
            <v>女</v>
          </cell>
          <cell r="E171" t="str">
            <v>在职</v>
          </cell>
          <cell r="F171" t="str">
            <v>正式员工</v>
          </cell>
          <cell r="G171" t="str">
            <v>百诚医药</v>
          </cell>
          <cell r="H171" t="str">
            <v>第一组</v>
          </cell>
          <cell r="I171" t="str">
            <v>百诚医药/药学研究中心/液体制剂二部/第一组</v>
          </cell>
          <cell r="J171" t="str">
            <v>百诚医药</v>
          </cell>
          <cell r="K171" t="str">
            <v>液体制剂二部</v>
          </cell>
          <cell r="L171" t="str">
            <v>高级制剂研究员</v>
          </cell>
          <cell r="M171" t="str">
            <v>职员</v>
          </cell>
          <cell r="N171" t="str">
            <v>汪卫军</v>
          </cell>
          <cell r="O171" t="str">
            <v>王磊</v>
          </cell>
          <cell r="P171" t="str">
            <v>王磊</v>
          </cell>
          <cell r="Q171" t="str">
            <v/>
          </cell>
          <cell r="R171" t="str">
            <v>杭州</v>
          </cell>
          <cell r="S171" t="str">
            <v>18064124855</v>
          </cell>
          <cell r="T171" t="str">
            <v>1994-12-01</v>
          </cell>
          <cell r="U171" t="str">
            <v>27</v>
          </cell>
          <cell r="V171" t="str">
            <v>汉</v>
          </cell>
          <cell r="W171" t="str">
            <v>420113199412011723</v>
          </cell>
          <cell r="X171" t="str">
            <v>湖北</v>
          </cell>
          <cell r="Y171" t="str">
            <v>仙桃</v>
          </cell>
          <cell r="Z171" t="str">
            <v>湖北省武汉市汉南区湘口街双塔8号</v>
          </cell>
          <cell r="AA171" t="str">
            <v>湖北省武汉市汉南区湘口街双塔小区19栋302</v>
          </cell>
          <cell r="AB171" t="str">
            <v>外地农村</v>
          </cell>
          <cell r="AC171" t="str">
            <v>未婚</v>
          </cell>
          <cell r="AD171" t="str">
            <v>党员</v>
          </cell>
          <cell r="AE171" t="str">
            <v>硕士研究生</v>
          </cell>
          <cell r="AF171" t="str">
            <v>硕士</v>
          </cell>
          <cell r="AG171" t="str">
            <v>湖北中医药大学</v>
          </cell>
          <cell r="AH171" t="str">
            <v>中药学</v>
          </cell>
          <cell r="AI171" t="str">
            <v>2020-06-20</v>
          </cell>
          <cell r="AJ171" t="str">
            <v/>
          </cell>
          <cell r="AK171" t="str">
            <v/>
          </cell>
          <cell r="AL171" t="str">
            <v/>
          </cell>
          <cell r="AM171" t="str">
            <v>邹祥仿</v>
          </cell>
          <cell r="AN171" t="str">
            <v>父女</v>
          </cell>
          <cell r="AO171" t="str">
            <v>湖北省武汉市汉南区湘口街双塔8号</v>
          </cell>
          <cell r="AP171" t="str">
            <v>16675999107</v>
          </cell>
          <cell r="AQ171" t="str">
            <v/>
          </cell>
          <cell r="AR171" t="str">
            <v>16675999107</v>
          </cell>
          <cell r="AS171" t="str">
            <v/>
          </cell>
          <cell r="AT171" t="str">
            <v>2020-07-15</v>
          </cell>
          <cell r="AU171" t="str">
            <v>研发人员</v>
          </cell>
          <cell r="AV171" t="str">
            <v>劳动合同</v>
          </cell>
          <cell r="AW171" t="str">
            <v>2020-07-15</v>
          </cell>
          <cell r="AX171" t="str">
            <v>2020-07-15</v>
          </cell>
          <cell r="AY171" t="str">
            <v>2023-09-30</v>
          </cell>
          <cell r="AZ171" t="str">
            <v>研发</v>
          </cell>
          <cell r="BA171" t="str">
            <v>1</v>
          </cell>
          <cell r="BB171" t="str">
            <v>2020-10-14</v>
          </cell>
          <cell r="BC171" t="str">
            <v/>
          </cell>
          <cell r="BD171" t="str">
            <v/>
          </cell>
          <cell r="BE171" t="str">
            <v>研发序列</v>
          </cell>
          <cell r="BF171" t="str">
            <v>P3</v>
          </cell>
        </row>
        <row r="172">
          <cell r="C172" t="str">
            <v>林玉燕</v>
          </cell>
          <cell r="D172" t="str">
            <v>女</v>
          </cell>
          <cell r="E172" t="str">
            <v>在职</v>
          </cell>
          <cell r="F172" t="str">
            <v>正式员工</v>
          </cell>
          <cell r="G172" t="str">
            <v>百诚医药</v>
          </cell>
          <cell r="H172" t="str">
            <v>第一组</v>
          </cell>
          <cell r="I172" t="str">
            <v>百诚医药/药学研究中心/原料药研究中心/原料药分析部/第一组</v>
          </cell>
          <cell r="J172" t="str">
            <v>百诚医药</v>
          </cell>
          <cell r="K172" t="str">
            <v>原料药分析部</v>
          </cell>
          <cell r="L172" t="str">
            <v>高级分析研究员</v>
          </cell>
          <cell r="M172" t="str">
            <v>职员</v>
          </cell>
          <cell r="N172" t="str">
            <v>陈百万</v>
          </cell>
          <cell r="O172" t="str">
            <v>郭四化</v>
          </cell>
          <cell r="P172" t="str">
            <v>代军</v>
          </cell>
          <cell r="Q172" t="str">
            <v/>
          </cell>
          <cell r="R172" t="str">
            <v>杭州</v>
          </cell>
          <cell r="S172" t="str">
            <v>17816038321</v>
          </cell>
          <cell r="T172" t="str">
            <v>1994-05-12</v>
          </cell>
          <cell r="U172" t="str">
            <v>28</v>
          </cell>
          <cell r="V172" t="str">
            <v>汉</v>
          </cell>
          <cell r="W172" t="str">
            <v>341125199405121461</v>
          </cell>
          <cell r="X172" t="str">
            <v>安徽</v>
          </cell>
          <cell r="Y172" t="str">
            <v>滁州</v>
          </cell>
          <cell r="Z172" t="str">
            <v>安徽省滁州市定远县蒋集镇秦集村大陶组</v>
          </cell>
          <cell r="AA172" t="str">
            <v>杭州市滨江区</v>
          </cell>
          <cell r="AB172" t="str">
            <v>外地农村</v>
          </cell>
          <cell r="AC172" t="str">
            <v>未婚</v>
          </cell>
          <cell r="AD172" t="str">
            <v>党员</v>
          </cell>
          <cell r="AE172" t="str">
            <v>硕士研究生</v>
          </cell>
          <cell r="AF172" t="str">
            <v>硕士</v>
          </cell>
          <cell r="AG172" t="str">
            <v>浙江工业大学</v>
          </cell>
          <cell r="AH172" t="str">
            <v>药学</v>
          </cell>
          <cell r="AI172" t="str">
            <v>2020-07-23</v>
          </cell>
          <cell r="AJ172" t="str">
            <v>英语</v>
          </cell>
          <cell r="AK172" t="str">
            <v>六级</v>
          </cell>
          <cell r="AL172" t="str">
            <v/>
          </cell>
          <cell r="AM172" t="str">
            <v>林公直</v>
          </cell>
          <cell r="AN172" t="str">
            <v/>
          </cell>
          <cell r="AO172" t="str">
            <v>安徽省滁州市定远县蒋集镇秦集村大陶组</v>
          </cell>
          <cell r="AP172" t="str">
            <v>18214738742</v>
          </cell>
          <cell r="AQ172" t="str">
            <v/>
          </cell>
          <cell r="AR172" t="str">
            <v/>
          </cell>
          <cell r="AS172" t="str">
            <v/>
          </cell>
          <cell r="AT172" t="str">
            <v>2020-08-14</v>
          </cell>
          <cell r="AU172" t="str">
            <v>研发人员</v>
          </cell>
          <cell r="AV172" t="str">
            <v>劳动合同</v>
          </cell>
          <cell r="AW172" t="str">
            <v>2020-08-13</v>
          </cell>
          <cell r="AX172" t="str">
            <v>2020-08-14</v>
          </cell>
          <cell r="AY172" t="str">
            <v>2023-09-30</v>
          </cell>
          <cell r="AZ172" t="str">
            <v>研发</v>
          </cell>
          <cell r="BA172" t="str">
            <v>1</v>
          </cell>
          <cell r="BB172" t="str">
            <v>2020-11-13</v>
          </cell>
          <cell r="BC172" t="str">
            <v>2020-11-14</v>
          </cell>
          <cell r="BD172" t="str">
            <v/>
          </cell>
          <cell r="BE172" t="str">
            <v>研发序列</v>
          </cell>
          <cell r="BF172" t="str">
            <v>P3</v>
          </cell>
        </row>
        <row r="173">
          <cell r="C173" t="str">
            <v>蔡玉婕</v>
          </cell>
          <cell r="D173" t="str">
            <v>女</v>
          </cell>
          <cell r="E173" t="str">
            <v>在职</v>
          </cell>
          <cell r="F173" t="str">
            <v>正式员工</v>
          </cell>
          <cell r="G173" t="str">
            <v>百诚医药</v>
          </cell>
          <cell r="H173" t="str">
            <v>第一组</v>
          </cell>
          <cell r="I173" t="str">
            <v>百诚医药/药学研究中心/原料药研究中心/原料药分析部/第一组</v>
          </cell>
          <cell r="J173" t="str">
            <v>百诚医药</v>
          </cell>
          <cell r="K173" t="str">
            <v>原料药分析部</v>
          </cell>
          <cell r="L173" t="str">
            <v>助理分析研究员</v>
          </cell>
          <cell r="M173" t="str">
            <v>职员</v>
          </cell>
          <cell r="N173" t="str">
            <v>陈百万</v>
          </cell>
          <cell r="O173" t="str">
            <v>郭四化</v>
          </cell>
          <cell r="P173" t="str">
            <v>代军</v>
          </cell>
          <cell r="Q173" t="str">
            <v/>
          </cell>
          <cell r="R173" t="str">
            <v>杭州</v>
          </cell>
          <cell r="S173" t="str">
            <v>15868827155</v>
          </cell>
          <cell r="T173" t="str">
            <v>1997-09-13</v>
          </cell>
          <cell r="U173" t="str">
            <v>24</v>
          </cell>
          <cell r="V173" t="str">
            <v>汉族</v>
          </cell>
          <cell r="W173" t="str">
            <v>330724199709132921</v>
          </cell>
          <cell r="X173" t="str">
            <v>浙江省</v>
          </cell>
          <cell r="Y173" t="str">
            <v>东阳市</v>
          </cell>
          <cell r="Z173" t="str">
            <v>浙江省东阳市虎鹿镇蔡宅村麻车头坊150号</v>
          </cell>
          <cell r="AA173" t="str">
            <v>浙江省东阳市虎鹿镇蔡宅村麻车头坊150号</v>
          </cell>
          <cell r="AB173" t="str">
            <v>本地农村</v>
          </cell>
          <cell r="AC173" t="str">
            <v>未婚</v>
          </cell>
          <cell r="AD173" t="str">
            <v>共青团员</v>
          </cell>
          <cell r="AE173" t="str">
            <v>本科</v>
          </cell>
          <cell r="AF173" t="str">
            <v>学士</v>
          </cell>
          <cell r="AG173" t="str">
            <v>浙江工业大学</v>
          </cell>
          <cell r="AH173" t="str">
            <v>化学制药工程专业</v>
          </cell>
          <cell r="AI173" t="str">
            <v>2021-01-13</v>
          </cell>
          <cell r="AJ173" t="str">
            <v/>
          </cell>
          <cell r="AK173" t="str">
            <v/>
          </cell>
          <cell r="AL173" t="str">
            <v/>
          </cell>
          <cell r="AM173" t="str">
            <v>刘秋兰</v>
          </cell>
          <cell r="AN173" t="str">
            <v>母女</v>
          </cell>
          <cell r="AO173" t="str">
            <v>浙江省东阳市虎鹿镇蔡宅村麻车头坊150号</v>
          </cell>
          <cell r="AP173" t="str">
            <v>18358928816</v>
          </cell>
          <cell r="AQ173" t="str">
            <v/>
          </cell>
          <cell r="AR173" t="str">
            <v>15868827155</v>
          </cell>
          <cell r="AS173" t="str">
            <v/>
          </cell>
          <cell r="AT173" t="str">
            <v>2021-02-24</v>
          </cell>
          <cell r="AU173" t="str">
            <v>研发人员</v>
          </cell>
          <cell r="AV173" t="str">
            <v>劳动合同</v>
          </cell>
          <cell r="AW173" t="str">
            <v>2021-02-24</v>
          </cell>
          <cell r="AX173" t="str">
            <v>2021-02-24</v>
          </cell>
          <cell r="AY173" t="str">
            <v>2024-03-31</v>
          </cell>
          <cell r="AZ173" t="str">
            <v>研发</v>
          </cell>
          <cell r="BA173" t="str">
            <v>1</v>
          </cell>
          <cell r="BB173" t="str">
            <v>2021-05-23</v>
          </cell>
          <cell r="BC173" t="str">
            <v>2021-05-24</v>
          </cell>
          <cell r="BD173" t="str">
            <v/>
          </cell>
          <cell r="BE173" t="str">
            <v>研发序列</v>
          </cell>
          <cell r="BF173" t="str">
            <v>P1</v>
          </cell>
        </row>
        <row r="174">
          <cell r="C174" t="str">
            <v>王佩瑶</v>
          </cell>
          <cell r="D174" t="str">
            <v>女</v>
          </cell>
          <cell r="E174" t="str">
            <v>在职</v>
          </cell>
          <cell r="F174" t="str">
            <v>正式员工</v>
          </cell>
          <cell r="G174" t="str">
            <v>百诚医药</v>
          </cell>
          <cell r="H174" t="str">
            <v>第一组</v>
          </cell>
          <cell r="I174" t="str">
            <v>百诚医药/药学研究中心/原料药研究中心/原料药分析部/第一组</v>
          </cell>
          <cell r="J174" t="str">
            <v>百诚医药</v>
          </cell>
          <cell r="K174" t="str">
            <v>原料药分析部</v>
          </cell>
          <cell r="L174" t="str">
            <v>分析研究员</v>
          </cell>
          <cell r="M174" t="str">
            <v>职员</v>
          </cell>
          <cell r="N174" t="str">
            <v>陈百万</v>
          </cell>
          <cell r="O174" t="str">
            <v>郭四化</v>
          </cell>
          <cell r="P174" t="str">
            <v/>
          </cell>
          <cell r="Q174" t="str">
            <v/>
          </cell>
          <cell r="R174" t="str">
            <v>杭州</v>
          </cell>
          <cell r="S174" t="str">
            <v>15623637672</v>
          </cell>
          <cell r="T174" t="str">
            <v>1996-12-28</v>
          </cell>
          <cell r="U174" t="str">
            <v>25</v>
          </cell>
          <cell r="V174" t="str">
            <v>汉</v>
          </cell>
          <cell r="W174" t="str">
            <v>130181199612287326</v>
          </cell>
          <cell r="X174" t="str">
            <v>河北省</v>
          </cell>
          <cell r="Y174" t="str">
            <v>石家庄市</v>
          </cell>
          <cell r="Z174" t="str">
            <v>辛集市前营乡崔家庄村南开路44号</v>
          </cell>
          <cell r="AA174" t="str">
            <v>河北省石家庄市辛集市前营乡崔家庄村南开路44号</v>
          </cell>
          <cell r="AB174" t="str">
            <v>外地农村</v>
          </cell>
          <cell r="AC174" t="str">
            <v>未婚</v>
          </cell>
          <cell r="AD174" t="str">
            <v>中共党员</v>
          </cell>
          <cell r="AE174" t="str">
            <v>本科</v>
          </cell>
          <cell r="AF174" t="str">
            <v>学士</v>
          </cell>
          <cell r="AG174" t="str">
            <v>武汉工程大学</v>
          </cell>
          <cell r="AH174" t="str">
            <v>制药工程</v>
          </cell>
          <cell r="AI174" t="str">
            <v>2019-06-15</v>
          </cell>
          <cell r="AJ174" t="str">
            <v/>
          </cell>
          <cell r="AK174" t="str">
            <v/>
          </cell>
          <cell r="AL174" t="str">
            <v/>
          </cell>
          <cell r="AM174" t="str">
            <v>郑建茹</v>
          </cell>
          <cell r="AN174" t="str">
            <v>母女</v>
          </cell>
          <cell r="AO174" t="str">
            <v>辛集市前营乡崔家庄村南开路44号</v>
          </cell>
          <cell r="AP174" t="str">
            <v>15910753269</v>
          </cell>
          <cell r="AQ174" t="str">
            <v/>
          </cell>
          <cell r="AR174" t="str">
            <v>15910753269</v>
          </cell>
          <cell r="AS174" t="str">
            <v/>
          </cell>
          <cell r="AT174" t="str">
            <v>2021-05-14</v>
          </cell>
          <cell r="AU174" t="str">
            <v>研发人员</v>
          </cell>
          <cell r="AV174" t="str">
            <v>劳动合同</v>
          </cell>
          <cell r="AW174" t="str">
            <v>2021-05-14</v>
          </cell>
          <cell r="AX174" t="str">
            <v>2021-05-14</v>
          </cell>
          <cell r="AY174" t="str">
            <v>2024-06-30</v>
          </cell>
          <cell r="AZ174" t="str">
            <v>研发</v>
          </cell>
          <cell r="BA174" t="str">
            <v>1</v>
          </cell>
          <cell r="BB174" t="str">
            <v>2021-08-13</v>
          </cell>
          <cell r="BC174" t="str">
            <v>2021-08-14</v>
          </cell>
          <cell r="BD174" t="str">
            <v/>
          </cell>
          <cell r="BE174" t="str">
            <v>研发序列</v>
          </cell>
          <cell r="BF174" t="str">
            <v>P2</v>
          </cell>
        </row>
        <row r="175">
          <cell r="C175" t="str">
            <v>邢宇</v>
          </cell>
          <cell r="D175" t="str">
            <v>女</v>
          </cell>
          <cell r="E175" t="str">
            <v>在职</v>
          </cell>
          <cell r="F175" t="str">
            <v>正式员工</v>
          </cell>
          <cell r="G175" t="str">
            <v>百诚医药</v>
          </cell>
          <cell r="H175" t="str">
            <v>第一组</v>
          </cell>
          <cell r="I175" t="str">
            <v>百诚医药/药学研究中心/液体制剂二部/第一组</v>
          </cell>
          <cell r="J175" t="str">
            <v>百诚医药</v>
          </cell>
          <cell r="K175" t="str">
            <v>液体制剂二部</v>
          </cell>
          <cell r="L175" t="str">
            <v>制剂研究员</v>
          </cell>
          <cell r="M175" t="str">
            <v>职员</v>
          </cell>
          <cell r="N175" t="str">
            <v>汪卫军</v>
          </cell>
          <cell r="O175" t="str">
            <v>王磊</v>
          </cell>
          <cell r="P175" t="str">
            <v>王磊</v>
          </cell>
          <cell r="Q175" t="str">
            <v/>
          </cell>
          <cell r="R175" t="str">
            <v>杭州</v>
          </cell>
          <cell r="S175" t="str">
            <v>19825810909</v>
          </cell>
          <cell r="T175" t="str">
            <v>1993-05-12</v>
          </cell>
          <cell r="U175" t="str">
            <v>29</v>
          </cell>
          <cell r="V175" t="str">
            <v>汉族</v>
          </cell>
          <cell r="W175" t="str">
            <v>371322199305128348</v>
          </cell>
          <cell r="X175" t="str">
            <v>山东</v>
          </cell>
          <cell r="Y175" t="str">
            <v>临沂</v>
          </cell>
          <cell r="Z175" t="str">
            <v>山东省郯城县大官庄村</v>
          </cell>
          <cell r="AA175" t="str">
            <v>杭州市滨江区风尚蓝湾</v>
          </cell>
          <cell r="AB175" t="str">
            <v/>
          </cell>
          <cell r="AC175" t="str">
            <v>未婚</v>
          </cell>
          <cell r="AD175" t="str">
            <v/>
          </cell>
          <cell r="AE175" t="str">
            <v>硕士研究生</v>
          </cell>
          <cell r="AF175" t="str">
            <v>硕士</v>
          </cell>
          <cell r="AG175" t="str">
            <v>中国药科大学</v>
          </cell>
          <cell r="AH175" t="str">
            <v>制药工程</v>
          </cell>
          <cell r="AI175" t="str">
            <v>2021-06-18</v>
          </cell>
          <cell r="AJ175" t="str">
            <v/>
          </cell>
          <cell r="AK175" t="str">
            <v/>
          </cell>
          <cell r="AL175" t="str">
            <v/>
          </cell>
          <cell r="AM175" t="str">
            <v>邢凤龙</v>
          </cell>
          <cell r="AN175" t="str">
            <v>父女</v>
          </cell>
          <cell r="AO175" t="str">
            <v>山东临沂华强领秀城</v>
          </cell>
          <cell r="AP175" t="str">
            <v>13853951059</v>
          </cell>
          <cell r="AQ175" t="str">
            <v/>
          </cell>
          <cell r="AR175" t="str">
            <v/>
          </cell>
          <cell r="AS175" t="str">
            <v/>
          </cell>
          <cell r="AT175" t="str">
            <v>2021-07-05</v>
          </cell>
          <cell r="AU175" t="str">
            <v>研发人员</v>
          </cell>
          <cell r="AV175" t="str">
            <v>劳动合同</v>
          </cell>
          <cell r="AW175" t="str">
            <v>2021-07-05</v>
          </cell>
          <cell r="AX175" t="str">
            <v>2021-07-05</v>
          </cell>
          <cell r="AY175" t="str">
            <v>2024-09-30</v>
          </cell>
          <cell r="AZ175" t="str">
            <v>研发</v>
          </cell>
          <cell r="BA175" t="str">
            <v>1</v>
          </cell>
          <cell r="BB175" t="str">
            <v>2021-10-04</v>
          </cell>
          <cell r="BC175" t="str">
            <v>2021-10-05</v>
          </cell>
          <cell r="BD175" t="str">
            <v/>
          </cell>
          <cell r="BE175" t="str">
            <v>研发序列</v>
          </cell>
          <cell r="BF175" t="str">
            <v>P2</v>
          </cell>
        </row>
        <row r="176">
          <cell r="C176" t="str">
            <v>江婷</v>
          </cell>
          <cell r="D176" t="str">
            <v>女</v>
          </cell>
          <cell r="E176" t="str">
            <v>在职</v>
          </cell>
          <cell r="F176" t="str">
            <v>正式员工</v>
          </cell>
          <cell r="G176" t="str">
            <v>百诚医药</v>
          </cell>
          <cell r="H176" t="str">
            <v>第一组</v>
          </cell>
          <cell r="I176" t="str">
            <v>百诚医药/药学研究中心/液体制剂二部/第一组</v>
          </cell>
          <cell r="J176" t="str">
            <v>百诚医药</v>
          </cell>
          <cell r="K176" t="str">
            <v>液体制剂二部</v>
          </cell>
          <cell r="L176" t="str">
            <v>制剂研究员</v>
          </cell>
          <cell r="M176" t="str">
            <v>职员</v>
          </cell>
          <cell r="N176" t="str">
            <v>汪卫军</v>
          </cell>
          <cell r="O176" t="str">
            <v>王磊</v>
          </cell>
          <cell r="P176" t="str">
            <v>王磊</v>
          </cell>
          <cell r="Q176" t="str">
            <v/>
          </cell>
          <cell r="R176" t="str">
            <v>杭州</v>
          </cell>
          <cell r="S176" t="str">
            <v>18720913507</v>
          </cell>
          <cell r="T176" t="str">
            <v>1994-12-09</v>
          </cell>
          <cell r="U176" t="str">
            <v>27</v>
          </cell>
          <cell r="V176" t="str">
            <v>汉族</v>
          </cell>
          <cell r="W176" t="str">
            <v>36232319941209592X</v>
          </cell>
          <cell r="X176" t="str">
            <v>江西</v>
          </cell>
          <cell r="Y176" t="str">
            <v>上饶</v>
          </cell>
          <cell r="Z176" t="str">
            <v>江西省上饶市玉山县岩瑞镇</v>
          </cell>
          <cell r="AA176" t="str">
            <v>浙江省杭州市萧山区闻堰镇戈雅公寓夏风园4-4-2003</v>
          </cell>
          <cell r="AB176" t="str">
            <v/>
          </cell>
          <cell r="AC176" t="str">
            <v>未婚</v>
          </cell>
          <cell r="AD176" t="str">
            <v/>
          </cell>
          <cell r="AE176" t="str">
            <v>硕士研究生</v>
          </cell>
          <cell r="AF176" t="str">
            <v>硕士</v>
          </cell>
          <cell r="AG176" t="str">
            <v>江西中医药大学</v>
          </cell>
          <cell r="AH176" t="str">
            <v>中药学</v>
          </cell>
          <cell r="AI176" t="str">
            <v>2021-06-22</v>
          </cell>
          <cell r="AJ176" t="str">
            <v/>
          </cell>
          <cell r="AK176" t="str">
            <v/>
          </cell>
          <cell r="AL176" t="str">
            <v/>
          </cell>
          <cell r="AM176" t="str">
            <v>江丽</v>
          </cell>
          <cell r="AN176" t="str">
            <v>姐妹</v>
          </cell>
          <cell r="AO176" t="str">
            <v>浙江余杭乔司南</v>
          </cell>
          <cell r="AP176" t="str">
            <v>15906715302</v>
          </cell>
          <cell r="AQ176" t="str">
            <v/>
          </cell>
          <cell r="AR176" t="str">
            <v/>
          </cell>
          <cell r="AS176" t="str">
            <v/>
          </cell>
          <cell r="AT176" t="str">
            <v>2021-07-05</v>
          </cell>
          <cell r="AU176" t="str">
            <v>研发人员</v>
          </cell>
          <cell r="AV176" t="str">
            <v>劳动合同</v>
          </cell>
          <cell r="AW176" t="str">
            <v>2021-07-05</v>
          </cell>
          <cell r="AX176" t="str">
            <v>2021-07-05</v>
          </cell>
          <cell r="AY176" t="str">
            <v>2021-09-30</v>
          </cell>
          <cell r="AZ176" t="str">
            <v>研发</v>
          </cell>
          <cell r="BA176" t="str">
            <v>1</v>
          </cell>
          <cell r="BB176" t="str">
            <v>2021-10-04</v>
          </cell>
          <cell r="BC176" t="str">
            <v>2021-10-05</v>
          </cell>
          <cell r="BD176" t="str">
            <v/>
          </cell>
          <cell r="BE176" t="str">
            <v>研发序列</v>
          </cell>
          <cell r="BF176" t="str">
            <v>P2</v>
          </cell>
        </row>
        <row r="177">
          <cell r="C177" t="str">
            <v>郭四化</v>
          </cell>
          <cell r="D177" t="str">
            <v>男</v>
          </cell>
          <cell r="E177" t="str">
            <v>在职</v>
          </cell>
          <cell r="F177" t="str">
            <v>正式员工</v>
          </cell>
          <cell r="G177" t="str">
            <v>百诚医药</v>
          </cell>
          <cell r="H177" t="str">
            <v>第一组</v>
          </cell>
          <cell r="I177" t="str">
            <v>百诚医药/药学研究中心/原料药研究中心/原料药分析部/第一组</v>
          </cell>
          <cell r="J177" t="str">
            <v>百诚医药</v>
          </cell>
          <cell r="K177" t="str">
            <v>原料药分析部</v>
          </cell>
          <cell r="L177" t="str">
            <v>中级项目经理(分析)</v>
          </cell>
          <cell r="M177" t="str">
            <v>项目经理</v>
          </cell>
          <cell r="N177" t="str">
            <v>陈百万</v>
          </cell>
          <cell r="O177" t="str">
            <v>陈百万</v>
          </cell>
          <cell r="P177" t="str">
            <v/>
          </cell>
          <cell r="Q177" t="str">
            <v>陈百万</v>
          </cell>
          <cell r="R177" t="str">
            <v>杭州</v>
          </cell>
          <cell r="S177" t="str">
            <v>15316165907</v>
          </cell>
          <cell r="T177" t="str">
            <v>1979-03-23</v>
          </cell>
          <cell r="U177" t="str">
            <v>43</v>
          </cell>
          <cell r="V177" t="str">
            <v>汉族</v>
          </cell>
          <cell r="W177" t="str">
            <v>342524197903232217</v>
          </cell>
          <cell r="X177" t="str">
            <v>安徽</v>
          </cell>
          <cell r="Y177" t="str">
            <v>台州</v>
          </cell>
          <cell r="Z177" t="str">
            <v>浙江省台州市椒江区人才交流中心</v>
          </cell>
          <cell r="AA177" t="str">
            <v>杭州市萧山区闻堰镇三江名苑14幢1单元1603室</v>
          </cell>
          <cell r="AB177" t="str">
            <v>外地城镇</v>
          </cell>
          <cell r="AC177" t="str">
            <v>已婚</v>
          </cell>
          <cell r="AD177" t="str">
            <v/>
          </cell>
          <cell r="AE177" t="str">
            <v>硕士研究生</v>
          </cell>
          <cell r="AF177" t="str">
            <v>硕士</v>
          </cell>
          <cell r="AG177" t="str">
            <v>浙江大学</v>
          </cell>
          <cell r="AH177" t="str">
            <v>生物化工</v>
          </cell>
          <cell r="AI177" t="str">
            <v>2005-03-31</v>
          </cell>
          <cell r="AJ177" t="str">
            <v/>
          </cell>
          <cell r="AK177" t="str">
            <v/>
          </cell>
          <cell r="AL177" t="str">
            <v/>
          </cell>
          <cell r="AM177" t="str">
            <v>朱慧红</v>
          </cell>
          <cell r="AN177" t="str">
            <v>夫妻</v>
          </cell>
          <cell r="AO177" t="str">
            <v>杭州市萧山区闻堰镇三江名苑14幢1单元1603室 邮编311258</v>
          </cell>
          <cell r="AP177" t="str">
            <v>15301661982</v>
          </cell>
          <cell r="AQ177" t="str">
            <v/>
          </cell>
          <cell r="AR177" t="str">
            <v/>
          </cell>
          <cell r="AS177" t="str">
            <v/>
          </cell>
          <cell r="AT177" t="str">
            <v>2021-09-08</v>
          </cell>
          <cell r="AU177" t="str">
            <v>研发人员</v>
          </cell>
          <cell r="AV177" t="str">
            <v>劳动合同</v>
          </cell>
          <cell r="AW177" t="str">
            <v>2021-09-08</v>
          </cell>
          <cell r="AX177" t="str">
            <v>2021-09-08</v>
          </cell>
          <cell r="AY177" t="str">
            <v>2024-09-30</v>
          </cell>
          <cell r="AZ177" t="str">
            <v>研发</v>
          </cell>
          <cell r="BA177" t="str">
            <v>1</v>
          </cell>
          <cell r="BB177" t="str">
            <v>2021-12-07</v>
          </cell>
          <cell r="BC177" t="str">
            <v>2021-12-08</v>
          </cell>
          <cell r="BD177" t="str">
            <v/>
          </cell>
          <cell r="BE177" t="str">
            <v>研发序列</v>
          </cell>
          <cell r="BF177" t="str">
            <v>M2</v>
          </cell>
        </row>
        <row r="178">
          <cell r="C178" t="str">
            <v>张金媚</v>
          </cell>
          <cell r="D178" t="str">
            <v>女</v>
          </cell>
          <cell r="E178" t="str">
            <v>在职</v>
          </cell>
          <cell r="F178" t="str">
            <v>正式员工</v>
          </cell>
          <cell r="G178" t="str">
            <v>百诚医药</v>
          </cell>
          <cell r="H178" t="str">
            <v>第一组</v>
          </cell>
          <cell r="I178" t="str">
            <v>百诚医药/药学研究中心/原料药研究中心/原料药分析部/第一组</v>
          </cell>
          <cell r="J178" t="str">
            <v>百诚医药</v>
          </cell>
          <cell r="K178" t="str">
            <v>原料药分析部</v>
          </cell>
          <cell r="L178" t="str">
            <v>分析研究员</v>
          </cell>
          <cell r="M178" t="str">
            <v>职员</v>
          </cell>
          <cell r="N178" t="str">
            <v>陈百万</v>
          </cell>
          <cell r="O178" t="str">
            <v>郭四化</v>
          </cell>
          <cell r="P178" t="str">
            <v/>
          </cell>
          <cell r="Q178" t="str">
            <v/>
          </cell>
          <cell r="R178" t="str">
            <v>杭州</v>
          </cell>
          <cell r="S178" t="str">
            <v>19157680993</v>
          </cell>
          <cell r="T178" t="str">
            <v>1997-11-16</v>
          </cell>
          <cell r="U178" t="str">
            <v>24</v>
          </cell>
          <cell r="V178" t="str">
            <v>汉族</v>
          </cell>
          <cell r="W178" t="str">
            <v>450821199711163421</v>
          </cell>
          <cell r="X178" t="str">
            <v>广西</v>
          </cell>
          <cell r="Y178" t="str">
            <v>贵港</v>
          </cell>
          <cell r="Z178" t="str">
            <v>广西贵港市平南县</v>
          </cell>
          <cell r="AA178" t="str">
            <v>浙江省杭州市滨江区浦沿街道火炬小区65幢</v>
          </cell>
          <cell r="AB178" t="str">
            <v>外地农村</v>
          </cell>
          <cell r="AC178" t="str">
            <v>未婚</v>
          </cell>
          <cell r="AD178" t="str">
            <v/>
          </cell>
          <cell r="AE178" t="str">
            <v>本科</v>
          </cell>
          <cell r="AF178" t="str">
            <v/>
          </cell>
          <cell r="AG178" t="str">
            <v>浙江工业大学</v>
          </cell>
          <cell r="AH178" t="str">
            <v>生物技术专业</v>
          </cell>
          <cell r="AI178" t="str">
            <v>2021-06-30</v>
          </cell>
          <cell r="AJ178" t="str">
            <v/>
          </cell>
          <cell r="AK178" t="str">
            <v/>
          </cell>
          <cell r="AL178" t="str">
            <v/>
          </cell>
          <cell r="AM178" t="str">
            <v>张炎</v>
          </cell>
          <cell r="AN178" t="str">
            <v>父亲</v>
          </cell>
          <cell r="AO178" t="str">
            <v>广西贵港市平南县丹竹镇镇北二街 537313</v>
          </cell>
          <cell r="AP178" t="str">
            <v>15778142856</v>
          </cell>
          <cell r="AQ178" t="str">
            <v>浙江新东方学校</v>
          </cell>
          <cell r="AR178" t="str">
            <v/>
          </cell>
          <cell r="AS178" t="str">
            <v/>
          </cell>
          <cell r="AT178" t="str">
            <v>2021-11-24</v>
          </cell>
          <cell r="AU178" t="str">
            <v>研发人员</v>
          </cell>
          <cell r="AV178" t="str">
            <v>劳动合同</v>
          </cell>
          <cell r="AW178" t="str">
            <v>2021-11-24</v>
          </cell>
          <cell r="AX178" t="str">
            <v>2021-11-24</v>
          </cell>
          <cell r="AY178" t="str">
            <v>2024-12-31</v>
          </cell>
          <cell r="AZ178" t="str">
            <v>研发</v>
          </cell>
          <cell r="BA178" t="str">
            <v>1</v>
          </cell>
          <cell r="BB178" t="str">
            <v>2022-02-23</v>
          </cell>
          <cell r="BC178" t="str">
            <v>2022-02-23</v>
          </cell>
          <cell r="BD178" t="str">
            <v/>
          </cell>
          <cell r="BE178" t="str">
            <v>研发序列</v>
          </cell>
          <cell r="BF178" t="str">
            <v>P1</v>
          </cell>
        </row>
        <row r="179">
          <cell r="C179" t="str">
            <v>何春怡</v>
          </cell>
          <cell r="D179" t="str">
            <v>女</v>
          </cell>
          <cell r="E179" t="str">
            <v>在职</v>
          </cell>
          <cell r="F179" t="str">
            <v>正式员工</v>
          </cell>
          <cell r="G179" t="str">
            <v>百诚医药</v>
          </cell>
          <cell r="H179" t="str">
            <v>第一组</v>
          </cell>
          <cell r="I179" t="str">
            <v>百诚医药/药学研究中心/固体制剂一部/第一组</v>
          </cell>
          <cell r="J179" t="str">
            <v>百诚医药</v>
          </cell>
          <cell r="K179" t="str">
            <v>固体制剂一部</v>
          </cell>
          <cell r="L179" t="str">
            <v>制剂研究员</v>
          </cell>
          <cell r="M179" t="str">
            <v>职员</v>
          </cell>
          <cell r="N179" t="str">
            <v>严洪兵</v>
          </cell>
          <cell r="O179" t="str">
            <v>方蓉</v>
          </cell>
          <cell r="P179" t="str">
            <v/>
          </cell>
          <cell r="Q179" t="str">
            <v>方蓉</v>
          </cell>
          <cell r="R179" t="str">
            <v>杭州</v>
          </cell>
          <cell r="S179" t="str">
            <v>13302863023</v>
          </cell>
          <cell r="T179" t="str">
            <v>1996-04-28</v>
          </cell>
          <cell r="U179" t="str">
            <v>26</v>
          </cell>
          <cell r="V179" t="str">
            <v>汉族</v>
          </cell>
          <cell r="W179" t="str">
            <v>441723199604285665</v>
          </cell>
          <cell r="X179" t="str">
            <v>广东</v>
          </cell>
          <cell r="Y179" t="str">
            <v>珠海</v>
          </cell>
          <cell r="Z179" t="str">
            <v>珠海市香洲区山场路1号1栋1单元302房</v>
          </cell>
          <cell r="AA179" t="str">
            <v>杭州银爵世纪公寓2幢401</v>
          </cell>
          <cell r="AB179" t="str">
            <v>外地城镇</v>
          </cell>
          <cell r="AC179" t="str">
            <v>未婚</v>
          </cell>
          <cell r="AD179" t="str">
            <v/>
          </cell>
          <cell r="AE179" t="str">
            <v>本科</v>
          </cell>
          <cell r="AF179" t="str">
            <v/>
          </cell>
          <cell r="AG179" t="str">
            <v>广东医科大学</v>
          </cell>
          <cell r="AH179" t="str">
            <v>药学</v>
          </cell>
          <cell r="AI179" t="str">
            <v>2018-06-30</v>
          </cell>
          <cell r="AJ179" t="str">
            <v/>
          </cell>
          <cell r="AK179" t="str">
            <v/>
          </cell>
          <cell r="AL179" t="str">
            <v/>
          </cell>
          <cell r="AM179" t="str">
            <v>韩晴晴</v>
          </cell>
          <cell r="AN179" t="str">
            <v>情侣</v>
          </cell>
          <cell r="AO179" t="str">
            <v>上海交通大学闵行校区</v>
          </cell>
          <cell r="AP179" t="str">
            <v>18818220631</v>
          </cell>
          <cell r="AQ179" t="str">
            <v>上海合全药物研发有限公司</v>
          </cell>
          <cell r="AR179" t="str">
            <v/>
          </cell>
          <cell r="AS179" t="str">
            <v>杨祥</v>
          </cell>
          <cell r="AT179" t="str">
            <v>2021-12-15</v>
          </cell>
          <cell r="AU179" t="str">
            <v>研发人员</v>
          </cell>
          <cell r="AV179" t="str">
            <v>劳动合同</v>
          </cell>
          <cell r="AW179" t="str">
            <v>2021-12-15</v>
          </cell>
          <cell r="AX179" t="str">
            <v>2021-12-15</v>
          </cell>
          <cell r="AY179" t="str">
            <v>2024-12-31</v>
          </cell>
          <cell r="AZ179" t="str">
            <v>研发</v>
          </cell>
          <cell r="BA179" t="str">
            <v>1</v>
          </cell>
          <cell r="BB179" t="str">
            <v>2022-04-14</v>
          </cell>
          <cell r="BC179" t="str">
            <v>2022-04-15</v>
          </cell>
          <cell r="BD179" t="str">
            <v/>
          </cell>
          <cell r="BE179" t="str">
            <v>研发序列</v>
          </cell>
          <cell r="BF179" t="str">
            <v>P2</v>
          </cell>
        </row>
        <row r="180">
          <cell r="C180" t="str">
            <v>段仕麟</v>
          </cell>
          <cell r="D180" t="str">
            <v>男</v>
          </cell>
          <cell r="E180" t="str">
            <v>在职</v>
          </cell>
          <cell r="F180" t="str">
            <v>正式员工</v>
          </cell>
          <cell r="G180" t="str">
            <v>百诚医药</v>
          </cell>
          <cell r="H180" t="str">
            <v>第一组</v>
          </cell>
          <cell r="I180" t="str">
            <v>百诚医药/药学研究中心/原料药研究中心/原料药分析部/第一组</v>
          </cell>
          <cell r="J180" t="str">
            <v>百诚医药</v>
          </cell>
          <cell r="K180" t="str">
            <v>原料药分析部</v>
          </cell>
          <cell r="L180" t="str">
            <v>助理分析研究员</v>
          </cell>
          <cell r="M180" t="str">
            <v>职员</v>
          </cell>
          <cell r="N180" t="str">
            <v>陈百万</v>
          </cell>
          <cell r="O180" t="str">
            <v>郭四化</v>
          </cell>
          <cell r="P180" t="str">
            <v/>
          </cell>
          <cell r="Q180" t="str">
            <v>阮春萍</v>
          </cell>
          <cell r="R180" t="str">
            <v>杭州</v>
          </cell>
          <cell r="S180" t="str">
            <v>13838144938</v>
          </cell>
          <cell r="T180" t="str">
            <v>1999-03-08</v>
          </cell>
          <cell r="U180" t="str">
            <v>23</v>
          </cell>
          <cell r="V180" t="str">
            <v>汉族</v>
          </cell>
          <cell r="W180" t="str">
            <v>652801199903086110</v>
          </cell>
          <cell r="X180" t="str">
            <v>河南</v>
          </cell>
          <cell r="Y180" t="str">
            <v>杭州</v>
          </cell>
          <cell r="Z180" t="str">
            <v>杭州市西湖区古翠路50号</v>
          </cell>
          <cell r="AA180" t="str">
            <v>新疆省库尔勒市塔指小区1区7栋208</v>
          </cell>
          <cell r="AB180" t="str">
            <v>本地城镇</v>
          </cell>
          <cell r="AC180" t="str">
            <v>未婚</v>
          </cell>
          <cell r="AD180" t="str">
            <v/>
          </cell>
          <cell r="AE180" t="str">
            <v>本科</v>
          </cell>
          <cell r="AF180" t="str">
            <v/>
          </cell>
          <cell r="AG180" t="str">
            <v>河南工业大学</v>
          </cell>
          <cell r="AH180" t="str">
            <v>食品科学与工程</v>
          </cell>
          <cell r="AI180" t="str">
            <v>2021-06-20</v>
          </cell>
          <cell r="AJ180" t="str">
            <v/>
          </cell>
          <cell r="AK180" t="str">
            <v/>
          </cell>
          <cell r="AL180" t="str">
            <v/>
          </cell>
          <cell r="AM180" t="str">
            <v>段金钢</v>
          </cell>
          <cell r="AN180" t="str">
            <v>父子</v>
          </cell>
          <cell r="AO180" t="str">
            <v>新疆省库尔勒市塔指一区7栋</v>
          </cell>
          <cell r="AP180" t="str">
            <v>13579009938</v>
          </cell>
          <cell r="AQ180" t="str">
            <v>武陟一村食品有限公司</v>
          </cell>
          <cell r="AR180" t="str">
            <v/>
          </cell>
          <cell r="AS180" t="str">
            <v/>
          </cell>
          <cell r="AT180" t="str">
            <v>2021-12-20</v>
          </cell>
          <cell r="AU180" t="str">
            <v>研发人员</v>
          </cell>
          <cell r="AV180" t="str">
            <v>劳动合同</v>
          </cell>
          <cell r="AW180" t="str">
            <v>2021-12-20</v>
          </cell>
          <cell r="AX180" t="str">
            <v>2021-12-20</v>
          </cell>
          <cell r="AY180" t="str">
            <v>2024-12-31</v>
          </cell>
          <cell r="AZ180" t="str">
            <v>研发</v>
          </cell>
          <cell r="BA180" t="str">
            <v>1</v>
          </cell>
          <cell r="BB180" t="str">
            <v>2022-03-19</v>
          </cell>
          <cell r="BC180" t="str">
            <v>2022-03-20</v>
          </cell>
          <cell r="BD180" t="str">
            <v/>
          </cell>
          <cell r="BE180" t="str">
            <v>研发序列</v>
          </cell>
          <cell r="BF180" t="str">
            <v>P1</v>
          </cell>
        </row>
        <row r="181">
          <cell r="C181" t="str">
            <v>姚香香</v>
          </cell>
          <cell r="D181" t="str">
            <v>女</v>
          </cell>
          <cell r="E181" t="str">
            <v>在职</v>
          </cell>
          <cell r="F181" t="str">
            <v>正式员工</v>
          </cell>
          <cell r="G181" t="str">
            <v>百诚医药</v>
          </cell>
          <cell r="H181" t="str">
            <v>第一组</v>
          </cell>
          <cell r="I181" t="str">
            <v>百诚医药/药学研究中心/原料药研究中心/原料药分析部/第一组</v>
          </cell>
          <cell r="J181" t="str">
            <v>百诚医药</v>
          </cell>
          <cell r="K181" t="str">
            <v>原料药分析部</v>
          </cell>
          <cell r="L181" t="str">
            <v>见习项目经理</v>
          </cell>
          <cell r="M181" t="str">
            <v>职员</v>
          </cell>
          <cell r="N181" t="str">
            <v>陈百万</v>
          </cell>
          <cell r="O181" t="str">
            <v>郭四化</v>
          </cell>
          <cell r="P181" t="str">
            <v/>
          </cell>
          <cell r="Q181" t="str">
            <v>贾海霞</v>
          </cell>
          <cell r="R181" t="str">
            <v>杭州</v>
          </cell>
          <cell r="S181" t="str">
            <v>18858659218</v>
          </cell>
          <cell r="T181" t="str">
            <v>1989-03-12</v>
          </cell>
          <cell r="U181" t="str">
            <v>33</v>
          </cell>
          <cell r="V181" t="str">
            <v>汉族</v>
          </cell>
          <cell r="W181" t="str">
            <v>320623198903123027</v>
          </cell>
          <cell r="X181" t="str">
            <v>江苏</v>
          </cell>
          <cell r="Y181" t="str">
            <v>南通</v>
          </cell>
          <cell r="Z181" t="str">
            <v>江苏省如东县丰利镇陈葛庄村22组35号</v>
          </cell>
          <cell r="AA181" t="str">
            <v>杭州市滨江区湘云雅苑19栋2单元1002</v>
          </cell>
          <cell r="AB181" t="str">
            <v>外地农村</v>
          </cell>
          <cell r="AC181" t="str">
            <v>已婚</v>
          </cell>
          <cell r="AD181" t="str">
            <v/>
          </cell>
          <cell r="AE181" t="str">
            <v>大专</v>
          </cell>
          <cell r="AF181" t="str">
            <v/>
          </cell>
          <cell r="AG181" t="str">
            <v>中国药科大学</v>
          </cell>
          <cell r="AH181" t="str">
            <v>药物分析技术</v>
          </cell>
          <cell r="AI181" t="str">
            <v>2010-07-01</v>
          </cell>
          <cell r="AJ181" t="str">
            <v/>
          </cell>
          <cell r="AK181" t="str">
            <v/>
          </cell>
          <cell r="AL181" t="str">
            <v/>
          </cell>
          <cell r="AM181" t="str">
            <v>曹斌</v>
          </cell>
          <cell r="AN181" t="str">
            <v>夫妻</v>
          </cell>
          <cell r="AO181" t="str">
            <v>杭州市滨江区湘云雅苑19栋2单元1002</v>
          </cell>
          <cell r="AP181" t="str">
            <v>13566878993</v>
          </cell>
          <cell r="AQ181" t="str">
            <v>杭州励德生物科技有限公司</v>
          </cell>
          <cell r="AR181" t="str">
            <v/>
          </cell>
          <cell r="AS181" t="str">
            <v/>
          </cell>
          <cell r="AT181" t="str">
            <v>2021-12-31</v>
          </cell>
          <cell r="AU181" t="str">
            <v>研发人员</v>
          </cell>
          <cell r="AV181" t="str">
            <v>劳动合同</v>
          </cell>
          <cell r="AW181" t="str">
            <v>2021-12-31</v>
          </cell>
          <cell r="AX181" t="str">
            <v>2021-12-31</v>
          </cell>
          <cell r="AY181" t="str">
            <v>2024-12-31</v>
          </cell>
          <cell r="AZ181" t="str">
            <v>研发</v>
          </cell>
          <cell r="BA181" t="str">
            <v>1</v>
          </cell>
          <cell r="BB181" t="str">
            <v>2022-03-30</v>
          </cell>
          <cell r="BC181" t="str">
            <v>2022-03-31</v>
          </cell>
          <cell r="BD181" t="str">
            <v/>
          </cell>
          <cell r="BE181" t="str">
            <v>研发序列</v>
          </cell>
          <cell r="BF181" t="str">
            <v>P3</v>
          </cell>
        </row>
        <row r="182">
          <cell r="C182" t="str">
            <v>汪云霞</v>
          </cell>
          <cell r="D182" t="str">
            <v>女</v>
          </cell>
          <cell r="E182" t="str">
            <v>在职</v>
          </cell>
          <cell r="F182" t="str">
            <v>试用员工</v>
          </cell>
          <cell r="G182" t="str">
            <v>百诚医药</v>
          </cell>
          <cell r="H182" t="str">
            <v>第一组</v>
          </cell>
          <cell r="I182" t="str">
            <v>百诚医药/药学研究中心/原料药研究中心/原料药分析部/第一组</v>
          </cell>
          <cell r="J182" t="str">
            <v>百诚医药</v>
          </cell>
          <cell r="K182" t="str">
            <v>原料药分析部</v>
          </cell>
          <cell r="L182" t="str">
            <v>助理分析研究员</v>
          </cell>
          <cell r="M182" t="str">
            <v>职员</v>
          </cell>
          <cell r="N182" t="str">
            <v>陈百万</v>
          </cell>
          <cell r="O182" t="str">
            <v>郭四化</v>
          </cell>
          <cell r="P182" t="str">
            <v>代军</v>
          </cell>
          <cell r="Q182" t="str">
            <v>代军</v>
          </cell>
          <cell r="R182" t="str">
            <v>杭州</v>
          </cell>
          <cell r="S182" t="str">
            <v>18726830410</v>
          </cell>
          <cell r="T182" t="str">
            <v>1997-11-29</v>
          </cell>
          <cell r="U182" t="str">
            <v>24</v>
          </cell>
          <cell r="V182" t="str">
            <v>汉族</v>
          </cell>
          <cell r="W182" t="str">
            <v>341022199711291544</v>
          </cell>
          <cell r="X182" t="str">
            <v>安徽</v>
          </cell>
          <cell r="Y182" t="str">
            <v>黄山</v>
          </cell>
          <cell r="Z182" t="str">
            <v>安徽省黄山市休宁县汪村镇杨源村左源组</v>
          </cell>
          <cell r="AA182" t="str">
            <v>浙江省杭州市滨江区钱塘福苑6幢802</v>
          </cell>
          <cell r="AB182" t="str">
            <v>外地农村</v>
          </cell>
          <cell r="AC182" t="str">
            <v>未婚</v>
          </cell>
          <cell r="AD182" t="str">
            <v>团员</v>
          </cell>
          <cell r="AE182" t="str">
            <v>本科</v>
          </cell>
          <cell r="AF182" t="str">
            <v>学士</v>
          </cell>
          <cell r="AG182" t="str">
            <v>蚌埠医学院</v>
          </cell>
          <cell r="AH182" t="str">
            <v>药学</v>
          </cell>
          <cell r="AI182" t="str">
            <v>2022-07-01</v>
          </cell>
          <cell r="AJ182" t="str">
            <v/>
          </cell>
          <cell r="AK182" t="str">
            <v/>
          </cell>
          <cell r="AL182" t="str">
            <v/>
          </cell>
          <cell r="AM182" t="str">
            <v>汪秋霞</v>
          </cell>
          <cell r="AN182" t="str">
            <v>姐姐</v>
          </cell>
          <cell r="AO182" t="str">
            <v>浙江省杭州市萧山区学知路719号成谊梦公馆</v>
          </cell>
          <cell r="AP182" t="str">
            <v>15258818947</v>
          </cell>
          <cell r="AQ182" t="str">
            <v>无</v>
          </cell>
          <cell r="AR182" t="str">
            <v/>
          </cell>
          <cell r="AS182" t="str">
            <v/>
          </cell>
          <cell r="AT182" t="str">
            <v>2022-07-04</v>
          </cell>
          <cell r="AU182" t="str">
            <v>辅助人员</v>
          </cell>
          <cell r="AV182" t="str">
            <v>劳动合同</v>
          </cell>
          <cell r="AW182" t="str">
            <v>2022-07-04</v>
          </cell>
          <cell r="AX182" t="str">
            <v>2022-07-04</v>
          </cell>
          <cell r="AY182" t="str">
            <v>2025-07-03</v>
          </cell>
          <cell r="AZ182" t="str">
            <v>研发</v>
          </cell>
          <cell r="BA182" t="str">
            <v>1</v>
          </cell>
          <cell r="BB182" t="str">
            <v>2022-10-03</v>
          </cell>
          <cell r="BC182" t="str">
            <v/>
          </cell>
          <cell r="BE182" t="str">
            <v>研发序列</v>
          </cell>
          <cell r="BF182" t="str">
            <v>P1</v>
          </cell>
        </row>
        <row r="183">
          <cell r="C183" t="str">
            <v>张鑫成</v>
          </cell>
          <cell r="D183" t="str">
            <v>男</v>
          </cell>
          <cell r="E183" t="str">
            <v>在职</v>
          </cell>
          <cell r="F183" t="str">
            <v>正式员工</v>
          </cell>
          <cell r="G183" t="str">
            <v>百诚医药</v>
          </cell>
          <cell r="H183" t="str">
            <v>第一组</v>
          </cell>
          <cell r="I183" t="str">
            <v>百诚医药/药学研究中心/固体制剂一部/第一组</v>
          </cell>
          <cell r="J183" t="str">
            <v>百诚医药</v>
          </cell>
          <cell r="K183" t="str">
            <v>固体制剂一部</v>
          </cell>
          <cell r="L183" t="str">
            <v>高级制剂研究员</v>
          </cell>
          <cell r="M183" t="str">
            <v>职员</v>
          </cell>
          <cell r="N183" t="str">
            <v>严洪兵</v>
          </cell>
          <cell r="O183" t="str">
            <v>方蓉</v>
          </cell>
          <cell r="P183" t="str">
            <v/>
          </cell>
          <cell r="Q183" t="str">
            <v>肖裕华</v>
          </cell>
          <cell r="R183" t="str">
            <v>杭州</v>
          </cell>
          <cell r="S183" t="str">
            <v>15572769693</v>
          </cell>
          <cell r="T183" t="str">
            <v>1995-08-03</v>
          </cell>
          <cell r="U183" t="str">
            <v>26</v>
          </cell>
          <cell r="V183" t="str">
            <v>汉族</v>
          </cell>
          <cell r="W183" t="str">
            <v>420503199508032835</v>
          </cell>
          <cell r="X183" t="str">
            <v>湖北</v>
          </cell>
          <cell r="Y183" t="str">
            <v>宜昌</v>
          </cell>
          <cell r="Z183" t="str">
            <v>湖北省宜昌市伍家岗区伍家乡共和村5-46</v>
          </cell>
          <cell r="AA183" t="str">
            <v>湖北省宜昌市伍家岗区伍家乡共和村5-46</v>
          </cell>
          <cell r="AB183" t="str">
            <v>本地农村</v>
          </cell>
          <cell r="AC183" t="str">
            <v>未婚</v>
          </cell>
          <cell r="AD183" t="str">
            <v>团员</v>
          </cell>
          <cell r="AE183" t="str">
            <v>本科</v>
          </cell>
          <cell r="AF183" t="str">
            <v>学士</v>
          </cell>
          <cell r="AG183" t="str">
            <v>三峡大学</v>
          </cell>
          <cell r="AH183" t="str">
            <v>制药工程</v>
          </cell>
          <cell r="AI183" t="str">
            <v>2017-06-30</v>
          </cell>
          <cell r="AJ183" t="str">
            <v/>
          </cell>
          <cell r="AK183" t="str">
            <v/>
          </cell>
          <cell r="AL183" t="str">
            <v/>
          </cell>
          <cell r="AM183" t="str">
            <v>张学华</v>
          </cell>
          <cell r="AN183" t="str">
            <v>父子</v>
          </cell>
          <cell r="AO183" t="str">
            <v>湖北省宜昌市伍家岗区伍家乡共和村5-46</v>
          </cell>
          <cell r="AP183" t="str">
            <v>13997680953</v>
          </cell>
          <cell r="AQ183" t="str">
            <v>宜昌人福药业有限公司</v>
          </cell>
          <cell r="AR183" t="str">
            <v/>
          </cell>
          <cell r="AS183" t="str">
            <v>占峰</v>
          </cell>
          <cell r="AT183" t="str">
            <v>2022-03-14</v>
          </cell>
          <cell r="AU183" t="str">
            <v>研发人员</v>
          </cell>
          <cell r="AV183" t="str">
            <v>劳动合同</v>
          </cell>
          <cell r="AW183" t="str">
            <v>2022-03-14</v>
          </cell>
          <cell r="AX183" t="str">
            <v>2022-03-14</v>
          </cell>
          <cell r="AY183" t="str">
            <v>2025-03-31</v>
          </cell>
          <cell r="AZ183" t="str">
            <v>研发</v>
          </cell>
          <cell r="BA183" t="str">
            <v/>
          </cell>
          <cell r="BB183" t="str">
            <v>2022-06-13</v>
          </cell>
          <cell r="BC183" t="str">
            <v>2022-06-14</v>
          </cell>
          <cell r="BD183" t="str">
            <v/>
          </cell>
          <cell r="BE183" t="str">
            <v>研发序列</v>
          </cell>
          <cell r="BF183" t="str">
            <v>P3</v>
          </cell>
        </row>
        <row r="184">
          <cell r="C184" t="str">
            <v>杨雪02</v>
          </cell>
          <cell r="D184" t="str">
            <v>女</v>
          </cell>
          <cell r="E184" t="str">
            <v>在职</v>
          </cell>
          <cell r="F184" t="str">
            <v>正式员工</v>
          </cell>
          <cell r="G184" t="str">
            <v>百诚医药</v>
          </cell>
          <cell r="H184" t="str">
            <v>第一组</v>
          </cell>
          <cell r="I184" t="str">
            <v>百诚医药/药学研究中心/原料药研究中心/原料药分析部/第一组</v>
          </cell>
          <cell r="J184" t="str">
            <v>百诚医药</v>
          </cell>
          <cell r="K184" t="str">
            <v>原料药分析部</v>
          </cell>
          <cell r="L184" t="str">
            <v>分析研究员</v>
          </cell>
          <cell r="M184" t="str">
            <v>职员</v>
          </cell>
          <cell r="N184" t="str">
            <v>陈百万</v>
          </cell>
          <cell r="O184" t="str">
            <v>郭四化</v>
          </cell>
          <cell r="P184" t="str">
            <v/>
          </cell>
          <cell r="Q184" t="str">
            <v>贾海霞</v>
          </cell>
          <cell r="R184" t="str">
            <v>杭州</v>
          </cell>
          <cell r="S184" t="str">
            <v>18846926445</v>
          </cell>
          <cell r="T184" t="str">
            <v>1997-11-09</v>
          </cell>
          <cell r="U184" t="str">
            <v>24</v>
          </cell>
          <cell r="V184" t="str">
            <v>满族</v>
          </cell>
          <cell r="W184" t="str">
            <v>23102519971109152X</v>
          </cell>
          <cell r="X184" t="str">
            <v>黑龙江</v>
          </cell>
          <cell r="Y184" t="str">
            <v>牡丹江</v>
          </cell>
          <cell r="Z184" t="str">
            <v>黑龙江省林口县青山镇亚东村9137号</v>
          </cell>
          <cell r="AA184" t="str">
            <v>浙江省杭州市西湖区转塘街道西湖墅</v>
          </cell>
          <cell r="AB184" t="str">
            <v>外地农村</v>
          </cell>
          <cell r="AC184" t="str">
            <v>未婚</v>
          </cell>
          <cell r="AD184" t="str">
            <v>团员</v>
          </cell>
          <cell r="AE184" t="str">
            <v>本科</v>
          </cell>
          <cell r="AF184" t="str">
            <v>学士</v>
          </cell>
          <cell r="AG184" t="str">
            <v>黑龙江中医药大学</v>
          </cell>
          <cell r="AH184" t="str">
            <v>药物分析</v>
          </cell>
          <cell r="AI184" t="str">
            <v>2019-06-19</v>
          </cell>
          <cell r="AJ184" t="str">
            <v/>
          </cell>
          <cell r="AK184" t="str">
            <v/>
          </cell>
          <cell r="AL184" t="str">
            <v/>
          </cell>
          <cell r="AM184" t="str">
            <v>于延芝</v>
          </cell>
          <cell r="AN184" t="str">
            <v>母女</v>
          </cell>
          <cell r="AO184" t="str">
            <v>黑龙江省林口县</v>
          </cell>
          <cell r="AP184" t="str">
            <v>13836339075</v>
          </cell>
          <cell r="AQ184" t="str">
            <v>浙江和泽医药科技股份有限公司</v>
          </cell>
          <cell r="AR184" t="str">
            <v/>
          </cell>
          <cell r="AS184" t="str">
            <v/>
          </cell>
          <cell r="AT184" t="str">
            <v>2022-03-28</v>
          </cell>
          <cell r="AU184" t="str">
            <v>研发人员</v>
          </cell>
          <cell r="AV184" t="str">
            <v>劳动合同</v>
          </cell>
          <cell r="AW184" t="str">
            <v>2022-03-28</v>
          </cell>
          <cell r="AX184" t="str">
            <v>2022-03-28</v>
          </cell>
          <cell r="AY184" t="str">
            <v>2025-03-31</v>
          </cell>
          <cell r="AZ184" t="str">
            <v>研发</v>
          </cell>
          <cell r="BA184" t="str">
            <v>1</v>
          </cell>
          <cell r="BB184" t="str">
            <v>2022-06-27</v>
          </cell>
          <cell r="BC184" t="str">
            <v>2022-06-28</v>
          </cell>
          <cell r="BD184" t="str">
            <v/>
          </cell>
          <cell r="BE184" t="str">
            <v>研发序列</v>
          </cell>
          <cell r="BF184" t="str">
            <v>P2</v>
          </cell>
        </row>
        <row r="185">
          <cell r="C185" t="str">
            <v>张姗姗02</v>
          </cell>
          <cell r="D185" t="str">
            <v>女</v>
          </cell>
          <cell r="E185" t="str">
            <v>在职</v>
          </cell>
          <cell r="F185" t="str">
            <v>正式员工</v>
          </cell>
          <cell r="G185" t="str">
            <v>百诚医药</v>
          </cell>
          <cell r="H185" t="str">
            <v>第一组</v>
          </cell>
          <cell r="I185" t="str">
            <v>百诚医药/药学研究中心/固体制剂一部/第一组</v>
          </cell>
          <cell r="J185" t="str">
            <v>百诚医药</v>
          </cell>
          <cell r="K185" t="str">
            <v>固体制剂一部</v>
          </cell>
          <cell r="L185" t="str">
            <v>分析研究员</v>
          </cell>
          <cell r="M185" t="str">
            <v>职员</v>
          </cell>
          <cell r="N185" t="str">
            <v>严洪兵</v>
          </cell>
          <cell r="O185" t="str">
            <v>方燚</v>
          </cell>
          <cell r="P185" t="str">
            <v/>
          </cell>
          <cell r="Q185" t="str">
            <v>余振</v>
          </cell>
          <cell r="R185" t="str">
            <v>杭州</v>
          </cell>
          <cell r="S185" t="str">
            <v>17398551536</v>
          </cell>
          <cell r="T185" t="str">
            <v>1996-10-20</v>
          </cell>
          <cell r="U185" t="str">
            <v>25</v>
          </cell>
          <cell r="V185" t="str">
            <v>汉族</v>
          </cell>
          <cell r="W185" t="str">
            <v>33068319961020642X</v>
          </cell>
          <cell r="X185" t="str">
            <v>浙江</v>
          </cell>
          <cell r="Y185" t="str">
            <v>绍兴</v>
          </cell>
          <cell r="Z185" t="str">
            <v>浙江省绍兴市嵊州市剡湖街道月照里8幢3单元202室</v>
          </cell>
          <cell r="AA185" t="str">
            <v>浙江省绍兴市嵊州市月照里8幢3单元202室</v>
          </cell>
          <cell r="AB185" t="str">
            <v>本地城镇</v>
          </cell>
          <cell r="AC185" t="str">
            <v>未婚</v>
          </cell>
          <cell r="AD185" t="str">
            <v>群众</v>
          </cell>
          <cell r="AE185" t="str">
            <v>本科</v>
          </cell>
          <cell r="AF185" t="str">
            <v>学士</v>
          </cell>
          <cell r="AG185" t="str">
            <v>浙江师范大学行知学院</v>
          </cell>
          <cell r="AH185" t="str">
            <v>生物技术</v>
          </cell>
          <cell r="AI185" t="str">
            <v>2019-06-30</v>
          </cell>
          <cell r="AJ185" t="str">
            <v/>
          </cell>
          <cell r="AK185" t="str">
            <v/>
          </cell>
          <cell r="AL185" t="str">
            <v/>
          </cell>
          <cell r="AM185" t="str">
            <v>吕思伟</v>
          </cell>
          <cell r="AN185" t="str">
            <v>朋友</v>
          </cell>
          <cell r="AO185" t="str">
            <v>浙江绍兴市嵊州市长乐村</v>
          </cell>
          <cell r="AP185" t="str">
            <v>17526957565</v>
          </cell>
          <cell r="AQ185" t="str">
            <v>浙江昂利康制药股份有限公司</v>
          </cell>
          <cell r="AR185" t="str">
            <v/>
          </cell>
          <cell r="AS185" t="str">
            <v>吕思伟</v>
          </cell>
          <cell r="AT185" t="str">
            <v>2022-04-06</v>
          </cell>
          <cell r="AU185" t="str">
            <v>研发人员</v>
          </cell>
          <cell r="AV185" t="str">
            <v>劳动合同</v>
          </cell>
          <cell r="AW185" t="str">
            <v>2022-04-06</v>
          </cell>
          <cell r="AX185" t="str">
            <v>2022-04-06</v>
          </cell>
          <cell r="AY185" t="str">
            <v>2025-06-30</v>
          </cell>
          <cell r="AZ185" t="str">
            <v>研发</v>
          </cell>
          <cell r="BA185" t="str">
            <v>1</v>
          </cell>
          <cell r="BB185" t="str">
            <v>2022-07-05</v>
          </cell>
          <cell r="BC185" t="str">
            <v>2022-07-06</v>
          </cell>
          <cell r="BD185" t="str">
            <v/>
          </cell>
          <cell r="BE185" t="str">
            <v>研发序列</v>
          </cell>
          <cell r="BF185" t="str">
            <v>P2</v>
          </cell>
        </row>
        <row r="186">
          <cell r="C186" t="str">
            <v>周小双</v>
          </cell>
          <cell r="D186" t="str">
            <v>女</v>
          </cell>
          <cell r="E186" t="str">
            <v>在职</v>
          </cell>
          <cell r="F186" t="str">
            <v>试用员工</v>
          </cell>
          <cell r="G186" t="str">
            <v>百诚医药</v>
          </cell>
          <cell r="H186" t="str">
            <v>第一组</v>
          </cell>
          <cell r="I186" t="str">
            <v>百诚医药/药学研究中心/原料药研究中心/原料药分析部/第一组</v>
          </cell>
          <cell r="J186" t="str">
            <v>百诚医药</v>
          </cell>
          <cell r="K186" t="str">
            <v>原料药分析部</v>
          </cell>
          <cell r="L186" t="str">
            <v>高级分析研究员</v>
          </cell>
          <cell r="M186" t="str">
            <v>职员</v>
          </cell>
          <cell r="N186" t="str">
            <v>陈百万</v>
          </cell>
          <cell r="O186" t="str">
            <v>郭四化</v>
          </cell>
          <cell r="P186" t="str">
            <v/>
          </cell>
          <cell r="Q186" t="str">
            <v>林玉燕</v>
          </cell>
          <cell r="R186" t="str">
            <v>杭州</v>
          </cell>
          <cell r="S186" t="str">
            <v>15981161751</v>
          </cell>
          <cell r="T186" t="str">
            <v>1994-09-15</v>
          </cell>
          <cell r="U186" t="str">
            <v>27</v>
          </cell>
          <cell r="V186" t="str">
            <v>汉族</v>
          </cell>
          <cell r="W186" t="str">
            <v>411327199409153921</v>
          </cell>
          <cell r="X186" t="str">
            <v>河南</v>
          </cell>
          <cell r="Y186" t="str">
            <v>南阳</v>
          </cell>
          <cell r="Z186" t="str">
            <v>河南省南阳市内乡县乍曲乡庙湾村唐冈67号</v>
          </cell>
          <cell r="AA186" t="str">
            <v>浙江省杭州市滨江区明志路99号广岛之春10幢三单元402</v>
          </cell>
          <cell r="AB186" t="str">
            <v>外地农村</v>
          </cell>
          <cell r="AC186" t="str">
            <v>未婚</v>
          </cell>
          <cell r="AD186" t="str">
            <v>共青团员</v>
          </cell>
          <cell r="AE186" t="str">
            <v>本科</v>
          </cell>
          <cell r="AF186" t="str">
            <v>学士</v>
          </cell>
          <cell r="AG186" t="str">
            <v>吉林化工学院</v>
          </cell>
          <cell r="AH186" t="str">
            <v>药物制剂</v>
          </cell>
          <cell r="AI186" t="str">
            <v>2017-06-26</v>
          </cell>
          <cell r="AJ186" t="str">
            <v/>
          </cell>
          <cell r="AK186" t="str">
            <v/>
          </cell>
          <cell r="AL186" t="str">
            <v/>
          </cell>
          <cell r="AM186" t="str">
            <v>周振虎</v>
          </cell>
          <cell r="AN186" t="str">
            <v>父女</v>
          </cell>
          <cell r="AO186" t="str">
            <v>河南省南阳市内乡县龙湖一号，474350</v>
          </cell>
          <cell r="AP186" t="str">
            <v>15224869156</v>
          </cell>
          <cell r="AQ186" t="str">
            <v>浙江乐普药业股份有限公司</v>
          </cell>
          <cell r="AR186" t="str">
            <v/>
          </cell>
          <cell r="AS186" t="str">
            <v/>
          </cell>
          <cell r="AT186" t="str">
            <v>2022-06-06</v>
          </cell>
          <cell r="AU186" t="str">
            <v>辅助人员</v>
          </cell>
          <cell r="AV186" t="str">
            <v>劳动合同</v>
          </cell>
          <cell r="AW186" t="str">
            <v>2022-06-06</v>
          </cell>
          <cell r="AX186" t="str">
            <v>2022-06-06</v>
          </cell>
          <cell r="AY186" t="str">
            <v>2025-06-30</v>
          </cell>
          <cell r="AZ186" t="str">
            <v>研发</v>
          </cell>
          <cell r="BA186" t="str">
            <v>1</v>
          </cell>
          <cell r="BB186" t="str">
            <v>2022-09-05</v>
          </cell>
          <cell r="BC186" t="str">
            <v/>
          </cell>
          <cell r="BD186" t="str">
            <v/>
          </cell>
          <cell r="BE186" t="str">
            <v>研发序列</v>
          </cell>
          <cell r="BF186" t="str">
            <v>P3</v>
          </cell>
        </row>
        <row r="187">
          <cell r="C187" t="str">
            <v>叶欣艳</v>
          </cell>
          <cell r="D187" t="str">
            <v>女</v>
          </cell>
          <cell r="E187" t="str">
            <v>在职</v>
          </cell>
          <cell r="F187" t="str">
            <v>试用员工</v>
          </cell>
          <cell r="G187" t="str">
            <v>百诚医药</v>
          </cell>
          <cell r="H187" t="str">
            <v>第一组</v>
          </cell>
          <cell r="I187" t="str">
            <v>百诚医药/药学研究中心/原料药研究中心/原料药分析部/第一组</v>
          </cell>
          <cell r="J187" t="str">
            <v>百诚医药</v>
          </cell>
          <cell r="K187" t="str">
            <v>原料药分析部</v>
          </cell>
          <cell r="L187" t="str">
            <v>助理分析研究员</v>
          </cell>
          <cell r="M187" t="str">
            <v>职员</v>
          </cell>
          <cell r="N187" t="str">
            <v>陈百万</v>
          </cell>
          <cell r="O187" t="str">
            <v>郭四化</v>
          </cell>
          <cell r="P187" t="str">
            <v>王姗</v>
          </cell>
          <cell r="Q187" t="str">
            <v/>
          </cell>
          <cell r="R187" t="str">
            <v>杭州</v>
          </cell>
          <cell r="S187" t="str">
            <v>15372090858</v>
          </cell>
          <cell r="T187" t="str">
            <v>2000-12-01</v>
          </cell>
          <cell r="U187" t="str">
            <v>21</v>
          </cell>
          <cell r="V187" t="str">
            <v>汉族</v>
          </cell>
          <cell r="W187" t="str">
            <v>332528200012010424</v>
          </cell>
          <cell r="X187" t="str">
            <v>浙江</v>
          </cell>
          <cell r="Y187" t="str">
            <v>丽水</v>
          </cell>
          <cell r="Z187" t="str">
            <v>浙江省丽水市松阳县古市镇黄埠头村9号</v>
          </cell>
          <cell r="AA187" t="str">
            <v>浙江省丽水市松阳县古市镇黄埠头村9号</v>
          </cell>
          <cell r="AB187" t="str">
            <v>外地农村</v>
          </cell>
          <cell r="AC187" t="str">
            <v>未婚</v>
          </cell>
          <cell r="AD187" t="str">
            <v>共青团员</v>
          </cell>
          <cell r="AE187" t="str">
            <v>本科</v>
          </cell>
          <cell r="AF187" t="str">
            <v>学士</v>
          </cell>
          <cell r="AG187" t="str">
            <v>杭州师范大学</v>
          </cell>
          <cell r="AH187" t="str">
            <v>制药工程</v>
          </cell>
          <cell r="AI187" t="str">
            <v>2022-06-15</v>
          </cell>
          <cell r="AJ187" t="str">
            <v/>
          </cell>
          <cell r="AK187" t="str">
            <v/>
          </cell>
          <cell r="AL187" t="str">
            <v/>
          </cell>
          <cell r="AM187" t="str">
            <v>留香珠</v>
          </cell>
          <cell r="AN187" t="str">
            <v>母女</v>
          </cell>
          <cell r="AO187" t="str">
            <v>浙江省丽水市松阳县古市镇黄埠头村9号，323400</v>
          </cell>
          <cell r="AP187" t="str">
            <v>15990456625</v>
          </cell>
          <cell r="AQ187" t="str">
            <v>无</v>
          </cell>
          <cell r="AR187" t="str">
            <v/>
          </cell>
          <cell r="AS187" t="str">
            <v/>
          </cell>
          <cell r="AT187" t="str">
            <v>2022-06-20</v>
          </cell>
          <cell r="AU187" t="str">
            <v>辅助人员</v>
          </cell>
          <cell r="AV187" t="str">
            <v>劳动合同</v>
          </cell>
          <cell r="AW187" t="str">
            <v>2022-06-20</v>
          </cell>
          <cell r="AX187" t="str">
            <v>2022-06-20</v>
          </cell>
          <cell r="AY187" t="str">
            <v>2025-06-30</v>
          </cell>
          <cell r="AZ187" t="str">
            <v>研发</v>
          </cell>
          <cell r="BA187" t="str">
            <v>1</v>
          </cell>
          <cell r="BB187" t="str">
            <v>2022-09-19</v>
          </cell>
          <cell r="BC187" t="str">
            <v/>
          </cell>
          <cell r="BD187" t="str">
            <v/>
          </cell>
          <cell r="BE187" t="str">
            <v>研发序列</v>
          </cell>
          <cell r="BF187" t="str">
            <v>P1</v>
          </cell>
        </row>
        <row r="188">
          <cell r="C188" t="str">
            <v>王梦茹</v>
          </cell>
          <cell r="D188" t="str">
            <v>女</v>
          </cell>
          <cell r="E188" t="str">
            <v>在职</v>
          </cell>
          <cell r="F188" t="str">
            <v>试用员工</v>
          </cell>
          <cell r="G188" t="str">
            <v>百诚医药</v>
          </cell>
          <cell r="H188" t="str">
            <v>第一组</v>
          </cell>
          <cell r="I188" t="str">
            <v>百诚医药/药学研究中心/固体制剂一部/第一组</v>
          </cell>
          <cell r="J188" t="str">
            <v>百诚医药</v>
          </cell>
          <cell r="K188" t="str">
            <v>固体制剂一部</v>
          </cell>
          <cell r="L188" t="str">
            <v>分析研究员</v>
          </cell>
          <cell r="M188" t="str">
            <v>职员</v>
          </cell>
          <cell r="N188" t="str">
            <v>严洪兵</v>
          </cell>
          <cell r="O188" t="str">
            <v>方燚</v>
          </cell>
          <cell r="P188" t="str">
            <v>单雅琴</v>
          </cell>
          <cell r="Q188" t="str">
            <v/>
          </cell>
          <cell r="R188" t="str">
            <v>杭州</v>
          </cell>
          <cell r="S188" t="str">
            <v>19816991916</v>
          </cell>
          <cell r="T188" t="str">
            <v>1994-05-29</v>
          </cell>
          <cell r="U188" t="str">
            <v>28</v>
          </cell>
          <cell r="V188" t="str">
            <v>汉族</v>
          </cell>
          <cell r="W188" t="str">
            <v>412825199405294124</v>
          </cell>
          <cell r="X188" t="str">
            <v>河南</v>
          </cell>
          <cell r="Y188" t="str">
            <v>驻马店地区</v>
          </cell>
          <cell r="Z188" t="str">
            <v>河南省驻马店市上蔡县百尺乡前王村</v>
          </cell>
          <cell r="AA188" t="str">
            <v>浙江省杭州市滨江区浦沿街道钱塘福苑9幢</v>
          </cell>
          <cell r="AB188" t="str">
            <v>外地农村</v>
          </cell>
          <cell r="AC188" t="str">
            <v>未婚</v>
          </cell>
          <cell r="AD188" t="str">
            <v>团员</v>
          </cell>
          <cell r="AE188" t="str">
            <v>硕士研究生</v>
          </cell>
          <cell r="AF188" t="str">
            <v>硕士</v>
          </cell>
          <cell r="AG188" t="str">
            <v>浙江师范大学</v>
          </cell>
          <cell r="AH188" t="str">
            <v>化学</v>
          </cell>
          <cell r="AI188" t="str">
            <v>2022-06-05</v>
          </cell>
          <cell r="AJ188" t="str">
            <v/>
          </cell>
          <cell r="AK188" t="str">
            <v/>
          </cell>
          <cell r="AL188" t="str">
            <v/>
          </cell>
          <cell r="AM188" t="str">
            <v>李换</v>
          </cell>
          <cell r="AN188" t="str">
            <v>母亲</v>
          </cell>
          <cell r="AO188" t="str">
            <v>河南省驻马店市上蔡县百尺乡前王村</v>
          </cell>
          <cell r="AP188" t="str">
            <v>15938031687</v>
          </cell>
          <cell r="AQ188" t="str">
            <v/>
          </cell>
          <cell r="AR188" t="str">
            <v/>
          </cell>
          <cell r="AS188" t="str">
            <v/>
          </cell>
          <cell r="AT188" t="str">
            <v>2022-07-04</v>
          </cell>
          <cell r="AU188" t="str">
            <v>辅助人员</v>
          </cell>
          <cell r="AV188" t="str">
            <v>劳动合同</v>
          </cell>
          <cell r="AW188" t="str">
            <v>2022-07-04</v>
          </cell>
          <cell r="AX188" t="str">
            <v>2022-07-04</v>
          </cell>
          <cell r="AY188" t="str">
            <v>2025-07-03</v>
          </cell>
          <cell r="AZ188" t="str">
            <v>研发</v>
          </cell>
          <cell r="BA188" t="str">
            <v>1</v>
          </cell>
          <cell r="BB188" t="str">
            <v>2022-10-03</v>
          </cell>
          <cell r="BC188" t="str">
            <v/>
          </cell>
          <cell r="BD188" t="str">
            <v/>
          </cell>
          <cell r="BE188" t="str">
            <v>研发序列</v>
          </cell>
          <cell r="BF188" t="str">
            <v>P2</v>
          </cell>
        </row>
        <row r="189">
          <cell r="C189" t="str">
            <v>张蓉娟</v>
          </cell>
          <cell r="D189" t="str">
            <v>女</v>
          </cell>
          <cell r="E189" t="str">
            <v>在职</v>
          </cell>
          <cell r="F189" t="str">
            <v>试用员工</v>
          </cell>
          <cell r="G189" t="str">
            <v>百诚医药</v>
          </cell>
          <cell r="H189" t="str">
            <v>第一组</v>
          </cell>
          <cell r="I189" t="str">
            <v>百诚医药/药学研究中心/原料药研究中心/原料药分析部/第一组</v>
          </cell>
          <cell r="J189" t="str">
            <v>百诚医药</v>
          </cell>
          <cell r="K189" t="str">
            <v>原料药分析部</v>
          </cell>
          <cell r="L189" t="str">
            <v>分析研究员</v>
          </cell>
          <cell r="M189" t="str">
            <v>职员</v>
          </cell>
          <cell r="N189" t="str">
            <v>陈百万</v>
          </cell>
          <cell r="O189" t="str">
            <v>郭四化</v>
          </cell>
          <cell r="P189" t="str">
            <v>阮春萍</v>
          </cell>
          <cell r="Q189" t="str">
            <v/>
          </cell>
          <cell r="R189" t="str">
            <v>杭州</v>
          </cell>
          <cell r="S189" t="str">
            <v>15957114884</v>
          </cell>
          <cell r="T189" t="str">
            <v>1996-07-03</v>
          </cell>
          <cell r="U189" t="str">
            <v>26</v>
          </cell>
          <cell r="V189" t="str">
            <v>汉族</v>
          </cell>
          <cell r="W189" t="str">
            <v>510722199607037422</v>
          </cell>
          <cell r="X189" t="str">
            <v>四川</v>
          </cell>
          <cell r="Y189" t="str">
            <v>绵阳</v>
          </cell>
          <cell r="Z189" t="str">
            <v>四川省绵阳市三台县新鲁镇石桥象龙寺村三组</v>
          </cell>
          <cell r="AA189" t="str">
            <v>浙江省杭州市滨江区浦沿街道大同公寓4幢1单元1102室</v>
          </cell>
          <cell r="AB189" t="str">
            <v>本地农村</v>
          </cell>
          <cell r="AC189" t="str">
            <v>未婚</v>
          </cell>
          <cell r="AD189" t="str">
            <v>共青团员</v>
          </cell>
          <cell r="AE189" t="str">
            <v>硕士研究生</v>
          </cell>
          <cell r="AF189" t="str">
            <v>硕士</v>
          </cell>
          <cell r="AG189" t="str">
            <v>浙江工业大学</v>
          </cell>
          <cell r="AH189" t="str">
            <v>制药工程</v>
          </cell>
          <cell r="AI189" t="str">
            <v>2022-06-10</v>
          </cell>
          <cell r="AJ189" t="str">
            <v/>
          </cell>
          <cell r="AK189" t="str">
            <v/>
          </cell>
          <cell r="AL189" t="str">
            <v/>
          </cell>
          <cell r="AM189" t="str">
            <v>张祥春</v>
          </cell>
          <cell r="AN189" t="str">
            <v>叔叔</v>
          </cell>
          <cell r="AO189" t="str">
            <v>四川省绵阳市三台县新鲁镇新云街7号</v>
          </cell>
          <cell r="AP189" t="str">
            <v>18052419826</v>
          </cell>
          <cell r="AQ189" t="str">
            <v/>
          </cell>
          <cell r="AR189" t="str">
            <v/>
          </cell>
          <cell r="AS189" t="str">
            <v/>
          </cell>
          <cell r="AT189" t="str">
            <v>2022-07-04</v>
          </cell>
          <cell r="AU189" t="str">
            <v>辅助人员</v>
          </cell>
          <cell r="AV189" t="str">
            <v>劳动合同</v>
          </cell>
          <cell r="AW189" t="str">
            <v>2022-07-04</v>
          </cell>
          <cell r="AX189" t="str">
            <v>2022-07-04</v>
          </cell>
          <cell r="AY189" t="str">
            <v>2025-07-03</v>
          </cell>
          <cell r="AZ189" t="str">
            <v>研发</v>
          </cell>
          <cell r="BA189" t="str">
            <v>1</v>
          </cell>
          <cell r="BB189" t="str">
            <v>2022-10-03</v>
          </cell>
          <cell r="BC189" t="str">
            <v/>
          </cell>
          <cell r="BD189" t="str">
            <v/>
          </cell>
          <cell r="BE189" t="str">
            <v>研发序列</v>
          </cell>
          <cell r="BF189" t="str">
            <v>P2</v>
          </cell>
        </row>
        <row r="190">
          <cell r="C190" t="str">
            <v>郝婧</v>
          </cell>
          <cell r="D190" t="str">
            <v>女</v>
          </cell>
          <cell r="E190" t="str">
            <v>在职</v>
          </cell>
          <cell r="F190" t="str">
            <v>试用员工</v>
          </cell>
          <cell r="G190" t="str">
            <v>百诚医药</v>
          </cell>
          <cell r="H190" t="str">
            <v>第一组</v>
          </cell>
          <cell r="I190" t="str">
            <v>百诚医药/药学研究中心/固体制剂一部/第一组</v>
          </cell>
          <cell r="J190" t="str">
            <v>百诚医药</v>
          </cell>
          <cell r="K190" t="str">
            <v>固体制剂一部</v>
          </cell>
          <cell r="L190" t="str">
            <v>分析研究员</v>
          </cell>
          <cell r="M190" t="str">
            <v>职员</v>
          </cell>
          <cell r="N190" t="str">
            <v>严洪兵</v>
          </cell>
          <cell r="O190" t="str">
            <v>方燚</v>
          </cell>
          <cell r="P190" t="str">
            <v/>
          </cell>
          <cell r="Q190" t="str">
            <v>方燚</v>
          </cell>
          <cell r="R190" t="str">
            <v>杭州</v>
          </cell>
          <cell r="S190" t="str">
            <v>13754845920</v>
          </cell>
          <cell r="T190" t="str">
            <v>1997-09-29</v>
          </cell>
          <cell r="U190" t="str">
            <v>24</v>
          </cell>
          <cell r="V190" t="str">
            <v>汉族</v>
          </cell>
          <cell r="W190" t="str">
            <v>140107199709290028</v>
          </cell>
          <cell r="X190" t="str">
            <v>山西</v>
          </cell>
          <cell r="Y190" t="str">
            <v>太原</v>
          </cell>
          <cell r="Z190" t="str">
            <v>山西省太原市杏花岭区程家村东巷西7号7楼3单元48号</v>
          </cell>
          <cell r="AA190" t="str">
            <v>杭州市滨江区浦沿街道大同公寓5-2703</v>
          </cell>
          <cell r="AB190" t="str">
            <v>本地城镇</v>
          </cell>
          <cell r="AC190" t="str">
            <v>未婚</v>
          </cell>
          <cell r="AD190" t="str">
            <v>共青团员</v>
          </cell>
          <cell r="AE190" t="str">
            <v>本科</v>
          </cell>
          <cell r="AF190" t="str">
            <v>学士</v>
          </cell>
          <cell r="AG190" t="str">
            <v>山西中医药大学</v>
          </cell>
          <cell r="AH190" t="str">
            <v>制药工程</v>
          </cell>
          <cell r="AI190" t="str">
            <v>2019-06-30</v>
          </cell>
          <cell r="AJ190" t="str">
            <v/>
          </cell>
          <cell r="AK190" t="str">
            <v/>
          </cell>
          <cell r="AL190" t="str">
            <v/>
          </cell>
          <cell r="AM190" t="str">
            <v>韩小平</v>
          </cell>
          <cell r="AN190" t="str">
            <v>母亲</v>
          </cell>
          <cell r="AO190" t="str">
            <v>山西省太原市尖草坪区大同路滨河城</v>
          </cell>
          <cell r="AP190" t="str">
            <v>13754808430</v>
          </cell>
          <cell r="AQ190" t="str">
            <v>上药新亚药业有限公司</v>
          </cell>
          <cell r="AR190" t="str">
            <v/>
          </cell>
          <cell r="AS190" t="str">
            <v/>
          </cell>
          <cell r="AT190" t="str">
            <v>2022-07-06</v>
          </cell>
          <cell r="AU190" t="str">
            <v>辅助人员</v>
          </cell>
          <cell r="AV190" t="str">
            <v>劳动合同</v>
          </cell>
          <cell r="AW190" t="str">
            <v>2022-07-06</v>
          </cell>
          <cell r="AX190" t="str">
            <v>2022-07-06</v>
          </cell>
          <cell r="AY190" t="str">
            <v>2025-09-30</v>
          </cell>
          <cell r="AZ190" t="str">
            <v>研发</v>
          </cell>
          <cell r="BA190" t="str">
            <v>1</v>
          </cell>
          <cell r="BB190" t="str">
            <v>2022-10-05</v>
          </cell>
          <cell r="BC190" t="str">
            <v/>
          </cell>
          <cell r="BD190" t="str">
            <v/>
          </cell>
          <cell r="BE190" t="str">
            <v>研发序列</v>
          </cell>
          <cell r="BF190" t="str">
            <v>P2</v>
          </cell>
        </row>
        <row r="191">
          <cell r="C191" t="str">
            <v>方敏</v>
          </cell>
          <cell r="D191" t="str">
            <v>女</v>
          </cell>
          <cell r="E191" t="str">
            <v>在职</v>
          </cell>
          <cell r="F191" t="str">
            <v>试用员工</v>
          </cell>
          <cell r="G191" t="str">
            <v>百诚医药</v>
          </cell>
          <cell r="H191" t="str">
            <v>第一组</v>
          </cell>
          <cell r="I191" t="str">
            <v>百诚医药/药学研究中心/液体制剂二部/第一组</v>
          </cell>
          <cell r="J191" t="str">
            <v>百诚医药</v>
          </cell>
          <cell r="K191" t="str">
            <v>液体制剂二部</v>
          </cell>
          <cell r="L191" t="str">
            <v>制剂研究员</v>
          </cell>
          <cell r="M191" t="str">
            <v>职员</v>
          </cell>
          <cell r="N191" t="str">
            <v>汪卫军</v>
          </cell>
          <cell r="O191" t="str">
            <v>王磊</v>
          </cell>
          <cell r="P191" t="str">
            <v>王磊</v>
          </cell>
          <cell r="Q191" t="str">
            <v/>
          </cell>
          <cell r="R191" t="str">
            <v>杭州</v>
          </cell>
          <cell r="S191" t="str">
            <v>18868709604</v>
          </cell>
          <cell r="T191" t="str">
            <v>1996-04-04</v>
          </cell>
          <cell r="U191" t="str">
            <v>26</v>
          </cell>
          <cell r="V191" t="str">
            <v>汉族</v>
          </cell>
          <cell r="W191" t="str">
            <v>330726199604040345</v>
          </cell>
          <cell r="X191" t="str">
            <v>浙江</v>
          </cell>
          <cell r="Y191" t="str">
            <v>金华</v>
          </cell>
          <cell r="Z191" t="str">
            <v>浙江省金华市浦江县浦南街道巧溪村下方24号</v>
          </cell>
          <cell r="AA191" t="str">
            <v>浙江省金华市浦江县浦南街道巧溪村下方24号</v>
          </cell>
          <cell r="AB191" t="str">
            <v>外地农村</v>
          </cell>
          <cell r="AC191" t="str">
            <v>未婚</v>
          </cell>
          <cell r="AD191" t="str">
            <v>中共党员</v>
          </cell>
          <cell r="AE191" t="str">
            <v>硕士研究生</v>
          </cell>
          <cell r="AF191" t="str">
            <v>硕士</v>
          </cell>
          <cell r="AG191" t="str">
            <v>浙江工业大学</v>
          </cell>
          <cell r="AH191" t="str">
            <v>药学</v>
          </cell>
          <cell r="AI191" t="str">
            <v>2022-06-20</v>
          </cell>
          <cell r="AJ191" t="str">
            <v/>
          </cell>
          <cell r="AK191" t="str">
            <v/>
          </cell>
          <cell r="AL191" t="str">
            <v/>
          </cell>
          <cell r="AM191" t="str">
            <v>方永胜</v>
          </cell>
          <cell r="AN191" t="str">
            <v>父亲</v>
          </cell>
          <cell r="AO191" t="str">
            <v>浙江省金华市浦江县浦南街道巧溪村下方24</v>
          </cell>
          <cell r="AP191" t="str">
            <v>15988550357</v>
          </cell>
          <cell r="AQ191" t="str">
            <v/>
          </cell>
          <cell r="AR191" t="str">
            <v/>
          </cell>
          <cell r="AS191" t="str">
            <v/>
          </cell>
          <cell r="AT191" t="str">
            <v>2022-07-11</v>
          </cell>
          <cell r="AU191" t="str">
            <v>辅助人员</v>
          </cell>
          <cell r="AV191" t="str">
            <v>劳动合同</v>
          </cell>
          <cell r="AW191" t="str">
            <v>2022-07-11</v>
          </cell>
          <cell r="AX191" t="str">
            <v>2022-07-11</v>
          </cell>
          <cell r="AY191" t="str">
            <v>2025-07-10</v>
          </cell>
          <cell r="AZ191" t="str">
            <v>研发</v>
          </cell>
          <cell r="BA191" t="str">
            <v>1</v>
          </cell>
          <cell r="BB191" t="str">
            <v>2022-10-10</v>
          </cell>
          <cell r="BC191" t="str">
            <v/>
          </cell>
          <cell r="BD191" t="str">
            <v/>
          </cell>
          <cell r="BE191" t="str">
            <v>研发序列</v>
          </cell>
          <cell r="BF191" t="str">
            <v>P2</v>
          </cell>
        </row>
        <row r="192">
          <cell r="C192" t="str">
            <v>张雅琦</v>
          </cell>
          <cell r="D192" t="str">
            <v>女</v>
          </cell>
          <cell r="E192" t="str">
            <v>在职</v>
          </cell>
          <cell r="F192" t="str">
            <v>试用员工</v>
          </cell>
          <cell r="G192" t="str">
            <v>百诚医药</v>
          </cell>
          <cell r="H192" t="str">
            <v>第一组</v>
          </cell>
          <cell r="I192" t="str">
            <v>百诚医药/药学研究中心/液体制剂二部/第一组</v>
          </cell>
          <cell r="J192" t="str">
            <v>百诚医药</v>
          </cell>
          <cell r="K192" t="str">
            <v>液体制剂二部</v>
          </cell>
          <cell r="L192" t="str">
            <v>制剂研究员</v>
          </cell>
          <cell r="M192" t="str">
            <v>职员</v>
          </cell>
          <cell r="N192" t="str">
            <v>汪卫军</v>
          </cell>
          <cell r="O192" t="str">
            <v>王磊</v>
          </cell>
          <cell r="P192" t="str">
            <v>邹荣</v>
          </cell>
          <cell r="Q192" t="str">
            <v/>
          </cell>
          <cell r="R192" t="str">
            <v>杭州</v>
          </cell>
          <cell r="S192" t="str">
            <v>15957112167</v>
          </cell>
          <cell r="T192" t="str">
            <v>1997-02-20</v>
          </cell>
          <cell r="U192" t="str">
            <v>25</v>
          </cell>
          <cell r="V192" t="str">
            <v>汉族</v>
          </cell>
          <cell r="W192" t="str">
            <v>620104199702200267</v>
          </cell>
          <cell r="X192" t="str">
            <v>甘肃</v>
          </cell>
          <cell r="Y192" t="str">
            <v>宁波</v>
          </cell>
          <cell r="Z192" t="str">
            <v>浙江省宁波市鄞州区聚贤街道新舟路123弄3号601室</v>
          </cell>
          <cell r="AA192" t="str">
            <v>浙江省宁波市鄞州区聚贤街道新舟路123弄3号601室</v>
          </cell>
          <cell r="AB192" t="str">
            <v>外地城镇</v>
          </cell>
          <cell r="AC192" t="str">
            <v>未婚</v>
          </cell>
          <cell r="AD192" t="str">
            <v>中共党员</v>
          </cell>
          <cell r="AE192" t="str">
            <v>硕士研究生</v>
          </cell>
          <cell r="AF192" t="str">
            <v>硕士</v>
          </cell>
          <cell r="AG192" t="str">
            <v>浙江工业大学</v>
          </cell>
          <cell r="AH192" t="str">
            <v>药学</v>
          </cell>
          <cell r="AI192" t="str">
            <v>2022-06-10</v>
          </cell>
          <cell r="AJ192" t="str">
            <v/>
          </cell>
          <cell r="AK192" t="str">
            <v/>
          </cell>
          <cell r="AL192" t="str">
            <v/>
          </cell>
          <cell r="AM192" t="str">
            <v>马秀忠</v>
          </cell>
          <cell r="AN192" t="str">
            <v>母女</v>
          </cell>
          <cell r="AO192" t="str">
            <v>浙江省宁波市鄞州区聚贤街道江南景苑南区</v>
          </cell>
          <cell r="AP192" t="str">
            <v>13919923237</v>
          </cell>
          <cell r="AQ192" t="str">
            <v/>
          </cell>
          <cell r="AR192" t="str">
            <v/>
          </cell>
          <cell r="AS192" t="str">
            <v/>
          </cell>
          <cell r="AT192" t="str">
            <v>2022-07-11</v>
          </cell>
          <cell r="AU192" t="str">
            <v>辅助人员</v>
          </cell>
          <cell r="AV192" t="str">
            <v>劳动合同</v>
          </cell>
          <cell r="AW192" t="str">
            <v>2022-07-11</v>
          </cell>
          <cell r="AX192" t="str">
            <v>2022-07-11</v>
          </cell>
          <cell r="AY192" t="str">
            <v>2025-07-10</v>
          </cell>
          <cell r="AZ192" t="str">
            <v>研发</v>
          </cell>
          <cell r="BA192" t="str">
            <v>1</v>
          </cell>
          <cell r="BB192" t="str">
            <v>2022-10-10</v>
          </cell>
          <cell r="BC192" t="str">
            <v/>
          </cell>
          <cell r="BD192" t="str">
            <v/>
          </cell>
          <cell r="BE192" t="str">
            <v>研发序列</v>
          </cell>
          <cell r="BF192" t="str">
            <v>P2</v>
          </cell>
        </row>
        <row r="193">
          <cell r="C193" t="str">
            <v>仇龙</v>
          </cell>
          <cell r="D193" t="str">
            <v>男</v>
          </cell>
          <cell r="E193" t="str">
            <v>在职</v>
          </cell>
          <cell r="F193" t="str">
            <v>正式员工</v>
          </cell>
          <cell r="G193" t="str">
            <v>百诚医药</v>
          </cell>
          <cell r="H193" t="str">
            <v>放大管理部</v>
          </cell>
          <cell r="I193" t="str">
            <v>百诚医药/药学研究中心/原料药研究中心/放大管理部</v>
          </cell>
          <cell r="J193" t="str">
            <v>百诚医药</v>
          </cell>
          <cell r="K193" t="str">
            <v>放大管理部</v>
          </cell>
          <cell r="L193" t="str">
            <v>高级项目经理(合成）</v>
          </cell>
          <cell r="M193" t="str">
            <v>项目经理</v>
          </cell>
          <cell r="N193" t="str">
            <v>仇龙</v>
          </cell>
          <cell r="O193" t="str">
            <v>贾飞</v>
          </cell>
          <cell r="P193" t="str">
            <v>李艳芹</v>
          </cell>
          <cell r="Q193" t="str">
            <v/>
          </cell>
          <cell r="R193" t="str">
            <v>杭州</v>
          </cell>
          <cell r="S193" t="str">
            <v>17612156528</v>
          </cell>
          <cell r="T193" t="str">
            <v>1988-07-22</v>
          </cell>
          <cell r="U193" t="str">
            <v>34</v>
          </cell>
          <cell r="V193" t="str">
            <v>汉</v>
          </cell>
          <cell r="W193" t="str">
            <v>239005198807222018</v>
          </cell>
          <cell r="X193" t="str">
            <v>浙江</v>
          </cell>
          <cell r="Y193" t="str">
            <v>杭州</v>
          </cell>
          <cell r="Z193" t="str">
            <v>浙江省杭州市萧山区城厢街道杭齿厂17幢西单元103室</v>
          </cell>
          <cell r="AA193" t="str">
            <v>浙江省杭州市萧山区城厢街道杭齿厂17幢西单元103室</v>
          </cell>
          <cell r="AB193" t="str">
            <v>本地城镇</v>
          </cell>
          <cell r="AC193" t="str">
            <v>已婚</v>
          </cell>
          <cell r="AD193" t="str">
            <v>党员</v>
          </cell>
          <cell r="AE193" t="str">
            <v>硕士研究生</v>
          </cell>
          <cell r="AF193" t="str">
            <v>硕士</v>
          </cell>
          <cell r="AG193" t="str">
            <v>浙江理工大学</v>
          </cell>
          <cell r="AH193" t="str">
            <v>有机化学</v>
          </cell>
          <cell r="AI193" t="str">
            <v>2015-06-25</v>
          </cell>
          <cell r="AJ193" t="str">
            <v/>
          </cell>
          <cell r="AK193" t="str">
            <v/>
          </cell>
          <cell r="AL193" t="str">
            <v/>
          </cell>
          <cell r="AM193" t="str">
            <v>张威</v>
          </cell>
          <cell r="AN193" t="str">
            <v>夫妻</v>
          </cell>
          <cell r="AO193" t="str">
            <v>浙江省杭州市萧山区城厢街道杭齿厂17幢西单元103室</v>
          </cell>
          <cell r="AP193" t="str">
            <v>18267138462</v>
          </cell>
          <cell r="AQ193" t="str">
            <v>浙江奥锐特药业有限公司</v>
          </cell>
          <cell r="AR193" t="str">
            <v/>
          </cell>
          <cell r="AS193" t="str">
            <v/>
          </cell>
          <cell r="AT193" t="str">
            <v>2020-03-02</v>
          </cell>
          <cell r="AU193" t="str">
            <v>研发人员</v>
          </cell>
          <cell r="AV193" t="str">
            <v>劳动合同</v>
          </cell>
          <cell r="AW193" t="str">
            <v>2020-03-02</v>
          </cell>
          <cell r="AX193" t="str">
            <v>2020-03-02</v>
          </cell>
          <cell r="AY193" t="str">
            <v>2020-03-31</v>
          </cell>
          <cell r="AZ193" t="str">
            <v>研发</v>
          </cell>
          <cell r="BA193" t="str">
            <v>1</v>
          </cell>
          <cell r="BB193" t="str">
            <v/>
          </cell>
          <cell r="BC193" t="str">
            <v>2020-06-01</v>
          </cell>
          <cell r="BD193" t="str">
            <v/>
          </cell>
          <cell r="BE193" t="str">
            <v>研发序列</v>
          </cell>
          <cell r="BF193" t="str">
            <v>M3</v>
          </cell>
        </row>
        <row r="194">
          <cell r="C194" t="str">
            <v>周坤</v>
          </cell>
          <cell r="D194" t="str">
            <v>男</v>
          </cell>
          <cell r="E194" t="str">
            <v>在职</v>
          </cell>
          <cell r="F194" t="str">
            <v>试用员工</v>
          </cell>
          <cell r="G194" t="str">
            <v>百诚医药</v>
          </cell>
          <cell r="H194" t="str">
            <v>放大管理部</v>
          </cell>
          <cell r="I194" t="str">
            <v>百诚医药/药学研究中心/原料药研究中心/放大管理部</v>
          </cell>
          <cell r="J194" t="str">
            <v>百诚医药</v>
          </cell>
          <cell r="K194" t="str">
            <v>放大管理部</v>
          </cell>
          <cell r="L194" t="str">
            <v>资深合成研究员</v>
          </cell>
          <cell r="M194" t="str">
            <v>职员</v>
          </cell>
          <cell r="N194" t="str">
            <v>仇龙</v>
          </cell>
          <cell r="O194" t="str">
            <v>仇龙</v>
          </cell>
          <cell r="P194" t="str">
            <v/>
          </cell>
          <cell r="Q194" t="str">
            <v>仇龙</v>
          </cell>
          <cell r="R194" t="str">
            <v>杭州</v>
          </cell>
          <cell r="S194" t="str">
            <v>13095718201</v>
          </cell>
          <cell r="T194" t="str">
            <v>1992-01-11</v>
          </cell>
          <cell r="U194" t="str">
            <v>30</v>
          </cell>
          <cell r="V194" t="str">
            <v>汉族</v>
          </cell>
          <cell r="W194" t="str">
            <v>341221199201111050</v>
          </cell>
          <cell r="X194" t="str">
            <v>安徽</v>
          </cell>
          <cell r="Y194" t="str">
            <v>阜阳</v>
          </cell>
          <cell r="Z194" t="str">
            <v>安徽省界首市颖南办事处福通路二巷9号7户</v>
          </cell>
          <cell r="AA194" t="str">
            <v>浙江省杭州市萧山区城厢街道燕子河社区杭发厂宿舍6幢3单元201</v>
          </cell>
          <cell r="AB194" t="str">
            <v>外地城镇</v>
          </cell>
          <cell r="AC194" t="str">
            <v>未婚</v>
          </cell>
          <cell r="AD194" t="str">
            <v>群众</v>
          </cell>
          <cell r="AE194" t="str">
            <v>硕士研究生</v>
          </cell>
          <cell r="AF194" t="str">
            <v>硕士</v>
          </cell>
          <cell r="AG194" t="str">
            <v>大连工业大学</v>
          </cell>
          <cell r="AH194" t="str">
            <v>环境科学与工程</v>
          </cell>
          <cell r="AI194" t="str">
            <v>2018-06-28</v>
          </cell>
          <cell r="AJ194" t="str">
            <v/>
          </cell>
          <cell r="AK194" t="str">
            <v/>
          </cell>
          <cell r="AL194" t="str">
            <v/>
          </cell>
          <cell r="AM194" t="str">
            <v>徐婷婷</v>
          </cell>
          <cell r="AN194" t="str">
            <v>女友</v>
          </cell>
          <cell r="AO194" t="str">
            <v>杭州市萧山区城厢街道燕子河社区杭发厂宿舍6幢3单元201</v>
          </cell>
          <cell r="AP194" t="str">
            <v>13750872364</v>
          </cell>
          <cell r="AQ194" t="str">
            <v>杭州迈科瑞科技有限公司</v>
          </cell>
          <cell r="AR194" t="str">
            <v/>
          </cell>
          <cell r="AS194" t="str">
            <v/>
          </cell>
          <cell r="AT194" t="str">
            <v>2022-06-29</v>
          </cell>
          <cell r="AU194" t="str">
            <v>辅助人员</v>
          </cell>
          <cell r="AV194" t="str">
            <v>劳动合同</v>
          </cell>
          <cell r="AW194" t="str">
            <v>2022-06-29</v>
          </cell>
          <cell r="AX194" t="str">
            <v>2022-06-29</v>
          </cell>
          <cell r="AY194" t="str">
            <v>2025-06-30</v>
          </cell>
          <cell r="AZ194" t="str">
            <v>研发</v>
          </cell>
          <cell r="BA194" t="str">
            <v>1</v>
          </cell>
          <cell r="BB194" t="str">
            <v>2022-09-28</v>
          </cell>
          <cell r="BC194" t="str">
            <v/>
          </cell>
          <cell r="BD194" t="str">
            <v/>
          </cell>
          <cell r="BE194" t="str">
            <v>研发序列</v>
          </cell>
          <cell r="BF194" t="str">
            <v>P4</v>
          </cell>
        </row>
        <row r="195">
          <cell r="C195" t="str">
            <v>郑小龙</v>
          </cell>
          <cell r="D195" t="str">
            <v>男</v>
          </cell>
          <cell r="E195" t="str">
            <v>在职</v>
          </cell>
          <cell r="F195" t="str">
            <v>试用员工</v>
          </cell>
          <cell r="G195" t="str">
            <v>百诚医药</v>
          </cell>
          <cell r="H195" t="str">
            <v>放大管理部</v>
          </cell>
          <cell r="I195" t="str">
            <v>百诚医药/药学研究中心/原料药研究中心/放大管理部</v>
          </cell>
          <cell r="J195" t="str">
            <v>百诚医药</v>
          </cell>
          <cell r="K195" t="str">
            <v>放大管理部</v>
          </cell>
          <cell r="L195" t="str">
            <v>合成研究员</v>
          </cell>
          <cell r="M195" t="str">
            <v>职员</v>
          </cell>
          <cell r="N195" t="str">
            <v>仇龙</v>
          </cell>
          <cell r="O195" t="str">
            <v>仇龙</v>
          </cell>
          <cell r="P195" t="str">
            <v>仇龙</v>
          </cell>
          <cell r="Q195" t="str">
            <v/>
          </cell>
          <cell r="R195" t="str">
            <v>杭州</v>
          </cell>
          <cell r="S195" t="str">
            <v>18368045066</v>
          </cell>
          <cell r="T195" t="str">
            <v>1995-08-03</v>
          </cell>
          <cell r="U195" t="str">
            <v>26</v>
          </cell>
          <cell r="V195" t="str">
            <v>汉族</v>
          </cell>
          <cell r="W195" t="str">
            <v>350322199508034830</v>
          </cell>
          <cell r="X195" t="str">
            <v>福建</v>
          </cell>
          <cell r="Y195" t="str">
            <v>杭州</v>
          </cell>
          <cell r="Z195" t="str">
            <v>杭州市余杭区崇贤街道崇杭社区紫欣华庭4-1-803</v>
          </cell>
          <cell r="AA195" t="str">
            <v>浙江省杭州市滨江区浦联名府1-2001</v>
          </cell>
          <cell r="AB195" t="str">
            <v>本地城镇</v>
          </cell>
          <cell r="AC195" t="str">
            <v>未婚</v>
          </cell>
          <cell r="AD195" t="str">
            <v>预备党员</v>
          </cell>
          <cell r="AE195" t="str">
            <v>硕士研究生</v>
          </cell>
          <cell r="AF195" t="str">
            <v>硕士</v>
          </cell>
          <cell r="AG195" t="str">
            <v>浙江工业大学</v>
          </cell>
          <cell r="AH195" t="str">
            <v>化学工程</v>
          </cell>
          <cell r="AI195" t="str">
            <v>2022-06-19</v>
          </cell>
          <cell r="AJ195" t="str">
            <v/>
          </cell>
          <cell r="AK195" t="str">
            <v/>
          </cell>
          <cell r="AL195" t="str">
            <v/>
          </cell>
          <cell r="AM195" t="str">
            <v>郑云生</v>
          </cell>
          <cell r="AN195" t="str">
            <v>父子</v>
          </cell>
          <cell r="AO195" t="str">
            <v>浙江省杭州市临平区西房拱宸外滩22-1-2104 311108</v>
          </cell>
          <cell r="AP195" t="str">
            <v>13958077239</v>
          </cell>
          <cell r="AQ195" t="str">
            <v/>
          </cell>
          <cell r="AR195" t="str">
            <v/>
          </cell>
          <cell r="AS195" t="str">
            <v>李召勇</v>
          </cell>
          <cell r="AT195" t="str">
            <v>2022-07-04</v>
          </cell>
          <cell r="AU195" t="str">
            <v>辅助人员</v>
          </cell>
          <cell r="AV195" t="str">
            <v>劳动合同</v>
          </cell>
          <cell r="AW195" t="str">
            <v>2022-07-04</v>
          </cell>
          <cell r="AX195" t="str">
            <v>2022-07-04</v>
          </cell>
          <cell r="AY195" t="str">
            <v>2025-07-03</v>
          </cell>
          <cell r="AZ195" t="str">
            <v>研发</v>
          </cell>
          <cell r="BA195" t="str">
            <v>1</v>
          </cell>
          <cell r="BB195" t="str">
            <v>2022-10-03</v>
          </cell>
          <cell r="BC195" t="str">
            <v/>
          </cell>
          <cell r="BD195" t="str">
            <v/>
          </cell>
          <cell r="BE195" t="str">
            <v>研发序列</v>
          </cell>
          <cell r="BF195" t="str">
            <v>P2</v>
          </cell>
        </row>
        <row r="196">
          <cell r="C196" t="str">
            <v>张献</v>
          </cell>
          <cell r="D196" t="str">
            <v>男</v>
          </cell>
          <cell r="E196" t="str">
            <v>在职</v>
          </cell>
          <cell r="F196" t="str">
            <v>试用员工</v>
          </cell>
          <cell r="G196" t="str">
            <v>百诚医药</v>
          </cell>
          <cell r="H196" t="str">
            <v>放大管理部</v>
          </cell>
          <cell r="I196" t="str">
            <v>百诚医药/药学研究中心/原料药研究中心/放大管理部</v>
          </cell>
          <cell r="J196" t="str">
            <v>百诚医药</v>
          </cell>
          <cell r="K196" t="str">
            <v>放大管理部</v>
          </cell>
          <cell r="L196" t="str">
            <v>合成研究员</v>
          </cell>
          <cell r="M196" t="str">
            <v>职员</v>
          </cell>
          <cell r="N196" t="str">
            <v>仇龙</v>
          </cell>
          <cell r="O196" t="str">
            <v>仇龙</v>
          </cell>
          <cell r="P196" t="str">
            <v/>
          </cell>
          <cell r="Q196" t="str">
            <v>仇龙</v>
          </cell>
          <cell r="R196" t="str">
            <v>杭州</v>
          </cell>
          <cell r="S196" t="str">
            <v>18337139537</v>
          </cell>
          <cell r="T196" t="str">
            <v>1998-07-21</v>
          </cell>
          <cell r="U196" t="str">
            <v>24</v>
          </cell>
          <cell r="V196" t="str">
            <v>汉族</v>
          </cell>
          <cell r="W196" t="str">
            <v>412726199807216218</v>
          </cell>
          <cell r="X196" t="str">
            <v>河南</v>
          </cell>
          <cell r="Y196" t="str">
            <v>周口</v>
          </cell>
          <cell r="Z196" t="str">
            <v>河南省周口市郸城县钱店镇瓦岗行政村瓦岗村233号</v>
          </cell>
          <cell r="AA196" t="str">
            <v>河南省郑州市惠济区逸品香山一期</v>
          </cell>
          <cell r="AB196" t="str">
            <v>本地农村</v>
          </cell>
          <cell r="AC196" t="str">
            <v>未婚</v>
          </cell>
          <cell r="AD196" t="str">
            <v>共青团员</v>
          </cell>
          <cell r="AE196" t="str">
            <v>本科</v>
          </cell>
          <cell r="AF196" t="str">
            <v>学士</v>
          </cell>
          <cell r="AG196" t="str">
            <v>新疆工程学院</v>
          </cell>
          <cell r="AH196" t="str">
            <v>化学工程与工艺</v>
          </cell>
          <cell r="AI196" t="str">
            <v>2021-11-24</v>
          </cell>
          <cell r="AJ196" t="str">
            <v/>
          </cell>
          <cell r="AK196" t="str">
            <v/>
          </cell>
          <cell r="AL196" t="str">
            <v/>
          </cell>
          <cell r="AM196" t="str">
            <v>张奎</v>
          </cell>
          <cell r="AN196" t="str">
            <v>父子</v>
          </cell>
          <cell r="AO196" t="str">
            <v>河南省郑州市惠济区逸品香山一期</v>
          </cell>
          <cell r="AP196" t="str">
            <v>17737612880</v>
          </cell>
          <cell r="AQ196" t="str">
            <v>山东科加工业技术研究院有限公司</v>
          </cell>
          <cell r="AR196" t="str">
            <v/>
          </cell>
          <cell r="AS196" t="str">
            <v/>
          </cell>
          <cell r="AT196" t="str">
            <v>2022-07-20</v>
          </cell>
          <cell r="AU196" t="str">
            <v>辅助人员</v>
          </cell>
          <cell r="AV196" t="str">
            <v>劳动合同</v>
          </cell>
          <cell r="AW196" t="str">
            <v>2022-07-20</v>
          </cell>
          <cell r="AX196" t="str">
            <v>2022-07-20</v>
          </cell>
          <cell r="AY196" t="str">
            <v>2025-09-30</v>
          </cell>
          <cell r="AZ196" t="str">
            <v>研发</v>
          </cell>
          <cell r="BA196" t="str">
            <v>1</v>
          </cell>
          <cell r="BB196" t="str">
            <v>2022-10-19</v>
          </cell>
          <cell r="BC196" t="str">
            <v/>
          </cell>
          <cell r="BD196" t="str">
            <v/>
          </cell>
          <cell r="BE196" t="str">
            <v>研发序列</v>
          </cell>
          <cell r="BF196" t="str">
            <v>P2</v>
          </cell>
        </row>
        <row r="197">
          <cell r="C197" t="str">
            <v>郦丹婷</v>
          </cell>
          <cell r="D197" t="str">
            <v>女</v>
          </cell>
          <cell r="E197" t="str">
            <v>在职</v>
          </cell>
          <cell r="F197" t="str">
            <v>正式员工</v>
          </cell>
          <cell r="G197" t="str">
            <v>百诚医药</v>
          </cell>
          <cell r="H197" t="str">
            <v>分析二组</v>
          </cell>
          <cell r="I197" t="str">
            <v>百诚医药/药学研究中心/固体制剂二部/分析二组</v>
          </cell>
          <cell r="J197" t="str">
            <v>百诚医药</v>
          </cell>
          <cell r="K197" t="str">
            <v>固体制剂二部</v>
          </cell>
          <cell r="L197" t="str">
            <v>初级项目经理(分析)</v>
          </cell>
          <cell r="M197" t="str">
            <v>项目经理</v>
          </cell>
          <cell r="N197" t="str">
            <v>陈晓萍</v>
          </cell>
          <cell r="O197" t="str">
            <v>陈晓萍</v>
          </cell>
          <cell r="P197" t="str">
            <v/>
          </cell>
          <cell r="Q197" t="str">
            <v/>
          </cell>
          <cell r="R197" t="str">
            <v>杭州</v>
          </cell>
          <cell r="S197" t="str">
            <v>13735539381</v>
          </cell>
          <cell r="T197" t="str">
            <v>1993-09-09</v>
          </cell>
          <cell r="U197" t="str">
            <v>28</v>
          </cell>
          <cell r="V197" t="str">
            <v>汉</v>
          </cell>
          <cell r="W197" t="str">
            <v>330681199309091042</v>
          </cell>
          <cell r="X197" t="str">
            <v>浙江</v>
          </cell>
          <cell r="Y197" t="str">
            <v>诸暨</v>
          </cell>
          <cell r="Z197" t="str">
            <v>浙江省诸暨市陶朱街道祝桥头村郦家159号</v>
          </cell>
          <cell r="AA197" t="str">
            <v>杭州市滨江区浦沿街道新浦苑</v>
          </cell>
          <cell r="AB197" t="str">
            <v>外地城镇</v>
          </cell>
          <cell r="AC197" t="str">
            <v>已婚</v>
          </cell>
          <cell r="AD197" t="str">
            <v>群众</v>
          </cell>
          <cell r="AE197" t="str">
            <v>本科</v>
          </cell>
          <cell r="AF197" t="str">
            <v>学士</v>
          </cell>
          <cell r="AG197" t="str">
            <v>杭州师范大学</v>
          </cell>
          <cell r="AH197" t="str">
            <v>生物技术</v>
          </cell>
          <cell r="AI197" t="str">
            <v>2015-07-10</v>
          </cell>
          <cell r="AJ197" t="str">
            <v>助理工程师</v>
          </cell>
          <cell r="AK197" t="str">
            <v>初级</v>
          </cell>
          <cell r="AL197" t="str">
            <v>2017-05-31</v>
          </cell>
          <cell r="AM197" t="str">
            <v>施贺吉</v>
          </cell>
          <cell r="AN197" t="str">
            <v/>
          </cell>
          <cell r="AO197" t="str">
            <v>浙江省诸暨市浣东街道朗臻幸福家园</v>
          </cell>
          <cell r="AP197" t="str">
            <v>18367532081</v>
          </cell>
          <cell r="AQ197" t="str">
            <v/>
          </cell>
          <cell r="AR197" t="str">
            <v>18367532081</v>
          </cell>
          <cell r="AS197" t="str">
            <v/>
          </cell>
          <cell r="AT197" t="str">
            <v>2015-07-01</v>
          </cell>
          <cell r="AU197" t="str">
            <v>研发人员</v>
          </cell>
          <cell r="AV197" t="str">
            <v>劳动合同</v>
          </cell>
          <cell r="AW197" t="str">
            <v>2015-07-01</v>
          </cell>
          <cell r="AX197" t="str">
            <v>2015-07-01</v>
          </cell>
          <cell r="AY197" t="str">
            <v>2023-12-31</v>
          </cell>
          <cell r="AZ197" t="str">
            <v>研发</v>
          </cell>
          <cell r="BA197" t="str">
            <v>2</v>
          </cell>
          <cell r="BB197" t="str">
            <v>2015-09-30</v>
          </cell>
          <cell r="BC197" t="str">
            <v>2015-09-30</v>
          </cell>
          <cell r="BD197" t="str">
            <v/>
          </cell>
          <cell r="BE197" t="str">
            <v>研发序列</v>
          </cell>
          <cell r="BF197" t="str">
            <v>M1</v>
          </cell>
        </row>
        <row r="198">
          <cell r="C198" t="str">
            <v>熊瑜</v>
          </cell>
          <cell r="D198" t="str">
            <v>女</v>
          </cell>
          <cell r="E198" t="str">
            <v>在职</v>
          </cell>
          <cell r="F198" t="str">
            <v>正式员工</v>
          </cell>
          <cell r="G198" t="str">
            <v>百诚医药</v>
          </cell>
          <cell r="H198" t="str">
            <v>分析二组</v>
          </cell>
          <cell r="I198" t="str">
            <v>百诚医药/药学研究中心/固体制剂二部/分析二组</v>
          </cell>
          <cell r="J198" t="str">
            <v>百诚医药</v>
          </cell>
          <cell r="K198" t="str">
            <v>固体制剂二部</v>
          </cell>
          <cell r="L198" t="str">
            <v>高级分析研究员</v>
          </cell>
          <cell r="M198" t="str">
            <v>职员</v>
          </cell>
          <cell r="N198" t="str">
            <v>陈晓萍</v>
          </cell>
          <cell r="O198" t="str">
            <v>郦丹婷</v>
          </cell>
          <cell r="P198" t="str">
            <v/>
          </cell>
          <cell r="Q198" t="str">
            <v/>
          </cell>
          <cell r="R198" t="str">
            <v>杭州</v>
          </cell>
          <cell r="S198" t="str">
            <v>18317912152</v>
          </cell>
          <cell r="T198" t="str">
            <v>1996-08-23</v>
          </cell>
          <cell r="U198" t="str">
            <v>25</v>
          </cell>
          <cell r="V198" t="str">
            <v>汉</v>
          </cell>
          <cell r="W198" t="str">
            <v>362326199608234820</v>
          </cell>
          <cell r="X198" t="str">
            <v>江西</v>
          </cell>
          <cell r="Y198" t="str">
            <v>上饶</v>
          </cell>
          <cell r="Z198" t="str">
            <v>江西省上饶市弋阳县弋江镇式平路224号</v>
          </cell>
          <cell r="AA198" t="str">
            <v>公司宿舍</v>
          </cell>
          <cell r="AB198" t="str">
            <v>外地城镇</v>
          </cell>
          <cell r="AC198" t="str">
            <v>未婚</v>
          </cell>
          <cell r="AD198" t="str">
            <v>团员</v>
          </cell>
          <cell r="AE198" t="str">
            <v>本科</v>
          </cell>
          <cell r="AF198" t="str">
            <v>学士</v>
          </cell>
          <cell r="AG198" t="str">
            <v>江西中医药大学</v>
          </cell>
          <cell r="AH198" t="str">
            <v>中药制药</v>
          </cell>
          <cell r="AI198" t="str">
            <v>2017-07-13</v>
          </cell>
          <cell r="AJ198" t="str">
            <v/>
          </cell>
          <cell r="AK198" t="str">
            <v/>
          </cell>
          <cell r="AL198" t="str">
            <v/>
          </cell>
          <cell r="AM198" t="str">
            <v>熊根福</v>
          </cell>
          <cell r="AN198" t="str">
            <v>父女</v>
          </cell>
          <cell r="AO198" t="str">
            <v>江西省上饶市弋阳县弋江镇式平路224号</v>
          </cell>
          <cell r="AP198" t="str">
            <v>13870312969</v>
          </cell>
          <cell r="AQ198" t="str">
            <v/>
          </cell>
          <cell r="AR198" t="str">
            <v>13870312969</v>
          </cell>
          <cell r="AS198" t="str">
            <v/>
          </cell>
          <cell r="AT198" t="str">
            <v>2019-04-26</v>
          </cell>
          <cell r="AU198" t="str">
            <v>研发人员</v>
          </cell>
          <cell r="AV198" t="str">
            <v>劳动合同</v>
          </cell>
          <cell r="AW198" t="str">
            <v>2019-04-26</v>
          </cell>
          <cell r="AX198" t="str">
            <v>2022-05-01</v>
          </cell>
          <cell r="AY198" t="str">
            <v>2025-06-30</v>
          </cell>
          <cell r="AZ198" t="str">
            <v>研发</v>
          </cell>
          <cell r="BA198" t="str">
            <v>1</v>
          </cell>
          <cell r="BB198" t="str">
            <v>2019-07-26</v>
          </cell>
          <cell r="BC198" t="str">
            <v>2019-07-26</v>
          </cell>
          <cell r="BD198" t="str">
            <v/>
          </cell>
          <cell r="BE198" t="str">
            <v>研发序列</v>
          </cell>
          <cell r="BF198" t="str">
            <v>P3</v>
          </cell>
        </row>
        <row r="199">
          <cell r="C199" t="str">
            <v>金芳云</v>
          </cell>
          <cell r="D199" t="str">
            <v>女</v>
          </cell>
          <cell r="E199" t="str">
            <v>在职</v>
          </cell>
          <cell r="F199" t="str">
            <v>正式员工</v>
          </cell>
          <cell r="G199" t="str">
            <v>百诚医药</v>
          </cell>
          <cell r="H199" t="str">
            <v>分析二组</v>
          </cell>
          <cell r="I199" t="str">
            <v>百诚医药/药学研究中心/固体制剂二部/分析二组</v>
          </cell>
          <cell r="J199" t="str">
            <v>百诚医药</v>
          </cell>
          <cell r="K199" t="str">
            <v>固体制剂二部</v>
          </cell>
          <cell r="L199" t="str">
            <v>分析研究员</v>
          </cell>
          <cell r="M199" t="str">
            <v>职员</v>
          </cell>
          <cell r="N199" t="str">
            <v>陈晓萍</v>
          </cell>
          <cell r="O199" t="str">
            <v>郦丹婷</v>
          </cell>
          <cell r="P199" t="str">
            <v/>
          </cell>
          <cell r="Q199" t="str">
            <v/>
          </cell>
          <cell r="R199" t="str">
            <v>杭州</v>
          </cell>
          <cell r="S199" t="str">
            <v>13736588142</v>
          </cell>
          <cell r="T199" t="str">
            <v>1991-10-20</v>
          </cell>
          <cell r="U199" t="str">
            <v>30</v>
          </cell>
          <cell r="V199" t="str">
            <v>汉</v>
          </cell>
          <cell r="W199" t="str">
            <v>330621199110206926</v>
          </cell>
          <cell r="X199" t="str">
            <v>浙江</v>
          </cell>
          <cell r="Y199" t="str">
            <v>绍兴</v>
          </cell>
          <cell r="Z199" t="str">
            <v>浙江省绍兴市越城区富盛镇夏葑村夏家埭103-1号</v>
          </cell>
          <cell r="AA199" t="str">
            <v>浙江省绍兴市越城区富盛镇夏葑村夏家埭103-1号</v>
          </cell>
          <cell r="AB199" t="str">
            <v>外地农村</v>
          </cell>
          <cell r="AC199" t="str">
            <v>已婚</v>
          </cell>
          <cell r="AD199" t="str">
            <v>团员</v>
          </cell>
          <cell r="AE199" t="str">
            <v>本科</v>
          </cell>
          <cell r="AF199" t="str">
            <v>学士</v>
          </cell>
          <cell r="AG199" t="str">
            <v>台州学院</v>
          </cell>
          <cell r="AH199" t="str">
            <v>制药工程</v>
          </cell>
          <cell r="AI199" t="str">
            <v>2015-06-18</v>
          </cell>
          <cell r="AJ199" t="str">
            <v/>
          </cell>
          <cell r="AK199" t="str">
            <v/>
          </cell>
          <cell r="AL199" t="str">
            <v/>
          </cell>
          <cell r="AM199" t="str">
            <v>刘洁杰</v>
          </cell>
          <cell r="AN199" t="str">
            <v>丈夫</v>
          </cell>
          <cell r="AO199" t="str">
            <v>浙江省绍兴市柯桥区柯北大道钱江彩虹府29幢2单元904</v>
          </cell>
          <cell r="AP199" t="str">
            <v>15267490916</v>
          </cell>
          <cell r="AQ199" t="str">
            <v/>
          </cell>
          <cell r="AR199" t="str">
            <v>15267490916</v>
          </cell>
          <cell r="AS199" t="str">
            <v/>
          </cell>
          <cell r="AT199" t="str">
            <v>2019-03-18</v>
          </cell>
          <cell r="AU199" t="str">
            <v>研发人员</v>
          </cell>
          <cell r="AV199" t="str">
            <v>劳动合同</v>
          </cell>
          <cell r="AW199" t="str">
            <v>2019-03-18</v>
          </cell>
          <cell r="AX199" t="str">
            <v>2019-03-18</v>
          </cell>
          <cell r="AY199" t="str">
            <v>2025-06-30</v>
          </cell>
          <cell r="AZ199" t="str">
            <v>研发</v>
          </cell>
          <cell r="BA199" t="str">
            <v>1</v>
          </cell>
          <cell r="BB199" t="str">
            <v>2019-06-18</v>
          </cell>
          <cell r="BC199" t="str">
            <v>2019-06-18</v>
          </cell>
          <cell r="BD199" t="str">
            <v/>
          </cell>
          <cell r="BE199" t="str">
            <v>研发序列</v>
          </cell>
          <cell r="BF199" t="str">
            <v>P2</v>
          </cell>
        </row>
        <row r="200">
          <cell r="C200" t="str">
            <v>曹涛</v>
          </cell>
          <cell r="D200" t="str">
            <v>男</v>
          </cell>
          <cell r="E200" t="str">
            <v>在职</v>
          </cell>
          <cell r="F200" t="str">
            <v>正式员工</v>
          </cell>
          <cell r="G200" t="str">
            <v>百诚医药</v>
          </cell>
          <cell r="H200" t="str">
            <v>分析二组</v>
          </cell>
          <cell r="I200" t="str">
            <v>百诚医药/药学研究中心/液体制剂一部/分析组/分析二组</v>
          </cell>
          <cell r="J200" t="str">
            <v>百诚医药</v>
          </cell>
          <cell r="K200" t="str">
            <v>液体制剂一部</v>
          </cell>
          <cell r="L200" t="str">
            <v>高级分析研究员</v>
          </cell>
          <cell r="M200" t="str">
            <v>职员</v>
          </cell>
          <cell r="N200" t="str">
            <v>陈黎</v>
          </cell>
          <cell r="O200" t="str">
            <v>曾智丽</v>
          </cell>
          <cell r="P200" t="str">
            <v/>
          </cell>
          <cell r="Q200" t="str">
            <v/>
          </cell>
          <cell r="R200" t="str">
            <v>杭州</v>
          </cell>
          <cell r="S200" t="str">
            <v>18702535247</v>
          </cell>
          <cell r="T200" t="str">
            <v>1993-04-13</v>
          </cell>
          <cell r="U200" t="str">
            <v>29</v>
          </cell>
          <cell r="V200" t="str">
            <v>汉</v>
          </cell>
          <cell r="W200" t="str">
            <v>360425199304134035</v>
          </cell>
          <cell r="X200" t="str">
            <v>江西</v>
          </cell>
          <cell r="Y200" t="str">
            <v>九江</v>
          </cell>
          <cell r="Z200" t="str">
            <v>江西省九江市永修县白槎镇双丰村下房组35附1号</v>
          </cell>
          <cell r="AA200" t="str">
            <v>公司宿舍</v>
          </cell>
          <cell r="AB200" t="str">
            <v>外地农村</v>
          </cell>
          <cell r="AC200" t="str">
            <v>未婚</v>
          </cell>
          <cell r="AD200" t="str">
            <v>党员</v>
          </cell>
          <cell r="AE200" t="str">
            <v>本科</v>
          </cell>
          <cell r="AF200" t="str">
            <v>学士</v>
          </cell>
          <cell r="AG200" t="str">
            <v>江西中医药大学科技学院</v>
          </cell>
          <cell r="AH200" t="str">
            <v>药学</v>
          </cell>
          <cell r="AI200" t="str">
            <v>2017-07-30</v>
          </cell>
          <cell r="AJ200" t="str">
            <v/>
          </cell>
          <cell r="AK200" t="str">
            <v/>
          </cell>
          <cell r="AL200" t="str">
            <v/>
          </cell>
          <cell r="AM200" t="str">
            <v>曹荣金</v>
          </cell>
          <cell r="AN200" t="str">
            <v>父子</v>
          </cell>
          <cell r="AO200" t="str">
            <v>江西省九江市永修县白槎镇双丰村下房组35附1号</v>
          </cell>
          <cell r="AP200" t="str">
            <v>13755224069</v>
          </cell>
          <cell r="AQ200" t="str">
            <v/>
          </cell>
          <cell r="AR200" t="str">
            <v>13755224069</v>
          </cell>
          <cell r="AS200" t="str">
            <v/>
          </cell>
          <cell r="AT200" t="str">
            <v>2019-04-02</v>
          </cell>
          <cell r="AU200" t="str">
            <v>研发人员</v>
          </cell>
          <cell r="AV200" t="str">
            <v>劳动合同</v>
          </cell>
          <cell r="AW200" t="str">
            <v>2019-04-01</v>
          </cell>
          <cell r="AX200" t="str">
            <v>2022-05-01</v>
          </cell>
          <cell r="AY200" t="str">
            <v>2025-06-30</v>
          </cell>
          <cell r="AZ200" t="str">
            <v>研发</v>
          </cell>
          <cell r="BA200" t="str">
            <v>2</v>
          </cell>
          <cell r="BB200" t="str">
            <v>2019-07-01</v>
          </cell>
          <cell r="BC200" t="str">
            <v>2019-07-02</v>
          </cell>
          <cell r="BD200" t="str">
            <v/>
          </cell>
          <cell r="BE200" t="str">
            <v>研发序列</v>
          </cell>
          <cell r="BF200" t="str">
            <v>P3</v>
          </cell>
        </row>
        <row r="201">
          <cell r="C201" t="str">
            <v>宋霄霄</v>
          </cell>
          <cell r="D201" t="str">
            <v>女</v>
          </cell>
          <cell r="E201" t="str">
            <v>在职</v>
          </cell>
          <cell r="F201" t="str">
            <v>正式员工</v>
          </cell>
          <cell r="G201" t="str">
            <v>百诚医药</v>
          </cell>
          <cell r="H201" t="str">
            <v>分析二组</v>
          </cell>
          <cell r="I201" t="str">
            <v>百诚医药/药学研究中心/液体制剂三部/分析组/分析二组</v>
          </cell>
          <cell r="J201" t="str">
            <v>百诚医药</v>
          </cell>
          <cell r="K201" t="str">
            <v>液体制剂三部</v>
          </cell>
          <cell r="L201" t="str">
            <v>初级项目经理(分析)</v>
          </cell>
          <cell r="M201" t="str">
            <v>项目经理</v>
          </cell>
          <cell r="N201" t="str">
            <v>周娜</v>
          </cell>
          <cell r="O201" t="str">
            <v>叶慧</v>
          </cell>
          <cell r="P201" t="str">
            <v/>
          </cell>
          <cell r="Q201" t="str">
            <v/>
          </cell>
          <cell r="R201" t="str">
            <v>杭州</v>
          </cell>
          <cell r="S201" t="str">
            <v>18258216633</v>
          </cell>
          <cell r="T201" t="str">
            <v>1986-10-17</v>
          </cell>
          <cell r="U201" t="str">
            <v>35</v>
          </cell>
          <cell r="V201" t="str">
            <v>汉</v>
          </cell>
          <cell r="W201" t="str">
            <v>370911198610175309</v>
          </cell>
          <cell r="X201" t="str">
            <v>山东</v>
          </cell>
          <cell r="Y201" t="str">
            <v>泰安</v>
          </cell>
          <cell r="Z201" t="str">
            <v>杭州市拱墅区祥符镇莫干山路866号</v>
          </cell>
          <cell r="AA201" t="str">
            <v>浙江省杭州市萧山区闻堰街道云涛名苑10-2-303</v>
          </cell>
          <cell r="AB201" t="str">
            <v>本地城镇</v>
          </cell>
          <cell r="AC201" t="str">
            <v>已婚</v>
          </cell>
          <cell r="AD201" t="str">
            <v>群众</v>
          </cell>
          <cell r="AE201" t="str">
            <v>本科</v>
          </cell>
          <cell r="AF201" t="str">
            <v>学士</v>
          </cell>
          <cell r="AG201" t="str">
            <v>青岛农业大学</v>
          </cell>
          <cell r="AH201" t="str">
            <v>生物科学</v>
          </cell>
          <cell r="AI201" t="str">
            <v>2009-07-01</v>
          </cell>
          <cell r="AJ201" t="str">
            <v>助理工程师</v>
          </cell>
          <cell r="AK201" t="str">
            <v>初级</v>
          </cell>
          <cell r="AL201" t="str">
            <v>2012-09-30</v>
          </cell>
          <cell r="AM201" t="str">
            <v>朱文强</v>
          </cell>
          <cell r="AN201" t="str">
            <v/>
          </cell>
          <cell r="AO201" t="str">
            <v>杭州市拱墅区祥符镇莫干山路866号</v>
          </cell>
          <cell r="AP201" t="str">
            <v>13754325487</v>
          </cell>
          <cell r="AQ201" t="str">
            <v/>
          </cell>
          <cell r="AR201" t="str">
            <v>13754325487</v>
          </cell>
          <cell r="AS201" t="str">
            <v/>
          </cell>
          <cell r="AT201" t="str">
            <v>2016-08-24</v>
          </cell>
          <cell r="AU201" t="str">
            <v>研发人员</v>
          </cell>
          <cell r="AV201" t="str">
            <v>劳动合同</v>
          </cell>
          <cell r="AW201" t="str">
            <v>2016-08-24</v>
          </cell>
          <cell r="AX201" t="str">
            <v>2016-08-24</v>
          </cell>
          <cell r="AY201" t="str">
            <v>2022-12-31</v>
          </cell>
          <cell r="AZ201" t="str">
            <v>研发</v>
          </cell>
          <cell r="BA201" t="str">
            <v>2</v>
          </cell>
          <cell r="BB201" t="str">
            <v>2016-11-23</v>
          </cell>
          <cell r="BC201" t="str">
            <v>2016-11-23</v>
          </cell>
          <cell r="BD201" t="str">
            <v/>
          </cell>
          <cell r="BE201" t="str">
            <v>研发序列</v>
          </cell>
          <cell r="BF201" t="str">
            <v>M1</v>
          </cell>
        </row>
        <row r="202">
          <cell r="C202" t="str">
            <v>刘蓉</v>
          </cell>
          <cell r="D202" t="str">
            <v>女</v>
          </cell>
          <cell r="E202" t="str">
            <v>在职</v>
          </cell>
          <cell r="F202" t="str">
            <v>正式员工</v>
          </cell>
          <cell r="G202" t="str">
            <v>百诚医药</v>
          </cell>
          <cell r="H202" t="str">
            <v>分析二组</v>
          </cell>
          <cell r="I202" t="str">
            <v>百诚医药/药学研究中心/外用制剂部/分析组/分析二组</v>
          </cell>
          <cell r="J202" t="str">
            <v>百诚医药</v>
          </cell>
          <cell r="K202" t="str">
            <v>外用制剂部</v>
          </cell>
          <cell r="L202" t="str">
            <v>分析研究员</v>
          </cell>
          <cell r="M202" t="str">
            <v>职员</v>
          </cell>
          <cell r="N202" t="str">
            <v>邹永华</v>
          </cell>
          <cell r="O202" t="str">
            <v>李青青</v>
          </cell>
          <cell r="P202" t="str">
            <v/>
          </cell>
          <cell r="Q202" t="str">
            <v/>
          </cell>
          <cell r="R202" t="str">
            <v>杭州</v>
          </cell>
          <cell r="S202" t="str">
            <v>18367995371</v>
          </cell>
          <cell r="T202" t="str">
            <v>1997-03-13</v>
          </cell>
          <cell r="U202" t="str">
            <v>25</v>
          </cell>
          <cell r="V202" t="str">
            <v>汉</v>
          </cell>
          <cell r="W202" t="str">
            <v>330326199703130061</v>
          </cell>
          <cell r="X202" t="str">
            <v>浙江</v>
          </cell>
          <cell r="Y202" t="str">
            <v>温州</v>
          </cell>
          <cell r="Z202" t="str">
            <v>浙江省平阳县昆阳镇阳岙村</v>
          </cell>
          <cell r="AA202" t="str">
            <v>公司宿舍</v>
          </cell>
          <cell r="AB202" t="str">
            <v>外地农村</v>
          </cell>
          <cell r="AC202" t="str">
            <v>未婚</v>
          </cell>
          <cell r="AD202" t="str">
            <v>团员</v>
          </cell>
          <cell r="AE202" t="str">
            <v>大专</v>
          </cell>
          <cell r="AF202" t="str">
            <v/>
          </cell>
          <cell r="AG202" t="str">
            <v>金华职业技术学院</v>
          </cell>
          <cell r="AH202" t="str">
            <v>材料工程技术</v>
          </cell>
          <cell r="AI202" t="str">
            <v>2019-06-30</v>
          </cell>
          <cell r="AJ202" t="str">
            <v/>
          </cell>
          <cell r="AK202" t="str">
            <v/>
          </cell>
          <cell r="AL202" t="str">
            <v/>
          </cell>
          <cell r="AM202" t="str">
            <v>刘芙</v>
          </cell>
          <cell r="AN202" t="str">
            <v>姐妹</v>
          </cell>
          <cell r="AO202" t="str">
            <v>浙江省平阳县昆阳镇阳岙村</v>
          </cell>
          <cell r="AP202" t="str">
            <v>18367995271</v>
          </cell>
          <cell r="AQ202" t="str">
            <v/>
          </cell>
          <cell r="AR202" t="str">
            <v>18367995271</v>
          </cell>
          <cell r="AS202" t="str">
            <v/>
          </cell>
          <cell r="AT202" t="str">
            <v>2019-06-20</v>
          </cell>
          <cell r="AU202" t="str">
            <v>研发人员</v>
          </cell>
          <cell r="AV202" t="str">
            <v>劳动合同</v>
          </cell>
          <cell r="AW202" t="str">
            <v>2019-07-01</v>
          </cell>
          <cell r="AX202" t="str">
            <v>2019-07-01</v>
          </cell>
          <cell r="AY202" t="str">
            <v>2022-07-31</v>
          </cell>
          <cell r="AZ202" t="str">
            <v>研发</v>
          </cell>
          <cell r="BA202" t="str">
            <v>1</v>
          </cell>
          <cell r="BB202" t="str">
            <v>2019-10-01</v>
          </cell>
          <cell r="BC202" t="str">
            <v>2019-10-01</v>
          </cell>
          <cell r="BD202" t="str">
            <v/>
          </cell>
          <cell r="BE202" t="str">
            <v>研发序列</v>
          </cell>
          <cell r="BF202" t="str">
            <v>P2</v>
          </cell>
        </row>
        <row r="203">
          <cell r="C203" t="str">
            <v>陈文昕</v>
          </cell>
          <cell r="D203" t="str">
            <v>男</v>
          </cell>
          <cell r="E203" t="str">
            <v>在职</v>
          </cell>
          <cell r="F203" t="str">
            <v>正式员工</v>
          </cell>
          <cell r="G203" t="str">
            <v>百诚医药</v>
          </cell>
          <cell r="H203" t="str">
            <v>分析二组</v>
          </cell>
          <cell r="I203" t="str">
            <v>百诚医药/药学研究中心/外用制剂部/分析组/分析二组</v>
          </cell>
          <cell r="J203" t="str">
            <v>百诚医药</v>
          </cell>
          <cell r="K203" t="str">
            <v>外用制剂部</v>
          </cell>
          <cell r="L203" t="str">
            <v>分析研究员</v>
          </cell>
          <cell r="M203" t="str">
            <v>职员</v>
          </cell>
          <cell r="N203" t="str">
            <v>邹永华</v>
          </cell>
          <cell r="O203" t="str">
            <v>李青青</v>
          </cell>
          <cell r="P203" t="str">
            <v/>
          </cell>
          <cell r="Q203" t="str">
            <v/>
          </cell>
          <cell r="R203" t="str">
            <v>杭州</v>
          </cell>
          <cell r="S203" t="str">
            <v>17816873327</v>
          </cell>
          <cell r="T203" t="str">
            <v>1996-03-04</v>
          </cell>
          <cell r="U203" t="str">
            <v>26</v>
          </cell>
          <cell r="V203" t="str">
            <v>汉</v>
          </cell>
          <cell r="W203" t="str">
            <v>352203199603040515</v>
          </cell>
          <cell r="X203" t="str">
            <v>福建</v>
          </cell>
          <cell r="Y203" t="str">
            <v>福鼎</v>
          </cell>
          <cell r="Z203" t="str">
            <v>福建省福鼎市桐城街道海口路一巷10号</v>
          </cell>
          <cell r="AA203" t="str">
            <v>浙江省杭州市滨江区滨安路126号</v>
          </cell>
          <cell r="AB203" t="str">
            <v>外地城镇</v>
          </cell>
          <cell r="AC203" t="str">
            <v>未婚</v>
          </cell>
          <cell r="AD203" t="str">
            <v>团员</v>
          </cell>
          <cell r="AE203" t="str">
            <v>本科</v>
          </cell>
          <cell r="AF203" t="str">
            <v>学士</v>
          </cell>
          <cell r="AG203" t="str">
            <v>浙江工业大学</v>
          </cell>
          <cell r="AH203" t="str">
            <v>制药工程（绿色制药）</v>
          </cell>
          <cell r="AI203" t="str">
            <v>2018-06-30</v>
          </cell>
          <cell r="AJ203" t="str">
            <v/>
          </cell>
          <cell r="AK203" t="str">
            <v/>
          </cell>
          <cell r="AL203" t="str">
            <v/>
          </cell>
          <cell r="AM203" t="str">
            <v>张雪</v>
          </cell>
          <cell r="AN203" t="str">
            <v>母子</v>
          </cell>
          <cell r="AO203" t="str">
            <v>福建省福鼎市桐城街道海口路一巷10号</v>
          </cell>
          <cell r="AP203" t="str">
            <v>13860330555</v>
          </cell>
          <cell r="AQ203" t="str">
            <v/>
          </cell>
          <cell r="AR203" t="str">
            <v>13860330555</v>
          </cell>
          <cell r="AS203" t="str">
            <v/>
          </cell>
          <cell r="AT203" t="str">
            <v>2019-06-03</v>
          </cell>
          <cell r="AU203" t="str">
            <v>研发人员</v>
          </cell>
          <cell r="AV203" t="str">
            <v>劳动合同</v>
          </cell>
          <cell r="AW203" t="str">
            <v>2019-12-04</v>
          </cell>
          <cell r="AX203" t="str">
            <v>2019-12-04</v>
          </cell>
          <cell r="AY203" t="str">
            <v>2022-12-31</v>
          </cell>
          <cell r="AZ203" t="str">
            <v>研发</v>
          </cell>
          <cell r="BA203" t="str">
            <v>1</v>
          </cell>
          <cell r="BB203" t="str">
            <v>2019-12-04</v>
          </cell>
          <cell r="BC203" t="str">
            <v>2019-12-04</v>
          </cell>
          <cell r="BD203" t="str">
            <v/>
          </cell>
          <cell r="BE203" t="str">
            <v>研发序列</v>
          </cell>
          <cell r="BF203" t="str">
            <v>P2</v>
          </cell>
        </row>
        <row r="204">
          <cell r="C204" t="str">
            <v>赵士晋</v>
          </cell>
          <cell r="D204" t="str">
            <v>男</v>
          </cell>
          <cell r="E204" t="str">
            <v>在职</v>
          </cell>
          <cell r="F204" t="str">
            <v>正式员工</v>
          </cell>
          <cell r="G204" t="str">
            <v>百诚医药</v>
          </cell>
          <cell r="H204" t="str">
            <v>分析二组</v>
          </cell>
          <cell r="I204" t="str">
            <v>百诚医药/药学研究中心/外用制剂部/分析组/分析二组</v>
          </cell>
          <cell r="J204" t="str">
            <v>百诚医药</v>
          </cell>
          <cell r="K204" t="str">
            <v>外用制剂部</v>
          </cell>
          <cell r="L204" t="str">
            <v>分析研究员</v>
          </cell>
          <cell r="M204" t="str">
            <v>职员</v>
          </cell>
          <cell r="N204" t="str">
            <v>邹永华</v>
          </cell>
          <cell r="O204" t="str">
            <v>李青青</v>
          </cell>
          <cell r="P204" t="str">
            <v>蒋欢</v>
          </cell>
          <cell r="Q204" t="str">
            <v/>
          </cell>
          <cell r="R204" t="str">
            <v>杭州</v>
          </cell>
          <cell r="S204" t="str">
            <v>15888838156</v>
          </cell>
          <cell r="T204" t="str">
            <v>1997-07-18</v>
          </cell>
          <cell r="U204" t="str">
            <v>25</v>
          </cell>
          <cell r="V204" t="str">
            <v>汉</v>
          </cell>
          <cell r="W204" t="str">
            <v>330122199707180035</v>
          </cell>
          <cell r="X204" t="str">
            <v>浙江</v>
          </cell>
          <cell r="Y204" t="str">
            <v>桐庐</v>
          </cell>
          <cell r="Z204" t="str">
            <v>浙江省桐庐县城南街道春江路685号3幢303室</v>
          </cell>
          <cell r="AA204" t="str">
            <v>浙江省桐庐县城南街道大奇山居紫阳园30幢</v>
          </cell>
          <cell r="AB204" t="str">
            <v>外地城镇</v>
          </cell>
          <cell r="AC204" t="str">
            <v>未婚</v>
          </cell>
          <cell r="AD204" t="str">
            <v>团员</v>
          </cell>
          <cell r="AE204" t="str">
            <v>本科</v>
          </cell>
          <cell r="AF204" t="str">
            <v>学士</v>
          </cell>
          <cell r="AG204" t="str">
            <v>吉林医药学院</v>
          </cell>
          <cell r="AH204" t="str">
            <v>药物制剂</v>
          </cell>
          <cell r="AI204" t="str">
            <v>2019-06-30</v>
          </cell>
          <cell r="AJ204" t="str">
            <v/>
          </cell>
          <cell r="AK204" t="str">
            <v/>
          </cell>
          <cell r="AL204" t="str">
            <v/>
          </cell>
          <cell r="AM204" t="str">
            <v>赵军良</v>
          </cell>
          <cell r="AN204" t="str">
            <v>父子</v>
          </cell>
          <cell r="AO204" t="str">
            <v>浙江省桐庐县城南街道春江路685号3幢303室</v>
          </cell>
          <cell r="AP204" t="str">
            <v>13805762067</v>
          </cell>
          <cell r="AQ204" t="str">
            <v/>
          </cell>
          <cell r="AR204" t="str">
            <v>1.3805762067E10</v>
          </cell>
          <cell r="AS204" t="str">
            <v/>
          </cell>
          <cell r="AT204" t="str">
            <v>2020-04-08</v>
          </cell>
          <cell r="AU204" t="str">
            <v>研发人员</v>
          </cell>
          <cell r="AV204" t="str">
            <v>劳动合同</v>
          </cell>
          <cell r="AW204" t="str">
            <v>2020-04-08</v>
          </cell>
          <cell r="AX204" t="str">
            <v>2020-04-08</v>
          </cell>
          <cell r="AY204" t="str">
            <v>2023-06-30</v>
          </cell>
          <cell r="AZ204" t="str">
            <v>研发</v>
          </cell>
          <cell r="BA204" t="str">
            <v>1</v>
          </cell>
          <cell r="BB204" t="str">
            <v>2020-07-07</v>
          </cell>
          <cell r="BC204" t="str">
            <v>2020-07-08</v>
          </cell>
          <cell r="BD204" t="str">
            <v/>
          </cell>
          <cell r="BE204" t="str">
            <v>研发序列</v>
          </cell>
          <cell r="BF204" t="str">
            <v>P2</v>
          </cell>
        </row>
        <row r="205">
          <cell r="C205" t="str">
            <v>谢胜芳</v>
          </cell>
          <cell r="D205" t="str">
            <v>女</v>
          </cell>
          <cell r="E205" t="str">
            <v>在职</v>
          </cell>
          <cell r="F205" t="str">
            <v>正式员工</v>
          </cell>
          <cell r="G205" t="str">
            <v>百诚医药</v>
          </cell>
          <cell r="H205" t="str">
            <v>分析二组</v>
          </cell>
          <cell r="I205" t="str">
            <v>百诚医药/药学研究中心/液体制剂一部/分析组/分析二组</v>
          </cell>
          <cell r="J205" t="str">
            <v>百诚医药</v>
          </cell>
          <cell r="K205" t="str">
            <v>液体制剂一部</v>
          </cell>
          <cell r="L205" t="str">
            <v>分析研究员</v>
          </cell>
          <cell r="M205" t="str">
            <v>职员</v>
          </cell>
          <cell r="N205" t="str">
            <v>陈黎</v>
          </cell>
          <cell r="O205" t="str">
            <v>卢豫商</v>
          </cell>
          <cell r="P205" t="str">
            <v/>
          </cell>
          <cell r="Q205" t="str">
            <v/>
          </cell>
          <cell r="R205" t="str">
            <v>杭州</v>
          </cell>
          <cell r="S205" t="str">
            <v>13738071047</v>
          </cell>
          <cell r="T205" t="str">
            <v>1986-01-10</v>
          </cell>
          <cell r="U205" t="str">
            <v>36</v>
          </cell>
          <cell r="V205" t="str">
            <v>汉</v>
          </cell>
          <cell r="W205" t="str">
            <v>330821198601106061</v>
          </cell>
          <cell r="X205" t="str">
            <v>浙江</v>
          </cell>
          <cell r="Y205" t="str">
            <v>衢州</v>
          </cell>
          <cell r="Z205" t="str">
            <v>杭州市余杭区南苑街道万常社区5组万常村36号</v>
          </cell>
          <cell r="AA205" t="str">
            <v>杭州市余杭区南苑街道万常社区5组万常村36号</v>
          </cell>
          <cell r="AB205" t="str">
            <v>外地城镇</v>
          </cell>
          <cell r="AC205" t="str">
            <v>离异</v>
          </cell>
          <cell r="AD205" t="str">
            <v>群众</v>
          </cell>
          <cell r="AE205" t="str">
            <v>本科</v>
          </cell>
          <cell r="AF205" t="str">
            <v>学士</v>
          </cell>
          <cell r="AG205" t="str">
            <v>浙江工业大学</v>
          </cell>
          <cell r="AH205" t="str">
            <v>食品科学与工程</v>
          </cell>
          <cell r="AI205" t="str">
            <v>2008-06-20</v>
          </cell>
          <cell r="AJ205" t="str">
            <v/>
          </cell>
          <cell r="AK205" t="str">
            <v/>
          </cell>
          <cell r="AL205" t="str">
            <v/>
          </cell>
          <cell r="AM205" t="str">
            <v>谢胜林</v>
          </cell>
          <cell r="AN205" t="str">
            <v>兄妹</v>
          </cell>
          <cell r="AO205" t="str">
            <v>杭州市余杭区南苑街道万常社区5组万常村36号</v>
          </cell>
          <cell r="AP205" t="str">
            <v>18668155916</v>
          </cell>
          <cell r="AQ205" t="str">
            <v/>
          </cell>
          <cell r="AR205" t="str">
            <v>18668155916</v>
          </cell>
          <cell r="AS205" t="str">
            <v/>
          </cell>
          <cell r="AT205" t="str">
            <v>2019-05-06</v>
          </cell>
          <cell r="AU205" t="str">
            <v>研发人员</v>
          </cell>
          <cell r="AV205" t="str">
            <v>劳动合同</v>
          </cell>
          <cell r="AW205" t="str">
            <v>2019-05-06</v>
          </cell>
          <cell r="AX205" t="str">
            <v>2021-08-01</v>
          </cell>
          <cell r="AY205" t="str">
            <v>2024-09-30</v>
          </cell>
          <cell r="AZ205" t="str">
            <v>研发</v>
          </cell>
          <cell r="BA205" t="str">
            <v>1</v>
          </cell>
          <cell r="BB205" t="str">
            <v>2019-08-06</v>
          </cell>
          <cell r="BC205" t="str">
            <v>2019-08-06</v>
          </cell>
          <cell r="BD205" t="str">
            <v/>
          </cell>
          <cell r="BE205" t="str">
            <v>研发序列</v>
          </cell>
          <cell r="BF205" t="str">
            <v>P2</v>
          </cell>
        </row>
        <row r="206">
          <cell r="C206" t="str">
            <v>陈俞飞</v>
          </cell>
          <cell r="D206" t="str">
            <v>女</v>
          </cell>
          <cell r="E206" t="str">
            <v>在职</v>
          </cell>
          <cell r="F206" t="str">
            <v>正式员工</v>
          </cell>
          <cell r="G206" t="str">
            <v>百诚医药</v>
          </cell>
          <cell r="H206" t="str">
            <v>分析二组</v>
          </cell>
          <cell r="I206" t="str">
            <v>百诚医药/药学研究中心/固体制剂二部/分析二组</v>
          </cell>
          <cell r="J206" t="str">
            <v>百诚医药</v>
          </cell>
          <cell r="K206" t="str">
            <v>固体制剂二部</v>
          </cell>
          <cell r="L206" t="str">
            <v>分析研究员</v>
          </cell>
          <cell r="M206" t="str">
            <v>职员</v>
          </cell>
          <cell r="N206" t="str">
            <v>陈晓萍</v>
          </cell>
          <cell r="O206" t="str">
            <v>郦丹婷</v>
          </cell>
          <cell r="P206" t="str">
            <v>郦丹婷</v>
          </cell>
          <cell r="Q206" t="str">
            <v/>
          </cell>
          <cell r="R206" t="str">
            <v>杭州</v>
          </cell>
          <cell r="S206" t="str">
            <v>17367071522</v>
          </cell>
          <cell r="T206" t="str">
            <v>1997-09-30</v>
          </cell>
          <cell r="U206" t="str">
            <v>24</v>
          </cell>
          <cell r="V206" t="str">
            <v>汉</v>
          </cell>
          <cell r="W206" t="str">
            <v>330681199709302945</v>
          </cell>
          <cell r="X206" t="str">
            <v>浙江</v>
          </cell>
          <cell r="Y206" t="str">
            <v>诸暨</v>
          </cell>
          <cell r="Z206" t="str">
            <v>浙江省诸暨市陶朱街道开元村城山1076号</v>
          </cell>
          <cell r="AA206" t="str">
            <v>公司宿舍</v>
          </cell>
          <cell r="AB206" t="str">
            <v>外地农村</v>
          </cell>
          <cell r="AC206" t="str">
            <v>未婚</v>
          </cell>
          <cell r="AD206" t="str">
            <v>团员</v>
          </cell>
          <cell r="AE206" t="str">
            <v>本科</v>
          </cell>
          <cell r="AF206" t="str">
            <v>学士</v>
          </cell>
          <cell r="AG206" t="str">
            <v>浙江中医药大学</v>
          </cell>
          <cell r="AH206" t="str">
            <v>中药学</v>
          </cell>
          <cell r="AI206" t="str">
            <v>2020-06-12</v>
          </cell>
          <cell r="AJ206" t="str">
            <v/>
          </cell>
          <cell r="AK206" t="str">
            <v/>
          </cell>
          <cell r="AL206" t="str">
            <v/>
          </cell>
          <cell r="AM206" t="str">
            <v>陈俞杰</v>
          </cell>
          <cell r="AN206" t="str">
            <v>父女</v>
          </cell>
          <cell r="AO206" t="str">
            <v>浙江省诸暨市陶朱街道开元村城山1076号</v>
          </cell>
          <cell r="AP206" t="str">
            <v>13858529354</v>
          </cell>
          <cell r="AQ206" t="str">
            <v/>
          </cell>
          <cell r="AR206" t="str">
            <v>13858529354</v>
          </cell>
          <cell r="AS206" t="str">
            <v/>
          </cell>
          <cell r="AT206" t="str">
            <v>2020-06-22</v>
          </cell>
          <cell r="AU206" t="str">
            <v>研发人员</v>
          </cell>
          <cell r="AV206" t="str">
            <v>劳动合同</v>
          </cell>
          <cell r="AW206" t="str">
            <v>2020-06-22</v>
          </cell>
          <cell r="AX206" t="str">
            <v>2020-06-22</v>
          </cell>
          <cell r="AY206" t="str">
            <v>2023-06-30</v>
          </cell>
          <cell r="AZ206" t="str">
            <v>研发</v>
          </cell>
          <cell r="BA206" t="str">
            <v>1</v>
          </cell>
          <cell r="BB206" t="str">
            <v>2020-07-21</v>
          </cell>
          <cell r="BC206" t="str">
            <v>2020-07-22</v>
          </cell>
          <cell r="BD206" t="str">
            <v/>
          </cell>
          <cell r="BE206" t="str">
            <v>研发序列</v>
          </cell>
          <cell r="BF206" t="str">
            <v>P2</v>
          </cell>
        </row>
        <row r="207">
          <cell r="C207" t="str">
            <v>符影影</v>
          </cell>
          <cell r="D207" t="str">
            <v>女</v>
          </cell>
          <cell r="E207" t="str">
            <v>在职</v>
          </cell>
          <cell r="F207" t="str">
            <v>正式员工</v>
          </cell>
          <cell r="G207" t="str">
            <v>百诚医药</v>
          </cell>
          <cell r="H207" t="str">
            <v>分析二组</v>
          </cell>
          <cell r="I207" t="str">
            <v>百诚医药/药学研究中心/液体制剂一部/分析组/分析二组</v>
          </cell>
          <cell r="J207" t="str">
            <v>百代医药</v>
          </cell>
          <cell r="K207" t="str">
            <v>液体制剂一部</v>
          </cell>
          <cell r="L207" t="str">
            <v>分析研究员</v>
          </cell>
          <cell r="M207" t="str">
            <v>职员</v>
          </cell>
          <cell r="N207" t="str">
            <v>陈黎</v>
          </cell>
          <cell r="O207" t="str">
            <v>曹涛</v>
          </cell>
          <cell r="P207" t="str">
            <v>曹涛</v>
          </cell>
          <cell r="Q207" t="str">
            <v/>
          </cell>
          <cell r="R207" t="str">
            <v>杭州</v>
          </cell>
          <cell r="S207" t="str">
            <v>15225396039</v>
          </cell>
          <cell r="T207" t="str">
            <v>1992-04-08</v>
          </cell>
          <cell r="U207" t="str">
            <v>30</v>
          </cell>
          <cell r="V207" t="str">
            <v>汉</v>
          </cell>
          <cell r="W207" t="str">
            <v>411527199204086527</v>
          </cell>
          <cell r="X207" t="str">
            <v>河南</v>
          </cell>
          <cell r="Y207" t="str">
            <v>信阳</v>
          </cell>
          <cell r="Z207" t="str">
            <v>河南省淮滨县谷堆乡洪营村杨台组</v>
          </cell>
          <cell r="AA207" t="str">
            <v>河南省淮滨县谷堆乡洪营村杨台组</v>
          </cell>
          <cell r="AB207" t="str">
            <v>外地农村</v>
          </cell>
          <cell r="AC207" t="str">
            <v>已婚</v>
          </cell>
          <cell r="AD207" t="str">
            <v>团员</v>
          </cell>
          <cell r="AE207" t="str">
            <v>本科</v>
          </cell>
          <cell r="AF207" t="str">
            <v>学士</v>
          </cell>
          <cell r="AG207" t="str">
            <v>信阳师范学院</v>
          </cell>
          <cell r="AH207" t="str">
            <v>生物制药</v>
          </cell>
          <cell r="AI207" t="str">
            <v>2018-07-01</v>
          </cell>
          <cell r="AJ207" t="str">
            <v/>
          </cell>
          <cell r="AK207" t="str">
            <v/>
          </cell>
          <cell r="AL207" t="str">
            <v/>
          </cell>
          <cell r="AM207" t="str">
            <v>符加彬</v>
          </cell>
          <cell r="AN207" t="str">
            <v>父女</v>
          </cell>
          <cell r="AO207" t="str">
            <v>河南省淮滨县谷堆乡洪营村杨台组</v>
          </cell>
          <cell r="AP207" t="str">
            <v>15225396039</v>
          </cell>
          <cell r="AQ207" t="str">
            <v>中肽生化有限公司</v>
          </cell>
          <cell r="AR207" t="str">
            <v>1.5225396039E10</v>
          </cell>
          <cell r="AS207" t="str">
            <v/>
          </cell>
          <cell r="AT207" t="str">
            <v>2020-06-01</v>
          </cell>
          <cell r="AU207" t="str">
            <v>研发人员</v>
          </cell>
          <cell r="AV207" t="str">
            <v>劳动合同</v>
          </cell>
          <cell r="AW207" t="str">
            <v>2020-06-01</v>
          </cell>
          <cell r="AX207" t="str">
            <v>2020-06-01</v>
          </cell>
          <cell r="AY207" t="str">
            <v>2023-06-30</v>
          </cell>
          <cell r="AZ207" t="str">
            <v>研发</v>
          </cell>
          <cell r="BA207" t="str">
            <v>1</v>
          </cell>
          <cell r="BB207" t="str">
            <v>2020-08-31</v>
          </cell>
          <cell r="BC207" t="str">
            <v/>
          </cell>
          <cell r="BD207" t="str">
            <v/>
          </cell>
          <cell r="BE207" t="str">
            <v>研发序列</v>
          </cell>
          <cell r="BF207" t="str">
            <v>P2</v>
          </cell>
        </row>
        <row r="208">
          <cell r="C208" t="str">
            <v>刘倩倩</v>
          </cell>
          <cell r="D208" t="str">
            <v>女</v>
          </cell>
          <cell r="E208" t="str">
            <v>在职</v>
          </cell>
          <cell r="F208" t="str">
            <v>正式员工</v>
          </cell>
          <cell r="G208" t="str">
            <v>百诚医药</v>
          </cell>
          <cell r="H208" t="str">
            <v>分析二组</v>
          </cell>
          <cell r="I208" t="str">
            <v>百诚医药/药学研究中心/液体制剂一部/分析组/分析二组</v>
          </cell>
          <cell r="J208" t="str">
            <v>百诚医药</v>
          </cell>
          <cell r="K208" t="str">
            <v>液体制剂一部</v>
          </cell>
          <cell r="L208" t="str">
            <v>分析研究员</v>
          </cell>
          <cell r="M208" t="str">
            <v>职员</v>
          </cell>
          <cell r="N208" t="str">
            <v>陈黎</v>
          </cell>
          <cell r="O208" t="str">
            <v>曹涛</v>
          </cell>
          <cell r="P208" t="str">
            <v>曾智丽</v>
          </cell>
          <cell r="Q208" t="str">
            <v/>
          </cell>
          <cell r="R208" t="str">
            <v>杭州</v>
          </cell>
          <cell r="S208" t="str">
            <v>15144249088</v>
          </cell>
          <cell r="T208" t="str">
            <v>1993-06-25</v>
          </cell>
          <cell r="U208" t="str">
            <v>29</v>
          </cell>
          <cell r="V208" t="str">
            <v>汉</v>
          </cell>
          <cell r="W208" t="str">
            <v>410221199306259841</v>
          </cell>
          <cell r="X208" t="str">
            <v>河南</v>
          </cell>
          <cell r="Y208" t="str">
            <v>开封</v>
          </cell>
          <cell r="Z208" t="str">
            <v>河南省杞县裴村店乡谢王庄村233号</v>
          </cell>
          <cell r="AA208" t="str">
            <v>河南省杞县裴村店乡谢王庄村233号</v>
          </cell>
          <cell r="AB208" t="str">
            <v>外地农村</v>
          </cell>
          <cell r="AC208" t="str">
            <v>已婚</v>
          </cell>
          <cell r="AD208" t="str">
            <v>团员</v>
          </cell>
          <cell r="AE208" t="str">
            <v>本科</v>
          </cell>
          <cell r="AF208" t="str">
            <v>学士</v>
          </cell>
          <cell r="AG208" t="str">
            <v>吉林化工学院</v>
          </cell>
          <cell r="AH208" t="str">
            <v>制药工程</v>
          </cell>
          <cell r="AI208" t="str">
            <v>2017-06-26</v>
          </cell>
          <cell r="AJ208" t="str">
            <v/>
          </cell>
          <cell r="AK208" t="str">
            <v/>
          </cell>
          <cell r="AL208" t="str">
            <v/>
          </cell>
          <cell r="AM208" t="str">
            <v>楚彦青</v>
          </cell>
          <cell r="AN208" t="str">
            <v>丈夫</v>
          </cell>
          <cell r="AO208" t="str">
            <v>浙江省杭州市滨江区浦沿街道镇前路71号二单元301室</v>
          </cell>
          <cell r="AP208" t="str">
            <v>15988119846</v>
          </cell>
          <cell r="AQ208" t="str">
            <v>浙江永宁药业股份有限公司</v>
          </cell>
          <cell r="AR208" t="str">
            <v>1.5137859026E10</v>
          </cell>
          <cell r="AS208" t="str">
            <v/>
          </cell>
          <cell r="AT208" t="str">
            <v>2020-05-06</v>
          </cell>
          <cell r="AU208" t="str">
            <v>研发人员</v>
          </cell>
          <cell r="AV208" t="str">
            <v>劳动合同</v>
          </cell>
          <cell r="AW208" t="str">
            <v>2020-05-06</v>
          </cell>
          <cell r="AX208" t="str">
            <v>2020-05-06</v>
          </cell>
          <cell r="AY208" t="str">
            <v>2023-06-30</v>
          </cell>
          <cell r="AZ208" t="str">
            <v>研发</v>
          </cell>
          <cell r="BA208" t="str">
            <v>1</v>
          </cell>
          <cell r="BB208" t="str">
            <v>2020-08-05</v>
          </cell>
          <cell r="BC208" t="str">
            <v>2020-08-06</v>
          </cell>
          <cell r="BD208" t="str">
            <v/>
          </cell>
          <cell r="BE208" t="str">
            <v>研发序列</v>
          </cell>
          <cell r="BF208" t="str">
            <v>P2</v>
          </cell>
        </row>
        <row r="209">
          <cell r="C209" t="str">
            <v>徐苗苗</v>
          </cell>
          <cell r="D209" t="str">
            <v>女</v>
          </cell>
          <cell r="E209" t="str">
            <v>在职</v>
          </cell>
          <cell r="F209" t="str">
            <v>正式员工</v>
          </cell>
          <cell r="G209" t="str">
            <v>百诚医药</v>
          </cell>
          <cell r="H209" t="str">
            <v>分析二组</v>
          </cell>
          <cell r="I209" t="str">
            <v>百诚医药/药学研究中心/液体制剂三部/分析组/分析二组</v>
          </cell>
          <cell r="J209" t="str">
            <v>百诚医药</v>
          </cell>
          <cell r="K209" t="str">
            <v>液体制剂三部</v>
          </cell>
          <cell r="L209" t="str">
            <v>分析研究员</v>
          </cell>
          <cell r="M209" t="str">
            <v>职员</v>
          </cell>
          <cell r="N209" t="str">
            <v>周娜</v>
          </cell>
          <cell r="O209" t="str">
            <v>宋霄霄</v>
          </cell>
          <cell r="P209" t="str">
            <v/>
          </cell>
          <cell r="Q209" t="str">
            <v/>
          </cell>
          <cell r="R209" t="str">
            <v>杭州</v>
          </cell>
          <cell r="S209" t="str">
            <v>13476595103</v>
          </cell>
          <cell r="T209" t="str">
            <v>1997-09-04</v>
          </cell>
          <cell r="U209" t="str">
            <v>24</v>
          </cell>
          <cell r="V209" t="str">
            <v>汉</v>
          </cell>
          <cell r="W209" t="str">
            <v>422126199709047528</v>
          </cell>
          <cell r="X209" t="str">
            <v>湖北</v>
          </cell>
          <cell r="Y209" t="str">
            <v>黄冈</v>
          </cell>
          <cell r="Z209" t="str">
            <v>湖北省黄冈市英山县杨柳湾镇芭茅街村2组</v>
          </cell>
          <cell r="AA209" t="str">
            <v>湖北省黄冈市英山县杨柳湾镇芭茅街村2组</v>
          </cell>
          <cell r="AB209" t="str">
            <v>外地农村</v>
          </cell>
          <cell r="AC209" t="str">
            <v>未婚</v>
          </cell>
          <cell r="AD209" t="str">
            <v>团员</v>
          </cell>
          <cell r="AE209" t="str">
            <v>本科</v>
          </cell>
          <cell r="AF209" t="str">
            <v>学士</v>
          </cell>
          <cell r="AG209" t="str">
            <v>湖北科技学院</v>
          </cell>
          <cell r="AH209" t="str">
            <v>药学</v>
          </cell>
          <cell r="AI209" t="str">
            <v>2020-06-30</v>
          </cell>
          <cell r="AJ209" t="str">
            <v/>
          </cell>
          <cell r="AK209" t="str">
            <v/>
          </cell>
          <cell r="AL209" t="str">
            <v/>
          </cell>
          <cell r="AM209" t="str">
            <v>徐兵</v>
          </cell>
          <cell r="AN209" t="str">
            <v>父女</v>
          </cell>
          <cell r="AO209" t="str">
            <v>湖北省黄冈市英山县杨柳湾镇芭茅街村2组</v>
          </cell>
          <cell r="AP209" t="str">
            <v>15572330597</v>
          </cell>
          <cell r="AQ209" t="str">
            <v/>
          </cell>
          <cell r="AR209" t="str">
            <v>15572330597</v>
          </cell>
          <cell r="AS209" t="str">
            <v/>
          </cell>
          <cell r="AT209" t="str">
            <v>2020-06-22</v>
          </cell>
          <cell r="AU209" t="str">
            <v>研发人员</v>
          </cell>
          <cell r="AV209" t="str">
            <v>劳动合同</v>
          </cell>
          <cell r="AW209" t="str">
            <v>2020-06-22</v>
          </cell>
          <cell r="AX209" t="str">
            <v>2020-06-22</v>
          </cell>
          <cell r="AY209" t="str">
            <v>2023-06-30</v>
          </cell>
          <cell r="AZ209" t="str">
            <v>研发</v>
          </cell>
          <cell r="BA209" t="str">
            <v>1</v>
          </cell>
          <cell r="BB209" t="str">
            <v>2020-09-21</v>
          </cell>
          <cell r="BC209" t="str">
            <v/>
          </cell>
          <cell r="BD209" t="str">
            <v/>
          </cell>
          <cell r="BE209" t="str">
            <v>研发序列</v>
          </cell>
          <cell r="BF209" t="str">
            <v>P2</v>
          </cell>
        </row>
        <row r="210">
          <cell r="C210" t="str">
            <v>龚烨君</v>
          </cell>
          <cell r="D210" t="str">
            <v>女</v>
          </cell>
          <cell r="E210" t="str">
            <v>在职</v>
          </cell>
          <cell r="F210" t="str">
            <v>正式员工</v>
          </cell>
          <cell r="G210" t="str">
            <v>百诚医药</v>
          </cell>
          <cell r="H210" t="str">
            <v>分析二组</v>
          </cell>
          <cell r="I210" t="str">
            <v>百诚医药/药学研究中心/固体制剂二部/分析二组</v>
          </cell>
          <cell r="J210" t="str">
            <v>百诚医药</v>
          </cell>
          <cell r="K210" t="str">
            <v>固体制剂二部</v>
          </cell>
          <cell r="L210" t="str">
            <v>分析研究员</v>
          </cell>
          <cell r="M210" t="str">
            <v>职员</v>
          </cell>
          <cell r="N210" t="str">
            <v>陈晓萍</v>
          </cell>
          <cell r="O210" t="str">
            <v>郦丹婷</v>
          </cell>
          <cell r="P210" t="str">
            <v>熊瑜</v>
          </cell>
          <cell r="Q210" t="str">
            <v/>
          </cell>
          <cell r="R210" t="str">
            <v>杭州</v>
          </cell>
          <cell r="S210" t="str">
            <v>18368499766</v>
          </cell>
          <cell r="T210" t="str">
            <v>1995-02-13</v>
          </cell>
          <cell r="U210" t="str">
            <v>27</v>
          </cell>
          <cell r="V210" t="str">
            <v>汉</v>
          </cell>
          <cell r="W210" t="str">
            <v>330282199502133448</v>
          </cell>
          <cell r="X210" t="str">
            <v>浙江省</v>
          </cell>
          <cell r="Y210" t="str">
            <v>慈溪市</v>
          </cell>
          <cell r="Z210" t="str">
            <v>浙江省慈溪市</v>
          </cell>
          <cell r="AA210" t="str">
            <v>滨康二苑10号楼2单元601</v>
          </cell>
          <cell r="AB210" t="str">
            <v>外地农村</v>
          </cell>
          <cell r="AC210" t="str">
            <v>未婚</v>
          </cell>
          <cell r="AD210" t="str">
            <v>共青团员</v>
          </cell>
          <cell r="AE210" t="str">
            <v>本科</v>
          </cell>
          <cell r="AF210" t="str">
            <v>学士</v>
          </cell>
          <cell r="AG210" t="str">
            <v>浙江科技学院</v>
          </cell>
          <cell r="AH210" t="str">
            <v>制药工程专业</v>
          </cell>
          <cell r="AI210" t="str">
            <v>2018-12-05</v>
          </cell>
          <cell r="AJ210" t="str">
            <v/>
          </cell>
          <cell r="AK210" t="str">
            <v/>
          </cell>
          <cell r="AL210" t="str">
            <v/>
          </cell>
          <cell r="AM210" t="str">
            <v>曹和女</v>
          </cell>
          <cell r="AN210" t="str">
            <v>母女</v>
          </cell>
          <cell r="AO210" t="str">
            <v>浙江省慈溪市</v>
          </cell>
          <cell r="AP210" t="str">
            <v>13034655228</v>
          </cell>
          <cell r="AQ210" t="str">
            <v>宁波美诺华医药创新研究院</v>
          </cell>
          <cell r="AR210" t="str">
            <v>18368499766</v>
          </cell>
          <cell r="AS210" t="str">
            <v/>
          </cell>
          <cell r="AT210" t="str">
            <v>2020-11-16</v>
          </cell>
          <cell r="AU210" t="str">
            <v>研发人员</v>
          </cell>
          <cell r="AV210" t="str">
            <v>劳动合同</v>
          </cell>
          <cell r="AW210" t="str">
            <v>2020-11-16</v>
          </cell>
          <cell r="AX210" t="str">
            <v>2020-11-16</v>
          </cell>
          <cell r="AY210" t="str">
            <v>2023-12-31</v>
          </cell>
          <cell r="AZ210" t="str">
            <v>研发</v>
          </cell>
          <cell r="BA210" t="str">
            <v>1</v>
          </cell>
          <cell r="BB210" t="str">
            <v>2021-02-15</v>
          </cell>
          <cell r="BC210" t="str">
            <v/>
          </cell>
          <cell r="BD210" t="str">
            <v/>
          </cell>
          <cell r="BE210" t="str">
            <v>研发序列</v>
          </cell>
          <cell r="BF210" t="str">
            <v>P2</v>
          </cell>
        </row>
        <row r="211">
          <cell r="C211" t="str">
            <v>王优优</v>
          </cell>
          <cell r="D211" t="str">
            <v>女</v>
          </cell>
          <cell r="E211" t="str">
            <v>在职</v>
          </cell>
          <cell r="F211" t="str">
            <v>正式员工</v>
          </cell>
          <cell r="G211" t="str">
            <v>百诚医药</v>
          </cell>
          <cell r="H211" t="str">
            <v>分析二组</v>
          </cell>
          <cell r="I211" t="str">
            <v>百诚医药/药学研究中心/外用制剂部/分析组/分析二组</v>
          </cell>
          <cell r="J211" t="str">
            <v>百诚医药</v>
          </cell>
          <cell r="K211" t="str">
            <v>外用制剂部</v>
          </cell>
          <cell r="L211" t="str">
            <v>分析研究员</v>
          </cell>
          <cell r="M211" t="str">
            <v>职员</v>
          </cell>
          <cell r="N211" t="str">
            <v>邹永华</v>
          </cell>
          <cell r="O211" t="str">
            <v>李青青</v>
          </cell>
          <cell r="P211" t="str">
            <v>林时越</v>
          </cell>
          <cell r="Q211" t="str">
            <v/>
          </cell>
          <cell r="R211" t="str">
            <v>杭州</v>
          </cell>
          <cell r="S211" t="str">
            <v>18702623881</v>
          </cell>
          <cell r="T211" t="str">
            <v>1997-12-25</v>
          </cell>
          <cell r="U211" t="str">
            <v>24</v>
          </cell>
          <cell r="V211" t="str">
            <v>汉族</v>
          </cell>
          <cell r="W211" t="str">
            <v>410323199712254040</v>
          </cell>
          <cell r="X211" t="str">
            <v>河南省</v>
          </cell>
          <cell r="Y211" t="str">
            <v>洛阳市</v>
          </cell>
          <cell r="Z211" t="str">
            <v>河南省洛阳市新安县</v>
          </cell>
          <cell r="AA211" t="str">
            <v>甘肃省酒泉市肃州区东北街街道华岳小区一号楼</v>
          </cell>
          <cell r="AB211" t="str">
            <v>外地农村</v>
          </cell>
          <cell r="AC211" t="str">
            <v>未婚</v>
          </cell>
          <cell r="AD211" t="str">
            <v>团员</v>
          </cell>
          <cell r="AE211" t="str">
            <v>本科</v>
          </cell>
          <cell r="AF211" t="str">
            <v>学士</v>
          </cell>
          <cell r="AG211" t="str">
            <v>江西中医药大学</v>
          </cell>
          <cell r="AH211" t="str">
            <v>中药学</v>
          </cell>
          <cell r="AI211" t="str">
            <v>2020-07-13</v>
          </cell>
          <cell r="AJ211" t="str">
            <v/>
          </cell>
          <cell r="AK211" t="str">
            <v/>
          </cell>
          <cell r="AL211" t="str">
            <v/>
          </cell>
          <cell r="AM211" t="str">
            <v/>
          </cell>
          <cell r="AN211" t="str">
            <v/>
          </cell>
          <cell r="AO211" t="str">
            <v>河南省洛阳市新安县</v>
          </cell>
          <cell r="AP211" t="str">
            <v/>
          </cell>
          <cell r="AQ211" t="str">
            <v>江苏康缘药业股份有限公司</v>
          </cell>
          <cell r="AR211" t="str">
            <v>18702623881</v>
          </cell>
          <cell r="AS211" t="str">
            <v/>
          </cell>
          <cell r="AT211" t="str">
            <v>2020-12-23</v>
          </cell>
          <cell r="AU211" t="str">
            <v>研发人员</v>
          </cell>
          <cell r="AV211" t="str">
            <v>劳动合同</v>
          </cell>
          <cell r="AW211" t="str">
            <v>2020-12-23</v>
          </cell>
          <cell r="AX211" t="str">
            <v>2020-12-23</v>
          </cell>
          <cell r="AY211" t="str">
            <v>2023-12-31</v>
          </cell>
          <cell r="AZ211" t="str">
            <v>研发</v>
          </cell>
          <cell r="BA211" t="str">
            <v>1</v>
          </cell>
          <cell r="BB211" t="str">
            <v>2021-03-22</v>
          </cell>
          <cell r="BC211" t="str">
            <v>2021-03-23</v>
          </cell>
          <cell r="BD211" t="str">
            <v/>
          </cell>
          <cell r="BE211" t="str">
            <v>研发序列</v>
          </cell>
          <cell r="BF211" t="str">
            <v>P2</v>
          </cell>
        </row>
        <row r="212">
          <cell r="C212" t="str">
            <v>周伟鹏</v>
          </cell>
          <cell r="D212" t="str">
            <v>男</v>
          </cell>
          <cell r="E212" t="str">
            <v>在职</v>
          </cell>
          <cell r="F212" t="str">
            <v>正式员工</v>
          </cell>
          <cell r="G212" t="str">
            <v>百诚医药</v>
          </cell>
          <cell r="H212" t="str">
            <v>分析二组</v>
          </cell>
          <cell r="I212" t="str">
            <v>百诚医药/药学研究中心/固体制剂二部/分析二组</v>
          </cell>
          <cell r="J212" t="str">
            <v>百诚医药</v>
          </cell>
          <cell r="K212" t="str">
            <v>固体制剂二部</v>
          </cell>
          <cell r="L212" t="str">
            <v>助理分析研究员</v>
          </cell>
          <cell r="M212" t="str">
            <v>职员</v>
          </cell>
          <cell r="N212" t="str">
            <v>陈晓萍</v>
          </cell>
          <cell r="O212" t="str">
            <v>郦丹婷</v>
          </cell>
          <cell r="P212" t="str">
            <v>钱利波</v>
          </cell>
          <cell r="Q212" t="str">
            <v/>
          </cell>
          <cell r="R212" t="str">
            <v>杭州</v>
          </cell>
          <cell r="S212" t="str">
            <v>18867811132</v>
          </cell>
          <cell r="T212" t="str">
            <v>1999-10-19</v>
          </cell>
          <cell r="U212" t="str">
            <v>22</v>
          </cell>
          <cell r="V212" t="str">
            <v>汉族</v>
          </cell>
          <cell r="W212" t="str">
            <v>33252819991019221X</v>
          </cell>
          <cell r="X212" t="str">
            <v>浙江省</v>
          </cell>
          <cell r="Y212" t="str">
            <v>丽水市</v>
          </cell>
          <cell r="Z212" t="str">
            <v>浙江省松阳县赤寿乡半古月村朱坑7号</v>
          </cell>
          <cell r="AA212" t="str">
            <v>浙江省松阳县赤寿乡半古月村朱坑7号</v>
          </cell>
          <cell r="AB212" t="str">
            <v>本地农村</v>
          </cell>
          <cell r="AC212" t="str">
            <v>未婚</v>
          </cell>
          <cell r="AD212" t="str">
            <v>共青团员</v>
          </cell>
          <cell r="AE212" t="str">
            <v>大专</v>
          </cell>
          <cell r="AF212" t="str">
            <v/>
          </cell>
          <cell r="AG212" t="str">
            <v>浙江医药高等专科学校</v>
          </cell>
          <cell r="AH212" t="str">
            <v>药品质量与安全（药品质量检测）</v>
          </cell>
          <cell r="AI212" t="str">
            <v>2021-06-15</v>
          </cell>
          <cell r="AJ212" t="str">
            <v/>
          </cell>
          <cell r="AK212" t="str">
            <v/>
          </cell>
          <cell r="AL212" t="str">
            <v/>
          </cell>
          <cell r="AM212" t="str">
            <v>李玉云</v>
          </cell>
          <cell r="AN212" t="str">
            <v>妈妈</v>
          </cell>
          <cell r="AO212" t="str">
            <v>浙江省松阳县赤寿乡半古月村朱坑7号</v>
          </cell>
          <cell r="AP212" t="str">
            <v>18268937321</v>
          </cell>
          <cell r="AQ212" t="str">
            <v/>
          </cell>
          <cell r="AR212" t="str">
            <v>13732549041</v>
          </cell>
          <cell r="AS212" t="str">
            <v/>
          </cell>
          <cell r="AT212" t="str">
            <v>2020-12-23</v>
          </cell>
          <cell r="AU212" t="str">
            <v>研发人员</v>
          </cell>
          <cell r="AV212" t="str">
            <v>劳动合同</v>
          </cell>
          <cell r="AW212" t="str">
            <v>2021-06-15</v>
          </cell>
          <cell r="AX212" t="str">
            <v>2021-06-15</v>
          </cell>
          <cell r="AY212" t="str">
            <v>2024-06-30</v>
          </cell>
          <cell r="AZ212" t="str">
            <v>研发</v>
          </cell>
          <cell r="BA212" t="str">
            <v>1</v>
          </cell>
          <cell r="BB212" t="str">
            <v>2021-09-14</v>
          </cell>
          <cell r="BC212" t="str">
            <v>2021-07-15</v>
          </cell>
          <cell r="BD212" t="str">
            <v/>
          </cell>
          <cell r="BE212" t="str">
            <v>研发序列</v>
          </cell>
          <cell r="BF212" t="str">
            <v>P1</v>
          </cell>
        </row>
        <row r="213">
          <cell r="C213" t="str">
            <v>刘芷晴</v>
          </cell>
          <cell r="D213" t="str">
            <v>女</v>
          </cell>
          <cell r="E213" t="str">
            <v>在职</v>
          </cell>
          <cell r="F213" t="str">
            <v>正式员工</v>
          </cell>
          <cell r="G213" t="str">
            <v>百诚医药</v>
          </cell>
          <cell r="H213" t="str">
            <v>分析二组</v>
          </cell>
          <cell r="I213" t="str">
            <v>百诚医药/药学研究中心/液体制剂一部/分析组/分析二组</v>
          </cell>
          <cell r="J213" t="str">
            <v>百诚医药</v>
          </cell>
          <cell r="K213" t="str">
            <v>液体制剂一部</v>
          </cell>
          <cell r="L213" t="str">
            <v>助理分析研究员</v>
          </cell>
          <cell r="M213" t="str">
            <v>职员</v>
          </cell>
          <cell r="N213" t="str">
            <v>陈黎</v>
          </cell>
          <cell r="O213" t="str">
            <v>曹涛</v>
          </cell>
          <cell r="P213" t="str">
            <v>曹涛</v>
          </cell>
          <cell r="Q213" t="str">
            <v/>
          </cell>
          <cell r="R213" t="str">
            <v>杭州</v>
          </cell>
          <cell r="S213" t="str">
            <v>18767064062</v>
          </cell>
          <cell r="T213" t="str">
            <v>1997-11-15</v>
          </cell>
          <cell r="U213" t="str">
            <v>24</v>
          </cell>
          <cell r="V213" t="str">
            <v>汉</v>
          </cell>
          <cell r="W213" t="str">
            <v>330824199711150921</v>
          </cell>
          <cell r="X213" t="str">
            <v>浙江省</v>
          </cell>
          <cell r="Y213" t="str">
            <v>衢州市</v>
          </cell>
          <cell r="Z213" t="str">
            <v>浙江省衢州市开化县林山乡詹村村7号</v>
          </cell>
          <cell r="AA213" t="str">
            <v>浙江省衢州市开化县林山乡詹村村7号</v>
          </cell>
          <cell r="AB213" t="str">
            <v>外地农村</v>
          </cell>
          <cell r="AC213" t="str">
            <v>已婚</v>
          </cell>
          <cell r="AD213" t="str">
            <v>团员</v>
          </cell>
          <cell r="AE213" t="str">
            <v>大专</v>
          </cell>
          <cell r="AF213" t="str">
            <v/>
          </cell>
          <cell r="AG213" t="str">
            <v>浙江医药高等专科学校</v>
          </cell>
          <cell r="AH213" t="str">
            <v>药品生产技术（化学制药）</v>
          </cell>
          <cell r="AI213" t="str">
            <v>2019-07-01</v>
          </cell>
          <cell r="AJ213" t="str">
            <v/>
          </cell>
          <cell r="AK213" t="str">
            <v/>
          </cell>
          <cell r="AL213" t="str">
            <v/>
          </cell>
          <cell r="AM213" t="str">
            <v>刘经金</v>
          </cell>
          <cell r="AN213" t="str">
            <v/>
          </cell>
          <cell r="AO213" t="str">
            <v>浙江省衢州市开化县林山乡詹村村7号</v>
          </cell>
          <cell r="AP213" t="str">
            <v>15057142023</v>
          </cell>
          <cell r="AQ213" t="str">
            <v/>
          </cell>
          <cell r="AR213" t="str">
            <v>18767064062</v>
          </cell>
          <cell r="AS213" t="str">
            <v/>
          </cell>
          <cell r="AT213" t="str">
            <v>2021-03-05</v>
          </cell>
          <cell r="AU213" t="str">
            <v>研发人员</v>
          </cell>
          <cell r="AV213" t="str">
            <v>劳动合同</v>
          </cell>
          <cell r="AW213" t="str">
            <v>2021-03-05</v>
          </cell>
          <cell r="AX213" t="str">
            <v>2021-03-05</v>
          </cell>
          <cell r="AY213" t="str">
            <v>2024-03-31</v>
          </cell>
          <cell r="AZ213" t="str">
            <v>研发</v>
          </cell>
          <cell r="BA213" t="str">
            <v>1</v>
          </cell>
          <cell r="BB213" t="str">
            <v>2021-06-04</v>
          </cell>
          <cell r="BC213" t="str">
            <v>2021-06-05</v>
          </cell>
          <cell r="BD213" t="str">
            <v/>
          </cell>
          <cell r="BE213" t="str">
            <v>研发序列</v>
          </cell>
          <cell r="BF213" t="str">
            <v>P1</v>
          </cell>
        </row>
        <row r="214">
          <cell r="C214" t="str">
            <v>赵舒舒</v>
          </cell>
          <cell r="D214" t="str">
            <v>女</v>
          </cell>
          <cell r="E214" t="str">
            <v>在职</v>
          </cell>
          <cell r="F214" t="str">
            <v>正式员工</v>
          </cell>
          <cell r="G214" t="str">
            <v>百诚医药</v>
          </cell>
          <cell r="H214" t="str">
            <v>分析二组</v>
          </cell>
          <cell r="I214" t="str">
            <v>百诚医药/药学研究中心/液体制剂一部/分析组/分析二组</v>
          </cell>
          <cell r="J214" t="str">
            <v>百诚医药</v>
          </cell>
          <cell r="K214" t="str">
            <v>液体制剂一部</v>
          </cell>
          <cell r="L214" t="str">
            <v>高级分析研究员</v>
          </cell>
          <cell r="M214" t="str">
            <v>职员</v>
          </cell>
          <cell r="N214" t="str">
            <v>陈黎</v>
          </cell>
          <cell r="O214" t="str">
            <v>曹涛</v>
          </cell>
          <cell r="P214" t="str">
            <v/>
          </cell>
          <cell r="Q214" t="str">
            <v>曹涛</v>
          </cell>
          <cell r="R214" t="str">
            <v>杭州</v>
          </cell>
          <cell r="S214" t="str">
            <v>15735923414</v>
          </cell>
          <cell r="T214" t="str">
            <v>1996-05-07</v>
          </cell>
          <cell r="U214" t="str">
            <v>26</v>
          </cell>
          <cell r="V214" t="str">
            <v>汉族</v>
          </cell>
          <cell r="W214" t="str">
            <v>142723199605072522</v>
          </cell>
          <cell r="X214" t="str">
            <v>山西</v>
          </cell>
          <cell r="Y214" t="str">
            <v>运城</v>
          </cell>
          <cell r="Z214" t="str">
            <v>山西省运城市芮城县南卫乡南卫新村</v>
          </cell>
          <cell r="AA214" t="str">
            <v>浙江省杭州市萧山区戈雅公寓3幢三单元802</v>
          </cell>
          <cell r="AB214" t="str">
            <v>外地农村</v>
          </cell>
          <cell r="AC214" t="str">
            <v>未婚</v>
          </cell>
          <cell r="AD214" t="str">
            <v/>
          </cell>
          <cell r="AE214" t="str">
            <v>本科</v>
          </cell>
          <cell r="AF214" t="str">
            <v/>
          </cell>
          <cell r="AG214" t="str">
            <v>太原理工大学</v>
          </cell>
          <cell r="AH214" t="str">
            <v>制药工程</v>
          </cell>
          <cell r="AI214" t="str">
            <v>2018-07-01</v>
          </cell>
          <cell r="AJ214" t="str">
            <v/>
          </cell>
          <cell r="AK214" t="str">
            <v/>
          </cell>
          <cell r="AL214" t="str">
            <v/>
          </cell>
          <cell r="AM214" t="str">
            <v>史青青</v>
          </cell>
          <cell r="AN214" t="str">
            <v>朋友</v>
          </cell>
          <cell r="AO214" t="str">
            <v>浙江省杭州市萧山区戈雅公寓3幢三单元802；311258</v>
          </cell>
          <cell r="AP214" t="str">
            <v>15700160695</v>
          </cell>
          <cell r="AQ214" t="str">
            <v>海正药业杭州有限公司</v>
          </cell>
          <cell r="AR214" t="str">
            <v/>
          </cell>
          <cell r="AS214" t="str">
            <v/>
          </cell>
          <cell r="AT214" t="str">
            <v>2021-10-18</v>
          </cell>
          <cell r="AU214" t="str">
            <v>研发人员</v>
          </cell>
          <cell r="AV214" t="str">
            <v>劳动合同</v>
          </cell>
          <cell r="AW214" t="str">
            <v>2021-10-18</v>
          </cell>
          <cell r="AX214" t="str">
            <v>2021-10-18</v>
          </cell>
          <cell r="AY214" t="str">
            <v>2024-12-31</v>
          </cell>
          <cell r="AZ214" t="str">
            <v>研发</v>
          </cell>
          <cell r="BA214" t="str">
            <v>1</v>
          </cell>
          <cell r="BB214" t="str">
            <v>2022-01-17</v>
          </cell>
          <cell r="BC214" t="str">
            <v>2022-01-18</v>
          </cell>
          <cell r="BD214" t="str">
            <v/>
          </cell>
          <cell r="BE214" t="str">
            <v>研发序列</v>
          </cell>
          <cell r="BF214" t="str">
            <v>P2</v>
          </cell>
        </row>
        <row r="215">
          <cell r="C215" t="str">
            <v>王爱花</v>
          </cell>
          <cell r="D215" t="str">
            <v>女</v>
          </cell>
          <cell r="E215" t="str">
            <v>在职</v>
          </cell>
          <cell r="F215" t="str">
            <v>正式员工</v>
          </cell>
          <cell r="G215" t="str">
            <v>百诚医药</v>
          </cell>
          <cell r="H215" t="str">
            <v>分析二组</v>
          </cell>
          <cell r="I215" t="str">
            <v>百诚医药/药学研究中心/外用制剂部/分析组/分析二组</v>
          </cell>
          <cell r="J215" t="str">
            <v>百诚医药</v>
          </cell>
          <cell r="K215" t="str">
            <v>外用制剂部</v>
          </cell>
          <cell r="L215" t="str">
            <v>高级分析研究员</v>
          </cell>
          <cell r="M215" t="str">
            <v>职员</v>
          </cell>
          <cell r="N215" t="str">
            <v>邹永华</v>
          </cell>
          <cell r="O215" t="str">
            <v>李青青</v>
          </cell>
          <cell r="P215" t="str">
            <v/>
          </cell>
          <cell r="Q215" t="str">
            <v>赵士晋</v>
          </cell>
          <cell r="R215" t="str">
            <v>杭州</v>
          </cell>
          <cell r="S215" t="str">
            <v>15757195243</v>
          </cell>
          <cell r="T215" t="str">
            <v>1994-03-24</v>
          </cell>
          <cell r="U215" t="str">
            <v>28</v>
          </cell>
          <cell r="V215" t="str">
            <v>汉族</v>
          </cell>
          <cell r="W215" t="str">
            <v>330521199403241025</v>
          </cell>
          <cell r="X215" t="str">
            <v>浙江</v>
          </cell>
          <cell r="Y215" t="str">
            <v>湖州</v>
          </cell>
          <cell r="Z215" t="str">
            <v>浙江省湖州市德清县雷甸镇杨墩村王家里15号</v>
          </cell>
          <cell r="AA215" t="str">
            <v>杭州市余杭区良渚街道长吴公寓1区7幢1单元1202</v>
          </cell>
          <cell r="AB215" t="str">
            <v>本地农村</v>
          </cell>
          <cell r="AC215" t="str">
            <v>已婚</v>
          </cell>
          <cell r="AD215" t="str">
            <v>党员</v>
          </cell>
          <cell r="AE215" t="str">
            <v>本科</v>
          </cell>
          <cell r="AF215" t="str">
            <v>学士</v>
          </cell>
          <cell r="AG215" t="str">
            <v>浙江中医药大学滨江学院</v>
          </cell>
          <cell r="AH215" t="str">
            <v>制药工程</v>
          </cell>
          <cell r="AI215" t="str">
            <v>2016-07-06</v>
          </cell>
          <cell r="AJ215" t="str">
            <v/>
          </cell>
          <cell r="AK215" t="str">
            <v/>
          </cell>
          <cell r="AL215" t="str">
            <v/>
          </cell>
          <cell r="AM215" t="str">
            <v>严佳琪</v>
          </cell>
          <cell r="AN215" t="str">
            <v>夫妻</v>
          </cell>
          <cell r="AO215" t="str">
            <v>杭州市余杭区良渚街道长吴公寓1区7幢1单元1202</v>
          </cell>
          <cell r="AP215" t="str">
            <v>15267875120</v>
          </cell>
          <cell r="AQ215" t="str">
            <v>浙江和泽医药科技股份有限公司</v>
          </cell>
          <cell r="AR215" t="str">
            <v/>
          </cell>
          <cell r="AS215" t="str">
            <v/>
          </cell>
          <cell r="AT215" t="str">
            <v>2022-03-02</v>
          </cell>
          <cell r="AU215" t="str">
            <v>研发人员</v>
          </cell>
          <cell r="AV215" t="str">
            <v>劳动合同</v>
          </cell>
          <cell r="AW215" t="str">
            <v>2022-03-02</v>
          </cell>
          <cell r="AX215" t="str">
            <v>2022-03-02</v>
          </cell>
          <cell r="AY215" t="str">
            <v>2025-03-31</v>
          </cell>
          <cell r="AZ215" t="str">
            <v>研发</v>
          </cell>
          <cell r="BA215" t="str">
            <v/>
          </cell>
          <cell r="BB215" t="str">
            <v>2022-06-01</v>
          </cell>
          <cell r="BC215" t="str">
            <v>2022-06-02</v>
          </cell>
          <cell r="BD215" t="str">
            <v/>
          </cell>
          <cell r="BE215" t="str">
            <v>研发序列</v>
          </cell>
          <cell r="BF215" t="str">
            <v>P3</v>
          </cell>
        </row>
        <row r="216">
          <cell r="C216" t="str">
            <v>张梦嘉</v>
          </cell>
          <cell r="D216" t="str">
            <v>女</v>
          </cell>
          <cell r="E216" t="str">
            <v>在职</v>
          </cell>
          <cell r="F216" t="str">
            <v>正式员工</v>
          </cell>
          <cell r="G216" t="str">
            <v>百诚医药</v>
          </cell>
          <cell r="H216" t="str">
            <v>分析二组</v>
          </cell>
          <cell r="I216" t="str">
            <v>百诚医药/药学研究中心/外用制剂部/分析组/分析二组</v>
          </cell>
          <cell r="J216" t="str">
            <v>百诚医药</v>
          </cell>
          <cell r="K216" t="str">
            <v>外用制剂部</v>
          </cell>
          <cell r="L216" t="str">
            <v>助理分析研究员</v>
          </cell>
          <cell r="M216" t="str">
            <v>职员</v>
          </cell>
          <cell r="N216" t="str">
            <v>邹永华</v>
          </cell>
          <cell r="O216" t="str">
            <v>李青青</v>
          </cell>
          <cell r="P216" t="str">
            <v/>
          </cell>
          <cell r="Q216" t="str">
            <v>赵士晋</v>
          </cell>
          <cell r="R216" t="str">
            <v>杭州</v>
          </cell>
          <cell r="S216" t="str">
            <v>18758018142</v>
          </cell>
          <cell r="T216" t="str">
            <v>1999-01-21</v>
          </cell>
          <cell r="U216" t="str">
            <v>23</v>
          </cell>
          <cell r="V216" t="str">
            <v>汉族</v>
          </cell>
          <cell r="W216" t="str">
            <v>331081199901217327</v>
          </cell>
          <cell r="X216" t="str">
            <v>浙江</v>
          </cell>
          <cell r="Y216" t="str">
            <v>台州</v>
          </cell>
          <cell r="Z216" t="str">
            <v>浙江省台州市温岭市箬横镇东马村张家片40号</v>
          </cell>
          <cell r="AA216" t="str">
            <v>滨江区钱塘福苑8幢802</v>
          </cell>
          <cell r="AB216" t="str">
            <v>本地农村</v>
          </cell>
          <cell r="AC216" t="str">
            <v>未婚</v>
          </cell>
          <cell r="AD216" t="str">
            <v>共青团员</v>
          </cell>
          <cell r="AE216" t="str">
            <v>本科</v>
          </cell>
          <cell r="AF216" t="str">
            <v>学士</v>
          </cell>
          <cell r="AG216" t="str">
            <v>浙江农林大学</v>
          </cell>
          <cell r="AH216" t="str">
            <v>食品质量与安全</v>
          </cell>
          <cell r="AI216" t="str">
            <v>2021-06-26</v>
          </cell>
          <cell r="AJ216" t="str">
            <v/>
          </cell>
          <cell r="AK216" t="str">
            <v/>
          </cell>
          <cell r="AL216" t="str">
            <v/>
          </cell>
          <cell r="AM216" t="str">
            <v>张根富</v>
          </cell>
          <cell r="AN216" t="str">
            <v>父女</v>
          </cell>
          <cell r="AO216" t="str">
            <v>浙江省台州市温岭市箬横镇东马村张家片40号</v>
          </cell>
          <cell r="AP216" t="str">
            <v>15372123505</v>
          </cell>
          <cell r="AQ216" t="str">
            <v>万邦德制药集团有限公司</v>
          </cell>
          <cell r="AR216" t="str">
            <v/>
          </cell>
          <cell r="AS216" t="str">
            <v/>
          </cell>
          <cell r="AT216" t="str">
            <v>2022-03-21</v>
          </cell>
          <cell r="AU216" t="str">
            <v>研发人员</v>
          </cell>
          <cell r="AV216" t="str">
            <v>劳动合同</v>
          </cell>
          <cell r="AW216" t="str">
            <v>2022-03-21</v>
          </cell>
          <cell r="AX216" t="str">
            <v>2022-03-21</v>
          </cell>
          <cell r="AY216" t="str">
            <v>2025-03-31</v>
          </cell>
          <cell r="AZ216" t="str">
            <v>研发</v>
          </cell>
          <cell r="BA216" t="str">
            <v>1</v>
          </cell>
          <cell r="BB216" t="str">
            <v>2022-06-20</v>
          </cell>
          <cell r="BC216" t="str">
            <v>2022-06-21</v>
          </cell>
          <cell r="BD216" t="str">
            <v/>
          </cell>
          <cell r="BE216" t="str">
            <v>研发序列</v>
          </cell>
          <cell r="BF216" t="str">
            <v>P1</v>
          </cell>
        </row>
        <row r="217">
          <cell r="C217" t="str">
            <v>许瑶吟</v>
          </cell>
          <cell r="D217" t="str">
            <v>女</v>
          </cell>
          <cell r="E217" t="str">
            <v>在职</v>
          </cell>
          <cell r="F217" t="str">
            <v>正式员工</v>
          </cell>
          <cell r="G217" t="str">
            <v>百诚医药</v>
          </cell>
          <cell r="H217" t="str">
            <v>分析二组</v>
          </cell>
          <cell r="I217" t="str">
            <v>百诚医药/药学研究中心/外用制剂部/分析组/分析二组</v>
          </cell>
          <cell r="J217" t="str">
            <v>百诚医药</v>
          </cell>
          <cell r="K217" t="str">
            <v>外用制剂部</v>
          </cell>
          <cell r="L217" t="str">
            <v>分析研究员</v>
          </cell>
          <cell r="M217" t="str">
            <v>职员</v>
          </cell>
          <cell r="N217" t="str">
            <v>邹永华</v>
          </cell>
          <cell r="O217" t="str">
            <v>邹永华</v>
          </cell>
          <cell r="P217" t="str">
            <v/>
          </cell>
          <cell r="Q217" t="str">
            <v>赵士晋</v>
          </cell>
          <cell r="R217" t="str">
            <v>杭州</v>
          </cell>
          <cell r="S217" t="str">
            <v>15979171514</v>
          </cell>
          <cell r="T217" t="str">
            <v>1995-01-28</v>
          </cell>
          <cell r="U217" t="str">
            <v>27</v>
          </cell>
          <cell r="V217" t="str">
            <v>汉族</v>
          </cell>
          <cell r="W217" t="str">
            <v>350583199501281322</v>
          </cell>
          <cell r="X217" t="str">
            <v>福建</v>
          </cell>
          <cell r="Y217" t="str">
            <v>泉州</v>
          </cell>
          <cell r="Z217" t="str">
            <v>福建省泉州市南安市诗山镇钱塘村外角63号</v>
          </cell>
          <cell r="AA217" t="str">
            <v>杭州市滨江区江南文苑</v>
          </cell>
          <cell r="AB217" t="str">
            <v>本地农村</v>
          </cell>
          <cell r="AC217" t="str">
            <v>未婚</v>
          </cell>
          <cell r="AD217" t="str">
            <v>群众</v>
          </cell>
          <cell r="AE217" t="str">
            <v>本科</v>
          </cell>
          <cell r="AF217" t="str">
            <v>学士</v>
          </cell>
          <cell r="AG217" t="str">
            <v>江西师范大学</v>
          </cell>
          <cell r="AH217" t="str">
            <v>材料化学</v>
          </cell>
          <cell r="AI217" t="str">
            <v>2018-07-01</v>
          </cell>
          <cell r="AJ217" t="str">
            <v/>
          </cell>
          <cell r="AK217" t="str">
            <v/>
          </cell>
          <cell r="AL217" t="str">
            <v/>
          </cell>
          <cell r="AM217" t="str">
            <v>许瑞琪</v>
          </cell>
          <cell r="AN217" t="str">
            <v>父亲</v>
          </cell>
          <cell r="AO217" t="str">
            <v>福建泉州南安362311</v>
          </cell>
          <cell r="AP217" t="str">
            <v>13859761615</v>
          </cell>
          <cell r="AQ217" t="str">
            <v>美林美邦医药科技有限公司</v>
          </cell>
          <cell r="AR217" t="str">
            <v/>
          </cell>
          <cell r="AS217" t="str">
            <v/>
          </cell>
          <cell r="AT217" t="str">
            <v>2022-03-28</v>
          </cell>
          <cell r="AU217" t="str">
            <v>研发人员</v>
          </cell>
          <cell r="AV217" t="str">
            <v>劳动合同</v>
          </cell>
          <cell r="AW217" t="str">
            <v>2022-03-28</v>
          </cell>
          <cell r="AX217" t="str">
            <v>2022-03-28</v>
          </cell>
          <cell r="AY217" t="str">
            <v>2025-03-31</v>
          </cell>
          <cell r="AZ217" t="str">
            <v>研发</v>
          </cell>
          <cell r="BA217" t="str">
            <v>1</v>
          </cell>
          <cell r="BB217" t="str">
            <v>2022-06-27</v>
          </cell>
          <cell r="BC217" t="str">
            <v>2022-06-28</v>
          </cell>
          <cell r="BD217" t="str">
            <v/>
          </cell>
          <cell r="BE217" t="str">
            <v>研发序列</v>
          </cell>
          <cell r="BF217" t="str">
            <v>P2</v>
          </cell>
        </row>
        <row r="218">
          <cell r="C218" t="str">
            <v>段莲云</v>
          </cell>
          <cell r="D218" t="str">
            <v>女</v>
          </cell>
          <cell r="E218" t="str">
            <v>在职</v>
          </cell>
          <cell r="F218" t="str">
            <v>正式员工</v>
          </cell>
          <cell r="G218" t="str">
            <v>百诚医药</v>
          </cell>
          <cell r="H218" t="str">
            <v>分析二组</v>
          </cell>
          <cell r="I218" t="str">
            <v>百诚医药/药学研究中心/液体制剂三部/分析组/分析二组</v>
          </cell>
          <cell r="J218" t="str">
            <v>百诚医药</v>
          </cell>
          <cell r="K218" t="str">
            <v>液体制剂三部</v>
          </cell>
          <cell r="L218" t="str">
            <v>助理分析研究员</v>
          </cell>
          <cell r="M218" t="str">
            <v>职员</v>
          </cell>
          <cell r="N218" t="str">
            <v>周娜</v>
          </cell>
          <cell r="O218" t="str">
            <v>宋霄霄</v>
          </cell>
          <cell r="P218" t="str">
            <v/>
          </cell>
          <cell r="Q218" t="str">
            <v>宋霄霄</v>
          </cell>
          <cell r="R218" t="str">
            <v>杭州</v>
          </cell>
          <cell r="S218" t="str">
            <v>15279256190</v>
          </cell>
          <cell r="T218" t="str">
            <v>1999-07-12</v>
          </cell>
          <cell r="U218" t="str">
            <v>23</v>
          </cell>
          <cell r="V218" t="str">
            <v>汉族</v>
          </cell>
          <cell r="W218" t="str">
            <v>360428199907122243</v>
          </cell>
          <cell r="X218" t="str">
            <v>江西</v>
          </cell>
          <cell r="Y218" t="str">
            <v>九江</v>
          </cell>
          <cell r="Z218" t="str">
            <v>江西省九江市都昌县周溪镇</v>
          </cell>
          <cell r="AA218" t="str">
            <v>杭州市滨江区</v>
          </cell>
          <cell r="AB218" t="str">
            <v>外地农村</v>
          </cell>
          <cell r="AC218" t="str">
            <v>未婚</v>
          </cell>
          <cell r="AD218" t="str">
            <v>共青团员</v>
          </cell>
          <cell r="AE218" t="str">
            <v>本科</v>
          </cell>
          <cell r="AF218" t="str">
            <v>学士</v>
          </cell>
          <cell r="AG218" t="str">
            <v>南昌大学</v>
          </cell>
          <cell r="AH218" t="str">
            <v>药学</v>
          </cell>
          <cell r="AI218" t="str">
            <v>2021-06-22</v>
          </cell>
          <cell r="AJ218" t="str">
            <v/>
          </cell>
          <cell r="AK218" t="str">
            <v/>
          </cell>
          <cell r="AL218" t="str">
            <v/>
          </cell>
          <cell r="AM218" t="str">
            <v>段训虎</v>
          </cell>
          <cell r="AN218" t="str">
            <v>父女</v>
          </cell>
          <cell r="AO218" t="str">
            <v>江西省九江市都昌县332600</v>
          </cell>
          <cell r="AP218" t="str">
            <v>15180671519</v>
          </cell>
          <cell r="AQ218" t="str">
            <v>天地恒一制药股份有限公司</v>
          </cell>
          <cell r="AR218" t="str">
            <v/>
          </cell>
          <cell r="AS218" t="str">
            <v>龚怡</v>
          </cell>
          <cell r="AT218" t="str">
            <v>2022-04-13</v>
          </cell>
          <cell r="AU218" t="str">
            <v>研发人员</v>
          </cell>
          <cell r="AV218" t="str">
            <v>劳动合同</v>
          </cell>
          <cell r="AW218" t="str">
            <v>2022-04-13</v>
          </cell>
          <cell r="AX218" t="str">
            <v>2022-04-13</v>
          </cell>
          <cell r="AY218" t="str">
            <v>2025-06-30</v>
          </cell>
          <cell r="AZ218" t="str">
            <v>研发</v>
          </cell>
          <cell r="BA218" t="str">
            <v>1</v>
          </cell>
          <cell r="BB218" t="str">
            <v>2022-07-12</v>
          </cell>
          <cell r="BC218" t="str">
            <v>2022-06-13</v>
          </cell>
          <cell r="BD218" t="str">
            <v/>
          </cell>
          <cell r="BE218" t="str">
            <v>研发序列</v>
          </cell>
          <cell r="BF218" t="str">
            <v>P1</v>
          </cell>
        </row>
        <row r="219">
          <cell r="C219" t="str">
            <v>徐艺超</v>
          </cell>
          <cell r="D219" t="str">
            <v>女</v>
          </cell>
          <cell r="E219" t="str">
            <v>在职</v>
          </cell>
          <cell r="F219" t="str">
            <v>试用员工</v>
          </cell>
          <cell r="G219" t="str">
            <v>百诚医药</v>
          </cell>
          <cell r="H219" t="str">
            <v>分析二组</v>
          </cell>
          <cell r="I219" t="str">
            <v>百诚医药/药学研究中心/固体制剂二部/分析二组</v>
          </cell>
          <cell r="J219" t="str">
            <v>百诚医药</v>
          </cell>
          <cell r="K219" t="str">
            <v>固体制剂二部</v>
          </cell>
          <cell r="L219" t="str">
            <v>助理分析研究员</v>
          </cell>
          <cell r="M219" t="str">
            <v>职员</v>
          </cell>
          <cell r="N219" t="str">
            <v>陈晓萍</v>
          </cell>
          <cell r="O219" t="str">
            <v>郦丹婷</v>
          </cell>
          <cell r="P219" t="str">
            <v>熊瑜</v>
          </cell>
          <cell r="Q219" t="str">
            <v/>
          </cell>
          <cell r="R219" t="str">
            <v>杭州</v>
          </cell>
          <cell r="S219" t="str">
            <v>17860489328</v>
          </cell>
          <cell r="T219" t="str">
            <v>1998-10-03</v>
          </cell>
          <cell r="U219" t="str">
            <v>23</v>
          </cell>
          <cell r="V219" t="str">
            <v>汉族</v>
          </cell>
          <cell r="W219" t="str">
            <v>330602199810034548</v>
          </cell>
          <cell r="X219" t="str">
            <v>浙江</v>
          </cell>
          <cell r="Y219" t="str">
            <v>绍兴</v>
          </cell>
          <cell r="Z219" t="str">
            <v>浙江省绍兴市越城区北海街道山隐新村南区11幢二单元503室</v>
          </cell>
          <cell r="AA219" t="str">
            <v>浙江省杭州市滨江区西兴街道丹枫路86号缤纷东院6幢2302室</v>
          </cell>
          <cell r="AB219" t="str">
            <v>外地城镇</v>
          </cell>
          <cell r="AC219" t="str">
            <v>未婚</v>
          </cell>
          <cell r="AD219" t="str">
            <v>共青团员</v>
          </cell>
          <cell r="AE219" t="str">
            <v>本科</v>
          </cell>
          <cell r="AF219" t="str">
            <v>学士</v>
          </cell>
          <cell r="AG219" t="str">
            <v>山东第一医科大学</v>
          </cell>
          <cell r="AH219" t="str">
            <v>药学</v>
          </cell>
          <cell r="AI219" t="str">
            <v>2022-06-17</v>
          </cell>
          <cell r="AJ219" t="str">
            <v/>
          </cell>
          <cell r="AK219" t="str">
            <v/>
          </cell>
          <cell r="AL219" t="str">
            <v/>
          </cell>
          <cell r="AM219" t="str">
            <v>田江华</v>
          </cell>
          <cell r="AN219" t="str">
            <v>同学</v>
          </cell>
          <cell r="AO219" t="str">
            <v>浙江省杭州市滨江区西兴街道丹枫路86号缤纷东院6幢2302室 310051</v>
          </cell>
          <cell r="AP219" t="str">
            <v>13777861092</v>
          </cell>
          <cell r="AQ219" t="str">
            <v>无</v>
          </cell>
          <cell r="AR219" t="str">
            <v/>
          </cell>
          <cell r="AS219" t="str">
            <v/>
          </cell>
          <cell r="AT219" t="str">
            <v>2022-07-04</v>
          </cell>
          <cell r="AU219" t="str">
            <v>辅助人员</v>
          </cell>
          <cell r="AV219" t="str">
            <v>劳动合同</v>
          </cell>
          <cell r="AW219" t="str">
            <v>2022-07-04</v>
          </cell>
          <cell r="AX219" t="str">
            <v>2022-07-04</v>
          </cell>
          <cell r="AY219" t="str">
            <v>2025-07-03</v>
          </cell>
          <cell r="AZ219" t="str">
            <v>研发</v>
          </cell>
          <cell r="BA219" t="str">
            <v>1</v>
          </cell>
          <cell r="BB219" t="str">
            <v>2022-10-03</v>
          </cell>
          <cell r="BC219" t="str">
            <v/>
          </cell>
          <cell r="BE219" t="str">
            <v>研发序列</v>
          </cell>
          <cell r="BF219" t="str">
            <v>P1</v>
          </cell>
        </row>
        <row r="220">
          <cell r="C220" t="str">
            <v>陈亮</v>
          </cell>
          <cell r="D220" t="str">
            <v>男</v>
          </cell>
          <cell r="E220" t="str">
            <v>在职</v>
          </cell>
          <cell r="F220" t="str">
            <v>试用员工</v>
          </cell>
          <cell r="G220" t="str">
            <v>百诚医药</v>
          </cell>
          <cell r="H220" t="str">
            <v>分析二组</v>
          </cell>
          <cell r="I220" t="str">
            <v>百诚医药/药学研究中心/外用制剂部/分析组/分析二组</v>
          </cell>
          <cell r="J220" t="str">
            <v>百诚医药</v>
          </cell>
          <cell r="K220" t="str">
            <v>外用制剂部</v>
          </cell>
          <cell r="L220" t="str">
            <v>资深分析研究员</v>
          </cell>
          <cell r="M220" t="str">
            <v>职员</v>
          </cell>
          <cell r="N220" t="str">
            <v>邹永华</v>
          </cell>
          <cell r="O220" t="str">
            <v>李青青</v>
          </cell>
          <cell r="P220" t="str">
            <v/>
          </cell>
          <cell r="Q220" t="str">
            <v>李青青</v>
          </cell>
          <cell r="R220" t="str">
            <v>杭州</v>
          </cell>
          <cell r="S220" t="str">
            <v>15757112346</v>
          </cell>
          <cell r="T220" t="str">
            <v>1989-02-24</v>
          </cell>
          <cell r="U220" t="str">
            <v>33</v>
          </cell>
          <cell r="V220" t="str">
            <v>汉族</v>
          </cell>
          <cell r="W220" t="str">
            <v>421124198902242036</v>
          </cell>
          <cell r="X220" t="str">
            <v>湖北</v>
          </cell>
          <cell r="Y220" t="str">
            <v>杭州</v>
          </cell>
          <cell r="Z220" t="str">
            <v>杭州市临安区玲珑街道南洋名都8-901</v>
          </cell>
          <cell r="AA220" t="str">
            <v>杭州市临安区玲珑街道南洋名都8-901</v>
          </cell>
          <cell r="AB220" t="str">
            <v>本地城镇</v>
          </cell>
          <cell r="AC220" t="str">
            <v>已婚</v>
          </cell>
          <cell r="AD220" t="str">
            <v>中共党员</v>
          </cell>
          <cell r="AE220" t="str">
            <v>硕士研究生</v>
          </cell>
          <cell r="AF220" t="str">
            <v>硕士</v>
          </cell>
          <cell r="AG220" t="str">
            <v>青海师范大学</v>
          </cell>
          <cell r="AH220" t="str">
            <v>有机化学</v>
          </cell>
          <cell r="AI220" t="str">
            <v>2015-07-01</v>
          </cell>
          <cell r="AJ220" t="str">
            <v/>
          </cell>
          <cell r="AK220" t="str">
            <v/>
          </cell>
          <cell r="AL220" t="str">
            <v/>
          </cell>
          <cell r="AM220" t="str">
            <v>艾丽娟</v>
          </cell>
          <cell r="AN220" t="str">
            <v>妻子</v>
          </cell>
          <cell r="AO220" t="str">
            <v>杭州市临安区玲珑街道南洋名都8-901  310000</v>
          </cell>
          <cell r="AP220" t="str">
            <v>18395946695</v>
          </cell>
          <cell r="AQ220" t="str">
            <v>杭州谱聚医疗科技有限公司</v>
          </cell>
          <cell r="AR220" t="str">
            <v/>
          </cell>
          <cell r="AS220" t="str">
            <v/>
          </cell>
          <cell r="AT220" t="str">
            <v>2022-05-13</v>
          </cell>
          <cell r="AU220" t="str">
            <v>辅助人员</v>
          </cell>
          <cell r="AV220" t="str">
            <v>劳动合同</v>
          </cell>
          <cell r="AW220" t="str">
            <v>2022-05-13</v>
          </cell>
          <cell r="AX220" t="str">
            <v>2022-05-13</v>
          </cell>
          <cell r="AY220" t="str">
            <v>2025-06-30</v>
          </cell>
          <cell r="AZ220" t="str">
            <v>研发</v>
          </cell>
          <cell r="BA220" t="str">
            <v>1</v>
          </cell>
          <cell r="BB220" t="str">
            <v>2022-08-12</v>
          </cell>
          <cell r="BC220" t="str">
            <v/>
          </cell>
          <cell r="BD220" t="str">
            <v/>
          </cell>
          <cell r="BE220" t="str">
            <v>研发序列</v>
          </cell>
          <cell r="BF220" t="str">
            <v>P4</v>
          </cell>
        </row>
        <row r="221">
          <cell r="C221" t="str">
            <v>谷楠楠</v>
          </cell>
          <cell r="D221" t="str">
            <v>女</v>
          </cell>
          <cell r="E221" t="str">
            <v>在职</v>
          </cell>
          <cell r="F221" t="str">
            <v>试用员工</v>
          </cell>
          <cell r="G221" t="str">
            <v>百诚医药</v>
          </cell>
          <cell r="H221" t="str">
            <v>分析二组</v>
          </cell>
          <cell r="I221" t="str">
            <v>百诚医药/药学研究中心/外用制剂部/分析组/分析二组</v>
          </cell>
          <cell r="J221" t="str">
            <v>百诚医药</v>
          </cell>
          <cell r="K221" t="str">
            <v>外用制剂部</v>
          </cell>
          <cell r="L221" t="str">
            <v>分析研究员</v>
          </cell>
          <cell r="M221" t="str">
            <v>职员</v>
          </cell>
          <cell r="N221" t="str">
            <v>邹永华</v>
          </cell>
          <cell r="O221" t="str">
            <v>李青青</v>
          </cell>
          <cell r="P221" t="str">
            <v/>
          </cell>
          <cell r="Q221" t="str">
            <v>王爱花</v>
          </cell>
          <cell r="R221" t="str">
            <v>杭州</v>
          </cell>
          <cell r="S221" t="str">
            <v>15237147330</v>
          </cell>
          <cell r="T221" t="str">
            <v>1989-08-26</v>
          </cell>
          <cell r="U221" t="str">
            <v>32</v>
          </cell>
          <cell r="V221" t="str">
            <v>汉族</v>
          </cell>
          <cell r="W221" t="str">
            <v>411103198908260020</v>
          </cell>
          <cell r="X221" t="str">
            <v>河南</v>
          </cell>
          <cell r="Y221" t="str">
            <v>深圳</v>
          </cell>
          <cell r="Z221" t="str">
            <v>广东省深圳市南山区高新南四道10号</v>
          </cell>
          <cell r="AA221" t="str">
            <v>广东省深圳市南山区高新南四道10号</v>
          </cell>
          <cell r="AB221" t="str">
            <v>外地城镇</v>
          </cell>
          <cell r="AC221" t="str">
            <v>未婚</v>
          </cell>
          <cell r="AD221" t="str">
            <v>群众</v>
          </cell>
          <cell r="AE221" t="str">
            <v>硕士研究生</v>
          </cell>
          <cell r="AF221" t="str">
            <v>硕士</v>
          </cell>
          <cell r="AG221" t="str">
            <v>河南工业大学</v>
          </cell>
          <cell r="AH221" t="str">
            <v>化学工程</v>
          </cell>
          <cell r="AI221" t="str">
            <v>2016-07-01</v>
          </cell>
          <cell r="AJ221" t="str">
            <v/>
          </cell>
          <cell r="AK221" t="str">
            <v/>
          </cell>
          <cell r="AL221" t="str">
            <v/>
          </cell>
          <cell r="AM221" t="str">
            <v>谷亚丽</v>
          </cell>
          <cell r="AN221" t="str">
            <v>姐姐</v>
          </cell>
          <cell r="AO221" t="str">
            <v>河南省漯河市临颍县462600</v>
          </cell>
          <cell r="AP221" t="str">
            <v>15945180693</v>
          </cell>
          <cell r="AQ221" t="str">
            <v>深圳市药品检验研究院</v>
          </cell>
          <cell r="AR221" t="str">
            <v/>
          </cell>
          <cell r="AS221" t="str">
            <v/>
          </cell>
          <cell r="AT221" t="str">
            <v>2022-05-13</v>
          </cell>
          <cell r="AU221" t="str">
            <v>辅助人员</v>
          </cell>
          <cell r="AV221" t="str">
            <v>劳动合同</v>
          </cell>
          <cell r="AW221" t="str">
            <v>2022-05-13</v>
          </cell>
          <cell r="AX221" t="str">
            <v>2022-05-13</v>
          </cell>
          <cell r="AY221" t="str">
            <v>2025-06-30</v>
          </cell>
          <cell r="AZ221" t="str">
            <v>研发</v>
          </cell>
          <cell r="BA221" t="str">
            <v>1</v>
          </cell>
          <cell r="BB221" t="str">
            <v>2022-08-12</v>
          </cell>
          <cell r="BC221" t="str">
            <v/>
          </cell>
          <cell r="BD221" t="str">
            <v/>
          </cell>
          <cell r="BE221" t="str">
            <v>研发序列</v>
          </cell>
          <cell r="BF221" t="str">
            <v>P2</v>
          </cell>
        </row>
        <row r="222">
          <cell r="C222" t="str">
            <v>高梁</v>
          </cell>
          <cell r="D222" t="str">
            <v>男</v>
          </cell>
          <cell r="E222" t="str">
            <v>在职</v>
          </cell>
          <cell r="F222" t="str">
            <v>试用员工</v>
          </cell>
          <cell r="G222" t="str">
            <v>百诚医药</v>
          </cell>
          <cell r="H222" t="str">
            <v>分析二组</v>
          </cell>
          <cell r="I222" t="str">
            <v>百诚医药/药学研究中心/外用制剂部/分析组/分析二组</v>
          </cell>
          <cell r="J222" t="str">
            <v>百诚医药</v>
          </cell>
          <cell r="K222" t="str">
            <v>外用制剂部</v>
          </cell>
          <cell r="L222" t="str">
            <v>资深分析研究员</v>
          </cell>
          <cell r="M222" t="str">
            <v>职员</v>
          </cell>
          <cell r="N222" t="str">
            <v>邹永华</v>
          </cell>
          <cell r="O222" t="str">
            <v>李青青</v>
          </cell>
          <cell r="P222" t="str">
            <v/>
          </cell>
          <cell r="Q222" t="str">
            <v>李青青</v>
          </cell>
          <cell r="R222" t="str">
            <v>杭州</v>
          </cell>
          <cell r="S222" t="str">
            <v>17717554994</v>
          </cell>
          <cell r="T222" t="str">
            <v>1991-04-27</v>
          </cell>
          <cell r="U222" t="str">
            <v>31</v>
          </cell>
          <cell r="V222" t="str">
            <v>汉族</v>
          </cell>
          <cell r="W222" t="str">
            <v>35222719910427051X</v>
          </cell>
          <cell r="X222" t="str">
            <v>福建</v>
          </cell>
          <cell r="Y222" t="str">
            <v>宁德</v>
          </cell>
          <cell r="Z222" t="str">
            <v>福建省古田县城西街道沽洋里村沽洋里路48号</v>
          </cell>
          <cell r="AA222" t="str">
            <v>杭州市滨江区浦沿街道浙新小区</v>
          </cell>
          <cell r="AB222" t="str">
            <v>外地农村</v>
          </cell>
          <cell r="AC222" t="str">
            <v>未婚</v>
          </cell>
          <cell r="AD222" t="str">
            <v>群众</v>
          </cell>
          <cell r="AE222" t="str">
            <v>本科</v>
          </cell>
          <cell r="AF222" t="str">
            <v>学士</v>
          </cell>
          <cell r="AG222" t="str">
            <v>沈阳化工大学</v>
          </cell>
          <cell r="AH222" t="str">
            <v>应用化学</v>
          </cell>
          <cell r="AI222" t="str">
            <v>2015-07-01</v>
          </cell>
          <cell r="AJ222" t="str">
            <v/>
          </cell>
          <cell r="AK222" t="str">
            <v/>
          </cell>
          <cell r="AL222" t="str">
            <v/>
          </cell>
          <cell r="AM222" t="str">
            <v>孟彬彬</v>
          </cell>
          <cell r="AN222" t="str">
            <v>朋友</v>
          </cell>
          <cell r="AO222" t="str">
            <v>上城区濮家新村</v>
          </cell>
          <cell r="AP222" t="str">
            <v>15900550787</v>
          </cell>
          <cell r="AQ222" t="str">
            <v>上海旭东海普药业有限公司</v>
          </cell>
          <cell r="AR222" t="str">
            <v/>
          </cell>
          <cell r="AS222" t="str">
            <v/>
          </cell>
          <cell r="AT222" t="str">
            <v>2022-06-20</v>
          </cell>
          <cell r="AU222" t="str">
            <v>辅助人员</v>
          </cell>
          <cell r="AV222" t="str">
            <v>劳动合同</v>
          </cell>
          <cell r="AW222" t="str">
            <v>2022-06-20</v>
          </cell>
          <cell r="AX222" t="str">
            <v>2022-06-20</v>
          </cell>
          <cell r="AY222" t="str">
            <v>2025-06-30</v>
          </cell>
          <cell r="AZ222" t="str">
            <v>研发</v>
          </cell>
          <cell r="BA222" t="str">
            <v>1</v>
          </cell>
          <cell r="BB222" t="str">
            <v>2022-09-19</v>
          </cell>
          <cell r="BC222" t="str">
            <v/>
          </cell>
          <cell r="BD222" t="str">
            <v/>
          </cell>
          <cell r="BE222" t="str">
            <v>研发序列</v>
          </cell>
          <cell r="BF222" t="str">
            <v>P4</v>
          </cell>
        </row>
        <row r="223">
          <cell r="C223" t="str">
            <v>李丹阳</v>
          </cell>
          <cell r="D223" t="str">
            <v>女</v>
          </cell>
          <cell r="E223" t="str">
            <v>在职</v>
          </cell>
          <cell r="F223" t="str">
            <v>试用员工</v>
          </cell>
          <cell r="G223" t="str">
            <v>百诚医药</v>
          </cell>
          <cell r="H223" t="str">
            <v>分析二组</v>
          </cell>
          <cell r="I223" t="str">
            <v>百诚医药/药学研究中心/液体制剂一部/分析组/分析二组</v>
          </cell>
          <cell r="J223" t="str">
            <v>百诚医药</v>
          </cell>
          <cell r="K223" t="str">
            <v>液体制剂一部</v>
          </cell>
          <cell r="L223" t="str">
            <v>助理分析研究员</v>
          </cell>
          <cell r="M223" t="str">
            <v>职员</v>
          </cell>
          <cell r="N223" t="str">
            <v>陈黎</v>
          </cell>
          <cell r="O223" t="str">
            <v>曹涛</v>
          </cell>
          <cell r="P223" t="str">
            <v>赵舒舒</v>
          </cell>
          <cell r="Q223" t="str">
            <v/>
          </cell>
          <cell r="R223" t="str">
            <v>杭州</v>
          </cell>
          <cell r="S223" t="str">
            <v>17843099658</v>
          </cell>
          <cell r="T223" t="str">
            <v>2000-12-06</v>
          </cell>
          <cell r="U223" t="str">
            <v>21</v>
          </cell>
          <cell r="V223" t="str">
            <v>满族</v>
          </cell>
          <cell r="W223" t="str">
            <v>210502200012061528</v>
          </cell>
          <cell r="X223" t="str">
            <v>辽宁</v>
          </cell>
          <cell r="Y223" t="str">
            <v>本溪</v>
          </cell>
          <cell r="Z223" t="str">
            <v>辽宁省本溪市明山区华程路23栋1-13-31</v>
          </cell>
          <cell r="AA223" t="str">
            <v>浙江省杭州市滨江区钱江福苑6幢802</v>
          </cell>
          <cell r="AB223" t="str">
            <v>外地城镇</v>
          </cell>
          <cell r="AC223" t="str">
            <v>未婚</v>
          </cell>
          <cell r="AD223" t="str">
            <v>预备党员</v>
          </cell>
          <cell r="AE223" t="str">
            <v>本科</v>
          </cell>
          <cell r="AF223" t="str">
            <v>学士</v>
          </cell>
          <cell r="AG223" t="str">
            <v>长春工程学院</v>
          </cell>
          <cell r="AH223" t="str">
            <v>应用化学</v>
          </cell>
          <cell r="AI223" t="str">
            <v>2022-06-30</v>
          </cell>
          <cell r="AJ223" t="str">
            <v/>
          </cell>
          <cell r="AK223" t="str">
            <v/>
          </cell>
          <cell r="AL223" t="str">
            <v/>
          </cell>
          <cell r="AM223" t="str">
            <v>王俊英</v>
          </cell>
          <cell r="AN223" t="str">
            <v>祖孙</v>
          </cell>
          <cell r="AO223" t="str">
            <v>辽宁省本溪市明山区大峪新宇公寓</v>
          </cell>
          <cell r="AP223" t="str">
            <v>15041457453</v>
          </cell>
          <cell r="AQ223" t="str">
            <v/>
          </cell>
          <cell r="AR223" t="str">
            <v/>
          </cell>
          <cell r="AS223" t="str">
            <v/>
          </cell>
          <cell r="AT223" t="str">
            <v>2022-07-04</v>
          </cell>
          <cell r="AU223" t="str">
            <v>辅助人员</v>
          </cell>
          <cell r="AV223" t="str">
            <v>劳动合同</v>
          </cell>
          <cell r="AW223" t="str">
            <v>2022-07-04</v>
          </cell>
          <cell r="AX223" t="str">
            <v>2022-07-04</v>
          </cell>
          <cell r="AY223" t="str">
            <v>2025-07-03</v>
          </cell>
          <cell r="AZ223" t="str">
            <v>研发</v>
          </cell>
          <cell r="BA223" t="str">
            <v>1</v>
          </cell>
          <cell r="BB223" t="str">
            <v>2022-10-03</v>
          </cell>
          <cell r="BC223" t="str">
            <v/>
          </cell>
          <cell r="BD223" t="str">
            <v/>
          </cell>
          <cell r="BE223" t="str">
            <v>研发序列</v>
          </cell>
          <cell r="BF223" t="str">
            <v>P1</v>
          </cell>
        </row>
        <row r="224">
          <cell r="C224" t="str">
            <v>程子巍</v>
          </cell>
          <cell r="D224" t="str">
            <v>男</v>
          </cell>
          <cell r="E224" t="str">
            <v>在职</v>
          </cell>
          <cell r="F224" t="str">
            <v>试用员工</v>
          </cell>
          <cell r="G224" t="str">
            <v>百诚医药</v>
          </cell>
          <cell r="H224" t="str">
            <v>分析二组</v>
          </cell>
          <cell r="I224" t="str">
            <v>百诚医药/药学研究中心/液体制剂一部/分析组/分析二组</v>
          </cell>
          <cell r="J224" t="str">
            <v>百诚医药</v>
          </cell>
          <cell r="K224" t="str">
            <v>液体制剂一部</v>
          </cell>
          <cell r="L224" t="str">
            <v>助理分析研究员</v>
          </cell>
          <cell r="M224" t="str">
            <v>职员</v>
          </cell>
          <cell r="N224" t="str">
            <v>陈黎</v>
          </cell>
          <cell r="O224" t="str">
            <v>曹涛</v>
          </cell>
          <cell r="P224" t="str">
            <v>曹涛</v>
          </cell>
          <cell r="Q224" t="str">
            <v/>
          </cell>
          <cell r="R224" t="str">
            <v>杭州</v>
          </cell>
          <cell r="S224" t="str">
            <v>13704907213</v>
          </cell>
          <cell r="T224" t="str">
            <v>2000-11-05</v>
          </cell>
          <cell r="U224" t="str">
            <v>21</v>
          </cell>
          <cell r="V224" t="str">
            <v>满族</v>
          </cell>
          <cell r="W224" t="str">
            <v>211282200011050612</v>
          </cell>
          <cell r="X224" t="str">
            <v>辽宁</v>
          </cell>
          <cell r="Y224" t="str">
            <v>铁岭</v>
          </cell>
          <cell r="Z224" t="str">
            <v>辽宁省开原市义和路55号楼3单元302室</v>
          </cell>
          <cell r="AA224" t="str">
            <v>辽宁省开原市义和路55号楼3单元302室</v>
          </cell>
          <cell r="AB224" t="str">
            <v>外地城镇</v>
          </cell>
          <cell r="AC224" t="str">
            <v>未婚</v>
          </cell>
          <cell r="AD224" t="str">
            <v>共青团员</v>
          </cell>
          <cell r="AE224" t="str">
            <v>本科</v>
          </cell>
          <cell r="AF224" t="str">
            <v>学士</v>
          </cell>
          <cell r="AG224" t="str">
            <v>沈阳药科大学</v>
          </cell>
          <cell r="AH224" t="str">
            <v>药学</v>
          </cell>
          <cell r="AI224" t="str">
            <v>2022-06-04</v>
          </cell>
          <cell r="AJ224" t="str">
            <v/>
          </cell>
          <cell r="AK224" t="str">
            <v/>
          </cell>
          <cell r="AL224" t="str">
            <v/>
          </cell>
          <cell r="AM224" t="str">
            <v>程庆伟</v>
          </cell>
          <cell r="AN224" t="str">
            <v>父亲</v>
          </cell>
          <cell r="AO224" t="str">
            <v>辽宁省开原市义和路55号楼3单元302室；112300</v>
          </cell>
          <cell r="AP224" t="str">
            <v>13941009051</v>
          </cell>
          <cell r="AQ224" t="str">
            <v/>
          </cell>
          <cell r="AR224" t="str">
            <v/>
          </cell>
          <cell r="AS224" t="str">
            <v/>
          </cell>
          <cell r="AT224" t="str">
            <v>2022-07-04</v>
          </cell>
          <cell r="AU224" t="str">
            <v>辅助人员</v>
          </cell>
          <cell r="AV224" t="str">
            <v>劳动合同</v>
          </cell>
          <cell r="AW224" t="str">
            <v>2022-07-04</v>
          </cell>
          <cell r="AX224" t="str">
            <v>2022-07-04</v>
          </cell>
          <cell r="AY224" t="str">
            <v>2025-07-03</v>
          </cell>
          <cell r="AZ224" t="str">
            <v>研发</v>
          </cell>
          <cell r="BA224" t="str">
            <v>1</v>
          </cell>
          <cell r="BB224" t="str">
            <v>2022-10-03</v>
          </cell>
          <cell r="BC224" t="str">
            <v/>
          </cell>
          <cell r="BD224" t="str">
            <v/>
          </cell>
          <cell r="BE224" t="str">
            <v>研发序列</v>
          </cell>
          <cell r="BF224" t="str">
            <v>P1</v>
          </cell>
        </row>
        <row r="225">
          <cell r="C225" t="str">
            <v>沈毅</v>
          </cell>
          <cell r="D225" t="str">
            <v>男</v>
          </cell>
          <cell r="E225" t="str">
            <v>在职</v>
          </cell>
          <cell r="F225" t="str">
            <v>实习生</v>
          </cell>
          <cell r="G225" t="str">
            <v>百诚医药</v>
          </cell>
          <cell r="H225" t="str">
            <v>分析二组</v>
          </cell>
          <cell r="I225" t="str">
            <v>百诚医药/药学研究中心/固体制剂二部/分析二组</v>
          </cell>
          <cell r="J225" t="str">
            <v>百诚医药</v>
          </cell>
          <cell r="K225" t="str">
            <v>固体制剂二部</v>
          </cell>
          <cell r="L225" t="str">
            <v>实习生</v>
          </cell>
          <cell r="M225" t="str">
            <v>职员</v>
          </cell>
          <cell r="N225" t="str">
            <v>陈晓萍</v>
          </cell>
          <cell r="O225" t="str">
            <v>郦丹婷</v>
          </cell>
          <cell r="P225" t="str">
            <v>金芳云</v>
          </cell>
          <cell r="Q225" t="str">
            <v/>
          </cell>
          <cell r="R225" t="str">
            <v>杭州</v>
          </cell>
          <cell r="S225" t="str">
            <v>15757281699</v>
          </cell>
          <cell r="T225" t="str">
            <v>2002-02-07</v>
          </cell>
          <cell r="U225" t="str">
            <v>20</v>
          </cell>
          <cell r="V225" t="str">
            <v>汉族</v>
          </cell>
          <cell r="W225" t="str">
            <v>330326200202075418</v>
          </cell>
          <cell r="X225" t="str">
            <v>浙江</v>
          </cell>
          <cell r="Y225" t="str">
            <v>湖州</v>
          </cell>
          <cell r="Z225" t="str">
            <v>浙江省湖州市德清县武康街道四号路99号</v>
          </cell>
          <cell r="AA225" t="str">
            <v>浙江省湖州市德清县武康街道四号路99号</v>
          </cell>
          <cell r="AB225" t="str">
            <v>本地城镇</v>
          </cell>
          <cell r="AC225" t="str">
            <v>未婚</v>
          </cell>
          <cell r="AD225" t="str">
            <v>共青团员</v>
          </cell>
          <cell r="AE225" t="str">
            <v>大专</v>
          </cell>
          <cell r="AF225" t="str">
            <v>其他</v>
          </cell>
          <cell r="AG225" t="str">
            <v>宁波职业技术学院</v>
          </cell>
          <cell r="AH225" t="str">
            <v>药品生物技术</v>
          </cell>
          <cell r="AI225" t="str">
            <v>2023-07-01</v>
          </cell>
          <cell r="AJ225" t="str">
            <v/>
          </cell>
          <cell r="AK225" t="str">
            <v/>
          </cell>
          <cell r="AL225" t="str">
            <v/>
          </cell>
          <cell r="AM225" t="str">
            <v>沈益鸣</v>
          </cell>
          <cell r="AN225" t="str">
            <v>父子</v>
          </cell>
          <cell r="AO225" t="str">
            <v>江苏省常熟市215500</v>
          </cell>
          <cell r="AP225" t="str">
            <v>13758141132</v>
          </cell>
          <cell r="AQ225" t="str">
            <v>无</v>
          </cell>
          <cell r="AR225" t="str">
            <v/>
          </cell>
          <cell r="AS225" t="str">
            <v/>
          </cell>
          <cell r="AT225" t="str">
            <v>2022-07-06</v>
          </cell>
          <cell r="AU225" t="str">
            <v>辅助人员</v>
          </cell>
          <cell r="AV225" t="str">
            <v>实习协议</v>
          </cell>
          <cell r="AW225" t="str">
            <v/>
          </cell>
          <cell r="AX225" t="str">
            <v>2022-07-06</v>
          </cell>
          <cell r="AY225" t="str">
            <v>2023-01-31</v>
          </cell>
          <cell r="AZ225" t="str">
            <v>研发</v>
          </cell>
          <cell r="BA225" t="str">
            <v/>
          </cell>
          <cell r="BB225" t="str">
            <v/>
          </cell>
          <cell r="BC225" t="str">
            <v/>
          </cell>
          <cell r="BD225" t="str">
            <v/>
          </cell>
          <cell r="BE225" t="str">
            <v>研发序列</v>
          </cell>
          <cell r="BF225" t="str">
            <v>-</v>
          </cell>
        </row>
        <row r="226">
          <cell r="C226" t="str">
            <v>黎晨星</v>
          </cell>
          <cell r="D226" t="str">
            <v>女</v>
          </cell>
          <cell r="E226" t="str">
            <v>在职</v>
          </cell>
          <cell r="F226" t="str">
            <v>实习生</v>
          </cell>
          <cell r="G226" t="str">
            <v>百诚医药</v>
          </cell>
          <cell r="H226" t="str">
            <v>分析二组</v>
          </cell>
          <cell r="I226" t="str">
            <v>百诚医药/药学研究中心/固体制剂二部/分析二组</v>
          </cell>
          <cell r="J226" t="str">
            <v>百诚医药</v>
          </cell>
          <cell r="K226" t="str">
            <v>固体制剂二部</v>
          </cell>
          <cell r="L226" t="str">
            <v>实习生</v>
          </cell>
          <cell r="M226" t="str">
            <v>职员</v>
          </cell>
          <cell r="N226" t="str">
            <v>陈晓萍</v>
          </cell>
          <cell r="O226" t="str">
            <v>郦丹婷</v>
          </cell>
          <cell r="P226" t="str">
            <v>龚烨君</v>
          </cell>
          <cell r="Q226" t="str">
            <v/>
          </cell>
          <cell r="R226" t="str">
            <v>杭州</v>
          </cell>
          <cell r="S226" t="str">
            <v>13588426093</v>
          </cell>
          <cell r="T226" t="str">
            <v>2001-10-05</v>
          </cell>
          <cell r="U226" t="str">
            <v>20</v>
          </cell>
          <cell r="V226" t="str">
            <v>汉族</v>
          </cell>
          <cell r="W226" t="str">
            <v>450322200110053029</v>
          </cell>
          <cell r="X226" t="str">
            <v>广西</v>
          </cell>
          <cell r="Y226" t="str">
            <v>桂林</v>
          </cell>
          <cell r="Z226" t="str">
            <v>广西省桂林市临桂区两江镇渡头街道48号3室</v>
          </cell>
          <cell r="AA226" t="str">
            <v>浙江省杭州市拱墅区潮王路浙江工业大学朝晖校区</v>
          </cell>
          <cell r="AB226" t="str">
            <v>外地城镇</v>
          </cell>
          <cell r="AC226" t="str">
            <v>未婚</v>
          </cell>
          <cell r="AD226" t="str">
            <v>中共党员</v>
          </cell>
          <cell r="AE226" t="str">
            <v>高中</v>
          </cell>
          <cell r="AF226" t="str">
            <v>其他</v>
          </cell>
          <cell r="AG226" t="str">
            <v>浙江工业大学</v>
          </cell>
          <cell r="AH226" t="str">
            <v>制药工程</v>
          </cell>
          <cell r="AI226" t="str">
            <v>2023-06-30</v>
          </cell>
          <cell r="AJ226" t="str">
            <v/>
          </cell>
          <cell r="AK226" t="str">
            <v/>
          </cell>
          <cell r="AL226" t="str">
            <v/>
          </cell>
          <cell r="AM226" t="str">
            <v>黎翠华</v>
          </cell>
          <cell r="AN226" t="str">
            <v>母亲</v>
          </cell>
          <cell r="AO226" t="str">
            <v>广西桂林临桂区 541103</v>
          </cell>
          <cell r="AP226" t="str">
            <v>18077372690</v>
          </cell>
          <cell r="AQ226" t="str">
            <v>无</v>
          </cell>
          <cell r="AR226" t="str">
            <v/>
          </cell>
          <cell r="AS226" t="str">
            <v/>
          </cell>
          <cell r="AT226" t="str">
            <v>2022-07-06</v>
          </cell>
          <cell r="AU226" t="str">
            <v>辅助人员</v>
          </cell>
          <cell r="AV226" t="str">
            <v>实习协议</v>
          </cell>
          <cell r="AW226" t="str">
            <v/>
          </cell>
          <cell r="AX226" t="str">
            <v>2022-07-06</v>
          </cell>
          <cell r="AY226" t="str">
            <v>2022-08-05</v>
          </cell>
          <cell r="AZ226" t="str">
            <v>研发</v>
          </cell>
          <cell r="BA226" t="str">
            <v/>
          </cell>
          <cell r="BB226" t="str">
            <v/>
          </cell>
          <cell r="BC226" t="str">
            <v/>
          </cell>
          <cell r="BD226" t="str">
            <v/>
          </cell>
          <cell r="BE226" t="str">
            <v>研发序列</v>
          </cell>
          <cell r="BF226" t="str">
            <v>-</v>
          </cell>
        </row>
        <row r="227">
          <cell r="C227" t="str">
            <v>汪京津</v>
          </cell>
          <cell r="D227" t="str">
            <v>女</v>
          </cell>
          <cell r="E227" t="str">
            <v>在职</v>
          </cell>
          <cell r="F227" t="str">
            <v>试用员工</v>
          </cell>
          <cell r="G227" t="str">
            <v>百诚医药</v>
          </cell>
          <cell r="H227" t="str">
            <v>分析二组</v>
          </cell>
          <cell r="I227" t="str">
            <v>百诚医药/药学研究中心/液体制剂一部/分析组/分析二组</v>
          </cell>
          <cell r="J227" t="str">
            <v>百诚医药</v>
          </cell>
          <cell r="K227" t="str">
            <v>液体制剂一部</v>
          </cell>
          <cell r="L227" t="str">
            <v>分析研究员</v>
          </cell>
          <cell r="M227" t="str">
            <v>职员</v>
          </cell>
          <cell r="N227" t="str">
            <v>陈黎</v>
          </cell>
          <cell r="O227" t="str">
            <v>曹涛</v>
          </cell>
          <cell r="P227" t="str">
            <v>刘倩倩</v>
          </cell>
          <cell r="Q227" t="str">
            <v/>
          </cell>
          <cell r="R227" t="str">
            <v>杭州</v>
          </cell>
          <cell r="S227" t="str">
            <v>17312251223</v>
          </cell>
          <cell r="T227" t="str">
            <v>1995-11-05</v>
          </cell>
          <cell r="U227" t="str">
            <v>26</v>
          </cell>
          <cell r="V227" t="str">
            <v>汉族</v>
          </cell>
          <cell r="W227" t="str">
            <v>340824199511054224</v>
          </cell>
          <cell r="X227" t="str">
            <v>安徽</v>
          </cell>
          <cell r="Y227" t="str">
            <v>安庆</v>
          </cell>
          <cell r="Z227" t="str">
            <v>安徽省安庆市潜山市源潭镇永济村沙坝组20号</v>
          </cell>
          <cell r="AA227" t="str">
            <v>浙江省杭州市滨江区金盛曼城5幢2单元303</v>
          </cell>
          <cell r="AB227" t="str">
            <v>外地农村</v>
          </cell>
          <cell r="AC227" t="str">
            <v>未婚</v>
          </cell>
          <cell r="AD227" t="str">
            <v>共青团员</v>
          </cell>
          <cell r="AE227" t="str">
            <v>硕士研究生</v>
          </cell>
          <cell r="AF227" t="str">
            <v>硕士</v>
          </cell>
          <cell r="AG227" t="str">
            <v>中国药科大学</v>
          </cell>
          <cell r="AH227" t="str">
            <v>中药学</v>
          </cell>
          <cell r="AI227" t="str">
            <v>2022-06-20</v>
          </cell>
          <cell r="AJ227" t="str">
            <v/>
          </cell>
          <cell r="AK227" t="str">
            <v/>
          </cell>
          <cell r="AL227" t="str">
            <v/>
          </cell>
          <cell r="AM227" t="str">
            <v>熊志凤</v>
          </cell>
          <cell r="AN227" t="str">
            <v>母</v>
          </cell>
          <cell r="AO227" t="str">
            <v>安徽省安庆市潜山市源潭镇永济村沙坝组20号</v>
          </cell>
          <cell r="AP227" t="str">
            <v>17705561889</v>
          </cell>
          <cell r="AQ227" t="str">
            <v/>
          </cell>
          <cell r="AR227" t="str">
            <v/>
          </cell>
          <cell r="AS227" t="str">
            <v/>
          </cell>
          <cell r="AT227" t="str">
            <v>2022-07-11</v>
          </cell>
          <cell r="AU227" t="str">
            <v>辅助人员</v>
          </cell>
          <cell r="AV227" t="str">
            <v>劳动合同</v>
          </cell>
          <cell r="AW227" t="str">
            <v>2022-07-11</v>
          </cell>
          <cell r="AX227" t="str">
            <v>2022-07-11</v>
          </cell>
          <cell r="AY227" t="str">
            <v>2025-07-10</v>
          </cell>
          <cell r="AZ227" t="str">
            <v>研发</v>
          </cell>
          <cell r="BA227" t="str">
            <v>1</v>
          </cell>
          <cell r="BB227" t="str">
            <v>2022-10-10</v>
          </cell>
          <cell r="BC227" t="str">
            <v/>
          </cell>
          <cell r="BD227" t="str">
            <v/>
          </cell>
          <cell r="BE227" t="str">
            <v>研发序列</v>
          </cell>
          <cell r="BF227" t="str">
            <v>P2</v>
          </cell>
        </row>
        <row r="228">
          <cell r="C228" t="str">
            <v>王刚</v>
          </cell>
          <cell r="D228" t="str">
            <v>男</v>
          </cell>
          <cell r="E228" t="str">
            <v>在职</v>
          </cell>
          <cell r="F228" t="str">
            <v>试用员工</v>
          </cell>
          <cell r="G228" t="str">
            <v>百诚医药</v>
          </cell>
          <cell r="H228" t="str">
            <v>分析二组</v>
          </cell>
          <cell r="I228" t="str">
            <v>百诚医药/药学研究中心/外用制剂部/分析组/分析二组</v>
          </cell>
          <cell r="J228" t="str">
            <v>百诚医药</v>
          </cell>
          <cell r="K228" t="str">
            <v>外用制剂部</v>
          </cell>
          <cell r="L228" t="str">
            <v>助理分析研究员</v>
          </cell>
          <cell r="M228" t="str">
            <v>职员</v>
          </cell>
          <cell r="N228" t="str">
            <v>邹永华</v>
          </cell>
          <cell r="O228" t="str">
            <v>李青青</v>
          </cell>
          <cell r="P228" t="str">
            <v>赵士晋</v>
          </cell>
          <cell r="Q228" t="str">
            <v/>
          </cell>
          <cell r="R228" t="str">
            <v>杭州</v>
          </cell>
          <cell r="S228" t="str">
            <v>17758035121</v>
          </cell>
          <cell r="T228" t="str">
            <v>1999-10-15</v>
          </cell>
          <cell r="U228" t="str">
            <v>22</v>
          </cell>
          <cell r="V228" t="str">
            <v>汉族</v>
          </cell>
          <cell r="W228" t="str">
            <v>330327199910151734</v>
          </cell>
          <cell r="X228" t="str">
            <v>浙江</v>
          </cell>
          <cell r="Y228" t="str">
            <v>温州</v>
          </cell>
          <cell r="Z228" t="str">
            <v>浙江省苍南县钱库镇三西村163号</v>
          </cell>
          <cell r="AA228" t="str">
            <v>浙江省苍南县钱库镇珠宝城51号</v>
          </cell>
          <cell r="AB228" t="str">
            <v>外地农村</v>
          </cell>
          <cell r="AC228" t="str">
            <v>未婚</v>
          </cell>
          <cell r="AD228" t="str">
            <v>共青团员</v>
          </cell>
          <cell r="AE228" t="str">
            <v>本科</v>
          </cell>
          <cell r="AF228" t="str">
            <v>学士</v>
          </cell>
          <cell r="AG228" t="str">
            <v>浙江中医药大学</v>
          </cell>
          <cell r="AH228" t="str">
            <v>药学</v>
          </cell>
          <cell r="AI228" t="str">
            <v>2022-06-17</v>
          </cell>
          <cell r="AJ228" t="str">
            <v/>
          </cell>
          <cell r="AK228" t="str">
            <v/>
          </cell>
          <cell r="AL228" t="str">
            <v/>
          </cell>
          <cell r="AM228" t="str">
            <v>王荣</v>
          </cell>
          <cell r="AN228" t="str">
            <v>姐姐</v>
          </cell>
          <cell r="AO228" t="str">
            <v>杭州市余杭区良渚实验中学 邮编310000</v>
          </cell>
          <cell r="AP228" t="str">
            <v>19858123443</v>
          </cell>
          <cell r="AQ228" t="str">
            <v/>
          </cell>
          <cell r="AR228" t="str">
            <v/>
          </cell>
          <cell r="AS228" t="str">
            <v/>
          </cell>
          <cell r="AT228" t="str">
            <v>2022-07-11</v>
          </cell>
          <cell r="AU228" t="str">
            <v>辅助人员</v>
          </cell>
          <cell r="AV228" t="str">
            <v>劳动合同</v>
          </cell>
          <cell r="AW228" t="str">
            <v>2022-07-11</v>
          </cell>
          <cell r="AX228" t="str">
            <v>2022-07-11</v>
          </cell>
          <cell r="AY228" t="str">
            <v>2025-07-10</v>
          </cell>
          <cell r="AZ228" t="str">
            <v>研发</v>
          </cell>
          <cell r="BA228" t="str">
            <v>1</v>
          </cell>
          <cell r="BB228" t="str">
            <v>2022-10-10</v>
          </cell>
          <cell r="BC228" t="str">
            <v/>
          </cell>
          <cell r="BD228" t="str">
            <v/>
          </cell>
          <cell r="BE228" t="str">
            <v>研发序列</v>
          </cell>
          <cell r="BF228" t="str">
            <v>P1</v>
          </cell>
        </row>
        <row r="229">
          <cell r="C229" t="str">
            <v>杨赛娇</v>
          </cell>
          <cell r="D229" t="str">
            <v>女</v>
          </cell>
          <cell r="E229" t="str">
            <v>在职</v>
          </cell>
          <cell r="F229" t="str">
            <v>试用员工</v>
          </cell>
          <cell r="G229" t="str">
            <v>百诚医药</v>
          </cell>
          <cell r="H229" t="str">
            <v>分析二组</v>
          </cell>
          <cell r="I229" t="str">
            <v>百诚医药/药学研究中心/固体制剂二部/分析二组</v>
          </cell>
          <cell r="J229" t="str">
            <v>百诚医药</v>
          </cell>
          <cell r="K229" t="str">
            <v>固体制剂二部</v>
          </cell>
          <cell r="L229" t="str">
            <v>分析研究员</v>
          </cell>
          <cell r="M229" t="str">
            <v/>
          </cell>
          <cell r="N229" t="str">
            <v>陈晓萍</v>
          </cell>
          <cell r="O229" t="str">
            <v>郦丹婷</v>
          </cell>
          <cell r="P229" t="str">
            <v/>
          </cell>
          <cell r="Q229" t="str">
            <v>郦丹婷</v>
          </cell>
          <cell r="R229" t="str">
            <v>杭州</v>
          </cell>
          <cell r="S229" t="str">
            <v>15797649906</v>
          </cell>
          <cell r="T229" t="str">
            <v>1994-04-20</v>
          </cell>
          <cell r="U229" t="str">
            <v>28</v>
          </cell>
          <cell r="V229" t="str">
            <v>汉族</v>
          </cell>
          <cell r="W229" t="str">
            <v>532927199404200769</v>
          </cell>
          <cell r="X229" t="str">
            <v>云南</v>
          </cell>
          <cell r="Y229" t="str">
            <v>大理白族自治州</v>
          </cell>
          <cell r="Z229" t="str">
            <v>云南省大理州巍山县大仓镇旗庄村63号</v>
          </cell>
          <cell r="AA229" t="str">
            <v>浙江省杭州市萧山区闻堰街道戈雅公寓10幢1单元302</v>
          </cell>
          <cell r="AB229" t="str">
            <v>外地农村</v>
          </cell>
          <cell r="AC229" t="str">
            <v>未婚</v>
          </cell>
          <cell r="AD229" t="str">
            <v>中共党员</v>
          </cell>
          <cell r="AE229" t="str">
            <v>硕士研究生</v>
          </cell>
          <cell r="AF229" t="str">
            <v>硕士</v>
          </cell>
          <cell r="AG229" t="str">
            <v>南昌大学</v>
          </cell>
          <cell r="AH229" t="str">
            <v>化学</v>
          </cell>
          <cell r="AI229" t="str">
            <v>2020-06-24</v>
          </cell>
          <cell r="AJ229" t="str">
            <v/>
          </cell>
          <cell r="AK229" t="str">
            <v/>
          </cell>
          <cell r="AL229" t="str">
            <v/>
          </cell>
          <cell r="AM229" t="str">
            <v>杨恒</v>
          </cell>
          <cell r="AN229" t="str">
            <v>父亲</v>
          </cell>
          <cell r="AO229" t="str">
            <v>云南省大理州巍山县大仓镇旗庄村63号，672401</v>
          </cell>
          <cell r="AP229" t="str">
            <v>13618728461</v>
          </cell>
          <cell r="AQ229" t="str">
            <v>联化科技股份有限公司</v>
          </cell>
          <cell r="AR229" t="str">
            <v/>
          </cell>
          <cell r="AS229" t="str">
            <v/>
          </cell>
          <cell r="AT229" t="str">
            <v>2022-07-18</v>
          </cell>
          <cell r="AU229" t="str">
            <v>辅助人员</v>
          </cell>
          <cell r="AV229" t="str">
            <v>劳动合同</v>
          </cell>
          <cell r="AW229" t="str">
            <v>2022-07-18</v>
          </cell>
          <cell r="AX229" t="str">
            <v>2022-07-18</v>
          </cell>
          <cell r="AY229" t="str">
            <v>2025-09-30</v>
          </cell>
          <cell r="AZ229" t="str">
            <v>研发</v>
          </cell>
          <cell r="BA229" t="str">
            <v>1</v>
          </cell>
          <cell r="BB229" t="str">
            <v>2022-10-17</v>
          </cell>
          <cell r="BC229" t="str">
            <v/>
          </cell>
          <cell r="BD229" t="str">
            <v/>
          </cell>
          <cell r="BE229" t="str">
            <v>研发序列</v>
          </cell>
          <cell r="BF229" t="str">
            <v>P2</v>
          </cell>
        </row>
        <row r="230">
          <cell r="C230" t="str">
            <v>唐林芝</v>
          </cell>
          <cell r="D230" t="str">
            <v>女</v>
          </cell>
          <cell r="E230" t="str">
            <v>在职</v>
          </cell>
          <cell r="F230" t="str">
            <v>试用员工</v>
          </cell>
          <cell r="G230" t="str">
            <v>百诚医药</v>
          </cell>
          <cell r="H230" t="str">
            <v>分析二组</v>
          </cell>
          <cell r="I230" t="str">
            <v>百诚医药/药学研究中心/外用制剂部/分析组/分析二组</v>
          </cell>
          <cell r="J230" t="str">
            <v>百诚医药</v>
          </cell>
          <cell r="K230" t="str">
            <v>外用制剂部</v>
          </cell>
          <cell r="L230" t="str">
            <v>助理分析研究员</v>
          </cell>
          <cell r="M230" t="str">
            <v>职员</v>
          </cell>
          <cell r="N230" t="str">
            <v>邹永华</v>
          </cell>
          <cell r="O230" t="str">
            <v>李青青</v>
          </cell>
          <cell r="P230" t="str">
            <v>王爱花</v>
          </cell>
          <cell r="Q230" t="str">
            <v/>
          </cell>
          <cell r="R230" t="str">
            <v>杭州</v>
          </cell>
          <cell r="S230" t="str">
            <v>17891035109</v>
          </cell>
          <cell r="T230" t="str">
            <v>2000-11-08</v>
          </cell>
          <cell r="U230" t="str">
            <v>21</v>
          </cell>
          <cell r="V230" t="str">
            <v>汉族</v>
          </cell>
          <cell r="W230" t="str">
            <v>431121200011087821</v>
          </cell>
          <cell r="X230" t="str">
            <v>湖南</v>
          </cell>
          <cell r="Y230" t="str">
            <v>永州</v>
          </cell>
          <cell r="Z230" t="str">
            <v>湖南省祁阳县黄泥塘镇双联村七组</v>
          </cell>
          <cell r="AA230" t="str">
            <v>杭州滨江区大同公寓4-1-1104</v>
          </cell>
          <cell r="AB230" t="str">
            <v>外地农村</v>
          </cell>
          <cell r="AC230" t="str">
            <v>未婚</v>
          </cell>
          <cell r="AD230" t="str">
            <v>中共党员</v>
          </cell>
          <cell r="AE230" t="str">
            <v>本科</v>
          </cell>
          <cell r="AF230" t="str">
            <v>学士</v>
          </cell>
          <cell r="AG230" t="str">
            <v>长沙医学院</v>
          </cell>
          <cell r="AH230" t="str">
            <v>药物分析</v>
          </cell>
          <cell r="AI230" t="str">
            <v>2022-06-30</v>
          </cell>
          <cell r="AJ230" t="str">
            <v/>
          </cell>
          <cell r="AK230" t="str">
            <v/>
          </cell>
          <cell r="AL230" t="str">
            <v/>
          </cell>
          <cell r="AM230" t="str">
            <v>谢小花</v>
          </cell>
          <cell r="AN230" t="str">
            <v>母女</v>
          </cell>
          <cell r="AO230" t="str">
            <v>湖南省祁阳市黄泥塘镇双槽门村</v>
          </cell>
          <cell r="AP230" t="str">
            <v>15913425026</v>
          </cell>
          <cell r="AQ230" t="str">
            <v>南京圣和药业股份有限公司</v>
          </cell>
          <cell r="AR230" t="str">
            <v/>
          </cell>
          <cell r="AS230" t="str">
            <v/>
          </cell>
          <cell r="AT230" t="str">
            <v>2022-07-25</v>
          </cell>
          <cell r="AU230" t="str">
            <v>辅助人员</v>
          </cell>
          <cell r="AV230" t="str">
            <v>劳动合同</v>
          </cell>
          <cell r="AW230" t="str">
            <v>2022-07-25</v>
          </cell>
          <cell r="AX230" t="str">
            <v>2022-07-25</v>
          </cell>
          <cell r="AY230" t="str">
            <v>2025-09-30</v>
          </cell>
          <cell r="AZ230" t="str">
            <v>研发</v>
          </cell>
          <cell r="BA230" t="str">
            <v>1</v>
          </cell>
          <cell r="BB230" t="str">
            <v>2022-10-24</v>
          </cell>
          <cell r="BC230" t="str">
            <v/>
          </cell>
          <cell r="BD230" t="str">
            <v/>
          </cell>
          <cell r="BE230" t="str">
            <v>研发序列</v>
          </cell>
          <cell r="BF230" t="str">
            <v>P1</v>
          </cell>
        </row>
        <row r="231">
          <cell r="C231" t="str">
            <v>罗映菊</v>
          </cell>
          <cell r="D231" t="str">
            <v>女</v>
          </cell>
          <cell r="E231" t="str">
            <v>在职</v>
          </cell>
          <cell r="F231" t="str">
            <v>试用员工</v>
          </cell>
          <cell r="G231" t="str">
            <v>百诚医药</v>
          </cell>
          <cell r="H231" t="str">
            <v>分析二组</v>
          </cell>
          <cell r="I231" t="str">
            <v>百诚医药/药学研究中心/固体制剂二部/分析二组</v>
          </cell>
          <cell r="J231" t="str">
            <v>百诚医药</v>
          </cell>
          <cell r="K231" t="str">
            <v>固体制剂二部</v>
          </cell>
          <cell r="L231" t="str">
            <v>助理分析研究员</v>
          </cell>
          <cell r="M231" t="str">
            <v>职员</v>
          </cell>
          <cell r="N231" t="str">
            <v>陈晓萍</v>
          </cell>
          <cell r="O231" t="str">
            <v>郦丹婷</v>
          </cell>
          <cell r="P231" t="str">
            <v>陈俞飞</v>
          </cell>
          <cell r="Q231" t="str">
            <v/>
          </cell>
          <cell r="R231" t="str">
            <v>杭州</v>
          </cell>
          <cell r="S231" t="str">
            <v>18385198125</v>
          </cell>
          <cell r="T231" t="str">
            <v>1999-02-18</v>
          </cell>
          <cell r="U231" t="str">
            <v>23</v>
          </cell>
          <cell r="V231" t="str">
            <v>汉族</v>
          </cell>
          <cell r="W231" t="str">
            <v>522132199902180049</v>
          </cell>
          <cell r="X231" t="str">
            <v>贵州</v>
          </cell>
          <cell r="Y231" t="str">
            <v>遵义</v>
          </cell>
          <cell r="Z231" t="str">
            <v>贵州省习水县土城镇长坝村红旗组2-11号</v>
          </cell>
          <cell r="AA231" t="str">
            <v>贵州省习水县土城镇长坝村红旗组2-11号</v>
          </cell>
          <cell r="AB231" t="str">
            <v>外地农村</v>
          </cell>
          <cell r="AC231" t="str">
            <v>未婚</v>
          </cell>
          <cell r="AD231" t="str">
            <v>共青团员</v>
          </cell>
          <cell r="AE231" t="str">
            <v>本科</v>
          </cell>
          <cell r="AF231" t="str">
            <v>学士</v>
          </cell>
          <cell r="AG231" t="str">
            <v>嘉兴学院</v>
          </cell>
          <cell r="AH231" t="str">
            <v>制药工程</v>
          </cell>
          <cell r="AI231" t="str">
            <v>2022-06-15</v>
          </cell>
          <cell r="AJ231" t="str">
            <v/>
          </cell>
          <cell r="AK231" t="str">
            <v/>
          </cell>
          <cell r="AL231" t="str">
            <v/>
          </cell>
          <cell r="AM231" t="str">
            <v>袁图梅</v>
          </cell>
          <cell r="AN231" t="str">
            <v>妈妈</v>
          </cell>
          <cell r="AO231" t="str">
            <v>贵州省习水县土城镇长坝村红旗组2-11号 564600</v>
          </cell>
          <cell r="AP231" t="str">
            <v>18385355802</v>
          </cell>
          <cell r="AQ231" t="str">
            <v>无</v>
          </cell>
          <cell r="AR231" t="str">
            <v/>
          </cell>
          <cell r="AS231" t="str">
            <v/>
          </cell>
          <cell r="AT231" t="str">
            <v>2022-07-27</v>
          </cell>
          <cell r="AU231" t="str">
            <v>辅助人员</v>
          </cell>
          <cell r="AV231" t="str">
            <v>劳动合同</v>
          </cell>
          <cell r="AW231" t="str">
            <v>2022-07-27</v>
          </cell>
          <cell r="AX231" t="str">
            <v>2022-07-27</v>
          </cell>
          <cell r="AY231" t="str">
            <v>2025-09-30</v>
          </cell>
          <cell r="AZ231" t="str">
            <v>研发</v>
          </cell>
          <cell r="BA231" t="str">
            <v>1</v>
          </cell>
          <cell r="BB231" t="str">
            <v>2022-10-26</v>
          </cell>
          <cell r="BC231" t="str">
            <v/>
          </cell>
          <cell r="BD231" t="str">
            <v/>
          </cell>
          <cell r="BE231" t="str">
            <v>研发序列</v>
          </cell>
          <cell r="BF231" t="str">
            <v>P1</v>
          </cell>
        </row>
        <row r="232">
          <cell r="C232" t="str">
            <v>余双江</v>
          </cell>
          <cell r="D232" t="str">
            <v>男</v>
          </cell>
          <cell r="E232" t="str">
            <v>离职</v>
          </cell>
          <cell r="F232" t="str">
            <v>试用员工</v>
          </cell>
          <cell r="G232" t="str">
            <v>百诚医药</v>
          </cell>
          <cell r="H232" t="str">
            <v>分析二组</v>
          </cell>
          <cell r="I232" t="str">
            <v>百诚医药/药学研究中心/外用制剂部/分析组/分析二组</v>
          </cell>
          <cell r="J232" t="str">
            <v>百诚医药</v>
          </cell>
          <cell r="K232" t="str">
            <v>外用制剂部</v>
          </cell>
          <cell r="L232" t="str">
            <v>分析研究员</v>
          </cell>
          <cell r="M232" t="str">
            <v>职员</v>
          </cell>
          <cell r="N232" t="str">
            <v>邹永华</v>
          </cell>
          <cell r="O232" t="str">
            <v>李青青</v>
          </cell>
          <cell r="P232" t="str">
            <v/>
          </cell>
          <cell r="Q232" t="str">
            <v>陈文昕</v>
          </cell>
          <cell r="R232" t="str">
            <v>杭州</v>
          </cell>
          <cell r="S232" t="str">
            <v>19936344955</v>
          </cell>
          <cell r="T232" t="str">
            <v>1998-09-05</v>
          </cell>
          <cell r="U232" t="str">
            <v>23</v>
          </cell>
          <cell r="V232" t="str">
            <v>汉族</v>
          </cell>
          <cell r="W232" t="str">
            <v>500231199809051019</v>
          </cell>
          <cell r="X232" t="str">
            <v>重庆</v>
          </cell>
          <cell r="Y232" t="str">
            <v>重庆</v>
          </cell>
          <cell r="Z232" t="str">
            <v>重庆市垫江县新民镇正街</v>
          </cell>
          <cell r="AA232" t="str">
            <v>浙江省杭州市滨江区浦联名府</v>
          </cell>
          <cell r="AB232" t="str">
            <v>外地农村</v>
          </cell>
          <cell r="AC232" t="str">
            <v>未婚</v>
          </cell>
          <cell r="AD232" t="str">
            <v>群众</v>
          </cell>
          <cell r="AE232" t="str">
            <v>本科</v>
          </cell>
          <cell r="AF232" t="str">
            <v>学士</v>
          </cell>
          <cell r="AG232" t="str">
            <v>重庆医科大学</v>
          </cell>
          <cell r="AH232" t="str">
            <v>中药学</v>
          </cell>
          <cell r="AI232" t="str">
            <v>2020-07-01</v>
          </cell>
          <cell r="AJ232" t="str">
            <v/>
          </cell>
          <cell r="AK232" t="str">
            <v/>
          </cell>
          <cell r="AL232" t="str">
            <v/>
          </cell>
          <cell r="AM232" t="str">
            <v>吴文会</v>
          </cell>
          <cell r="AN232" t="str">
            <v>母亲</v>
          </cell>
          <cell r="AO232" t="str">
            <v>重庆市垫江县新民镇</v>
          </cell>
          <cell r="AP232" t="str">
            <v>19936344955</v>
          </cell>
          <cell r="AQ232" t="str">
            <v>杭州领业医药科技有限公司</v>
          </cell>
          <cell r="AR232" t="str">
            <v/>
          </cell>
          <cell r="AS232" t="str">
            <v/>
          </cell>
          <cell r="AT232" t="str">
            <v>2022-03-28</v>
          </cell>
          <cell r="AU232" t="str">
            <v>辅助人员</v>
          </cell>
          <cell r="AV232" t="str">
            <v>劳动合同</v>
          </cell>
          <cell r="AW232" t="str">
            <v>2022-03-28</v>
          </cell>
          <cell r="AX232" t="str">
            <v>2022-03-28</v>
          </cell>
          <cell r="AY232" t="str">
            <v>2022-07-09</v>
          </cell>
          <cell r="AZ232" t="str">
            <v>研发</v>
          </cell>
          <cell r="BA232" t="str">
            <v>1</v>
          </cell>
          <cell r="BB232" t="str">
            <v>2022-07-14</v>
          </cell>
          <cell r="BC232" t="str">
            <v/>
          </cell>
          <cell r="BD232" t="str">
            <v>2022-07-14</v>
          </cell>
          <cell r="BE232" t="str">
            <v>研发序列</v>
          </cell>
          <cell r="BF232" t="str">
            <v>P2</v>
          </cell>
        </row>
        <row r="233">
          <cell r="C233" t="str">
            <v>田梦洁</v>
          </cell>
          <cell r="D233" t="str">
            <v>女</v>
          </cell>
          <cell r="E233" t="str">
            <v>离职</v>
          </cell>
          <cell r="F233" t="str">
            <v>正式员工</v>
          </cell>
          <cell r="G233" t="str">
            <v>百诚医药</v>
          </cell>
          <cell r="H233" t="str">
            <v>分析二组</v>
          </cell>
          <cell r="I233" t="str">
            <v>百诚医药/药学研究中心/外用制剂部/分析组/分析二组</v>
          </cell>
          <cell r="J233" t="str">
            <v>百诚医药</v>
          </cell>
          <cell r="K233" t="str">
            <v>外用制剂部</v>
          </cell>
          <cell r="L233" t="str">
            <v>分析研究员</v>
          </cell>
          <cell r="M233" t="str">
            <v>职员</v>
          </cell>
          <cell r="N233" t="str">
            <v>邹永华</v>
          </cell>
          <cell r="O233" t="str">
            <v>李青青</v>
          </cell>
          <cell r="P233" t="str">
            <v>顾伊丽</v>
          </cell>
          <cell r="Q233" t="str">
            <v/>
          </cell>
          <cell r="R233" t="str">
            <v>杭州</v>
          </cell>
          <cell r="S233" t="str">
            <v>13456830897</v>
          </cell>
          <cell r="T233" t="str">
            <v>1999-06-03</v>
          </cell>
          <cell r="U233" t="str">
            <v>23</v>
          </cell>
          <cell r="V233" t="str">
            <v>汉族</v>
          </cell>
          <cell r="W233" t="str">
            <v>339005199906037924</v>
          </cell>
          <cell r="X233" t="str">
            <v>浙江</v>
          </cell>
          <cell r="Y233" t="str">
            <v>杭州</v>
          </cell>
          <cell r="Z233" t="str">
            <v>浙江省杭州市</v>
          </cell>
          <cell r="AA233" t="str">
            <v>浙江省杭州市萧山区进化镇欢潭村296号</v>
          </cell>
          <cell r="AB233" t="str">
            <v/>
          </cell>
          <cell r="AC233" t="str">
            <v>未婚</v>
          </cell>
          <cell r="AD233" t="str">
            <v/>
          </cell>
          <cell r="AE233" t="str">
            <v>本科</v>
          </cell>
          <cell r="AF233" t="str">
            <v>学士</v>
          </cell>
          <cell r="AG233" t="str">
            <v>嘉兴学院</v>
          </cell>
          <cell r="AH233" t="str">
            <v>制药工程</v>
          </cell>
          <cell r="AI233" t="str">
            <v>2021-06-22</v>
          </cell>
          <cell r="AJ233" t="str">
            <v/>
          </cell>
          <cell r="AK233" t="str">
            <v/>
          </cell>
          <cell r="AL233" t="str">
            <v/>
          </cell>
          <cell r="AM233" t="str">
            <v>田会明</v>
          </cell>
          <cell r="AN233" t="str">
            <v>父女</v>
          </cell>
          <cell r="AO233" t="str">
            <v>浙江省杭州市萧山区进化镇欢潭村</v>
          </cell>
          <cell r="AP233" t="str">
            <v>13516703334</v>
          </cell>
          <cell r="AQ233" t="str">
            <v>浙江亚瑟医药有限公司</v>
          </cell>
          <cell r="AR233" t="str">
            <v/>
          </cell>
          <cell r="AS233" t="str">
            <v/>
          </cell>
          <cell r="AT233" t="str">
            <v>2021-07-05</v>
          </cell>
          <cell r="AU233" t="str">
            <v>研发人员</v>
          </cell>
          <cell r="AV233" t="str">
            <v>劳动合同</v>
          </cell>
          <cell r="AW233" t="str">
            <v>2021-07-05</v>
          </cell>
          <cell r="AX233" t="str">
            <v>2021-07-05</v>
          </cell>
          <cell r="AY233" t="str">
            <v>2024-09-30</v>
          </cell>
          <cell r="AZ233" t="str">
            <v>研发</v>
          </cell>
          <cell r="BA233" t="str">
            <v>1</v>
          </cell>
          <cell r="BB233" t="str">
            <v>2021-10-04</v>
          </cell>
          <cell r="BC233" t="str">
            <v>2021-10-05</v>
          </cell>
          <cell r="BD233" t="str">
            <v>2022-07-29</v>
          </cell>
          <cell r="BE233" t="str">
            <v>研发序列</v>
          </cell>
          <cell r="BF233" t="str">
            <v>P1</v>
          </cell>
        </row>
        <row r="234">
          <cell r="C234" t="str">
            <v>王龙燕</v>
          </cell>
          <cell r="D234" t="str">
            <v>女</v>
          </cell>
          <cell r="E234" t="str">
            <v>离职</v>
          </cell>
          <cell r="F234" t="str">
            <v>正式员工</v>
          </cell>
          <cell r="G234" t="str">
            <v>百诚医药</v>
          </cell>
          <cell r="H234" t="str">
            <v>分析二组</v>
          </cell>
          <cell r="I234" t="str">
            <v>百诚医药/药学研究中心/液体制剂三部/分析组/分析二组</v>
          </cell>
          <cell r="J234" t="str">
            <v>百诚医药</v>
          </cell>
          <cell r="K234" t="str">
            <v>液体制剂三部</v>
          </cell>
          <cell r="L234" t="str">
            <v>分析研究员</v>
          </cell>
          <cell r="M234" t="str">
            <v>职员</v>
          </cell>
          <cell r="N234" t="str">
            <v>周娜</v>
          </cell>
          <cell r="O234" t="str">
            <v>宋霄霄</v>
          </cell>
          <cell r="P234" t="str">
            <v/>
          </cell>
          <cell r="Q234" t="str">
            <v>宋霄霄</v>
          </cell>
          <cell r="R234" t="str">
            <v>杭州</v>
          </cell>
          <cell r="S234" t="str">
            <v>15248382553</v>
          </cell>
          <cell r="T234" t="str">
            <v>1996-08-29</v>
          </cell>
          <cell r="U234" t="str">
            <v>25</v>
          </cell>
          <cell r="V234" t="str">
            <v>汉族</v>
          </cell>
          <cell r="W234" t="str">
            <v>500228199608292280</v>
          </cell>
          <cell r="X234" t="str">
            <v>重庆</v>
          </cell>
          <cell r="Y234" t="str">
            <v>重庆</v>
          </cell>
          <cell r="Z234" t="str">
            <v>重庆市梁平区明达镇长久村五组36号</v>
          </cell>
          <cell r="AA234" t="str">
            <v>杭州市滨江区钱塘福苑12栋2单元501</v>
          </cell>
          <cell r="AB234" t="str">
            <v>外地农村</v>
          </cell>
          <cell r="AC234" t="str">
            <v>未婚</v>
          </cell>
          <cell r="AD234" t="str">
            <v>共青团员</v>
          </cell>
          <cell r="AE234" t="str">
            <v>硕士研究生</v>
          </cell>
          <cell r="AF234" t="str">
            <v>硕士</v>
          </cell>
          <cell r="AG234" t="str">
            <v>北华大学</v>
          </cell>
          <cell r="AH234" t="str">
            <v>物理化学</v>
          </cell>
          <cell r="AI234" t="str">
            <v>2021-06-30</v>
          </cell>
          <cell r="AJ234" t="str">
            <v/>
          </cell>
          <cell r="AK234" t="str">
            <v/>
          </cell>
          <cell r="AL234" t="str">
            <v/>
          </cell>
          <cell r="AM234" t="str">
            <v>王安义</v>
          </cell>
          <cell r="AN234" t="str">
            <v>父女</v>
          </cell>
          <cell r="AO234" t="str">
            <v>福建省泉州市晋江市深沪镇浔兴集团362200</v>
          </cell>
          <cell r="AP234" t="str">
            <v>18750647523</v>
          </cell>
          <cell r="AQ234" t="str">
            <v>南通药明康德医药科技有限公司</v>
          </cell>
          <cell r="AR234" t="str">
            <v/>
          </cell>
          <cell r="AS234" t="str">
            <v/>
          </cell>
          <cell r="AT234" t="str">
            <v>2022-02-14</v>
          </cell>
          <cell r="AU234" t="str">
            <v>研发人员</v>
          </cell>
          <cell r="AV234" t="str">
            <v>劳动合同</v>
          </cell>
          <cell r="AW234" t="str">
            <v>2022-02-14</v>
          </cell>
          <cell r="AX234" t="str">
            <v>2022-02-14</v>
          </cell>
          <cell r="AY234" t="str">
            <v>2025-03-31</v>
          </cell>
          <cell r="AZ234" t="str">
            <v>研发</v>
          </cell>
          <cell r="BA234" t="str">
            <v>1</v>
          </cell>
          <cell r="BB234" t="str">
            <v>2022-05-13</v>
          </cell>
          <cell r="BC234" t="str">
            <v>2022-05-14</v>
          </cell>
          <cell r="BD234" t="str">
            <v>2022-07-29</v>
          </cell>
          <cell r="BE234" t="str">
            <v>研发序列</v>
          </cell>
          <cell r="BF234" t="str">
            <v>P2</v>
          </cell>
        </row>
        <row r="235">
          <cell r="C235" t="str">
            <v>徐美燕</v>
          </cell>
          <cell r="D235" t="str">
            <v>女</v>
          </cell>
          <cell r="E235" t="str">
            <v>在职</v>
          </cell>
          <cell r="F235" t="str">
            <v>正式员工</v>
          </cell>
          <cell r="G235" t="str">
            <v>百诚医药</v>
          </cell>
          <cell r="H235" t="str">
            <v>分析三组</v>
          </cell>
          <cell r="I235" t="str">
            <v>百诚医药/药学研究中心/液体制剂一部/分析组/分析三组</v>
          </cell>
          <cell r="J235" t="str">
            <v>百诚医药</v>
          </cell>
          <cell r="K235" t="str">
            <v>液体制剂一部</v>
          </cell>
          <cell r="L235" t="str">
            <v>分析研究员</v>
          </cell>
          <cell r="M235" t="str">
            <v>职员</v>
          </cell>
          <cell r="N235" t="str">
            <v>陈黎</v>
          </cell>
          <cell r="O235" t="str">
            <v>林土生</v>
          </cell>
          <cell r="P235" t="str">
            <v/>
          </cell>
          <cell r="Q235" t="str">
            <v/>
          </cell>
          <cell r="R235" t="str">
            <v>杭州</v>
          </cell>
          <cell r="S235" t="str">
            <v>15167126312</v>
          </cell>
          <cell r="T235" t="str">
            <v>1992-12-28</v>
          </cell>
          <cell r="U235" t="str">
            <v>29</v>
          </cell>
          <cell r="V235" t="str">
            <v>汉</v>
          </cell>
          <cell r="W235" t="str">
            <v>330881199212285722</v>
          </cell>
          <cell r="X235" t="str">
            <v>浙江</v>
          </cell>
          <cell r="Y235" t="str">
            <v>江山</v>
          </cell>
          <cell r="Z235" t="str">
            <v>浙江省江山市长台镇贺陈村94号</v>
          </cell>
          <cell r="AA235" t="str">
            <v>杭州市萧山区城厢新桥头村97号</v>
          </cell>
          <cell r="AB235" t="str">
            <v>外地农村</v>
          </cell>
          <cell r="AC235" t="str">
            <v>未婚</v>
          </cell>
          <cell r="AD235" t="str">
            <v>群众</v>
          </cell>
          <cell r="AE235" t="str">
            <v>本科</v>
          </cell>
          <cell r="AF235" t="str">
            <v>学士</v>
          </cell>
          <cell r="AG235" t="str">
            <v>华南大学</v>
          </cell>
          <cell r="AH235" t="str">
            <v>化学工程与工艺</v>
          </cell>
          <cell r="AI235" t="str">
            <v>2015-06-16</v>
          </cell>
          <cell r="AJ235" t="str">
            <v>助理工程师</v>
          </cell>
          <cell r="AK235" t="str">
            <v>初级</v>
          </cell>
          <cell r="AL235" t="str">
            <v>2017-07-31</v>
          </cell>
          <cell r="AM235" t="str">
            <v>汤其亮</v>
          </cell>
          <cell r="AN235" t="str">
            <v/>
          </cell>
          <cell r="AO235" t="str">
            <v>浙江省江山市长台镇贺陈村94号</v>
          </cell>
          <cell r="AP235" t="str">
            <v>18261804903</v>
          </cell>
          <cell r="AQ235" t="str">
            <v/>
          </cell>
          <cell r="AR235" t="str">
            <v>18261804903</v>
          </cell>
          <cell r="AS235" t="str">
            <v/>
          </cell>
          <cell r="AT235" t="str">
            <v>2016-10-17</v>
          </cell>
          <cell r="AU235" t="str">
            <v>研发人员</v>
          </cell>
          <cell r="AV235" t="str">
            <v>劳动合同</v>
          </cell>
          <cell r="AW235" t="str">
            <v>2016-10-17</v>
          </cell>
          <cell r="AX235" t="str">
            <v>2016-10-17</v>
          </cell>
          <cell r="AY235" t="str">
            <v>2022-12-31</v>
          </cell>
          <cell r="AZ235" t="str">
            <v>研发</v>
          </cell>
          <cell r="BA235" t="str">
            <v>2</v>
          </cell>
          <cell r="BB235" t="str">
            <v>2017-01-16</v>
          </cell>
          <cell r="BC235" t="str">
            <v>2017-01-16</v>
          </cell>
          <cell r="BD235" t="str">
            <v/>
          </cell>
          <cell r="BE235" t="str">
            <v>研发序列</v>
          </cell>
          <cell r="BF235" t="str">
            <v>P2</v>
          </cell>
        </row>
        <row r="236">
          <cell r="C236" t="str">
            <v>陆勤霞</v>
          </cell>
          <cell r="D236" t="str">
            <v>女</v>
          </cell>
          <cell r="E236" t="str">
            <v>在职</v>
          </cell>
          <cell r="F236" t="str">
            <v>正式员工</v>
          </cell>
          <cell r="G236" t="str">
            <v>百诚医药</v>
          </cell>
          <cell r="H236" t="str">
            <v>分析三组</v>
          </cell>
          <cell r="I236" t="str">
            <v>百诚医药/药学研究中心/固体制剂二部/分析三组</v>
          </cell>
          <cell r="J236" t="str">
            <v>百诚医药</v>
          </cell>
          <cell r="K236" t="str">
            <v>固体制剂二部</v>
          </cell>
          <cell r="L236" t="str">
            <v>初级项目经理(分析)</v>
          </cell>
          <cell r="M236" t="str">
            <v>项目经理</v>
          </cell>
          <cell r="N236" t="str">
            <v>陈晓萍</v>
          </cell>
          <cell r="O236" t="str">
            <v>陈晓萍</v>
          </cell>
          <cell r="P236" t="str">
            <v/>
          </cell>
          <cell r="Q236" t="str">
            <v/>
          </cell>
          <cell r="R236" t="str">
            <v>杭州</v>
          </cell>
          <cell r="S236" t="str">
            <v>15757170950</v>
          </cell>
          <cell r="T236" t="str">
            <v>1993-03-22</v>
          </cell>
          <cell r="U236" t="str">
            <v>29</v>
          </cell>
          <cell r="V236" t="str">
            <v>汉</v>
          </cell>
          <cell r="W236" t="str">
            <v>330424199303221821</v>
          </cell>
          <cell r="X236" t="str">
            <v>浙江</v>
          </cell>
          <cell r="Y236" t="str">
            <v>嘉兴</v>
          </cell>
          <cell r="Z236" t="str">
            <v>浙江省海盐县沈荡镇白漾村何家村19号</v>
          </cell>
          <cell r="AA236" t="str">
            <v>杭州市萧山区泰富广场</v>
          </cell>
          <cell r="AB236" t="str">
            <v>外地城镇</v>
          </cell>
          <cell r="AC236" t="str">
            <v>未婚</v>
          </cell>
          <cell r="AD236" t="str">
            <v>团员</v>
          </cell>
          <cell r="AE236" t="str">
            <v>本科</v>
          </cell>
          <cell r="AF236" t="str">
            <v>学士</v>
          </cell>
          <cell r="AG236" t="str">
            <v>浙江工业大学</v>
          </cell>
          <cell r="AH236" t="str">
            <v>应用化学</v>
          </cell>
          <cell r="AI236" t="str">
            <v>2016-06-25</v>
          </cell>
          <cell r="AJ236" t="str">
            <v>助理工程师</v>
          </cell>
          <cell r="AK236" t="str">
            <v>初级</v>
          </cell>
          <cell r="AL236" t="str">
            <v>2018-11-30</v>
          </cell>
          <cell r="AM236" t="str">
            <v>陆永强</v>
          </cell>
          <cell r="AN236" t="str">
            <v/>
          </cell>
          <cell r="AO236" t="str">
            <v>浙江省海盐县沈荡镇白漾村何家村19号</v>
          </cell>
          <cell r="AP236" t="str">
            <v>15868343572</v>
          </cell>
          <cell r="AQ236" t="str">
            <v/>
          </cell>
          <cell r="AR236" t="str">
            <v>15868343572</v>
          </cell>
          <cell r="AS236" t="str">
            <v/>
          </cell>
          <cell r="AT236" t="str">
            <v>2017-06-19</v>
          </cell>
          <cell r="AU236" t="str">
            <v>研发人员</v>
          </cell>
          <cell r="AV236" t="str">
            <v>劳动合同</v>
          </cell>
          <cell r="AW236" t="str">
            <v>2017-06-19</v>
          </cell>
          <cell r="AX236" t="str">
            <v>2017-06-19</v>
          </cell>
          <cell r="AY236" t="str">
            <v>2023-09-30</v>
          </cell>
          <cell r="AZ236" t="str">
            <v>研发</v>
          </cell>
          <cell r="BA236" t="str">
            <v>2</v>
          </cell>
          <cell r="BB236" t="str">
            <v>2017-09-18</v>
          </cell>
          <cell r="BC236" t="str">
            <v>2017-09-18</v>
          </cell>
          <cell r="BD236" t="str">
            <v/>
          </cell>
          <cell r="BE236" t="str">
            <v>研发序列</v>
          </cell>
          <cell r="BF236" t="str">
            <v>M1</v>
          </cell>
        </row>
        <row r="237">
          <cell r="C237" t="str">
            <v>钱利波</v>
          </cell>
          <cell r="D237" t="str">
            <v>男</v>
          </cell>
          <cell r="E237" t="str">
            <v>在职</v>
          </cell>
          <cell r="F237" t="str">
            <v>正式员工</v>
          </cell>
          <cell r="G237" t="str">
            <v>百诚医药</v>
          </cell>
          <cell r="H237" t="str">
            <v>分析三组</v>
          </cell>
          <cell r="I237" t="str">
            <v>百诚医药/药学研究中心/固体制剂二部/分析三组</v>
          </cell>
          <cell r="J237" t="str">
            <v>百诚医药</v>
          </cell>
          <cell r="K237" t="str">
            <v>固体制剂二部</v>
          </cell>
          <cell r="L237" t="str">
            <v>高级分析研究员</v>
          </cell>
          <cell r="M237" t="str">
            <v>职员</v>
          </cell>
          <cell r="N237" t="str">
            <v>陈晓萍</v>
          </cell>
          <cell r="O237" t="str">
            <v>陆勤霞</v>
          </cell>
          <cell r="P237" t="str">
            <v/>
          </cell>
          <cell r="Q237" t="str">
            <v/>
          </cell>
          <cell r="R237" t="str">
            <v>杭州</v>
          </cell>
          <cell r="S237" t="str">
            <v>15858238642</v>
          </cell>
          <cell r="T237" t="str">
            <v>1995-08-04</v>
          </cell>
          <cell r="U237" t="str">
            <v>26</v>
          </cell>
          <cell r="V237" t="str">
            <v>汉</v>
          </cell>
          <cell r="W237" t="str">
            <v>339005199508042154</v>
          </cell>
          <cell r="X237" t="str">
            <v>浙江</v>
          </cell>
          <cell r="Y237" t="str">
            <v>杭州</v>
          </cell>
          <cell r="Z237" t="str">
            <v>杭州市萧山区新街镇盛东村4组29号</v>
          </cell>
          <cell r="AA237" t="str">
            <v>杭州市萧山区新街镇盛东村4组29号</v>
          </cell>
          <cell r="AB237" t="str">
            <v>本地农村</v>
          </cell>
          <cell r="AC237" t="str">
            <v>已婚</v>
          </cell>
          <cell r="AD237" t="str">
            <v>群众</v>
          </cell>
          <cell r="AE237" t="str">
            <v>大专</v>
          </cell>
          <cell r="AF237" t="str">
            <v/>
          </cell>
          <cell r="AG237" t="str">
            <v>金华职业技术学院</v>
          </cell>
          <cell r="AH237" t="str">
            <v>工业分析与检验</v>
          </cell>
          <cell r="AI237" t="str">
            <v>2016-06-30</v>
          </cell>
          <cell r="AJ237" t="str">
            <v/>
          </cell>
          <cell r="AK237" t="str">
            <v/>
          </cell>
          <cell r="AL237" t="str">
            <v/>
          </cell>
          <cell r="AM237" t="str">
            <v>高玉杰</v>
          </cell>
          <cell r="AN237" t="str">
            <v>夫妻</v>
          </cell>
          <cell r="AO237" t="str">
            <v>杭州市萧山区新街镇盛东村4组29号</v>
          </cell>
          <cell r="AP237" t="str">
            <v>15900188576</v>
          </cell>
          <cell r="AQ237" t="str">
            <v/>
          </cell>
          <cell r="AR237" t="str">
            <v>15900188576</v>
          </cell>
          <cell r="AS237" t="str">
            <v/>
          </cell>
          <cell r="AT237" t="str">
            <v>2019-05-05</v>
          </cell>
          <cell r="AU237" t="str">
            <v>研发人员</v>
          </cell>
          <cell r="AV237" t="str">
            <v>劳动合同</v>
          </cell>
          <cell r="AW237" t="str">
            <v>2019-05-05</v>
          </cell>
          <cell r="AX237" t="str">
            <v>2022-05-31</v>
          </cell>
          <cell r="AY237" t="str">
            <v>2025-06-30</v>
          </cell>
          <cell r="AZ237" t="str">
            <v>研发</v>
          </cell>
          <cell r="BA237" t="str">
            <v>2</v>
          </cell>
          <cell r="BB237" t="str">
            <v>2019-08-05</v>
          </cell>
          <cell r="BC237" t="str">
            <v>2019-08-05</v>
          </cell>
          <cell r="BD237" t="str">
            <v/>
          </cell>
          <cell r="BE237" t="str">
            <v>研发序列</v>
          </cell>
          <cell r="BF237" t="str">
            <v>P3</v>
          </cell>
        </row>
        <row r="238">
          <cell r="C238" t="str">
            <v>刘芙</v>
          </cell>
          <cell r="D238" t="str">
            <v>女</v>
          </cell>
          <cell r="E238" t="str">
            <v>在职</v>
          </cell>
          <cell r="F238" t="str">
            <v>正式员工</v>
          </cell>
          <cell r="G238" t="str">
            <v>百诚医药</v>
          </cell>
          <cell r="H238" t="str">
            <v>分析三组</v>
          </cell>
          <cell r="I238" t="str">
            <v>百诚医药/药学研究中心/固体制剂二部/分析三组</v>
          </cell>
          <cell r="J238" t="str">
            <v>百诚医药</v>
          </cell>
          <cell r="K238" t="str">
            <v>固体制剂二部</v>
          </cell>
          <cell r="L238" t="str">
            <v>分析研究员</v>
          </cell>
          <cell r="M238" t="str">
            <v>职员</v>
          </cell>
          <cell r="N238" t="str">
            <v>陈晓萍</v>
          </cell>
          <cell r="O238" t="str">
            <v>陆勤霞</v>
          </cell>
          <cell r="P238" t="str">
            <v/>
          </cell>
          <cell r="Q238" t="str">
            <v/>
          </cell>
          <cell r="R238" t="str">
            <v>杭州</v>
          </cell>
          <cell r="S238" t="str">
            <v>18367995271</v>
          </cell>
          <cell r="T238" t="str">
            <v>1997-03-13</v>
          </cell>
          <cell r="U238" t="str">
            <v>25</v>
          </cell>
          <cell r="V238" t="str">
            <v>汉</v>
          </cell>
          <cell r="W238" t="str">
            <v>330326199703130045</v>
          </cell>
          <cell r="X238" t="str">
            <v>浙江</v>
          </cell>
          <cell r="Y238" t="str">
            <v>平阳</v>
          </cell>
          <cell r="Z238" t="str">
            <v>浙江省平阳县昆阳镇阳岙村</v>
          </cell>
          <cell r="AA238" t="str">
            <v>公司宿舍</v>
          </cell>
          <cell r="AB238" t="str">
            <v>外地农村</v>
          </cell>
          <cell r="AC238" t="str">
            <v>未婚</v>
          </cell>
          <cell r="AD238" t="str">
            <v>团员</v>
          </cell>
          <cell r="AE238" t="str">
            <v>大专</v>
          </cell>
          <cell r="AF238" t="str">
            <v/>
          </cell>
          <cell r="AG238" t="str">
            <v>金华职业技术学院</v>
          </cell>
          <cell r="AH238" t="str">
            <v>工业分析技术</v>
          </cell>
          <cell r="AI238" t="str">
            <v>2019-06-30</v>
          </cell>
          <cell r="AJ238" t="str">
            <v/>
          </cell>
          <cell r="AK238" t="str">
            <v/>
          </cell>
          <cell r="AL238" t="str">
            <v/>
          </cell>
          <cell r="AM238" t="str">
            <v>刘蓉</v>
          </cell>
          <cell r="AN238" t="str">
            <v/>
          </cell>
          <cell r="AO238" t="str">
            <v>浙江省平阳县昆阳镇阳岙村</v>
          </cell>
          <cell r="AP238" t="str">
            <v>18367995371</v>
          </cell>
          <cell r="AQ238" t="str">
            <v/>
          </cell>
          <cell r="AR238" t="str">
            <v>18367995371</v>
          </cell>
          <cell r="AS238" t="str">
            <v/>
          </cell>
          <cell r="AT238" t="str">
            <v>2019-03-06</v>
          </cell>
          <cell r="AU238" t="str">
            <v>研发人员</v>
          </cell>
          <cell r="AV238" t="str">
            <v>劳动合同</v>
          </cell>
          <cell r="AW238" t="str">
            <v>2019-07-01</v>
          </cell>
          <cell r="AX238" t="str">
            <v>2019-07-01</v>
          </cell>
          <cell r="AY238" t="str">
            <v>2022-07-31</v>
          </cell>
          <cell r="AZ238" t="str">
            <v>研发</v>
          </cell>
          <cell r="BA238" t="str">
            <v>1</v>
          </cell>
          <cell r="BB238" t="str">
            <v>2019-08-01</v>
          </cell>
          <cell r="BC238" t="str">
            <v>2019-08-01</v>
          </cell>
          <cell r="BD238" t="str">
            <v/>
          </cell>
          <cell r="BE238" t="str">
            <v>研发序列</v>
          </cell>
          <cell r="BF238" t="str">
            <v>P2</v>
          </cell>
        </row>
        <row r="239">
          <cell r="C239" t="str">
            <v>林土生</v>
          </cell>
          <cell r="D239" t="str">
            <v>男</v>
          </cell>
          <cell r="E239" t="str">
            <v>在职</v>
          </cell>
          <cell r="F239" t="str">
            <v>正式员工</v>
          </cell>
          <cell r="G239" t="str">
            <v>百诚医药</v>
          </cell>
          <cell r="H239" t="str">
            <v>分析三组</v>
          </cell>
          <cell r="I239" t="str">
            <v>百诚医药/药学研究中心/液体制剂一部/分析组/分析三组</v>
          </cell>
          <cell r="J239" t="str">
            <v>百诚医药</v>
          </cell>
          <cell r="K239" t="str">
            <v>液体制剂一部</v>
          </cell>
          <cell r="L239" t="str">
            <v>初级项目经理(分析)</v>
          </cell>
          <cell r="M239" t="str">
            <v>项目经理</v>
          </cell>
          <cell r="N239" t="str">
            <v>陈黎</v>
          </cell>
          <cell r="O239" t="str">
            <v>曾智丽</v>
          </cell>
          <cell r="P239" t="str">
            <v/>
          </cell>
          <cell r="Q239" t="str">
            <v/>
          </cell>
          <cell r="R239" t="str">
            <v>杭州</v>
          </cell>
          <cell r="S239" t="str">
            <v>13738095645</v>
          </cell>
          <cell r="T239" t="str">
            <v>1989-11-12</v>
          </cell>
          <cell r="U239" t="str">
            <v>32</v>
          </cell>
          <cell r="V239" t="str">
            <v>汉</v>
          </cell>
          <cell r="W239" t="str">
            <v>330825198911122919</v>
          </cell>
          <cell r="X239" t="str">
            <v>浙江</v>
          </cell>
          <cell r="Y239" t="str">
            <v>龙游</v>
          </cell>
          <cell r="Z239" t="str">
            <v>浙江省龙游县横山镇下宅村长街</v>
          </cell>
          <cell r="AA239" t="str">
            <v>金盛曼城</v>
          </cell>
          <cell r="AB239" t="str">
            <v>外地农村</v>
          </cell>
          <cell r="AC239" t="str">
            <v>已婚</v>
          </cell>
          <cell r="AD239" t="str">
            <v>团员</v>
          </cell>
          <cell r="AE239" t="str">
            <v>本科</v>
          </cell>
          <cell r="AF239" t="str">
            <v>学士</v>
          </cell>
          <cell r="AG239" t="str">
            <v>嘉兴学院</v>
          </cell>
          <cell r="AH239" t="str">
            <v>生物工程</v>
          </cell>
          <cell r="AI239" t="str">
            <v>2011-06-16</v>
          </cell>
          <cell r="AJ239" t="str">
            <v/>
          </cell>
          <cell r="AK239" t="str">
            <v/>
          </cell>
          <cell r="AL239" t="str">
            <v/>
          </cell>
          <cell r="AM239" t="str">
            <v>林肖萍</v>
          </cell>
          <cell r="AN239" t="str">
            <v>姐姐</v>
          </cell>
          <cell r="AO239" t="str">
            <v>浙江省龙游县横山镇下宅村长街</v>
          </cell>
          <cell r="AP239" t="str">
            <v>15057069028</v>
          </cell>
          <cell r="AQ239" t="str">
            <v/>
          </cell>
          <cell r="AR239" t="str">
            <v>15057069028</v>
          </cell>
          <cell r="AS239" t="str">
            <v/>
          </cell>
          <cell r="AT239" t="str">
            <v>2019-03-26</v>
          </cell>
          <cell r="AU239" t="str">
            <v>研发人员</v>
          </cell>
          <cell r="AV239" t="str">
            <v>劳动合同</v>
          </cell>
          <cell r="AW239" t="str">
            <v>2019-03-26</v>
          </cell>
          <cell r="AX239" t="str">
            <v>2019-03-26</v>
          </cell>
          <cell r="AY239" t="str">
            <v>2025-06-30</v>
          </cell>
          <cell r="AZ239" t="str">
            <v>研发</v>
          </cell>
          <cell r="BA239" t="str">
            <v>1</v>
          </cell>
          <cell r="BB239" t="str">
            <v/>
          </cell>
          <cell r="BC239" t="str">
            <v/>
          </cell>
          <cell r="BD239" t="str">
            <v/>
          </cell>
          <cell r="BE239" t="str">
            <v>研发序列</v>
          </cell>
          <cell r="BF239" t="str">
            <v>M1</v>
          </cell>
        </row>
        <row r="240">
          <cell r="C240" t="str">
            <v>王羽嫣</v>
          </cell>
          <cell r="D240" t="str">
            <v>女</v>
          </cell>
          <cell r="E240" t="str">
            <v>在职</v>
          </cell>
          <cell r="F240" t="str">
            <v>正式员工</v>
          </cell>
          <cell r="G240" t="str">
            <v>百诚医药</v>
          </cell>
          <cell r="H240" t="str">
            <v>分析三组</v>
          </cell>
          <cell r="I240" t="str">
            <v>百诚医药/药学研究中心/液体制剂三部/分析组/分析三组</v>
          </cell>
          <cell r="J240" t="str">
            <v>百诚医药</v>
          </cell>
          <cell r="K240" t="str">
            <v>液体制剂三部</v>
          </cell>
          <cell r="L240" t="str">
            <v>初级项目经理(分析)</v>
          </cell>
          <cell r="M240" t="str">
            <v>项目经理</v>
          </cell>
          <cell r="N240" t="str">
            <v>周娜</v>
          </cell>
          <cell r="O240" t="str">
            <v>叶慧</v>
          </cell>
          <cell r="P240" t="str">
            <v/>
          </cell>
          <cell r="Q240" t="str">
            <v/>
          </cell>
          <cell r="R240" t="str">
            <v>杭州</v>
          </cell>
          <cell r="S240" t="str">
            <v>18209960077</v>
          </cell>
          <cell r="T240" t="str">
            <v>1994-06-09</v>
          </cell>
          <cell r="U240" t="str">
            <v>28</v>
          </cell>
          <cell r="V240" t="str">
            <v>汉</v>
          </cell>
          <cell r="W240" t="str">
            <v>652801199406090020</v>
          </cell>
          <cell r="X240" t="str">
            <v>河北</v>
          </cell>
          <cell r="Y240" t="str">
            <v>献县</v>
          </cell>
          <cell r="Z240" t="str">
            <v>山东省东营市东营区史口镇炼化路11号</v>
          </cell>
          <cell r="AA240" t="str">
            <v>新疆库尔勒</v>
          </cell>
          <cell r="AB240" t="str">
            <v>外地城镇</v>
          </cell>
          <cell r="AC240" t="str">
            <v>未婚</v>
          </cell>
          <cell r="AD240" t="str">
            <v>团员</v>
          </cell>
          <cell r="AE240" t="str">
            <v>本科</v>
          </cell>
          <cell r="AF240" t="str">
            <v>学士</v>
          </cell>
          <cell r="AG240" t="str">
            <v>中国海洋大学</v>
          </cell>
          <cell r="AH240" t="str">
            <v>药学</v>
          </cell>
          <cell r="AI240" t="str">
            <v>2016-06-30</v>
          </cell>
          <cell r="AJ240" t="str">
            <v/>
          </cell>
          <cell r="AK240" t="str">
            <v/>
          </cell>
          <cell r="AL240" t="str">
            <v/>
          </cell>
          <cell r="AM240" t="str">
            <v>罗慧</v>
          </cell>
          <cell r="AN240" t="str">
            <v>母女</v>
          </cell>
          <cell r="AO240" t="str">
            <v>山东省东营市东营区史口镇炼化路11号</v>
          </cell>
          <cell r="AP240" t="str">
            <v>13699333851</v>
          </cell>
          <cell r="AQ240" t="str">
            <v/>
          </cell>
          <cell r="AR240" t="str">
            <v>13699333851</v>
          </cell>
          <cell r="AS240" t="str">
            <v/>
          </cell>
          <cell r="AT240" t="str">
            <v>2019-04-01</v>
          </cell>
          <cell r="AU240" t="str">
            <v>研发人员</v>
          </cell>
          <cell r="AV240" t="str">
            <v>劳动合同</v>
          </cell>
          <cell r="AW240" t="str">
            <v>2019-04-01</v>
          </cell>
          <cell r="AX240" t="str">
            <v>2022-05-01</v>
          </cell>
          <cell r="AY240" t="str">
            <v>2025-06-30</v>
          </cell>
          <cell r="AZ240" t="str">
            <v>研发</v>
          </cell>
          <cell r="BA240" t="str">
            <v>2</v>
          </cell>
          <cell r="BB240" t="str">
            <v>2019-07-01</v>
          </cell>
          <cell r="BC240" t="str">
            <v>2019-06-01</v>
          </cell>
          <cell r="BD240" t="str">
            <v/>
          </cell>
          <cell r="BE240" t="str">
            <v>研发序列</v>
          </cell>
          <cell r="BF240" t="str">
            <v>M1</v>
          </cell>
        </row>
        <row r="241">
          <cell r="C241" t="str">
            <v>胡育钰</v>
          </cell>
          <cell r="D241" t="str">
            <v>女</v>
          </cell>
          <cell r="E241" t="str">
            <v>在职</v>
          </cell>
          <cell r="F241" t="str">
            <v>正式员工</v>
          </cell>
          <cell r="G241" t="str">
            <v>百诚医药</v>
          </cell>
          <cell r="H241" t="str">
            <v>分析三组</v>
          </cell>
          <cell r="I241" t="str">
            <v>百诚医药/药学研究中心/液体制剂三部/分析组/分析三组</v>
          </cell>
          <cell r="J241" t="str">
            <v>百诚医药</v>
          </cell>
          <cell r="K241" t="str">
            <v>液体制剂三部</v>
          </cell>
          <cell r="L241" t="str">
            <v>分析研究员</v>
          </cell>
          <cell r="M241" t="str">
            <v>职员</v>
          </cell>
          <cell r="N241" t="str">
            <v>周娜</v>
          </cell>
          <cell r="O241" t="str">
            <v>王羽嫣</v>
          </cell>
          <cell r="P241" t="str">
            <v/>
          </cell>
          <cell r="Q241" t="str">
            <v/>
          </cell>
          <cell r="R241" t="str">
            <v>杭州</v>
          </cell>
          <cell r="S241" t="str">
            <v>18368494093</v>
          </cell>
          <cell r="T241" t="str">
            <v>1994-12-19</v>
          </cell>
          <cell r="U241" t="str">
            <v>27</v>
          </cell>
          <cell r="V241" t="str">
            <v>汉</v>
          </cell>
          <cell r="W241" t="str">
            <v>330482199412190028</v>
          </cell>
          <cell r="X241" t="str">
            <v>浙江</v>
          </cell>
          <cell r="Y241" t="str">
            <v>嘉兴</v>
          </cell>
          <cell r="Z241" t="str">
            <v>浙江省平湖市当湖街道南混堂弄38-3号</v>
          </cell>
          <cell r="AA241" t="str">
            <v>公司宿舍</v>
          </cell>
          <cell r="AB241" t="str">
            <v>外地城镇</v>
          </cell>
          <cell r="AC241" t="str">
            <v>未婚</v>
          </cell>
          <cell r="AD241" t="str">
            <v>团员</v>
          </cell>
          <cell r="AE241" t="str">
            <v>本科</v>
          </cell>
          <cell r="AF241" t="str">
            <v>学士</v>
          </cell>
          <cell r="AG241" t="str">
            <v>浙江大学宁波理工学院</v>
          </cell>
          <cell r="AH241" t="str">
            <v>制药工程</v>
          </cell>
          <cell r="AI241" t="str">
            <v>2017-06-18</v>
          </cell>
          <cell r="AJ241" t="str">
            <v/>
          </cell>
          <cell r="AK241" t="str">
            <v/>
          </cell>
          <cell r="AL241" t="str">
            <v/>
          </cell>
          <cell r="AM241" t="str">
            <v>胡俭</v>
          </cell>
          <cell r="AN241" t="str">
            <v>父女</v>
          </cell>
          <cell r="AO241" t="str">
            <v>浙江省平湖市当湖街道南混堂弄38-3号</v>
          </cell>
          <cell r="AP241" t="str">
            <v>13706585567</v>
          </cell>
          <cell r="AQ241" t="str">
            <v/>
          </cell>
          <cell r="AR241" t="str">
            <v>13706585567</v>
          </cell>
          <cell r="AS241" t="str">
            <v/>
          </cell>
          <cell r="AT241" t="str">
            <v>2019-04-11</v>
          </cell>
          <cell r="AU241" t="str">
            <v>研发人员</v>
          </cell>
          <cell r="AV241" t="str">
            <v>劳动合同</v>
          </cell>
          <cell r="AW241" t="str">
            <v>2019-04-11</v>
          </cell>
          <cell r="AX241" t="str">
            <v>2022-05-01</v>
          </cell>
          <cell r="AY241" t="str">
            <v>2025-06-30</v>
          </cell>
          <cell r="AZ241" t="str">
            <v>研发</v>
          </cell>
          <cell r="BA241" t="str">
            <v>2</v>
          </cell>
          <cell r="BB241" t="str">
            <v>2019-07-11</v>
          </cell>
          <cell r="BC241" t="str">
            <v>2019-07-11</v>
          </cell>
          <cell r="BD241" t="str">
            <v/>
          </cell>
          <cell r="BE241" t="str">
            <v>研发序列</v>
          </cell>
          <cell r="BF241" t="str">
            <v>P2</v>
          </cell>
        </row>
        <row r="242">
          <cell r="C242" t="str">
            <v>应子玥</v>
          </cell>
          <cell r="D242" t="str">
            <v>女</v>
          </cell>
          <cell r="E242" t="str">
            <v>在职</v>
          </cell>
          <cell r="F242" t="str">
            <v>正式员工</v>
          </cell>
          <cell r="G242" t="str">
            <v>百诚医药</v>
          </cell>
          <cell r="H242" t="str">
            <v>分析三组</v>
          </cell>
          <cell r="I242" t="str">
            <v>百诚医药/药学研究中心/外用制剂部/分析组/分析三组</v>
          </cell>
          <cell r="J242" t="str">
            <v>百诚医药</v>
          </cell>
          <cell r="K242" t="str">
            <v>外用制剂部</v>
          </cell>
          <cell r="L242" t="str">
            <v>分析研究员</v>
          </cell>
          <cell r="M242" t="str">
            <v>职员</v>
          </cell>
          <cell r="N242" t="str">
            <v>邹永华</v>
          </cell>
          <cell r="O242" t="str">
            <v>李青青</v>
          </cell>
          <cell r="P242" t="str">
            <v/>
          </cell>
          <cell r="Q242" t="str">
            <v/>
          </cell>
          <cell r="R242" t="str">
            <v>杭州</v>
          </cell>
          <cell r="S242" t="str">
            <v>13362905769</v>
          </cell>
          <cell r="T242" t="str">
            <v>1996-05-28</v>
          </cell>
          <cell r="U242" t="str">
            <v>26</v>
          </cell>
          <cell r="V242" t="str">
            <v>汉</v>
          </cell>
          <cell r="W242" t="str">
            <v>33070219960528122x</v>
          </cell>
          <cell r="X242" t="str">
            <v>浙江</v>
          </cell>
          <cell r="Y242" t="str">
            <v>金华</v>
          </cell>
          <cell r="Z242" t="str">
            <v>浙江省金华市婺城区城北街道劳动路138号今飞花园13幢1单元401室</v>
          </cell>
          <cell r="AA242" t="str">
            <v>公司宿舍</v>
          </cell>
          <cell r="AB242" t="str">
            <v>外地城镇</v>
          </cell>
          <cell r="AC242" t="str">
            <v>未婚</v>
          </cell>
          <cell r="AD242" t="str">
            <v>团员</v>
          </cell>
          <cell r="AE242" t="str">
            <v>本科</v>
          </cell>
          <cell r="AF242" t="str">
            <v>学士</v>
          </cell>
          <cell r="AG242" t="str">
            <v>长春工业大学人文信息学院</v>
          </cell>
          <cell r="AH242" t="str">
            <v>制药工程</v>
          </cell>
          <cell r="AI242" t="str">
            <v>2019-06-30</v>
          </cell>
          <cell r="AJ242" t="str">
            <v/>
          </cell>
          <cell r="AK242" t="str">
            <v/>
          </cell>
          <cell r="AL242" t="str">
            <v/>
          </cell>
          <cell r="AM242" t="str">
            <v>应洪铨</v>
          </cell>
          <cell r="AN242" t="str">
            <v>父女</v>
          </cell>
          <cell r="AO242" t="str">
            <v>浙江省金华市婺城区城北街道劳动路138号今飞花园13幢1单元401室</v>
          </cell>
          <cell r="AP242" t="str">
            <v>13957995769</v>
          </cell>
          <cell r="AQ242" t="str">
            <v/>
          </cell>
          <cell r="AR242" t="str">
            <v>13957995769</v>
          </cell>
          <cell r="AS242" t="str">
            <v/>
          </cell>
          <cell r="AT242" t="str">
            <v>2019-07-16</v>
          </cell>
          <cell r="AU242" t="str">
            <v>研发人员</v>
          </cell>
          <cell r="AV242" t="str">
            <v>劳动合同</v>
          </cell>
          <cell r="AW242" t="str">
            <v>2019-07-16</v>
          </cell>
          <cell r="AX242" t="str">
            <v>2019-07-16</v>
          </cell>
          <cell r="AY242" t="str">
            <v>2022-07-31</v>
          </cell>
          <cell r="AZ242" t="str">
            <v>研发</v>
          </cell>
          <cell r="BA242" t="str">
            <v>1</v>
          </cell>
          <cell r="BB242" t="str">
            <v>2019-10-16</v>
          </cell>
          <cell r="BC242" t="str">
            <v>2019-10-16</v>
          </cell>
          <cell r="BD242" t="str">
            <v/>
          </cell>
          <cell r="BE242" t="str">
            <v>研发序列</v>
          </cell>
          <cell r="BF242" t="str">
            <v>P2</v>
          </cell>
        </row>
        <row r="243">
          <cell r="C243" t="str">
            <v>陈莎莎</v>
          </cell>
          <cell r="D243" t="str">
            <v>女</v>
          </cell>
          <cell r="E243" t="str">
            <v>在职</v>
          </cell>
          <cell r="F243" t="str">
            <v>正式员工</v>
          </cell>
          <cell r="G243" t="str">
            <v>百诚医药</v>
          </cell>
          <cell r="H243" t="str">
            <v>分析三组</v>
          </cell>
          <cell r="I243" t="str">
            <v>百诚医药/药学研究中心/外用制剂部/分析组/分析三组</v>
          </cell>
          <cell r="J243" t="str">
            <v>百诚医药</v>
          </cell>
          <cell r="K243" t="str">
            <v>外用制剂部</v>
          </cell>
          <cell r="L243" t="str">
            <v>分析研究员</v>
          </cell>
          <cell r="M243" t="str">
            <v>职员</v>
          </cell>
          <cell r="N243" t="str">
            <v>邹永华</v>
          </cell>
          <cell r="O243" t="str">
            <v>李青青</v>
          </cell>
          <cell r="P243" t="str">
            <v/>
          </cell>
          <cell r="Q243" t="str">
            <v/>
          </cell>
          <cell r="R243" t="str">
            <v>杭州</v>
          </cell>
          <cell r="S243" t="str">
            <v>15268123151</v>
          </cell>
          <cell r="T243" t="str">
            <v>1998-04-03</v>
          </cell>
          <cell r="U243" t="str">
            <v>24</v>
          </cell>
          <cell r="V243" t="str">
            <v>汉</v>
          </cell>
          <cell r="W243" t="str">
            <v>339005199804033420</v>
          </cell>
          <cell r="X243" t="str">
            <v>浙江</v>
          </cell>
          <cell r="Y243" t="str">
            <v>杭州</v>
          </cell>
          <cell r="Z243" t="str">
            <v>杭州市萧山区河庄街道建设村8组43户</v>
          </cell>
          <cell r="AA243" t="str">
            <v>公司宿舍</v>
          </cell>
          <cell r="AB243" t="str">
            <v>本地农村</v>
          </cell>
          <cell r="AC243" t="str">
            <v>未婚</v>
          </cell>
          <cell r="AD243" t="str">
            <v>预备党员</v>
          </cell>
          <cell r="AE243" t="str">
            <v>大专</v>
          </cell>
          <cell r="AF243" t="str">
            <v/>
          </cell>
          <cell r="AG243" t="str">
            <v>金华职业技术学院</v>
          </cell>
          <cell r="AH243" t="str">
            <v>药品生产技术</v>
          </cell>
          <cell r="AI243" t="str">
            <v>2019-06-30</v>
          </cell>
          <cell r="AJ243" t="str">
            <v/>
          </cell>
          <cell r="AK243" t="str">
            <v/>
          </cell>
          <cell r="AL243" t="str">
            <v/>
          </cell>
          <cell r="AM243" t="str">
            <v>陈云飞</v>
          </cell>
          <cell r="AN243" t="str">
            <v>父亲</v>
          </cell>
          <cell r="AO243" t="str">
            <v>杭州市萧山区河庄街道建设村8组43户</v>
          </cell>
          <cell r="AP243" t="str">
            <v>13616715473</v>
          </cell>
          <cell r="AQ243" t="str">
            <v/>
          </cell>
          <cell r="AR243" t="str">
            <v>13616715473</v>
          </cell>
          <cell r="AS243" t="str">
            <v/>
          </cell>
          <cell r="AT243" t="str">
            <v>2019-02-14</v>
          </cell>
          <cell r="AU243" t="str">
            <v>研发人员</v>
          </cell>
          <cell r="AV243" t="str">
            <v>劳动合同</v>
          </cell>
          <cell r="AW243" t="str">
            <v>2019-07-01</v>
          </cell>
          <cell r="AX243" t="str">
            <v>2019-07-01</v>
          </cell>
          <cell r="AY243" t="str">
            <v>2022-07-31</v>
          </cell>
          <cell r="AZ243" t="str">
            <v>研发</v>
          </cell>
          <cell r="BA243" t="str">
            <v>1</v>
          </cell>
          <cell r="BB243" t="str">
            <v>2019-08-01</v>
          </cell>
          <cell r="BC243" t="str">
            <v>2019-08-01</v>
          </cell>
          <cell r="BD243" t="str">
            <v/>
          </cell>
          <cell r="BE243" t="str">
            <v>研发序列</v>
          </cell>
          <cell r="BF243" t="str">
            <v>P2</v>
          </cell>
        </row>
        <row r="244">
          <cell r="C244" t="str">
            <v>黄燕</v>
          </cell>
          <cell r="D244" t="str">
            <v>女</v>
          </cell>
          <cell r="E244" t="str">
            <v>在职</v>
          </cell>
          <cell r="F244" t="str">
            <v>正式员工</v>
          </cell>
          <cell r="G244" t="str">
            <v>百诚医药</v>
          </cell>
          <cell r="H244" t="str">
            <v>分析三组</v>
          </cell>
          <cell r="I244" t="str">
            <v>百诚医药/药学研究中心/固体制剂二部/分析三组</v>
          </cell>
          <cell r="J244" t="str">
            <v>百诚医药</v>
          </cell>
          <cell r="K244" t="str">
            <v>固体制剂二部</v>
          </cell>
          <cell r="L244" t="str">
            <v>分析研究员</v>
          </cell>
          <cell r="M244" t="str">
            <v>职员</v>
          </cell>
          <cell r="N244" t="str">
            <v>陈晓萍</v>
          </cell>
          <cell r="O244" t="str">
            <v>陆勤霞</v>
          </cell>
          <cell r="P244" t="str">
            <v>鄢超</v>
          </cell>
          <cell r="Q244" t="str">
            <v/>
          </cell>
          <cell r="R244" t="str">
            <v>杭州</v>
          </cell>
          <cell r="S244" t="str">
            <v>18376277712</v>
          </cell>
          <cell r="T244" t="str">
            <v>1997-03-01</v>
          </cell>
          <cell r="U244" t="str">
            <v>25</v>
          </cell>
          <cell r="V244" t="str">
            <v>汉</v>
          </cell>
          <cell r="W244" t="str">
            <v>452223199703010523</v>
          </cell>
          <cell r="X244" t="str">
            <v>广西</v>
          </cell>
          <cell r="Y244" t="str">
            <v>柳州</v>
          </cell>
          <cell r="Z244" t="str">
            <v>广西鹿寨县黄冕镇盘龙村新建屯3号</v>
          </cell>
          <cell r="AA244" t="str">
            <v>浙江省杭州市滨江区长河街道</v>
          </cell>
          <cell r="AB244" t="str">
            <v>外地农村</v>
          </cell>
          <cell r="AC244" t="str">
            <v>未婚</v>
          </cell>
          <cell r="AD244" t="str">
            <v>群众</v>
          </cell>
          <cell r="AE244" t="str">
            <v>大专</v>
          </cell>
          <cell r="AF244" t="str">
            <v/>
          </cell>
          <cell r="AG244" t="str">
            <v>武汉生物工程学院</v>
          </cell>
          <cell r="AH244" t="str">
            <v>药品生产技术</v>
          </cell>
          <cell r="AI244" t="str">
            <v>2019-06-30</v>
          </cell>
          <cell r="AJ244" t="str">
            <v/>
          </cell>
          <cell r="AK244" t="str">
            <v/>
          </cell>
          <cell r="AL244" t="str">
            <v/>
          </cell>
          <cell r="AM244" t="str">
            <v>刘凤琴</v>
          </cell>
          <cell r="AN244" t="str">
            <v>母女</v>
          </cell>
          <cell r="AO244" t="str">
            <v>广西鹿寨县黄冕镇盘龙村新建屯3号</v>
          </cell>
          <cell r="AP244" t="str">
            <v>18176732633</v>
          </cell>
          <cell r="AQ244" t="str">
            <v/>
          </cell>
          <cell r="AR244" t="str">
            <v>18176732633</v>
          </cell>
          <cell r="AS244" t="str">
            <v/>
          </cell>
          <cell r="AT244" t="str">
            <v>2019-11-11</v>
          </cell>
          <cell r="AU244" t="str">
            <v>研发人员</v>
          </cell>
          <cell r="AV244" t="str">
            <v>劳动合同</v>
          </cell>
          <cell r="AW244" t="str">
            <v>2019-11-11</v>
          </cell>
          <cell r="AX244" t="str">
            <v>2019-11-11</v>
          </cell>
          <cell r="AY244" t="str">
            <v>2022-12-31</v>
          </cell>
          <cell r="AZ244" t="str">
            <v>研发</v>
          </cell>
          <cell r="BA244" t="str">
            <v>1</v>
          </cell>
          <cell r="BB244" t="str">
            <v>2020-02-11</v>
          </cell>
          <cell r="BC244" t="str">
            <v>2020-02-11</v>
          </cell>
          <cell r="BD244" t="str">
            <v/>
          </cell>
          <cell r="BE244" t="str">
            <v>研发序列</v>
          </cell>
          <cell r="BF244" t="str">
            <v>P1</v>
          </cell>
        </row>
        <row r="245">
          <cell r="C245" t="str">
            <v>管芳婷</v>
          </cell>
          <cell r="D245" t="str">
            <v>女</v>
          </cell>
          <cell r="E245" t="str">
            <v>在职</v>
          </cell>
          <cell r="F245" t="str">
            <v>正式员工</v>
          </cell>
          <cell r="G245" t="str">
            <v>百诚医药</v>
          </cell>
          <cell r="H245" t="str">
            <v>分析三组</v>
          </cell>
          <cell r="I245" t="str">
            <v>百诚医药/药学研究中心/液体制剂三部/分析组/分析三组</v>
          </cell>
          <cell r="J245" t="str">
            <v>百诚医药</v>
          </cell>
          <cell r="K245" t="str">
            <v>液体制剂三部</v>
          </cell>
          <cell r="L245" t="str">
            <v>助理分析研究员</v>
          </cell>
          <cell r="M245" t="str">
            <v>职员</v>
          </cell>
          <cell r="N245" t="str">
            <v>周娜</v>
          </cell>
          <cell r="O245" t="str">
            <v>王羽嫣</v>
          </cell>
          <cell r="P245" t="str">
            <v>林土生</v>
          </cell>
          <cell r="Q245" t="str">
            <v/>
          </cell>
          <cell r="R245" t="str">
            <v>杭州</v>
          </cell>
          <cell r="S245" t="str">
            <v>15268135117</v>
          </cell>
          <cell r="T245" t="str">
            <v>1998-12-18</v>
          </cell>
          <cell r="U245" t="str">
            <v>23</v>
          </cell>
          <cell r="V245" t="str">
            <v>汉</v>
          </cell>
          <cell r="W245" t="str">
            <v>339005199812181626</v>
          </cell>
          <cell r="X245" t="str">
            <v>浙江</v>
          </cell>
          <cell r="Y245" t="str">
            <v>杭州</v>
          </cell>
          <cell r="Z245" t="str">
            <v>杭州市萧山区宁围街道新安村7组13-1户</v>
          </cell>
          <cell r="AA245" t="str">
            <v>浙江省杭州市萧山区宁围街道盈一村村委会旁边小林过渡房1幢501</v>
          </cell>
          <cell r="AB245" t="str">
            <v>本地农村</v>
          </cell>
          <cell r="AC245" t="str">
            <v>未婚</v>
          </cell>
          <cell r="AD245" t="str">
            <v>群众</v>
          </cell>
          <cell r="AE245" t="str">
            <v>大专</v>
          </cell>
          <cell r="AF245" t="str">
            <v/>
          </cell>
          <cell r="AG245" t="str">
            <v>浙江医药高等专科学校</v>
          </cell>
          <cell r="AH245" t="str">
            <v>药物制剂</v>
          </cell>
          <cell r="AI245" t="str">
            <v>2020.06.15</v>
          </cell>
          <cell r="AJ245" t="str">
            <v/>
          </cell>
          <cell r="AK245" t="str">
            <v/>
          </cell>
          <cell r="AL245" t="str">
            <v/>
          </cell>
          <cell r="AM245" t="str">
            <v>周兰平</v>
          </cell>
          <cell r="AN245" t="str">
            <v>母女</v>
          </cell>
          <cell r="AO245" t="str">
            <v>杭州市萧山区宁围街道新安村7组13-1户</v>
          </cell>
          <cell r="AP245" t="str">
            <v>15990139016</v>
          </cell>
          <cell r="AQ245" t="str">
            <v/>
          </cell>
          <cell r="AR245" t="str">
            <v>15990139016</v>
          </cell>
          <cell r="AS245" t="str">
            <v/>
          </cell>
          <cell r="AT245" t="str">
            <v>2020-06-16</v>
          </cell>
          <cell r="AU245" t="str">
            <v>研发人员</v>
          </cell>
          <cell r="AV245" t="str">
            <v>劳动合同</v>
          </cell>
          <cell r="AW245" t="str">
            <v>2020-06-16</v>
          </cell>
          <cell r="AX245" t="str">
            <v>2020-06-16</v>
          </cell>
          <cell r="AY245" t="str">
            <v>2023-06-30</v>
          </cell>
          <cell r="AZ245" t="str">
            <v>研发</v>
          </cell>
          <cell r="BA245" t="str">
            <v>1</v>
          </cell>
          <cell r="BB245" t="str">
            <v>2020-09-15</v>
          </cell>
          <cell r="BC245" t="str">
            <v/>
          </cell>
          <cell r="BD245" t="str">
            <v/>
          </cell>
          <cell r="BE245" t="str">
            <v>研发序列</v>
          </cell>
          <cell r="BF245" t="str">
            <v>P1</v>
          </cell>
        </row>
        <row r="246">
          <cell r="C246" t="str">
            <v>王书语</v>
          </cell>
          <cell r="D246" t="str">
            <v>女</v>
          </cell>
          <cell r="E246" t="str">
            <v>在职</v>
          </cell>
          <cell r="F246" t="str">
            <v>正式员工</v>
          </cell>
          <cell r="G246" t="str">
            <v>百诚医药</v>
          </cell>
          <cell r="H246" t="str">
            <v>分析三组</v>
          </cell>
          <cell r="I246" t="str">
            <v>百诚医药/药学研究中心/固体制剂二部/分析三组</v>
          </cell>
          <cell r="J246" t="str">
            <v>百诚医药</v>
          </cell>
          <cell r="K246" t="str">
            <v>固体制剂二部</v>
          </cell>
          <cell r="L246" t="str">
            <v>分析研究员</v>
          </cell>
          <cell r="M246" t="str">
            <v>职员</v>
          </cell>
          <cell r="N246" t="str">
            <v>陈晓萍</v>
          </cell>
          <cell r="O246" t="str">
            <v>陆勤霞</v>
          </cell>
          <cell r="P246" t="str">
            <v>陆勤霞</v>
          </cell>
          <cell r="Q246" t="str">
            <v/>
          </cell>
          <cell r="R246" t="str">
            <v>杭州</v>
          </cell>
          <cell r="S246" t="str">
            <v>19884172581</v>
          </cell>
          <cell r="T246" t="str">
            <v>1999-05-16</v>
          </cell>
          <cell r="U246" t="str">
            <v>23</v>
          </cell>
          <cell r="V246" t="str">
            <v>汉</v>
          </cell>
          <cell r="W246" t="str">
            <v>511623199905163947</v>
          </cell>
          <cell r="X246" t="str">
            <v>四川</v>
          </cell>
          <cell r="Y246" t="str">
            <v>广安</v>
          </cell>
          <cell r="Z246" t="str">
            <v>四川省广安市邻水县九龙镇商贸街137号</v>
          </cell>
          <cell r="AA246" t="str">
            <v>浙江省杭州市余杭区闲林街道童家村1号</v>
          </cell>
          <cell r="AB246" t="str">
            <v>外地城镇</v>
          </cell>
          <cell r="AC246" t="str">
            <v>未婚</v>
          </cell>
          <cell r="AD246" t="str">
            <v>团员</v>
          </cell>
          <cell r="AE246" t="str">
            <v>本科</v>
          </cell>
          <cell r="AF246" t="str">
            <v>学士</v>
          </cell>
          <cell r="AG246" t="str">
            <v>宁夏理工大学</v>
          </cell>
          <cell r="AH246" t="str">
            <v>应用化学</v>
          </cell>
          <cell r="AI246" t="str">
            <v>2020-07-20</v>
          </cell>
          <cell r="AJ246" t="str">
            <v/>
          </cell>
          <cell r="AK246" t="str">
            <v/>
          </cell>
          <cell r="AL246" t="str">
            <v/>
          </cell>
          <cell r="AM246" t="str">
            <v>王君</v>
          </cell>
          <cell r="AN246" t="str">
            <v>父女</v>
          </cell>
          <cell r="AO246" t="str">
            <v>四川省广安市邻水县九龙镇商贸街137号</v>
          </cell>
          <cell r="AP246" t="str">
            <v>15860354773</v>
          </cell>
          <cell r="AQ246" t="str">
            <v/>
          </cell>
          <cell r="AR246" t="str">
            <v>15860354773</v>
          </cell>
          <cell r="AS246" t="str">
            <v/>
          </cell>
          <cell r="AT246" t="str">
            <v>2020-07-21</v>
          </cell>
          <cell r="AU246" t="str">
            <v>研发人员</v>
          </cell>
          <cell r="AV246" t="str">
            <v>劳动合同</v>
          </cell>
          <cell r="AW246" t="str">
            <v>2020-07-21</v>
          </cell>
          <cell r="AX246" t="str">
            <v>2020-07-21</v>
          </cell>
          <cell r="AY246" t="str">
            <v>2023-09-30</v>
          </cell>
          <cell r="AZ246" t="str">
            <v>研发</v>
          </cell>
          <cell r="BA246" t="str">
            <v>1</v>
          </cell>
          <cell r="BB246" t="str">
            <v>2020-10-20</v>
          </cell>
          <cell r="BC246" t="str">
            <v/>
          </cell>
          <cell r="BD246" t="str">
            <v/>
          </cell>
          <cell r="BE246" t="str">
            <v>研发序列</v>
          </cell>
          <cell r="BF246" t="str">
            <v>P2</v>
          </cell>
        </row>
        <row r="247">
          <cell r="C247" t="str">
            <v>沈诗珺</v>
          </cell>
          <cell r="D247" t="str">
            <v>女</v>
          </cell>
          <cell r="E247" t="str">
            <v>在职</v>
          </cell>
          <cell r="F247" t="str">
            <v>正式员工</v>
          </cell>
          <cell r="G247" t="str">
            <v>百诚医药</v>
          </cell>
          <cell r="H247" t="str">
            <v>分析三组</v>
          </cell>
          <cell r="I247" t="str">
            <v>百诚医药/药学研究中心/固体制剂二部/分析三组</v>
          </cell>
          <cell r="J247" t="str">
            <v>百诚医药</v>
          </cell>
          <cell r="K247" t="str">
            <v>固体制剂二部</v>
          </cell>
          <cell r="L247" t="str">
            <v>助理分析研究员</v>
          </cell>
          <cell r="M247" t="str">
            <v>职员</v>
          </cell>
          <cell r="N247" t="str">
            <v>陈晓萍</v>
          </cell>
          <cell r="O247" t="str">
            <v>陆勤霞</v>
          </cell>
          <cell r="P247" t="str">
            <v>熊瑜</v>
          </cell>
          <cell r="Q247" t="str">
            <v/>
          </cell>
          <cell r="R247" t="str">
            <v>杭州</v>
          </cell>
          <cell r="S247" t="str">
            <v>17888225586</v>
          </cell>
          <cell r="T247" t="str">
            <v>1998-01-23</v>
          </cell>
          <cell r="U247" t="str">
            <v>24</v>
          </cell>
          <cell r="V247" t="str">
            <v>汉族</v>
          </cell>
          <cell r="W247" t="str">
            <v>330102199801231825</v>
          </cell>
          <cell r="X247" t="str">
            <v>浙江省</v>
          </cell>
          <cell r="Y247" t="str">
            <v>杭州市</v>
          </cell>
          <cell r="Z247" t="str">
            <v>浙江省杭州市上城区严衙弄13幢3单元702室</v>
          </cell>
          <cell r="AA247" t="str">
            <v>浙江省杭州市上城区严衙弄13幢3单元702室</v>
          </cell>
          <cell r="AB247" t="str">
            <v>本地城镇</v>
          </cell>
          <cell r="AC247" t="str">
            <v>未婚</v>
          </cell>
          <cell r="AD247" t="str">
            <v>中共党员</v>
          </cell>
          <cell r="AE247" t="str">
            <v>本科</v>
          </cell>
          <cell r="AF247" t="str">
            <v>学士</v>
          </cell>
          <cell r="AG247" t="str">
            <v>湖州师范学院</v>
          </cell>
          <cell r="AH247" t="str">
            <v>生物工程</v>
          </cell>
          <cell r="AI247" t="str">
            <v>2021-06-30</v>
          </cell>
          <cell r="AJ247" t="str">
            <v/>
          </cell>
          <cell r="AK247" t="str">
            <v/>
          </cell>
          <cell r="AL247" t="str">
            <v/>
          </cell>
          <cell r="AM247" t="str">
            <v>父亲</v>
          </cell>
          <cell r="AN247" t="str">
            <v/>
          </cell>
          <cell r="AO247" t="str">
            <v>浙江省杭州市上城区严衙弄13幢3单元702室</v>
          </cell>
          <cell r="AP247" t="str">
            <v>13857151395</v>
          </cell>
          <cell r="AQ247" t="str">
            <v/>
          </cell>
          <cell r="AR247" t="str">
            <v>17888225586</v>
          </cell>
          <cell r="AS247" t="str">
            <v/>
          </cell>
          <cell r="AT247" t="str">
            <v>2021-02-24</v>
          </cell>
          <cell r="AU247" t="str">
            <v>研发人员</v>
          </cell>
          <cell r="AV247" t="str">
            <v>劳动合同</v>
          </cell>
          <cell r="AW247" t="str">
            <v>2021-07-01</v>
          </cell>
          <cell r="AX247" t="str">
            <v>2021-07-01</v>
          </cell>
          <cell r="AY247" t="str">
            <v>2024-09-30</v>
          </cell>
          <cell r="AZ247" t="str">
            <v>研发</v>
          </cell>
          <cell r="BA247" t="str">
            <v>1</v>
          </cell>
          <cell r="BB247" t="str">
            <v>2021-07-31</v>
          </cell>
          <cell r="BC247" t="str">
            <v>2021-08-01</v>
          </cell>
          <cell r="BD247" t="str">
            <v/>
          </cell>
          <cell r="BE247" t="str">
            <v>研发序列</v>
          </cell>
          <cell r="BF247" t="str">
            <v>P1</v>
          </cell>
        </row>
        <row r="248">
          <cell r="C248" t="str">
            <v>林海</v>
          </cell>
          <cell r="D248" t="str">
            <v>男</v>
          </cell>
          <cell r="E248" t="str">
            <v>在职</v>
          </cell>
          <cell r="F248" t="str">
            <v>正式员工</v>
          </cell>
          <cell r="G248" t="str">
            <v>百诚医药</v>
          </cell>
          <cell r="H248" t="str">
            <v>分析三组</v>
          </cell>
          <cell r="I248" t="str">
            <v>百诚医药/药学研究中心/外用制剂部/分析组/分析三组</v>
          </cell>
          <cell r="J248" t="str">
            <v>百诚医药</v>
          </cell>
          <cell r="K248" t="str">
            <v>外用制剂部</v>
          </cell>
          <cell r="L248" t="str">
            <v>分析研究员</v>
          </cell>
          <cell r="M248" t="str">
            <v>职员</v>
          </cell>
          <cell r="N248" t="str">
            <v>邹永华</v>
          </cell>
          <cell r="O248" t="str">
            <v>邹永华</v>
          </cell>
          <cell r="P248" t="str">
            <v>陈文昕</v>
          </cell>
          <cell r="Q248" t="str">
            <v/>
          </cell>
          <cell r="R248" t="str">
            <v>杭州</v>
          </cell>
          <cell r="S248" t="str">
            <v>18358587125</v>
          </cell>
          <cell r="T248" t="str">
            <v>1994-06-05</v>
          </cell>
          <cell r="U248" t="str">
            <v>28</v>
          </cell>
          <cell r="V248" t="str">
            <v>汉</v>
          </cell>
          <cell r="W248" t="str">
            <v>33032719940605517X</v>
          </cell>
          <cell r="X248" t="str">
            <v>浙江</v>
          </cell>
          <cell r="Y248" t="str">
            <v>温州</v>
          </cell>
          <cell r="Z248" t="str">
            <v>浙江省苍南县关美镇大埔村20号</v>
          </cell>
          <cell r="AA248" t="str">
            <v>杭州市滨江区金盛曼城11幢1单元602室</v>
          </cell>
          <cell r="AB248" t="str">
            <v>外地农村</v>
          </cell>
          <cell r="AC248" t="str">
            <v>未婚</v>
          </cell>
          <cell r="AD248" t="str">
            <v>群众</v>
          </cell>
          <cell r="AE248" t="str">
            <v>本科</v>
          </cell>
          <cell r="AF248" t="str">
            <v>学士</v>
          </cell>
          <cell r="AG248" t="str">
            <v>绍兴文理学院元培学院</v>
          </cell>
          <cell r="AH248" t="str">
            <v>药学</v>
          </cell>
          <cell r="AI248" t="str">
            <v>2016-06-30</v>
          </cell>
          <cell r="AJ248" t="str">
            <v/>
          </cell>
          <cell r="AK248" t="str">
            <v/>
          </cell>
          <cell r="AL248" t="str">
            <v/>
          </cell>
          <cell r="AM248" t="str">
            <v>林华然</v>
          </cell>
          <cell r="AN248" t="str">
            <v/>
          </cell>
          <cell r="AO248" t="str">
            <v>浙江省苍南县关美镇大埔村20号</v>
          </cell>
          <cell r="AP248" t="str">
            <v>15168768913</v>
          </cell>
          <cell r="AQ248" t="str">
            <v>万邦德制药集团有限公司</v>
          </cell>
          <cell r="AR248" t="str">
            <v/>
          </cell>
          <cell r="AS248" t="str">
            <v/>
          </cell>
          <cell r="AT248" t="str">
            <v>2021-03-26</v>
          </cell>
          <cell r="AU248" t="str">
            <v>研发人员</v>
          </cell>
          <cell r="AV248" t="str">
            <v>劳动合同</v>
          </cell>
          <cell r="AW248" t="str">
            <v>2021-03-26</v>
          </cell>
          <cell r="AX248" t="str">
            <v>2021-03-26</v>
          </cell>
          <cell r="AY248" t="str">
            <v>2024-03-25</v>
          </cell>
          <cell r="AZ248" t="str">
            <v>研发</v>
          </cell>
          <cell r="BA248" t="str">
            <v>1</v>
          </cell>
          <cell r="BB248" t="str">
            <v>2021-06-25</v>
          </cell>
          <cell r="BC248" t="str">
            <v>2021-06-26</v>
          </cell>
          <cell r="BD248" t="str">
            <v/>
          </cell>
          <cell r="BE248" t="str">
            <v>研发序列</v>
          </cell>
          <cell r="BF248" t="str">
            <v>P2</v>
          </cell>
        </row>
        <row r="249">
          <cell r="C249" t="str">
            <v>吴斌</v>
          </cell>
          <cell r="D249" t="str">
            <v>男</v>
          </cell>
          <cell r="E249" t="str">
            <v>在职</v>
          </cell>
          <cell r="F249" t="str">
            <v>正式员工</v>
          </cell>
          <cell r="G249" t="str">
            <v>百诚医药</v>
          </cell>
          <cell r="H249" t="str">
            <v>分析三组</v>
          </cell>
          <cell r="I249" t="str">
            <v>百诚医药/药学研究中心/液体制剂三部/分析组/分析三组</v>
          </cell>
          <cell r="J249" t="str">
            <v>百诚医药</v>
          </cell>
          <cell r="K249" t="str">
            <v>液体制剂三部</v>
          </cell>
          <cell r="L249" t="str">
            <v>分析研究员</v>
          </cell>
          <cell r="M249" t="str">
            <v>职员</v>
          </cell>
          <cell r="N249" t="str">
            <v>周娜</v>
          </cell>
          <cell r="O249" t="str">
            <v>王羽嫣</v>
          </cell>
          <cell r="P249" t="str">
            <v>王羽嫣</v>
          </cell>
          <cell r="Q249" t="str">
            <v/>
          </cell>
          <cell r="R249" t="str">
            <v>杭州</v>
          </cell>
          <cell r="S249" t="str">
            <v>18857219235</v>
          </cell>
          <cell r="T249" t="str">
            <v>1996-10-14</v>
          </cell>
          <cell r="U249" t="str">
            <v>25</v>
          </cell>
          <cell r="V249" t="str">
            <v>汉族</v>
          </cell>
          <cell r="W249" t="str">
            <v>332525199610140013</v>
          </cell>
          <cell r="X249" t="str">
            <v>浙江省</v>
          </cell>
          <cell r="Y249" t="str">
            <v>丽水市</v>
          </cell>
          <cell r="Z249" t="str">
            <v>浙江省庆元县</v>
          </cell>
          <cell r="AA249" t="str">
            <v>浙江省杭州市江干区精欧荣寓2幢</v>
          </cell>
          <cell r="AB249" t="str">
            <v>外地农村</v>
          </cell>
          <cell r="AC249" t="str">
            <v>未婚</v>
          </cell>
          <cell r="AD249" t="str">
            <v>中共党员</v>
          </cell>
          <cell r="AE249" t="str">
            <v>本科</v>
          </cell>
          <cell r="AF249" t="str">
            <v>学士</v>
          </cell>
          <cell r="AG249" t="str">
            <v>湖州师范学院求真学院</v>
          </cell>
          <cell r="AH249" t="str">
            <v>材料化学</v>
          </cell>
          <cell r="AI249" t="str">
            <v>2019-06-30</v>
          </cell>
          <cell r="AJ249" t="str">
            <v>化学检验工</v>
          </cell>
          <cell r="AK249" t="str">
            <v>四级</v>
          </cell>
          <cell r="AL249" t="str">
            <v>2017-06-01</v>
          </cell>
          <cell r="AM249" t="str">
            <v>余荷英</v>
          </cell>
          <cell r="AN249" t="str">
            <v/>
          </cell>
          <cell r="AO249" t="str">
            <v>浙江省庆元县</v>
          </cell>
          <cell r="AP249" t="str">
            <v>15990857623</v>
          </cell>
          <cell r="AQ249" t="str">
            <v/>
          </cell>
          <cell r="AR249" t="str">
            <v>18857219235</v>
          </cell>
          <cell r="AS249" t="str">
            <v/>
          </cell>
          <cell r="AT249" t="str">
            <v>2021-05-07</v>
          </cell>
          <cell r="AU249" t="str">
            <v>研发人员</v>
          </cell>
          <cell r="AV249" t="str">
            <v>劳动合同</v>
          </cell>
          <cell r="AW249" t="str">
            <v>2021-05-07</v>
          </cell>
          <cell r="AX249" t="str">
            <v>2021-05-07</v>
          </cell>
          <cell r="AY249" t="str">
            <v>2024-06-30</v>
          </cell>
          <cell r="AZ249" t="str">
            <v>研发</v>
          </cell>
          <cell r="BA249" t="str">
            <v>1</v>
          </cell>
          <cell r="BB249" t="str">
            <v>2021-09-06</v>
          </cell>
          <cell r="BC249" t="str">
            <v>2021-09-07</v>
          </cell>
          <cell r="BD249" t="str">
            <v/>
          </cell>
          <cell r="BE249" t="str">
            <v>研发序列</v>
          </cell>
          <cell r="BF249" t="str">
            <v>P2</v>
          </cell>
        </row>
        <row r="250">
          <cell r="C250" t="str">
            <v>李芯红</v>
          </cell>
          <cell r="D250" t="str">
            <v>女</v>
          </cell>
          <cell r="E250" t="str">
            <v>在职</v>
          </cell>
          <cell r="F250" t="str">
            <v>正式员工</v>
          </cell>
          <cell r="G250" t="str">
            <v>百诚医药</v>
          </cell>
          <cell r="H250" t="str">
            <v>分析三组</v>
          </cell>
          <cell r="I250" t="str">
            <v>百诚医药/药学研究中心/固体制剂二部/分析三组</v>
          </cell>
          <cell r="J250" t="str">
            <v>百诚医药</v>
          </cell>
          <cell r="K250" t="str">
            <v>固体制剂二部</v>
          </cell>
          <cell r="L250" t="str">
            <v>助理分析研究员</v>
          </cell>
          <cell r="M250" t="str">
            <v>职员</v>
          </cell>
          <cell r="N250" t="str">
            <v>陈晓萍</v>
          </cell>
          <cell r="O250" t="str">
            <v>陆勤霞</v>
          </cell>
          <cell r="P250" t="str">
            <v>钱利波</v>
          </cell>
          <cell r="Q250" t="str">
            <v/>
          </cell>
          <cell r="R250" t="str">
            <v>杭州</v>
          </cell>
          <cell r="S250" t="str">
            <v>13705760149</v>
          </cell>
          <cell r="T250" t="str">
            <v>1997-05-19</v>
          </cell>
          <cell r="U250" t="str">
            <v>25</v>
          </cell>
          <cell r="V250" t="str">
            <v>汉族</v>
          </cell>
          <cell r="W250" t="str">
            <v>331002199705192526</v>
          </cell>
          <cell r="X250" t="str">
            <v>浙江</v>
          </cell>
          <cell r="Y250" t="str">
            <v>台州</v>
          </cell>
          <cell r="Z250" t="str">
            <v>浙江省台州市椒江区章安街道李宅村</v>
          </cell>
          <cell r="AA250" t="str">
            <v>浙江省杭州市滨江区东冠路611号金盛科技园8号6层</v>
          </cell>
          <cell r="AB250" t="str">
            <v/>
          </cell>
          <cell r="AC250" t="str">
            <v>未婚</v>
          </cell>
          <cell r="AD250" t="str">
            <v/>
          </cell>
          <cell r="AE250" t="str">
            <v>本科</v>
          </cell>
          <cell r="AF250" t="str">
            <v>学士</v>
          </cell>
          <cell r="AG250" t="str">
            <v>杭州医学院</v>
          </cell>
          <cell r="AH250" t="str">
            <v>药学</v>
          </cell>
          <cell r="AI250" t="str">
            <v>2021-06-18</v>
          </cell>
          <cell r="AJ250" t="str">
            <v/>
          </cell>
          <cell r="AK250" t="str">
            <v/>
          </cell>
          <cell r="AL250" t="str">
            <v/>
          </cell>
          <cell r="AM250" t="str">
            <v>洪昌宽</v>
          </cell>
          <cell r="AN250" t="str">
            <v>父亲</v>
          </cell>
          <cell r="AO250" t="str">
            <v>浙江省台州市椒江区章安街道李宅村</v>
          </cell>
          <cell r="AP250" t="str">
            <v>15888614135</v>
          </cell>
          <cell r="AQ250" t="str">
            <v/>
          </cell>
          <cell r="AR250" t="str">
            <v/>
          </cell>
          <cell r="AS250" t="str">
            <v/>
          </cell>
          <cell r="AT250" t="str">
            <v>2021-07-05</v>
          </cell>
          <cell r="AU250" t="str">
            <v>研发人员</v>
          </cell>
          <cell r="AV250" t="str">
            <v>劳动合同</v>
          </cell>
          <cell r="AW250" t="str">
            <v>2021-07-05</v>
          </cell>
          <cell r="AX250" t="str">
            <v>2021-07-05</v>
          </cell>
          <cell r="AY250" t="str">
            <v>2024-09-30</v>
          </cell>
          <cell r="AZ250" t="str">
            <v>研发</v>
          </cell>
          <cell r="BA250" t="str">
            <v>1</v>
          </cell>
          <cell r="BB250" t="str">
            <v>2021-10-04</v>
          </cell>
          <cell r="BC250" t="str">
            <v>2021-10-05</v>
          </cell>
          <cell r="BD250" t="str">
            <v/>
          </cell>
          <cell r="BE250" t="str">
            <v>研发序列</v>
          </cell>
          <cell r="BF250" t="str">
            <v>P1</v>
          </cell>
        </row>
        <row r="251">
          <cell r="C251" t="str">
            <v>占丽丽</v>
          </cell>
          <cell r="D251" t="str">
            <v>女</v>
          </cell>
          <cell r="E251" t="str">
            <v>在职</v>
          </cell>
          <cell r="F251" t="str">
            <v>正式员工</v>
          </cell>
          <cell r="G251" t="str">
            <v>百诚医药</v>
          </cell>
          <cell r="H251" t="str">
            <v>分析三组</v>
          </cell>
          <cell r="I251" t="str">
            <v>百诚医药/药学研究中心/外用制剂部/分析组/分析三组</v>
          </cell>
          <cell r="J251" t="str">
            <v>百诚医药</v>
          </cell>
          <cell r="K251" t="str">
            <v>外用制剂部</v>
          </cell>
          <cell r="L251" t="str">
            <v>分析研究员</v>
          </cell>
          <cell r="M251" t="str">
            <v>职员</v>
          </cell>
          <cell r="N251" t="str">
            <v>邹永华</v>
          </cell>
          <cell r="O251" t="str">
            <v>邹永华</v>
          </cell>
          <cell r="P251" t="str">
            <v>李青青</v>
          </cell>
          <cell r="Q251" t="str">
            <v/>
          </cell>
          <cell r="R251" t="str">
            <v>杭州</v>
          </cell>
          <cell r="S251" t="str">
            <v>15070902320</v>
          </cell>
          <cell r="T251" t="str">
            <v>1994-10-07</v>
          </cell>
          <cell r="U251" t="str">
            <v>27</v>
          </cell>
          <cell r="V251" t="str">
            <v>汉族</v>
          </cell>
          <cell r="W251" t="str">
            <v>362527199410072229</v>
          </cell>
          <cell r="X251" t="str">
            <v>江西</v>
          </cell>
          <cell r="Y251" t="str">
            <v>抚州</v>
          </cell>
          <cell r="Z251" t="str">
            <v>江西省抚州市宜黄县梨溪镇三陂村城头组23号2室</v>
          </cell>
          <cell r="AA251" t="str">
            <v>江西省抚州市宜黄县凤凰鑫街2栋二单元504</v>
          </cell>
          <cell r="AB251" t="str">
            <v/>
          </cell>
          <cell r="AC251" t="str">
            <v>未婚</v>
          </cell>
          <cell r="AD251" t="str">
            <v/>
          </cell>
          <cell r="AE251" t="str">
            <v>硕士研究生</v>
          </cell>
          <cell r="AF251" t="str">
            <v>硕士</v>
          </cell>
          <cell r="AG251" t="str">
            <v>江西中医药大学</v>
          </cell>
          <cell r="AH251" t="str">
            <v>中药学</v>
          </cell>
          <cell r="AI251" t="str">
            <v>2021-07-01</v>
          </cell>
          <cell r="AJ251" t="str">
            <v/>
          </cell>
          <cell r="AK251" t="str">
            <v/>
          </cell>
          <cell r="AL251" t="str">
            <v/>
          </cell>
          <cell r="AM251" t="str">
            <v>詹小平</v>
          </cell>
          <cell r="AN251" t="str">
            <v>父女</v>
          </cell>
          <cell r="AO251" t="str">
            <v>浙江省台州市玉环市玉城街道汽摩工业园区浙江业洲供应链管理有限公司</v>
          </cell>
          <cell r="AP251" t="str">
            <v>18666858699</v>
          </cell>
          <cell r="AQ251" t="str">
            <v/>
          </cell>
          <cell r="AR251" t="str">
            <v/>
          </cell>
          <cell r="AS251" t="str">
            <v/>
          </cell>
          <cell r="AT251" t="str">
            <v>2021-07-05</v>
          </cell>
          <cell r="AU251" t="str">
            <v>研发人员</v>
          </cell>
          <cell r="AV251" t="str">
            <v>劳动合同</v>
          </cell>
          <cell r="AW251" t="str">
            <v>2021-07-05</v>
          </cell>
          <cell r="AX251" t="str">
            <v>2021-07-05</v>
          </cell>
          <cell r="AY251" t="str">
            <v>2024-09-30</v>
          </cell>
          <cell r="AZ251" t="str">
            <v>研发</v>
          </cell>
          <cell r="BA251" t="str">
            <v>1</v>
          </cell>
          <cell r="BB251" t="str">
            <v>2021-10-04</v>
          </cell>
          <cell r="BC251" t="str">
            <v>2021-10-05</v>
          </cell>
          <cell r="BD251" t="str">
            <v/>
          </cell>
          <cell r="BE251" t="str">
            <v>研发序列</v>
          </cell>
          <cell r="BF251" t="str">
            <v>P2</v>
          </cell>
        </row>
        <row r="252">
          <cell r="C252" t="str">
            <v>史青青</v>
          </cell>
          <cell r="D252" t="str">
            <v>女</v>
          </cell>
          <cell r="E252" t="str">
            <v>在职</v>
          </cell>
          <cell r="F252" t="str">
            <v>正式员工</v>
          </cell>
          <cell r="G252" t="str">
            <v>百诚医药</v>
          </cell>
          <cell r="H252" t="str">
            <v>分析三组</v>
          </cell>
          <cell r="I252" t="str">
            <v>百诚医药/药学研究中心/液体制剂一部/分析组/分析三组</v>
          </cell>
          <cell r="J252" t="str">
            <v>百诚医药</v>
          </cell>
          <cell r="K252" t="str">
            <v>液体制剂一部</v>
          </cell>
          <cell r="L252" t="str">
            <v>高级分析研究员</v>
          </cell>
          <cell r="M252" t="str">
            <v>职员</v>
          </cell>
          <cell r="N252" t="str">
            <v>陈黎</v>
          </cell>
          <cell r="O252" t="str">
            <v>林土生</v>
          </cell>
          <cell r="P252" t="str">
            <v/>
          </cell>
          <cell r="Q252" t="str">
            <v>林土生</v>
          </cell>
          <cell r="R252" t="str">
            <v>杭州</v>
          </cell>
          <cell r="S252" t="str">
            <v>15700160695</v>
          </cell>
          <cell r="T252" t="str">
            <v>1993-03-02</v>
          </cell>
          <cell r="U252" t="str">
            <v>29</v>
          </cell>
          <cell r="V252" t="str">
            <v>汉族</v>
          </cell>
          <cell r="W252" t="str">
            <v>141122199303020129</v>
          </cell>
          <cell r="X252" t="str">
            <v>山西</v>
          </cell>
          <cell r="Y252" t="str">
            <v>吕梁</v>
          </cell>
          <cell r="Z252" t="str">
            <v>山西交城</v>
          </cell>
          <cell r="AA252" t="str">
            <v>浙江省杭州市萧山区闻堰路戈雅公寓夏风园3幢3单元802</v>
          </cell>
          <cell r="AB252" t="str">
            <v>外地农村</v>
          </cell>
          <cell r="AC252" t="str">
            <v>已婚</v>
          </cell>
          <cell r="AD252" t="str">
            <v/>
          </cell>
          <cell r="AE252" t="str">
            <v>硕士研究生</v>
          </cell>
          <cell r="AF252" t="str">
            <v/>
          </cell>
          <cell r="AG252" t="str">
            <v>浙江海洋大学</v>
          </cell>
          <cell r="AH252" t="str">
            <v>食品加工与安全</v>
          </cell>
          <cell r="AI252" t="str">
            <v>2018-06-15</v>
          </cell>
          <cell r="AJ252" t="str">
            <v/>
          </cell>
          <cell r="AK252" t="str">
            <v/>
          </cell>
          <cell r="AL252" t="str">
            <v/>
          </cell>
          <cell r="AM252" t="str">
            <v>史秀秀</v>
          </cell>
          <cell r="AN252" t="str">
            <v>姐妹</v>
          </cell>
          <cell r="AO252" t="str">
            <v>杭州钱江燃气公司</v>
          </cell>
          <cell r="AP252" t="str">
            <v>15869198124</v>
          </cell>
          <cell r="AQ252" t="str">
            <v>海正药业（杭州）有限公司</v>
          </cell>
          <cell r="AR252" t="str">
            <v/>
          </cell>
          <cell r="AS252" t="str">
            <v/>
          </cell>
          <cell r="AT252" t="str">
            <v>2021-10-18</v>
          </cell>
          <cell r="AU252" t="str">
            <v>研发人员</v>
          </cell>
          <cell r="AV252" t="str">
            <v>劳动合同</v>
          </cell>
          <cell r="AW252" t="str">
            <v>2021-10-18</v>
          </cell>
          <cell r="AX252" t="str">
            <v>2021-10-18</v>
          </cell>
          <cell r="AY252" t="str">
            <v>2024-12-31</v>
          </cell>
          <cell r="AZ252" t="str">
            <v>研发</v>
          </cell>
          <cell r="BA252" t="str">
            <v>1</v>
          </cell>
          <cell r="BB252" t="str">
            <v>2022-01-17</v>
          </cell>
          <cell r="BC252" t="str">
            <v>2022-01-18</v>
          </cell>
          <cell r="BD252" t="str">
            <v/>
          </cell>
          <cell r="BE252" t="str">
            <v>研发序列</v>
          </cell>
          <cell r="BF252" t="str">
            <v>P2</v>
          </cell>
        </row>
        <row r="253">
          <cell r="C253" t="str">
            <v>张雪汉</v>
          </cell>
          <cell r="D253" t="str">
            <v>女</v>
          </cell>
          <cell r="E253" t="str">
            <v>在职</v>
          </cell>
          <cell r="F253" t="str">
            <v>正式员工</v>
          </cell>
          <cell r="G253" t="str">
            <v>百诚医药</v>
          </cell>
          <cell r="H253" t="str">
            <v>分析三组</v>
          </cell>
          <cell r="I253" t="str">
            <v>百诚医药/药学研究中心/外用制剂部/分析组/分析三组</v>
          </cell>
          <cell r="J253" t="str">
            <v>百诚医药</v>
          </cell>
          <cell r="K253" t="str">
            <v>外用制剂部</v>
          </cell>
          <cell r="L253" t="str">
            <v>助理分析研究员</v>
          </cell>
          <cell r="M253" t="str">
            <v>职员</v>
          </cell>
          <cell r="N253" t="str">
            <v>邹永华</v>
          </cell>
          <cell r="O253" t="str">
            <v>李青青</v>
          </cell>
          <cell r="P253" t="str">
            <v>占丽丽</v>
          </cell>
          <cell r="Q253" t="str">
            <v/>
          </cell>
          <cell r="R253" t="str">
            <v>杭州</v>
          </cell>
          <cell r="S253" t="str">
            <v>15985045032</v>
          </cell>
          <cell r="T253" t="str">
            <v>1999-03-18</v>
          </cell>
          <cell r="U253" t="str">
            <v>23</v>
          </cell>
          <cell r="V253" t="str">
            <v>汉族</v>
          </cell>
          <cell r="W253" t="str">
            <v>522122199903180021</v>
          </cell>
          <cell r="X253" t="str">
            <v>贵州</v>
          </cell>
          <cell r="Y253" t="str">
            <v>遵义</v>
          </cell>
          <cell r="Z253" t="str">
            <v>贵州省遵义市桐梓县花秋镇李坪村183号</v>
          </cell>
          <cell r="AA253" t="str">
            <v>杭州市滨江区浦沿街道东冠社区497号</v>
          </cell>
          <cell r="AB253" t="str">
            <v>外地农村</v>
          </cell>
          <cell r="AC253" t="str">
            <v>未婚</v>
          </cell>
          <cell r="AD253" t="str">
            <v/>
          </cell>
          <cell r="AE253" t="str">
            <v>本科</v>
          </cell>
          <cell r="AF253" t="str">
            <v/>
          </cell>
          <cell r="AG253" t="str">
            <v>贵州中医药大学</v>
          </cell>
          <cell r="AH253" t="str">
            <v>药物制剂</v>
          </cell>
          <cell r="AI253" t="str">
            <v>2020-07-01</v>
          </cell>
          <cell r="AJ253" t="str">
            <v/>
          </cell>
          <cell r="AK253" t="str">
            <v/>
          </cell>
          <cell r="AL253" t="str">
            <v/>
          </cell>
          <cell r="AM253" t="str">
            <v>成丽瑶</v>
          </cell>
          <cell r="AN253" t="str">
            <v>朋友</v>
          </cell>
          <cell r="AO253" t="str">
            <v>南京市江宁区花语座</v>
          </cell>
          <cell r="AP253" t="str">
            <v>18212215927</v>
          </cell>
          <cell r="AQ253" t="str">
            <v>杭州市春绿医疗科技有限公司</v>
          </cell>
          <cell r="AR253" t="str">
            <v/>
          </cell>
          <cell r="AS253" t="str">
            <v/>
          </cell>
          <cell r="AT253" t="str">
            <v>2021-12-01</v>
          </cell>
          <cell r="AU253" t="str">
            <v>研发人员</v>
          </cell>
          <cell r="AV253" t="str">
            <v>劳动合同</v>
          </cell>
          <cell r="AW253" t="str">
            <v>2021-12-01</v>
          </cell>
          <cell r="AX253" t="str">
            <v>2021-12-01</v>
          </cell>
          <cell r="AY253" t="str">
            <v>2024-12-31</v>
          </cell>
          <cell r="AZ253" t="str">
            <v>研发</v>
          </cell>
          <cell r="BA253" t="str">
            <v>1</v>
          </cell>
          <cell r="BB253" t="str">
            <v>2022-02-28</v>
          </cell>
          <cell r="BC253" t="str">
            <v>2022-03-01</v>
          </cell>
          <cell r="BD253" t="str">
            <v/>
          </cell>
          <cell r="BE253" t="str">
            <v>研发序列</v>
          </cell>
          <cell r="BF253" t="str">
            <v>P1</v>
          </cell>
        </row>
        <row r="254">
          <cell r="C254" t="str">
            <v>郑丹丹</v>
          </cell>
          <cell r="D254" t="str">
            <v>女</v>
          </cell>
          <cell r="E254" t="str">
            <v>在职</v>
          </cell>
          <cell r="F254" t="str">
            <v>试用员工</v>
          </cell>
          <cell r="G254" t="str">
            <v>百诚医药</v>
          </cell>
          <cell r="H254" t="str">
            <v>分析三组</v>
          </cell>
          <cell r="I254" t="str">
            <v>百诚医药/药学研究中心/液体制剂一部/分析组/分析三组</v>
          </cell>
          <cell r="J254" t="str">
            <v>百诚医药</v>
          </cell>
          <cell r="K254" t="str">
            <v>液体制剂一部</v>
          </cell>
          <cell r="L254" t="str">
            <v>助理分析研究员</v>
          </cell>
          <cell r="M254" t="str">
            <v>职员</v>
          </cell>
          <cell r="N254" t="str">
            <v>陈黎</v>
          </cell>
          <cell r="O254" t="str">
            <v>林土生</v>
          </cell>
          <cell r="P254" t="str">
            <v>史青青</v>
          </cell>
          <cell r="Q254" t="str">
            <v/>
          </cell>
          <cell r="R254" t="str">
            <v>杭州</v>
          </cell>
          <cell r="S254" t="str">
            <v>17816489086</v>
          </cell>
          <cell r="T254" t="str">
            <v>2001-01-11</v>
          </cell>
          <cell r="U254" t="str">
            <v>21</v>
          </cell>
          <cell r="V254" t="str">
            <v>汉族</v>
          </cell>
          <cell r="W254" t="str">
            <v>330881200101114328</v>
          </cell>
          <cell r="X254" t="str">
            <v>浙江</v>
          </cell>
          <cell r="Y254" t="str">
            <v>衢州</v>
          </cell>
          <cell r="Z254" t="str">
            <v>浙江省衢州市江山市大桥镇桥头村汪坞3-1号</v>
          </cell>
          <cell r="AA254" t="str">
            <v>浙江省衢州市江山市大桥镇桥头村汪坞3-1号</v>
          </cell>
          <cell r="AB254" t="str">
            <v>外地农村</v>
          </cell>
          <cell r="AC254" t="str">
            <v>未婚</v>
          </cell>
          <cell r="AD254" t="str">
            <v>团员</v>
          </cell>
          <cell r="AE254" t="str">
            <v>大专</v>
          </cell>
          <cell r="AF254" t="str">
            <v>其他</v>
          </cell>
          <cell r="AG254" t="str">
            <v>金华职业技术学院</v>
          </cell>
          <cell r="AH254" t="str">
            <v>药品生产技术</v>
          </cell>
          <cell r="AI254" t="str">
            <v>2022-06-30</v>
          </cell>
          <cell r="AJ254" t="str">
            <v/>
          </cell>
          <cell r="AK254" t="str">
            <v/>
          </cell>
          <cell r="AL254" t="str">
            <v/>
          </cell>
          <cell r="AM254" t="str">
            <v>郑江明</v>
          </cell>
          <cell r="AN254" t="str">
            <v>父女</v>
          </cell>
          <cell r="AO254" t="str">
            <v>浙江省衢州市江山市大桥镇桥头村汪坞3-1号</v>
          </cell>
          <cell r="AP254" t="str">
            <v>15869060809</v>
          </cell>
          <cell r="AQ254" t="str">
            <v>无</v>
          </cell>
          <cell r="AR254" t="str">
            <v/>
          </cell>
          <cell r="AS254" t="str">
            <v/>
          </cell>
          <cell r="AT254" t="str">
            <v>2022-07-11</v>
          </cell>
          <cell r="AU254" t="str">
            <v>辅助人员</v>
          </cell>
          <cell r="AV254" t="str">
            <v>劳动合同</v>
          </cell>
          <cell r="AW254" t="str">
            <v>2022-07-11</v>
          </cell>
          <cell r="AX254" t="str">
            <v>2022-07-11</v>
          </cell>
          <cell r="AY254" t="str">
            <v>2025-07-10</v>
          </cell>
          <cell r="AZ254" t="str">
            <v>研发</v>
          </cell>
          <cell r="BA254" t="str">
            <v>1</v>
          </cell>
          <cell r="BB254" t="str">
            <v>2022-10-10</v>
          </cell>
          <cell r="BC254" t="str">
            <v/>
          </cell>
          <cell r="BE254" t="str">
            <v>研发序列</v>
          </cell>
          <cell r="BF254" t="str">
            <v>P1</v>
          </cell>
        </row>
        <row r="255">
          <cell r="C255" t="str">
            <v>谢诗佳</v>
          </cell>
          <cell r="D255" t="str">
            <v>女</v>
          </cell>
          <cell r="E255" t="str">
            <v>在职</v>
          </cell>
          <cell r="F255" t="str">
            <v>试用员工</v>
          </cell>
          <cell r="G255" t="str">
            <v>百诚医药</v>
          </cell>
          <cell r="H255" t="str">
            <v>分析三组</v>
          </cell>
          <cell r="I255" t="str">
            <v>百诚医药/药学研究中心/液体制剂三部/分析组/分析三组</v>
          </cell>
          <cell r="J255" t="str">
            <v>百诚医药</v>
          </cell>
          <cell r="K255" t="str">
            <v>液体制剂三部</v>
          </cell>
          <cell r="L255" t="str">
            <v>助理分析研究员</v>
          </cell>
          <cell r="M255" t="str">
            <v>职员</v>
          </cell>
          <cell r="N255" t="str">
            <v>周娜</v>
          </cell>
          <cell r="O255" t="str">
            <v>王羽嫣</v>
          </cell>
          <cell r="P255" t="str">
            <v>胡育钰</v>
          </cell>
          <cell r="Q255" t="str">
            <v/>
          </cell>
          <cell r="R255" t="str">
            <v>杭州</v>
          </cell>
          <cell r="S255" t="str">
            <v>15267431927</v>
          </cell>
          <cell r="T255" t="str">
            <v>2001-08-23</v>
          </cell>
          <cell r="U255" t="str">
            <v>20</v>
          </cell>
          <cell r="V255" t="str">
            <v>汉族</v>
          </cell>
          <cell r="W255" t="str">
            <v>330181200108238069</v>
          </cell>
          <cell r="X255" t="str">
            <v>浙江</v>
          </cell>
          <cell r="Y255" t="str">
            <v>杭州</v>
          </cell>
          <cell r="Z255" t="str">
            <v>浙江省杭州市萧山区浦阳镇谢家村949号</v>
          </cell>
          <cell r="AA255" t="str">
            <v>浙江省杭州市滨江区浦沿街道钱塘福苑7幢2203</v>
          </cell>
          <cell r="AB255" t="str">
            <v>本地农村</v>
          </cell>
          <cell r="AC255" t="str">
            <v>未婚</v>
          </cell>
          <cell r="AD255" t="str">
            <v>中共党员</v>
          </cell>
          <cell r="AE255" t="str">
            <v>大专</v>
          </cell>
          <cell r="AF255" t="str">
            <v>其他</v>
          </cell>
          <cell r="AG255" t="str">
            <v>金华职业技术学院</v>
          </cell>
          <cell r="AH255" t="str">
            <v>生物制药</v>
          </cell>
          <cell r="AI255" t="str">
            <v>2022-06-30</v>
          </cell>
          <cell r="AJ255" t="str">
            <v/>
          </cell>
          <cell r="AK255" t="str">
            <v/>
          </cell>
          <cell r="AL255" t="str">
            <v/>
          </cell>
          <cell r="AM255" t="str">
            <v>虞小兰</v>
          </cell>
          <cell r="AN255" t="str">
            <v>母亲</v>
          </cell>
          <cell r="AO255" t="str">
            <v>浙江省杭州市萧山区浦阳镇谢家村949号</v>
          </cell>
          <cell r="AP255" t="str">
            <v>13967177126</v>
          </cell>
          <cell r="AQ255" t="str">
            <v>无</v>
          </cell>
          <cell r="AR255" t="str">
            <v/>
          </cell>
          <cell r="AS255" t="str">
            <v/>
          </cell>
          <cell r="AT255" t="str">
            <v>2022-07-04</v>
          </cell>
          <cell r="AU255" t="str">
            <v>辅助人员</v>
          </cell>
          <cell r="AV255" t="str">
            <v>劳动合同</v>
          </cell>
          <cell r="AW255" t="str">
            <v>2022-07-04</v>
          </cell>
          <cell r="AX255" t="str">
            <v>2022-07-04</v>
          </cell>
          <cell r="AY255" t="str">
            <v>2025-07-03</v>
          </cell>
          <cell r="AZ255" t="str">
            <v>研发</v>
          </cell>
          <cell r="BA255" t="str">
            <v>1</v>
          </cell>
          <cell r="BB255" t="str">
            <v>2022-10-03</v>
          </cell>
          <cell r="BC255" t="str">
            <v/>
          </cell>
          <cell r="BE255" t="str">
            <v>研发序列</v>
          </cell>
          <cell r="BF255" t="str">
            <v>P1</v>
          </cell>
        </row>
        <row r="256">
          <cell r="C256" t="str">
            <v>吴娟</v>
          </cell>
          <cell r="D256" t="str">
            <v>女</v>
          </cell>
          <cell r="E256" t="str">
            <v>在职</v>
          </cell>
          <cell r="F256" t="str">
            <v>正式员工</v>
          </cell>
          <cell r="G256" t="str">
            <v>百诚医药</v>
          </cell>
          <cell r="H256" t="str">
            <v>分析三组</v>
          </cell>
          <cell r="I256" t="str">
            <v>百诚医药/药学研究中心/外用制剂部/分析组/分析三组</v>
          </cell>
          <cell r="J256" t="str">
            <v>百诚医药</v>
          </cell>
          <cell r="K256" t="str">
            <v>外用制剂部</v>
          </cell>
          <cell r="L256" t="str">
            <v>分析研究员</v>
          </cell>
          <cell r="M256" t="str">
            <v>职员</v>
          </cell>
          <cell r="N256" t="str">
            <v>邹永华</v>
          </cell>
          <cell r="O256" t="str">
            <v>李青青</v>
          </cell>
          <cell r="P256" t="str">
            <v/>
          </cell>
          <cell r="Q256" t="str">
            <v>占丽丽</v>
          </cell>
          <cell r="R256" t="str">
            <v>杭州</v>
          </cell>
          <cell r="S256" t="str">
            <v>15658092756</v>
          </cell>
          <cell r="T256" t="str">
            <v>1992-10-09</v>
          </cell>
          <cell r="U256" t="str">
            <v>29</v>
          </cell>
          <cell r="V256" t="str">
            <v>汉族</v>
          </cell>
          <cell r="W256" t="str">
            <v>411524199210097645</v>
          </cell>
          <cell r="X256" t="str">
            <v>河南</v>
          </cell>
          <cell r="Y256" t="str">
            <v>杭州</v>
          </cell>
          <cell r="Z256" t="str">
            <v>浙江省杭州市萧山区城厢街道横石板弄12幢3单元402室</v>
          </cell>
          <cell r="AA256" t="str">
            <v>杭州市萧山区横石板弄12幢3单元402室</v>
          </cell>
          <cell r="AB256" t="str">
            <v>本地城镇</v>
          </cell>
          <cell r="AC256" t="str">
            <v>已婚</v>
          </cell>
          <cell r="AD256" t="str">
            <v>群众</v>
          </cell>
          <cell r="AE256" t="str">
            <v>本科</v>
          </cell>
          <cell r="AF256" t="str">
            <v>学士</v>
          </cell>
          <cell r="AG256" t="str">
            <v>哈尔滨医科大学</v>
          </cell>
          <cell r="AH256" t="str">
            <v>药学</v>
          </cell>
          <cell r="AI256" t="str">
            <v>2016-06-27</v>
          </cell>
          <cell r="AJ256" t="str">
            <v/>
          </cell>
          <cell r="AK256" t="str">
            <v/>
          </cell>
          <cell r="AL256" t="str">
            <v/>
          </cell>
          <cell r="AM256" t="str">
            <v>蔡浩</v>
          </cell>
          <cell r="AN256" t="str">
            <v>夫妻</v>
          </cell>
          <cell r="AO256" t="str">
            <v>浙江省杭州市萧山区横石板弄12幢3单元402室 311201</v>
          </cell>
          <cell r="AP256" t="str">
            <v>17606523699</v>
          </cell>
          <cell r="AQ256" t="str">
            <v>杭州立高检验检测技术研究院有限公司</v>
          </cell>
          <cell r="AR256" t="str">
            <v/>
          </cell>
          <cell r="AS256" t="str">
            <v/>
          </cell>
          <cell r="AT256" t="str">
            <v>2022-02-09</v>
          </cell>
          <cell r="AU256" t="str">
            <v>研发人员</v>
          </cell>
          <cell r="AV256" t="str">
            <v>劳动合同</v>
          </cell>
          <cell r="AW256" t="str">
            <v>2022-02-09</v>
          </cell>
          <cell r="AX256" t="str">
            <v>2022-02-09</v>
          </cell>
          <cell r="AY256" t="str">
            <v>2025-03-31</v>
          </cell>
          <cell r="AZ256" t="str">
            <v>研发</v>
          </cell>
          <cell r="BA256" t="str">
            <v>1</v>
          </cell>
          <cell r="BB256" t="str">
            <v>2022-05-08</v>
          </cell>
          <cell r="BC256" t="str">
            <v>2022-05-09</v>
          </cell>
          <cell r="BD256" t="str">
            <v/>
          </cell>
          <cell r="BE256" t="str">
            <v>研发序列</v>
          </cell>
          <cell r="BF256" t="str">
            <v>P2</v>
          </cell>
        </row>
        <row r="257">
          <cell r="C257" t="str">
            <v>王健</v>
          </cell>
          <cell r="D257" t="str">
            <v>男</v>
          </cell>
          <cell r="E257" t="str">
            <v>在职</v>
          </cell>
          <cell r="F257" t="str">
            <v>正式员工</v>
          </cell>
          <cell r="G257" t="str">
            <v>百诚医药</v>
          </cell>
          <cell r="H257" t="str">
            <v>分析三组</v>
          </cell>
          <cell r="I257" t="str">
            <v>百诚医药/药学研究中心/液体制剂一部/分析组/分析三组</v>
          </cell>
          <cell r="J257" t="str">
            <v>百诚医药</v>
          </cell>
          <cell r="K257" t="str">
            <v>液体制剂一部</v>
          </cell>
          <cell r="L257" t="str">
            <v>分析研究员</v>
          </cell>
          <cell r="M257" t="str">
            <v>职员</v>
          </cell>
          <cell r="N257" t="str">
            <v>陈黎</v>
          </cell>
          <cell r="O257" t="str">
            <v>林土生</v>
          </cell>
          <cell r="P257" t="str">
            <v/>
          </cell>
          <cell r="Q257" t="str">
            <v>林土生</v>
          </cell>
          <cell r="R257" t="str">
            <v>杭州</v>
          </cell>
          <cell r="S257" t="str">
            <v>18942431745</v>
          </cell>
          <cell r="T257" t="str">
            <v>1996-05-15</v>
          </cell>
          <cell r="U257" t="str">
            <v>26</v>
          </cell>
          <cell r="V257" t="str">
            <v>汉族</v>
          </cell>
          <cell r="W257" t="str">
            <v>360424199605155175</v>
          </cell>
          <cell r="X257" t="str">
            <v>江西</v>
          </cell>
          <cell r="Y257" t="str">
            <v>九江</v>
          </cell>
          <cell r="Z257" t="str">
            <v>江西省九江市修水县竹坪村竹坪乡二组</v>
          </cell>
          <cell r="AA257" t="str">
            <v>杭州市滨江区杨家墩悦府四栋602</v>
          </cell>
          <cell r="AB257" t="str">
            <v>外地农村</v>
          </cell>
          <cell r="AC257" t="str">
            <v>未婚</v>
          </cell>
          <cell r="AD257" t="str">
            <v>团员</v>
          </cell>
          <cell r="AE257" t="str">
            <v>本科</v>
          </cell>
          <cell r="AF257" t="str">
            <v>学士</v>
          </cell>
          <cell r="AG257" t="str">
            <v>南昌大学</v>
          </cell>
          <cell r="AH257" t="str">
            <v>药学</v>
          </cell>
          <cell r="AI257" t="str">
            <v>2019-01-22</v>
          </cell>
          <cell r="AJ257" t="str">
            <v/>
          </cell>
          <cell r="AK257" t="str">
            <v/>
          </cell>
          <cell r="AL257" t="str">
            <v/>
          </cell>
          <cell r="AM257" t="str">
            <v>王东学</v>
          </cell>
          <cell r="AN257" t="str">
            <v>父子</v>
          </cell>
          <cell r="AO257" t="str">
            <v>广东省佛山市丹灶镇银丰路仲邦纸箱厂，528251</v>
          </cell>
          <cell r="AP257" t="str">
            <v>13392766356</v>
          </cell>
          <cell r="AQ257" t="str">
            <v>南昌立健药业有限公司</v>
          </cell>
          <cell r="AR257" t="str">
            <v/>
          </cell>
          <cell r="AS257" t="str">
            <v/>
          </cell>
          <cell r="AT257" t="str">
            <v>2022-03-14</v>
          </cell>
          <cell r="AU257" t="str">
            <v>研发人员</v>
          </cell>
          <cell r="AV257" t="str">
            <v>劳动合同</v>
          </cell>
          <cell r="AW257" t="str">
            <v>2022-03-14</v>
          </cell>
          <cell r="AX257" t="str">
            <v>2022-03-14</v>
          </cell>
          <cell r="AY257" t="str">
            <v>2025-03-31</v>
          </cell>
          <cell r="AZ257" t="str">
            <v>研发</v>
          </cell>
          <cell r="BA257" t="str">
            <v>1</v>
          </cell>
          <cell r="BB257" t="str">
            <v>2022-06-13</v>
          </cell>
          <cell r="BC257" t="str">
            <v>2022-06-14</v>
          </cell>
          <cell r="BD257" t="str">
            <v/>
          </cell>
          <cell r="BE257" t="str">
            <v>研发序列</v>
          </cell>
          <cell r="BF257" t="str">
            <v>P2</v>
          </cell>
        </row>
        <row r="258">
          <cell r="C258" t="str">
            <v>刘梦灵</v>
          </cell>
          <cell r="D258" t="str">
            <v>女</v>
          </cell>
          <cell r="E258" t="str">
            <v>在职</v>
          </cell>
          <cell r="F258" t="str">
            <v>试用员工</v>
          </cell>
          <cell r="G258" t="str">
            <v>百诚医药</v>
          </cell>
          <cell r="H258" t="str">
            <v>分析三组</v>
          </cell>
          <cell r="I258" t="str">
            <v>百诚医药/药学研究中心/外用制剂部/分析组/分析三组</v>
          </cell>
          <cell r="J258" t="str">
            <v>百诚医药</v>
          </cell>
          <cell r="K258" t="str">
            <v>外用制剂部</v>
          </cell>
          <cell r="L258" t="str">
            <v>助理分析研究员</v>
          </cell>
          <cell r="M258" t="str">
            <v>职员</v>
          </cell>
          <cell r="N258" t="str">
            <v>邹永华</v>
          </cell>
          <cell r="O258" t="str">
            <v>李青青</v>
          </cell>
          <cell r="P258" t="str">
            <v>陈莎莎</v>
          </cell>
          <cell r="Q258" t="str">
            <v/>
          </cell>
          <cell r="R258" t="str">
            <v>杭州</v>
          </cell>
          <cell r="S258" t="str">
            <v>17816783299</v>
          </cell>
          <cell r="T258" t="str">
            <v>2002-03-20</v>
          </cell>
          <cell r="U258" t="str">
            <v>20</v>
          </cell>
          <cell r="V258" t="str">
            <v>汉族</v>
          </cell>
          <cell r="W258" t="str">
            <v>332529200203202724</v>
          </cell>
          <cell r="X258" t="str">
            <v>浙江</v>
          </cell>
          <cell r="Y258" t="str">
            <v>丽水</v>
          </cell>
          <cell r="Z258" t="str">
            <v>浙江省景宁畲族自治县九龙乡龙翔路21-2</v>
          </cell>
          <cell r="AA258" t="str">
            <v>甘肃省酒泉市肃州区东方名都景苑5幢2802</v>
          </cell>
          <cell r="AB258" t="str">
            <v>外地城镇</v>
          </cell>
          <cell r="AC258" t="str">
            <v>未婚</v>
          </cell>
          <cell r="AD258" t="str">
            <v>共青团员</v>
          </cell>
          <cell r="AE258" t="str">
            <v>本科</v>
          </cell>
          <cell r="AF258" t="str">
            <v>学士</v>
          </cell>
          <cell r="AG258" t="str">
            <v>湖州师范学院</v>
          </cell>
          <cell r="AH258" t="str">
            <v>制药工程</v>
          </cell>
          <cell r="AI258" t="str">
            <v>2022-06-30</v>
          </cell>
          <cell r="AJ258" t="str">
            <v/>
          </cell>
          <cell r="AK258" t="str">
            <v/>
          </cell>
          <cell r="AL258" t="str">
            <v/>
          </cell>
          <cell r="AM258" t="str">
            <v>蔡通微</v>
          </cell>
          <cell r="AN258" t="str">
            <v>父女</v>
          </cell>
          <cell r="AO258" t="str">
            <v>甘肃省酒泉市肃州区东方名都景苑5幢2802</v>
          </cell>
          <cell r="AP258" t="str">
            <v>13830737999</v>
          </cell>
          <cell r="AQ258" t="str">
            <v>无</v>
          </cell>
          <cell r="AR258" t="str">
            <v/>
          </cell>
          <cell r="AS258" t="str">
            <v/>
          </cell>
          <cell r="AT258" t="str">
            <v>2022-07-04</v>
          </cell>
          <cell r="AU258" t="str">
            <v>辅助人员</v>
          </cell>
          <cell r="AV258" t="str">
            <v>劳动合同</v>
          </cell>
          <cell r="AW258" t="str">
            <v>2022-07-04</v>
          </cell>
          <cell r="AX258" t="str">
            <v>2022-07-04</v>
          </cell>
          <cell r="AY258" t="str">
            <v>2025-07-03</v>
          </cell>
          <cell r="AZ258" t="str">
            <v>研发</v>
          </cell>
          <cell r="BA258" t="str">
            <v>1</v>
          </cell>
          <cell r="BB258" t="str">
            <v>2022-10-03</v>
          </cell>
          <cell r="BC258" t="str">
            <v/>
          </cell>
          <cell r="BE258" t="str">
            <v>研发序列</v>
          </cell>
          <cell r="BF258" t="str">
            <v>P1</v>
          </cell>
        </row>
        <row r="259">
          <cell r="C259" t="str">
            <v>田思榕</v>
          </cell>
          <cell r="D259" t="str">
            <v>女</v>
          </cell>
          <cell r="E259" t="str">
            <v>在职</v>
          </cell>
          <cell r="F259" t="str">
            <v>正式员工</v>
          </cell>
          <cell r="G259" t="str">
            <v>百诚医药</v>
          </cell>
          <cell r="H259" t="str">
            <v>分析三组</v>
          </cell>
          <cell r="I259" t="str">
            <v>百诚医药/药学研究中心/液体制剂三部/分析组/分析三组</v>
          </cell>
          <cell r="J259" t="str">
            <v>百诚医药</v>
          </cell>
          <cell r="K259" t="str">
            <v>液体制剂三部</v>
          </cell>
          <cell r="L259" t="str">
            <v>助理分析研究员</v>
          </cell>
          <cell r="M259" t="str">
            <v>职员</v>
          </cell>
          <cell r="N259" t="str">
            <v>周娜</v>
          </cell>
          <cell r="O259" t="str">
            <v>王羽嫣</v>
          </cell>
          <cell r="P259" t="str">
            <v/>
          </cell>
          <cell r="Q259" t="str">
            <v>王羽嫣</v>
          </cell>
          <cell r="R259" t="str">
            <v>杭州</v>
          </cell>
          <cell r="S259" t="str">
            <v>17262649221</v>
          </cell>
          <cell r="T259" t="str">
            <v>1998-08-27</v>
          </cell>
          <cell r="U259" t="str">
            <v>23</v>
          </cell>
          <cell r="V259" t="str">
            <v>土家族</v>
          </cell>
          <cell r="W259" t="str">
            <v>522228199808270620</v>
          </cell>
          <cell r="X259" t="str">
            <v>贵州</v>
          </cell>
          <cell r="Y259" t="str">
            <v>铜仁地区</v>
          </cell>
          <cell r="Z259" t="str">
            <v>贵州省铜仁市沿河土家族自治县和平街道虎头村</v>
          </cell>
          <cell r="AA259" t="str">
            <v>浙江省杭州市滨江区浦沿街道浦联名府5幢一单元604</v>
          </cell>
          <cell r="AB259" t="str">
            <v>外地农村</v>
          </cell>
          <cell r="AC259" t="str">
            <v>未婚</v>
          </cell>
          <cell r="AD259" t="str">
            <v>团员</v>
          </cell>
          <cell r="AE259" t="str">
            <v>大专</v>
          </cell>
          <cell r="AF259" t="str">
            <v>其他</v>
          </cell>
          <cell r="AG259" t="str">
            <v>杭州职业技术学院</v>
          </cell>
          <cell r="AH259" t="str">
            <v>药品生产技术</v>
          </cell>
          <cell r="AI259" t="str">
            <v>2021-06-15</v>
          </cell>
          <cell r="AJ259" t="str">
            <v/>
          </cell>
          <cell r="AK259" t="str">
            <v/>
          </cell>
          <cell r="AL259" t="str">
            <v/>
          </cell>
          <cell r="AM259" t="str">
            <v>袁桃花</v>
          </cell>
          <cell r="AN259" t="str">
            <v>母女</v>
          </cell>
          <cell r="AO259" t="str">
            <v>贵州省铜仁市沿河土家族自治县和平街道虎头村</v>
          </cell>
          <cell r="AP259" t="str">
            <v>18358991929</v>
          </cell>
          <cell r="AQ259" t="str">
            <v>杭州领业医药科技有限公司</v>
          </cell>
          <cell r="AR259" t="str">
            <v/>
          </cell>
          <cell r="AS259" t="str">
            <v/>
          </cell>
          <cell r="AT259" t="str">
            <v>2022-03-28</v>
          </cell>
          <cell r="AU259" t="str">
            <v>研发人员</v>
          </cell>
          <cell r="AV259" t="str">
            <v>劳动合同</v>
          </cell>
          <cell r="AW259" t="str">
            <v>2022-03-28</v>
          </cell>
          <cell r="AX259" t="str">
            <v>2022-03-28</v>
          </cell>
          <cell r="AY259" t="str">
            <v>2025-03-31</v>
          </cell>
          <cell r="AZ259" t="str">
            <v>研发</v>
          </cell>
          <cell r="BA259" t="str">
            <v>1</v>
          </cell>
          <cell r="BB259" t="str">
            <v>2022-06-27</v>
          </cell>
          <cell r="BC259" t="str">
            <v>2022-06-28</v>
          </cell>
          <cell r="BD259" t="str">
            <v/>
          </cell>
          <cell r="BE259" t="str">
            <v>研发序列</v>
          </cell>
          <cell r="BF259" t="str">
            <v>P1</v>
          </cell>
        </row>
        <row r="260">
          <cell r="C260" t="str">
            <v>龚怡</v>
          </cell>
          <cell r="D260" t="str">
            <v>女</v>
          </cell>
          <cell r="E260" t="str">
            <v>在职</v>
          </cell>
          <cell r="F260" t="str">
            <v>正式员工</v>
          </cell>
          <cell r="G260" t="str">
            <v>百诚医药</v>
          </cell>
          <cell r="H260" t="str">
            <v>分析三组</v>
          </cell>
          <cell r="I260" t="str">
            <v>百诚医药/药学研究中心/外用制剂部/分析组/分析三组</v>
          </cell>
          <cell r="J260" t="str">
            <v>百诚医药</v>
          </cell>
          <cell r="K260" t="str">
            <v>外用制剂部</v>
          </cell>
          <cell r="L260" t="str">
            <v>助理分析研究员</v>
          </cell>
          <cell r="M260" t="str">
            <v>职员</v>
          </cell>
          <cell r="N260" t="str">
            <v>邹永华</v>
          </cell>
          <cell r="O260" t="str">
            <v>李青青</v>
          </cell>
          <cell r="P260" t="str">
            <v/>
          </cell>
          <cell r="Q260" t="str">
            <v>林海</v>
          </cell>
          <cell r="R260" t="str">
            <v>杭州</v>
          </cell>
          <cell r="S260" t="str">
            <v>13479248837</v>
          </cell>
          <cell r="T260" t="str">
            <v>1999-03-13</v>
          </cell>
          <cell r="U260" t="str">
            <v>23</v>
          </cell>
          <cell r="V260" t="str">
            <v>汉族</v>
          </cell>
          <cell r="W260" t="str">
            <v>36042819990313604X</v>
          </cell>
          <cell r="X260" t="str">
            <v>江西</v>
          </cell>
          <cell r="Y260" t="str">
            <v>九江</v>
          </cell>
          <cell r="Z260" t="str">
            <v>江西省九江市都昌县左里镇龚家湖村37号</v>
          </cell>
          <cell r="AA260" t="str">
            <v>江西省九江市都昌县</v>
          </cell>
          <cell r="AB260" t="str">
            <v>外地农村</v>
          </cell>
          <cell r="AC260" t="str">
            <v>未婚</v>
          </cell>
          <cell r="AD260" t="str">
            <v>中共党员</v>
          </cell>
          <cell r="AE260" t="str">
            <v>本科</v>
          </cell>
          <cell r="AF260" t="str">
            <v>学士</v>
          </cell>
          <cell r="AG260" t="str">
            <v>南昌大学</v>
          </cell>
          <cell r="AH260" t="str">
            <v>药学</v>
          </cell>
          <cell r="AI260" t="str">
            <v>2021-06-22</v>
          </cell>
          <cell r="AJ260" t="str">
            <v/>
          </cell>
          <cell r="AK260" t="str">
            <v/>
          </cell>
          <cell r="AL260" t="str">
            <v/>
          </cell>
          <cell r="AM260" t="str">
            <v>龚金林</v>
          </cell>
          <cell r="AN260" t="str">
            <v>父亲</v>
          </cell>
          <cell r="AO260" t="str">
            <v>江西九江都昌县332600</v>
          </cell>
          <cell r="AP260" t="str">
            <v>13479248837</v>
          </cell>
          <cell r="AQ260" t="str">
            <v>天地恒一制药股份有限公司</v>
          </cell>
          <cell r="AR260" t="str">
            <v/>
          </cell>
          <cell r="AS260" t="str">
            <v/>
          </cell>
          <cell r="AT260" t="str">
            <v>2022-03-28</v>
          </cell>
          <cell r="AU260" t="str">
            <v>研发人员</v>
          </cell>
          <cell r="AV260" t="str">
            <v>劳动合同</v>
          </cell>
          <cell r="AW260" t="str">
            <v>2022-03-28</v>
          </cell>
          <cell r="AX260" t="str">
            <v>2022-03-28</v>
          </cell>
          <cell r="AY260" t="str">
            <v>2025-03-31</v>
          </cell>
          <cell r="AZ260" t="str">
            <v>研发</v>
          </cell>
          <cell r="BA260" t="str">
            <v>1</v>
          </cell>
          <cell r="BB260" t="str">
            <v>2022-06-27</v>
          </cell>
          <cell r="BC260" t="str">
            <v>2022-06-28</v>
          </cell>
          <cell r="BD260" t="str">
            <v/>
          </cell>
          <cell r="BE260" t="str">
            <v>研发序列</v>
          </cell>
          <cell r="BF260" t="str">
            <v>P1</v>
          </cell>
        </row>
        <row r="261">
          <cell r="C261" t="str">
            <v>郭温艳</v>
          </cell>
          <cell r="D261" t="str">
            <v>女</v>
          </cell>
          <cell r="E261" t="str">
            <v>在职</v>
          </cell>
          <cell r="F261" t="str">
            <v>试用员工</v>
          </cell>
          <cell r="G261" t="str">
            <v>百诚医药</v>
          </cell>
          <cell r="H261" t="str">
            <v>分析三组</v>
          </cell>
          <cell r="I261" t="str">
            <v>百诚医药/药学研究中心/液体制剂一部/分析组/分析三组</v>
          </cell>
          <cell r="J261" t="str">
            <v>百诚医药</v>
          </cell>
          <cell r="K261" t="str">
            <v>液体制剂一部</v>
          </cell>
          <cell r="L261" t="str">
            <v>助理分析研究员</v>
          </cell>
          <cell r="M261" t="str">
            <v>职员</v>
          </cell>
          <cell r="N261" t="str">
            <v>陈黎</v>
          </cell>
          <cell r="O261" t="str">
            <v>林土生</v>
          </cell>
          <cell r="P261" t="str">
            <v/>
          </cell>
          <cell r="Q261" t="str">
            <v>史青青</v>
          </cell>
          <cell r="R261" t="str">
            <v>杭州</v>
          </cell>
          <cell r="S261" t="str">
            <v>18309805953</v>
          </cell>
          <cell r="T261" t="str">
            <v>1999-09-18</v>
          </cell>
          <cell r="U261" t="str">
            <v>22</v>
          </cell>
          <cell r="V261" t="str">
            <v>汉族</v>
          </cell>
          <cell r="W261" t="str">
            <v>142431199909183022</v>
          </cell>
          <cell r="X261" t="str">
            <v>山西</v>
          </cell>
          <cell r="Y261" t="str">
            <v>晋中</v>
          </cell>
          <cell r="Z261" t="str">
            <v>山西省平遥县襄垣乡白城村</v>
          </cell>
          <cell r="AA261" t="str">
            <v>山西省太原市万柏林区</v>
          </cell>
          <cell r="AB261" t="str">
            <v>外地农村</v>
          </cell>
          <cell r="AC261" t="str">
            <v>未婚</v>
          </cell>
          <cell r="AD261" t="str">
            <v>群众</v>
          </cell>
          <cell r="AE261" t="str">
            <v>本科</v>
          </cell>
          <cell r="AF261" t="str">
            <v>学士</v>
          </cell>
          <cell r="AG261" t="str">
            <v>沈阳药科大学</v>
          </cell>
          <cell r="AH261" t="str">
            <v>制药工程</v>
          </cell>
          <cell r="AI261" t="str">
            <v>2021-06-23</v>
          </cell>
          <cell r="AJ261" t="str">
            <v/>
          </cell>
          <cell r="AK261" t="str">
            <v/>
          </cell>
          <cell r="AL261" t="str">
            <v/>
          </cell>
          <cell r="AM261" t="str">
            <v>李爱令</v>
          </cell>
          <cell r="AN261" t="str">
            <v>母女</v>
          </cell>
          <cell r="AO261" t="str">
            <v>山西省太原市万柏林区 030000</v>
          </cell>
          <cell r="AP261" t="str">
            <v>13803436715</v>
          </cell>
          <cell r="AQ261" t="str">
            <v>无</v>
          </cell>
          <cell r="AR261" t="str">
            <v/>
          </cell>
          <cell r="AS261" t="str">
            <v/>
          </cell>
          <cell r="AT261" t="str">
            <v>2022-05-30</v>
          </cell>
          <cell r="AU261" t="str">
            <v>辅助人员</v>
          </cell>
          <cell r="AV261" t="str">
            <v>劳动合同</v>
          </cell>
          <cell r="AW261" t="str">
            <v>2022-05-30</v>
          </cell>
          <cell r="AX261" t="str">
            <v>2022-05-30</v>
          </cell>
          <cell r="AY261" t="str">
            <v>2023-06-30</v>
          </cell>
          <cell r="AZ261" t="str">
            <v>研发</v>
          </cell>
          <cell r="BA261" t="str">
            <v/>
          </cell>
          <cell r="BB261" t="str">
            <v>2022-08-29</v>
          </cell>
          <cell r="BC261" t="str">
            <v/>
          </cell>
          <cell r="BD261" t="str">
            <v/>
          </cell>
          <cell r="BE261" t="str">
            <v>研发序列</v>
          </cell>
          <cell r="BF261" t="str">
            <v>P1</v>
          </cell>
        </row>
        <row r="262">
          <cell r="C262" t="str">
            <v>王晓飞</v>
          </cell>
          <cell r="D262" t="str">
            <v>男</v>
          </cell>
          <cell r="E262" t="str">
            <v>在职</v>
          </cell>
          <cell r="F262" t="str">
            <v>试用员工</v>
          </cell>
          <cell r="G262" t="str">
            <v>百诚医药</v>
          </cell>
          <cell r="H262" t="str">
            <v>分析三组</v>
          </cell>
          <cell r="I262" t="str">
            <v>百诚医药/药学研究中心/外用制剂部/分析组/分析三组</v>
          </cell>
          <cell r="J262" t="str">
            <v>百诚医药</v>
          </cell>
          <cell r="K262" t="str">
            <v>外用制剂部</v>
          </cell>
          <cell r="L262" t="str">
            <v>分析研究员</v>
          </cell>
          <cell r="M262" t="str">
            <v>职员</v>
          </cell>
          <cell r="N262" t="str">
            <v>邹永华</v>
          </cell>
          <cell r="O262" t="str">
            <v>李青青</v>
          </cell>
          <cell r="P262" t="str">
            <v/>
          </cell>
          <cell r="Q262" t="str">
            <v>占丽丽</v>
          </cell>
          <cell r="R262" t="str">
            <v>杭州</v>
          </cell>
          <cell r="S262" t="str">
            <v>17858805311</v>
          </cell>
          <cell r="T262" t="str">
            <v>1995-11-23</v>
          </cell>
          <cell r="U262" t="str">
            <v>26</v>
          </cell>
          <cell r="V262" t="str">
            <v>汉族</v>
          </cell>
          <cell r="W262" t="str">
            <v>330724199511236637</v>
          </cell>
          <cell r="X262" t="str">
            <v>浙江</v>
          </cell>
          <cell r="Y262" t="str">
            <v>金华</v>
          </cell>
          <cell r="Z262" t="str">
            <v>浙江省东阳市千祥镇万祥村东王</v>
          </cell>
          <cell r="AA262" t="str">
            <v>杭州市浦沿街道贺田尚城</v>
          </cell>
          <cell r="AB262" t="str">
            <v>本地农村</v>
          </cell>
          <cell r="AC262" t="str">
            <v>未婚</v>
          </cell>
          <cell r="AD262" t="str">
            <v>共青团员</v>
          </cell>
          <cell r="AE262" t="str">
            <v>本科</v>
          </cell>
          <cell r="AF262" t="str">
            <v>学士</v>
          </cell>
          <cell r="AG262" t="str">
            <v>浙江海洋大学</v>
          </cell>
          <cell r="AH262" t="str">
            <v>食品质量与安全</v>
          </cell>
          <cell r="AI262" t="str">
            <v>2018-06-15</v>
          </cell>
          <cell r="AJ262" t="str">
            <v/>
          </cell>
          <cell r="AK262" t="str">
            <v/>
          </cell>
          <cell r="AL262" t="str">
            <v/>
          </cell>
          <cell r="AM262" t="str">
            <v>王旭燕</v>
          </cell>
          <cell r="AN262" t="str">
            <v>姐弟</v>
          </cell>
          <cell r="AO262" t="str">
            <v>杭州市浦沿街道贺田尚城</v>
          </cell>
          <cell r="AP262" t="str">
            <v>15757131801</v>
          </cell>
          <cell r="AQ262" t="str">
            <v>浙江和泽医药科技股份公司</v>
          </cell>
          <cell r="AR262" t="str">
            <v/>
          </cell>
          <cell r="AS262" t="str">
            <v/>
          </cell>
          <cell r="AT262" t="str">
            <v>2022-06-13</v>
          </cell>
          <cell r="AU262" t="str">
            <v>辅助人员</v>
          </cell>
          <cell r="AV262" t="str">
            <v>劳动合同</v>
          </cell>
          <cell r="AW262" t="str">
            <v>2022-06-13</v>
          </cell>
          <cell r="AX262" t="str">
            <v>2022-06-13</v>
          </cell>
          <cell r="AY262" t="str">
            <v>2025-06-30</v>
          </cell>
          <cell r="AZ262" t="str">
            <v>研发</v>
          </cell>
          <cell r="BA262" t="str">
            <v>1</v>
          </cell>
          <cell r="BB262" t="str">
            <v>2022-09-12</v>
          </cell>
          <cell r="BC262" t="str">
            <v/>
          </cell>
          <cell r="BD262" t="str">
            <v/>
          </cell>
          <cell r="BE262" t="str">
            <v>研发序列</v>
          </cell>
          <cell r="BF262" t="str">
            <v>P2</v>
          </cell>
        </row>
        <row r="263">
          <cell r="C263" t="str">
            <v>季聪燕</v>
          </cell>
          <cell r="D263" t="str">
            <v>女</v>
          </cell>
          <cell r="E263" t="str">
            <v>在职</v>
          </cell>
          <cell r="F263" t="str">
            <v>试用员工</v>
          </cell>
          <cell r="G263" t="str">
            <v>百诚医药</v>
          </cell>
          <cell r="H263" t="str">
            <v>分析三组</v>
          </cell>
          <cell r="I263" t="str">
            <v>百诚医药/药学研究中心/固体制剂二部/分析三组</v>
          </cell>
          <cell r="J263" t="str">
            <v>百诚医药</v>
          </cell>
          <cell r="K263" t="str">
            <v>固体制剂二部</v>
          </cell>
          <cell r="L263" t="str">
            <v>助理分析研究员</v>
          </cell>
          <cell r="M263" t="str">
            <v>职员</v>
          </cell>
          <cell r="N263" t="str">
            <v>陈晓萍</v>
          </cell>
          <cell r="O263" t="str">
            <v>陆勤霞</v>
          </cell>
          <cell r="P263" t="str">
            <v>王书语</v>
          </cell>
          <cell r="Q263" t="str">
            <v/>
          </cell>
          <cell r="R263" t="str">
            <v>杭州</v>
          </cell>
          <cell r="S263" t="str">
            <v>13386536255</v>
          </cell>
          <cell r="T263" t="str">
            <v>2000-04-02</v>
          </cell>
          <cell r="U263" t="str">
            <v>22</v>
          </cell>
          <cell r="V263" t="str">
            <v>汉族</v>
          </cell>
          <cell r="W263" t="str">
            <v>332529200004026828</v>
          </cell>
          <cell r="X263" t="str">
            <v>浙江</v>
          </cell>
          <cell r="Y263" t="str">
            <v>丽水</v>
          </cell>
          <cell r="Z263" t="str">
            <v>浙江省景宁畲族自治县鸬鹚乡南坑源村榅枫27号</v>
          </cell>
          <cell r="AA263" t="str">
            <v>浙江省景宁畲族自治县鸬鹚乡南坑源村榅枫27号</v>
          </cell>
          <cell r="AB263" t="str">
            <v>外地农村</v>
          </cell>
          <cell r="AC263" t="str">
            <v>未婚</v>
          </cell>
          <cell r="AD263" t="str">
            <v>共青团员</v>
          </cell>
          <cell r="AE263" t="str">
            <v>本科</v>
          </cell>
          <cell r="AF263" t="str">
            <v>学士</v>
          </cell>
          <cell r="AG263" t="str">
            <v>杭州师范大学</v>
          </cell>
          <cell r="AH263" t="str">
            <v>制药工程</v>
          </cell>
          <cell r="AI263" t="str">
            <v>2022-06-15</v>
          </cell>
          <cell r="AJ263" t="str">
            <v/>
          </cell>
          <cell r="AK263" t="str">
            <v/>
          </cell>
          <cell r="AL263" t="str">
            <v/>
          </cell>
          <cell r="AM263" t="str">
            <v>季绍顺</v>
          </cell>
          <cell r="AN263" t="str">
            <v>父亲</v>
          </cell>
          <cell r="AO263" t="str">
            <v>浙江省景宁畲族自治县鸬鹚乡南坑源村榅枫27号 323600</v>
          </cell>
          <cell r="AP263" t="str">
            <v>18767893723</v>
          </cell>
          <cell r="AQ263" t="str">
            <v>无</v>
          </cell>
          <cell r="AR263" t="str">
            <v/>
          </cell>
          <cell r="AS263" t="str">
            <v/>
          </cell>
          <cell r="AT263" t="str">
            <v>2022-06-20</v>
          </cell>
          <cell r="AU263" t="str">
            <v>辅助人员</v>
          </cell>
          <cell r="AV263" t="str">
            <v>劳动合同</v>
          </cell>
          <cell r="AW263" t="str">
            <v>2022-06-20</v>
          </cell>
          <cell r="AX263" t="str">
            <v>2022-06-20</v>
          </cell>
          <cell r="AY263" t="str">
            <v>2025-06-30</v>
          </cell>
          <cell r="AZ263" t="str">
            <v>研发</v>
          </cell>
          <cell r="BA263" t="str">
            <v>1</v>
          </cell>
          <cell r="BB263" t="str">
            <v>2022-09-19</v>
          </cell>
          <cell r="BC263" t="str">
            <v/>
          </cell>
          <cell r="BD263" t="str">
            <v/>
          </cell>
          <cell r="BE263" t="str">
            <v>研发序列</v>
          </cell>
          <cell r="BF263" t="str">
            <v>P1</v>
          </cell>
        </row>
        <row r="264">
          <cell r="C264" t="str">
            <v>戴逸威</v>
          </cell>
          <cell r="D264" t="str">
            <v>男</v>
          </cell>
          <cell r="E264" t="str">
            <v>在职</v>
          </cell>
          <cell r="F264" t="str">
            <v>试用员工</v>
          </cell>
          <cell r="G264" t="str">
            <v>百诚医药</v>
          </cell>
          <cell r="H264" t="str">
            <v>分析三组</v>
          </cell>
          <cell r="I264" t="str">
            <v>百诚医药/药学研究中心/固体制剂二部/分析三组</v>
          </cell>
          <cell r="J264" t="str">
            <v>百诚医药</v>
          </cell>
          <cell r="K264" t="str">
            <v>固体制剂二部</v>
          </cell>
          <cell r="L264" t="str">
            <v>助理分析研究员</v>
          </cell>
          <cell r="M264" t="str">
            <v>职员</v>
          </cell>
          <cell r="N264" t="str">
            <v>陈晓萍</v>
          </cell>
          <cell r="O264" t="str">
            <v>陆勤霞</v>
          </cell>
          <cell r="P264" t="str">
            <v>钱利波</v>
          </cell>
          <cell r="Q264" t="str">
            <v/>
          </cell>
          <cell r="R264" t="str">
            <v>杭州</v>
          </cell>
          <cell r="S264" t="str">
            <v>13736001169</v>
          </cell>
          <cell r="T264" t="str">
            <v>1999-05-11</v>
          </cell>
          <cell r="U264" t="str">
            <v>23</v>
          </cell>
          <cell r="V264" t="str">
            <v>汉族</v>
          </cell>
          <cell r="W264" t="str">
            <v>33022719990511751X</v>
          </cell>
          <cell r="X264" t="str">
            <v>浙江</v>
          </cell>
          <cell r="Y264" t="str">
            <v>宁波</v>
          </cell>
          <cell r="Z264" t="str">
            <v>浙江省宁波市鄞州区古林镇俞家村3组81号</v>
          </cell>
          <cell r="AA264" t="str">
            <v>浙江省杭州市滨江区金盛曼城11-2-1902</v>
          </cell>
          <cell r="AB264" t="str">
            <v>外地农村</v>
          </cell>
          <cell r="AC264" t="str">
            <v>未婚</v>
          </cell>
          <cell r="AD264" t="str">
            <v>共产党员</v>
          </cell>
          <cell r="AE264" t="str">
            <v>本科</v>
          </cell>
          <cell r="AF264" t="str">
            <v>学士</v>
          </cell>
          <cell r="AG264" t="str">
            <v>浙江工业大学</v>
          </cell>
          <cell r="AH264" t="str">
            <v>药物制剂</v>
          </cell>
          <cell r="AI264" t="str">
            <v>2022-06-19</v>
          </cell>
          <cell r="AJ264" t="str">
            <v/>
          </cell>
          <cell r="AK264" t="str">
            <v/>
          </cell>
          <cell r="AL264" t="str">
            <v/>
          </cell>
          <cell r="AM264" t="str">
            <v>戴登峰</v>
          </cell>
          <cell r="AN264" t="str">
            <v>父亲</v>
          </cell>
          <cell r="AO264" t="str">
            <v>浙江省宁波市鄞州区古林镇俞家村3组81号，315100</v>
          </cell>
          <cell r="AP264" t="str">
            <v>13065622936</v>
          </cell>
          <cell r="AQ264" t="str">
            <v/>
          </cell>
          <cell r="AR264" t="str">
            <v/>
          </cell>
          <cell r="AS264" t="str">
            <v/>
          </cell>
          <cell r="AT264" t="str">
            <v>2022-07-04</v>
          </cell>
          <cell r="AU264" t="str">
            <v>辅助人员</v>
          </cell>
          <cell r="AV264" t="str">
            <v>劳动合同</v>
          </cell>
          <cell r="AW264" t="str">
            <v>2022-07-04</v>
          </cell>
          <cell r="AX264" t="str">
            <v>2022-07-04</v>
          </cell>
          <cell r="AY264" t="str">
            <v>2025-07-03</v>
          </cell>
          <cell r="AZ264" t="str">
            <v>研发</v>
          </cell>
          <cell r="BA264" t="str">
            <v>1</v>
          </cell>
          <cell r="BB264" t="str">
            <v>2022-10-03</v>
          </cell>
          <cell r="BC264" t="str">
            <v/>
          </cell>
          <cell r="BD264" t="str">
            <v/>
          </cell>
          <cell r="BE264" t="str">
            <v>研发序列</v>
          </cell>
          <cell r="BF264" t="str">
            <v>P1</v>
          </cell>
        </row>
        <row r="265">
          <cell r="C265" t="str">
            <v>傅丹露</v>
          </cell>
          <cell r="D265" t="str">
            <v>女</v>
          </cell>
          <cell r="E265" t="str">
            <v>在职</v>
          </cell>
          <cell r="F265" t="str">
            <v>试用员工</v>
          </cell>
          <cell r="G265" t="str">
            <v>百诚医药</v>
          </cell>
          <cell r="H265" t="str">
            <v>分析三组</v>
          </cell>
          <cell r="I265" t="str">
            <v>百诚医药/药学研究中心/液体制剂一部/分析组/分析三组</v>
          </cell>
          <cell r="J265" t="str">
            <v>百诚医药</v>
          </cell>
          <cell r="K265" t="str">
            <v>液体制剂一部</v>
          </cell>
          <cell r="L265" t="str">
            <v>助理分析研究员</v>
          </cell>
          <cell r="M265" t="str">
            <v>职员</v>
          </cell>
          <cell r="N265" t="str">
            <v>陈黎</v>
          </cell>
          <cell r="O265" t="str">
            <v>林土生</v>
          </cell>
          <cell r="P265" t="str">
            <v>林土生</v>
          </cell>
          <cell r="Q265" t="str">
            <v/>
          </cell>
          <cell r="R265" t="str">
            <v>杭州</v>
          </cell>
          <cell r="S265" t="str">
            <v>18757878085</v>
          </cell>
          <cell r="T265" t="str">
            <v>1999-11-13</v>
          </cell>
          <cell r="U265" t="str">
            <v>22</v>
          </cell>
          <cell r="V265" t="str">
            <v>汉族</v>
          </cell>
          <cell r="W265" t="str">
            <v>330782199911133120</v>
          </cell>
          <cell r="X265" t="str">
            <v>浙江</v>
          </cell>
          <cell r="Y265" t="str">
            <v>金华</v>
          </cell>
          <cell r="Z265" t="str">
            <v>浙江省义乌市大陈镇红峰村大路傅村10号</v>
          </cell>
          <cell r="AA265" t="str">
            <v>浙江省义乌市大陈镇红峰村大路傅村10号</v>
          </cell>
          <cell r="AB265" t="str">
            <v>外地农村</v>
          </cell>
          <cell r="AC265" t="str">
            <v>未婚</v>
          </cell>
          <cell r="AD265" t="str">
            <v>共青团员</v>
          </cell>
          <cell r="AE265" t="str">
            <v>本科</v>
          </cell>
          <cell r="AF265" t="str">
            <v>学士</v>
          </cell>
          <cell r="AG265" t="str">
            <v>长沙学院</v>
          </cell>
          <cell r="AH265" t="str">
            <v>应用化学</v>
          </cell>
          <cell r="AI265" t="str">
            <v>2022-06-08</v>
          </cell>
          <cell r="AJ265" t="str">
            <v/>
          </cell>
          <cell r="AK265" t="str">
            <v/>
          </cell>
          <cell r="AL265" t="str">
            <v/>
          </cell>
          <cell r="AM265" t="str">
            <v>宣冬美</v>
          </cell>
          <cell r="AN265" t="str">
            <v>母女</v>
          </cell>
          <cell r="AO265" t="str">
            <v>浙江省义乌市大陈镇红峰村大路傅村10号322000</v>
          </cell>
          <cell r="AP265" t="str">
            <v>13615891065</v>
          </cell>
          <cell r="AQ265" t="str">
            <v/>
          </cell>
          <cell r="AR265" t="str">
            <v/>
          </cell>
          <cell r="AS265" t="str">
            <v/>
          </cell>
          <cell r="AT265" t="str">
            <v>2022-07-04</v>
          </cell>
          <cell r="AU265" t="str">
            <v>辅助人员</v>
          </cell>
          <cell r="AV265" t="str">
            <v>劳动合同</v>
          </cell>
          <cell r="AW265" t="str">
            <v>2022-07-04</v>
          </cell>
          <cell r="AX265" t="str">
            <v>2022-07-04</v>
          </cell>
          <cell r="AY265" t="str">
            <v>2025-07-03</v>
          </cell>
          <cell r="AZ265" t="str">
            <v>研发</v>
          </cell>
          <cell r="BA265" t="str">
            <v>1</v>
          </cell>
          <cell r="BB265" t="str">
            <v>2022-10-03</v>
          </cell>
          <cell r="BC265" t="str">
            <v/>
          </cell>
          <cell r="BD265" t="str">
            <v/>
          </cell>
          <cell r="BE265" t="str">
            <v>研发序列</v>
          </cell>
          <cell r="BF265" t="str">
            <v>P1</v>
          </cell>
        </row>
        <row r="266">
          <cell r="C266" t="str">
            <v>沈妍廷</v>
          </cell>
          <cell r="D266" t="str">
            <v>女</v>
          </cell>
          <cell r="E266" t="str">
            <v>在职</v>
          </cell>
          <cell r="F266" t="str">
            <v>试用员工</v>
          </cell>
          <cell r="G266" t="str">
            <v>百诚医药</v>
          </cell>
          <cell r="H266" t="str">
            <v>分析三组</v>
          </cell>
          <cell r="I266" t="str">
            <v>百诚医药/药学研究中心/液体制剂三部/分析组/分析三组</v>
          </cell>
          <cell r="J266" t="str">
            <v>百诚医药</v>
          </cell>
          <cell r="K266" t="str">
            <v>液体制剂三部</v>
          </cell>
          <cell r="L266" t="str">
            <v>助理分析研究员</v>
          </cell>
          <cell r="M266" t="str">
            <v>职员</v>
          </cell>
          <cell r="N266" t="str">
            <v>周娜</v>
          </cell>
          <cell r="O266" t="str">
            <v>王羽嫣</v>
          </cell>
          <cell r="P266" t="str">
            <v>胡育钰</v>
          </cell>
          <cell r="Q266" t="str">
            <v/>
          </cell>
          <cell r="R266" t="str">
            <v>杭州</v>
          </cell>
          <cell r="S266" t="str">
            <v>17357163066</v>
          </cell>
          <cell r="T266" t="str">
            <v>1998-07-28</v>
          </cell>
          <cell r="U266" t="str">
            <v>23</v>
          </cell>
          <cell r="V266" t="str">
            <v>汉族</v>
          </cell>
          <cell r="W266" t="str">
            <v>330501199807282223</v>
          </cell>
          <cell r="X266" t="str">
            <v>浙江</v>
          </cell>
          <cell r="Y266" t="str">
            <v>湖州</v>
          </cell>
          <cell r="Z266" t="str">
            <v>浙江省湖州市练市镇朱家埭村洪圣堂28号</v>
          </cell>
          <cell r="AA266" t="str">
            <v>浙江省湖州市南浔区练市镇朱家埭村洪圣堂28好号</v>
          </cell>
          <cell r="AB266" t="str">
            <v>外地农村</v>
          </cell>
          <cell r="AC266" t="str">
            <v>未婚</v>
          </cell>
          <cell r="AD266" t="str">
            <v>共青团员</v>
          </cell>
          <cell r="AE266" t="str">
            <v>本科</v>
          </cell>
          <cell r="AF266" t="str">
            <v>学士</v>
          </cell>
          <cell r="AG266" t="str">
            <v>浙江中医药大学</v>
          </cell>
          <cell r="AH266" t="str">
            <v>中草药栽培与鉴定</v>
          </cell>
          <cell r="AI266" t="str">
            <v>2022-06-10</v>
          </cell>
          <cell r="AJ266" t="str">
            <v/>
          </cell>
          <cell r="AK266" t="str">
            <v/>
          </cell>
          <cell r="AL266" t="str">
            <v/>
          </cell>
          <cell r="AM266" t="str">
            <v>沈顺泉</v>
          </cell>
          <cell r="AN266" t="str">
            <v>父女</v>
          </cell>
          <cell r="AO266" t="str">
            <v>浙江省湖州市南浔区练市镇朱家埭村洪圣堂28号</v>
          </cell>
          <cell r="AP266" t="str">
            <v>18768371548</v>
          </cell>
          <cell r="AQ266" t="str">
            <v/>
          </cell>
          <cell r="AR266" t="str">
            <v/>
          </cell>
          <cell r="AS266" t="str">
            <v/>
          </cell>
          <cell r="AT266" t="str">
            <v>2022-07-04</v>
          </cell>
          <cell r="AU266" t="str">
            <v>辅助人员</v>
          </cell>
          <cell r="AV266" t="str">
            <v>劳动合同</v>
          </cell>
          <cell r="AW266" t="str">
            <v>2022-07-04</v>
          </cell>
          <cell r="AX266" t="str">
            <v>2022-07-04</v>
          </cell>
          <cell r="AY266" t="str">
            <v>2025-07-03</v>
          </cell>
          <cell r="AZ266" t="str">
            <v>研发</v>
          </cell>
          <cell r="BA266" t="str">
            <v>1</v>
          </cell>
          <cell r="BB266" t="str">
            <v>2022-10-03</v>
          </cell>
          <cell r="BC266" t="str">
            <v/>
          </cell>
          <cell r="BD266" t="str">
            <v/>
          </cell>
          <cell r="BE266" t="str">
            <v>研发序列</v>
          </cell>
          <cell r="BF266" t="str">
            <v>P1</v>
          </cell>
        </row>
        <row r="267">
          <cell r="C267" t="str">
            <v>汪洋</v>
          </cell>
          <cell r="D267" t="str">
            <v>女</v>
          </cell>
          <cell r="E267" t="str">
            <v>在职</v>
          </cell>
          <cell r="F267" t="str">
            <v>试用员工</v>
          </cell>
          <cell r="G267" t="str">
            <v>百诚医药</v>
          </cell>
          <cell r="H267" t="str">
            <v>分析三组</v>
          </cell>
          <cell r="I267" t="str">
            <v>百诚医药/药学研究中心/外用制剂部/分析组/分析三组</v>
          </cell>
          <cell r="J267" t="str">
            <v>百诚医药</v>
          </cell>
          <cell r="K267" t="str">
            <v>外用制剂部</v>
          </cell>
          <cell r="L267" t="str">
            <v>分析研究员</v>
          </cell>
          <cell r="M267" t="str">
            <v>职员</v>
          </cell>
          <cell r="N267" t="str">
            <v>邹永华</v>
          </cell>
          <cell r="O267" t="str">
            <v>李青青</v>
          </cell>
          <cell r="P267" t="str">
            <v>林海</v>
          </cell>
          <cell r="Q267" t="str">
            <v/>
          </cell>
          <cell r="R267" t="str">
            <v>杭州</v>
          </cell>
          <cell r="S267" t="str">
            <v>15958013782</v>
          </cell>
          <cell r="T267" t="str">
            <v>1997-12-07</v>
          </cell>
          <cell r="U267" t="str">
            <v>24</v>
          </cell>
          <cell r="V267" t="str">
            <v>汉族</v>
          </cell>
          <cell r="W267" t="str">
            <v>34060219971207242X</v>
          </cell>
          <cell r="X267" t="str">
            <v>安徽</v>
          </cell>
          <cell r="Y267" t="str">
            <v>淮北</v>
          </cell>
          <cell r="Z267" t="str">
            <v>安徽省淮北市杜集区朔里矿西村36幢302号</v>
          </cell>
          <cell r="AA267" t="str">
            <v>安徽省淮北市杜集区朔里镇36栋302号</v>
          </cell>
          <cell r="AB267" t="str">
            <v>外地城镇</v>
          </cell>
          <cell r="AC267" t="str">
            <v>未婚</v>
          </cell>
          <cell r="AD267" t="str">
            <v>中共党员</v>
          </cell>
          <cell r="AE267" t="str">
            <v>硕士研究生</v>
          </cell>
          <cell r="AF267" t="str">
            <v>硕士</v>
          </cell>
          <cell r="AG267" t="str">
            <v>浙江工业大学</v>
          </cell>
          <cell r="AH267" t="str">
            <v>无机化学</v>
          </cell>
          <cell r="AI267" t="str">
            <v>2022-06-10</v>
          </cell>
          <cell r="AJ267" t="str">
            <v/>
          </cell>
          <cell r="AK267" t="str">
            <v/>
          </cell>
          <cell r="AL267" t="str">
            <v/>
          </cell>
          <cell r="AM267" t="str">
            <v>汪雨秋</v>
          </cell>
          <cell r="AN267" t="str">
            <v>姐妹</v>
          </cell>
          <cell r="AO267" t="str">
            <v>安徽省淮北市</v>
          </cell>
          <cell r="AP267" t="str">
            <v>18365242427</v>
          </cell>
          <cell r="AQ267" t="str">
            <v/>
          </cell>
          <cell r="AR267" t="str">
            <v/>
          </cell>
          <cell r="AS267" t="str">
            <v/>
          </cell>
          <cell r="AT267" t="str">
            <v>2022-07-04</v>
          </cell>
          <cell r="AU267" t="str">
            <v>辅助人员</v>
          </cell>
          <cell r="AV267" t="str">
            <v>劳动合同</v>
          </cell>
          <cell r="AW267" t="str">
            <v>2022-07-04</v>
          </cell>
          <cell r="AX267" t="str">
            <v>2022-07-04</v>
          </cell>
          <cell r="AY267" t="str">
            <v>2025-07-03</v>
          </cell>
          <cell r="AZ267" t="str">
            <v>研发</v>
          </cell>
          <cell r="BA267" t="str">
            <v>1</v>
          </cell>
          <cell r="BB267" t="str">
            <v>2022-10-03</v>
          </cell>
          <cell r="BC267" t="str">
            <v/>
          </cell>
          <cell r="BD267" t="str">
            <v/>
          </cell>
          <cell r="BE267" t="str">
            <v>研发序列</v>
          </cell>
          <cell r="BF267" t="str">
            <v>P2</v>
          </cell>
        </row>
        <row r="268">
          <cell r="C268" t="str">
            <v>何苑</v>
          </cell>
          <cell r="D268" t="str">
            <v>女</v>
          </cell>
          <cell r="E268" t="str">
            <v>在职</v>
          </cell>
          <cell r="F268" t="str">
            <v>实习生</v>
          </cell>
          <cell r="G268" t="str">
            <v>百诚医药</v>
          </cell>
          <cell r="H268" t="str">
            <v>分析三组</v>
          </cell>
          <cell r="I268" t="str">
            <v>百诚医药/药学研究中心/固体制剂二部/分析三组</v>
          </cell>
          <cell r="J268" t="str">
            <v>百诚医药</v>
          </cell>
          <cell r="K268" t="str">
            <v>固体制剂二部</v>
          </cell>
          <cell r="L268" t="str">
            <v>实习生</v>
          </cell>
          <cell r="M268" t="str">
            <v>职员</v>
          </cell>
          <cell r="N268" t="str">
            <v>陈晓萍</v>
          </cell>
          <cell r="O268" t="str">
            <v>陆勤霞</v>
          </cell>
          <cell r="P268" t="str">
            <v>刘芙</v>
          </cell>
          <cell r="Q268" t="str">
            <v/>
          </cell>
          <cell r="R268" t="str">
            <v>杭州</v>
          </cell>
          <cell r="S268" t="str">
            <v>13735473437</v>
          </cell>
          <cell r="T268" t="str">
            <v>2001-07-23</v>
          </cell>
          <cell r="U268" t="str">
            <v>21</v>
          </cell>
          <cell r="V268" t="str">
            <v>汉族</v>
          </cell>
          <cell r="W268" t="str">
            <v>140121200107230848</v>
          </cell>
          <cell r="X268" t="str">
            <v>山西</v>
          </cell>
          <cell r="Y268" t="str">
            <v>太原</v>
          </cell>
          <cell r="Z268" t="str">
            <v>山西省太原市清徐县清源镇西木庄村小南街北14号</v>
          </cell>
          <cell r="AA268" t="str">
            <v>浙江省杭州市拱墅区潮王路18号</v>
          </cell>
          <cell r="AB268" t="str">
            <v>外地农村</v>
          </cell>
          <cell r="AC268" t="str">
            <v>未婚</v>
          </cell>
          <cell r="AD268" t="str">
            <v>共青团员</v>
          </cell>
          <cell r="AE268" t="str">
            <v>本科</v>
          </cell>
          <cell r="AF268" t="str">
            <v>学士</v>
          </cell>
          <cell r="AG268" t="str">
            <v>浙江工业大学</v>
          </cell>
          <cell r="AH268" t="str">
            <v>制药工程</v>
          </cell>
          <cell r="AI268" t="str">
            <v>2023-06-30</v>
          </cell>
          <cell r="AJ268" t="str">
            <v/>
          </cell>
          <cell r="AK268" t="str">
            <v/>
          </cell>
          <cell r="AL268" t="str">
            <v/>
          </cell>
          <cell r="AM268" t="str">
            <v>何云龙</v>
          </cell>
          <cell r="AN268" t="str">
            <v>父亲</v>
          </cell>
          <cell r="AO268" t="str">
            <v>山西省太原市清徐县清源镇西木庄村，030400</v>
          </cell>
          <cell r="AP268" t="str">
            <v>15535149125</v>
          </cell>
          <cell r="AQ268" t="str">
            <v>无</v>
          </cell>
          <cell r="AR268" t="str">
            <v/>
          </cell>
          <cell r="AS268" t="str">
            <v/>
          </cell>
          <cell r="AT268" t="str">
            <v>2022-07-06</v>
          </cell>
          <cell r="AU268" t="str">
            <v>辅助人员</v>
          </cell>
          <cell r="AV268" t="str">
            <v>实习协议</v>
          </cell>
          <cell r="AW268" t="str">
            <v/>
          </cell>
          <cell r="AX268" t="str">
            <v>2022-07-06</v>
          </cell>
          <cell r="AY268" t="str">
            <v>2022-08-05</v>
          </cell>
          <cell r="AZ268" t="str">
            <v>研发</v>
          </cell>
          <cell r="BA268" t="str">
            <v/>
          </cell>
          <cell r="BB268" t="str">
            <v/>
          </cell>
          <cell r="BC268" t="str">
            <v/>
          </cell>
          <cell r="BD268" t="str">
            <v/>
          </cell>
          <cell r="BE268" t="str">
            <v>研发序列</v>
          </cell>
          <cell r="BF268" t="str">
            <v>-</v>
          </cell>
        </row>
        <row r="269">
          <cell r="C269" t="str">
            <v>王建杰</v>
          </cell>
          <cell r="D269" t="str">
            <v>男</v>
          </cell>
          <cell r="E269" t="str">
            <v>在职</v>
          </cell>
          <cell r="F269" t="str">
            <v>实习生</v>
          </cell>
          <cell r="G269" t="str">
            <v>百诚医药</v>
          </cell>
          <cell r="H269" t="str">
            <v>分析三组</v>
          </cell>
          <cell r="I269" t="str">
            <v>百诚医药/药学研究中心/外用制剂部/分析组/分析三组</v>
          </cell>
          <cell r="J269" t="str">
            <v>百诚医药</v>
          </cell>
          <cell r="K269" t="str">
            <v>外用制剂部</v>
          </cell>
          <cell r="L269" t="str">
            <v>实习生</v>
          </cell>
          <cell r="M269" t="str">
            <v>职员</v>
          </cell>
          <cell r="N269" t="str">
            <v>邹永华</v>
          </cell>
          <cell r="O269" t="str">
            <v>李青青</v>
          </cell>
          <cell r="P269" t="str">
            <v>占丽丽</v>
          </cell>
          <cell r="Q269" t="str">
            <v/>
          </cell>
          <cell r="R269" t="str">
            <v>杭州</v>
          </cell>
          <cell r="S269" t="str">
            <v>15088310831</v>
          </cell>
          <cell r="T269" t="str">
            <v>2001-03-14</v>
          </cell>
          <cell r="U269" t="str">
            <v>21</v>
          </cell>
          <cell r="V269" t="str">
            <v>汉族</v>
          </cell>
          <cell r="W269" t="str">
            <v>330522200103146511</v>
          </cell>
          <cell r="X269" t="str">
            <v>浙江</v>
          </cell>
          <cell r="Y269" t="str">
            <v>湖州</v>
          </cell>
          <cell r="Z269" t="str">
            <v>浙江省长兴县</v>
          </cell>
          <cell r="AA269" t="str">
            <v>浙江工业大学朝晖校区</v>
          </cell>
          <cell r="AB269" t="str">
            <v>本地农村</v>
          </cell>
          <cell r="AC269" t="str">
            <v>未婚</v>
          </cell>
          <cell r="AD269" t="str">
            <v>共青团员</v>
          </cell>
          <cell r="AE269" t="str">
            <v>本科</v>
          </cell>
          <cell r="AF269" t="str">
            <v>学士</v>
          </cell>
          <cell r="AG269" t="str">
            <v>浙江工业大学</v>
          </cell>
          <cell r="AH269" t="str">
            <v>制药工程</v>
          </cell>
          <cell r="AI269" t="str">
            <v>2023-06-24</v>
          </cell>
          <cell r="AJ269" t="str">
            <v/>
          </cell>
          <cell r="AK269" t="str">
            <v/>
          </cell>
          <cell r="AL269" t="str">
            <v/>
          </cell>
          <cell r="AM269" t="str">
            <v>王美战</v>
          </cell>
          <cell r="AN269" t="str">
            <v>父子</v>
          </cell>
          <cell r="AO269" t="str">
            <v>浙江省长兴县313105</v>
          </cell>
          <cell r="AP269" t="str">
            <v>12088312867</v>
          </cell>
          <cell r="AQ269" t="str">
            <v>无</v>
          </cell>
          <cell r="AR269" t="str">
            <v/>
          </cell>
          <cell r="AS269" t="str">
            <v/>
          </cell>
          <cell r="AT269" t="str">
            <v>2022-07-06</v>
          </cell>
          <cell r="AU269" t="str">
            <v>辅助人员</v>
          </cell>
          <cell r="AV269" t="str">
            <v>实习协议</v>
          </cell>
          <cell r="AW269" t="str">
            <v/>
          </cell>
          <cell r="AX269" t="str">
            <v>2022-07-06</v>
          </cell>
          <cell r="AY269" t="str">
            <v>2022-08-05</v>
          </cell>
          <cell r="AZ269" t="str">
            <v>研发</v>
          </cell>
          <cell r="BA269" t="str">
            <v/>
          </cell>
          <cell r="BB269" t="str">
            <v/>
          </cell>
          <cell r="BC269" t="str">
            <v/>
          </cell>
          <cell r="BD269" t="str">
            <v/>
          </cell>
          <cell r="BE269" t="str">
            <v>研发序列</v>
          </cell>
          <cell r="BF269" t="str">
            <v>-</v>
          </cell>
        </row>
        <row r="270">
          <cell r="C270" t="str">
            <v>白芮</v>
          </cell>
          <cell r="D270" t="str">
            <v>女</v>
          </cell>
          <cell r="E270" t="str">
            <v>在职</v>
          </cell>
          <cell r="F270" t="str">
            <v>试用员工</v>
          </cell>
          <cell r="G270" t="str">
            <v>百诚医药</v>
          </cell>
          <cell r="H270" t="str">
            <v>分析三组</v>
          </cell>
          <cell r="I270" t="str">
            <v>百诚医药/药学研究中心/液体制剂一部/分析组/分析三组</v>
          </cell>
          <cell r="J270" t="str">
            <v>百诚医药</v>
          </cell>
          <cell r="K270" t="str">
            <v>液体制剂一部</v>
          </cell>
          <cell r="L270" t="str">
            <v>分析研究员</v>
          </cell>
          <cell r="M270" t="str">
            <v>职员</v>
          </cell>
          <cell r="N270" t="str">
            <v>陈黎</v>
          </cell>
          <cell r="O270" t="str">
            <v>林土生</v>
          </cell>
          <cell r="P270" t="str">
            <v>林土生</v>
          </cell>
          <cell r="Q270" t="str">
            <v/>
          </cell>
          <cell r="R270" t="str">
            <v>杭州</v>
          </cell>
          <cell r="S270" t="str">
            <v>15165487558</v>
          </cell>
          <cell r="T270" t="str">
            <v>1996-10-14</v>
          </cell>
          <cell r="U270" t="str">
            <v>25</v>
          </cell>
          <cell r="V270" t="str">
            <v>回族</v>
          </cell>
          <cell r="W270" t="str">
            <v>370902199610140622</v>
          </cell>
          <cell r="X270" t="str">
            <v>山东</v>
          </cell>
          <cell r="Y270" t="str">
            <v>泰安</v>
          </cell>
          <cell r="Z270" t="str">
            <v>山东省泰安市泰山区财东街1号</v>
          </cell>
          <cell r="AA270" t="str">
            <v>浙江省杭州市余杭区云学军里5#1004</v>
          </cell>
          <cell r="AB270" t="str">
            <v>外地城镇</v>
          </cell>
          <cell r="AC270" t="str">
            <v>未婚</v>
          </cell>
          <cell r="AD270" t="str">
            <v>共青团员</v>
          </cell>
          <cell r="AE270" t="str">
            <v>硕士研究生</v>
          </cell>
          <cell r="AF270" t="str">
            <v>硕士</v>
          </cell>
          <cell r="AG270" t="str">
            <v>浙江工业大学</v>
          </cell>
          <cell r="AH270" t="str">
            <v>制药工程</v>
          </cell>
          <cell r="AI270" t="str">
            <v>2022-06-10</v>
          </cell>
          <cell r="AJ270" t="str">
            <v/>
          </cell>
          <cell r="AK270" t="str">
            <v/>
          </cell>
          <cell r="AL270" t="str">
            <v/>
          </cell>
          <cell r="AM270" t="str">
            <v>石霞</v>
          </cell>
          <cell r="AN270" t="str">
            <v>母女</v>
          </cell>
          <cell r="AO270" t="str">
            <v>浙江省杭州市余杭区云学君里5#1004</v>
          </cell>
          <cell r="AP270" t="str">
            <v>13053804386</v>
          </cell>
          <cell r="AQ270" t="str">
            <v/>
          </cell>
          <cell r="AR270" t="str">
            <v/>
          </cell>
          <cell r="AS270" t="str">
            <v/>
          </cell>
          <cell r="AT270" t="str">
            <v>2022-07-11</v>
          </cell>
          <cell r="AU270" t="str">
            <v>辅助人员</v>
          </cell>
          <cell r="AV270" t="str">
            <v>劳动合同</v>
          </cell>
          <cell r="AW270" t="str">
            <v>2022-07-11</v>
          </cell>
          <cell r="AX270" t="str">
            <v>2022-07-11</v>
          </cell>
          <cell r="AY270" t="str">
            <v>2025-07-10</v>
          </cell>
          <cell r="AZ270" t="str">
            <v>研发</v>
          </cell>
          <cell r="BA270" t="str">
            <v>1</v>
          </cell>
          <cell r="BB270" t="str">
            <v>2022-10-10</v>
          </cell>
          <cell r="BC270" t="str">
            <v/>
          </cell>
          <cell r="BD270" t="str">
            <v/>
          </cell>
          <cell r="BE270" t="str">
            <v>研发序列</v>
          </cell>
          <cell r="BF270" t="str">
            <v>P2</v>
          </cell>
        </row>
        <row r="271">
          <cell r="C271" t="str">
            <v>孙新杰</v>
          </cell>
          <cell r="D271" t="str">
            <v>男</v>
          </cell>
          <cell r="E271" t="str">
            <v>在职</v>
          </cell>
          <cell r="F271" t="str">
            <v>正式员工</v>
          </cell>
          <cell r="G271" t="str">
            <v>百诚医药</v>
          </cell>
          <cell r="H271" t="str">
            <v>分析四组</v>
          </cell>
          <cell r="I271" t="str">
            <v>百诚医药/药学研究中心/液体制剂三部/分析组/分析四组</v>
          </cell>
          <cell r="J271" t="str">
            <v>百诚医药</v>
          </cell>
          <cell r="K271" t="str">
            <v>液体制剂三部</v>
          </cell>
          <cell r="L271" t="str">
            <v>高级分析研究员</v>
          </cell>
          <cell r="M271" t="str">
            <v>职员</v>
          </cell>
          <cell r="N271" t="str">
            <v>周娜</v>
          </cell>
          <cell r="O271" t="str">
            <v>叶慧</v>
          </cell>
          <cell r="P271" t="str">
            <v>叶慧</v>
          </cell>
          <cell r="Q271" t="str">
            <v/>
          </cell>
          <cell r="R271" t="str">
            <v>杭州</v>
          </cell>
          <cell r="S271" t="str">
            <v>13793106205</v>
          </cell>
          <cell r="T271" t="str">
            <v>1991-02-19</v>
          </cell>
          <cell r="U271" t="str">
            <v>31</v>
          </cell>
          <cell r="V271" t="str">
            <v>汉族</v>
          </cell>
          <cell r="W271" t="str">
            <v>370687199102191172</v>
          </cell>
          <cell r="X271" t="str">
            <v>山东省</v>
          </cell>
          <cell r="Y271" t="str">
            <v>山东省海阳市徐家店镇</v>
          </cell>
          <cell r="Z271" t="str">
            <v>山东省海阳市徐家店镇</v>
          </cell>
          <cell r="AA271" t="str">
            <v>杭州市滨江区迎春北苑</v>
          </cell>
          <cell r="AB271" t="str">
            <v>本地农村</v>
          </cell>
          <cell r="AC271" t="str">
            <v>已婚</v>
          </cell>
          <cell r="AD271" t="str">
            <v/>
          </cell>
          <cell r="AE271" t="str">
            <v>硕士研究生</v>
          </cell>
          <cell r="AF271" t="str">
            <v/>
          </cell>
          <cell r="AG271" t="str">
            <v>齐鲁工业大学</v>
          </cell>
          <cell r="AH271" t="str">
            <v>有机化学</v>
          </cell>
          <cell r="AI271" t="str">
            <v>2017-06-25</v>
          </cell>
          <cell r="AJ271" t="str">
            <v/>
          </cell>
          <cell r="AK271" t="str">
            <v/>
          </cell>
          <cell r="AL271" t="str">
            <v/>
          </cell>
          <cell r="AM271" t="str">
            <v>王结</v>
          </cell>
          <cell r="AN271" t="str">
            <v/>
          </cell>
          <cell r="AO271" t="str">
            <v>山东省海阳市徐家店镇</v>
          </cell>
          <cell r="AP271" t="str">
            <v>18368162545</v>
          </cell>
          <cell r="AQ271" t="str">
            <v/>
          </cell>
          <cell r="AR271" t="str">
            <v>13793106205</v>
          </cell>
          <cell r="AS271" t="str">
            <v/>
          </cell>
          <cell r="AT271" t="str">
            <v>2021-06-23</v>
          </cell>
          <cell r="AU271" t="str">
            <v>研发人员</v>
          </cell>
          <cell r="AV271" t="str">
            <v>劳动合同</v>
          </cell>
          <cell r="AW271" t="str">
            <v>2021-06-23</v>
          </cell>
          <cell r="AX271" t="str">
            <v>2021-06-23</v>
          </cell>
          <cell r="AY271" t="str">
            <v>2024-06-30</v>
          </cell>
          <cell r="AZ271" t="str">
            <v>研发</v>
          </cell>
          <cell r="BA271" t="str">
            <v>1</v>
          </cell>
          <cell r="BB271" t="str">
            <v>2021-09-22</v>
          </cell>
          <cell r="BC271" t="str">
            <v>2021-09-23</v>
          </cell>
          <cell r="BD271" t="str">
            <v/>
          </cell>
          <cell r="BE271" t="str">
            <v>研发序列</v>
          </cell>
          <cell r="BF271" t="str">
            <v>P3</v>
          </cell>
        </row>
        <row r="272">
          <cell r="C272" t="str">
            <v>李永雪</v>
          </cell>
          <cell r="D272" t="str">
            <v>女</v>
          </cell>
          <cell r="E272" t="str">
            <v>在职</v>
          </cell>
          <cell r="F272" t="str">
            <v>正式员工</v>
          </cell>
          <cell r="G272" t="str">
            <v>百诚医药</v>
          </cell>
          <cell r="H272" t="str">
            <v>分析四组</v>
          </cell>
          <cell r="I272" t="str">
            <v>百诚医药/药学研究中心/液体制剂三部/分析组/分析四组</v>
          </cell>
          <cell r="J272" t="str">
            <v>百诚医药</v>
          </cell>
          <cell r="K272" t="str">
            <v>液体制剂三部</v>
          </cell>
          <cell r="L272" t="str">
            <v>分析研究员</v>
          </cell>
          <cell r="M272" t="str">
            <v>职员</v>
          </cell>
          <cell r="N272" t="str">
            <v>周娜</v>
          </cell>
          <cell r="O272" t="str">
            <v>孙新杰</v>
          </cell>
          <cell r="P272" t="str">
            <v>林土生</v>
          </cell>
          <cell r="Q272" t="str">
            <v/>
          </cell>
          <cell r="R272" t="str">
            <v>杭州</v>
          </cell>
          <cell r="S272" t="str">
            <v>17367103921</v>
          </cell>
          <cell r="T272" t="str">
            <v>1994-12-20</v>
          </cell>
          <cell r="U272" t="str">
            <v>27</v>
          </cell>
          <cell r="V272" t="str">
            <v>汉族</v>
          </cell>
          <cell r="W272" t="str">
            <v>341226199412205921</v>
          </cell>
          <cell r="X272" t="str">
            <v>安徽</v>
          </cell>
          <cell r="Y272" t="str">
            <v>阜阳</v>
          </cell>
          <cell r="Z272" t="str">
            <v>安徽省颍上县盛堂乡李郢村门郢庄73号</v>
          </cell>
          <cell r="AA272" t="str">
            <v>安徽省颍上县光明社区31号</v>
          </cell>
          <cell r="AB272" t="str">
            <v/>
          </cell>
          <cell r="AC272" t="str">
            <v>未婚</v>
          </cell>
          <cell r="AD272" t="str">
            <v/>
          </cell>
          <cell r="AE272" t="str">
            <v>硕士研究生</v>
          </cell>
          <cell r="AF272" t="str">
            <v>硕士</v>
          </cell>
          <cell r="AG272" t="str">
            <v>浙江理工大学</v>
          </cell>
          <cell r="AH272" t="str">
            <v>化学</v>
          </cell>
          <cell r="AI272" t="str">
            <v>2021-09-15</v>
          </cell>
          <cell r="AJ272" t="str">
            <v/>
          </cell>
          <cell r="AK272" t="str">
            <v/>
          </cell>
          <cell r="AL272" t="str">
            <v/>
          </cell>
          <cell r="AM272" t="str">
            <v>吴浩</v>
          </cell>
          <cell r="AN272" t="str">
            <v>兄妹</v>
          </cell>
          <cell r="AO272" t="str">
            <v>浙江省杭州市临安区镜城街道钱王公寓305室</v>
          </cell>
          <cell r="AP272" t="str">
            <v>15968199849</v>
          </cell>
          <cell r="AQ272" t="str">
            <v/>
          </cell>
          <cell r="AR272" t="str">
            <v/>
          </cell>
          <cell r="AS272" t="str">
            <v/>
          </cell>
          <cell r="AT272" t="str">
            <v>2021-07-05</v>
          </cell>
          <cell r="AU272" t="str">
            <v>研发人员</v>
          </cell>
          <cell r="AV272" t="str">
            <v>劳动合同</v>
          </cell>
          <cell r="AW272" t="str">
            <v>2021-09-27</v>
          </cell>
          <cell r="AX272" t="str">
            <v>2021-09-27</v>
          </cell>
          <cell r="AY272" t="str">
            <v>2024-09-30</v>
          </cell>
          <cell r="AZ272" t="str">
            <v>研发</v>
          </cell>
          <cell r="BA272" t="str">
            <v>1</v>
          </cell>
          <cell r="BB272" t="str">
            <v>2021-12-26</v>
          </cell>
          <cell r="BC272" t="str">
            <v>2021-10-05</v>
          </cell>
          <cell r="BD272" t="str">
            <v/>
          </cell>
          <cell r="BE272" t="str">
            <v>研发序列</v>
          </cell>
          <cell r="BF272" t="str">
            <v>P2</v>
          </cell>
        </row>
        <row r="273">
          <cell r="C273" t="str">
            <v>余红叶</v>
          </cell>
          <cell r="D273" t="str">
            <v>女</v>
          </cell>
          <cell r="E273" t="str">
            <v>在职</v>
          </cell>
          <cell r="F273" t="str">
            <v>试用员工</v>
          </cell>
          <cell r="G273" t="str">
            <v>百诚医药</v>
          </cell>
          <cell r="H273" t="str">
            <v>分析四组</v>
          </cell>
          <cell r="I273" t="str">
            <v>百诚医药/药学研究中心/液体制剂三部/分析组/分析四组</v>
          </cell>
          <cell r="J273" t="str">
            <v>百诚医药</v>
          </cell>
          <cell r="K273" t="str">
            <v>液体制剂三部</v>
          </cell>
          <cell r="L273" t="str">
            <v>助理分析研究员</v>
          </cell>
          <cell r="M273" t="str">
            <v>职员</v>
          </cell>
          <cell r="N273" t="str">
            <v>周娜</v>
          </cell>
          <cell r="O273" t="str">
            <v>孙新杰</v>
          </cell>
          <cell r="P273" t="str">
            <v>孙新杰</v>
          </cell>
          <cell r="Q273" t="str">
            <v/>
          </cell>
          <cell r="R273" t="str">
            <v>杭州</v>
          </cell>
          <cell r="S273" t="str">
            <v>15925803181</v>
          </cell>
          <cell r="T273" t="str">
            <v>1998-03-03</v>
          </cell>
          <cell r="U273" t="str">
            <v>24</v>
          </cell>
          <cell r="V273" t="str">
            <v>汉族</v>
          </cell>
          <cell r="W273" t="str">
            <v>362322199803030625</v>
          </cell>
          <cell r="X273" t="str">
            <v>江西</v>
          </cell>
          <cell r="Y273" t="str">
            <v>上饶</v>
          </cell>
          <cell r="Z273" t="str">
            <v>江西省上饶市广丰县五都镇六都村11号</v>
          </cell>
          <cell r="AA273" t="str">
            <v>浙江省绍兴市柯桥区嘉丰随园7幢702</v>
          </cell>
          <cell r="AB273" t="str">
            <v>外地农村</v>
          </cell>
          <cell r="AC273" t="str">
            <v>未婚</v>
          </cell>
          <cell r="AD273" t="str">
            <v>共青团员</v>
          </cell>
          <cell r="AE273" t="str">
            <v>本科</v>
          </cell>
          <cell r="AF273" t="str">
            <v>学士</v>
          </cell>
          <cell r="AG273" t="str">
            <v>温州医科大学仁济学院</v>
          </cell>
          <cell r="AH273" t="str">
            <v>药学</v>
          </cell>
          <cell r="AI273" t="str">
            <v>2022-06-30</v>
          </cell>
          <cell r="AJ273" t="str">
            <v/>
          </cell>
          <cell r="AK273" t="str">
            <v/>
          </cell>
          <cell r="AL273" t="str">
            <v/>
          </cell>
          <cell r="AM273" t="str">
            <v>俞玉荣</v>
          </cell>
          <cell r="AN273" t="str">
            <v>母女</v>
          </cell>
          <cell r="AO273" t="str">
            <v>浙江省绍兴市柯桥区嘉丰随园7幢702 312000</v>
          </cell>
          <cell r="AP273" t="str">
            <v>15857595562</v>
          </cell>
          <cell r="AQ273" t="str">
            <v>无</v>
          </cell>
          <cell r="AR273" t="str">
            <v/>
          </cell>
          <cell r="AS273" t="str">
            <v/>
          </cell>
          <cell r="AT273" t="str">
            <v>2022-05-06</v>
          </cell>
          <cell r="AU273" t="str">
            <v>辅助人员</v>
          </cell>
          <cell r="AV273" t="str">
            <v>劳动合同</v>
          </cell>
          <cell r="AW273" t="str">
            <v>2022-06-15</v>
          </cell>
          <cell r="AX273" t="str">
            <v>2022-06-15</v>
          </cell>
          <cell r="AY273" t="str">
            <v>2025-06-30</v>
          </cell>
          <cell r="AZ273" t="str">
            <v>研发</v>
          </cell>
          <cell r="BA273" t="str">
            <v>1</v>
          </cell>
          <cell r="BB273" t="str">
            <v>2022-09-14</v>
          </cell>
          <cell r="BC273" t="str">
            <v/>
          </cell>
          <cell r="BD273" t="str">
            <v/>
          </cell>
          <cell r="BE273" t="str">
            <v>研发序列</v>
          </cell>
          <cell r="BF273" t="str">
            <v>P1</v>
          </cell>
        </row>
        <row r="274">
          <cell r="C274" t="str">
            <v>洪诗雨</v>
          </cell>
          <cell r="D274" t="str">
            <v>女</v>
          </cell>
          <cell r="E274" t="str">
            <v>在职</v>
          </cell>
          <cell r="F274" t="str">
            <v>试用员工</v>
          </cell>
          <cell r="G274" t="str">
            <v>百诚医药</v>
          </cell>
          <cell r="H274" t="str">
            <v>分析四组</v>
          </cell>
          <cell r="I274" t="str">
            <v>百诚医药/药学研究中心/液体制剂三部/分析组/分析四组</v>
          </cell>
          <cell r="J274" t="str">
            <v>百诚医药</v>
          </cell>
          <cell r="K274" t="str">
            <v>液体制剂三部</v>
          </cell>
          <cell r="L274" t="str">
            <v>助理分析研究员</v>
          </cell>
          <cell r="M274" t="str">
            <v>职员</v>
          </cell>
          <cell r="N274" t="str">
            <v>周娜</v>
          </cell>
          <cell r="O274" t="str">
            <v>孙新杰</v>
          </cell>
          <cell r="P274" t="str">
            <v>孙新杰</v>
          </cell>
          <cell r="Q274" t="str">
            <v/>
          </cell>
          <cell r="R274" t="str">
            <v>杭州</v>
          </cell>
          <cell r="S274" t="str">
            <v>18590312602</v>
          </cell>
          <cell r="T274" t="str">
            <v>2000-10-20</v>
          </cell>
          <cell r="U274" t="str">
            <v>21</v>
          </cell>
          <cell r="V274" t="str">
            <v>汉族</v>
          </cell>
          <cell r="W274" t="str">
            <v>330602200010201526</v>
          </cell>
          <cell r="X274" t="str">
            <v>浙江</v>
          </cell>
          <cell r="Y274" t="str">
            <v>绍兴</v>
          </cell>
          <cell r="Z274" t="str">
            <v>浙江省绍兴市越城区漓铁西矿住宅区13幢104室</v>
          </cell>
          <cell r="AA274" t="str">
            <v>浙江省绍兴市越城区鹅境30-301</v>
          </cell>
          <cell r="AB274" t="str">
            <v>本地城镇</v>
          </cell>
          <cell r="AC274" t="str">
            <v>未婚</v>
          </cell>
          <cell r="AD274" t="str">
            <v>中共党员</v>
          </cell>
          <cell r="AE274" t="str">
            <v>本科</v>
          </cell>
          <cell r="AF274" t="str">
            <v>学士</v>
          </cell>
          <cell r="AG274" t="str">
            <v>浙江科技学院</v>
          </cell>
          <cell r="AH274" t="str">
            <v>化学工程与工艺</v>
          </cell>
          <cell r="AI274" t="str">
            <v>2022-06-20</v>
          </cell>
          <cell r="AJ274" t="str">
            <v/>
          </cell>
          <cell r="AK274" t="str">
            <v/>
          </cell>
          <cell r="AL274" t="str">
            <v/>
          </cell>
          <cell r="AM274" t="str">
            <v>陈利明</v>
          </cell>
          <cell r="AN274" t="str">
            <v>母女</v>
          </cell>
          <cell r="AO274" t="str">
            <v>浙江省绍兴市越城区鹅境30-301 312000</v>
          </cell>
          <cell r="AP274" t="str">
            <v>15505756399</v>
          </cell>
          <cell r="AQ274" t="str">
            <v/>
          </cell>
          <cell r="AR274" t="str">
            <v/>
          </cell>
          <cell r="AS274" t="str">
            <v>王炜</v>
          </cell>
          <cell r="AT274" t="str">
            <v>2022-07-04</v>
          </cell>
          <cell r="AU274" t="str">
            <v>辅助人员</v>
          </cell>
          <cell r="AV274" t="str">
            <v>劳动合同</v>
          </cell>
          <cell r="AW274" t="str">
            <v>2022-07-04</v>
          </cell>
          <cell r="AX274" t="str">
            <v>2022-07-04</v>
          </cell>
          <cell r="AY274" t="str">
            <v>2025-07-03</v>
          </cell>
          <cell r="AZ274" t="str">
            <v>研发</v>
          </cell>
          <cell r="BA274" t="str">
            <v>1</v>
          </cell>
          <cell r="BB274" t="str">
            <v>2022-10-03</v>
          </cell>
          <cell r="BC274" t="str">
            <v/>
          </cell>
          <cell r="BD274" t="str">
            <v/>
          </cell>
          <cell r="BE274" t="str">
            <v>研发序列</v>
          </cell>
          <cell r="BF274" t="str">
            <v>P1</v>
          </cell>
        </row>
        <row r="275">
          <cell r="C275" t="str">
            <v>巴文静</v>
          </cell>
          <cell r="D275" t="str">
            <v>女</v>
          </cell>
          <cell r="E275" t="str">
            <v>在职</v>
          </cell>
          <cell r="F275" t="str">
            <v>正式员工</v>
          </cell>
          <cell r="G275" t="str">
            <v>百诚医药</v>
          </cell>
          <cell r="H275" t="str">
            <v>分析一组</v>
          </cell>
          <cell r="I275" t="str">
            <v>百诚医药/药学研究中心/固体制剂二部/分析一组</v>
          </cell>
          <cell r="J275" t="str">
            <v>百诚医药</v>
          </cell>
          <cell r="K275" t="str">
            <v>固体制剂二部</v>
          </cell>
          <cell r="L275" t="str">
            <v>初级项目经理(分析)</v>
          </cell>
          <cell r="M275" t="str">
            <v>项目经理</v>
          </cell>
          <cell r="N275" t="str">
            <v>陈晓萍</v>
          </cell>
          <cell r="O275" t="str">
            <v>陈晓萍</v>
          </cell>
          <cell r="P275" t="str">
            <v/>
          </cell>
          <cell r="Q275" t="str">
            <v/>
          </cell>
          <cell r="R275" t="str">
            <v>杭州</v>
          </cell>
          <cell r="S275" t="str">
            <v>18868191903</v>
          </cell>
          <cell r="T275" t="str">
            <v>1993-02-19</v>
          </cell>
          <cell r="U275" t="str">
            <v>29</v>
          </cell>
          <cell r="V275" t="str">
            <v>汉</v>
          </cell>
          <cell r="W275" t="str">
            <v>412726199302196805</v>
          </cell>
          <cell r="X275" t="str">
            <v>河南</v>
          </cell>
          <cell r="Y275" t="str">
            <v>周口</v>
          </cell>
          <cell r="Z275" t="str">
            <v>浙江省临安市锦城街道环北路88号</v>
          </cell>
          <cell r="AA275" t="str">
            <v>滨兴西苑4-2-201</v>
          </cell>
          <cell r="AB275" t="str">
            <v>外地城镇</v>
          </cell>
          <cell r="AC275" t="str">
            <v>已婚</v>
          </cell>
          <cell r="AD275" t="str">
            <v>团员</v>
          </cell>
          <cell r="AE275" t="str">
            <v>本科</v>
          </cell>
          <cell r="AF275" t="str">
            <v>学士</v>
          </cell>
          <cell r="AG275" t="str">
            <v>浙江农林大学</v>
          </cell>
          <cell r="AH275" t="str">
            <v>应用化学</v>
          </cell>
          <cell r="AI275" t="str">
            <v>2016-06-25</v>
          </cell>
          <cell r="AJ275" t="str">
            <v>助理工程师</v>
          </cell>
          <cell r="AK275" t="str">
            <v>初级</v>
          </cell>
          <cell r="AL275" t="str">
            <v>2017-12-31</v>
          </cell>
          <cell r="AM275" t="str">
            <v>杨秀丽</v>
          </cell>
          <cell r="AN275" t="str">
            <v/>
          </cell>
          <cell r="AO275" t="str">
            <v>浙江省临安市锦城街道环北路88号</v>
          </cell>
          <cell r="AP275" t="str">
            <v>15239461286</v>
          </cell>
          <cell r="AQ275" t="str">
            <v/>
          </cell>
          <cell r="AR275" t="str">
            <v>15239461286</v>
          </cell>
          <cell r="AS275" t="str">
            <v/>
          </cell>
          <cell r="AT275" t="str">
            <v>2018-01-08</v>
          </cell>
          <cell r="AU275" t="str">
            <v>研发人员</v>
          </cell>
          <cell r="AV275" t="str">
            <v>劳动合同</v>
          </cell>
          <cell r="AW275" t="str">
            <v>2018-01-08</v>
          </cell>
          <cell r="AX275" t="str">
            <v>2018-01-08</v>
          </cell>
          <cell r="AY275" t="str">
            <v>2021-01-31</v>
          </cell>
          <cell r="AZ275" t="str">
            <v>研发</v>
          </cell>
          <cell r="BA275" t="str">
            <v>1</v>
          </cell>
          <cell r="BB275" t="str">
            <v>2018-04-08</v>
          </cell>
          <cell r="BC275" t="str">
            <v>2018-04-08</v>
          </cell>
          <cell r="BD275" t="str">
            <v/>
          </cell>
          <cell r="BE275" t="str">
            <v>研发序列</v>
          </cell>
          <cell r="BF275" t="str">
            <v>M1</v>
          </cell>
        </row>
        <row r="276">
          <cell r="C276" t="str">
            <v>范虹雨</v>
          </cell>
          <cell r="D276" t="str">
            <v>女</v>
          </cell>
          <cell r="E276" t="str">
            <v>在职</v>
          </cell>
          <cell r="F276" t="str">
            <v>正式员工</v>
          </cell>
          <cell r="G276" t="str">
            <v>百诚医药</v>
          </cell>
          <cell r="H276" t="str">
            <v>分析一组</v>
          </cell>
          <cell r="I276" t="str">
            <v>百诚医药/药学研究中心/固体制剂二部/分析一组</v>
          </cell>
          <cell r="J276" t="str">
            <v>百诚医药</v>
          </cell>
          <cell r="K276" t="str">
            <v>固体制剂二部</v>
          </cell>
          <cell r="L276" t="str">
            <v>分析研究员</v>
          </cell>
          <cell r="M276" t="str">
            <v>职员</v>
          </cell>
          <cell r="N276" t="str">
            <v>陈晓萍</v>
          </cell>
          <cell r="O276" t="str">
            <v>巴文静</v>
          </cell>
          <cell r="P276" t="str">
            <v/>
          </cell>
          <cell r="Q276" t="str">
            <v/>
          </cell>
          <cell r="R276" t="str">
            <v>杭州</v>
          </cell>
          <cell r="S276" t="str">
            <v>15957110292</v>
          </cell>
          <cell r="T276" t="str">
            <v>1996-11-23</v>
          </cell>
          <cell r="U276" t="str">
            <v>25</v>
          </cell>
          <cell r="V276" t="str">
            <v>汉</v>
          </cell>
          <cell r="W276" t="str">
            <v>332525199611234548</v>
          </cell>
          <cell r="X276" t="str">
            <v>浙江</v>
          </cell>
          <cell r="Y276" t="str">
            <v>丽水</v>
          </cell>
          <cell r="Z276" t="str">
            <v>浙江省庆元县张村乡风滩洋村18号</v>
          </cell>
          <cell r="AA276" t="str">
            <v>公司宿舍</v>
          </cell>
          <cell r="AB276" t="str">
            <v>外地农村</v>
          </cell>
          <cell r="AC276" t="str">
            <v>未婚</v>
          </cell>
          <cell r="AD276" t="str">
            <v>党员</v>
          </cell>
          <cell r="AE276" t="str">
            <v>本科</v>
          </cell>
          <cell r="AF276" t="str">
            <v>学士</v>
          </cell>
          <cell r="AG276" t="str">
            <v>浙江工业大学</v>
          </cell>
          <cell r="AH276" t="str">
            <v>药物制剂</v>
          </cell>
          <cell r="AI276" t="str">
            <v>2019-06-21</v>
          </cell>
          <cell r="AJ276" t="str">
            <v/>
          </cell>
          <cell r="AK276" t="str">
            <v/>
          </cell>
          <cell r="AL276" t="str">
            <v/>
          </cell>
          <cell r="AM276" t="str">
            <v>范凌云</v>
          </cell>
          <cell r="AN276" t="str">
            <v>姐妹</v>
          </cell>
          <cell r="AO276" t="str">
            <v>浙江省庆元县张村乡风滩洋村18号</v>
          </cell>
          <cell r="AP276" t="str">
            <v>18357129464</v>
          </cell>
          <cell r="AQ276" t="str">
            <v/>
          </cell>
          <cell r="AR276" t="str">
            <v>18357129464</v>
          </cell>
          <cell r="AS276" t="str">
            <v/>
          </cell>
          <cell r="AT276" t="str">
            <v>2019-07-29</v>
          </cell>
          <cell r="AU276" t="str">
            <v>研发人员</v>
          </cell>
          <cell r="AV276" t="str">
            <v>劳动合同</v>
          </cell>
          <cell r="AW276" t="str">
            <v>2019-07-29</v>
          </cell>
          <cell r="AX276" t="str">
            <v>2019-07-29</v>
          </cell>
          <cell r="AY276" t="str">
            <v>2022-07-31</v>
          </cell>
          <cell r="AZ276" t="str">
            <v>研发</v>
          </cell>
          <cell r="BA276" t="str">
            <v>1</v>
          </cell>
          <cell r="BB276" t="str">
            <v>2019-10-29</v>
          </cell>
          <cell r="BC276" t="str">
            <v>2019-10-29</v>
          </cell>
          <cell r="BD276" t="str">
            <v/>
          </cell>
          <cell r="BE276" t="str">
            <v>研发序列</v>
          </cell>
          <cell r="BF276" t="str">
            <v>P2</v>
          </cell>
        </row>
        <row r="277">
          <cell r="C277" t="str">
            <v>叶寿云</v>
          </cell>
          <cell r="D277" t="str">
            <v>女</v>
          </cell>
          <cell r="E277" t="str">
            <v>在职</v>
          </cell>
          <cell r="F277" t="str">
            <v>正式员工</v>
          </cell>
          <cell r="G277" t="str">
            <v>百诚医药</v>
          </cell>
          <cell r="H277" t="str">
            <v>分析一组</v>
          </cell>
          <cell r="I277" t="str">
            <v>百诚医药/药学研究中心/固体制剂二部/分析一组</v>
          </cell>
          <cell r="J277" t="str">
            <v>百诚医药</v>
          </cell>
          <cell r="K277" t="str">
            <v>固体制剂二部</v>
          </cell>
          <cell r="L277" t="str">
            <v>高级分析研究员</v>
          </cell>
          <cell r="M277" t="str">
            <v>职员</v>
          </cell>
          <cell r="N277" t="str">
            <v>陈晓萍</v>
          </cell>
          <cell r="O277" t="str">
            <v>巴文静</v>
          </cell>
          <cell r="P277" t="str">
            <v/>
          </cell>
          <cell r="Q277" t="str">
            <v/>
          </cell>
          <cell r="R277" t="str">
            <v>杭州</v>
          </cell>
          <cell r="S277" t="str">
            <v>13454688397</v>
          </cell>
          <cell r="T277" t="str">
            <v>1991-08-10</v>
          </cell>
          <cell r="U277" t="str">
            <v>30</v>
          </cell>
          <cell r="V277" t="str">
            <v>汉</v>
          </cell>
          <cell r="W277" t="str">
            <v>341024199108108525</v>
          </cell>
          <cell r="X277" t="str">
            <v>安徽</v>
          </cell>
          <cell r="Y277" t="str">
            <v>黄山</v>
          </cell>
          <cell r="Z277" t="str">
            <v>安徽省祁门县柏溪乡黄荆村高源组2号</v>
          </cell>
          <cell r="AA277" t="str">
            <v>滨兴西苑4-2-201</v>
          </cell>
          <cell r="AB277" t="str">
            <v>外地农村</v>
          </cell>
          <cell r="AC277" t="str">
            <v>已婚</v>
          </cell>
          <cell r="AD277" t="str">
            <v>团员</v>
          </cell>
          <cell r="AE277" t="str">
            <v>本科</v>
          </cell>
          <cell r="AF277" t="str">
            <v>学士</v>
          </cell>
          <cell r="AG277" t="str">
            <v>安徽中医药大学</v>
          </cell>
          <cell r="AH277" t="str">
            <v>药学</v>
          </cell>
          <cell r="AI277" t="str">
            <v>2015-06-26</v>
          </cell>
          <cell r="AJ277" t="str">
            <v>助理工程师</v>
          </cell>
          <cell r="AK277" t="str">
            <v>初级</v>
          </cell>
          <cell r="AL277" t="str">
            <v>2018-09-30</v>
          </cell>
          <cell r="AM277" t="str">
            <v>余志强</v>
          </cell>
          <cell r="AN277" t="str">
            <v/>
          </cell>
          <cell r="AO277" t="str">
            <v>安徽省祁门县柏溪乡黄荆村高源组2号</v>
          </cell>
          <cell r="AP277" t="str">
            <v>15072323140</v>
          </cell>
          <cell r="AQ277" t="str">
            <v/>
          </cell>
          <cell r="AR277" t="str">
            <v>15072323140</v>
          </cell>
          <cell r="AS277" t="str">
            <v/>
          </cell>
          <cell r="AT277" t="str">
            <v>2017-06-20</v>
          </cell>
          <cell r="AU277" t="str">
            <v>研发人员</v>
          </cell>
          <cell r="AV277" t="str">
            <v>劳动合同</v>
          </cell>
          <cell r="AW277" t="str">
            <v>2017-06-20</v>
          </cell>
          <cell r="AX277" t="str">
            <v>2017-06-20</v>
          </cell>
          <cell r="AY277" t="str">
            <v>2023-09-30</v>
          </cell>
          <cell r="AZ277" t="str">
            <v>研发</v>
          </cell>
          <cell r="BA277" t="str">
            <v>2</v>
          </cell>
          <cell r="BB277" t="str">
            <v>2017-09-19</v>
          </cell>
          <cell r="BC277" t="str">
            <v>2017-09-19</v>
          </cell>
          <cell r="BD277" t="str">
            <v/>
          </cell>
          <cell r="BE277" t="str">
            <v>研发序列</v>
          </cell>
          <cell r="BF277" t="str">
            <v>P3</v>
          </cell>
        </row>
        <row r="278">
          <cell r="C278" t="str">
            <v>卢豫商</v>
          </cell>
          <cell r="D278" t="str">
            <v>女</v>
          </cell>
          <cell r="E278" t="str">
            <v>在职</v>
          </cell>
          <cell r="F278" t="str">
            <v>正式员工</v>
          </cell>
          <cell r="G278" t="str">
            <v>百诚医药</v>
          </cell>
          <cell r="H278" t="str">
            <v>分析一组</v>
          </cell>
          <cell r="I278" t="str">
            <v>百诚医药/药学研究中心/液体制剂一部/分析组/分析一组</v>
          </cell>
          <cell r="J278" t="str">
            <v>百诚医药</v>
          </cell>
          <cell r="K278" t="str">
            <v>液体制剂一部</v>
          </cell>
          <cell r="L278" t="str">
            <v>初级项目经理(分析)</v>
          </cell>
          <cell r="M278" t="str">
            <v>项目经理</v>
          </cell>
          <cell r="N278" t="str">
            <v>陈黎</v>
          </cell>
          <cell r="O278" t="str">
            <v>曾智丽</v>
          </cell>
          <cell r="P278" t="str">
            <v/>
          </cell>
          <cell r="Q278" t="str">
            <v/>
          </cell>
          <cell r="R278" t="str">
            <v>杭州</v>
          </cell>
          <cell r="S278" t="str">
            <v>15058030418</v>
          </cell>
          <cell r="T278" t="str">
            <v>1990-09-24</v>
          </cell>
          <cell r="U278" t="str">
            <v>31</v>
          </cell>
          <cell r="V278" t="str">
            <v>汉</v>
          </cell>
          <cell r="W278" t="str">
            <v>330724199009245626</v>
          </cell>
          <cell r="X278" t="str">
            <v>浙江</v>
          </cell>
          <cell r="Y278" t="str">
            <v>东阳</v>
          </cell>
          <cell r="Z278" t="str">
            <v>浙江省东阳市南马镇新五联村上宅351号</v>
          </cell>
          <cell r="AA278" t="str">
            <v>杭州市滨江区长河街道江二路400号1号楼12幢1201室</v>
          </cell>
          <cell r="AB278" t="str">
            <v>外地农村</v>
          </cell>
          <cell r="AC278" t="str">
            <v>未婚</v>
          </cell>
          <cell r="AD278" t="str">
            <v>团员</v>
          </cell>
          <cell r="AE278" t="str">
            <v>本科</v>
          </cell>
          <cell r="AF278" t="str">
            <v>学士</v>
          </cell>
          <cell r="AG278" t="str">
            <v>浙江万里学院</v>
          </cell>
          <cell r="AH278" t="str">
            <v>生物工程</v>
          </cell>
          <cell r="AI278" t="str">
            <v>2012-06-16</v>
          </cell>
          <cell r="AJ278" t="str">
            <v>助理工程师</v>
          </cell>
          <cell r="AK278" t="str">
            <v>初级</v>
          </cell>
          <cell r="AL278" t="str">
            <v>2013-09-01</v>
          </cell>
          <cell r="AM278" t="str">
            <v>卢挂帅</v>
          </cell>
          <cell r="AN278" t="str">
            <v/>
          </cell>
          <cell r="AO278" t="str">
            <v>浙江省东阳市南马镇新五联村上宅351号</v>
          </cell>
          <cell r="AP278" t="str">
            <v>13858950234</v>
          </cell>
          <cell r="AQ278" t="str">
            <v/>
          </cell>
          <cell r="AR278" t="str">
            <v>13858950234</v>
          </cell>
          <cell r="AS278" t="str">
            <v/>
          </cell>
          <cell r="AT278" t="str">
            <v>2017-03-13</v>
          </cell>
          <cell r="AU278" t="str">
            <v>研发人员</v>
          </cell>
          <cell r="AV278" t="str">
            <v>劳动合同</v>
          </cell>
          <cell r="AW278" t="str">
            <v>2017-03-13</v>
          </cell>
          <cell r="AX278" t="str">
            <v>2020-09-10</v>
          </cell>
          <cell r="AY278" t="str">
            <v>2023-03-31</v>
          </cell>
          <cell r="AZ278" t="str">
            <v>研发</v>
          </cell>
          <cell r="BA278" t="str">
            <v>2</v>
          </cell>
          <cell r="BB278" t="str">
            <v>2017-06-12</v>
          </cell>
          <cell r="BC278" t="str">
            <v>2017-06-12</v>
          </cell>
          <cell r="BD278" t="str">
            <v/>
          </cell>
          <cell r="BE278" t="str">
            <v>研发序列</v>
          </cell>
          <cell r="BF278" t="str">
            <v>M1</v>
          </cell>
        </row>
        <row r="279">
          <cell r="C279" t="str">
            <v>柴秋烨</v>
          </cell>
          <cell r="D279" t="str">
            <v>女</v>
          </cell>
          <cell r="E279" t="str">
            <v>在职</v>
          </cell>
          <cell r="F279" t="str">
            <v>正式员工</v>
          </cell>
          <cell r="G279" t="str">
            <v>百诚医药</v>
          </cell>
          <cell r="H279" t="str">
            <v>分析一组</v>
          </cell>
          <cell r="I279" t="str">
            <v>百诚医药/药学研究中心/液体制剂三部/分析组/分析一组</v>
          </cell>
          <cell r="J279" t="str">
            <v>百诚医药</v>
          </cell>
          <cell r="K279" t="str">
            <v>液体制剂三部</v>
          </cell>
          <cell r="L279" t="str">
            <v>中级项目经理(分析)</v>
          </cell>
          <cell r="M279" t="str">
            <v>项目经理</v>
          </cell>
          <cell r="N279" t="str">
            <v>周娜</v>
          </cell>
          <cell r="O279" t="str">
            <v>叶慧</v>
          </cell>
          <cell r="P279" t="str">
            <v/>
          </cell>
          <cell r="Q279" t="str">
            <v/>
          </cell>
          <cell r="R279" t="str">
            <v>杭州</v>
          </cell>
          <cell r="S279" t="str">
            <v>18158457865</v>
          </cell>
          <cell r="T279" t="str">
            <v>1991-08-25</v>
          </cell>
          <cell r="U279" t="str">
            <v>30</v>
          </cell>
          <cell r="V279" t="str">
            <v>汉</v>
          </cell>
          <cell r="W279" t="str">
            <v>330821199108254583</v>
          </cell>
          <cell r="X279" t="str">
            <v>浙江</v>
          </cell>
          <cell r="Y279" t="str">
            <v>衢州</v>
          </cell>
          <cell r="Z279" t="str">
            <v>浙江省衢州市衢江区横路乡清水村门头58号</v>
          </cell>
          <cell r="AA279" t="str">
            <v>杭州市滨江区长河街道长江西苑40幢1单元702室</v>
          </cell>
          <cell r="AB279" t="str">
            <v>外地农村</v>
          </cell>
          <cell r="AC279" t="str">
            <v>已婚</v>
          </cell>
          <cell r="AD279" t="str">
            <v>党员</v>
          </cell>
          <cell r="AE279" t="str">
            <v>硕士研究生</v>
          </cell>
          <cell r="AF279" t="str">
            <v>硕士</v>
          </cell>
          <cell r="AG279" t="str">
            <v>江西中医药大学</v>
          </cell>
          <cell r="AH279" t="str">
            <v>药物化学</v>
          </cell>
          <cell r="AI279" t="str">
            <v>2016-06-17</v>
          </cell>
          <cell r="AJ279" t="str">
            <v/>
          </cell>
          <cell r="AK279" t="str">
            <v/>
          </cell>
          <cell r="AL279" t="str">
            <v/>
          </cell>
          <cell r="AM279" t="str">
            <v>王卓</v>
          </cell>
          <cell r="AN279" t="str">
            <v/>
          </cell>
          <cell r="AO279" t="str">
            <v>浙江省衢州市衢江区横路乡清水村门头58号</v>
          </cell>
          <cell r="AP279" t="str">
            <v>15381940225</v>
          </cell>
          <cell r="AQ279" t="str">
            <v/>
          </cell>
          <cell r="AR279" t="str">
            <v>15381940225</v>
          </cell>
          <cell r="AS279" t="str">
            <v/>
          </cell>
          <cell r="AT279" t="str">
            <v>2016-07-01</v>
          </cell>
          <cell r="AU279" t="str">
            <v>研发人员</v>
          </cell>
          <cell r="AV279" t="str">
            <v>劳动合同</v>
          </cell>
          <cell r="AW279" t="str">
            <v>2016-07-01</v>
          </cell>
          <cell r="AX279" t="str">
            <v>2016-07-01</v>
          </cell>
          <cell r="AY279" t="str">
            <v>2023-06-30</v>
          </cell>
          <cell r="AZ279" t="str">
            <v>研发</v>
          </cell>
          <cell r="BA279" t="str">
            <v>2</v>
          </cell>
          <cell r="BB279" t="str">
            <v>2016-09-30</v>
          </cell>
          <cell r="BC279" t="str">
            <v>2016-09-30</v>
          </cell>
          <cell r="BD279" t="str">
            <v/>
          </cell>
          <cell r="BE279" t="str">
            <v>研发序列</v>
          </cell>
          <cell r="BF279" t="str">
            <v>M2</v>
          </cell>
        </row>
        <row r="280">
          <cell r="C280" t="str">
            <v>李乐薇</v>
          </cell>
          <cell r="D280" t="str">
            <v>女</v>
          </cell>
          <cell r="E280" t="str">
            <v>在职</v>
          </cell>
          <cell r="F280" t="str">
            <v>正式员工</v>
          </cell>
          <cell r="G280" t="str">
            <v>百诚医药</v>
          </cell>
          <cell r="H280" t="str">
            <v>分析一组</v>
          </cell>
          <cell r="I280" t="str">
            <v>百诚医药/药学研究中心/液体制剂三部/分析组/分析一组</v>
          </cell>
          <cell r="J280" t="str">
            <v>百诚医药</v>
          </cell>
          <cell r="K280" t="str">
            <v>液体制剂三部</v>
          </cell>
          <cell r="L280" t="str">
            <v>分析研究员</v>
          </cell>
          <cell r="M280" t="str">
            <v>职员</v>
          </cell>
          <cell r="N280" t="str">
            <v>周娜</v>
          </cell>
          <cell r="O280" t="str">
            <v>柴秋烨</v>
          </cell>
          <cell r="P280" t="str">
            <v/>
          </cell>
          <cell r="Q280" t="str">
            <v/>
          </cell>
          <cell r="R280" t="str">
            <v>杭州</v>
          </cell>
          <cell r="S280" t="str">
            <v>15757170771</v>
          </cell>
          <cell r="T280" t="str">
            <v>1994-09-17</v>
          </cell>
          <cell r="U280" t="str">
            <v>27</v>
          </cell>
          <cell r="V280" t="str">
            <v>汉</v>
          </cell>
          <cell r="W280" t="str">
            <v>142228199409170023</v>
          </cell>
          <cell r="X280" t="str">
            <v>山西</v>
          </cell>
          <cell r="Y280" t="str">
            <v>静乐</v>
          </cell>
          <cell r="Z280" t="str">
            <v>山西省静乐县鹅城镇西林路C304C304</v>
          </cell>
          <cell r="AA280" t="str">
            <v>浙江省杭州市拱墅区阳光郡小区</v>
          </cell>
          <cell r="AB280" t="str">
            <v>外地城镇</v>
          </cell>
          <cell r="AC280" t="str">
            <v>未婚</v>
          </cell>
          <cell r="AD280" t="str">
            <v>团员</v>
          </cell>
          <cell r="AE280" t="str">
            <v>本科</v>
          </cell>
          <cell r="AF280" t="str">
            <v>学士</v>
          </cell>
          <cell r="AG280" t="str">
            <v>浙江工业大学</v>
          </cell>
          <cell r="AH280" t="str">
            <v>分析化学</v>
          </cell>
          <cell r="AI280" t="str">
            <v>2016-06-25</v>
          </cell>
          <cell r="AJ280" t="str">
            <v/>
          </cell>
          <cell r="AK280" t="str">
            <v/>
          </cell>
          <cell r="AL280" t="str">
            <v/>
          </cell>
          <cell r="AM280" t="str">
            <v>李亮堂</v>
          </cell>
          <cell r="AN280" t="str">
            <v>父女</v>
          </cell>
          <cell r="AO280" t="str">
            <v>山西省静乐县鹅城镇西林路C304C304</v>
          </cell>
          <cell r="AP280" t="str">
            <v>13453040616</v>
          </cell>
          <cell r="AQ280" t="str">
            <v/>
          </cell>
          <cell r="AR280" t="str">
            <v>13453040616</v>
          </cell>
          <cell r="AS280" t="str">
            <v/>
          </cell>
          <cell r="AT280" t="str">
            <v>2019-04-03</v>
          </cell>
          <cell r="AU280" t="str">
            <v>研发人员</v>
          </cell>
          <cell r="AV280" t="str">
            <v>劳动合同</v>
          </cell>
          <cell r="AW280" t="str">
            <v>2019-04-03</v>
          </cell>
          <cell r="AX280" t="str">
            <v>2022-05-01</v>
          </cell>
          <cell r="AY280" t="str">
            <v>2025-06-30</v>
          </cell>
          <cell r="AZ280" t="str">
            <v>研发</v>
          </cell>
          <cell r="BA280" t="str">
            <v>2</v>
          </cell>
          <cell r="BB280" t="str">
            <v>2019-07-03</v>
          </cell>
          <cell r="BC280" t="str">
            <v>2019-07-03</v>
          </cell>
          <cell r="BD280" t="str">
            <v/>
          </cell>
          <cell r="BE280" t="str">
            <v>研发序列</v>
          </cell>
          <cell r="BF280" t="str">
            <v>P2</v>
          </cell>
        </row>
        <row r="281">
          <cell r="C281" t="str">
            <v>林时越</v>
          </cell>
          <cell r="D281" t="str">
            <v>男</v>
          </cell>
          <cell r="E281" t="str">
            <v>在职</v>
          </cell>
          <cell r="F281" t="str">
            <v>正式员工</v>
          </cell>
          <cell r="G281" t="str">
            <v>百诚医药</v>
          </cell>
          <cell r="H281" t="str">
            <v>分析一组</v>
          </cell>
          <cell r="I281" t="str">
            <v>百诚医药/药学研究中心/外用制剂部/分析组/分析一组</v>
          </cell>
          <cell r="J281" t="str">
            <v>百诚医药</v>
          </cell>
          <cell r="K281" t="str">
            <v>外用制剂部</v>
          </cell>
          <cell r="L281" t="str">
            <v>高级分析研究员</v>
          </cell>
          <cell r="M281" t="str">
            <v>职员</v>
          </cell>
          <cell r="N281" t="str">
            <v>邹永华</v>
          </cell>
          <cell r="O281" t="str">
            <v>李青青</v>
          </cell>
          <cell r="P281" t="str">
            <v/>
          </cell>
          <cell r="Q281" t="str">
            <v/>
          </cell>
          <cell r="R281" t="str">
            <v>杭州</v>
          </cell>
          <cell r="S281" t="str">
            <v>15869184652</v>
          </cell>
          <cell r="T281" t="str">
            <v>1992-11-04</v>
          </cell>
          <cell r="U281" t="str">
            <v>29</v>
          </cell>
          <cell r="V281" t="str">
            <v>汉</v>
          </cell>
          <cell r="W281" t="str">
            <v>330327199211042352</v>
          </cell>
          <cell r="X281" t="str">
            <v>浙江</v>
          </cell>
          <cell r="Y281" t="str">
            <v>温州</v>
          </cell>
          <cell r="Z281" t="str">
            <v>浙江省苍南县新安乡管店村230号</v>
          </cell>
          <cell r="AA281" t="str">
            <v>浙江省杭州市江干区四季青街道江河汇流公寓</v>
          </cell>
          <cell r="AB281" t="str">
            <v>外地农村</v>
          </cell>
          <cell r="AC281" t="str">
            <v>未婚</v>
          </cell>
          <cell r="AD281" t="str">
            <v>群众</v>
          </cell>
          <cell r="AE281" t="str">
            <v>本科</v>
          </cell>
          <cell r="AF281" t="str">
            <v>学士</v>
          </cell>
          <cell r="AG281" t="str">
            <v>浙江科技学院</v>
          </cell>
          <cell r="AH281" t="str">
            <v>材料科学与工程</v>
          </cell>
          <cell r="AI281" t="str">
            <v>2015-06-30</v>
          </cell>
          <cell r="AJ281" t="str">
            <v/>
          </cell>
          <cell r="AK281" t="str">
            <v/>
          </cell>
          <cell r="AL281" t="str">
            <v/>
          </cell>
          <cell r="AM281" t="str">
            <v>林上凡</v>
          </cell>
          <cell r="AN281" t="str">
            <v>父子</v>
          </cell>
          <cell r="AO281" t="str">
            <v>浙江省苍南县新安乡管店村230号</v>
          </cell>
          <cell r="AP281" t="str">
            <v>13186815650</v>
          </cell>
          <cell r="AQ281" t="str">
            <v/>
          </cell>
          <cell r="AR281" t="str">
            <v>13186815650</v>
          </cell>
          <cell r="AS281" t="str">
            <v/>
          </cell>
          <cell r="AT281" t="str">
            <v>2019-04-01</v>
          </cell>
          <cell r="AU281" t="str">
            <v>研发人员</v>
          </cell>
          <cell r="AV281" t="str">
            <v>劳动合同</v>
          </cell>
          <cell r="AW281" t="str">
            <v>2019-04-01</v>
          </cell>
          <cell r="AX281" t="str">
            <v>2022-05-01</v>
          </cell>
          <cell r="AY281" t="str">
            <v>2025-06-30</v>
          </cell>
          <cell r="AZ281" t="str">
            <v>研发</v>
          </cell>
          <cell r="BA281" t="str">
            <v>2</v>
          </cell>
          <cell r="BB281" t="str">
            <v>2019-07-01</v>
          </cell>
          <cell r="BC281" t="str">
            <v>2019-07-01</v>
          </cell>
          <cell r="BD281" t="str">
            <v/>
          </cell>
          <cell r="BE281" t="str">
            <v>研发序列</v>
          </cell>
          <cell r="BF281" t="str">
            <v>P3</v>
          </cell>
        </row>
        <row r="282">
          <cell r="C282" t="str">
            <v>鄢超</v>
          </cell>
          <cell r="D282" t="str">
            <v>男</v>
          </cell>
          <cell r="E282" t="str">
            <v>在职</v>
          </cell>
          <cell r="F282" t="str">
            <v>正式员工</v>
          </cell>
          <cell r="G282" t="str">
            <v>百诚医药</v>
          </cell>
          <cell r="H282" t="str">
            <v>分析一组</v>
          </cell>
          <cell r="I282" t="str">
            <v>百诚医药/药学研究中心/液体制剂一部/分析组/分析一组</v>
          </cell>
          <cell r="J282" t="str">
            <v>百诚医药</v>
          </cell>
          <cell r="K282" t="str">
            <v>液体制剂一部</v>
          </cell>
          <cell r="L282" t="str">
            <v>分析研究员</v>
          </cell>
          <cell r="M282" t="str">
            <v>职员</v>
          </cell>
          <cell r="N282" t="str">
            <v>陈黎</v>
          </cell>
          <cell r="O282" t="str">
            <v>卢豫商</v>
          </cell>
          <cell r="P282" t="str">
            <v/>
          </cell>
          <cell r="Q282" t="str">
            <v/>
          </cell>
          <cell r="R282" t="str">
            <v>杭州</v>
          </cell>
          <cell r="S282" t="str">
            <v>13554035511</v>
          </cell>
          <cell r="T282" t="str">
            <v>1993-07-07</v>
          </cell>
          <cell r="U282" t="str">
            <v>29</v>
          </cell>
          <cell r="V282" t="str">
            <v>汉</v>
          </cell>
          <cell r="W282" t="str">
            <v>421122199307070059</v>
          </cell>
          <cell r="X282" t="str">
            <v>湖北</v>
          </cell>
          <cell r="Y282" t="str">
            <v>黄冈</v>
          </cell>
          <cell r="Z282" t="str">
            <v>湖北省红安县城关镇解放北街23号</v>
          </cell>
          <cell r="AA282" t="str">
            <v>杭州市滨江区长河街道中兴社区中兴花园53幢2单元1001室</v>
          </cell>
          <cell r="AB282" t="str">
            <v>外地城镇</v>
          </cell>
          <cell r="AC282" t="str">
            <v>未婚</v>
          </cell>
          <cell r="AD282" t="str">
            <v>团员</v>
          </cell>
          <cell r="AE282" t="str">
            <v>本科</v>
          </cell>
          <cell r="AF282" t="str">
            <v>学士</v>
          </cell>
          <cell r="AG282" t="str">
            <v>武汉东湖学院</v>
          </cell>
          <cell r="AH282" t="str">
            <v>应用化学</v>
          </cell>
          <cell r="AI282" t="str">
            <v>2016-06-30</v>
          </cell>
          <cell r="AJ282" t="str">
            <v/>
          </cell>
          <cell r="AK282" t="str">
            <v/>
          </cell>
          <cell r="AL282" t="str">
            <v/>
          </cell>
          <cell r="AM282" t="str">
            <v>陈晓莲</v>
          </cell>
          <cell r="AN282" t="str">
            <v/>
          </cell>
          <cell r="AO282" t="str">
            <v>湖北省红安县城关镇解放北街23号</v>
          </cell>
          <cell r="AP282" t="str">
            <v>18062875167</v>
          </cell>
          <cell r="AQ282" t="str">
            <v/>
          </cell>
          <cell r="AR282" t="str">
            <v>18062875167</v>
          </cell>
          <cell r="AS282" t="str">
            <v/>
          </cell>
          <cell r="AT282" t="str">
            <v>2017-02-20</v>
          </cell>
          <cell r="AU282" t="str">
            <v>研发人员</v>
          </cell>
          <cell r="AV282" t="str">
            <v>劳动合同</v>
          </cell>
          <cell r="AW282" t="str">
            <v>2017-02-20</v>
          </cell>
          <cell r="AX282" t="str">
            <v>2017-02-20</v>
          </cell>
          <cell r="AY282" t="str">
            <v>2023-03-31</v>
          </cell>
          <cell r="AZ282" t="str">
            <v>研发</v>
          </cell>
          <cell r="BA282" t="str">
            <v>2</v>
          </cell>
          <cell r="BB282" t="str">
            <v>2017-08-19</v>
          </cell>
          <cell r="BC282" t="str">
            <v>2017-08-19</v>
          </cell>
          <cell r="BD282" t="str">
            <v/>
          </cell>
          <cell r="BE282" t="str">
            <v>研发序列</v>
          </cell>
          <cell r="BF282" t="str">
            <v>P2</v>
          </cell>
        </row>
        <row r="283">
          <cell r="C283" t="str">
            <v>季慧青</v>
          </cell>
          <cell r="D283" t="str">
            <v>女</v>
          </cell>
          <cell r="E283" t="str">
            <v>在职</v>
          </cell>
          <cell r="F283" t="str">
            <v>正式员工</v>
          </cell>
          <cell r="G283" t="str">
            <v>百诚医药</v>
          </cell>
          <cell r="H283" t="str">
            <v>分析一组</v>
          </cell>
          <cell r="I283" t="str">
            <v>百诚医药/药学研究中心/液体制剂三部/分析组/分析一组</v>
          </cell>
          <cell r="J283" t="str">
            <v>百诚医药</v>
          </cell>
          <cell r="K283" t="str">
            <v>液体制剂三部</v>
          </cell>
          <cell r="L283" t="str">
            <v>分析研究员</v>
          </cell>
          <cell r="M283" t="str">
            <v>职员</v>
          </cell>
          <cell r="N283" t="str">
            <v>周娜</v>
          </cell>
          <cell r="O283" t="str">
            <v>柴秋烨</v>
          </cell>
          <cell r="P283" t="str">
            <v>柴秋烨</v>
          </cell>
          <cell r="Q283" t="str">
            <v/>
          </cell>
          <cell r="R283" t="str">
            <v>杭州</v>
          </cell>
          <cell r="S283" t="str">
            <v>15555459767</v>
          </cell>
          <cell r="T283" t="str">
            <v>1994-10-03</v>
          </cell>
          <cell r="U283" t="str">
            <v>27</v>
          </cell>
          <cell r="V283" t="str">
            <v>汉</v>
          </cell>
          <cell r="W283" t="str">
            <v>341225199410036064</v>
          </cell>
          <cell r="X283" t="str">
            <v>安徽</v>
          </cell>
          <cell r="Y283" t="str">
            <v>阜阳</v>
          </cell>
          <cell r="Z283" t="str">
            <v>安徽省阜阳市阜南县王堰镇季郢村季西组38号</v>
          </cell>
          <cell r="AA283" t="str">
            <v>浙江省杭州市上城区南星街道复兴南苑2幢7单元602</v>
          </cell>
          <cell r="AB283" t="str">
            <v>外地农村</v>
          </cell>
          <cell r="AC283" t="str">
            <v>未婚</v>
          </cell>
          <cell r="AD283" t="str">
            <v>团员</v>
          </cell>
          <cell r="AE283" t="str">
            <v>本科</v>
          </cell>
          <cell r="AF283" t="str">
            <v>学士</v>
          </cell>
          <cell r="AG283" t="str">
            <v>安徽新华学院</v>
          </cell>
          <cell r="AH283" t="str">
            <v>药学</v>
          </cell>
          <cell r="AI283" t="str">
            <v>2018-07-01</v>
          </cell>
          <cell r="AJ283" t="str">
            <v>中学教师资格</v>
          </cell>
          <cell r="AK283" t="str">
            <v>初级</v>
          </cell>
          <cell r="AL283" t="str">
            <v>2019-07-17</v>
          </cell>
          <cell r="AM283" t="str">
            <v>季志成</v>
          </cell>
          <cell r="AN283" t="str">
            <v>兄妹</v>
          </cell>
          <cell r="AO283" t="str">
            <v>安徽省阜阳市阜南县王堰镇季郢村季西组38号</v>
          </cell>
          <cell r="AP283" t="str">
            <v>18258473697</v>
          </cell>
          <cell r="AQ283" t="str">
            <v>杭州青玥医药科技有限公司</v>
          </cell>
          <cell r="AR283" t="str">
            <v>1.8258473697E10</v>
          </cell>
          <cell r="AS283" t="str">
            <v/>
          </cell>
          <cell r="AT283" t="str">
            <v>2020-06-01</v>
          </cell>
          <cell r="AU283" t="str">
            <v>研发人员</v>
          </cell>
          <cell r="AV283" t="str">
            <v>劳动合同</v>
          </cell>
          <cell r="AW283" t="str">
            <v>2020-06-01</v>
          </cell>
          <cell r="AX283" t="str">
            <v>2020-06-01</v>
          </cell>
          <cell r="AY283" t="str">
            <v>2023-06-30</v>
          </cell>
          <cell r="AZ283" t="str">
            <v>研发</v>
          </cell>
          <cell r="BA283" t="str">
            <v>1</v>
          </cell>
          <cell r="BB283" t="str">
            <v>2020-08-31</v>
          </cell>
          <cell r="BC283" t="str">
            <v/>
          </cell>
          <cell r="BD283" t="str">
            <v/>
          </cell>
          <cell r="BE283" t="str">
            <v>研发序列</v>
          </cell>
          <cell r="BF283" t="str">
            <v>P2</v>
          </cell>
        </row>
        <row r="284">
          <cell r="C284" t="str">
            <v>李妮</v>
          </cell>
          <cell r="D284" t="str">
            <v>女</v>
          </cell>
          <cell r="E284" t="str">
            <v>在职</v>
          </cell>
          <cell r="F284" t="str">
            <v>正式员工</v>
          </cell>
          <cell r="G284" t="str">
            <v>百诚医药</v>
          </cell>
          <cell r="H284" t="str">
            <v>分析一组</v>
          </cell>
          <cell r="I284" t="str">
            <v>百诚医药/药学研究中心/液体制剂一部/分析组/分析一组</v>
          </cell>
          <cell r="J284" t="str">
            <v>百诚医药</v>
          </cell>
          <cell r="K284" t="str">
            <v>液体制剂一部</v>
          </cell>
          <cell r="L284" t="str">
            <v>分析研究员</v>
          </cell>
          <cell r="M284" t="str">
            <v>职员</v>
          </cell>
          <cell r="N284" t="str">
            <v>陈黎</v>
          </cell>
          <cell r="O284" t="str">
            <v>卢豫商</v>
          </cell>
          <cell r="P284" t="str">
            <v>卢豫商</v>
          </cell>
          <cell r="Q284" t="str">
            <v/>
          </cell>
          <cell r="R284" t="str">
            <v>杭州</v>
          </cell>
          <cell r="S284" t="str">
            <v>15083131562</v>
          </cell>
          <cell r="T284" t="str">
            <v>1996-11-16</v>
          </cell>
          <cell r="U284" t="str">
            <v>25</v>
          </cell>
          <cell r="V284" t="str">
            <v>汉</v>
          </cell>
          <cell r="W284" t="str">
            <v>411426199611164543</v>
          </cell>
          <cell r="X284" t="str">
            <v>河南</v>
          </cell>
          <cell r="Y284" t="str">
            <v>商丘</v>
          </cell>
          <cell r="Z284" t="str">
            <v>河南省商丘市夏邑县杨集镇菜元村二村16号</v>
          </cell>
          <cell r="AA284" t="str">
            <v>公司宿舍</v>
          </cell>
          <cell r="AB284" t="str">
            <v>外地农村</v>
          </cell>
          <cell r="AC284" t="str">
            <v>未婚</v>
          </cell>
          <cell r="AD284" t="str">
            <v>团员</v>
          </cell>
          <cell r="AE284" t="str">
            <v>本科</v>
          </cell>
          <cell r="AF284" t="str">
            <v>学士</v>
          </cell>
          <cell r="AG284" t="str">
            <v>新乡医学院</v>
          </cell>
          <cell r="AH284" t="str">
            <v>药学</v>
          </cell>
          <cell r="AI284" t="str">
            <v>2020-07-01</v>
          </cell>
          <cell r="AJ284" t="str">
            <v/>
          </cell>
          <cell r="AK284" t="str">
            <v/>
          </cell>
          <cell r="AL284" t="str">
            <v/>
          </cell>
          <cell r="AM284" t="str">
            <v>李利民</v>
          </cell>
          <cell r="AN284" t="str">
            <v>父女</v>
          </cell>
          <cell r="AO284" t="str">
            <v>河南省商丘市夏邑县杨集镇菜元村二村16号</v>
          </cell>
          <cell r="AP284" t="str">
            <v>13523160735</v>
          </cell>
          <cell r="AQ284" t="str">
            <v/>
          </cell>
          <cell r="AR284" t="str">
            <v>13523160735</v>
          </cell>
          <cell r="AS284" t="str">
            <v/>
          </cell>
          <cell r="AT284" t="str">
            <v>2020-07-02</v>
          </cell>
          <cell r="AU284" t="str">
            <v>研发人员</v>
          </cell>
          <cell r="AV284" t="str">
            <v>劳动合同</v>
          </cell>
          <cell r="AW284" t="str">
            <v>2020-07-02</v>
          </cell>
          <cell r="AX284" t="str">
            <v>2020-10-01</v>
          </cell>
          <cell r="AY284" t="str">
            <v>2023-09-30</v>
          </cell>
          <cell r="AZ284" t="str">
            <v>研发</v>
          </cell>
          <cell r="BA284" t="str">
            <v>1</v>
          </cell>
          <cell r="BB284" t="str">
            <v>2020-10-01</v>
          </cell>
          <cell r="BC284" t="str">
            <v/>
          </cell>
          <cell r="BD284" t="str">
            <v/>
          </cell>
          <cell r="BE284" t="str">
            <v>研发序列</v>
          </cell>
          <cell r="BF284" t="str">
            <v>P2</v>
          </cell>
        </row>
        <row r="285">
          <cell r="C285" t="str">
            <v>刘英</v>
          </cell>
          <cell r="D285" t="str">
            <v>女</v>
          </cell>
          <cell r="E285" t="str">
            <v>在职</v>
          </cell>
          <cell r="F285" t="str">
            <v>正式员工</v>
          </cell>
          <cell r="G285" t="str">
            <v>百诚医药</v>
          </cell>
          <cell r="H285" t="str">
            <v>分析一组</v>
          </cell>
          <cell r="I285" t="str">
            <v>百诚医药/药学研究中心/固体制剂二部/分析一组</v>
          </cell>
          <cell r="J285" t="str">
            <v>百诚医药</v>
          </cell>
          <cell r="K285" t="str">
            <v>固体制剂二部</v>
          </cell>
          <cell r="L285" t="str">
            <v>分析研究员</v>
          </cell>
          <cell r="M285" t="str">
            <v>职员</v>
          </cell>
          <cell r="N285" t="str">
            <v>陈晓萍</v>
          </cell>
          <cell r="O285" t="str">
            <v>巴文静</v>
          </cell>
          <cell r="P285" t="str">
            <v>巴文静</v>
          </cell>
          <cell r="Q285" t="str">
            <v/>
          </cell>
          <cell r="R285" t="str">
            <v>杭州</v>
          </cell>
          <cell r="S285" t="str">
            <v>18358137905</v>
          </cell>
          <cell r="T285" t="str">
            <v>1994-10-15</v>
          </cell>
          <cell r="U285" t="str">
            <v>27</v>
          </cell>
          <cell r="V285" t="str">
            <v>汉</v>
          </cell>
          <cell r="W285" t="str">
            <v>330185199410154528</v>
          </cell>
          <cell r="X285" t="str">
            <v>浙江</v>
          </cell>
          <cell r="Y285" t="str">
            <v>杭州</v>
          </cell>
          <cell r="Z285" t="str">
            <v>浙江省杭州市临安区清凉峰镇石长城村刘家62号</v>
          </cell>
          <cell r="AA285" t="str">
            <v>浙江省杭州市临安区清凉峰镇石长城村刘家62号</v>
          </cell>
          <cell r="AB285" t="str">
            <v>本地农村</v>
          </cell>
          <cell r="AC285" t="str">
            <v>未婚</v>
          </cell>
          <cell r="AD285" t="str">
            <v>群众</v>
          </cell>
          <cell r="AE285" t="str">
            <v>本科</v>
          </cell>
          <cell r="AF285" t="str">
            <v>学士</v>
          </cell>
          <cell r="AG285" t="str">
            <v>嘉兴学院</v>
          </cell>
          <cell r="AH285" t="str">
            <v>制药工程</v>
          </cell>
          <cell r="AI285" t="str">
            <v>2017-06-14</v>
          </cell>
          <cell r="AJ285" t="str">
            <v>助理工程师</v>
          </cell>
          <cell r="AK285" t="str">
            <v>初级</v>
          </cell>
          <cell r="AL285" t="str">
            <v>2020-04-30</v>
          </cell>
          <cell r="AM285" t="str">
            <v>刘旺祥</v>
          </cell>
          <cell r="AN285" t="str">
            <v/>
          </cell>
          <cell r="AO285" t="str">
            <v>浙江省杭州市临安区清凉峰镇石长城村刘家62号</v>
          </cell>
          <cell r="AP285" t="str">
            <v>13685782103</v>
          </cell>
          <cell r="AQ285" t="str">
            <v/>
          </cell>
          <cell r="AR285" t="str">
            <v/>
          </cell>
          <cell r="AS285" t="str">
            <v/>
          </cell>
          <cell r="AT285" t="str">
            <v>2020-08-14</v>
          </cell>
          <cell r="AU285" t="str">
            <v>研发人员</v>
          </cell>
          <cell r="AV285" t="str">
            <v>劳动合同</v>
          </cell>
          <cell r="AW285" t="str">
            <v>2020-08-14</v>
          </cell>
          <cell r="AX285" t="str">
            <v>2020-08-14</v>
          </cell>
          <cell r="AY285" t="str">
            <v>2023-09-30</v>
          </cell>
          <cell r="AZ285" t="str">
            <v>研发</v>
          </cell>
          <cell r="BA285" t="str">
            <v>1</v>
          </cell>
          <cell r="BB285" t="str">
            <v>2020-11-13</v>
          </cell>
          <cell r="BC285" t="str">
            <v/>
          </cell>
          <cell r="BD285" t="str">
            <v/>
          </cell>
          <cell r="BE285" t="str">
            <v>研发序列</v>
          </cell>
          <cell r="BF285" t="str">
            <v>P2</v>
          </cell>
        </row>
        <row r="286">
          <cell r="C286" t="str">
            <v>王炜</v>
          </cell>
          <cell r="D286" t="str">
            <v>男</v>
          </cell>
          <cell r="E286" t="str">
            <v>在职</v>
          </cell>
          <cell r="F286" t="str">
            <v>正式员工</v>
          </cell>
          <cell r="G286" t="str">
            <v>百诚医药</v>
          </cell>
          <cell r="H286" t="str">
            <v>分析一组</v>
          </cell>
          <cell r="I286" t="str">
            <v>百诚医药/药学研究中心/液体制剂三部/分析组/分析一组</v>
          </cell>
          <cell r="J286" t="str">
            <v>百诚医药</v>
          </cell>
          <cell r="K286" t="str">
            <v>液体制剂三部</v>
          </cell>
          <cell r="L286" t="str">
            <v>助理分析研究员</v>
          </cell>
          <cell r="M286" t="str">
            <v>职员</v>
          </cell>
          <cell r="N286" t="str">
            <v>周娜</v>
          </cell>
          <cell r="O286" t="str">
            <v>柴秋烨</v>
          </cell>
          <cell r="P286" t="str">
            <v>柴秋烨</v>
          </cell>
          <cell r="Q286" t="str">
            <v/>
          </cell>
          <cell r="R286" t="str">
            <v>杭州</v>
          </cell>
          <cell r="S286" t="str">
            <v>13735456505</v>
          </cell>
          <cell r="T286" t="str">
            <v>1998-11-18</v>
          </cell>
          <cell r="U286" t="str">
            <v>23</v>
          </cell>
          <cell r="V286" t="str">
            <v>汉</v>
          </cell>
          <cell r="W286" t="str">
            <v>330127199811183115</v>
          </cell>
          <cell r="X286" t="str">
            <v>浙江</v>
          </cell>
          <cell r="Y286" t="str">
            <v>杭州</v>
          </cell>
          <cell r="Z286" t="str">
            <v>浙江淳安</v>
          </cell>
          <cell r="AA286" t="str">
            <v>浙江科技学院西和公寓</v>
          </cell>
          <cell r="AB286" t="str">
            <v>本地农村</v>
          </cell>
          <cell r="AC286" t="str">
            <v>未婚</v>
          </cell>
          <cell r="AD286" t="str">
            <v>共青团员</v>
          </cell>
          <cell r="AE286" t="str">
            <v>本科</v>
          </cell>
          <cell r="AF286" t="str">
            <v>学士</v>
          </cell>
          <cell r="AG286" t="str">
            <v>浙江科技学院</v>
          </cell>
          <cell r="AH286" t="str">
            <v>化学工程与工艺</v>
          </cell>
          <cell r="AI286" t="str">
            <v>2021-07-01</v>
          </cell>
          <cell r="AJ286" t="str">
            <v/>
          </cell>
          <cell r="AK286" t="str">
            <v/>
          </cell>
          <cell r="AL286" t="str">
            <v/>
          </cell>
          <cell r="AM286" t="str">
            <v>吕承英</v>
          </cell>
          <cell r="AN286" t="str">
            <v/>
          </cell>
          <cell r="AO286" t="str">
            <v>浙江淳安</v>
          </cell>
          <cell r="AP286" t="str">
            <v/>
          </cell>
          <cell r="AQ286" t="str">
            <v/>
          </cell>
          <cell r="AR286" t="str">
            <v>15869018190</v>
          </cell>
          <cell r="AS286" t="str">
            <v/>
          </cell>
          <cell r="AT286" t="str">
            <v>2021-03-22</v>
          </cell>
          <cell r="AU286" t="str">
            <v>研发人员</v>
          </cell>
          <cell r="AV286" t="str">
            <v>劳动合同</v>
          </cell>
          <cell r="AW286" t="str">
            <v>2021-06-21</v>
          </cell>
          <cell r="AX286" t="str">
            <v>2021-06-21</v>
          </cell>
          <cell r="AY286" t="str">
            <v>2024-06-30</v>
          </cell>
          <cell r="AZ286" t="str">
            <v>研发</v>
          </cell>
          <cell r="BA286" t="str">
            <v>1</v>
          </cell>
          <cell r="BB286" t="str">
            <v>2021-08-20</v>
          </cell>
          <cell r="BC286" t="str">
            <v>2021-08-21</v>
          </cell>
          <cell r="BD286" t="str">
            <v/>
          </cell>
          <cell r="BE286" t="str">
            <v>研发序列</v>
          </cell>
          <cell r="BF286" t="str">
            <v>P1</v>
          </cell>
        </row>
        <row r="287">
          <cell r="C287" t="str">
            <v>范佳栋</v>
          </cell>
          <cell r="D287" t="str">
            <v>男</v>
          </cell>
          <cell r="E287" t="str">
            <v>在职</v>
          </cell>
          <cell r="F287" t="str">
            <v>正式员工</v>
          </cell>
          <cell r="G287" t="str">
            <v>百诚医药</v>
          </cell>
          <cell r="H287" t="str">
            <v>分析一组</v>
          </cell>
          <cell r="I287" t="str">
            <v>百诚医药/药学研究中心/固体制剂二部/分析一组</v>
          </cell>
          <cell r="J287" t="str">
            <v>百诚医药</v>
          </cell>
          <cell r="K287" t="str">
            <v>固体制剂二部</v>
          </cell>
          <cell r="L287" t="str">
            <v>助理分析研究员</v>
          </cell>
          <cell r="M287" t="str">
            <v>职员</v>
          </cell>
          <cell r="N287" t="str">
            <v>陈晓萍</v>
          </cell>
          <cell r="O287" t="str">
            <v>巴文静</v>
          </cell>
          <cell r="P287" t="str">
            <v>巴文静</v>
          </cell>
          <cell r="Q287" t="str">
            <v/>
          </cell>
          <cell r="R287" t="str">
            <v>杭州</v>
          </cell>
          <cell r="S287" t="str">
            <v>15158257756</v>
          </cell>
          <cell r="T287" t="str">
            <v>1997-09-18</v>
          </cell>
          <cell r="U287" t="str">
            <v>24</v>
          </cell>
          <cell r="V287" t="str">
            <v>汉族</v>
          </cell>
          <cell r="W287" t="str">
            <v>330621199709180013</v>
          </cell>
          <cell r="X287" t="str">
            <v>浙江省</v>
          </cell>
          <cell r="Y287" t="str">
            <v>绍兴市</v>
          </cell>
          <cell r="Z287" t="str">
            <v>浙江省绍兴县柯岩街道丁巷村138-1号</v>
          </cell>
          <cell r="AA287" t="str">
            <v>浙江省绍兴市柯桥区柯岩街道仁让堰小区26-607</v>
          </cell>
          <cell r="AB287" t="str">
            <v>外地农村</v>
          </cell>
          <cell r="AC287" t="str">
            <v>未婚</v>
          </cell>
          <cell r="AD287" t="str">
            <v>共青团员</v>
          </cell>
          <cell r="AE287" t="str">
            <v>本科</v>
          </cell>
          <cell r="AF287" t="str">
            <v>学士</v>
          </cell>
          <cell r="AG287" t="str">
            <v>湖南理工学院南湖学院</v>
          </cell>
          <cell r="AH287" t="str">
            <v>制药工程</v>
          </cell>
          <cell r="AI287" t="str">
            <v>2020-06-12</v>
          </cell>
          <cell r="AJ287" t="str">
            <v/>
          </cell>
          <cell r="AK287" t="str">
            <v/>
          </cell>
          <cell r="AL287" t="str">
            <v/>
          </cell>
          <cell r="AM287" t="str">
            <v>范瑞荣</v>
          </cell>
          <cell r="AN287" t="str">
            <v>父子</v>
          </cell>
          <cell r="AO287" t="str">
            <v>浙江省绍兴县柯岩街道丁巷村138-1号</v>
          </cell>
          <cell r="AP287" t="str">
            <v>13357527725</v>
          </cell>
          <cell r="AQ287" t="str">
            <v>浙江金华康恩贝生物制药有限公司</v>
          </cell>
          <cell r="AR287" t="str">
            <v/>
          </cell>
          <cell r="AS287" t="str">
            <v/>
          </cell>
          <cell r="AT287" t="str">
            <v>2021-04-02</v>
          </cell>
          <cell r="AU287" t="str">
            <v>研发人员</v>
          </cell>
          <cell r="AV287" t="str">
            <v>劳动合同</v>
          </cell>
          <cell r="AW287" t="str">
            <v>2021-04-02</v>
          </cell>
          <cell r="AX287" t="str">
            <v>2021-04-02</v>
          </cell>
          <cell r="AY287" t="str">
            <v>2024-06-30</v>
          </cell>
          <cell r="AZ287" t="str">
            <v>研发</v>
          </cell>
          <cell r="BA287" t="str">
            <v>1</v>
          </cell>
          <cell r="BB287" t="str">
            <v>2021-07-01</v>
          </cell>
          <cell r="BC287" t="str">
            <v>2021-07-02</v>
          </cell>
          <cell r="BD287" t="str">
            <v/>
          </cell>
          <cell r="BE287" t="str">
            <v>研发序列</v>
          </cell>
          <cell r="BF287" t="str">
            <v>P1</v>
          </cell>
        </row>
        <row r="288">
          <cell r="C288" t="str">
            <v>庄雪燕</v>
          </cell>
          <cell r="D288" t="str">
            <v>女</v>
          </cell>
          <cell r="E288" t="str">
            <v>在职</v>
          </cell>
          <cell r="F288" t="str">
            <v>正式员工</v>
          </cell>
          <cell r="G288" t="str">
            <v>百诚医药</v>
          </cell>
          <cell r="H288" t="str">
            <v>分析一组</v>
          </cell>
          <cell r="I288" t="str">
            <v>百诚医药/药学研究中心/液体制剂一部/分析组/分析一组</v>
          </cell>
          <cell r="J288" t="str">
            <v>百诚医药</v>
          </cell>
          <cell r="K288" t="str">
            <v>液体制剂一部</v>
          </cell>
          <cell r="L288" t="str">
            <v>助理分析研究员</v>
          </cell>
          <cell r="M288" t="str">
            <v>职员</v>
          </cell>
          <cell r="N288" t="str">
            <v>陈黎</v>
          </cell>
          <cell r="O288" t="str">
            <v>卢豫商</v>
          </cell>
          <cell r="P288" t="str">
            <v>卢豫商</v>
          </cell>
          <cell r="Q288" t="str">
            <v/>
          </cell>
          <cell r="R288" t="str">
            <v>杭州</v>
          </cell>
          <cell r="S288" t="str">
            <v>17358077063</v>
          </cell>
          <cell r="T288" t="str">
            <v>1998-03-25</v>
          </cell>
          <cell r="U288" t="str">
            <v>24</v>
          </cell>
          <cell r="V288" t="str">
            <v>汉族</v>
          </cell>
          <cell r="W288" t="str">
            <v>341223199803254529</v>
          </cell>
          <cell r="X288" t="str">
            <v>安徽</v>
          </cell>
          <cell r="Y288" t="str">
            <v>亳州市</v>
          </cell>
          <cell r="Z288" t="str">
            <v>安徽省亳州市涡阳县陈大镇</v>
          </cell>
          <cell r="AA288" t="str">
            <v>银爵世纪1-1-1703</v>
          </cell>
          <cell r="AB288" t="str">
            <v>外地农村</v>
          </cell>
          <cell r="AC288" t="str">
            <v>未婚</v>
          </cell>
          <cell r="AD288" t="str">
            <v>团员</v>
          </cell>
          <cell r="AE288" t="str">
            <v>本科</v>
          </cell>
          <cell r="AF288" t="str">
            <v/>
          </cell>
          <cell r="AG288" t="str">
            <v>黄山学院</v>
          </cell>
          <cell r="AH288" t="str">
            <v>制药工程</v>
          </cell>
          <cell r="AI288" t="str">
            <v>2021-06-25</v>
          </cell>
          <cell r="AJ288" t="str">
            <v>学位证书</v>
          </cell>
          <cell r="AK288" t="str">
            <v>学位证书</v>
          </cell>
          <cell r="AL288" t="str">
            <v>2021-06-24</v>
          </cell>
          <cell r="AM288" t="str">
            <v>父女</v>
          </cell>
          <cell r="AN288" t="str">
            <v/>
          </cell>
          <cell r="AO288" t="str">
            <v>安徽省亳州市涡阳县陈大镇</v>
          </cell>
          <cell r="AP288" t="str">
            <v>13282031279</v>
          </cell>
          <cell r="AQ288" t="str">
            <v/>
          </cell>
          <cell r="AR288" t="str">
            <v>13282031279</v>
          </cell>
          <cell r="AS288" t="str">
            <v/>
          </cell>
          <cell r="AT288" t="str">
            <v>2021-06-07</v>
          </cell>
          <cell r="AU288" t="str">
            <v>研发人员</v>
          </cell>
          <cell r="AV288" t="str">
            <v>劳动合同</v>
          </cell>
          <cell r="AW288" t="str">
            <v>2021-06-29</v>
          </cell>
          <cell r="AX288" t="str">
            <v>2021-06-29</v>
          </cell>
          <cell r="AY288" t="str">
            <v>2024-06-30</v>
          </cell>
          <cell r="AZ288" t="str">
            <v>研发</v>
          </cell>
          <cell r="BA288" t="str">
            <v>1</v>
          </cell>
          <cell r="BB288" t="str">
            <v>2021-09-28</v>
          </cell>
          <cell r="BC288" t="str">
            <v>2021-09-29</v>
          </cell>
          <cell r="BD288" t="str">
            <v/>
          </cell>
          <cell r="BE288" t="str">
            <v>研发序列</v>
          </cell>
          <cell r="BF288" t="str">
            <v>P1</v>
          </cell>
        </row>
        <row r="289">
          <cell r="C289" t="str">
            <v>李雪</v>
          </cell>
          <cell r="D289" t="str">
            <v>女</v>
          </cell>
          <cell r="E289" t="str">
            <v>在职</v>
          </cell>
          <cell r="F289" t="str">
            <v>正式员工</v>
          </cell>
          <cell r="G289" t="str">
            <v>百诚医药</v>
          </cell>
          <cell r="H289" t="str">
            <v>分析一组</v>
          </cell>
          <cell r="I289" t="str">
            <v>百诚医药/药学研究中心/液体制剂三部/分析组/分析一组</v>
          </cell>
          <cell r="J289" t="str">
            <v>百诚医药</v>
          </cell>
          <cell r="K289" t="str">
            <v>液体制剂三部</v>
          </cell>
          <cell r="L289" t="str">
            <v>助理分析研究员</v>
          </cell>
          <cell r="M289" t="str">
            <v>职员</v>
          </cell>
          <cell r="N289" t="str">
            <v>周娜</v>
          </cell>
          <cell r="O289" t="str">
            <v>柴秋烨</v>
          </cell>
          <cell r="P289" t="str">
            <v>林土生</v>
          </cell>
          <cell r="Q289" t="str">
            <v/>
          </cell>
          <cell r="R289" t="str">
            <v>杭州</v>
          </cell>
          <cell r="S289" t="str">
            <v>15268570129</v>
          </cell>
          <cell r="T289" t="str">
            <v>1998-12-05</v>
          </cell>
          <cell r="U289" t="str">
            <v>23</v>
          </cell>
          <cell r="V289" t="str">
            <v>汉族</v>
          </cell>
          <cell r="W289" t="str">
            <v>330184199812056326</v>
          </cell>
          <cell r="X289" t="str">
            <v>浙江</v>
          </cell>
          <cell r="Y289" t="str">
            <v>杭州</v>
          </cell>
          <cell r="Z289" t="str">
            <v>浙江杭州</v>
          </cell>
          <cell r="AA289" t="str">
            <v>浙江省杭州市余杭区瓶窑镇东皇坞90号</v>
          </cell>
          <cell r="AB289" t="str">
            <v/>
          </cell>
          <cell r="AC289" t="str">
            <v>未婚</v>
          </cell>
          <cell r="AD289" t="str">
            <v/>
          </cell>
          <cell r="AE289" t="str">
            <v>本科</v>
          </cell>
          <cell r="AF289" t="str">
            <v>学士</v>
          </cell>
          <cell r="AG289" t="str">
            <v>安徽理工大学</v>
          </cell>
          <cell r="AH289" t="str">
            <v>药学</v>
          </cell>
          <cell r="AI289" t="str">
            <v>2021-06-23</v>
          </cell>
          <cell r="AJ289" t="str">
            <v/>
          </cell>
          <cell r="AK289" t="str">
            <v/>
          </cell>
          <cell r="AL289" t="str">
            <v/>
          </cell>
          <cell r="AM289" t="str">
            <v>王鹤楠</v>
          </cell>
          <cell r="AN289" t="str">
            <v>朋友</v>
          </cell>
          <cell r="AO289" t="str">
            <v>浙江省杭州市上城区小营街道环城东路10号宁巢公寓</v>
          </cell>
          <cell r="AP289" t="str">
            <v>18600412815</v>
          </cell>
          <cell r="AQ289" t="str">
            <v/>
          </cell>
          <cell r="AR289" t="str">
            <v/>
          </cell>
          <cell r="AS289" t="str">
            <v/>
          </cell>
          <cell r="AT289" t="str">
            <v>2021-07-05</v>
          </cell>
          <cell r="AU289" t="str">
            <v>研发人员</v>
          </cell>
          <cell r="AV289" t="str">
            <v>劳动合同</v>
          </cell>
          <cell r="AW289" t="str">
            <v>2021-07-05</v>
          </cell>
          <cell r="AX289" t="str">
            <v>2021-07-05</v>
          </cell>
          <cell r="AY289" t="str">
            <v>2024-09-30</v>
          </cell>
          <cell r="AZ289" t="str">
            <v>研发</v>
          </cell>
          <cell r="BA289" t="str">
            <v>1</v>
          </cell>
          <cell r="BB289" t="str">
            <v>2021-10-04</v>
          </cell>
          <cell r="BC289" t="str">
            <v>2021-10-05</v>
          </cell>
          <cell r="BD289" t="str">
            <v/>
          </cell>
          <cell r="BE289" t="str">
            <v>研发序列</v>
          </cell>
          <cell r="BF289" t="str">
            <v>P1</v>
          </cell>
        </row>
        <row r="290">
          <cell r="C290" t="str">
            <v>王雅婷</v>
          </cell>
          <cell r="D290" t="str">
            <v>女</v>
          </cell>
          <cell r="E290" t="str">
            <v>在职</v>
          </cell>
          <cell r="F290" t="str">
            <v>正式员工</v>
          </cell>
          <cell r="G290" t="str">
            <v>百诚医药</v>
          </cell>
          <cell r="H290" t="str">
            <v>分析一组</v>
          </cell>
          <cell r="I290" t="str">
            <v>百诚医药/药学研究中心/外用制剂部/分析组/分析一组</v>
          </cell>
          <cell r="J290" t="str">
            <v>百诚医药</v>
          </cell>
          <cell r="K290" t="str">
            <v>外用制剂部</v>
          </cell>
          <cell r="L290" t="str">
            <v>分析研究员</v>
          </cell>
          <cell r="M290" t="str">
            <v>职员</v>
          </cell>
          <cell r="N290" t="str">
            <v>邹永华</v>
          </cell>
          <cell r="O290" t="str">
            <v>李青青</v>
          </cell>
          <cell r="P290" t="str">
            <v>林时越</v>
          </cell>
          <cell r="Q290" t="str">
            <v/>
          </cell>
          <cell r="R290" t="str">
            <v>杭州</v>
          </cell>
          <cell r="S290" t="str">
            <v>18367937709</v>
          </cell>
          <cell r="T290" t="str">
            <v>1998-03-12</v>
          </cell>
          <cell r="U290" t="str">
            <v>24</v>
          </cell>
          <cell r="V290" t="str">
            <v>汉族</v>
          </cell>
          <cell r="W290" t="str">
            <v>330182199803120522</v>
          </cell>
          <cell r="X290" t="str">
            <v>浙江</v>
          </cell>
          <cell r="Y290" t="str">
            <v>杭州</v>
          </cell>
          <cell r="Z290" t="str">
            <v>浙江省杭州市建德市新安江新蓬村大蓬41号</v>
          </cell>
          <cell r="AA290" t="str">
            <v>浙江省杭州市拱墅区</v>
          </cell>
          <cell r="AB290" t="str">
            <v>本地农村</v>
          </cell>
          <cell r="AC290" t="str">
            <v>未婚</v>
          </cell>
          <cell r="AD290" t="str">
            <v/>
          </cell>
          <cell r="AE290" t="str">
            <v>大专</v>
          </cell>
          <cell r="AF290" t="str">
            <v/>
          </cell>
          <cell r="AG290" t="str">
            <v>金华职业技术学院</v>
          </cell>
          <cell r="AH290" t="str">
            <v>药品生产技术</v>
          </cell>
          <cell r="AI290" t="str">
            <v>2019-06-09</v>
          </cell>
          <cell r="AJ290" t="str">
            <v/>
          </cell>
          <cell r="AK290" t="str">
            <v/>
          </cell>
          <cell r="AL290" t="str">
            <v/>
          </cell>
          <cell r="AM290" t="str">
            <v>王雪松</v>
          </cell>
          <cell r="AN290" t="str">
            <v>父女</v>
          </cell>
          <cell r="AO290" t="str">
            <v>浙江省杭州市建德市</v>
          </cell>
          <cell r="AP290" t="str">
            <v>13588726320</v>
          </cell>
          <cell r="AQ290" t="str">
            <v>杭州中美华东制药有限公司</v>
          </cell>
          <cell r="AR290" t="str">
            <v/>
          </cell>
          <cell r="AS290" t="str">
            <v/>
          </cell>
          <cell r="AT290" t="str">
            <v>2021-08-09</v>
          </cell>
          <cell r="AU290" t="str">
            <v>研发人员</v>
          </cell>
          <cell r="AV290" t="str">
            <v>劳动合同</v>
          </cell>
          <cell r="AW290" t="str">
            <v>2021-08-09</v>
          </cell>
          <cell r="AX290" t="str">
            <v>2021-08-09</v>
          </cell>
          <cell r="AY290" t="str">
            <v>2024-09-30</v>
          </cell>
          <cell r="AZ290" t="str">
            <v>研发</v>
          </cell>
          <cell r="BA290" t="str">
            <v>1</v>
          </cell>
          <cell r="BB290" t="str">
            <v>2021-11-08</v>
          </cell>
          <cell r="BC290" t="str">
            <v>2021-11-09</v>
          </cell>
          <cell r="BD290" t="str">
            <v/>
          </cell>
          <cell r="BE290" t="str">
            <v>研发序列</v>
          </cell>
          <cell r="BF290" t="str">
            <v>P2</v>
          </cell>
        </row>
        <row r="291">
          <cell r="C291" t="str">
            <v>朱锦金</v>
          </cell>
          <cell r="D291" t="str">
            <v>男</v>
          </cell>
          <cell r="E291" t="str">
            <v>在职</v>
          </cell>
          <cell r="F291" t="str">
            <v>正式员工</v>
          </cell>
          <cell r="G291" t="str">
            <v>百诚医药</v>
          </cell>
          <cell r="H291" t="str">
            <v>分析一组</v>
          </cell>
          <cell r="I291" t="str">
            <v>百诚医药/药学研究中心/外用制剂部/分析组/分析一组</v>
          </cell>
          <cell r="J291" t="str">
            <v>百诚医药</v>
          </cell>
          <cell r="K291" t="str">
            <v>外用制剂部</v>
          </cell>
          <cell r="L291" t="str">
            <v>分析研究员</v>
          </cell>
          <cell r="M291" t="str">
            <v>职员</v>
          </cell>
          <cell r="N291" t="str">
            <v>邹永华</v>
          </cell>
          <cell r="O291" t="str">
            <v>李青青</v>
          </cell>
          <cell r="P291" t="str">
            <v/>
          </cell>
          <cell r="Q291" t="str">
            <v>林时越</v>
          </cell>
          <cell r="R291" t="str">
            <v>杭州</v>
          </cell>
          <cell r="S291" t="str">
            <v>13777811840</v>
          </cell>
          <cell r="T291" t="str">
            <v>1994-02-26</v>
          </cell>
          <cell r="U291" t="str">
            <v>28</v>
          </cell>
          <cell r="V291" t="str">
            <v>汉族</v>
          </cell>
          <cell r="W291" t="str">
            <v>332624199402263413</v>
          </cell>
          <cell r="X291" t="str">
            <v>浙江</v>
          </cell>
          <cell r="Y291" t="str">
            <v>台州</v>
          </cell>
          <cell r="Z291" t="str">
            <v>浙江省仙居县上张乡对岙村30号</v>
          </cell>
          <cell r="AA291" t="str">
            <v>萧山区天润中心2-419</v>
          </cell>
          <cell r="AB291" t="str">
            <v>外地农村</v>
          </cell>
          <cell r="AC291" t="str">
            <v>未婚</v>
          </cell>
          <cell r="AD291" t="str">
            <v/>
          </cell>
          <cell r="AE291" t="str">
            <v>大专</v>
          </cell>
          <cell r="AF291" t="str">
            <v/>
          </cell>
          <cell r="AG291" t="str">
            <v>杭州医学院</v>
          </cell>
          <cell r="AH291" t="str">
            <v>卫生检验与检疫技术</v>
          </cell>
          <cell r="AI291" t="str">
            <v>2016-06-03</v>
          </cell>
          <cell r="AJ291" t="str">
            <v/>
          </cell>
          <cell r="AK291" t="str">
            <v/>
          </cell>
          <cell r="AL291" t="str">
            <v/>
          </cell>
          <cell r="AM291" t="str">
            <v>金泽瑞</v>
          </cell>
          <cell r="AN291" t="str">
            <v>室友</v>
          </cell>
          <cell r="AO291" t="str">
            <v>萧山天润中心2-419</v>
          </cell>
          <cell r="AP291" t="str">
            <v>15068743641</v>
          </cell>
          <cell r="AQ291" t="str">
            <v>浙江九安检测科技有限公司</v>
          </cell>
          <cell r="AR291" t="str">
            <v/>
          </cell>
          <cell r="AS291" t="str">
            <v>林时越</v>
          </cell>
          <cell r="AT291" t="str">
            <v>2021-11-26</v>
          </cell>
          <cell r="AU291" t="str">
            <v>研发人员</v>
          </cell>
          <cell r="AV291" t="str">
            <v>劳动合同</v>
          </cell>
          <cell r="AW291" t="str">
            <v>2021-11-26</v>
          </cell>
          <cell r="AX291" t="str">
            <v>2021-11-26</v>
          </cell>
          <cell r="AY291" t="str">
            <v>2024-11-26</v>
          </cell>
          <cell r="AZ291" t="str">
            <v>研发</v>
          </cell>
          <cell r="BA291" t="str">
            <v>1</v>
          </cell>
          <cell r="BB291" t="str">
            <v>2022-02-25</v>
          </cell>
          <cell r="BC291" t="str">
            <v>2022-02-26</v>
          </cell>
          <cell r="BD291" t="str">
            <v/>
          </cell>
          <cell r="BE291" t="str">
            <v>研发序列</v>
          </cell>
          <cell r="BF291" t="str">
            <v>P2</v>
          </cell>
        </row>
        <row r="292">
          <cell r="C292" t="str">
            <v>郑莎莎</v>
          </cell>
          <cell r="D292" t="str">
            <v>女</v>
          </cell>
          <cell r="E292" t="str">
            <v>在职</v>
          </cell>
          <cell r="F292" t="str">
            <v>正式员工</v>
          </cell>
          <cell r="G292" t="str">
            <v>百诚医药</v>
          </cell>
          <cell r="H292" t="str">
            <v>分析一组</v>
          </cell>
          <cell r="I292" t="str">
            <v>百诚医药/药学研究中心/固体制剂二部/分析一组</v>
          </cell>
          <cell r="J292" t="str">
            <v>百诚医药</v>
          </cell>
          <cell r="K292" t="str">
            <v>固体制剂二部</v>
          </cell>
          <cell r="L292" t="str">
            <v>助理分析研究员</v>
          </cell>
          <cell r="M292" t="str">
            <v>职员</v>
          </cell>
          <cell r="N292" t="str">
            <v>陈晓萍</v>
          </cell>
          <cell r="O292" t="str">
            <v>巴文静</v>
          </cell>
          <cell r="P292" t="str">
            <v/>
          </cell>
          <cell r="Q292" t="str">
            <v>鄢超</v>
          </cell>
          <cell r="R292" t="str">
            <v>杭州</v>
          </cell>
          <cell r="S292" t="str">
            <v>13486732487</v>
          </cell>
          <cell r="T292" t="str">
            <v>1999-11-10</v>
          </cell>
          <cell r="U292" t="str">
            <v>22</v>
          </cell>
          <cell r="V292" t="str">
            <v>汉族</v>
          </cell>
          <cell r="W292" t="str">
            <v>330324199911108405</v>
          </cell>
          <cell r="X292" t="str">
            <v>浙江</v>
          </cell>
          <cell r="Y292" t="str">
            <v>温州</v>
          </cell>
          <cell r="Z292" t="str">
            <v>浙江省永嘉县巽宅镇上横村</v>
          </cell>
          <cell r="AA292" t="str">
            <v>浙江省永嘉县上塘镇横溪村</v>
          </cell>
          <cell r="AB292" t="str">
            <v>本地农村</v>
          </cell>
          <cell r="AC292" t="str">
            <v>未婚</v>
          </cell>
          <cell r="AD292" t="str">
            <v/>
          </cell>
          <cell r="AE292" t="str">
            <v>大专</v>
          </cell>
          <cell r="AF292" t="str">
            <v/>
          </cell>
          <cell r="AG292" t="str">
            <v>台州职业技术学院</v>
          </cell>
          <cell r="AH292" t="str">
            <v>药品质量与安全</v>
          </cell>
          <cell r="AI292" t="str">
            <v>2021-06-17</v>
          </cell>
          <cell r="AJ292" t="str">
            <v/>
          </cell>
          <cell r="AK292" t="str">
            <v/>
          </cell>
          <cell r="AL292" t="str">
            <v/>
          </cell>
          <cell r="AM292" t="str">
            <v>郑娟娟</v>
          </cell>
          <cell r="AN292" t="str">
            <v>姐妹</v>
          </cell>
          <cell r="AO292" t="str">
            <v>浙江省温州市永嘉县上塘镇横溪村325100</v>
          </cell>
          <cell r="AP292" t="str">
            <v>13592124485</v>
          </cell>
          <cell r="AQ292" t="str">
            <v>海翔川南药业有限公司</v>
          </cell>
          <cell r="AR292" t="str">
            <v/>
          </cell>
          <cell r="AS292" t="str">
            <v/>
          </cell>
          <cell r="AT292" t="str">
            <v>2021-12-27</v>
          </cell>
          <cell r="AU292" t="str">
            <v>研发人员</v>
          </cell>
          <cell r="AV292" t="str">
            <v>劳动合同</v>
          </cell>
          <cell r="AW292" t="str">
            <v>2021-12-27</v>
          </cell>
          <cell r="AX292" t="str">
            <v>2021-12-27</v>
          </cell>
          <cell r="AY292" t="str">
            <v>2024-12-31</v>
          </cell>
          <cell r="AZ292" t="str">
            <v>研发</v>
          </cell>
          <cell r="BA292" t="str">
            <v>1</v>
          </cell>
          <cell r="BB292" t="str">
            <v>2022-03-26</v>
          </cell>
          <cell r="BC292" t="str">
            <v>2022-03-27</v>
          </cell>
          <cell r="BD292" t="str">
            <v/>
          </cell>
          <cell r="BE292" t="str">
            <v>研发序列</v>
          </cell>
          <cell r="BF292" t="str">
            <v>P1</v>
          </cell>
        </row>
        <row r="293">
          <cell r="C293" t="str">
            <v>王娇</v>
          </cell>
          <cell r="D293" t="str">
            <v>女</v>
          </cell>
          <cell r="E293" t="str">
            <v>在职</v>
          </cell>
          <cell r="F293" t="str">
            <v>正式员工</v>
          </cell>
          <cell r="G293" t="str">
            <v>百诚医药</v>
          </cell>
          <cell r="H293" t="str">
            <v>分析一组</v>
          </cell>
          <cell r="I293" t="str">
            <v>百诚医药/药学研究中心/液体制剂一部/分析组/分析一组</v>
          </cell>
          <cell r="J293" t="str">
            <v>百诚医药</v>
          </cell>
          <cell r="K293" t="str">
            <v>液体制剂一部</v>
          </cell>
          <cell r="L293" t="str">
            <v>助理分析研究员</v>
          </cell>
          <cell r="M293" t="str">
            <v>职员</v>
          </cell>
          <cell r="N293" t="str">
            <v>陈黎</v>
          </cell>
          <cell r="O293" t="str">
            <v>卢豫商</v>
          </cell>
          <cell r="P293" t="str">
            <v/>
          </cell>
          <cell r="Q293" t="str">
            <v>陈凌风</v>
          </cell>
          <cell r="R293" t="str">
            <v>杭州</v>
          </cell>
          <cell r="S293" t="str">
            <v>13394514886</v>
          </cell>
          <cell r="T293" t="str">
            <v>1999-09-28</v>
          </cell>
          <cell r="U293" t="str">
            <v>22</v>
          </cell>
          <cell r="V293" t="str">
            <v>汉族</v>
          </cell>
          <cell r="W293" t="str">
            <v>230281199909280925</v>
          </cell>
          <cell r="X293" t="str">
            <v>黑龙江</v>
          </cell>
          <cell r="Y293" t="str">
            <v>齐齐哈尔</v>
          </cell>
          <cell r="Z293" t="str">
            <v>黑龙江省讷河市老莱市双合村七屯</v>
          </cell>
          <cell r="AA293" t="str">
            <v>黑龙江省讷河市老莱市双合村七屯</v>
          </cell>
          <cell r="AB293" t="str">
            <v>外地农村</v>
          </cell>
          <cell r="AC293" t="str">
            <v>未婚</v>
          </cell>
          <cell r="AD293" t="str">
            <v/>
          </cell>
          <cell r="AE293" t="str">
            <v>本科</v>
          </cell>
          <cell r="AF293" t="str">
            <v/>
          </cell>
          <cell r="AG293" t="str">
            <v>黑龙江东方学院</v>
          </cell>
          <cell r="AH293" t="str">
            <v>食品与环境工程生物工程</v>
          </cell>
          <cell r="AI293" t="str">
            <v>2021-06-30</v>
          </cell>
          <cell r="AJ293" t="str">
            <v/>
          </cell>
          <cell r="AK293" t="str">
            <v/>
          </cell>
          <cell r="AL293" t="str">
            <v/>
          </cell>
          <cell r="AM293" t="str">
            <v>王云龙</v>
          </cell>
          <cell r="AN293" t="str">
            <v>父女</v>
          </cell>
          <cell r="AO293" t="str">
            <v>黑龙江省讷河市计生委家属楼三单元407     161300</v>
          </cell>
          <cell r="AP293" t="str">
            <v>13796323830</v>
          </cell>
          <cell r="AQ293" t="str">
            <v>浙江海翔川南药业有限公司</v>
          </cell>
          <cell r="AR293" t="str">
            <v/>
          </cell>
          <cell r="AS293" t="str">
            <v/>
          </cell>
          <cell r="AT293" t="str">
            <v>2021-12-27</v>
          </cell>
          <cell r="AU293" t="str">
            <v>研发人员</v>
          </cell>
          <cell r="AV293" t="str">
            <v>劳动合同</v>
          </cell>
          <cell r="AW293" t="str">
            <v>2021-12-27</v>
          </cell>
          <cell r="AX293" t="str">
            <v>2021-12-27</v>
          </cell>
          <cell r="AY293" t="str">
            <v>2024-12-31</v>
          </cell>
          <cell r="AZ293" t="str">
            <v>研发</v>
          </cell>
          <cell r="BA293" t="str">
            <v>1</v>
          </cell>
          <cell r="BB293" t="str">
            <v>2022-03-26</v>
          </cell>
          <cell r="BC293" t="str">
            <v>2022-03-27</v>
          </cell>
          <cell r="BD293" t="str">
            <v/>
          </cell>
          <cell r="BE293" t="str">
            <v>研发序列</v>
          </cell>
          <cell r="BF293" t="str">
            <v>P1</v>
          </cell>
        </row>
        <row r="294">
          <cell r="C294" t="str">
            <v>苏静澜</v>
          </cell>
          <cell r="D294" t="str">
            <v>女</v>
          </cell>
          <cell r="E294" t="str">
            <v>在职</v>
          </cell>
          <cell r="F294" t="str">
            <v>试用员工</v>
          </cell>
          <cell r="G294" t="str">
            <v>百诚医药</v>
          </cell>
          <cell r="H294" t="str">
            <v>分析一组</v>
          </cell>
          <cell r="I294" t="str">
            <v>百诚医药/药学研究中心/固体制剂二部/分析一组</v>
          </cell>
          <cell r="J294" t="str">
            <v>百诚医药</v>
          </cell>
          <cell r="K294" t="str">
            <v>固体制剂二部</v>
          </cell>
          <cell r="L294" t="str">
            <v>助理分析研究员</v>
          </cell>
          <cell r="M294" t="str">
            <v>职员</v>
          </cell>
          <cell r="N294" t="str">
            <v>陈晓萍</v>
          </cell>
          <cell r="O294" t="str">
            <v>巴文静</v>
          </cell>
          <cell r="P294" t="str">
            <v>巴文静</v>
          </cell>
          <cell r="Q294" t="str">
            <v/>
          </cell>
          <cell r="R294" t="str">
            <v>杭州</v>
          </cell>
          <cell r="S294" t="str">
            <v>19157864376</v>
          </cell>
          <cell r="T294" t="str">
            <v>2000-07-14</v>
          </cell>
          <cell r="U294" t="str">
            <v>22</v>
          </cell>
          <cell r="V294" t="str">
            <v>汉族</v>
          </cell>
          <cell r="W294" t="str">
            <v>430581200007145029</v>
          </cell>
          <cell r="X294" t="str">
            <v>湖南</v>
          </cell>
          <cell r="Y294" t="str">
            <v>邵阳</v>
          </cell>
          <cell r="Z294" t="str">
            <v>湖南省邵阳市武冈市</v>
          </cell>
          <cell r="AA294" t="str">
            <v>浙江省嘉兴市海宁市碧云南里</v>
          </cell>
          <cell r="AB294" t="str">
            <v>外地农村</v>
          </cell>
          <cell r="AC294" t="str">
            <v>未婚</v>
          </cell>
          <cell r="AD294" t="str">
            <v/>
          </cell>
          <cell r="AE294" t="str">
            <v>本科</v>
          </cell>
          <cell r="AF294" t="str">
            <v/>
          </cell>
          <cell r="AG294" t="str">
            <v>浙江中医药大学滨江学院</v>
          </cell>
          <cell r="AH294" t="str">
            <v>中药学</v>
          </cell>
          <cell r="AI294" t="str">
            <v>2022-06-14</v>
          </cell>
          <cell r="AJ294" t="str">
            <v/>
          </cell>
          <cell r="AK294" t="str">
            <v/>
          </cell>
          <cell r="AL294" t="str">
            <v/>
          </cell>
          <cell r="AM294" t="str">
            <v>任鹏伟</v>
          </cell>
          <cell r="AN294" t="str">
            <v>朋友</v>
          </cell>
          <cell r="AO294" t="str">
            <v>杭州市临平区</v>
          </cell>
          <cell r="AP294" t="str">
            <v>15158839795</v>
          </cell>
          <cell r="AQ294" t="str">
            <v>无</v>
          </cell>
          <cell r="AR294" t="str">
            <v/>
          </cell>
          <cell r="AS294" t="str">
            <v/>
          </cell>
          <cell r="AT294" t="str">
            <v>2022-01-17</v>
          </cell>
          <cell r="AU294" t="str">
            <v>辅助人员</v>
          </cell>
          <cell r="AV294" t="str">
            <v>劳动合同</v>
          </cell>
          <cell r="AW294" t="str">
            <v>2022-07-14</v>
          </cell>
          <cell r="AX294" t="str">
            <v>2022-07-14</v>
          </cell>
          <cell r="AY294" t="str">
            <v>2025-09-30</v>
          </cell>
          <cell r="AZ294" t="str">
            <v>研发</v>
          </cell>
          <cell r="BA294" t="str">
            <v>1</v>
          </cell>
          <cell r="BB294" t="str">
            <v>2022-10-13</v>
          </cell>
          <cell r="BC294" t="str">
            <v/>
          </cell>
          <cell r="BD294" t="str">
            <v/>
          </cell>
          <cell r="BE294" t="str">
            <v>研发序列</v>
          </cell>
          <cell r="BF294" t="str">
            <v>P1</v>
          </cell>
        </row>
        <row r="295">
          <cell r="C295" t="str">
            <v>汪娇洁</v>
          </cell>
          <cell r="D295" t="str">
            <v>女</v>
          </cell>
          <cell r="E295" t="str">
            <v>在职</v>
          </cell>
          <cell r="F295" t="str">
            <v>正式员工</v>
          </cell>
          <cell r="G295" t="str">
            <v>百诚医药</v>
          </cell>
          <cell r="H295" t="str">
            <v>分析一组</v>
          </cell>
          <cell r="I295" t="str">
            <v>百诚医药/药学研究中心/外用制剂部/分析组/分析一组</v>
          </cell>
          <cell r="J295" t="str">
            <v>百诚医药</v>
          </cell>
          <cell r="K295" t="str">
            <v>外用制剂部</v>
          </cell>
          <cell r="L295" t="str">
            <v>分析研究员</v>
          </cell>
          <cell r="M295" t="str">
            <v>职员</v>
          </cell>
          <cell r="N295" t="str">
            <v>邹永华</v>
          </cell>
          <cell r="O295" t="str">
            <v>李青青</v>
          </cell>
          <cell r="P295" t="str">
            <v/>
          </cell>
          <cell r="Q295" t="str">
            <v>林时越</v>
          </cell>
          <cell r="R295" t="str">
            <v>杭州</v>
          </cell>
          <cell r="S295" t="str">
            <v>13615867952</v>
          </cell>
          <cell r="T295" t="str">
            <v>1998-09-09</v>
          </cell>
          <cell r="U295" t="str">
            <v>23</v>
          </cell>
          <cell r="V295" t="str">
            <v>汉族</v>
          </cell>
          <cell r="W295" t="str">
            <v>330822199809093627</v>
          </cell>
          <cell r="X295" t="str">
            <v>浙江</v>
          </cell>
          <cell r="Y295" t="str">
            <v>衢州</v>
          </cell>
          <cell r="Z295" t="str">
            <v>浙江省衢州市常山县球川镇棋盘山村116号</v>
          </cell>
          <cell r="AA295" t="str">
            <v>衢州市常山县球川镇棋盘山村</v>
          </cell>
          <cell r="AB295" t="str">
            <v>外地农村</v>
          </cell>
          <cell r="AC295" t="str">
            <v>未婚</v>
          </cell>
          <cell r="AD295" t="str">
            <v>共青团员</v>
          </cell>
          <cell r="AE295" t="str">
            <v>本科</v>
          </cell>
          <cell r="AF295" t="str">
            <v>学士</v>
          </cell>
          <cell r="AG295" t="str">
            <v>台州学院</v>
          </cell>
          <cell r="AH295" t="str">
            <v>制药工程</v>
          </cell>
          <cell r="AI295" t="str">
            <v>2020-06-30</v>
          </cell>
          <cell r="AJ295" t="str">
            <v/>
          </cell>
          <cell r="AK295" t="str">
            <v/>
          </cell>
          <cell r="AL295" t="str">
            <v/>
          </cell>
          <cell r="AM295" t="str">
            <v>汪中平</v>
          </cell>
          <cell r="AN295" t="str">
            <v>父亲</v>
          </cell>
          <cell r="AO295" t="str">
            <v>杭州市上城区清波街道河坊街388号</v>
          </cell>
          <cell r="AP295" t="str">
            <v>18057066393</v>
          </cell>
          <cell r="AQ295" t="str">
            <v>施强制药</v>
          </cell>
          <cell r="AR295" t="str">
            <v/>
          </cell>
          <cell r="AS295" t="str">
            <v/>
          </cell>
          <cell r="AT295" t="str">
            <v>2022-02-11</v>
          </cell>
          <cell r="AU295" t="str">
            <v>研发人员</v>
          </cell>
          <cell r="AV295" t="str">
            <v>劳动合同</v>
          </cell>
          <cell r="AW295" t="str">
            <v>2022-02-11</v>
          </cell>
          <cell r="AX295" t="str">
            <v>2022-02-11</v>
          </cell>
          <cell r="AY295" t="str">
            <v>2025-03-31</v>
          </cell>
          <cell r="AZ295" t="str">
            <v>研发</v>
          </cell>
          <cell r="BA295" t="str">
            <v>1</v>
          </cell>
          <cell r="BB295" t="str">
            <v>2022-05-10</v>
          </cell>
          <cell r="BC295" t="str">
            <v>2022-05-11</v>
          </cell>
          <cell r="BD295" t="str">
            <v/>
          </cell>
          <cell r="BE295" t="str">
            <v>研发序列</v>
          </cell>
          <cell r="BF295" t="str">
            <v>P1</v>
          </cell>
        </row>
        <row r="296">
          <cell r="C296" t="str">
            <v>李海燕</v>
          </cell>
          <cell r="D296" t="str">
            <v>女</v>
          </cell>
          <cell r="E296" t="str">
            <v>在职</v>
          </cell>
          <cell r="F296" t="str">
            <v>正式员工</v>
          </cell>
          <cell r="G296" t="str">
            <v>百诚医药</v>
          </cell>
          <cell r="H296" t="str">
            <v>分析一组</v>
          </cell>
          <cell r="I296" t="str">
            <v>百诚医药/药学研究中心/固体制剂二部/分析一组</v>
          </cell>
          <cell r="J296" t="str">
            <v>百诚医药</v>
          </cell>
          <cell r="K296" t="str">
            <v>固体制剂二部</v>
          </cell>
          <cell r="L296" t="str">
            <v>助理分析研究员</v>
          </cell>
          <cell r="M296" t="str">
            <v>职员</v>
          </cell>
          <cell r="N296" t="str">
            <v>陈晓萍</v>
          </cell>
          <cell r="O296" t="str">
            <v>巴文静</v>
          </cell>
          <cell r="P296" t="str">
            <v/>
          </cell>
          <cell r="Q296" t="str">
            <v>叶寿云</v>
          </cell>
          <cell r="R296" t="str">
            <v>杭州</v>
          </cell>
          <cell r="S296" t="str">
            <v>13336192920</v>
          </cell>
          <cell r="T296" t="str">
            <v>1997-07-05</v>
          </cell>
          <cell r="U296" t="str">
            <v>25</v>
          </cell>
          <cell r="V296" t="str">
            <v>仡佬族</v>
          </cell>
          <cell r="W296" t="str">
            <v>522625199707053726</v>
          </cell>
          <cell r="X296" t="str">
            <v>贵州</v>
          </cell>
          <cell r="Y296" t="str">
            <v>黔东南苗族侗族自治州</v>
          </cell>
          <cell r="Z296" t="str">
            <v>贵州省镇远县大地乡大地上街</v>
          </cell>
          <cell r="AA296" t="str">
            <v>杭州</v>
          </cell>
          <cell r="AB296" t="str">
            <v>外地农村</v>
          </cell>
          <cell r="AC296" t="str">
            <v>未婚</v>
          </cell>
          <cell r="AD296" t="str">
            <v>团员</v>
          </cell>
          <cell r="AE296" t="str">
            <v>本科</v>
          </cell>
          <cell r="AF296" t="str">
            <v>学士</v>
          </cell>
          <cell r="AG296" t="str">
            <v>杭州师范大学</v>
          </cell>
          <cell r="AH296" t="str">
            <v>生物技术</v>
          </cell>
          <cell r="AI296" t="str">
            <v>2020-06-30</v>
          </cell>
          <cell r="AJ296" t="str">
            <v/>
          </cell>
          <cell r="AK296" t="str">
            <v/>
          </cell>
          <cell r="AL296" t="str">
            <v/>
          </cell>
          <cell r="AM296" t="str">
            <v>夏仙</v>
          </cell>
          <cell r="AN296" t="str">
            <v>朋友</v>
          </cell>
          <cell r="AO296" t="str">
            <v>无</v>
          </cell>
          <cell r="AP296" t="str">
            <v>15968117907</v>
          </cell>
          <cell r="AQ296" t="str">
            <v>杭州和康药业有限公司</v>
          </cell>
          <cell r="AR296" t="str">
            <v/>
          </cell>
          <cell r="AS296" t="str">
            <v/>
          </cell>
          <cell r="AT296" t="str">
            <v>2022-03-28</v>
          </cell>
          <cell r="AU296" t="str">
            <v>研发人员</v>
          </cell>
          <cell r="AV296" t="str">
            <v>劳动合同</v>
          </cell>
          <cell r="AW296" t="str">
            <v>2022-03-28</v>
          </cell>
          <cell r="AX296" t="str">
            <v>2022-03-28</v>
          </cell>
          <cell r="AY296" t="str">
            <v>2025-03-31</v>
          </cell>
          <cell r="AZ296" t="str">
            <v>研发</v>
          </cell>
          <cell r="BA296" t="str">
            <v>1</v>
          </cell>
          <cell r="BB296" t="str">
            <v>2022-06-27</v>
          </cell>
          <cell r="BC296" t="str">
            <v>2022-06-28</v>
          </cell>
          <cell r="BD296" t="str">
            <v/>
          </cell>
          <cell r="BE296" t="str">
            <v>研发序列</v>
          </cell>
          <cell r="BF296" t="str">
            <v>P1</v>
          </cell>
        </row>
        <row r="297">
          <cell r="C297" t="str">
            <v>何欢</v>
          </cell>
          <cell r="D297" t="str">
            <v>女</v>
          </cell>
          <cell r="E297" t="str">
            <v>在职</v>
          </cell>
          <cell r="F297" t="str">
            <v>试用员工</v>
          </cell>
          <cell r="G297" t="str">
            <v>百诚医药</v>
          </cell>
          <cell r="H297" t="str">
            <v>分析一组</v>
          </cell>
          <cell r="I297" t="str">
            <v>百诚医药/药学研究中心/液体制剂一部/分析组/分析一组</v>
          </cell>
          <cell r="J297" t="str">
            <v>百诚医药</v>
          </cell>
          <cell r="K297" t="str">
            <v>液体制剂一部</v>
          </cell>
          <cell r="L297" t="str">
            <v>助理分析研究员</v>
          </cell>
          <cell r="M297" t="str">
            <v>职员</v>
          </cell>
          <cell r="N297" t="str">
            <v>陈黎</v>
          </cell>
          <cell r="O297" t="str">
            <v>卢豫商</v>
          </cell>
          <cell r="P297" t="str">
            <v/>
          </cell>
          <cell r="Q297" t="str">
            <v>卢豫商</v>
          </cell>
          <cell r="R297" t="str">
            <v>杭州</v>
          </cell>
          <cell r="S297" t="str">
            <v>18367209554</v>
          </cell>
          <cell r="T297" t="str">
            <v>1997-05-19</v>
          </cell>
          <cell r="U297" t="str">
            <v>25</v>
          </cell>
          <cell r="V297" t="str">
            <v>汉族</v>
          </cell>
          <cell r="W297" t="str">
            <v>510723199705194102</v>
          </cell>
          <cell r="X297" t="str">
            <v>四川</v>
          </cell>
          <cell r="Y297" t="str">
            <v>绵阳</v>
          </cell>
          <cell r="Z297" t="str">
            <v>四川省绵阳市盐亭县五龙乡七村十二社</v>
          </cell>
          <cell r="AA297" t="str">
            <v>浙江省湖州市南浔区浔东二期十幢二单元301</v>
          </cell>
          <cell r="AB297" t="str">
            <v>外地农村</v>
          </cell>
          <cell r="AC297" t="str">
            <v>未婚</v>
          </cell>
          <cell r="AD297" t="str">
            <v>共青团员</v>
          </cell>
          <cell r="AE297" t="str">
            <v>本科</v>
          </cell>
          <cell r="AF297" t="str">
            <v>学士</v>
          </cell>
          <cell r="AG297" t="str">
            <v>浙江海洋大学</v>
          </cell>
          <cell r="AH297" t="str">
            <v>药学</v>
          </cell>
          <cell r="AI297" t="str">
            <v>2021-06-30</v>
          </cell>
          <cell r="AJ297" t="str">
            <v/>
          </cell>
          <cell r="AK297" t="str">
            <v/>
          </cell>
          <cell r="AL297" t="str">
            <v/>
          </cell>
          <cell r="AM297" t="str">
            <v>何国琴</v>
          </cell>
          <cell r="AN297" t="str">
            <v>姐妹</v>
          </cell>
          <cell r="AO297" t="str">
            <v>湖州海上湾3D</v>
          </cell>
          <cell r="AP297" t="str">
            <v>15167250277</v>
          </cell>
          <cell r="AQ297" t="str">
            <v>宁波睿晅生物科技有限公司</v>
          </cell>
          <cell r="AR297" t="str">
            <v/>
          </cell>
          <cell r="AS297" t="str">
            <v/>
          </cell>
          <cell r="AT297" t="str">
            <v>2022-06-01</v>
          </cell>
          <cell r="AU297" t="str">
            <v>辅助人员</v>
          </cell>
          <cell r="AV297" t="str">
            <v>劳动合同</v>
          </cell>
          <cell r="AW297" t="str">
            <v>2022-06-01</v>
          </cell>
          <cell r="AX297" t="str">
            <v>2022-06-01</v>
          </cell>
          <cell r="AY297" t="str">
            <v>2025-06-30</v>
          </cell>
          <cell r="AZ297" t="str">
            <v>研发</v>
          </cell>
          <cell r="BA297" t="str">
            <v>1</v>
          </cell>
          <cell r="BB297" t="str">
            <v>2022-08-31</v>
          </cell>
          <cell r="BC297" t="str">
            <v/>
          </cell>
          <cell r="BD297" t="str">
            <v/>
          </cell>
          <cell r="BE297" t="str">
            <v>研发序列</v>
          </cell>
          <cell r="BF297" t="str">
            <v>P1</v>
          </cell>
        </row>
        <row r="298">
          <cell r="C298" t="str">
            <v>王娅珺</v>
          </cell>
          <cell r="D298" t="str">
            <v>女</v>
          </cell>
          <cell r="E298" t="str">
            <v>在职</v>
          </cell>
          <cell r="F298" t="str">
            <v>试用员工</v>
          </cell>
          <cell r="G298" t="str">
            <v>百诚医药</v>
          </cell>
          <cell r="H298" t="str">
            <v>分析一组</v>
          </cell>
          <cell r="I298" t="str">
            <v>百诚医药/药学研究中心/液体制剂一部/分析组/分析一组</v>
          </cell>
          <cell r="J298" t="str">
            <v>百诚医药</v>
          </cell>
          <cell r="K298" t="str">
            <v>液体制剂一部</v>
          </cell>
          <cell r="L298" t="str">
            <v>助理分析研究员</v>
          </cell>
          <cell r="M298" t="str">
            <v>职员</v>
          </cell>
          <cell r="N298" t="str">
            <v>陈黎</v>
          </cell>
          <cell r="O298" t="str">
            <v>卢豫商</v>
          </cell>
          <cell r="P298" t="str">
            <v/>
          </cell>
          <cell r="Q298" t="str">
            <v>卢豫商</v>
          </cell>
          <cell r="R298" t="str">
            <v>杭州</v>
          </cell>
          <cell r="S298" t="str">
            <v>18868006193</v>
          </cell>
          <cell r="T298" t="str">
            <v>1997-11-13</v>
          </cell>
          <cell r="U298" t="str">
            <v>24</v>
          </cell>
          <cell r="V298" t="str">
            <v>汉族</v>
          </cell>
          <cell r="W298" t="str">
            <v>622322199711132628</v>
          </cell>
          <cell r="X298" t="str">
            <v>甘肃</v>
          </cell>
          <cell r="Y298" t="str">
            <v>武威地区</v>
          </cell>
          <cell r="Z298" t="str">
            <v>甘肃省武威市民勤县红沙岗镇花儿园村4号</v>
          </cell>
          <cell r="AA298" t="str">
            <v>甘肃省武威市民勤县苏武镇三坝村三社17号</v>
          </cell>
          <cell r="AB298" t="str">
            <v>本地城镇</v>
          </cell>
          <cell r="AC298" t="str">
            <v>未婚</v>
          </cell>
          <cell r="AD298" t="str">
            <v>共青团员</v>
          </cell>
          <cell r="AE298" t="str">
            <v>本科</v>
          </cell>
          <cell r="AF298" t="str">
            <v>学士</v>
          </cell>
          <cell r="AG298" t="str">
            <v>浙江海洋大学</v>
          </cell>
          <cell r="AH298" t="str">
            <v>药学</v>
          </cell>
          <cell r="AI298" t="str">
            <v>2021-06-30</v>
          </cell>
          <cell r="AJ298" t="str">
            <v/>
          </cell>
          <cell r="AK298" t="str">
            <v/>
          </cell>
          <cell r="AL298" t="str">
            <v/>
          </cell>
          <cell r="AM298" t="str">
            <v>王乐宏</v>
          </cell>
          <cell r="AN298" t="str">
            <v>父女</v>
          </cell>
          <cell r="AO298" t="str">
            <v>甘肃省武威市民勤县苏武镇三坝村三社17号/733399</v>
          </cell>
          <cell r="AP298" t="str">
            <v>18993563076</v>
          </cell>
          <cell r="AQ298" t="str">
            <v>宁波睿晅生物科技有限公司</v>
          </cell>
          <cell r="AR298" t="str">
            <v/>
          </cell>
          <cell r="AS298" t="str">
            <v/>
          </cell>
          <cell r="AT298" t="str">
            <v>2022-06-01</v>
          </cell>
          <cell r="AU298" t="str">
            <v>辅助人员</v>
          </cell>
          <cell r="AV298" t="str">
            <v>劳动合同</v>
          </cell>
          <cell r="AW298" t="str">
            <v>2022-06-01</v>
          </cell>
          <cell r="AX298" t="str">
            <v>2022-06-01</v>
          </cell>
          <cell r="AY298" t="str">
            <v>2025-06-30</v>
          </cell>
          <cell r="AZ298" t="str">
            <v>研发</v>
          </cell>
          <cell r="BA298" t="str">
            <v>1</v>
          </cell>
          <cell r="BB298" t="str">
            <v>2022-08-31</v>
          </cell>
          <cell r="BC298" t="str">
            <v/>
          </cell>
          <cell r="BD298" t="str">
            <v/>
          </cell>
          <cell r="BE298" t="str">
            <v>研发序列</v>
          </cell>
          <cell r="BF298" t="str">
            <v>P1</v>
          </cell>
        </row>
        <row r="299">
          <cell r="C299" t="str">
            <v>胡美玲</v>
          </cell>
          <cell r="D299" t="str">
            <v>女</v>
          </cell>
          <cell r="E299" t="str">
            <v>在职</v>
          </cell>
          <cell r="F299" t="str">
            <v>试用员工</v>
          </cell>
          <cell r="G299" t="str">
            <v>百诚医药</v>
          </cell>
          <cell r="H299" t="str">
            <v>分析一组</v>
          </cell>
          <cell r="I299" t="str">
            <v>百诚医药/药学研究中心/液体制剂一部/分析组/分析一组</v>
          </cell>
          <cell r="J299" t="str">
            <v>百诚医药</v>
          </cell>
          <cell r="K299" t="str">
            <v>液体制剂一部</v>
          </cell>
          <cell r="L299" t="str">
            <v>分析研究员</v>
          </cell>
          <cell r="M299" t="str">
            <v>职员</v>
          </cell>
          <cell r="N299" t="str">
            <v>陈黎</v>
          </cell>
          <cell r="O299" t="str">
            <v>卢豫商</v>
          </cell>
          <cell r="P299" t="str">
            <v>卢豫商</v>
          </cell>
          <cell r="Q299" t="str">
            <v/>
          </cell>
          <cell r="R299" t="str">
            <v>杭州</v>
          </cell>
          <cell r="S299" t="str">
            <v>18771064942</v>
          </cell>
          <cell r="T299" t="str">
            <v>1995-08-02</v>
          </cell>
          <cell r="U299" t="str">
            <v>26</v>
          </cell>
          <cell r="V299" t="str">
            <v>汉族</v>
          </cell>
          <cell r="W299" t="str">
            <v>420117199508023548</v>
          </cell>
          <cell r="X299" t="str">
            <v>湖北</v>
          </cell>
          <cell r="Y299" t="str">
            <v>武汉</v>
          </cell>
          <cell r="Z299" t="str">
            <v>武汉市新洲区三店街许岗村汪家湾五组37号</v>
          </cell>
          <cell r="AA299" t="str">
            <v>杭州市滨江区杨家墩悦府1号楼2001</v>
          </cell>
          <cell r="AB299" t="str">
            <v>外地农村</v>
          </cell>
          <cell r="AC299" t="str">
            <v>未婚</v>
          </cell>
          <cell r="AD299" t="str">
            <v>团员</v>
          </cell>
          <cell r="AE299" t="str">
            <v>硕士研究生</v>
          </cell>
          <cell r="AF299" t="str">
            <v>硕士</v>
          </cell>
          <cell r="AG299" t="str">
            <v>浙江工业大学</v>
          </cell>
          <cell r="AH299" t="str">
            <v>药学</v>
          </cell>
          <cell r="AI299" t="str">
            <v>2022-06-10</v>
          </cell>
          <cell r="AJ299" t="str">
            <v/>
          </cell>
          <cell r="AK299" t="str">
            <v/>
          </cell>
          <cell r="AL299" t="str">
            <v/>
          </cell>
          <cell r="AM299" t="str">
            <v>王思宇</v>
          </cell>
          <cell r="AN299" t="str">
            <v>朋友</v>
          </cell>
          <cell r="AO299" t="str">
            <v>江苏省新沂市阿湖镇明九村221412</v>
          </cell>
          <cell r="AP299" t="str">
            <v>13282110996</v>
          </cell>
          <cell r="AQ299" t="str">
            <v/>
          </cell>
          <cell r="AR299" t="str">
            <v/>
          </cell>
          <cell r="AS299" t="str">
            <v/>
          </cell>
          <cell r="AT299" t="str">
            <v>2022-07-04</v>
          </cell>
          <cell r="AU299" t="str">
            <v>辅助人员</v>
          </cell>
          <cell r="AV299" t="str">
            <v>劳动合同</v>
          </cell>
          <cell r="AW299" t="str">
            <v>2022-07-04</v>
          </cell>
          <cell r="AX299" t="str">
            <v>2022-07-04</v>
          </cell>
          <cell r="AY299" t="str">
            <v>2025-07-03</v>
          </cell>
          <cell r="AZ299" t="str">
            <v>研发</v>
          </cell>
          <cell r="BA299" t="str">
            <v>1</v>
          </cell>
          <cell r="BB299" t="str">
            <v>2022-10-03</v>
          </cell>
          <cell r="BC299" t="str">
            <v/>
          </cell>
          <cell r="BD299" t="str">
            <v/>
          </cell>
          <cell r="BE299" t="str">
            <v>研发序列</v>
          </cell>
          <cell r="BF299" t="str">
            <v>P2</v>
          </cell>
        </row>
        <row r="300">
          <cell r="C300" t="str">
            <v>张斌</v>
          </cell>
          <cell r="D300" t="str">
            <v>男</v>
          </cell>
          <cell r="E300" t="str">
            <v>在职</v>
          </cell>
          <cell r="F300" t="str">
            <v>试用员工</v>
          </cell>
          <cell r="G300" t="str">
            <v>百诚医药</v>
          </cell>
          <cell r="H300" t="str">
            <v>分析一组</v>
          </cell>
          <cell r="I300" t="str">
            <v>百诚医药/药学研究中心/液体制剂三部/分析组/分析一组</v>
          </cell>
          <cell r="J300" t="str">
            <v>百诚医药</v>
          </cell>
          <cell r="K300" t="str">
            <v>液体制剂三部</v>
          </cell>
          <cell r="L300" t="str">
            <v>助理分析研究员</v>
          </cell>
          <cell r="M300" t="str">
            <v>职员</v>
          </cell>
          <cell r="N300" t="str">
            <v>周娜</v>
          </cell>
          <cell r="O300" t="str">
            <v>柴秋烨</v>
          </cell>
          <cell r="P300" t="str">
            <v>柴秋烨</v>
          </cell>
          <cell r="Q300" t="str">
            <v/>
          </cell>
          <cell r="R300" t="str">
            <v>杭州</v>
          </cell>
          <cell r="S300" t="str">
            <v>13567291306</v>
          </cell>
          <cell r="T300" t="str">
            <v>1999-08-18</v>
          </cell>
          <cell r="U300" t="str">
            <v>22</v>
          </cell>
          <cell r="V300" t="str">
            <v>汉族</v>
          </cell>
          <cell r="W300" t="str">
            <v>330523199908182318</v>
          </cell>
          <cell r="X300" t="str">
            <v>浙江</v>
          </cell>
          <cell r="Y300" t="str">
            <v>湖州</v>
          </cell>
          <cell r="Z300" t="str">
            <v>浙江省湖州市安吉县溪龙乡新丰村</v>
          </cell>
          <cell r="AA300" t="str">
            <v>浙江省湖州市安吉县溪龙乡新丰村</v>
          </cell>
          <cell r="AB300" t="str">
            <v>本地农村</v>
          </cell>
          <cell r="AC300" t="str">
            <v>未婚</v>
          </cell>
          <cell r="AD300" t="str">
            <v>团员</v>
          </cell>
          <cell r="AE300" t="str">
            <v>本科</v>
          </cell>
          <cell r="AF300" t="str">
            <v>学士</v>
          </cell>
          <cell r="AG300" t="str">
            <v>浙江工业大学</v>
          </cell>
          <cell r="AH300" t="str">
            <v>药物制剂</v>
          </cell>
          <cell r="AI300" t="str">
            <v>2022-06-19</v>
          </cell>
          <cell r="AJ300" t="str">
            <v/>
          </cell>
          <cell r="AK300" t="str">
            <v/>
          </cell>
          <cell r="AL300" t="str">
            <v/>
          </cell>
          <cell r="AM300" t="str">
            <v>张根贵</v>
          </cell>
          <cell r="AN300" t="str">
            <v>父子</v>
          </cell>
          <cell r="AO300" t="str">
            <v>浙江省湖州市安吉县溪龙乡新丰村</v>
          </cell>
          <cell r="AP300" t="str">
            <v>13757277684</v>
          </cell>
          <cell r="AQ300" t="str">
            <v/>
          </cell>
          <cell r="AR300" t="str">
            <v/>
          </cell>
          <cell r="AS300" t="str">
            <v/>
          </cell>
          <cell r="AT300" t="str">
            <v>2022-07-04</v>
          </cell>
          <cell r="AU300" t="str">
            <v>辅助人员</v>
          </cell>
          <cell r="AV300" t="str">
            <v>劳动合同</v>
          </cell>
          <cell r="AW300" t="str">
            <v>2022-07-04</v>
          </cell>
          <cell r="AX300" t="str">
            <v>2022-07-04</v>
          </cell>
          <cell r="AY300" t="str">
            <v>2025-07-03</v>
          </cell>
          <cell r="AZ300" t="str">
            <v>研发</v>
          </cell>
          <cell r="BA300" t="str">
            <v>1</v>
          </cell>
          <cell r="BB300" t="str">
            <v>2022-10-03</v>
          </cell>
          <cell r="BC300" t="str">
            <v/>
          </cell>
          <cell r="BD300" t="str">
            <v/>
          </cell>
          <cell r="BE300" t="str">
            <v>研发序列</v>
          </cell>
          <cell r="BF300" t="str">
            <v>P1</v>
          </cell>
        </row>
        <row r="301">
          <cell r="C301" t="str">
            <v>蒋银丽</v>
          </cell>
          <cell r="D301" t="str">
            <v>女</v>
          </cell>
          <cell r="E301" t="str">
            <v>在职</v>
          </cell>
          <cell r="F301" t="str">
            <v>试用员工</v>
          </cell>
          <cell r="G301" t="str">
            <v>百诚医药</v>
          </cell>
          <cell r="H301" t="str">
            <v>分析一组</v>
          </cell>
          <cell r="I301" t="str">
            <v>百诚医药/药学研究中心/液体制剂三部/分析组/分析一组</v>
          </cell>
          <cell r="J301" t="str">
            <v>百诚医药</v>
          </cell>
          <cell r="K301" t="str">
            <v>液体制剂三部</v>
          </cell>
          <cell r="L301" t="str">
            <v>分析研究员</v>
          </cell>
          <cell r="M301" t="str">
            <v>职员</v>
          </cell>
          <cell r="N301" t="str">
            <v>周娜</v>
          </cell>
          <cell r="O301" t="str">
            <v>柴秋烨</v>
          </cell>
          <cell r="P301" t="str">
            <v>柴秋烨</v>
          </cell>
          <cell r="Q301" t="str">
            <v/>
          </cell>
          <cell r="R301" t="str">
            <v>杭州</v>
          </cell>
          <cell r="S301" t="str">
            <v>15757400383</v>
          </cell>
          <cell r="T301" t="str">
            <v>2000-01-05</v>
          </cell>
          <cell r="U301" t="str">
            <v>22</v>
          </cell>
          <cell r="V301" t="str">
            <v>汉族</v>
          </cell>
          <cell r="W301" t="str">
            <v>511322200001053828</v>
          </cell>
          <cell r="X301" t="str">
            <v>四川</v>
          </cell>
          <cell r="Y301" t="str">
            <v>南充</v>
          </cell>
          <cell r="Z301" t="str">
            <v>四川省营山县龙伏乡龙奔村7组17号</v>
          </cell>
          <cell r="AA301" t="str">
            <v>四川省营山县龙伏乡龙奔村7组17号</v>
          </cell>
          <cell r="AB301" t="str">
            <v>外地农村</v>
          </cell>
          <cell r="AC301" t="str">
            <v>未婚</v>
          </cell>
          <cell r="AD301" t="str">
            <v>团员</v>
          </cell>
          <cell r="AE301" t="str">
            <v>硕士研究生</v>
          </cell>
          <cell r="AF301" t="str">
            <v>硕士</v>
          </cell>
          <cell r="AG301" t="str">
            <v>宁波大学</v>
          </cell>
          <cell r="AH301" t="str">
            <v>化学</v>
          </cell>
          <cell r="AI301" t="str">
            <v>2022-06-21</v>
          </cell>
          <cell r="AJ301" t="str">
            <v/>
          </cell>
          <cell r="AK301" t="str">
            <v/>
          </cell>
          <cell r="AL301" t="str">
            <v/>
          </cell>
          <cell r="AM301" t="str">
            <v>蒋福平</v>
          </cell>
          <cell r="AN301" t="str">
            <v>父女</v>
          </cell>
          <cell r="AO301" t="str">
            <v>福建省三明市尤溪县洋中镇保亭工业区祥峰机电厂</v>
          </cell>
          <cell r="AP301" t="str">
            <v>18850767591</v>
          </cell>
          <cell r="AQ301" t="str">
            <v/>
          </cell>
          <cell r="AR301" t="str">
            <v/>
          </cell>
          <cell r="AS301" t="str">
            <v/>
          </cell>
          <cell r="AT301" t="str">
            <v>2022-07-04</v>
          </cell>
          <cell r="AU301" t="str">
            <v>辅助人员</v>
          </cell>
          <cell r="AV301" t="str">
            <v>劳动合同</v>
          </cell>
          <cell r="AW301" t="str">
            <v>2022-07-04</v>
          </cell>
          <cell r="AX301" t="str">
            <v>2022-07-04</v>
          </cell>
          <cell r="AY301" t="str">
            <v>2025-07-03</v>
          </cell>
          <cell r="AZ301" t="str">
            <v>研发</v>
          </cell>
          <cell r="BA301" t="str">
            <v>1</v>
          </cell>
          <cell r="BB301" t="str">
            <v>2022-10-03</v>
          </cell>
          <cell r="BC301" t="str">
            <v/>
          </cell>
          <cell r="BD301" t="str">
            <v/>
          </cell>
          <cell r="BE301" t="str">
            <v>研发序列</v>
          </cell>
          <cell r="BF301" t="str">
            <v>P2</v>
          </cell>
        </row>
        <row r="302">
          <cell r="C302" t="str">
            <v>金宇锴</v>
          </cell>
          <cell r="D302" t="str">
            <v>男</v>
          </cell>
          <cell r="E302" t="str">
            <v>在职</v>
          </cell>
          <cell r="F302" t="str">
            <v>实习生</v>
          </cell>
          <cell r="G302" t="str">
            <v>百诚医药</v>
          </cell>
          <cell r="H302" t="str">
            <v>分析一组</v>
          </cell>
          <cell r="I302" t="str">
            <v>百诚医药/药学研究中心/液体制剂一部/分析组/分析一组</v>
          </cell>
          <cell r="J302" t="str">
            <v>百诚医药</v>
          </cell>
          <cell r="K302" t="str">
            <v>液体制剂一部</v>
          </cell>
          <cell r="L302" t="str">
            <v>实习生</v>
          </cell>
          <cell r="M302" t="str">
            <v>职员</v>
          </cell>
          <cell r="N302" t="str">
            <v>陈黎</v>
          </cell>
          <cell r="O302" t="str">
            <v>卢豫商</v>
          </cell>
          <cell r="P302" t="str">
            <v>卢豫商</v>
          </cell>
          <cell r="Q302" t="str">
            <v/>
          </cell>
          <cell r="R302" t="str">
            <v>杭州</v>
          </cell>
          <cell r="S302" t="str">
            <v>13057583206</v>
          </cell>
          <cell r="T302" t="str">
            <v>2002-06-15</v>
          </cell>
          <cell r="U302" t="str">
            <v>20</v>
          </cell>
          <cell r="V302" t="str">
            <v>汉族</v>
          </cell>
          <cell r="W302" t="str">
            <v>330106200206155216</v>
          </cell>
          <cell r="X302" t="str">
            <v>浙江</v>
          </cell>
          <cell r="Y302" t="str">
            <v>绍兴</v>
          </cell>
          <cell r="Z302" t="str">
            <v>浙江绍兴</v>
          </cell>
          <cell r="AA302" t="str">
            <v>临平区赞成檀府14-1-1302</v>
          </cell>
          <cell r="AB302" t="str">
            <v>本地城镇</v>
          </cell>
          <cell r="AC302" t="str">
            <v>未婚</v>
          </cell>
          <cell r="AD302" t="str">
            <v>共青团员</v>
          </cell>
          <cell r="AE302" t="str">
            <v>本科</v>
          </cell>
          <cell r="AF302" t="str">
            <v>学士</v>
          </cell>
          <cell r="AG302" t="str">
            <v>南京医科大学</v>
          </cell>
          <cell r="AH302" t="str">
            <v>卫生检验与检疫</v>
          </cell>
          <cell r="AI302" t="str">
            <v>2024-07-01</v>
          </cell>
          <cell r="AJ302" t="str">
            <v/>
          </cell>
          <cell r="AK302" t="str">
            <v/>
          </cell>
          <cell r="AL302" t="str">
            <v/>
          </cell>
          <cell r="AM302" t="str">
            <v>金其炎</v>
          </cell>
          <cell r="AN302" t="str">
            <v>父亲</v>
          </cell>
          <cell r="AO302" t="str">
            <v>浙江省杭州市临平区赞成檀府14-1-1302  311199</v>
          </cell>
          <cell r="AP302" t="str">
            <v>13958082133</v>
          </cell>
          <cell r="AQ302" t="str">
            <v>无</v>
          </cell>
          <cell r="AR302" t="str">
            <v/>
          </cell>
          <cell r="AS302" t="str">
            <v>章力</v>
          </cell>
          <cell r="AT302" t="str">
            <v>2022-07-06</v>
          </cell>
          <cell r="AU302" t="str">
            <v>辅助人员</v>
          </cell>
          <cell r="AV302" t="str">
            <v>实习协议</v>
          </cell>
          <cell r="AW302" t="str">
            <v/>
          </cell>
          <cell r="AX302" t="str">
            <v>2022-07-06</v>
          </cell>
          <cell r="AY302" t="str">
            <v>2022-09-30</v>
          </cell>
          <cell r="AZ302" t="str">
            <v>研发</v>
          </cell>
          <cell r="BA302" t="str">
            <v/>
          </cell>
          <cell r="BB302" t="str">
            <v/>
          </cell>
          <cell r="BC302" t="str">
            <v/>
          </cell>
          <cell r="BD302" t="str">
            <v/>
          </cell>
          <cell r="BE302" t="str">
            <v>研发序列</v>
          </cell>
          <cell r="BF302" t="str">
            <v>-</v>
          </cell>
        </row>
        <row r="303">
          <cell r="C303" t="str">
            <v>郑若丹</v>
          </cell>
          <cell r="D303" t="str">
            <v>女</v>
          </cell>
          <cell r="E303" t="str">
            <v>在职</v>
          </cell>
          <cell r="F303" t="str">
            <v>实习生</v>
          </cell>
          <cell r="G303" t="str">
            <v>百诚医药</v>
          </cell>
          <cell r="H303" t="str">
            <v>分析一组</v>
          </cell>
          <cell r="I303" t="str">
            <v>百诚医药/药学研究中心/液体制剂一部/分析组/分析一组</v>
          </cell>
          <cell r="J303" t="str">
            <v>百诚医药</v>
          </cell>
          <cell r="K303" t="str">
            <v>液体制剂一部</v>
          </cell>
          <cell r="L303" t="str">
            <v>实习生</v>
          </cell>
          <cell r="M303" t="str">
            <v>职员</v>
          </cell>
          <cell r="N303" t="str">
            <v>陈黎</v>
          </cell>
          <cell r="O303" t="str">
            <v>卢豫商</v>
          </cell>
          <cell r="P303" t="str">
            <v>卢豫商</v>
          </cell>
          <cell r="Q303" t="str">
            <v/>
          </cell>
          <cell r="R303" t="str">
            <v>杭州</v>
          </cell>
          <cell r="S303" t="str">
            <v>13695702026</v>
          </cell>
          <cell r="T303" t="str">
            <v>2001-09-28</v>
          </cell>
          <cell r="U303" t="str">
            <v>20</v>
          </cell>
          <cell r="V303" t="str">
            <v>汉族</v>
          </cell>
          <cell r="W303" t="str">
            <v>330324200109285063</v>
          </cell>
          <cell r="X303" t="str">
            <v>浙江</v>
          </cell>
          <cell r="Y303" t="str">
            <v>温州</v>
          </cell>
          <cell r="Z303" t="str">
            <v>浙江省温州市鹿城区滨江街道新世纪花园东区D4幢608室</v>
          </cell>
          <cell r="AA303" t="str">
            <v>浙江省温州市鹿城区滨江街道新世纪花园东区D4幢608室</v>
          </cell>
          <cell r="AB303" t="str">
            <v>本地城镇</v>
          </cell>
          <cell r="AC303" t="str">
            <v>未婚</v>
          </cell>
          <cell r="AD303" t="str">
            <v>共青团员</v>
          </cell>
          <cell r="AE303" t="str">
            <v>本科</v>
          </cell>
          <cell r="AF303" t="str">
            <v>学士</v>
          </cell>
          <cell r="AG303" t="str">
            <v>沈阳药科大学</v>
          </cell>
          <cell r="AH303" t="str">
            <v>生物制药</v>
          </cell>
          <cell r="AI303" t="str">
            <v>2024-07-01</v>
          </cell>
          <cell r="AJ303" t="str">
            <v/>
          </cell>
          <cell r="AK303" t="str">
            <v/>
          </cell>
          <cell r="AL303" t="str">
            <v/>
          </cell>
          <cell r="AM303" t="str">
            <v>郑建林</v>
          </cell>
          <cell r="AN303" t="str">
            <v>父女</v>
          </cell>
          <cell r="AO303" t="str">
            <v>浙江省温州市鹿城区滨江街道新世纪花园东区D4幢608室</v>
          </cell>
          <cell r="AP303" t="str">
            <v>15957703655</v>
          </cell>
          <cell r="AQ303" t="str">
            <v>无</v>
          </cell>
          <cell r="AR303" t="str">
            <v/>
          </cell>
          <cell r="AS303" t="str">
            <v/>
          </cell>
          <cell r="AT303" t="str">
            <v>2022-07-06</v>
          </cell>
          <cell r="AU303" t="str">
            <v>辅助人员</v>
          </cell>
          <cell r="AV303" t="str">
            <v>实习协议</v>
          </cell>
          <cell r="AW303" t="str">
            <v/>
          </cell>
          <cell r="AX303" t="str">
            <v>2022-07-06</v>
          </cell>
          <cell r="AY303" t="str">
            <v>2022-09-30</v>
          </cell>
          <cell r="AZ303" t="str">
            <v>研发</v>
          </cell>
          <cell r="BA303" t="str">
            <v/>
          </cell>
          <cell r="BB303" t="str">
            <v/>
          </cell>
          <cell r="BC303" t="str">
            <v/>
          </cell>
          <cell r="BD303" t="str">
            <v/>
          </cell>
          <cell r="BE303" t="str">
            <v>研发序列</v>
          </cell>
          <cell r="BF303" t="str">
            <v>-</v>
          </cell>
        </row>
        <row r="304">
          <cell r="C304" t="str">
            <v>蒋亚航</v>
          </cell>
          <cell r="D304" t="str">
            <v>男</v>
          </cell>
          <cell r="E304" t="str">
            <v>在职</v>
          </cell>
          <cell r="F304" t="str">
            <v>实习生</v>
          </cell>
          <cell r="G304" t="str">
            <v>百诚医药</v>
          </cell>
          <cell r="H304" t="str">
            <v>分析一组</v>
          </cell>
          <cell r="I304" t="str">
            <v>百诚医药/药学研究中心/固体制剂二部/分析一组</v>
          </cell>
          <cell r="J304" t="str">
            <v>百诚医药</v>
          </cell>
          <cell r="K304" t="str">
            <v>固体制剂二部</v>
          </cell>
          <cell r="L304" t="str">
            <v>实习生</v>
          </cell>
          <cell r="M304" t="str">
            <v>职员</v>
          </cell>
          <cell r="N304" t="str">
            <v>陈晓萍</v>
          </cell>
          <cell r="O304" t="str">
            <v>巴文静</v>
          </cell>
          <cell r="P304" t="str">
            <v>刘英</v>
          </cell>
          <cell r="Q304" t="str">
            <v/>
          </cell>
          <cell r="R304" t="str">
            <v>杭州</v>
          </cell>
          <cell r="S304" t="str">
            <v>15990015544</v>
          </cell>
          <cell r="T304" t="str">
            <v>2001-03-17</v>
          </cell>
          <cell r="U304" t="str">
            <v>21</v>
          </cell>
          <cell r="V304" t="str">
            <v>汉族</v>
          </cell>
          <cell r="W304" t="str">
            <v>533124200103170010</v>
          </cell>
          <cell r="X304" t="str">
            <v>云南</v>
          </cell>
          <cell r="Y304" t="str">
            <v>保山地区</v>
          </cell>
          <cell r="Z304" t="str">
            <v>云南省保山市隆阳区</v>
          </cell>
          <cell r="AA304" t="str">
            <v>浙江工业大学朝晖校区尚13-418</v>
          </cell>
          <cell r="AB304" t="str">
            <v>外地城镇</v>
          </cell>
          <cell r="AC304" t="str">
            <v>未婚</v>
          </cell>
          <cell r="AD304" t="str">
            <v>团员</v>
          </cell>
          <cell r="AE304" t="str">
            <v>本科</v>
          </cell>
          <cell r="AF304" t="str">
            <v>学士</v>
          </cell>
          <cell r="AG304" t="str">
            <v>浙江工业大学</v>
          </cell>
          <cell r="AH304" t="str">
            <v>制药工程</v>
          </cell>
          <cell r="AI304" t="str">
            <v>2023-06-10</v>
          </cell>
          <cell r="AJ304" t="str">
            <v/>
          </cell>
          <cell r="AK304" t="str">
            <v/>
          </cell>
          <cell r="AL304" t="str">
            <v/>
          </cell>
          <cell r="AM304" t="str">
            <v>蒋雪雱</v>
          </cell>
          <cell r="AN304" t="str">
            <v>母亲</v>
          </cell>
          <cell r="AO304" t="str">
            <v>云南省昆明市</v>
          </cell>
          <cell r="AP304" t="str">
            <v>15825279632</v>
          </cell>
          <cell r="AQ304" t="str">
            <v>无</v>
          </cell>
          <cell r="AR304" t="str">
            <v/>
          </cell>
          <cell r="AS304" t="str">
            <v/>
          </cell>
          <cell r="AT304" t="str">
            <v>2022-07-06</v>
          </cell>
          <cell r="AU304" t="str">
            <v>辅助人员</v>
          </cell>
          <cell r="AV304" t="str">
            <v>实习协议</v>
          </cell>
          <cell r="AW304" t="str">
            <v/>
          </cell>
          <cell r="AX304" t="str">
            <v>2022-07-06</v>
          </cell>
          <cell r="AY304" t="str">
            <v>2022-08-05</v>
          </cell>
          <cell r="AZ304" t="str">
            <v>研发</v>
          </cell>
          <cell r="BA304" t="str">
            <v/>
          </cell>
          <cell r="BB304" t="str">
            <v/>
          </cell>
          <cell r="BC304" t="str">
            <v/>
          </cell>
          <cell r="BD304" t="str">
            <v/>
          </cell>
          <cell r="BE304" t="str">
            <v>研发序列</v>
          </cell>
          <cell r="BF304" t="str">
            <v>-</v>
          </cell>
        </row>
        <row r="305">
          <cell r="C305" t="str">
            <v>陈渊毅</v>
          </cell>
          <cell r="D305" t="str">
            <v>男</v>
          </cell>
          <cell r="E305" t="str">
            <v>在职</v>
          </cell>
          <cell r="F305" t="str">
            <v>实习生</v>
          </cell>
          <cell r="G305" t="str">
            <v>百诚医药</v>
          </cell>
          <cell r="H305" t="str">
            <v>分析一组</v>
          </cell>
          <cell r="I305" t="str">
            <v>百诚医药/药学研究中心/液体制剂一部/分析组/分析一组</v>
          </cell>
          <cell r="J305" t="str">
            <v>百诚医药</v>
          </cell>
          <cell r="K305" t="str">
            <v>液体制剂一部</v>
          </cell>
          <cell r="L305" t="str">
            <v>实习生</v>
          </cell>
          <cell r="M305" t="str">
            <v>职员</v>
          </cell>
          <cell r="N305" t="str">
            <v>陈黎</v>
          </cell>
          <cell r="O305" t="str">
            <v>卢豫商</v>
          </cell>
          <cell r="P305" t="str">
            <v>卢豫商</v>
          </cell>
          <cell r="Q305" t="str">
            <v/>
          </cell>
          <cell r="R305" t="str">
            <v>杭州</v>
          </cell>
          <cell r="S305" t="str">
            <v>13588269156</v>
          </cell>
          <cell r="T305" t="str">
            <v>2000-11-27</v>
          </cell>
          <cell r="U305" t="str">
            <v>21</v>
          </cell>
          <cell r="V305" t="str">
            <v>汉族</v>
          </cell>
          <cell r="W305" t="str">
            <v>330726200011271514</v>
          </cell>
          <cell r="X305" t="str">
            <v>浙江</v>
          </cell>
          <cell r="Y305" t="str">
            <v>金华</v>
          </cell>
          <cell r="Z305" t="str">
            <v>浙江省金华市浦江县黄宅镇胜利龙田村</v>
          </cell>
          <cell r="AA305" t="str">
            <v>浙江省杭州市拱墅区潮王路18号</v>
          </cell>
          <cell r="AB305" t="str">
            <v>本地农村</v>
          </cell>
          <cell r="AC305" t="str">
            <v>未婚</v>
          </cell>
          <cell r="AD305" t="str">
            <v>共青团员</v>
          </cell>
          <cell r="AE305" t="str">
            <v>本科</v>
          </cell>
          <cell r="AF305" t="str">
            <v>学士</v>
          </cell>
          <cell r="AG305" t="str">
            <v>浙江工业大学</v>
          </cell>
          <cell r="AH305" t="str">
            <v>制药工程</v>
          </cell>
          <cell r="AI305" t="str">
            <v>2023-06-10</v>
          </cell>
          <cell r="AJ305" t="str">
            <v/>
          </cell>
          <cell r="AK305" t="str">
            <v/>
          </cell>
          <cell r="AL305" t="str">
            <v/>
          </cell>
          <cell r="AM305" t="str">
            <v>陈春涛</v>
          </cell>
          <cell r="AN305" t="str">
            <v>父亲</v>
          </cell>
          <cell r="AO305" t="str">
            <v>浙江省金华市浦江县黄宅镇胜利龙田村</v>
          </cell>
          <cell r="AP305" t="str">
            <v>13515791583</v>
          </cell>
          <cell r="AQ305" t="str">
            <v>无</v>
          </cell>
          <cell r="AR305" t="str">
            <v/>
          </cell>
          <cell r="AS305" t="str">
            <v/>
          </cell>
          <cell r="AT305" t="str">
            <v>2022-07-06</v>
          </cell>
          <cell r="AU305" t="str">
            <v>辅助人员</v>
          </cell>
          <cell r="AV305" t="str">
            <v>实习协议</v>
          </cell>
          <cell r="AW305" t="str">
            <v/>
          </cell>
          <cell r="AX305" t="str">
            <v>2022-07-06</v>
          </cell>
          <cell r="AY305" t="str">
            <v>2022-08-05</v>
          </cell>
          <cell r="AZ305" t="str">
            <v>研发</v>
          </cell>
          <cell r="BA305" t="str">
            <v/>
          </cell>
          <cell r="BB305" t="str">
            <v/>
          </cell>
          <cell r="BC305" t="str">
            <v/>
          </cell>
          <cell r="BD305" t="str">
            <v/>
          </cell>
          <cell r="BE305" t="str">
            <v>研发序列</v>
          </cell>
          <cell r="BF305" t="str">
            <v>-</v>
          </cell>
        </row>
        <row r="306">
          <cell r="C306" t="str">
            <v>周钰杰</v>
          </cell>
          <cell r="D306" t="str">
            <v>男</v>
          </cell>
          <cell r="E306" t="str">
            <v>在职</v>
          </cell>
          <cell r="F306" t="str">
            <v>试用员工</v>
          </cell>
          <cell r="G306" t="str">
            <v>百诚医药</v>
          </cell>
          <cell r="H306" t="str">
            <v>分析一组</v>
          </cell>
          <cell r="I306" t="str">
            <v>百诚医药/药学研究中心/液体制剂三部/分析组/分析一组</v>
          </cell>
          <cell r="J306" t="str">
            <v>百诚医药</v>
          </cell>
          <cell r="K306" t="str">
            <v>液体制剂三部</v>
          </cell>
          <cell r="L306" t="str">
            <v>助理分析研究员</v>
          </cell>
          <cell r="M306" t="str">
            <v>职员</v>
          </cell>
          <cell r="N306" t="str">
            <v>周娜</v>
          </cell>
          <cell r="O306" t="str">
            <v>柴秋烨</v>
          </cell>
          <cell r="P306" t="str">
            <v>柴秋烨</v>
          </cell>
          <cell r="Q306" t="str">
            <v/>
          </cell>
          <cell r="R306" t="str">
            <v>杭州</v>
          </cell>
          <cell r="S306" t="str">
            <v>17857684089</v>
          </cell>
          <cell r="T306" t="str">
            <v>2000-01-18</v>
          </cell>
          <cell r="U306" t="str">
            <v>22</v>
          </cell>
          <cell r="V306" t="str">
            <v>汉族</v>
          </cell>
          <cell r="W306" t="str">
            <v>52010320000118081X</v>
          </cell>
          <cell r="X306" t="str">
            <v>贵州</v>
          </cell>
          <cell r="Y306" t="str">
            <v>贵阳</v>
          </cell>
          <cell r="Z306" t="str">
            <v>贵州省贵阳市云岩区富水北路62号2单元附14号</v>
          </cell>
          <cell r="AA306" t="str">
            <v>贵州省贵阳市云岩区富水北路圆通街一号15单元702</v>
          </cell>
          <cell r="AB306" t="str">
            <v>外地城镇</v>
          </cell>
          <cell r="AC306" t="str">
            <v>未婚</v>
          </cell>
          <cell r="AD306" t="str">
            <v>共青团员</v>
          </cell>
          <cell r="AE306" t="str">
            <v>本科</v>
          </cell>
          <cell r="AF306" t="str">
            <v>学士</v>
          </cell>
          <cell r="AG306" t="str">
            <v>杭州医学院</v>
          </cell>
          <cell r="AH306" t="str">
            <v>药学</v>
          </cell>
          <cell r="AI306" t="str">
            <v>2022-06-21</v>
          </cell>
          <cell r="AJ306" t="str">
            <v/>
          </cell>
          <cell r="AK306" t="str">
            <v/>
          </cell>
          <cell r="AL306" t="str">
            <v/>
          </cell>
          <cell r="AM306" t="str">
            <v>周中涛</v>
          </cell>
          <cell r="AN306" t="str">
            <v>父亲</v>
          </cell>
          <cell r="AO306" t="str">
            <v>贵州省贵阳市云岩区富水北路圆通街15单元702/520001</v>
          </cell>
          <cell r="AP306" t="str">
            <v>13885067748</v>
          </cell>
          <cell r="AQ306" t="str">
            <v/>
          </cell>
          <cell r="AR306" t="str">
            <v/>
          </cell>
          <cell r="AS306" t="str">
            <v/>
          </cell>
          <cell r="AT306" t="str">
            <v>2022-07-11</v>
          </cell>
          <cell r="AU306" t="str">
            <v>辅助人员</v>
          </cell>
          <cell r="AV306" t="str">
            <v>劳动合同</v>
          </cell>
          <cell r="AW306" t="str">
            <v>2022-07-11</v>
          </cell>
          <cell r="AX306" t="str">
            <v>2022-07-11</v>
          </cell>
          <cell r="AY306" t="str">
            <v>2025-07-10</v>
          </cell>
          <cell r="AZ306" t="str">
            <v>研发</v>
          </cell>
          <cell r="BA306" t="str">
            <v>1</v>
          </cell>
          <cell r="BB306" t="str">
            <v>2022-10-10</v>
          </cell>
          <cell r="BC306" t="str">
            <v/>
          </cell>
          <cell r="BD306" t="str">
            <v/>
          </cell>
          <cell r="BE306" t="str">
            <v>研发序列</v>
          </cell>
          <cell r="BF306" t="str">
            <v>P1</v>
          </cell>
        </row>
        <row r="307">
          <cell r="C307" t="str">
            <v>虞淑玥</v>
          </cell>
          <cell r="D307" t="str">
            <v>女</v>
          </cell>
          <cell r="E307" t="str">
            <v>在职</v>
          </cell>
          <cell r="F307" t="str">
            <v>试用员工</v>
          </cell>
          <cell r="G307" t="str">
            <v>百诚医药</v>
          </cell>
          <cell r="H307" t="str">
            <v>分析一组</v>
          </cell>
          <cell r="I307" t="str">
            <v>百诚医药/药学研究中心/固体制剂二部/分析一组</v>
          </cell>
          <cell r="J307" t="str">
            <v>百诚医药</v>
          </cell>
          <cell r="K307" t="str">
            <v>固体制剂二部</v>
          </cell>
          <cell r="L307" t="str">
            <v>助理分析研究员</v>
          </cell>
          <cell r="M307" t="str">
            <v>职员</v>
          </cell>
          <cell r="N307" t="str">
            <v>陈晓萍</v>
          </cell>
          <cell r="O307" t="str">
            <v>巴文静</v>
          </cell>
          <cell r="P307" t="str">
            <v>叶寿云</v>
          </cell>
          <cell r="Q307" t="str">
            <v/>
          </cell>
          <cell r="R307" t="str">
            <v>杭州</v>
          </cell>
          <cell r="S307" t="str">
            <v>18985172198</v>
          </cell>
          <cell r="T307" t="str">
            <v>2000-02-14</v>
          </cell>
          <cell r="U307" t="str">
            <v>22</v>
          </cell>
          <cell r="V307" t="str">
            <v>汉族</v>
          </cell>
          <cell r="W307" t="str">
            <v>520103200002144044</v>
          </cell>
          <cell r="X307" t="str">
            <v>浙江</v>
          </cell>
          <cell r="Y307" t="str">
            <v>贵阳</v>
          </cell>
          <cell r="Z307" t="str">
            <v>贵州省贵阳市云岩区平安巷60号5单元5楼附2号</v>
          </cell>
          <cell r="AA307" t="str">
            <v>浙江省金华市东阳市江北街道界上虞村</v>
          </cell>
          <cell r="AB307" t="str">
            <v>外地城镇</v>
          </cell>
          <cell r="AC307" t="str">
            <v>未婚</v>
          </cell>
          <cell r="AD307" t="str">
            <v>共青团员</v>
          </cell>
          <cell r="AE307" t="str">
            <v>本科</v>
          </cell>
          <cell r="AF307" t="str">
            <v>学士</v>
          </cell>
          <cell r="AG307" t="str">
            <v>海南大学</v>
          </cell>
          <cell r="AH307" t="str">
            <v>海洋科学</v>
          </cell>
          <cell r="AI307" t="str">
            <v>2022-07-01</v>
          </cell>
          <cell r="AJ307" t="str">
            <v/>
          </cell>
          <cell r="AK307" t="str">
            <v/>
          </cell>
          <cell r="AL307" t="str">
            <v/>
          </cell>
          <cell r="AM307" t="str">
            <v>虞晓芳</v>
          </cell>
          <cell r="AN307" t="str">
            <v>母女</v>
          </cell>
          <cell r="AO307" t="str">
            <v>浙江省金华市东阳市江北街道界上虞村</v>
          </cell>
          <cell r="AP307" t="str">
            <v>18096038133</v>
          </cell>
          <cell r="AQ307" t="str">
            <v>无</v>
          </cell>
          <cell r="AR307" t="str">
            <v/>
          </cell>
          <cell r="AS307" t="str">
            <v/>
          </cell>
          <cell r="AT307" t="str">
            <v>2022-07-18</v>
          </cell>
          <cell r="AU307" t="str">
            <v>辅助人员</v>
          </cell>
          <cell r="AV307" t="str">
            <v>劳动合同</v>
          </cell>
          <cell r="AW307" t="str">
            <v>2022-07-18</v>
          </cell>
          <cell r="AX307" t="str">
            <v>2022-07-18</v>
          </cell>
          <cell r="AY307" t="str">
            <v>2025-09-30</v>
          </cell>
          <cell r="AZ307" t="str">
            <v>研发</v>
          </cell>
          <cell r="BA307" t="str">
            <v>1</v>
          </cell>
          <cell r="BB307" t="str">
            <v>2022-10-17</v>
          </cell>
          <cell r="BC307" t="str">
            <v/>
          </cell>
          <cell r="BD307" t="str">
            <v/>
          </cell>
          <cell r="BE307" t="str">
            <v>研发序列</v>
          </cell>
          <cell r="BF307" t="str">
            <v>P1</v>
          </cell>
        </row>
        <row r="308">
          <cell r="C308" t="str">
            <v>杨蓓蓓</v>
          </cell>
          <cell r="D308" t="str">
            <v>女</v>
          </cell>
          <cell r="E308" t="str">
            <v>在职</v>
          </cell>
          <cell r="F308" t="str">
            <v>正式员工</v>
          </cell>
          <cell r="G308" t="str">
            <v>百诚医药</v>
          </cell>
          <cell r="H308" t="str">
            <v>分析组</v>
          </cell>
          <cell r="I308" t="str">
            <v>百诚医药/药学研究中心/固体制剂三部/第二组/分析组</v>
          </cell>
          <cell r="J308" t="str">
            <v>百诚医药</v>
          </cell>
          <cell r="K308" t="str">
            <v>固体制剂三部</v>
          </cell>
          <cell r="L308" t="str">
            <v>初级项目经理(分析)</v>
          </cell>
          <cell r="M308" t="str">
            <v>项目经理</v>
          </cell>
          <cell r="N308" t="str">
            <v>胡富苗</v>
          </cell>
          <cell r="O308" t="str">
            <v>胡富苗</v>
          </cell>
          <cell r="P308" t="str">
            <v/>
          </cell>
          <cell r="Q308" t="str">
            <v/>
          </cell>
          <cell r="R308" t="str">
            <v>杭州</v>
          </cell>
          <cell r="S308" t="str">
            <v>15867137782</v>
          </cell>
          <cell r="T308" t="str">
            <v>1993-10-03</v>
          </cell>
          <cell r="U308" t="str">
            <v>28</v>
          </cell>
          <cell r="V308" t="str">
            <v>汉</v>
          </cell>
          <cell r="W308" t="str">
            <v>330382199310030968</v>
          </cell>
          <cell r="X308" t="str">
            <v>浙江</v>
          </cell>
          <cell r="Y308" t="str">
            <v>乐清</v>
          </cell>
          <cell r="Z308" t="str">
            <v>浙江省乐清市柳市镇上游村</v>
          </cell>
          <cell r="AA308" t="str">
            <v>杭州市滨江区滨文路646号浙新小区24幢1403室</v>
          </cell>
          <cell r="AB308" t="str">
            <v>外地农村</v>
          </cell>
          <cell r="AC308" t="str">
            <v>未婚</v>
          </cell>
          <cell r="AD308" t="str">
            <v>团员</v>
          </cell>
          <cell r="AE308" t="str">
            <v>本科</v>
          </cell>
          <cell r="AF308" t="str">
            <v>学士</v>
          </cell>
          <cell r="AG308" t="str">
            <v>浙江科技学院</v>
          </cell>
          <cell r="AH308" t="str">
            <v>制药工程</v>
          </cell>
          <cell r="AI308" t="str">
            <v>2016-06-20</v>
          </cell>
          <cell r="AJ308" t="str">
            <v>助理工程师</v>
          </cell>
          <cell r="AK308" t="str">
            <v>初级</v>
          </cell>
          <cell r="AL308" t="str">
            <v>2017-07-31</v>
          </cell>
          <cell r="AM308" t="str">
            <v>潘玉琴</v>
          </cell>
          <cell r="AN308" t="str">
            <v/>
          </cell>
          <cell r="AO308" t="str">
            <v>浙江省乐清市柳市镇上游村</v>
          </cell>
          <cell r="AP308" t="str">
            <v>13336988957</v>
          </cell>
          <cell r="AQ308" t="str">
            <v/>
          </cell>
          <cell r="AR308" t="str">
            <v>13336988957</v>
          </cell>
          <cell r="AS308" t="str">
            <v/>
          </cell>
          <cell r="AT308" t="str">
            <v>2017-03-14</v>
          </cell>
          <cell r="AU308" t="str">
            <v>研发人员</v>
          </cell>
          <cell r="AV308" t="str">
            <v>劳动合同</v>
          </cell>
          <cell r="AW308" t="str">
            <v>2017-03-14</v>
          </cell>
          <cell r="AX308" t="str">
            <v>2017-03-14</v>
          </cell>
          <cell r="AY308" t="str">
            <v>2023-03-31</v>
          </cell>
          <cell r="AZ308" t="str">
            <v>研发</v>
          </cell>
          <cell r="BA308" t="str">
            <v>2</v>
          </cell>
          <cell r="BB308" t="str">
            <v>2017-06-13</v>
          </cell>
          <cell r="BC308" t="str">
            <v>2017-06-13</v>
          </cell>
          <cell r="BD308" t="str">
            <v/>
          </cell>
          <cell r="BE308" t="str">
            <v>研发序列</v>
          </cell>
          <cell r="BF308" t="str">
            <v>M1</v>
          </cell>
        </row>
        <row r="309">
          <cell r="C309" t="str">
            <v>刘敏</v>
          </cell>
          <cell r="D309" t="str">
            <v>女</v>
          </cell>
          <cell r="E309" t="str">
            <v>在职</v>
          </cell>
          <cell r="F309" t="str">
            <v>正式员工</v>
          </cell>
          <cell r="G309" t="str">
            <v>百诚医药</v>
          </cell>
          <cell r="H309" t="str">
            <v>分析组</v>
          </cell>
          <cell r="I309" t="str">
            <v>百诚医药/药学研究中心/固体制剂三部/第一组/分析组</v>
          </cell>
          <cell r="J309" t="str">
            <v>百诚医药</v>
          </cell>
          <cell r="K309" t="str">
            <v>固体制剂三部</v>
          </cell>
          <cell r="L309" t="str">
            <v>分析研究员</v>
          </cell>
          <cell r="M309" t="str">
            <v>职员</v>
          </cell>
          <cell r="N309" t="str">
            <v>胡富苗</v>
          </cell>
          <cell r="O309" t="str">
            <v>胡富苗</v>
          </cell>
          <cell r="P309" t="str">
            <v/>
          </cell>
          <cell r="Q309" t="str">
            <v/>
          </cell>
          <cell r="R309" t="str">
            <v>杭州</v>
          </cell>
          <cell r="S309" t="str">
            <v>15356712602</v>
          </cell>
          <cell r="T309" t="str">
            <v>1993-08-17</v>
          </cell>
          <cell r="U309" t="str">
            <v>28</v>
          </cell>
          <cell r="V309" t="str">
            <v>汉</v>
          </cell>
          <cell r="W309" t="str">
            <v>340828199308175827</v>
          </cell>
          <cell r="X309" t="str">
            <v>安徽</v>
          </cell>
          <cell r="Y309" t="str">
            <v>安庆</v>
          </cell>
          <cell r="Z309" t="str">
            <v>安徽省安庆市岳西县莲云乡腾云村风光组37号</v>
          </cell>
          <cell r="AA309" t="str">
            <v>萧山区立涛园1-3</v>
          </cell>
          <cell r="AB309" t="str">
            <v>外地农村</v>
          </cell>
          <cell r="AC309" t="str">
            <v>已婚</v>
          </cell>
          <cell r="AD309" t="str">
            <v>团员</v>
          </cell>
          <cell r="AE309" t="str">
            <v>本科</v>
          </cell>
          <cell r="AF309" t="str">
            <v>学士</v>
          </cell>
          <cell r="AG309" t="str">
            <v>安徽中医药大学</v>
          </cell>
          <cell r="AH309" t="str">
            <v>中药学</v>
          </cell>
          <cell r="AI309" t="str">
            <v>2017-06-26</v>
          </cell>
          <cell r="AJ309" t="str">
            <v>助理工程师</v>
          </cell>
          <cell r="AK309" t="str">
            <v>初级</v>
          </cell>
          <cell r="AL309" t="str">
            <v>2018-11-30</v>
          </cell>
          <cell r="AM309" t="str">
            <v>刘旭</v>
          </cell>
          <cell r="AN309" t="str">
            <v/>
          </cell>
          <cell r="AO309" t="str">
            <v>安徽省安庆市岳西县莲云乡腾云村风光组37号</v>
          </cell>
          <cell r="AP309" t="str">
            <v>13095567637</v>
          </cell>
          <cell r="AQ309" t="str">
            <v/>
          </cell>
          <cell r="AR309" t="str">
            <v>13095567637</v>
          </cell>
          <cell r="AS309" t="str">
            <v/>
          </cell>
          <cell r="AT309" t="str">
            <v>2017-11-13</v>
          </cell>
          <cell r="AU309" t="str">
            <v>研发人员</v>
          </cell>
          <cell r="AV309" t="str">
            <v>劳动合同</v>
          </cell>
          <cell r="AW309" t="str">
            <v>2017-11-13</v>
          </cell>
          <cell r="AX309" t="str">
            <v>2017-11-13</v>
          </cell>
          <cell r="AY309" t="str">
            <v>2020-11-30</v>
          </cell>
          <cell r="AZ309" t="str">
            <v>研发</v>
          </cell>
          <cell r="BA309" t="str">
            <v>1</v>
          </cell>
          <cell r="BB309" t="str">
            <v>2018-02-12</v>
          </cell>
          <cell r="BC309" t="str">
            <v>2018-02-12</v>
          </cell>
          <cell r="BD309" t="str">
            <v/>
          </cell>
          <cell r="BE309" t="str">
            <v>研发序列</v>
          </cell>
          <cell r="BF309" t="str">
            <v>P2</v>
          </cell>
        </row>
        <row r="310">
          <cell r="C310" t="str">
            <v>邓倩茹</v>
          </cell>
          <cell r="D310" t="str">
            <v>女</v>
          </cell>
          <cell r="E310" t="str">
            <v>在职</v>
          </cell>
          <cell r="F310" t="str">
            <v>正式员工</v>
          </cell>
          <cell r="G310" t="str">
            <v>百诚医药</v>
          </cell>
          <cell r="H310" t="str">
            <v>分析组</v>
          </cell>
          <cell r="I310" t="str">
            <v>百诚医药/药学研究中心/固体制剂三部/第二组/分析组</v>
          </cell>
          <cell r="J310" t="str">
            <v>百诚医药</v>
          </cell>
          <cell r="K310" t="str">
            <v>固体制剂三部</v>
          </cell>
          <cell r="L310" t="str">
            <v>分析研究员</v>
          </cell>
          <cell r="M310" t="str">
            <v>职员</v>
          </cell>
          <cell r="N310" t="str">
            <v>胡富苗</v>
          </cell>
          <cell r="O310" t="str">
            <v>杨蓓蓓</v>
          </cell>
          <cell r="P310" t="str">
            <v/>
          </cell>
          <cell r="Q310" t="str">
            <v/>
          </cell>
          <cell r="R310" t="str">
            <v>杭州</v>
          </cell>
          <cell r="S310" t="str">
            <v>15242862009</v>
          </cell>
          <cell r="T310" t="str">
            <v>1998-10-01</v>
          </cell>
          <cell r="U310" t="str">
            <v>23</v>
          </cell>
          <cell r="V310" t="str">
            <v>汉</v>
          </cell>
          <cell r="W310" t="str">
            <v>210381199810011620</v>
          </cell>
          <cell r="X310" t="str">
            <v>辽宁</v>
          </cell>
          <cell r="Y310" t="str">
            <v>鞍山</v>
          </cell>
          <cell r="Z310" t="str">
            <v>辽宁省海城市腾鳌镇将军村8组879号</v>
          </cell>
          <cell r="AA310" t="str">
            <v>公司宿舍</v>
          </cell>
          <cell r="AB310" t="str">
            <v>外地农村</v>
          </cell>
          <cell r="AC310" t="str">
            <v>未婚</v>
          </cell>
          <cell r="AD310" t="str">
            <v>预备党员</v>
          </cell>
          <cell r="AE310" t="str">
            <v>大专</v>
          </cell>
          <cell r="AF310" t="str">
            <v/>
          </cell>
          <cell r="AG310" t="str">
            <v>辽宁经济职业技术学院</v>
          </cell>
          <cell r="AH310" t="str">
            <v>药品生产技术</v>
          </cell>
          <cell r="AI310" t="str">
            <v>2019-07-10</v>
          </cell>
          <cell r="AJ310" t="str">
            <v/>
          </cell>
          <cell r="AK310" t="str">
            <v/>
          </cell>
          <cell r="AL310" t="str">
            <v/>
          </cell>
          <cell r="AM310" t="str">
            <v>邓国君</v>
          </cell>
          <cell r="AN310" t="str">
            <v>父女</v>
          </cell>
          <cell r="AO310" t="str">
            <v>辽宁省海城市腾鳌镇将军村8组879号</v>
          </cell>
          <cell r="AP310" t="str">
            <v>15084078859</v>
          </cell>
          <cell r="AQ310" t="str">
            <v/>
          </cell>
          <cell r="AR310" t="str">
            <v>15084078859</v>
          </cell>
          <cell r="AS310" t="str">
            <v/>
          </cell>
          <cell r="AT310" t="str">
            <v>2019-04-11</v>
          </cell>
          <cell r="AU310" t="str">
            <v>研发人员</v>
          </cell>
          <cell r="AV310" t="str">
            <v>劳动合同</v>
          </cell>
          <cell r="AW310" t="str">
            <v>2019-07-10</v>
          </cell>
          <cell r="AX310" t="str">
            <v>2019-07-10</v>
          </cell>
          <cell r="AY310" t="str">
            <v>2022-07-31</v>
          </cell>
          <cell r="AZ310" t="str">
            <v>研发</v>
          </cell>
          <cell r="BA310" t="str">
            <v>1</v>
          </cell>
          <cell r="BB310" t="str">
            <v>2019-10-10</v>
          </cell>
          <cell r="BC310" t="str">
            <v>2019-09-10</v>
          </cell>
          <cell r="BD310" t="str">
            <v/>
          </cell>
          <cell r="BE310" t="str">
            <v>研发序列</v>
          </cell>
          <cell r="BF310" t="str">
            <v>P1</v>
          </cell>
        </row>
        <row r="311">
          <cell r="C311" t="str">
            <v>李青青</v>
          </cell>
          <cell r="D311" t="str">
            <v>女</v>
          </cell>
          <cell r="E311" t="str">
            <v>在职</v>
          </cell>
          <cell r="F311" t="str">
            <v>正式员工</v>
          </cell>
          <cell r="G311" t="str">
            <v>百诚医药</v>
          </cell>
          <cell r="H311" t="str">
            <v>分析组</v>
          </cell>
          <cell r="I311" t="str">
            <v>百诚医药/药学研究中心/外用制剂部/分析组</v>
          </cell>
          <cell r="J311" t="str">
            <v>百诚医药</v>
          </cell>
          <cell r="K311" t="str">
            <v>外用制剂部</v>
          </cell>
          <cell r="L311" t="str">
            <v>高级项目经理(分析)</v>
          </cell>
          <cell r="M311" t="str">
            <v>项目经理</v>
          </cell>
          <cell r="N311" t="str">
            <v>邹永华</v>
          </cell>
          <cell r="O311" t="str">
            <v>邹永华</v>
          </cell>
          <cell r="P311" t="str">
            <v/>
          </cell>
          <cell r="Q311" t="str">
            <v/>
          </cell>
          <cell r="R311" t="str">
            <v>杭州</v>
          </cell>
          <cell r="S311" t="str">
            <v>18868874589</v>
          </cell>
          <cell r="T311" t="str">
            <v>1987-09-28</v>
          </cell>
          <cell r="U311" t="str">
            <v>34</v>
          </cell>
          <cell r="V311" t="str">
            <v>汉</v>
          </cell>
          <cell r="W311" t="str">
            <v>320829198709280503</v>
          </cell>
          <cell r="X311" t="str">
            <v>江苏</v>
          </cell>
          <cell r="Y311" t="str">
            <v>淮安</v>
          </cell>
          <cell r="Z311" t="str">
            <v>江苏省洪泽县高良涧镇越城村白果路109号</v>
          </cell>
          <cell r="AA311" t="str">
            <v>杭州市滨江区绿城巧园1栋2单元1701室</v>
          </cell>
          <cell r="AB311" t="str">
            <v>外地农村</v>
          </cell>
          <cell r="AC311" t="str">
            <v>已婚</v>
          </cell>
          <cell r="AD311" t="str">
            <v>团员</v>
          </cell>
          <cell r="AE311" t="str">
            <v>本科</v>
          </cell>
          <cell r="AF311" t="str">
            <v>学士</v>
          </cell>
          <cell r="AG311" t="str">
            <v>南京中医药大学翰林学院</v>
          </cell>
          <cell r="AH311" t="str">
            <v>制药工程</v>
          </cell>
          <cell r="AI311" t="str">
            <v>2011-06-01</v>
          </cell>
          <cell r="AJ311" t="str">
            <v>助理工程师</v>
          </cell>
          <cell r="AK311" t="str">
            <v>初级</v>
          </cell>
          <cell r="AL311" t="str">
            <v>2017-05-31</v>
          </cell>
          <cell r="AM311" t="str">
            <v>毛磊</v>
          </cell>
          <cell r="AN311" t="str">
            <v/>
          </cell>
          <cell r="AO311" t="str">
            <v>江苏省洪泽县高良涧镇越城村白果路109号</v>
          </cell>
          <cell r="AP311" t="str">
            <v>13957162748</v>
          </cell>
          <cell r="AQ311" t="str">
            <v/>
          </cell>
          <cell r="AR311" t="str">
            <v>13957162748</v>
          </cell>
          <cell r="AS311" t="str">
            <v/>
          </cell>
          <cell r="AT311" t="str">
            <v>2014-03-26</v>
          </cell>
          <cell r="AU311" t="str">
            <v>研发人员</v>
          </cell>
          <cell r="AV311" t="str">
            <v>劳动合同</v>
          </cell>
          <cell r="AW311" t="str">
            <v>2014-03-26</v>
          </cell>
          <cell r="AX311" t="str">
            <v>2014-03-26</v>
          </cell>
          <cell r="AY311" t="str">
            <v>2022-12-31</v>
          </cell>
          <cell r="AZ311" t="str">
            <v>研发</v>
          </cell>
          <cell r="BA311" t="str">
            <v>3</v>
          </cell>
          <cell r="BB311" t="str">
            <v>2014-06-01</v>
          </cell>
          <cell r="BC311" t="str">
            <v>2014-06-01</v>
          </cell>
          <cell r="BD311" t="str">
            <v/>
          </cell>
          <cell r="BE311" t="str">
            <v>研发序列</v>
          </cell>
          <cell r="BF311" t="str">
            <v>M3</v>
          </cell>
        </row>
        <row r="312">
          <cell r="C312" t="str">
            <v>马佳浩</v>
          </cell>
          <cell r="D312" t="str">
            <v>男</v>
          </cell>
          <cell r="E312" t="str">
            <v>在职</v>
          </cell>
          <cell r="F312" t="str">
            <v>正式员工</v>
          </cell>
          <cell r="G312" t="str">
            <v>百诚医药</v>
          </cell>
          <cell r="H312" t="str">
            <v>分析组</v>
          </cell>
          <cell r="I312" t="str">
            <v>百诚医药/药学研究中心/固体制剂三部/第二组/分析组</v>
          </cell>
          <cell r="J312" t="str">
            <v>百诚医药</v>
          </cell>
          <cell r="K312" t="str">
            <v>固体制剂三部</v>
          </cell>
          <cell r="L312" t="str">
            <v>分析研究员</v>
          </cell>
          <cell r="M312" t="str">
            <v>职员</v>
          </cell>
          <cell r="N312" t="str">
            <v>胡富苗</v>
          </cell>
          <cell r="O312" t="str">
            <v>杨蓓蓓</v>
          </cell>
          <cell r="P312" t="str">
            <v/>
          </cell>
          <cell r="Q312" t="str">
            <v/>
          </cell>
          <cell r="R312" t="str">
            <v>杭州</v>
          </cell>
          <cell r="S312" t="str">
            <v>15925883380</v>
          </cell>
          <cell r="T312" t="str">
            <v>1996-12-19</v>
          </cell>
          <cell r="U312" t="str">
            <v>25</v>
          </cell>
          <cell r="V312" t="str">
            <v>汉</v>
          </cell>
          <cell r="W312" t="str">
            <v>330621199612195913</v>
          </cell>
          <cell r="X312" t="str">
            <v>浙江</v>
          </cell>
          <cell r="Y312" t="str">
            <v>绍兴</v>
          </cell>
          <cell r="Z312" t="str">
            <v>浙江省绍兴市越城区鉴湖镇丰乐村下旺4号</v>
          </cell>
          <cell r="AA312" t="str">
            <v>浙江省绍兴市越城区鉴湖镇丰乐村下旺4号</v>
          </cell>
          <cell r="AB312" t="str">
            <v>外地农村</v>
          </cell>
          <cell r="AC312" t="str">
            <v>未婚</v>
          </cell>
          <cell r="AD312" t="str">
            <v>群众</v>
          </cell>
          <cell r="AE312" t="str">
            <v>大专</v>
          </cell>
          <cell r="AF312" t="str">
            <v/>
          </cell>
          <cell r="AG312" t="str">
            <v>金华职业技术学院</v>
          </cell>
          <cell r="AH312" t="str">
            <v>工业分析与质量管理</v>
          </cell>
          <cell r="AI312" t="str">
            <v>2018-06-30</v>
          </cell>
          <cell r="AJ312" t="str">
            <v/>
          </cell>
          <cell r="AK312" t="str">
            <v/>
          </cell>
          <cell r="AL312" t="str">
            <v/>
          </cell>
          <cell r="AM312" t="str">
            <v>马开明</v>
          </cell>
          <cell r="AN312" t="str">
            <v/>
          </cell>
          <cell r="AO312" t="str">
            <v>浙江省绍兴市越城区鉴湖镇丰乐村下旺4号</v>
          </cell>
          <cell r="AP312" t="str">
            <v>13626862075</v>
          </cell>
          <cell r="AQ312" t="str">
            <v/>
          </cell>
          <cell r="AR312" t="str">
            <v>13626862075</v>
          </cell>
          <cell r="AS312" t="str">
            <v/>
          </cell>
          <cell r="AT312" t="str">
            <v>2018-03-26</v>
          </cell>
          <cell r="AU312" t="str">
            <v>研发人员</v>
          </cell>
          <cell r="AV312" t="str">
            <v>劳动合同</v>
          </cell>
          <cell r="AW312" t="str">
            <v>2018-07-01</v>
          </cell>
          <cell r="AX312" t="str">
            <v>2018-07-01</v>
          </cell>
          <cell r="AY312" t="str">
            <v>2024-09-30</v>
          </cell>
          <cell r="AZ312" t="str">
            <v>研发</v>
          </cell>
          <cell r="BA312" t="str">
            <v>2</v>
          </cell>
          <cell r="BB312" t="str">
            <v>2018-10-01</v>
          </cell>
          <cell r="BC312" t="str">
            <v>2018-10-01</v>
          </cell>
          <cell r="BD312" t="str">
            <v/>
          </cell>
          <cell r="BE312" t="str">
            <v>研发序列</v>
          </cell>
          <cell r="BF312" t="str">
            <v>P1</v>
          </cell>
        </row>
        <row r="313">
          <cell r="C313" t="str">
            <v>叶慧</v>
          </cell>
          <cell r="D313" t="str">
            <v>女</v>
          </cell>
          <cell r="E313" t="str">
            <v>在职</v>
          </cell>
          <cell r="F313" t="str">
            <v>正式员工</v>
          </cell>
          <cell r="G313" t="str">
            <v>百诚医药</v>
          </cell>
          <cell r="H313" t="str">
            <v>分析组</v>
          </cell>
          <cell r="I313" t="str">
            <v>百诚医药/药学研究中心/液体制剂三部/分析组</v>
          </cell>
          <cell r="J313" t="str">
            <v>百诚医药</v>
          </cell>
          <cell r="K313" t="str">
            <v>液体制剂三部</v>
          </cell>
          <cell r="L313" t="str">
            <v>资深项目经理(分析）</v>
          </cell>
          <cell r="M313" t="str">
            <v>项目经理</v>
          </cell>
          <cell r="N313" t="str">
            <v>周娜</v>
          </cell>
          <cell r="O313" t="str">
            <v>周娜</v>
          </cell>
          <cell r="P313" t="str">
            <v/>
          </cell>
          <cell r="Q313" t="str">
            <v/>
          </cell>
          <cell r="R313" t="str">
            <v>杭州</v>
          </cell>
          <cell r="S313" t="str">
            <v>13819450861</v>
          </cell>
          <cell r="T313" t="str">
            <v>1986-10-16</v>
          </cell>
          <cell r="U313" t="str">
            <v>35</v>
          </cell>
          <cell r="V313" t="str">
            <v>汉</v>
          </cell>
          <cell r="W313" t="str">
            <v>332528198610162225</v>
          </cell>
          <cell r="X313" t="str">
            <v>浙江</v>
          </cell>
          <cell r="Y313" t="str">
            <v>萧山</v>
          </cell>
          <cell r="Z313" t="str">
            <v>杭州市萧山区新街街道山末址村10组04号</v>
          </cell>
          <cell r="AA313" t="str">
            <v>杭州市萧山区新街街道山末址村10组04号</v>
          </cell>
          <cell r="AB313" t="str">
            <v>本地城镇</v>
          </cell>
          <cell r="AC313" t="str">
            <v>已婚</v>
          </cell>
          <cell r="AD313" t="str">
            <v>党员</v>
          </cell>
          <cell r="AE313" t="str">
            <v>硕士研究生</v>
          </cell>
          <cell r="AF313" t="str">
            <v>硕士</v>
          </cell>
          <cell r="AG313" t="str">
            <v>浙江大学</v>
          </cell>
          <cell r="AH313" t="str">
            <v>食品加工与安全领域农业推广</v>
          </cell>
          <cell r="AI313" t="str">
            <v>2015-09-30</v>
          </cell>
          <cell r="AJ313" t="str">
            <v>中级工程师</v>
          </cell>
          <cell r="AK313" t="str">
            <v>中级</v>
          </cell>
          <cell r="AL313" t="str">
            <v>2015-11-19</v>
          </cell>
          <cell r="AM313" t="str">
            <v>莫征杰</v>
          </cell>
          <cell r="AN313" t="str">
            <v/>
          </cell>
          <cell r="AO313" t="str">
            <v>杭州市萧山区新街街道山末址村10组04号</v>
          </cell>
          <cell r="AP313" t="str">
            <v>13957198426</v>
          </cell>
          <cell r="AQ313" t="str">
            <v/>
          </cell>
          <cell r="AR313" t="str">
            <v>13957198426</v>
          </cell>
          <cell r="AS313" t="str">
            <v/>
          </cell>
          <cell r="AT313" t="str">
            <v>2017-05-02</v>
          </cell>
          <cell r="AU313" t="str">
            <v>研发人员</v>
          </cell>
          <cell r="AV313" t="str">
            <v>劳动合同</v>
          </cell>
          <cell r="AW313" t="str">
            <v>2017-05-02</v>
          </cell>
          <cell r="AX313" t="str">
            <v>2017-05-02</v>
          </cell>
          <cell r="AY313" t="str">
            <v>2022-12-31</v>
          </cell>
          <cell r="AZ313" t="str">
            <v>研发</v>
          </cell>
          <cell r="BA313" t="str">
            <v>3</v>
          </cell>
          <cell r="BB313" t="str">
            <v>2017-08-01</v>
          </cell>
          <cell r="BC313" t="str">
            <v>2017-08-01</v>
          </cell>
          <cell r="BD313" t="str">
            <v/>
          </cell>
          <cell r="BE313" t="str">
            <v>研发序列</v>
          </cell>
          <cell r="BF313" t="str">
            <v>M4</v>
          </cell>
        </row>
        <row r="314">
          <cell r="C314" t="str">
            <v>林慧婷</v>
          </cell>
          <cell r="D314" t="str">
            <v>女</v>
          </cell>
          <cell r="E314" t="str">
            <v>在职</v>
          </cell>
          <cell r="F314" t="str">
            <v>正式员工</v>
          </cell>
          <cell r="G314" t="str">
            <v>百诚医药</v>
          </cell>
          <cell r="H314" t="str">
            <v>分析组</v>
          </cell>
          <cell r="I314" t="str">
            <v>百诚医药/药学研究中心/杂质研究中心/分析组</v>
          </cell>
          <cell r="J314" t="str">
            <v>百诚医药</v>
          </cell>
          <cell r="K314" t="str">
            <v>杂质研究中心</v>
          </cell>
          <cell r="L314" t="str">
            <v>分析研究员</v>
          </cell>
          <cell r="M314" t="str">
            <v>职员</v>
          </cell>
          <cell r="N314" t="str">
            <v>王博</v>
          </cell>
          <cell r="O314" t="str">
            <v>虞程雄</v>
          </cell>
          <cell r="P314" t="str">
            <v>虞程雄</v>
          </cell>
          <cell r="Q314" t="str">
            <v/>
          </cell>
          <cell r="R314" t="str">
            <v>杭州</v>
          </cell>
          <cell r="S314" t="str">
            <v>15869180562</v>
          </cell>
          <cell r="T314" t="str">
            <v>1991-11-23</v>
          </cell>
          <cell r="U314" t="str">
            <v>30</v>
          </cell>
          <cell r="V314" t="str">
            <v>汉</v>
          </cell>
          <cell r="W314" t="str">
            <v>350322199111231588</v>
          </cell>
          <cell r="X314" t="str">
            <v>福建</v>
          </cell>
          <cell r="Y314" t="str">
            <v>厦门</v>
          </cell>
          <cell r="Z314" t="str">
            <v>福建省厦门市同安区西柯镇白云大道97号</v>
          </cell>
          <cell r="AA314" t="str">
            <v>杭州市滨江区浦沿街道钱塘福苑</v>
          </cell>
          <cell r="AB314" t="str">
            <v>外地农村</v>
          </cell>
          <cell r="AC314" t="str">
            <v>未婚</v>
          </cell>
          <cell r="AD314" t="str">
            <v>群众</v>
          </cell>
          <cell r="AE314" t="str">
            <v>本科</v>
          </cell>
          <cell r="AF314" t="str">
            <v>学士</v>
          </cell>
          <cell r="AG314" t="str">
            <v>湖南中医药大学</v>
          </cell>
          <cell r="AH314" t="str">
            <v>制药工程</v>
          </cell>
          <cell r="AI314" t="str">
            <v>2015-06-10</v>
          </cell>
          <cell r="AJ314" t="str">
            <v>助理工程师</v>
          </cell>
          <cell r="AK314" t="str">
            <v>初级</v>
          </cell>
          <cell r="AL314" t="str">
            <v/>
          </cell>
          <cell r="AM314" t="str">
            <v>林莉</v>
          </cell>
          <cell r="AN314" t="str">
            <v/>
          </cell>
          <cell r="AO314" t="str">
            <v>福建省厦门市同安区西柯镇白云大道97号</v>
          </cell>
          <cell r="AP314" t="str">
            <v>18505055012</v>
          </cell>
          <cell r="AQ314" t="str">
            <v>浙江普利药业有限公司</v>
          </cell>
          <cell r="AR314" t="str">
            <v>18505055012</v>
          </cell>
          <cell r="AS314" t="str">
            <v/>
          </cell>
          <cell r="AT314" t="str">
            <v>2021-03-10</v>
          </cell>
          <cell r="AU314" t="str">
            <v>研发人员</v>
          </cell>
          <cell r="AV314" t="str">
            <v>劳动合同</v>
          </cell>
          <cell r="AW314" t="str">
            <v>2021-03-10</v>
          </cell>
          <cell r="AX314" t="str">
            <v>2021-03-10</v>
          </cell>
          <cell r="AY314" t="str">
            <v>2024-03-31</v>
          </cell>
          <cell r="AZ314" t="str">
            <v>研发</v>
          </cell>
          <cell r="BA314" t="str">
            <v>1</v>
          </cell>
          <cell r="BB314" t="str">
            <v>2021-06-09</v>
          </cell>
          <cell r="BC314" t="str">
            <v>2021-06-01</v>
          </cell>
          <cell r="BD314" t="str">
            <v/>
          </cell>
          <cell r="BE314" t="str">
            <v>研发序列</v>
          </cell>
          <cell r="BF314" t="str">
            <v>P2</v>
          </cell>
        </row>
        <row r="315">
          <cell r="C315" t="str">
            <v>赖烁科</v>
          </cell>
          <cell r="D315" t="str">
            <v>男</v>
          </cell>
          <cell r="E315" t="str">
            <v>在职</v>
          </cell>
          <cell r="F315" t="str">
            <v>正式员工</v>
          </cell>
          <cell r="G315" t="str">
            <v>百诚医药</v>
          </cell>
          <cell r="H315" t="str">
            <v>分析组</v>
          </cell>
          <cell r="I315" t="str">
            <v>百诚医药/药学研究中心/杂质研究中心/分析组</v>
          </cell>
          <cell r="J315" t="str">
            <v>百诚医药</v>
          </cell>
          <cell r="K315" t="str">
            <v>杂质研究中心</v>
          </cell>
          <cell r="L315" t="str">
            <v>高级分析研究员</v>
          </cell>
          <cell r="M315" t="str">
            <v>职员</v>
          </cell>
          <cell r="N315" t="str">
            <v>王博</v>
          </cell>
          <cell r="O315" t="str">
            <v>虞程雄</v>
          </cell>
          <cell r="P315" t="str">
            <v/>
          </cell>
          <cell r="Q315" t="str">
            <v/>
          </cell>
          <cell r="R315" t="str">
            <v>杭州</v>
          </cell>
          <cell r="S315" t="str">
            <v>18357016230</v>
          </cell>
          <cell r="T315" t="str">
            <v>1993-03-08</v>
          </cell>
          <cell r="U315" t="str">
            <v>29</v>
          </cell>
          <cell r="V315" t="str">
            <v>汉</v>
          </cell>
          <cell r="W315" t="str">
            <v>350822199303085359</v>
          </cell>
          <cell r="X315" t="str">
            <v>福建</v>
          </cell>
          <cell r="Y315" t="str">
            <v>龙岩</v>
          </cell>
          <cell r="Z315" t="str">
            <v>福建省龙岩市永定区坎市镇富西街133号</v>
          </cell>
          <cell r="AA315" t="str">
            <v>浙江省杭州市滨江区春波南苑</v>
          </cell>
          <cell r="AB315" t="str">
            <v>外地城镇</v>
          </cell>
          <cell r="AC315" t="str">
            <v>未婚</v>
          </cell>
          <cell r="AD315" t="str">
            <v>团员</v>
          </cell>
          <cell r="AE315" t="str">
            <v>硕士研究生</v>
          </cell>
          <cell r="AF315" t="str">
            <v>硕士</v>
          </cell>
          <cell r="AG315" t="str">
            <v>福州大学</v>
          </cell>
          <cell r="AH315" t="str">
            <v>环境化学</v>
          </cell>
          <cell r="AI315" t="str">
            <v>2019-06-20</v>
          </cell>
          <cell r="AJ315" t="str">
            <v/>
          </cell>
          <cell r="AK315" t="str">
            <v/>
          </cell>
          <cell r="AL315" t="str">
            <v/>
          </cell>
          <cell r="AM315" t="str">
            <v>罗凤琳</v>
          </cell>
          <cell r="AN315" t="str">
            <v>朋友</v>
          </cell>
          <cell r="AO315" t="str">
            <v>福建省龙岩市永定区坎市镇富西街133号</v>
          </cell>
          <cell r="AP315" t="str">
            <v>15058189810</v>
          </cell>
          <cell r="AQ315" t="str">
            <v/>
          </cell>
          <cell r="AR315" t="str">
            <v>15058189810</v>
          </cell>
          <cell r="AS315" t="str">
            <v/>
          </cell>
          <cell r="AT315" t="str">
            <v>2019-10-09</v>
          </cell>
          <cell r="AU315" t="str">
            <v>研发人员</v>
          </cell>
          <cell r="AV315" t="str">
            <v>劳动合同</v>
          </cell>
          <cell r="AW315" t="str">
            <v>2019-10-09</v>
          </cell>
          <cell r="AX315" t="str">
            <v>2019-10-09</v>
          </cell>
          <cell r="AY315" t="str">
            <v>2022-10-31</v>
          </cell>
          <cell r="AZ315" t="str">
            <v>研发</v>
          </cell>
          <cell r="BA315" t="str">
            <v>1</v>
          </cell>
          <cell r="BB315" t="str">
            <v>2020-01-09</v>
          </cell>
          <cell r="BC315" t="str">
            <v>2020-01-09</v>
          </cell>
          <cell r="BD315" t="str">
            <v/>
          </cell>
          <cell r="BE315" t="str">
            <v>研发序列</v>
          </cell>
          <cell r="BF315" t="str">
            <v>P3</v>
          </cell>
        </row>
        <row r="316">
          <cell r="C316" t="str">
            <v>唐敏哲</v>
          </cell>
          <cell r="D316" t="str">
            <v>女</v>
          </cell>
          <cell r="E316" t="str">
            <v>在职</v>
          </cell>
          <cell r="F316" t="str">
            <v>正式员工</v>
          </cell>
          <cell r="G316" t="str">
            <v>百诚医药</v>
          </cell>
          <cell r="H316" t="str">
            <v>分析组</v>
          </cell>
          <cell r="I316" t="str">
            <v>百诚医药/药学研究中心/杂质研究中心/分析组</v>
          </cell>
          <cell r="J316" t="str">
            <v>百诚医药</v>
          </cell>
          <cell r="K316" t="str">
            <v>杂质研究中心</v>
          </cell>
          <cell r="L316" t="str">
            <v>分析研究员</v>
          </cell>
          <cell r="M316" t="str">
            <v>职员</v>
          </cell>
          <cell r="N316" t="str">
            <v>王博</v>
          </cell>
          <cell r="O316" t="str">
            <v>虞程雄</v>
          </cell>
          <cell r="P316" t="str">
            <v/>
          </cell>
          <cell r="Q316" t="str">
            <v/>
          </cell>
          <cell r="R316" t="str">
            <v>杭州</v>
          </cell>
          <cell r="S316" t="str">
            <v>17826865289</v>
          </cell>
          <cell r="T316" t="str">
            <v>1996-09-17</v>
          </cell>
          <cell r="U316" t="str">
            <v>25</v>
          </cell>
          <cell r="V316" t="str">
            <v>汉</v>
          </cell>
          <cell r="W316" t="str">
            <v>330127199609174725</v>
          </cell>
          <cell r="X316" t="str">
            <v>浙江</v>
          </cell>
          <cell r="Y316" t="str">
            <v>淳安</v>
          </cell>
          <cell r="Z316" t="str">
            <v>浙江省淳安县千岛湖镇新安东路342号603室</v>
          </cell>
          <cell r="AA316" t="str">
            <v>浙江省杭州市滨江区钱塘大观</v>
          </cell>
          <cell r="AB316" t="str">
            <v>外地城镇</v>
          </cell>
          <cell r="AC316" t="str">
            <v>已婚</v>
          </cell>
          <cell r="AD316" t="str">
            <v>团员</v>
          </cell>
          <cell r="AE316" t="str">
            <v>本科</v>
          </cell>
          <cell r="AF316" t="str">
            <v>学士</v>
          </cell>
          <cell r="AG316" t="str">
            <v>浙江中医药大学</v>
          </cell>
          <cell r="AH316" t="str">
            <v>食品科学与工程</v>
          </cell>
          <cell r="AI316" t="str">
            <v>2018-06-13</v>
          </cell>
          <cell r="AJ316" t="str">
            <v/>
          </cell>
          <cell r="AK316" t="str">
            <v/>
          </cell>
          <cell r="AL316" t="str">
            <v/>
          </cell>
          <cell r="AM316" t="str">
            <v>唐少伟</v>
          </cell>
          <cell r="AN316" t="str">
            <v>父女</v>
          </cell>
          <cell r="AO316" t="str">
            <v>浙江省淳安县千岛湖镇新安东路342号603室</v>
          </cell>
          <cell r="AP316" t="str">
            <v>13968110106</v>
          </cell>
          <cell r="AQ316" t="str">
            <v/>
          </cell>
          <cell r="AR316" t="str">
            <v>13968110106</v>
          </cell>
          <cell r="AS316" t="str">
            <v/>
          </cell>
          <cell r="AT316" t="str">
            <v>2019-07-29</v>
          </cell>
          <cell r="AU316" t="str">
            <v>研发人员</v>
          </cell>
          <cell r="AV316" t="str">
            <v>劳动合同</v>
          </cell>
          <cell r="AW316" t="str">
            <v>2019-07-29</v>
          </cell>
          <cell r="AX316" t="str">
            <v>2019-07-29</v>
          </cell>
          <cell r="AY316" t="str">
            <v>2022-07-31</v>
          </cell>
          <cell r="AZ316" t="str">
            <v>研发</v>
          </cell>
          <cell r="BA316" t="str">
            <v>1</v>
          </cell>
          <cell r="BB316" t="str">
            <v>2019-10-29</v>
          </cell>
          <cell r="BC316" t="str">
            <v>2019-10-29</v>
          </cell>
          <cell r="BD316" t="str">
            <v/>
          </cell>
          <cell r="BE316" t="str">
            <v>研发序列</v>
          </cell>
          <cell r="BF316" t="str">
            <v>P2</v>
          </cell>
        </row>
        <row r="317">
          <cell r="C317" t="str">
            <v>陈晓婷</v>
          </cell>
          <cell r="D317" t="str">
            <v>女</v>
          </cell>
          <cell r="E317" t="str">
            <v>在职</v>
          </cell>
          <cell r="F317" t="str">
            <v>正式员工</v>
          </cell>
          <cell r="G317" t="str">
            <v>百诚医药</v>
          </cell>
          <cell r="H317" t="str">
            <v>分析组</v>
          </cell>
          <cell r="I317" t="str">
            <v>百诚医药/药学研究中心/杂质研究中心/分析组</v>
          </cell>
          <cell r="J317" t="str">
            <v>百诚医药</v>
          </cell>
          <cell r="K317" t="str">
            <v>杂质研究中心</v>
          </cell>
          <cell r="L317" t="str">
            <v>高级分析研究员</v>
          </cell>
          <cell r="M317" t="str">
            <v>职员</v>
          </cell>
          <cell r="N317" t="str">
            <v>王博</v>
          </cell>
          <cell r="O317" t="str">
            <v>虞程雄</v>
          </cell>
          <cell r="P317" t="str">
            <v/>
          </cell>
          <cell r="Q317" t="str">
            <v/>
          </cell>
          <cell r="R317" t="str">
            <v>杭州</v>
          </cell>
          <cell r="S317" t="str">
            <v>15757178977</v>
          </cell>
          <cell r="T317" t="str">
            <v>1993-03-22</v>
          </cell>
          <cell r="U317" t="str">
            <v>29</v>
          </cell>
          <cell r="V317" t="str">
            <v>汉</v>
          </cell>
          <cell r="W317" t="str">
            <v>330182199303220025</v>
          </cell>
          <cell r="X317" t="str">
            <v>浙江</v>
          </cell>
          <cell r="Y317" t="str">
            <v>杭州</v>
          </cell>
          <cell r="Z317" t="str">
            <v>浙江省建德市新安江街道严东关路（桥西路）15幢A1单元402</v>
          </cell>
          <cell r="AA317" t="str">
            <v>杭州萧山区青秀城9幢704</v>
          </cell>
          <cell r="AB317" t="str">
            <v>本地城镇</v>
          </cell>
          <cell r="AC317" t="str">
            <v>未婚</v>
          </cell>
          <cell r="AD317" t="str">
            <v>党员</v>
          </cell>
          <cell r="AE317" t="str">
            <v>本科</v>
          </cell>
          <cell r="AF317" t="str">
            <v>学士</v>
          </cell>
          <cell r="AG317" t="str">
            <v>中国计量大学现代科技学院</v>
          </cell>
          <cell r="AH317" t="str">
            <v>生物工程</v>
          </cell>
          <cell r="AI317" t="str">
            <v>2016-06-30</v>
          </cell>
          <cell r="AJ317" t="str">
            <v/>
          </cell>
          <cell r="AK317" t="str">
            <v/>
          </cell>
          <cell r="AL317" t="str">
            <v/>
          </cell>
          <cell r="AM317" t="str">
            <v>方建庭</v>
          </cell>
          <cell r="AN317" t="str">
            <v>朋友</v>
          </cell>
          <cell r="AO317" t="str">
            <v>浙江省建德市新安江街道严东关路（桥西路）15幢A1单元402</v>
          </cell>
          <cell r="AP317" t="str">
            <v>18867123865</v>
          </cell>
          <cell r="AQ317" t="str">
            <v/>
          </cell>
          <cell r="AR317" t="str">
            <v>18867123865</v>
          </cell>
          <cell r="AS317" t="str">
            <v/>
          </cell>
          <cell r="AT317" t="str">
            <v>2019-04-26</v>
          </cell>
          <cell r="AU317" t="str">
            <v>研发人员</v>
          </cell>
          <cell r="AV317" t="str">
            <v>劳动合同</v>
          </cell>
          <cell r="AW317" t="str">
            <v>2019-04-26</v>
          </cell>
          <cell r="AX317" t="str">
            <v>2021-08-01</v>
          </cell>
          <cell r="AY317" t="str">
            <v>2024-09-30</v>
          </cell>
          <cell r="AZ317" t="str">
            <v>研发</v>
          </cell>
          <cell r="BA317" t="str">
            <v>1</v>
          </cell>
          <cell r="BB317" t="str">
            <v>2019-07-26</v>
          </cell>
          <cell r="BC317" t="str">
            <v>2019-07-26</v>
          </cell>
          <cell r="BD317" t="str">
            <v/>
          </cell>
          <cell r="BE317" t="str">
            <v>研发序列</v>
          </cell>
          <cell r="BF317" t="str">
            <v>P3</v>
          </cell>
        </row>
        <row r="318">
          <cell r="C318" t="str">
            <v>虞程雄</v>
          </cell>
          <cell r="D318" t="str">
            <v>男</v>
          </cell>
          <cell r="E318" t="str">
            <v>在职</v>
          </cell>
          <cell r="F318" t="str">
            <v>正式员工</v>
          </cell>
          <cell r="G318" t="str">
            <v>百诚医药</v>
          </cell>
          <cell r="H318" t="str">
            <v>分析组</v>
          </cell>
          <cell r="I318" t="str">
            <v>百诚医药/药学研究中心/杂质研究中心/分析组</v>
          </cell>
          <cell r="J318" t="str">
            <v>百诚医药</v>
          </cell>
          <cell r="K318" t="str">
            <v>杂质研究中心</v>
          </cell>
          <cell r="L318" t="str">
            <v>高级项目经理(分析)</v>
          </cell>
          <cell r="M318" t="str">
            <v>项目经理</v>
          </cell>
          <cell r="N318" t="str">
            <v>王博</v>
          </cell>
          <cell r="O318" t="str">
            <v>王博</v>
          </cell>
          <cell r="P318" t="str">
            <v/>
          </cell>
          <cell r="Q318" t="str">
            <v/>
          </cell>
          <cell r="R318" t="str">
            <v>杭州</v>
          </cell>
          <cell r="S318" t="str">
            <v>13989817927</v>
          </cell>
          <cell r="T318" t="str">
            <v>1989-09-23</v>
          </cell>
          <cell r="U318" t="str">
            <v>32</v>
          </cell>
          <cell r="V318" t="str">
            <v>汉</v>
          </cell>
          <cell r="W318" t="str">
            <v>330782198909233531</v>
          </cell>
          <cell r="X318" t="str">
            <v>浙江</v>
          </cell>
          <cell r="Y318" t="str">
            <v>金华</v>
          </cell>
          <cell r="Z318" t="str">
            <v>浙江省义乌市廿三里街道联五村王村口</v>
          </cell>
          <cell r="AA318" t="str">
            <v>杭州市江干区九堡镇九环路60号罗兰春天7-3-501</v>
          </cell>
          <cell r="AB318" t="str">
            <v>外地农村</v>
          </cell>
          <cell r="AC318" t="str">
            <v>已婚</v>
          </cell>
          <cell r="AD318" t="str">
            <v>群众</v>
          </cell>
          <cell r="AE318" t="str">
            <v>本科</v>
          </cell>
          <cell r="AF318" t="str">
            <v>学士</v>
          </cell>
          <cell r="AG318" t="str">
            <v>北京化工大学</v>
          </cell>
          <cell r="AH318" t="str">
            <v>高分子材料科学与工程</v>
          </cell>
          <cell r="AI318" t="str">
            <v>2011-07-01</v>
          </cell>
          <cell r="AJ318" t="str">
            <v/>
          </cell>
          <cell r="AK318" t="str">
            <v/>
          </cell>
          <cell r="AL318" t="str">
            <v/>
          </cell>
          <cell r="AM318" t="str">
            <v>周丽苗</v>
          </cell>
          <cell r="AN318" t="str">
            <v>妻子</v>
          </cell>
          <cell r="AO318" t="str">
            <v>浙江省义乌市廿三里街道联五村王村口</v>
          </cell>
          <cell r="AP318" t="str">
            <v>13867460687</v>
          </cell>
          <cell r="AQ318" t="str">
            <v/>
          </cell>
          <cell r="AR318" t="str">
            <v>13867460687</v>
          </cell>
          <cell r="AS318" t="str">
            <v/>
          </cell>
          <cell r="AT318" t="str">
            <v>2019-04-01</v>
          </cell>
          <cell r="AU318" t="str">
            <v>研发人员</v>
          </cell>
          <cell r="AV318" t="str">
            <v>劳动合同</v>
          </cell>
          <cell r="AW318" t="str">
            <v>2019-04-01</v>
          </cell>
          <cell r="AX318" t="str">
            <v>2022-05-01</v>
          </cell>
          <cell r="AY318" t="str">
            <v>2025-06-30</v>
          </cell>
          <cell r="AZ318" t="str">
            <v>研发</v>
          </cell>
          <cell r="BA318" t="str">
            <v>2</v>
          </cell>
          <cell r="BB318" t="str">
            <v>2019-07-01</v>
          </cell>
          <cell r="BC318" t="str">
            <v>2019-07-01</v>
          </cell>
          <cell r="BD318" t="str">
            <v/>
          </cell>
          <cell r="BE318" t="str">
            <v>研发序列</v>
          </cell>
          <cell r="BF318" t="str">
            <v>M3</v>
          </cell>
        </row>
        <row r="319">
          <cell r="C319" t="str">
            <v>郑伟豪</v>
          </cell>
          <cell r="D319" t="str">
            <v>男</v>
          </cell>
          <cell r="E319" t="str">
            <v>在职</v>
          </cell>
          <cell r="F319" t="str">
            <v>正式员工</v>
          </cell>
          <cell r="G319" t="str">
            <v>百诚医药</v>
          </cell>
          <cell r="H319" t="str">
            <v>分析组</v>
          </cell>
          <cell r="I319" t="str">
            <v>百诚医药/药学研究中心/杂质研究中心/分析组</v>
          </cell>
          <cell r="J319" t="str">
            <v>百诚医药</v>
          </cell>
          <cell r="K319" t="str">
            <v>杂质研究中心</v>
          </cell>
          <cell r="L319" t="str">
            <v>分析研究员</v>
          </cell>
          <cell r="M319" t="str">
            <v>职员</v>
          </cell>
          <cell r="N319" t="str">
            <v>王博</v>
          </cell>
          <cell r="O319" t="str">
            <v>虞程雄</v>
          </cell>
          <cell r="P319" t="str">
            <v>王传东</v>
          </cell>
          <cell r="Q319" t="str">
            <v/>
          </cell>
          <cell r="R319" t="str">
            <v>杭州</v>
          </cell>
          <cell r="S319" t="str">
            <v>17857685073</v>
          </cell>
          <cell r="T319" t="str">
            <v>1996-04-27</v>
          </cell>
          <cell r="U319" t="str">
            <v>26</v>
          </cell>
          <cell r="V319" t="str">
            <v>汉</v>
          </cell>
          <cell r="W319" t="str">
            <v>362301199604271512</v>
          </cell>
          <cell r="X319" t="str">
            <v>江西</v>
          </cell>
          <cell r="Y319" t="str">
            <v>上饶</v>
          </cell>
          <cell r="Z319" t="str">
            <v>江西省上饶市信州区铁路新村2路55号</v>
          </cell>
          <cell r="AA319" t="str">
            <v>江西省上饶市信州区铁路新村2路55栋</v>
          </cell>
          <cell r="AB319" t="str">
            <v>外地城镇</v>
          </cell>
          <cell r="AC319" t="str">
            <v>未婚</v>
          </cell>
          <cell r="AD319" t="str">
            <v>团员</v>
          </cell>
          <cell r="AE319" t="str">
            <v>硕士研究生</v>
          </cell>
          <cell r="AF319" t="str">
            <v>硕士</v>
          </cell>
          <cell r="AG319" t="str">
            <v>浙江工业大学</v>
          </cell>
          <cell r="AH319" t="str">
            <v>药学</v>
          </cell>
          <cell r="AI319" t="str">
            <v>2020-07-23</v>
          </cell>
          <cell r="AJ319" t="str">
            <v/>
          </cell>
          <cell r="AK319" t="str">
            <v/>
          </cell>
          <cell r="AL319" t="str">
            <v/>
          </cell>
          <cell r="AM319" t="str">
            <v>廖铁燕</v>
          </cell>
          <cell r="AN319" t="str">
            <v>母子</v>
          </cell>
          <cell r="AO319" t="str">
            <v>江西省上饶市信州区铁路新村2路55号</v>
          </cell>
          <cell r="AP319" t="str">
            <v>13979306675</v>
          </cell>
          <cell r="AQ319" t="str">
            <v/>
          </cell>
          <cell r="AR319" t="str">
            <v>13979306675</v>
          </cell>
          <cell r="AS319" t="str">
            <v/>
          </cell>
          <cell r="AT319" t="str">
            <v>2020-07-30</v>
          </cell>
          <cell r="AU319" t="str">
            <v>研发人员</v>
          </cell>
          <cell r="AV319" t="str">
            <v>劳动合同</v>
          </cell>
          <cell r="AW319" t="str">
            <v>2020-07-30</v>
          </cell>
          <cell r="AX319" t="str">
            <v>2020-07-30</v>
          </cell>
          <cell r="AY319" t="str">
            <v>2023-09-30</v>
          </cell>
          <cell r="AZ319" t="str">
            <v>研发</v>
          </cell>
          <cell r="BA319" t="str">
            <v>1</v>
          </cell>
          <cell r="BB319" t="str">
            <v>2020-11-14</v>
          </cell>
          <cell r="BC319" t="str">
            <v/>
          </cell>
          <cell r="BD319" t="str">
            <v/>
          </cell>
          <cell r="BE319" t="str">
            <v>研发序列</v>
          </cell>
          <cell r="BF319" t="str">
            <v>P2</v>
          </cell>
        </row>
        <row r="320">
          <cell r="C320" t="str">
            <v>周容</v>
          </cell>
          <cell r="D320" t="str">
            <v>女</v>
          </cell>
          <cell r="E320" t="str">
            <v>在职</v>
          </cell>
          <cell r="F320" t="str">
            <v>正式员工</v>
          </cell>
          <cell r="G320" t="str">
            <v>百诚医药</v>
          </cell>
          <cell r="H320" t="str">
            <v>分析组</v>
          </cell>
          <cell r="I320" t="str">
            <v>百诚医药/药学研究中心/杂质研究中心/分析组</v>
          </cell>
          <cell r="J320" t="str">
            <v>百诚医药</v>
          </cell>
          <cell r="K320" t="str">
            <v>杂质研究中心</v>
          </cell>
          <cell r="L320" t="str">
            <v>分析研究员</v>
          </cell>
          <cell r="M320" t="str">
            <v>职员</v>
          </cell>
          <cell r="N320" t="str">
            <v>王博</v>
          </cell>
          <cell r="O320" t="str">
            <v>虞程雄</v>
          </cell>
          <cell r="P320" t="str">
            <v>张敏</v>
          </cell>
          <cell r="Q320" t="str">
            <v/>
          </cell>
          <cell r="R320" t="str">
            <v>杭州</v>
          </cell>
          <cell r="S320" t="str">
            <v>18357010805</v>
          </cell>
          <cell r="T320" t="str">
            <v>1995-08-05</v>
          </cell>
          <cell r="U320" t="str">
            <v>26</v>
          </cell>
          <cell r="V320" t="str">
            <v>汉</v>
          </cell>
          <cell r="W320" t="str">
            <v>321322199508054220</v>
          </cell>
          <cell r="X320" t="str">
            <v>江苏</v>
          </cell>
          <cell r="Y320" t="str">
            <v>宿迁</v>
          </cell>
          <cell r="Z320" t="str">
            <v>江苏省沭阳县茆圩乡寇塘村九组</v>
          </cell>
          <cell r="AA320" t="str">
            <v>苏州市吴中区郭巷街道尹山湖景花园</v>
          </cell>
          <cell r="AB320" t="str">
            <v>外地城镇</v>
          </cell>
          <cell r="AC320" t="str">
            <v>未婚</v>
          </cell>
          <cell r="AD320" t="str">
            <v>团员</v>
          </cell>
          <cell r="AE320" t="str">
            <v>硕士研究生</v>
          </cell>
          <cell r="AF320" t="str">
            <v>硕士</v>
          </cell>
          <cell r="AG320" t="str">
            <v>浙江工业大学</v>
          </cell>
          <cell r="AH320" t="str">
            <v>生物工程</v>
          </cell>
          <cell r="AI320" t="str">
            <v>2020-07-23</v>
          </cell>
          <cell r="AJ320" t="str">
            <v/>
          </cell>
          <cell r="AK320" t="str">
            <v/>
          </cell>
          <cell r="AL320" t="str">
            <v/>
          </cell>
          <cell r="AM320" t="str">
            <v>周子祥</v>
          </cell>
          <cell r="AN320" t="str">
            <v>父女</v>
          </cell>
          <cell r="AO320" t="str">
            <v>江苏省沭阳县茆圩乡寇塘村九组</v>
          </cell>
          <cell r="AP320" t="str">
            <v>13914071682</v>
          </cell>
          <cell r="AQ320" t="str">
            <v/>
          </cell>
          <cell r="AR320" t="str">
            <v>13914071682</v>
          </cell>
          <cell r="AS320" t="str">
            <v/>
          </cell>
          <cell r="AT320" t="str">
            <v>2020-07-24</v>
          </cell>
          <cell r="AU320" t="str">
            <v>研发人员</v>
          </cell>
          <cell r="AV320" t="str">
            <v>劳动合同</v>
          </cell>
          <cell r="AW320" t="str">
            <v>2020-07-24</v>
          </cell>
          <cell r="AX320" t="str">
            <v>2020-07-24</v>
          </cell>
          <cell r="AY320" t="str">
            <v>2023-09-30</v>
          </cell>
          <cell r="AZ320" t="str">
            <v>研发</v>
          </cell>
          <cell r="BA320" t="str">
            <v>1</v>
          </cell>
          <cell r="BB320" t="str">
            <v>2020-10-22</v>
          </cell>
          <cell r="BC320" t="str">
            <v/>
          </cell>
          <cell r="BD320" t="str">
            <v/>
          </cell>
          <cell r="BE320" t="str">
            <v>研发序列</v>
          </cell>
          <cell r="BF320" t="str">
            <v>P2</v>
          </cell>
        </row>
        <row r="321">
          <cell r="C321" t="str">
            <v>苏竹</v>
          </cell>
          <cell r="D321" t="str">
            <v>女</v>
          </cell>
          <cell r="E321" t="str">
            <v>在职</v>
          </cell>
          <cell r="F321" t="str">
            <v>正式员工</v>
          </cell>
          <cell r="G321" t="str">
            <v>百诚医药</v>
          </cell>
          <cell r="H321" t="str">
            <v>分析组</v>
          </cell>
          <cell r="I321" t="str">
            <v>百诚医药/药学研究中心/固体制剂三部/第二组/分析组</v>
          </cell>
          <cell r="J321" t="str">
            <v>百诚医药</v>
          </cell>
          <cell r="K321" t="str">
            <v>固体制剂三部</v>
          </cell>
          <cell r="L321" t="str">
            <v>分析研究员</v>
          </cell>
          <cell r="M321" t="str">
            <v>职员</v>
          </cell>
          <cell r="N321" t="str">
            <v>胡富苗</v>
          </cell>
          <cell r="O321" t="str">
            <v>杨蓓蓓</v>
          </cell>
          <cell r="P321" t="str">
            <v>杨蓓蓓</v>
          </cell>
          <cell r="Q321" t="str">
            <v/>
          </cell>
          <cell r="R321" t="str">
            <v>杭州</v>
          </cell>
          <cell r="S321" t="str">
            <v>13245079203</v>
          </cell>
          <cell r="T321" t="str">
            <v>1994-01-12</v>
          </cell>
          <cell r="U321" t="str">
            <v>28</v>
          </cell>
          <cell r="V321" t="str">
            <v>汉</v>
          </cell>
          <cell r="W321" t="str">
            <v>341226199401124229</v>
          </cell>
          <cell r="X321" t="str">
            <v>安徽</v>
          </cell>
          <cell r="Y321" t="str">
            <v>阜阳</v>
          </cell>
          <cell r="Z321" t="str">
            <v>安徽省颍上县陈桥镇山涧村</v>
          </cell>
          <cell r="AA321" t="str">
            <v>安徽省阜阳市颍上县陈桥镇</v>
          </cell>
          <cell r="AB321" t="str">
            <v>外地农村</v>
          </cell>
          <cell r="AC321" t="str">
            <v>未婚</v>
          </cell>
          <cell r="AD321" t="str">
            <v>团员</v>
          </cell>
          <cell r="AE321" t="str">
            <v>硕士研究生</v>
          </cell>
          <cell r="AF321" t="str">
            <v>硕士</v>
          </cell>
          <cell r="AG321" t="str">
            <v>苏州大学</v>
          </cell>
          <cell r="AH321" t="str">
            <v>化学</v>
          </cell>
          <cell r="AI321" t="str">
            <v>2020-06-30</v>
          </cell>
          <cell r="AJ321" t="str">
            <v/>
          </cell>
          <cell r="AK321" t="str">
            <v/>
          </cell>
          <cell r="AL321" t="str">
            <v/>
          </cell>
          <cell r="AM321" t="str">
            <v>苏辉</v>
          </cell>
          <cell r="AN321" t="str">
            <v>兄妹</v>
          </cell>
          <cell r="AO321" t="str">
            <v>安徽省颍上县陈桥镇山涧村</v>
          </cell>
          <cell r="AP321" t="str">
            <v>15397149850</v>
          </cell>
          <cell r="AQ321" t="str">
            <v/>
          </cell>
          <cell r="AR321" t="str">
            <v>15397149850</v>
          </cell>
          <cell r="AS321" t="str">
            <v/>
          </cell>
          <cell r="AT321" t="str">
            <v>2020-07-15</v>
          </cell>
          <cell r="AU321" t="str">
            <v>研发人员</v>
          </cell>
          <cell r="AV321" t="str">
            <v>劳动合同</v>
          </cell>
          <cell r="AW321" t="str">
            <v>2020-07-15</v>
          </cell>
          <cell r="AX321" t="str">
            <v>2020-07-15</v>
          </cell>
          <cell r="AY321" t="str">
            <v>2023-09-30</v>
          </cell>
          <cell r="AZ321" t="str">
            <v>研发</v>
          </cell>
          <cell r="BA321" t="str">
            <v>1</v>
          </cell>
          <cell r="BB321" t="str">
            <v>2020-10-14</v>
          </cell>
          <cell r="BC321" t="str">
            <v>2020-10-15</v>
          </cell>
          <cell r="BD321" t="str">
            <v/>
          </cell>
          <cell r="BE321" t="str">
            <v>研发序列</v>
          </cell>
          <cell r="BF321" t="str">
            <v>P2</v>
          </cell>
        </row>
        <row r="322">
          <cell r="C322" t="str">
            <v>汪云飞</v>
          </cell>
          <cell r="D322" t="str">
            <v>女</v>
          </cell>
          <cell r="E322" t="str">
            <v>在职</v>
          </cell>
          <cell r="F322" t="str">
            <v>正式员工</v>
          </cell>
          <cell r="G322" t="str">
            <v>百诚医药</v>
          </cell>
          <cell r="H322" t="str">
            <v>分析组</v>
          </cell>
          <cell r="I322" t="str">
            <v>百诚医药/药学研究中心/杂质研究中心/分析组</v>
          </cell>
          <cell r="J322" t="str">
            <v>百诚医药</v>
          </cell>
          <cell r="K322" t="str">
            <v>杂质研究中心</v>
          </cell>
          <cell r="L322" t="str">
            <v>高级分析研究员</v>
          </cell>
          <cell r="M322" t="str">
            <v>职员</v>
          </cell>
          <cell r="N322" t="str">
            <v>王博</v>
          </cell>
          <cell r="O322" t="str">
            <v>虞程雄</v>
          </cell>
          <cell r="P322" t="str">
            <v>王博</v>
          </cell>
          <cell r="Q322" t="str">
            <v/>
          </cell>
          <cell r="R322" t="str">
            <v>杭州</v>
          </cell>
          <cell r="S322" t="str">
            <v>13818343213</v>
          </cell>
          <cell r="T322" t="str">
            <v>1994-04-19</v>
          </cell>
          <cell r="U322" t="str">
            <v>28</v>
          </cell>
          <cell r="V322" t="str">
            <v>汉</v>
          </cell>
          <cell r="W322" t="str">
            <v>342921199404192427</v>
          </cell>
          <cell r="X322" t="str">
            <v>安徽</v>
          </cell>
          <cell r="Y322" t="str">
            <v>池州</v>
          </cell>
          <cell r="Z322" t="str">
            <v>安徽省池州市东至县张溪镇塔石村北边组278号</v>
          </cell>
          <cell r="AA322" t="str">
            <v>上海市浦东新区高行绿州4期</v>
          </cell>
          <cell r="AB322" t="str">
            <v>外地农村</v>
          </cell>
          <cell r="AC322" t="str">
            <v>未婚</v>
          </cell>
          <cell r="AD322" t="str">
            <v>团员</v>
          </cell>
          <cell r="AE322" t="str">
            <v>本科</v>
          </cell>
          <cell r="AF322" t="str">
            <v>学士</v>
          </cell>
          <cell r="AG322" t="str">
            <v>淮北师范大学</v>
          </cell>
          <cell r="AH322" t="str">
            <v>化学工程与工艺</v>
          </cell>
          <cell r="AI322" t="str">
            <v>2017-06-02</v>
          </cell>
          <cell r="AJ322" t="str">
            <v/>
          </cell>
          <cell r="AK322" t="str">
            <v/>
          </cell>
          <cell r="AL322" t="str">
            <v/>
          </cell>
          <cell r="AM322" t="str">
            <v>佘锦鑫</v>
          </cell>
          <cell r="AN322" t="str">
            <v>朋友</v>
          </cell>
          <cell r="AO322" t="str">
            <v>安徽省池州市东至县张溪镇塔石村北边组278号</v>
          </cell>
          <cell r="AP322" t="str">
            <v>17316904190</v>
          </cell>
          <cell r="AQ322" t="str">
            <v/>
          </cell>
          <cell r="AR322" t="str">
            <v>17316904190</v>
          </cell>
          <cell r="AS322" t="str">
            <v/>
          </cell>
          <cell r="AT322" t="str">
            <v>2020-08-03</v>
          </cell>
          <cell r="AU322" t="str">
            <v>研发人员</v>
          </cell>
          <cell r="AV322" t="str">
            <v>劳动合同</v>
          </cell>
          <cell r="AW322" t="str">
            <v>2020-08-03</v>
          </cell>
          <cell r="AX322" t="str">
            <v>2020-08-03</v>
          </cell>
          <cell r="AY322" t="str">
            <v>2023-09-30</v>
          </cell>
          <cell r="AZ322" t="str">
            <v>研发</v>
          </cell>
          <cell r="BA322" t="str">
            <v>1</v>
          </cell>
          <cell r="BB322" t="str">
            <v>2020-10-15</v>
          </cell>
          <cell r="BC322" t="str">
            <v>2020-10-16</v>
          </cell>
          <cell r="BD322" t="str">
            <v/>
          </cell>
          <cell r="BE322" t="str">
            <v>研发序列</v>
          </cell>
          <cell r="BF322" t="str">
            <v>P3</v>
          </cell>
        </row>
        <row r="323">
          <cell r="C323" t="str">
            <v>胡雨婷</v>
          </cell>
          <cell r="D323" t="str">
            <v>女</v>
          </cell>
          <cell r="E323" t="str">
            <v>在职</v>
          </cell>
          <cell r="F323" t="str">
            <v>正式员工</v>
          </cell>
          <cell r="G323" t="str">
            <v>百诚医药</v>
          </cell>
          <cell r="H323" t="str">
            <v>分析组</v>
          </cell>
          <cell r="I323" t="str">
            <v>百诚医药/药学研究中心/固体制剂三部/第二组/分析组</v>
          </cell>
          <cell r="J323" t="str">
            <v>百诚医药</v>
          </cell>
          <cell r="K323" t="str">
            <v>固体制剂三部</v>
          </cell>
          <cell r="L323" t="str">
            <v>助理分析研究员</v>
          </cell>
          <cell r="M323" t="str">
            <v>职员</v>
          </cell>
          <cell r="N323" t="str">
            <v>胡富苗</v>
          </cell>
          <cell r="O323" t="str">
            <v>杨蓓蓓</v>
          </cell>
          <cell r="P323" t="str">
            <v>杨蓓蓓</v>
          </cell>
          <cell r="Q323" t="str">
            <v/>
          </cell>
          <cell r="R323" t="str">
            <v>杭州</v>
          </cell>
          <cell r="S323" t="str">
            <v>18329098291</v>
          </cell>
          <cell r="T323" t="str">
            <v>2000-07-05</v>
          </cell>
          <cell r="U323" t="str">
            <v>22</v>
          </cell>
          <cell r="V323" t="str">
            <v>汉</v>
          </cell>
          <cell r="W323" t="str">
            <v>330727200007053529</v>
          </cell>
          <cell r="X323" t="str">
            <v>浙江</v>
          </cell>
          <cell r="Y323" t="str">
            <v>磐安</v>
          </cell>
          <cell r="Z323" t="str">
            <v>浙江省磐安县胡宅乡下周村龙祥街46号</v>
          </cell>
          <cell r="AA323" t="str">
            <v>公司宿舍</v>
          </cell>
          <cell r="AB323" t="str">
            <v>外地农村</v>
          </cell>
          <cell r="AC323" t="str">
            <v>未婚</v>
          </cell>
          <cell r="AD323" t="str">
            <v>群众</v>
          </cell>
          <cell r="AE323" t="str">
            <v>大专</v>
          </cell>
          <cell r="AF323" t="str">
            <v/>
          </cell>
          <cell r="AG323" t="str">
            <v>金华职业技术学院</v>
          </cell>
          <cell r="AH323" t="str">
            <v>药学</v>
          </cell>
          <cell r="AI323" t="str">
            <v>2020-06-30</v>
          </cell>
          <cell r="AJ323" t="str">
            <v/>
          </cell>
          <cell r="AK323" t="str">
            <v/>
          </cell>
          <cell r="AL323" t="str">
            <v/>
          </cell>
          <cell r="AM323" t="str">
            <v>胡飞涛</v>
          </cell>
          <cell r="AN323" t="str">
            <v>父女</v>
          </cell>
          <cell r="AO323" t="str">
            <v>浙江省磐安县胡宅乡下周村龙祥街46号</v>
          </cell>
          <cell r="AP323" t="str">
            <v>13857942092</v>
          </cell>
          <cell r="AQ323" t="str">
            <v/>
          </cell>
          <cell r="AR323" t="str">
            <v>13857942092</v>
          </cell>
          <cell r="AS323" t="str">
            <v/>
          </cell>
          <cell r="AT323" t="str">
            <v>2020-07-01</v>
          </cell>
          <cell r="AU323" t="str">
            <v>研发人员</v>
          </cell>
          <cell r="AV323" t="str">
            <v>劳动合同</v>
          </cell>
          <cell r="AW323" t="str">
            <v>2020-07-01</v>
          </cell>
          <cell r="AX323" t="str">
            <v>2020-07-01</v>
          </cell>
          <cell r="AY323" t="str">
            <v>2023-09-30</v>
          </cell>
          <cell r="AZ323" t="str">
            <v>研发</v>
          </cell>
          <cell r="BA323" t="str">
            <v>1</v>
          </cell>
          <cell r="BB323" t="str">
            <v>2020-09-30</v>
          </cell>
          <cell r="BC323" t="str">
            <v/>
          </cell>
          <cell r="BD323" t="str">
            <v/>
          </cell>
          <cell r="BE323" t="str">
            <v>研发序列</v>
          </cell>
          <cell r="BF323" t="str">
            <v>P1</v>
          </cell>
        </row>
        <row r="324">
          <cell r="C324" t="str">
            <v>韩丽</v>
          </cell>
          <cell r="D324" t="str">
            <v>女</v>
          </cell>
          <cell r="E324" t="str">
            <v>在职</v>
          </cell>
          <cell r="F324" t="str">
            <v>正式员工</v>
          </cell>
          <cell r="G324" t="str">
            <v>百诚医药</v>
          </cell>
          <cell r="H324" t="str">
            <v>分析组</v>
          </cell>
          <cell r="I324" t="str">
            <v>百诚医药/药学研究中心/杂质研究中心/分析组</v>
          </cell>
          <cell r="J324" t="str">
            <v>百诚医药</v>
          </cell>
          <cell r="K324" t="str">
            <v>杂质研究中心</v>
          </cell>
          <cell r="L324" t="str">
            <v>分析研究员</v>
          </cell>
          <cell r="M324" t="str">
            <v>职员</v>
          </cell>
          <cell r="N324" t="str">
            <v>王博</v>
          </cell>
          <cell r="O324" t="str">
            <v>虞程雄</v>
          </cell>
          <cell r="P324" t="str">
            <v>虞程雄</v>
          </cell>
          <cell r="Q324" t="str">
            <v/>
          </cell>
          <cell r="R324" t="str">
            <v>杭州</v>
          </cell>
          <cell r="S324" t="str">
            <v>17816038226</v>
          </cell>
          <cell r="T324" t="str">
            <v>1992-06-20</v>
          </cell>
          <cell r="U324" t="str">
            <v>30</v>
          </cell>
          <cell r="V324" t="str">
            <v>汉</v>
          </cell>
          <cell r="W324" t="str">
            <v>420983199206207824</v>
          </cell>
          <cell r="X324" t="str">
            <v>湖北</v>
          </cell>
          <cell r="Y324" t="str">
            <v>广水</v>
          </cell>
          <cell r="Z324" t="str">
            <v>湖北省广水市郝店镇</v>
          </cell>
          <cell r="AA324" t="str">
            <v>湖北省广水市应山街道办事处</v>
          </cell>
          <cell r="AB324" t="str">
            <v>外地农村</v>
          </cell>
          <cell r="AC324" t="str">
            <v>未婚</v>
          </cell>
          <cell r="AD324" t="str">
            <v>群众</v>
          </cell>
          <cell r="AE324" t="str">
            <v>硕士研究生</v>
          </cell>
          <cell r="AF324" t="str">
            <v>硕士</v>
          </cell>
          <cell r="AG324" t="str">
            <v>浙江工业大学</v>
          </cell>
          <cell r="AH324" t="str">
            <v>化学工程</v>
          </cell>
          <cell r="AI324" t="str">
            <v>2020-08-24</v>
          </cell>
          <cell r="AJ324" t="str">
            <v/>
          </cell>
          <cell r="AK324" t="str">
            <v/>
          </cell>
          <cell r="AL324" t="str">
            <v/>
          </cell>
          <cell r="AM324" t="str">
            <v>韩钰</v>
          </cell>
          <cell r="AN324" t="str">
            <v>姐妹</v>
          </cell>
          <cell r="AO324" t="str">
            <v>湖北省广水市郝店镇</v>
          </cell>
          <cell r="AP324" t="str">
            <v>15102718599</v>
          </cell>
          <cell r="AQ324" t="str">
            <v>/</v>
          </cell>
          <cell r="AR324" t="str">
            <v/>
          </cell>
          <cell r="AS324" t="str">
            <v/>
          </cell>
          <cell r="AT324" t="str">
            <v>2020-08-31</v>
          </cell>
          <cell r="AU324" t="str">
            <v>研发人员</v>
          </cell>
          <cell r="AV324" t="str">
            <v>劳动合同</v>
          </cell>
          <cell r="AW324" t="str">
            <v>2020-08-31</v>
          </cell>
          <cell r="AX324" t="str">
            <v>2020-08-31</v>
          </cell>
          <cell r="AY324" t="str">
            <v>2023-09-30</v>
          </cell>
          <cell r="AZ324" t="str">
            <v>研发</v>
          </cell>
          <cell r="BA324" t="str">
            <v>1</v>
          </cell>
          <cell r="BB324" t="str">
            <v>2020-11-30</v>
          </cell>
          <cell r="BC324" t="str">
            <v/>
          </cell>
          <cell r="BD324" t="str">
            <v/>
          </cell>
          <cell r="BE324" t="str">
            <v>研发序列</v>
          </cell>
          <cell r="BF324" t="str">
            <v>P2</v>
          </cell>
        </row>
        <row r="325">
          <cell r="C325" t="str">
            <v>叶飞燕</v>
          </cell>
          <cell r="D325" t="str">
            <v>女</v>
          </cell>
          <cell r="E325" t="str">
            <v>在职</v>
          </cell>
          <cell r="F325" t="str">
            <v>正式员工</v>
          </cell>
          <cell r="G325" t="str">
            <v>百诚医药</v>
          </cell>
          <cell r="H325" t="str">
            <v>分析组</v>
          </cell>
          <cell r="I325" t="str">
            <v>百诚医药/药学研究中心/杂质研究中心/分析组</v>
          </cell>
          <cell r="J325" t="str">
            <v>百诚医药</v>
          </cell>
          <cell r="K325" t="str">
            <v>杂质研究中心</v>
          </cell>
          <cell r="L325" t="str">
            <v>高级分析研究员</v>
          </cell>
          <cell r="M325" t="str">
            <v>职员</v>
          </cell>
          <cell r="N325" t="str">
            <v>王博</v>
          </cell>
          <cell r="O325" t="str">
            <v>虞程雄</v>
          </cell>
          <cell r="P325" t="str">
            <v/>
          </cell>
          <cell r="Q325" t="str">
            <v/>
          </cell>
          <cell r="R325" t="str">
            <v>杭州</v>
          </cell>
          <cell r="S325" t="str">
            <v>18767116498</v>
          </cell>
          <cell r="T325" t="str">
            <v>1992-04-23</v>
          </cell>
          <cell r="U325" t="str">
            <v>30</v>
          </cell>
          <cell r="V325" t="str">
            <v>汉族</v>
          </cell>
          <cell r="W325" t="str">
            <v>330724199204235028</v>
          </cell>
          <cell r="X325" t="str">
            <v>浙江省</v>
          </cell>
          <cell r="Y325" t="str">
            <v>东阳市</v>
          </cell>
          <cell r="Z325" t="str">
            <v>浙江省东阳市东阳江镇茜畴村红旗新屋西片16号</v>
          </cell>
          <cell r="AA325" t="str">
            <v>贺田尚城53幢1单元1层101</v>
          </cell>
          <cell r="AB325" t="str">
            <v>外地农村</v>
          </cell>
          <cell r="AC325" t="str">
            <v>未婚</v>
          </cell>
          <cell r="AD325" t="str">
            <v>团员</v>
          </cell>
          <cell r="AE325" t="str">
            <v>本科</v>
          </cell>
          <cell r="AF325" t="str">
            <v>学士</v>
          </cell>
          <cell r="AG325" t="str">
            <v>浙江工业大学</v>
          </cell>
          <cell r="AH325" t="str">
            <v>化学工程与工艺（精细化工）</v>
          </cell>
          <cell r="AI325" t="str">
            <v>2014-06-21</v>
          </cell>
          <cell r="AJ325" t="str">
            <v/>
          </cell>
          <cell r="AK325" t="str">
            <v/>
          </cell>
          <cell r="AL325" t="str">
            <v/>
          </cell>
          <cell r="AM325" t="str">
            <v/>
          </cell>
          <cell r="AN325" t="str">
            <v/>
          </cell>
          <cell r="AO325" t="str">
            <v>浙江省东阳市东阳江镇茜畴村红旗新屋西片16号</v>
          </cell>
          <cell r="AP325" t="str">
            <v/>
          </cell>
          <cell r="AQ325" t="str">
            <v/>
          </cell>
          <cell r="AR325" t="str">
            <v>15867993081</v>
          </cell>
          <cell r="AS325" t="str">
            <v/>
          </cell>
          <cell r="AT325" t="str">
            <v>2020-11-13</v>
          </cell>
          <cell r="AU325" t="str">
            <v>研发人员</v>
          </cell>
          <cell r="AV325" t="str">
            <v>劳动合同</v>
          </cell>
          <cell r="AW325" t="str">
            <v>2020-11-13</v>
          </cell>
          <cell r="AX325" t="str">
            <v>2020-11-13</v>
          </cell>
          <cell r="AY325" t="str">
            <v>2023-12-31</v>
          </cell>
          <cell r="AZ325" t="str">
            <v>研发</v>
          </cell>
          <cell r="BA325" t="str">
            <v>1</v>
          </cell>
          <cell r="BB325" t="str">
            <v>2021-02-12</v>
          </cell>
          <cell r="BC325" t="str">
            <v>2021-02-01</v>
          </cell>
          <cell r="BD325" t="str">
            <v/>
          </cell>
          <cell r="BE325" t="str">
            <v>研发序列</v>
          </cell>
          <cell r="BF325" t="str">
            <v>P3</v>
          </cell>
        </row>
        <row r="326">
          <cell r="C326" t="str">
            <v>刘雅玲</v>
          </cell>
          <cell r="D326" t="str">
            <v>女</v>
          </cell>
          <cell r="E326" t="str">
            <v>在职</v>
          </cell>
          <cell r="F326" t="str">
            <v>正式员工</v>
          </cell>
          <cell r="G326" t="str">
            <v>百诚医药</v>
          </cell>
          <cell r="H326" t="str">
            <v>分析组</v>
          </cell>
          <cell r="I326" t="str">
            <v>百诚医药/药学研究中心/杂质研究中心/分析组</v>
          </cell>
          <cell r="J326" t="str">
            <v>百诚医药</v>
          </cell>
          <cell r="K326" t="str">
            <v>杂质研究中心</v>
          </cell>
          <cell r="L326" t="str">
            <v>分析研究员</v>
          </cell>
          <cell r="M326" t="str">
            <v>职员</v>
          </cell>
          <cell r="N326" t="str">
            <v>王博</v>
          </cell>
          <cell r="O326" t="str">
            <v>王博</v>
          </cell>
          <cell r="P326" t="str">
            <v>虞程雄</v>
          </cell>
          <cell r="Q326" t="str">
            <v/>
          </cell>
          <cell r="R326" t="str">
            <v>杭州</v>
          </cell>
          <cell r="S326" t="str">
            <v>18879316200</v>
          </cell>
          <cell r="T326" t="str">
            <v>1996-12-13</v>
          </cell>
          <cell r="U326" t="str">
            <v>25</v>
          </cell>
          <cell r="V326" t="str">
            <v>汉</v>
          </cell>
          <cell r="W326" t="str">
            <v>362425199612130425</v>
          </cell>
          <cell r="X326" t="str">
            <v>江西省</v>
          </cell>
          <cell r="Y326" t="str">
            <v>吉安市</v>
          </cell>
          <cell r="Z326" t="str">
            <v>江西省吉安市永丰县洲头村洲头自然村129号</v>
          </cell>
          <cell r="AA326" t="str">
            <v>浙江省杭州市萧山区城厢街道头坞新村</v>
          </cell>
          <cell r="AB326" t="str">
            <v>外地农村</v>
          </cell>
          <cell r="AC326" t="str">
            <v>未婚</v>
          </cell>
          <cell r="AD326" t="str">
            <v>中共党员</v>
          </cell>
          <cell r="AE326" t="str">
            <v>硕士研究生</v>
          </cell>
          <cell r="AF326" t="str">
            <v>硕士</v>
          </cell>
          <cell r="AG326" t="str">
            <v>东华大学</v>
          </cell>
          <cell r="AH326" t="str">
            <v>有机化学</v>
          </cell>
          <cell r="AI326" t="str">
            <v>2021-03-22</v>
          </cell>
          <cell r="AJ326" t="str">
            <v/>
          </cell>
          <cell r="AK326" t="str">
            <v/>
          </cell>
          <cell r="AL326" t="str">
            <v/>
          </cell>
          <cell r="AM326" t="str">
            <v>熊飞</v>
          </cell>
          <cell r="AN326" t="str">
            <v>男朋友</v>
          </cell>
          <cell r="AO326" t="str">
            <v>江西省吉安市永丰县洲头村洲头自然村129号</v>
          </cell>
          <cell r="AP326" t="str">
            <v>15088740746</v>
          </cell>
          <cell r="AQ326" t="str">
            <v/>
          </cell>
          <cell r="AR326" t="str">
            <v>17779608626</v>
          </cell>
          <cell r="AS326" t="str">
            <v/>
          </cell>
          <cell r="AT326" t="str">
            <v>2021-03-17</v>
          </cell>
          <cell r="AU326" t="str">
            <v>研发人员</v>
          </cell>
          <cell r="AV326" t="str">
            <v>劳动合同</v>
          </cell>
          <cell r="AW326" t="str">
            <v>2021-03-23</v>
          </cell>
          <cell r="AX326" t="str">
            <v>2021-03-23</v>
          </cell>
          <cell r="AY326" t="str">
            <v>2024-03-31</v>
          </cell>
          <cell r="AZ326" t="str">
            <v>研发</v>
          </cell>
          <cell r="BA326" t="str">
            <v>1</v>
          </cell>
          <cell r="BB326" t="str">
            <v>2021-06-22</v>
          </cell>
          <cell r="BC326" t="str">
            <v>2021-06-23</v>
          </cell>
          <cell r="BD326" t="str">
            <v/>
          </cell>
          <cell r="BE326" t="str">
            <v>研发序列</v>
          </cell>
          <cell r="BF326" t="str">
            <v>P2</v>
          </cell>
        </row>
        <row r="327">
          <cell r="C327" t="str">
            <v>陈亚军</v>
          </cell>
          <cell r="D327" t="str">
            <v>女</v>
          </cell>
          <cell r="E327" t="str">
            <v>在职</v>
          </cell>
          <cell r="F327" t="str">
            <v>正式员工</v>
          </cell>
          <cell r="G327" t="str">
            <v>百诚医药</v>
          </cell>
          <cell r="H327" t="str">
            <v>分析组</v>
          </cell>
          <cell r="I327" t="str">
            <v>百诚医药/药学研究中心/杂质研究中心/分析组</v>
          </cell>
          <cell r="J327" t="str">
            <v>百诚医药</v>
          </cell>
          <cell r="K327" t="str">
            <v>杂质研究中心</v>
          </cell>
          <cell r="L327" t="str">
            <v>分析研究员</v>
          </cell>
          <cell r="M327" t="str">
            <v>职员</v>
          </cell>
          <cell r="N327" t="str">
            <v>王博</v>
          </cell>
          <cell r="O327" t="str">
            <v>王博</v>
          </cell>
          <cell r="P327" t="str">
            <v>虞程雄</v>
          </cell>
          <cell r="Q327" t="str">
            <v/>
          </cell>
          <cell r="R327" t="str">
            <v>杭州</v>
          </cell>
          <cell r="S327" t="str">
            <v>19817450596</v>
          </cell>
          <cell r="T327" t="str">
            <v>1992-04-14</v>
          </cell>
          <cell r="U327" t="str">
            <v>30</v>
          </cell>
          <cell r="V327" t="str">
            <v>汉族</v>
          </cell>
          <cell r="W327" t="str">
            <v>37292919920414032X</v>
          </cell>
          <cell r="X327" t="str">
            <v>山东</v>
          </cell>
          <cell r="Y327" t="str">
            <v>菏泽地区</v>
          </cell>
          <cell r="Z327" t="str">
            <v>山东省鄄城县旧城镇</v>
          </cell>
          <cell r="AA327" t="str">
            <v>山东菏泽</v>
          </cell>
          <cell r="AB327" t="str">
            <v/>
          </cell>
          <cell r="AC327" t="str">
            <v>未婚</v>
          </cell>
          <cell r="AD327" t="str">
            <v/>
          </cell>
          <cell r="AE327" t="str">
            <v>硕士研究生</v>
          </cell>
          <cell r="AF327" t="str">
            <v>硕士</v>
          </cell>
          <cell r="AG327" t="str">
            <v>浙江工业大学</v>
          </cell>
          <cell r="AH327" t="str">
            <v>生物工程</v>
          </cell>
          <cell r="AI327" t="str">
            <v>2021-07-01</v>
          </cell>
          <cell r="AJ327" t="str">
            <v/>
          </cell>
          <cell r="AK327" t="str">
            <v/>
          </cell>
          <cell r="AL327" t="str">
            <v/>
          </cell>
          <cell r="AM327" t="str">
            <v>周俊芳</v>
          </cell>
          <cell r="AN327" t="str">
            <v>母女</v>
          </cell>
          <cell r="AO327" t="str">
            <v>山东菏泽市鄄城县旧城镇</v>
          </cell>
          <cell r="AP327" t="str">
            <v>15098390628</v>
          </cell>
          <cell r="AQ327" t="str">
            <v>无</v>
          </cell>
          <cell r="AR327" t="str">
            <v/>
          </cell>
          <cell r="AS327" t="str">
            <v>吴中礼</v>
          </cell>
          <cell r="AT327" t="str">
            <v>2021-07-05</v>
          </cell>
          <cell r="AU327" t="str">
            <v>研发人员</v>
          </cell>
          <cell r="AV327" t="str">
            <v>劳动合同</v>
          </cell>
          <cell r="AW327" t="str">
            <v>2021-08-17</v>
          </cell>
          <cell r="AX327" t="str">
            <v>2021-08-17</v>
          </cell>
          <cell r="AY327" t="str">
            <v>2024-09-30</v>
          </cell>
          <cell r="AZ327" t="str">
            <v>研发</v>
          </cell>
          <cell r="BA327" t="str">
            <v>1</v>
          </cell>
          <cell r="BB327" t="str">
            <v>2021-11-16</v>
          </cell>
          <cell r="BC327" t="str">
            <v>2021-11-17</v>
          </cell>
          <cell r="BD327" t="str">
            <v/>
          </cell>
          <cell r="BE327" t="str">
            <v>研发序列</v>
          </cell>
          <cell r="BF327" t="str">
            <v>P2</v>
          </cell>
        </row>
        <row r="328">
          <cell r="C328" t="str">
            <v>何丹丹</v>
          </cell>
          <cell r="D328" t="str">
            <v>女</v>
          </cell>
          <cell r="E328" t="str">
            <v>在职</v>
          </cell>
          <cell r="F328" t="str">
            <v>正式员工</v>
          </cell>
          <cell r="G328" t="str">
            <v>百诚医药</v>
          </cell>
          <cell r="H328" t="str">
            <v>分析组</v>
          </cell>
          <cell r="I328" t="str">
            <v>百诚医药/药学研究中心/杂质研究中心/分析组</v>
          </cell>
          <cell r="J328" t="str">
            <v>百诚医药</v>
          </cell>
          <cell r="K328" t="str">
            <v>杂质研究中心</v>
          </cell>
          <cell r="L328" t="str">
            <v>分析研究员</v>
          </cell>
          <cell r="M328" t="str">
            <v>职员</v>
          </cell>
          <cell r="N328" t="str">
            <v>王博</v>
          </cell>
          <cell r="O328" t="str">
            <v>虞程雄</v>
          </cell>
          <cell r="P328" t="str">
            <v>叶飞燕</v>
          </cell>
          <cell r="Q328" t="str">
            <v/>
          </cell>
          <cell r="R328" t="str">
            <v>杭州</v>
          </cell>
          <cell r="S328" t="str">
            <v>19857185884</v>
          </cell>
          <cell r="T328" t="str">
            <v>1996-10-25</v>
          </cell>
          <cell r="U328" t="str">
            <v>25</v>
          </cell>
          <cell r="V328" t="str">
            <v>汉族</v>
          </cell>
          <cell r="W328" t="str">
            <v>342626199610254567</v>
          </cell>
          <cell r="X328" t="str">
            <v>安徽</v>
          </cell>
          <cell r="Y328" t="str">
            <v>马鞍山</v>
          </cell>
          <cell r="Z328" t="str">
            <v>安徽省马鞍山市和县西埠镇西埠村委会小何自然村19号</v>
          </cell>
          <cell r="AA328" t="str">
            <v>安徽省马鞍山市和县西埠镇西埠村委会小何自然村19号</v>
          </cell>
          <cell r="AB328" t="str">
            <v/>
          </cell>
          <cell r="AC328" t="str">
            <v>未婚</v>
          </cell>
          <cell r="AD328" t="str">
            <v/>
          </cell>
          <cell r="AE328" t="str">
            <v>硕士研究生</v>
          </cell>
          <cell r="AF328" t="str">
            <v>硕士</v>
          </cell>
          <cell r="AG328" t="str">
            <v>浙江工业大学</v>
          </cell>
          <cell r="AH328" t="str">
            <v>化学工程专业</v>
          </cell>
          <cell r="AI328" t="str">
            <v>2021-06-22</v>
          </cell>
          <cell r="AJ328" t="str">
            <v/>
          </cell>
          <cell r="AK328" t="str">
            <v/>
          </cell>
          <cell r="AL328" t="str">
            <v/>
          </cell>
          <cell r="AM328" t="str">
            <v>何基顺</v>
          </cell>
          <cell r="AN328" t="str">
            <v>父女</v>
          </cell>
          <cell r="AO328" t="str">
            <v>安徽省马鞍山市雨山区雨山五村44栋101</v>
          </cell>
          <cell r="AP328" t="str">
            <v>17855526559</v>
          </cell>
          <cell r="AQ328" t="str">
            <v/>
          </cell>
          <cell r="AR328" t="str">
            <v/>
          </cell>
          <cell r="AS328" t="str">
            <v/>
          </cell>
          <cell r="AT328" t="str">
            <v>2021-07-05</v>
          </cell>
          <cell r="AU328" t="str">
            <v>研发人员</v>
          </cell>
          <cell r="AV328" t="str">
            <v>劳动合同</v>
          </cell>
          <cell r="AW328" t="str">
            <v>2021-07-05</v>
          </cell>
          <cell r="AX328" t="str">
            <v>2021-07-05</v>
          </cell>
          <cell r="AY328" t="str">
            <v>2024-09-30</v>
          </cell>
          <cell r="AZ328" t="str">
            <v>研发</v>
          </cell>
          <cell r="BA328" t="str">
            <v>1</v>
          </cell>
          <cell r="BB328" t="str">
            <v>2021-10-04</v>
          </cell>
          <cell r="BC328" t="str">
            <v>2021-10-05</v>
          </cell>
          <cell r="BD328" t="str">
            <v/>
          </cell>
          <cell r="BE328" t="str">
            <v>研发序列</v>
          </cell>
          <cell r="BF328" t="str">
            <v>P2</v>
          </cell>
        </row>
        <row r="329">
          <cell r="C329" t="str">
            <v>董丹琪</v>
          </cell>
          <cell r="D329" t="str">
            <v>女</v>
          </cell>
          <cell r="E329" t="str">
            <v>在职</v>
          </cell>
          <cell r="F329" t="str">
            <v>正式员工</v>
          </cell>
          <cell r="G329" t="str">
            <v>百诚医药</v>
          </cell>
          <cell r="H329" t="str">
            <v>分析组</v>
          </cell>
          <cell r="I329" t="str">
            <v>百诚医药/药学研究中心/杂质研究中心/分析组</v>
          </cell>
          <cell r="J329" t="str">
            <v>百诚医药</v>
          </cell>
          <cell r="K329" t="str">
            <v>杂质研究中心</v>
          </cell>
          <cell r="L329" t="str">
            <v>分析研究员</v>
          </cell>
          <cell r="M329" t="str">
            <v>职员</v>
          </cell>
          <cell r="N329" t="str">
            <v>王博</v>
          </cell>
          <cell r="O329" t="str">
            <v>虞程雄</v>
          </cell>
          <cell r="P329" t="str">
            <v>虞程雄</v>
          </cell>
          <cell r="Q329" t="str">
            <v/>
          </cell>
          <cell r="R329" t="str">
            <v>杭州</v>
          </cell>
          <cell r="S329" t="str">
            <v>19858180177</v>
          </cell>
          <cell r="T329" t="str">
            <v>1996-06-26</v>
          </cell>
          <cell r="U329" t="str">
            <v>26</v>
          </cell>
          <cell r="V329" t="str">
            <v>汉族</v>
          </cell>
          <cell r="W329" t="str">
            <v>331082199606264047</v>
          </cell>
          <cell r="X329" t="str">
            <v>浙江</v>
          </cell>
          <cell r="Y329" t="str">
            <v>台州</v>
          </cell>
          <cell r="Z329" t="str">
            <v>浙江省临海市沿江镇山殿村32号</v>
          </cell>
          <cell r="AA329" t="str">
            <v>浙江省临海市沿江镇山殿村32号</v>
          </cell>
          <cell r="AB329" t="str">
            <v/>
          </cell>
          <cell r="AC329" t="str">
            <v>已婚</v>
          </cell>
          <cell r="AD329" t="str">
            <v/>
          </cell>
          <cell r="AE329" t="str">
            <v>硕士研究生</v>
          </cell>
          <cell r="AF329" t="str">
            <v>硕士</v>
          </cell>
          <cell r="AG329" t="str">
            <v>浙江工业大学</v>
          </cell>
          <cell r="AH329" t="str">
            <v>分析化学</v>
          </cell>
          <cell r="AI329" t="str">
            <v>2021-06-30</v>
          </cell>
          <cell r="AJ329" t="str">
            <v/>
          </cell>
          <cell r="AK329" t="str">
            <v/>
          </cell>
          <cell r="AL329" t="str">
            <v/>
          </cell>
          <cell r="AM329" t="str">
            <v>陈果</v>
          </cell>
          <cell r="AN329" t="str">
            <v>夫妻</v>
          </cell>
          <cell r="AO329" t="str">
            <v>浙江省杭州市滨江区浦沿街道大同公寓</v>
          </cell>
          <cell r="AP329" t="str">
            <v>15088546798</v>
          </cell>
          <cell r="AQ329" t="str">
            <v/>
          </cell>
          <cell r="AR329" t="str">
            <v/>
          </cell>
          <cell r="AS329" t="str">
            <v/>
          </cell>
          <cell r="AT329" t="str">
            <v>2021-07-05</v>
          </cell>
          <cell r="AU329" t="str">
            <v>研发人员</v>
          </cell>
          <cell r="AV329" t="str">
            <v>劳动合同</v>
          </cell>
          <cell r="AW329" t="str">
            <v>2021-07-05</v>
          </cell>
          <cell r="AX329" t="str">
            <v>2021-07-05</v>
          </cell>
          <cell r="AY329" t="str">
            <v>2024-09-30</v>
          </cell>
          <cell r="AZ329" t="str">
            <v>研发</v>
          </cell>
          <cell r="BA329" t="str">
            <v>1</v>
          </cell>
          <cell r="BB329" t="str">
            <v>2021-10-04</v>
          </cell>
          <cell r="BC329" t="str">
            <v>2021-10-05</v>
          </cell>
          <cell r="BD329" t="str">
            <v/>
          </cell>
          <cell r="BE329" t="str">
            <v>研发序列</v>
          </cell>
          <cell r="BF329" t="str">
            <v>P2</v>
          </cell>
        </row>
        <row r="330">
          <cell r="C330" t="str">
            <v>钟蓉</v>
          </cell>
          <cell r="D330" t="str">
            <v>女</v>
          </cell>
          <cell r="E330" t="str">
            <v>在职</v>
          </cell>
          <cell r="F330" t="str">
            <v>正式员工</v>
          </cell>
          <cell r="G330" t="str">
            <v>百诚医药</v>
          </cell>
          <cell r="H330" t="str">
            <v>分析组</v>
          </cell>
          <cell r="I330" t="str">
            <v>百诚医药/药学研究中心/杂质研究中心/分析组</v>
          </cell>
          <cell r="J330" t="str">
            <v>百诚医药</v>
          </cell>
          <cell r="K330" t="str">
            <v>杂质研究中心</v>
          </cell>
          <cell r="L330" t="str">
            <v>分析研究员</v>
          </cell>
          <cell r="M330" t="str">
            <v>职员</v>
          </cell>
          <cell r="N330" t="str">
            <v>王博</v>
          </cell>
          <cell r="O330" t="str">
            <v>虞程雄</v>
          </cell>
          <cell r="P330" t="str">
            <v>赖烁科</v>
          </cell>
          <cell r="Q330" t="str">
            <v/>
          </cell>
          <cell r="R330" t="str">
            <v>杭州</v>
          </cell>
          <cell r="S330" t="str">
            <v>18767197109</v>
          </cell>
          <cell r="T330" t="str">
            <v>1995-09-13</v>
          </cell>
          <cell r="U330" t="str">
            <v>26</v>
          </cell>
          <cell r="V330" t="str">
            <v>汉族</v>
          </cell>
          <cell r="W330" t="str">
            <v>330621199509134266</v>
          </cell>
          <cell r="X330" t="str">
            <v>浙江</v>
          </cell>
          <cell r="Y330" t="str">
            <v>绍兴</v>
          </cell>
          <cell r="Z330" t="str">
            <v>浙江绍兴</v>
          </cell>
          <cell r="AA330" t="str">
            <v>浙江省绍兴市越城区斗门镇百兴花园一幢604</v>
          </cell>
          <cell r="AB330" t="str">
            <v/>
          </cell>
          <cell r="AC330" t="str">
            <v>未婚</v>
          </cell>
          <cell r="AD330" t="str">
            <v/>
          </cell>
          <cell r="AE330" t="str">
            <v>硕士研究生</v>
          </cell>
          <cell r="AF330" t="str">
            <v>硕士</v>
          </cell>
          <cell r="AG330" t="str">
            <v>浙江中医药大学</v>
          </cell>
          <cell r="AH330" t="str">
            <v>药物化学</v>
          </cell>
          <cell r="AI330" t="str">
            <v>2021-06-25</v>
          </cell>
          <cell r="AJ330" t="str">
            <v/>
          </cell>
          <cell r="AK330" t="str">
            <v/>
          </cell>
          <cell r="AL330" t="str">
            <v/>
          </cell>
          <cell r="AM330" t="str">
            <v>丁凤彩</v>
          </cell>
          <cell r="AN330" t="str">
            <v>母女</v>
          </cell>
          <cell r="AO330" t="str">
            <v>浙江省绍兴市越城区斗门镇百兴花园一幢604</v>
          </cell>
          <cell r="AP330" t="str">
            <v>13587336519</v>
          </cell>
          <cell r="AQ330" t="str">
            <v/>
          </cell>
          <cell r="AR330" t="str">
            <v/>
          </cell>
          <cell r="AS330" t="str">
            <v/>
          </cell>
          <cell r="AT330" t="str">
            <v>2021-07-05</v>
          </cell>
          <cell r="AU330" t="str">
            <v>研发人员</v>
          </cell>
          <cell r="AV330" t="str">
            <v>劳动合同</v>
          </cell>
          <cell r="AW330" t="str">
            <v>2021-07-05</v>
          </cell>
          <cell r="AX330" t="str">
            <v>2021-07-05</v>
          </cell>
          <cell r="AY330" t="str">
            <v>2024-09-30</v>
          </cell>
          <cell r="AZ330" t="str">
            <v>研发</v>
          </cell>
          <cell r="BA330" t="str">
            <v>1</v>
          </cell>
          <cell r="BB330" t="str">
            <v>2021-10-04</v>
          </cell>
          <cell r="BC330" t="str">
            <v>2021-10-05</v>
          </cell>
          <cell r="BD330" t="str">
            <v/>
          </cell>
          <cell r="BE330" t="str">
            <v>研发序列</v>
          </cell>
          <cell r="BF330" t="str">
            <v>P2</v>
          </cell>
        </row>
        <row r="331">
          <cell r="C331" t="str">
            <v>陈佳倩</v>
          </cell>
          <cell r="D331" t="str">
            <v>女</v>
          </cell>
          <cell r="E331" t="str">
            <v>在职</v>
          </cell>
          <cell r="F331" t="str">
            <v>正式员工</v>
          </cell>
          <cell r="G331" t="str">
            <v>百诚医药</v>
          </cell>
          <cell r="H331" t="str">
            <v>分析组</v>
          </cell>
          <cell r="I331" t="str">
            <v>百诚医药/药学研究中心/固体制剂三部/第一组/分析组</v>
          </cell>
          <cell r="J331" t="str">
            <v>百诚医药</v>
          </cell>
          <cell r="K331" t="str">
            <v>固体制剂三部</v>
          </cell>
          <cell r="L331" t="str">
            <v>分析研究员</v>
          </cell>
          <cell r="M331" t="str">
            <v>职员</v>
          </cell>
          <cell r="N331" t="str">
            <v>胡富苗</v>
          </cell>
          <cell r="O331" t="str">
            <v>刘敏</v>
          </cell>
          <cell r="P331" t="str">
            <v>金珊珊</v>
          </cell>
          <cell r="Q331" t="str">
            <v/>
          </cell>
          <cell r="R331" t="str">
            <v>杭州</v>
          </cell>
          <cell r="S331" t="str">
            <v>18870817264</v>
          </cell>
          <cell r="T331" t="str">
            <v>1995-06-03</v>
          </cell>
          <cell r="U331" t="str">
            <v>27</v>
          </cell>
          <cell r="V331" t="str">
            <v>汉族</v>
          </cell>
          <cell r="W331" t="str">
            <v>360301199506030027</v>
          </cell>
          <cell r="X331" t="str">
            <v>江西</v>
          </cell>
          <cell r="Y331" t="str">
            <v>萍乡</v>
          </cell>
          <cell r="Z331" t="str">
            <v>江西省萍乡市开发区朝阳北路田心58号</v>
          </cell>
          <cell r="AA331" t="str">
            <v>江西省萍乡市开发区朝阳北路田心58号</v>
          </cell>
          <cell r="AB331" t="str">
            <v/>
          </cell>
          <cell r="AC331" t="str">
            <v>未婚</v>
          </cell>
          <cell r="AD331" t="str">
            <v/>
          </cell>
          <cell r="AE331" t="str">
            <v>硕士研究生</v>
          </cell>
          <cell r="AF331" t="str">
            <v>硕士</v>
          </cell>
          <cell r="AG331" t="str">
            <v>江西中医药大学</v>
          </cell>
          <cell r="AH331" t="str">
            <v>中药学</v>
          </cell>
          <cell r="AI331" t="str">
            <v>2021-06-30</v>
          </cell>
          <cell r="AJ331" t="str">
            <v/>
          </cell>
          <cell r="AK331" t="str">
            <v/>
          </cell>
          <cell r="AL331" t="str">
            <v/>
          </cell>
          <cell r="AM331" t="str">
            <v>罗广珍</v>
          </cell>
          <cell r="AN331" t="str">
            <v>母亲</v>
          </cell>
          <cell r="AO331" t="str">
            <v>江西省萍乡市开发区朝阳北路田心58号337000</v>
          </cell>
          <cell r="AP331" t="str">
            <v>13697998086</v>
          </cell>
          <cell r="AQ331" t="str">
            <v/>
          </cell>
          <cell r="AR331" t="str">
            <v/>
          </cell>
          <cell r="AS331" t="str">
            <v/>
          </cell>
          <cell r="AT331" t="str">
            <v>2021-07-05</v>
          </cell>
          <cell r="AU331" t="str">
            <v>研发人员</v>
          </cell>
          <cell r="AV331" t="str">
            <v>劳动合同</v>
          </cell>
          <cell r="AW331" t="str">
            <v>2021-07-05</v>
          </cell>
          <cell r="AX331" t="str">
            <v>2021-07-05</v>
          </cell>
          <cell r="AY331" t="str">
            <v>2024-09-30</v>
          </cell>
          <cell r="AZ331" t="str">
            <v>研发</v>
          </cell>
          <cell r="BA331" t="str">
            <v>1</v>
          </cell>
          <cell r="BB331" t="str">
            <v>2021-10-04</v>
          </cell>
          <cell r="BC331" t="str">
            <v>2021-10-05</v>
          </cell>
          <cell r="BD331" t="str">
            <v/>
          </cell>
          <cell r="BE331" t="str">
            <v>研发序列</v>
          </cell>
          <cell r="BF331" t="str">
            <v>P2</v>
          </cell>
        </row>
        <row r="332">
          <cell r="C332" t="str">
            <v>金丽媛</v>
          </cell>
          <cell r="D332" t="str">
            <v>女</v>
          </cell>
          <cell r="E332" t="str">
            <v>在职</v>
          </cell>
          <cell r="F332" t="str">
            <v>正式员工</v>
          </cell>
          <cell r="G332" t="str">
            <v>百诚医药</v>
          </cell>
          <cell r="H332" t="str">
            <v>分析组</v>
          </cell>
          <cell r="I332" t="str">
            <v>百诚医药/药学研究中心/杂质研究中心/分析组</v>
          </cell>
          <cell r="J332" t="str">
            <v>百诚医药</v>
          </cell>
          <cell r="K332" t="str">
            <v>杂质研究中心</v>
          </cell>
          <cell r="L332" t="str">
            <v>分析研究员</v>
          </cell>
          <cell r="M332" t="str">
            <v>职员</v>
          </cell>
          <cell r="N332" t="str">
            <v>王博</v>
          </cell>
          <cell r="O332" t="str">
            <v>虞程雄</v>
          </cell>
          <cell r="P332" t="str">
            <v>吴中礼</v>
          </cell>
          <cell r="Q332" t="str">
            <v/>
          </cell>
          <cell r="R332" t="str">
            <v>杭州</v>
          </cell>
          <cell r="S332" t="str">
            <v>13656664622</v>
          </cell>
          <cell r="T332" t="str">
            <v>1996-06-23</v>
          </cell>
          <cell r="U332" t="str">
            <v>26</v>
          </cell>
          <cell r="V332" t="str">
            <v>汉族</v>
          </cell>
          <cell r="W332" t="str">
            <v>330782199606233520</v>
          </cell>
          <cell r="X332" t="str">
            <v>浙江</v>
          </cell>
          <cell r="Y332" t="str">
            <v>金华</v>
          </cell>
          <cell r="Z332" t="str">
            <v>浙江省义乌市廿三里街道陈陀村</v>
          </cell>
          <cell r="AA332" t="str">
            <v>浙江省义乌市廿三里街道陈陀村61幢</v>
          </cell>
          <cell r="AB332" t="str">
            <v/>
          </cell>
          <cell r="AC332" t="str">
            <v>未婚</v>
          </cell>
          <cell r="AD332" t="str">
            <v/>
          </cell>
          <cell r="AE332" t="str">
            <v>硕士研究生</v>
          </cell>
          <cell r="AF332" t="str">
            <v>硕士</v>
          </cell>
          <cell r="AG332" t="str">
            <v>浙江工业大学</v>
          </cell>
          <cell r="AH332" t="str">
            <v>化学工程与技术</v>
          </cell>
          <cell r="AI332" t="str">
            <v>2021-06-22</v>
          </cell>
          <cell r="AJ332" t="str">
            <v/>
          </cell>
          <cell r="AK332" t="str">
            <v/>
          </cell>
          <cell r="AL332" t="str">
            <v/>
          </cell>
          <cell r="AM332" t="str">
            <v>周群英</v>
          </cell>
          <cell r="AN332" t="str">
            <v>母亲</v>
          </cell>
          <cell r="AO332" t="str">
            <v>浙江省义乌市廿三里街道陈陀村61幢 322000</v>
          </cell>
          <cell r="AP332" t="str">
            <v>13967409671</v>
          </cell>
          <cell r="AQ332" t="str">
            <v/>
          </cell>
          <cell r="AR332" t="str">
            <v/>
          </cell>
          <cell r="AS332" t="str">
            <v/>
          </cell>
          <cell r="AT332" t="str">
            <v>2021-07-05</v>
          </cell>
          <cell r="AU332" t="str">
            <v>研发人员</v>
          </cell>
          <cell r="AV332" t="str">
            <v>劳动合同</v>
          </cell>
          <cell r="AW332" t="str">
            <v>2021-07-05</v>
          </cell>
          <cell r="AX332" t="str">
            <v>2021-07-05</v>
          </cell>
          <cell r="AY332" t="str">
            <v>2024-09-30</v>
          </cell>
          <cell r="AZ332" t="str">
            <v>研发</v>
          </cell>
          <cell r="BA332" t="str">
            <v>1</v>
          </cell>
          <cell r="BB332" t="str">
            <v>2021-10-04</v>
          </cell>
          <cell r="BC332" t="str">
            <v>2021-10-05</v>
          </cell>
          <cell r="BD332" t="str">
            <v/>
          </cell>
          <cell r="BE332" t="str">
            <v>研发序列</v>
          </cell>
          <cell r="BF332" t="str">
            <v>P2</v>
          </cell>
        </row>
        <row r="333">
          <cell r="C333" t="str">
            <v>王慧珍</v>
          </cell>
          <cell r="D333" t="str">
            <v>女</v>
          </cell>
          <cell r="E333" t="str">
            <v>在职</v>
          </cell>
          <cell r="F333" t="str">
            <v>正式员工</v>
          </cell>
          <cell r="G333" t="str">
            <v>百诚医药</v>
          </cell>
          <cell r="H333" t="str">
            <v>分析组</v>
          </cell>
          <cell r="I333" t="str">
            <v>百诚医药/药学研究中心/固体制剂三部/第一组/分析组</v>
          </cell>
          <cell r="J333" t="str">
            <v>百诚医药</v>
          </cell>
          <cell r="K333" t="str">
            <v>固体制剂三部</v>
          </cell>
          <cell r="L333" t="str">
            <v>分析研究员</v>
          </cell>
          <cell r="M333" t="str">
            <v>职员</v>
          </cell>
          <cell r="N333" t="str">
            <v>胡富苗</v>
          </cell>
          <cell r="O333" t="str">
            <v>刘敏</v>
          </cell>
          <cell r="P333" t="str">
            <v>杨丹梅</v>
          </cell>
          <cell r="Q333" t="str">
            <v/>
          </cell>
          <cell r="R333" t="str">
            <v>杭州</v>
          </cell>
          <cell r="S333" t="str">
            <v>15384037452</v>
          </cell>
          <cell r="T333" t="str">
            <v>1996-10-17</v>
          </cell>
          <cell r="U333" t="str">
            <v>25</v>
          </cell>
          <cell r="V333" t="str">
            <v>汉族</v>
          </cell>
          <cell r="W333" t="str">
            <v>372930199610172701</v>
          </cell>
          <cell r="X333" t="str">
            <v>山东</v>
          </cell>
          <cell r="Y333" t="str">
            <v>菏泽地区</v>
          </cell>
          <cell r="Z333" t="str">
            <v>菏泽市东明县长兴乡老君堂村192号</v>
          </cell>
          <cell r="AA333" t="str">
            <v>山东省菏泽市东明县长兴乡老君堂村192号</v>
          </cell>
          <cell r="AB333" t="str">
            <v>外地农村</v>
          </cell>
          <cell r="AC333" t="str">
            <v>未婚</v>
          </cell>
          <cell r="AD333" t="str">
            <v/>
          </cell>
          <cell r="AE333" t="str">
            <v>本科</v>
          </cell>
          <cell r="AF333" t="str">
            <v>学士</v>
          </cell>
          <cell r="AG333" t="str">
            <v>黄淮学院</v>
          </cell>
          <cell r="AH333" t="str">
            <v>制药工程</v>
          </cell>
          <cell r="AI333" t="str">
            <v>2019-07-01</v>
          </cell>
          <cell r="AJ333" t="str">
            <v/>
          </cell>
          <cell r="AK333" t="str">
            <v/>
          </cell>
          <cell r="AL333" t="str">
            <v/>
          </cell>
          <cell r="AM333" t="str">
            <v>王春峰</v>
          </cell>
          <cell r="AN333" t="str">
            <v>父亲</v>
          </cell>
          <cell r="AO333" t="str">
            <v>山东省菏泽市东明县</v>
          </cell>
          <cell r="AP333" t="str">
            <v>13954033005</v>
          </cell>
          <cell r="AQ333" t="str">
            <v/>
          </cell>
          <cell r="AR333" t="str">
            <v/>
          </cell>
          <cell r="AS333" t="str">
            <v/>
          </cell>
          <cell r="AT333" t="str">
            <v>2021-07-28</v>
          </cell>
          <cell r="AU333" t="str">
            <v>研发人员</v>
          </cell>
          <cell r="AV333" t="str">
            <v>劳动合同</v>
          </cell>
          <cell r="AW333" t="str">
            <v>2021-07-28</v>
          </cell>
          <cell r="AX333" t="str">
            <v>2021-07-28</v>
          </cell>
          <cell r="AY333" t="str">
            <v>2024-09-30</v>
          </cell>
          <cell r="AZ333" t="str">
            <v>研发</v>
          </cell>
          <cell r="BA333" t="str">
            <v>1</v>
          </cell>
          <cell r="BB333" t="str">
            <v>2021-10-27</v>
          </cell>
          <cell r="BC333" t="str">
            <v>2021-10-28</v>
          </cell>
          <cell r="BD333" t="str">
            <v/>
          </cell>
          <cell r="BE333" t="str">
            <v>研发序列</v>
          </cell>
          <cell r="BF333" t="str">
            <v>P1</v>
          </cell>
        </row>
        <row r="334">
          <cell r="C334" t="str">
            <v>程诗</v>
          </cell>
          <cell r="D334" t="str">
            <v>女</v>
          </cell>
          <cell r="E334" t="str">
            <v>在职</v>
          </cell>
          <cell r="F334" t="str">
            <v>正式员工</v>
          </cell>
          <cell r="G334" t="str">
            <v>百诚医药</v>
          </cell>
          <cell r="H334" t="str">
            <v>分析组</v>
          </cell>
          <cell r="I334" t="str">
            <v>百诚医药/药学研究中心/固体制剂三部/第一组/分析组</v>
          </cell>
          <cell r="J334" t="str">
            <v>百诚医药</v>
          </cell>
          <cell r="K334" t="str">
            <v>固体制剂三部</v>
          </cell>
          <cell r="L334" t="str">
            <v>分析研究员</v>
          </cell>
          <cell r="M334" t="str">
            <v>职员</v>
          </cell>
          <cell r="N334" t="str">
            <v>胡富苗</v>
          </cell>
          <cell r="O334" t="str">
            <v>刘敏</v>
          </cell>
          <cell r="P334" t="str">
            <v/>
          </cell>
          <cell r="Q334" t="str">
            <v>杨蓓蓓</v>
          </cell>
          <cell r="R334" t="str">
            <v>杭州</v>
          </cell>
          <cell r="S334" t="str">
            <v>15216878368</v>
          </cell>
          <cell r="T334" t="str">
            <v>1997-10-28</v>
          </cell>
          <cell r="U334" t="str">
            <v>24</v>
          </cell>
          <cell r="V334" t="str">
            <v>汉族</v>
          </cell>
          <cell r="W334" t="str">
            <v>341021199710280767</v>
          </cell>
          <cell r="X334" t="str">
            <v>安徽</v>
          </cell>
          <cell r="Y334" t="str">
            <v>黄山</v>
          </cell>
          <cell r="Z334" t="str">
            <v>安徽省黄山市歙县徽城镇琳村4组</v>
          </cell>
          <cell r="AA334" t="str">
            <v>安徽省黄山市歙县徽城镇琳村4组</v>
          </cell>
          <cell r="AB334" t="str">
            <v>外地农村</v>
          </cell>
          <cell r="AC334" t="str">
            <v>未婚</v>
          </cell>
          <cell r="AD334" t="str">
            <v/>
          </cell>
          <cell r="AE334" t="str">
            <v>本科</v>
          </cell>
          <cell r="AF334" t="str">
            <v/>
          </cell>
          <cell r="AG334" t="str">
            <v>华东理工大学</v>
          </cell>
          <cell r="AH334" t="str">
            <v>材料化学</v>
          </cell>
          <cell r="AI334" t="str">
            <v>2019-07-01</v>
          </cell>
          <cell r="AJ334" t="str">
            <v/>
          </cell>
          <cell r="AK334" t="str">
            <v/>
          </cell>
          <cell r="AL334" t="str">
            <v/>
          </cell>
          <cell r="AM334" t="str">
            <v>肖文玲</v>
          </cell>
          <cell r="AN334" t="str">
            <v>母亲</v>
          </cell>
          <cell r="AO334" t="str">
            <v>安徽省黄山市歙县徽城镇琳村4组，245200</v>
          </cell>
          <cell r="AP334" t="str">
            <v>18715596585</v>
          </cell>
          <cell r="AQ334" t="str">
            <v/>
          </cell>
          <cell r="AR334" t="str">
            <v/>
          </cell>
          <cell r="AS334" t="str">
            <v/>
          </cell>
          <cell r="AT334" t="str">
            <v>2021-09-15</v>
          </cell>
          <cell r="AU334" t="str">
            <v>研发人员</v>
          </cell>
          <cell r="AV334" t="str">
            <v>劳动合同</v>
          </cell>
          <cell r="AW334" t="str">
            <v>2021-09-15</v>
          </cell>
          <cell r="AX334" t="str">
            <v>2021-09-15</v>
          </cell>
          <cell r="AY334" t="str">
            <v>2024-09-30</v>
          </cell>
          <cell r="AZ334" t="str">
            <v>研发</v>
          </cell>
          <cell r="BA334" t="str">
            <v>1</v>
          </cell>
          <cell r="BB334" t="str">
            <v>2021-12-14</v>
          </cell>
          <cell r="BC334" t="str">
            <v>2021-12-15</v>
          </cell>
          <cell r="BD334" t="str">
            <v/>
          </cell>
          <cell r="BE334" t="str">
            <v>研发序列</v>
          </cell>
          <cell r="BF334" t="str">
            <v>P2</v>
          </cell>
        </row>
        <row r="335">
          <cell r="C335" t="str">
            <v>贾阿娟</v>
          </cell>
          <cell r="D335" t="str">
            <v>女</v>
          </cell>
          <cell r="E335" t="str">
            <v>在职</v>
          </cell>
          <cell r="F335" t="str">
            <v>正式员工</v>
          </cell>
          <cell r="G335" t="str">
            <v>百诚医药</v>
          </cell>
          <cell r="H335" t="str">
            <v>分析组</v>
          </cell>
          <cell r="I335" t="str">
            <v>百诚医药/药学研究中心/固体制剂三部/第一组/分析组</v>
          </cell>
          <cell r="J335" t="str">
            <v>百诚医药</v>
          </cell>
          <cell r="K335" t="str">
            <v>固体制剂三部</v>
          </cell>
          <cell r="L335" t="str">
            <v>分析研究员</v>
          </cell>
          <cell r="M335" t="str">
            <v>职员</v>
          </cell>
          <cell r="N335" t="str">
            <v>胡富苗</v>
          </cell>
          <cell r="O335" t="str">
            <v>刘敏</v>
          </cell>
          <cell r="P335" t="str">
            <v/>
          </cell>
          <cell r="Q335" t="str">
            <v>杨丹梅</v>
          </cell>
          <cell r="R335" t="str">
            <v>杭州</v>
          </cell>
          <cell r="S335" t="str">
            <v>13030669393</v>
          </cell>
          <cell r="T335" t="str">
            <v>1995-08-11</v>
          </cell>
          <cell r="U335" t="str">
            <v>26</v>
          </cell>
          <cell r="V335" t="str">
            <v>汉族</v>
          </cell>
          <cell r="W335" t="str">
            <v>34122119950811554X</v>
          </cell>
          <cell r="X335" t="str">
            <v>安徽</v>
          </cell>
          <cell r="Y335" t="str">
            <v>阜阳</v>
          </cell>
          <cell r="Z335" t="str">
            <v>安徽省临泉县宋集镇贾桥</v>
          </cell>
          <cell r="AA335" t="str">
            <v>滨康二苑25栋1702</v>
          </cell>
          <cell r="AB335" t="str">
            <v>外地农村</v>
          </cell>
          <cell r="AC335" t="str">
            <v>未婚</v>
          </cell>
          <cell r="AD335" t="str">
            <v/>
          </cell>
          <cell r="AE335" t="str">
            <v>本科</v>
          </cell>
          <cell r="AF335" t="str">
            <v/>
          </cell>
          <cell r="AG335" t="str">
            <v>武汉纺织大学</v>
          </cell>
          <cell r="AH335" t="str">
            <v>应用化学</v>
          </cell>
          <cell r="AI335" t="str">
            <v>2018-06-30</v>
          </cell>
          <cell r="AJ335" t="str">
            <v/>
          </cell>
          <cell r="AK335" t="str">
            <v/>
          </cell>
          <cell r="AL335" t="str">
            <v/>
          </cell>
          <cell r="AM335" t="str">
            <v>贾卫东</v>
          </cell>
          <cell r="AN335" t="str">
            <v>父女</v>
          </cell>
          <cell r="AO335" t="str">
            <v>五里塘苑6栋五单元水果店</v>
          </cell>
          <cell r="AP335" t="str">
            <v>16605589608</v>
          </cell>
          <cell r="AQ335" t="str">
            <v>浙江海翔川南药业有限公司</v>
          </cell>
          <cell r="AR335" t="str">
            <v/>
          </cell>
          <cell r="AS335" t="str">
            <v/>
          </cell>
          <cell r="AT335" t="str">
            <v>2021-10-08</v>
          </cell>
          <cell r="AU335" t="str">
            <v>研发人员</v>
          </cell>
          <cell r="AV335" t="str">
            <v>劳动合同</v>
          </cell>
          <cell r="AW335" t="str">
            <v>2021-10-08</v>
          </cell>
          <cell r="AX335" t="str">
            <v>2021-10-08</v>
          </cell>
          <cell r="AY335" t="str">
            <v>2024-12-31</v>
          </cell>
          <cell r="AZ335" t="str">
            <v>研发</v>
          </cell>
          <cell r="BA335" t="str">
            <v>1</v>
          </cell>
          <cell r="BB335" t="str">
            <v>2022-01-07</v>
          </cell>
          <cell r="BC335" t="str">
            <v>2022-01-08</v>
          </cell>
          <cell r="BD335" t="str">
            <v/>
          </cell>
          <cell r="BE335" t="str">
            <v>研发序列</v>
          </cell>
          <cell r="BF335" t="str">
            <v>P1</v>
          </cell>
        </row>
        <row r="336">
          <cell r="C336" t="str">
            <v>董雯雯</v>
          </cell>
          <cell r="D336" t="str">
            <v>女</v>
          </cell>
          <cell r="E336" t="str">
            <v>在职</v>
          </cell>
          <cell r="F336" t="str">
            <v>试用员工</v>
          </cell>
          <cell r="G336" t="str">
            <v>百诚医药</v>
          </cell>
          <cell r="H336" t="str">
            <v>分析组</v>
          </cell>
          <cell r="I336" t="str">
            <v>百诚医药/药学研究中心/固体制剂三部/第二组/分析组</v>
          </cell>
          <cell r="J336" t="str">
            <v>百诚医药</v>
          </cell>
          <cell r="K336" t="str">
            <v>固体制剂三部</v>
          </cell>
          <cell r="L336" t="str">
            <v>助理分析研究员</v>
          </cell>
          <cell r="M336" t="str">
            <v>职员</v>
          </cell>
          <cell r="N336" t="str">
            <v>胡富苗</v>
          </cell>
          <cell r="O336" t="str">
            <v>杨蓓蓓</v>
          </cell>
          <cell r="P336" t="str">
            <v>杨蓓蓓</v>
          </cell>
          <cell r="Q336" t="str">
            <v/>
          </cell>
          <cell r="R336" t="str">
            <v>杭州</v>
          </cell>
          <cell r="S336" t="str">
            <v>18699237899</v>
          </cell>
          <cell r="T336" t="str">
            <v>2000-01-22</v>
          </cell>
          <cell r="U336" t="str">
            <v>22</v>
          </cell>
          <cell r="V336" t="str">
            <v>汉族</v>
          </cell>
          <cell r="W336" t="str">
            <v>451027200001220023</v>
          </cell>
          <cell r="X336" t="str">
            <v>浙江</v>
          </cell>
          <cell r="Y336" t="str">
            <v>温州</v>
          </cell>
          <cell r="Z336" t="str">
            <v>永嘉县巽宅镇上董村</v>
          </cell>
          <cell r="AA336" t="str">
            <v>永嘉县巽宅镇上董村</v>
          </cell>
          <cell r="AB336" t="str">
            <v>本地农村</v>
          </cell>
          <cell r="AC336" t="str">
            <v>未婚</v>
          </cell>
          <cell r="AD336" t="str">
            <v>共青团员</v>
          </cell>
          <cell r="AE336" t="str">
            <v>本科</v>
          </cell>
          <cell r="AF336" t="str">
            <v>学士</v>
          </cell>
          <cell r="AG336" t="str">
            <v>石河子大学</v>
          </cell>
          <cell r="AH336" t="str">
            <v>药学</v>
          </cell>
          <cell r="AI336" t="str">
            <v>2022-06-10</v>
          </cell>
          <cell r="AJ336" t="str">
            <v/>
          </cell>
          <cell r="AK336" t="str">
            <v/>
          </cell>
          <cell r="AL336" t="str">
            <v/>
          </cell>
          <cell r="AM336" t="str">
            <v>董树林</v>
          </cell>
          <cell r="AN336" t="str">
            <v>父亲</v>
          </cell>
          <cell r="AO336" t="str">
            <v>新疆奎屯市毓秀路100-1-502/833200</v>
          </cell>
          <cell r="AP336" t="str">
            <v>18309096969</v>
          </cell>
          <cell r="AQ336" t="str">
            <v>无</v>
          </cell>
          <cell r="AR336" t="str">
            <v/>
          </cell>
          <cell r="AS336" t="str">
            <v/>
          </cell>
          <cell r="AT336" t="str">
            <v>2022-07-04</v>
          </cell>
          <cell r="AU336" t="str">
            <v>辅助人员</v>
          </cell>
          <cell r="AV336" t="str">
            <v>劳动合同</v>
          </cell>
          <cell r="AW336" t="str">
            <v>2022-07-04</v>
          </cell>
          <cell r="AX336" t="str">
            <v>2022-07-04</v>
          </cell>
          <cell r="AY336" t="str">
            <v>2025-07-03</v>
          </cell>
          <cell r="AZ336" t="str">
            <v>研发</v>
          </cell>
          <cell r="BA336" t="str">
            <v>1</v>
          </cell>
          <cell r="BB336" t="str">
            <v>2022-10-03</v>
          </cell>
          <cell r="BC336" t="str">
            <v/>
          </cell>
          <cell r="BE336" t="str">
            <v>研发序列</v>
          </cell>
          <cell r="BF336" t="str">
            <v>P1</v>
          </cell>
        </row>
        <row r="337">
          <cell r="C337" t="str">
            <v>冯燕华</v>
          </cell>
          <cell r="D337" t="str">
            <v>女</v>
          </cell>
          <cell r="E337" t="str">
            <v>在职</v>
          </cell>
          <cell r="F337" t="str">
            <v>正式员工</v>
          </cell>
          <cell r="G337" t="str">
            <v>百诚医药</v>
          </cell>
          <cell r="H337" t="str">
            <v>分析组</v>
          </cell>
          <cell r="I337" t="str">
            <v>百诚医药/药学研究中心/固体制剂三部/第一组/分析组</v>
          </cell>
          <cell r="J337" t="str">
            <v>百诚医药</v>
          </cell>
          <cell r="K337" t="str">
            <v>固体制剂三部</v>
          </cell>
          <cell r="L337" t="str">
            <v>高级分析研究员</v>
          </cell>
          <cell r="M337" t="str">
            <v>职员</v>
          </cell>
          <cell r="N337" t="str">
            <v>胡富苗</v>
          </cell>
          <cell r="O337" t="str">
            <v>刘敏</v>
          </cell>
          <cell r="P337" t="str">
            <v/>
          </cell>
          <cell r="Q337" t="str">
            <v>刘敏</v>
          </cell>
          <cell r="R337" t="str">
            <v>杭州</v>
          </cell>
          <cell r="S337" t="str">
            <v>18832287387</v>
          </cell>
          <cell r="T337" t="str">
            <v>1992-05-01</v>
          </cell>
          <cell r="U337" t="str">
            <v>30</v>
          </cell>
          <cell r="V337" t="str">
            <v>汉族</v>
          </cell>
          <cell r="W337" t="str">
            <v>410426199205010601</v>
          </cell>
          <cell r="X337" t="str">
            <v>河南</v>
          </cell>
          <cell r="Y337" t="str">
            <v>许昌</v>
          </cell>
          <cell r="Z337" t="str">
            <v>许昌市襄城县大庙冯村</v>
          </cell>
          <cell r="AA337" t="str">
            <v>河南省许昌市襄城县大庙冯村</v>
          </cell>
          <cell r="AB337" t="str">
            <v>本地农村</v>
          </cell>
          <cell r="AC337" t="str">
            <v>未婚</v>
          </cell>
          <cell r="AD337" t="str">
            <v>群众</v>
          </cell>
          <cell r="AE337" t="str">
            <v>本科</v>
          </cell>
          <cell r="AF337" t="str">
            <v>学士</v>
          </cell>
          <cell r="AG337" t="str">
            <v>河北大学</v>
          </cell>
          <cell r="AH337" t="str">
            <v>药学</v>
          </cell>
          <cell r="AI337" t="str">
            <v>2017-06-30</v>
          </cell>
          <cell r="AJ337" t="str">
            <v/>
          </cell>
          <cell r="AK337" t="str">
            <v/>
          </cell>
          <cell r="AL337" t="str">
            <v/>
          </cell>
          <cell r="AM337" t="str">
            <v>冯现明</v>
          </cell>
          <cell r="AN337" t="str">
            <v>父女</v>
          </cell>
          <cell r="AO337" t="str">
            <v>上海闵行区</v>
          </cell>
          <cell r="AP337" t="str">
            <v>18832287387</v>
          </cell>
          <cell r="AQ337" t="str">
            <v>石家庄四药有限公司</v>
          </cell>
          <cell r="AR337" t="str">
            <v/>
          </cell>
          <cell r="AS337" t="str">
            <v/>
          </cell>
          <cell r="AT337" t="str">
            <v>2022-02-09</v>
          </cell>
          <cell r="AU337" t="str">
            <v>研发人员</v>
          </cell>
          <cell r="AV337" t="str">
            <v>劳动合同</v>
          </cell>
          <cell r="AW337" t="str">
            <v>2022-02-09</v>
          </cell>
          <cell r="AX337" t="str">
            <v>2022-02-09</v>
          </cell>
          <cell r="AY337" t="str">
            <v>2025-03-31</v>
          </cell>
          <cell r="AZ337" t="str">
            <v>研发</v>
          </cell>
          <cell r="BA337" t="str">
            <v>1</v>
          </cell>
          <cell r="BB337" t="str">
            <v>2022-05-08</v>
          </cell>
          <cell r="BC337" t="str">
            <v>2022-05-09</v>
          </cell>
          <cell r="BD337" t="str">
            <v/>
          </cell>
          <cell r="BE337" t="str">
            <v>研发序列</v>
          </cell>
          <cell r="BF337" t="str">
            <v>P3</v>
          </cell>
        </row>
        <row r="338">
          <cell r="C338" t="str">
            <v>盛涛</v>
          </cell>
          <cell r="D338" t="str">
            <v>男</v>
          </cell>
          <cell r="E338" t="str">
            <v>在职</v>
          </cell>
          <cell r="F338" t="str">
            <v>正式员工</v>
          </cell>
          <cell r="G338" t="str">
            <v>百诚医药</v>
          </cell>
          <cell r="H338" t="str">
            <v>分析组</v>
          </cell>
          <cell r="I338" t="str">
            <v>百诚医药/药学研究中心/固体制剂三部/第二组/分析组</v>
          </cell>
          <cell r="J338" t="str">
            <v>百诚医药</v>
          </cell>
          <cell r="K338" t="str">
            <v>固体制剂三部</v>
          </cell>
          <cell r="L338" t="str">
            <v>分析研究员</v>
          </cell>
          <cell r="M338" t="str">
            <v>职员</v>
          </cell>
          <cell r="N338" t="str">
            <v>胡富苗</v>
          </cell>
          <cell r="O338" t="str">
            <v>杨蓓蓓</v>
          </cell>
          <cell r="P338" t="str">
            <v/>
          </cell>
          <cell r="Q338" t="str">
            <v>杨蓓蓓</v>
          </cell>
          <cell r="R338" t="str">
            <v>杭州</v>
          </cell>
          <cell r="S338" t="str">
            <v>18711347527</v>
          </cell>
          <cell r="T338" t="str">
            <v>1998-03-26</v>
          </cell>
          <cell r="U338" t="str">
            <v>24</v>
          </cell>
          <cell r="V338" t="str">
            <v>汉族</v>
          </cell>
          <cell r="W338" t="str">
            <v>430321199803262215</v>
          </cell>
          <cell r="X338" t="str">
            <v>湖南</v>
          </cell>
          <cell r="Y338" t="str">
            <v>湘潭</v>
          </cell>
          <cell r="Z338" t="str">
            <v>湖南省湘潭县云湖桥镇云湖村樟木组140号</v>
          </cell>
          <cell r="AA338" t="str">
            <v>湖南省湘潭市雨湖区白石古莲城兰亭苑</v>
          </cell>
          <cell r="AB338" t="str">
            <v>本地农村</v>
          </cell>
          <cell r="AC338" t="str">
            <v>未婚</v>
          </cell>
          <cell r="AD338" t="str">
            <v>共青团员</v>
          </cell>
          <cell r="AE338" t="str">
            <v>本科</v>
          </cell>
          <cell r="AF338" t="str">
            <v>学士</v>
          </cell>
          <cell r="AG338" t="str">
            <v>长沙医学院</v>
          </cell>
          <cell r="AH338" t="str">
            <v>药物制剂</v>
          </cell>
          <cell r="AI338" t="str">
            <v>2020-06-30</v>
          </cell>
          <cell r="AJ338" t="str">
            <v/>
          </cell>
          <cell r="AK338" t="str">
            <v/>
          </cell>
          <cell r="AL338" t="str">
            <v/>
          </cell>
          <cell r="AM338" t="str">
            <v>盛标旗</v>
          </cell>
          <cell r="AN338" t="str">
            <v>父亲</v>
          </cell>
          <cell r="AO338" t="str">
            <v>湖南省湘潭市雨湖区白石古莲城兰亭苑3-2302</v>
          </cell>
          <cell r="AP338" t="str">
            <v>15973202958</v>
          </cell>
          <cell r="AQ338" t="str">
            <v>天地恒一制药股份有限公司</v>
          </cell>
          <cell r="AR338" t="str">
            <v/>
          </cell>
          <cell r="AS338" t="str">
            <v/>
          </cell>
          <cell r="AT338" t="str">
            <v>2022-03-28</v>
          </cell>
          <cell r="AU338" t="str">
            <v>研发人员</v>
          </cell>
          <cell r="AV338" t="str">
            <v>劳动合同</v>
          </cell>
          <cell r="AW338" t="str">
            <v>2022-03-28</v>
          </cell>
          <cell r="AX338" t="str">
            <v>2022-03-28</v>
          </cell>
          <cell r="AY338" t="str">
            <v>2025-03-31</v>
          </cell>
          <cell r="AZ338" t="str">
            <v>研发</v>
          </cell>
          <cell r="BA338" t="str">
            <v>1</v>
          </cell>
          <cell r="BB338" t="str">
            <v>2022-06-27</v>
          </cell>
          <cell r="BC338" t="str">
            <v>2022-06-28</v>
          </cell>
          <cell r="BD338" t="str">
            <v/>
          </cell>
          <cell r="BE338" t="str">
            <v>研发序列</v>
          </cell>
          <cell r="BF338" t="str">
            <v>P1</v>
          </cell>
        </row>
        <row r="339">
          <cell r="C339" t="str">
            <v>朱慧芸</v>
          </cell>
          <cell r="D339" t="str">
            <v>女</v>
          </cell>
          <cell r="E339" t="str">
            <v>在职</v>
          </cell>
          <cell r="F339" t="str">
            <v>试用员工</v>
          </cell>
          <cell r="G339" t="str">
            <v>百诚医药</v>
          </cell>
          <cell r="H339" t="str">
            <v>分析组</v>
          </cell>
          <cell r="I339" t="str">
            <v>百诚医药/药学研究中心/杂质研究中心/分析组</v>
          </cell>
          <cell r="J339" t="str">
            <v>百诚医药</v>
          </cell>
          <cell r="K339" t="str">
            <v>杂质研究中心</v>
          </cell>
          <cell r="L339" t="str">
            <v>分析研究员</v>
          </cell>
          <cell r="M339" t="str">
            <v>职员</v>
          </cell>
          <cell r="N339" t="str">
            <v>王博</v>
          </cell>
          <cell r="O339" t="str">
            <v>虞程雄</v>
          </cell>
          <cell r="P339" t="str">
            <v>叶飞燕</v>
          </cell>
          <cell r="Q339" t="str">
            <v/>
          </cell>
          <cell r="R339" t="str">
            <v>杭州</v>
          </cell>
          <cell r="S339" t="str">
            <v>15757207510</v>
          </cell>
          <cell r="T339" t="str">
            <v>1996-11-12</v>
          </cell>
          <cell r="U339" t="str">
            <v>25</v>
          </cell>
          <cell r="V339" t="str">
            <v>汉族</v>
          </cell>
          <cell r="W339" t="str">
            <v>330522199611122924</v>
          </cell>
          <cell r="X339" t="str">
            <v>浙江</v>
          </cell>
          <cell r="Y339" t="str">
            <v>湖州</v>
          </cell>
          <cell r="Z339" t="str">
            <v>浙江省湖州市长兴县虹星桥镇河桥村王车?38号</v>
          </cell>
          <cell r="AA339" t="str">
            <v>浙江省湖州市长兴县虹星桥镇河桥村王车?38号</v>
          </cell>
          <cell r="AB339" t="str">
            <v>本地农村</v>
          </cell>
          <cell r="AC339" t="str">
            <v>未婚</v>
          </cell>
          <cell r="AD339" t="str">
            <v>党员</v>
          </cell>
          <cell r="AE339" t="str">
            <v>硕士研究生</v>
          </cell>
          <cell r="AF339" t="str">
            <v>硕士</v>
          </cell>
          <cell r="AG339" t="str">
            <v>浙江工业大学</v>
          </cell>
          <cell r="AH339" t="str">
            <v>化学工程与技术</v>
          </cell>
          <cell r="AI339" t="str">
            <v>2022-06-10</v>
          </cell>
          <cell r="AJ339" t="str">
            <v/>
          </cell>
          <cell r="AK339" t="str">
            <v/>
          </cell>
          <cell r="AL339" t="str">
            <v/>
          </cell>
          <cell r="AM339" t="str">
            <v>朱小兰</v>
          </cell>
          <cell r="AN339" t="str">
            <v>母女</v>
          </cell>
          <cell r="AO339" t="str">
            <v>浙江省长兴县虹星桥镇河桥村王车?38号 313104</v>
          </cell>
          <cell r="AP339" t="str">
            <v>13732361401</v>
          </cell>
          <cell r="AQ339" t="str">
            <v>无</v>
          </cell>
          <cell r="AR339" t="str">
            <v/>
          </cell>
          <cell r="AS339" t="str">
            <v/>
          </cell>
          <cell r="AT339" t="str">
            <v>2022-06-24</v>
          </cell>
          <cell r="AU339" t="str">
            <v>辅助人员</v>
          </cell>
          <cell r="AV339" t="str">
            <v>劳动合同</v>
          </cell>
          <cell r="AW339" t="str">
            <v>2022-06-24</v>
          </cell>
          <cell r="AX339" t="str">
            <v>2022-06-24</v>
          </cell>
          <cell r="AY339" t="str">
            <v>2025-06-30</v>
          </cell>
          <cell r="AZ339" t="str">
            <v>研发</v>
          </cell>
          <cell r="BA339" t="str">
            <v>1</v>
          </cell>
          <cell r="BB339" t="str">
            <v>2022-09-23</v>
          </cell>
          <cell r="BC339" t="str">
            <v/>
          </cell>
          <cell r="BD339" t="str">
            <v/>
          </cell>
          <cell r="BE339" t="str">
            <v>研发序列</v>
          </cell>
          <cell r="BF339" t="str">
            <v>P2</v>
          </cell>
        </row>
        <row r="340">
          <cell r="C340" t="str">
            <v>赵明月</v>
          </cell>
          <cell r="D340" t="str">
            <v>女</v>
          </cell>
          <cell r="E340" t="str">
            <v>在职</v>
          </cell>
          <cell r="F340" t="str">
            <v>试用员工</v>
          </cell>
          <cell r="G340" t="str">
            <v>百诚医药</v>
          </cell>
          <cell r="H340" t="str">
            <v>分析组</v>
          </cell>
          <cell r="I340" t="str">
            <v>百诚医药/药学研究中心/固体制剂三部/第一组/分析组</v>
          </cell>
          <cell r="J340" t="str">
            <v>百诚医药</v>
          </cell>
          <cell r="K340" t="str">
            <v>固体制剂三部</v>
          </cell>
          <cell r="L340" t="str">
            <v>分析研究员</v>
          </cell>
          <cell r="M340" t="str">
            <v>职员</v>
          </cell>
          <cell r="N340" t="str">
            <v>胡富苗</v>
          </cell>
          <cell r="O340" t="str">
            <v>刘敏</v>
          </cell>
          <cell r="P340" t="str">
            <v>刘敏</v>
          </cell>
          <cell r="Q340" t="str">
            <v/>
          </cell>
          <cell r="R340" t="str">
            <v>杭州</v>
          </cell>
          <cell r="S340" t="str">
            <v>18804312617</v>
          </cell>
          <cell r="T340" t="str">
            <v>1995-07-07</v>
          </cell>
          <cell r="U340" t="str">
            <v>27</v>
          </cell>
          <cell r="V340" t="str">
            <v>汉族</v>
          </cell>
          <cell r="W340" t="str">
            <v>412727199507071703</v>
          </cell>
          <cell r="X340" t="str">
            <v>河南</v>
          </cell>
          <cell r="Y340" t="str">
            <v>周口</v>
          </cell>
          <cell r="Z340" t="str">
            <v>河南省周口市淮阳县临蔡镇赵庄</v>
          </cell>
          <cell r="AA340" t="str">
            <v>河南省周口市淮阳县临蔡镇赵庄</v>
          </cell>
          <cell r="AB340" t="str">
            <v>外地农村</v>
          </cell>
          <cell r="AC340" t="str">
            <v>未婚</v>
          </cell>
          <cell r="AD340" t="str">
            <v>共青团员</v>
          </cell>
          <cell r="AE340" t="str">
            <v>硕士研究生</v>
          </cell>
          <cell r="AF340" t="str">
            <v>硕士</v>
          </cell>
          <cell r="AG340" t="str">
            <v>长春中医药大学</v>
          </cell>
          <cell r="AH340" t="str">
            <v>生药学</v>
          </cell>
          <cell r="AI340" t="str">
            <v>2022-06-10</v>
          </cell>
          <cell r="AJ340" t="str">
            <v/>
          </cell>
          <cell r="AK340" t="str">
            <v/>
          </cell>
          <cell r="AL340" t="str">
            <v/>
          </cell>
          <cell r="AM340" t="str">
            <v>赵伟</v>
          </cell>
          <cell r="AN340" t="str">
            <v>父女</v>
          </cell>
          <cell r="AO340" t="str">
            <v>河南省周口市淮阳县临蔡镇赵庄，466712</v>
          </cell>
          <cell r="AP340" t="str">
            <v>15824802881</v>
          </cell>
          <cell r="AQ340" t="str">
            <v/>
          </cell>
          <cell r="AR340" t="str">
            <v/>
          </cell>
          <cell r="AS340" t="str">
            <v/>
          </cell>
          <cell r="AT340" t="str">
            <v>2022-07-11</v>
          </cell>
          <cell r="AU340" t="str">
            <v>辅助人员</v>
          </cell>
          <cell r="AV340" t="str">
            <v>劳动合同</v>
          </cell>
          <cell r="AW340" t="str">
            <v>2022-07-11</v>
          </cell>
          <cell r="AX340" t="str">
            <v>2022-07-11</v>
          </cell>
          <cell r="AY340" t="str">
            <v>2025-07-10</v>
          </cell>
          <cell r="AZ340" t="str">
            <v>研发</v>
          </cell>
          <cell r="BA340" t="str">
            <v>1</v>
          </cell>
          <cell r="BB340" t="str">
            <v>2022-10-10</v>
          </cell>
          <cell r="BC340" t="str">
            <v/>
          </cell>
          <cell r="BD340" t="str">
            <v/>
          </cell>
          <cell r="BE340" t="str">
            <v>研发序列</v>
          </cell>
          <cell r="BF340" t="str">
            <v>P2</v>
          </cell>
        </row>
        <row r="341">
          <cell r="C341" t="str">
            <v>陈志伟</v>
          </cell>
          <cell r="D341" t="str">
            <v>男</v>
          </cell>
          <cell r="E341" t="str">
            <v>在职</v>
          </cell>
          <cell r="F341" t="str">
            <v>试用员工</v>
          </cell>
          <cell r="G341" t="str">
            <v>百诚医药</v>
          </cell>
          <cell r="H341" t="str">
            <v>分析组</v>
          </cell>
          <cell r="I341" t="str">
            <v>百诚医药/药学研究中心/杂质研究中心/分析组</v>
          </cell>
          <cell r="J341" t="str">
            <v>百诚医药</v>
          </cell>
          <cell r="K341" t="str">
            <v>杂质研究中心</v>
          </cell>
          <cell r="L341" t="str">
            <v>分析研究员</v>
          </cell>
          <cell r="M341" t="str">
            <v>职员</v>
          </cell>
          <cell r="N341" t="str">
            <v>王博</v>
          </cell>
          <cell r="O341" t="str">
            <v>虞程雄</v>
          </cell>
          <cell r="P341" t="str">
            <v>叶飞燕</v>
          </cell>
          <cell r="Q341" t="str">
            <v/>
          </cell>
          <cell r="R341" t="str">
            <v>杭州</v>
          </cell>
          <cell r="S341" t="str">
            <v>13566354907</v>
          </cell>
          <cell r="T341" t="str">
            <v>1992-05-02</v>
          </cell>
          <cell r="U341" t="str">
            <v>30</v>
          </cell>
          <cell r="V341" t="str">
            <v>汉族</v>
          </cell>
          <cell r="W341" t="str">
            <v>330825199205021015</v>
          </cell>
          <cell r="X341" t="str">
            <v>浙江</v>
          </cell>
          <cell r="Y341" t="str">
            <v>衢州</v>
          </cell>
          <cell r="Z341" t="str">
            <v>浙江省衢州市龙游县詹家镇姜家村</v>
          </cell>
          <cell r="AA341" t="str">
            <v>浙江省衢州市龙游县詹家镇姜家村</v>
          </cell>
          <cell r="AB341" t="str">
            <v>外地农村</v>
          </cell>
          <cell r="AC341" t="str">
            <v>未婚</v>
          </cell>
          <cell r="AD341" t="str">
            <v>团员</v>
          </cell>
          <cell r="AE341" t="str">
            <v>硕士研究生</v>
          </cell>
          <cell r="AF341" t="str">
            <v>硕士</v>
          </cell>
          <cell r="AG341" t="str">
            <v>杭州师范大学</v>
          </cell>
          <cell r="AH341" t="str">
            <v>化学工程</v>
          </cell>
          <cell r="AI341" t="str">
            <v>2022-06-17</v>
          </cell>
          <cell r="AJ341" t="str">
            <v/>
          </cell>
          <cell r="AK341" t="str">
            <v/>
          </cell>
          <cell r="AL341" t="str">
            <v/>
          </cell>
          <cell r="AM341" t="str">
            <v>徐佳燕</v>
          </cell>
          <cell r="AN341" t="str">
            <v>表姐</v>
          </cell>
          <cell r="AO341" t="str">
            <v>杭州市临平区</v>
          </cell>
          <cell r="AP341" t="str">
            <v>18768196909</v>
          </cell>
          <cell r="AQ341" t="str">
            <v/>
          </cell>
          <cell r="AR341" t="str">
            <v/>
          </cell>
          <cell r="AS341" t="str">
            <v>郑浩腾</v>
          </cell>
          <cell r="AT341" t="str">
            <v>2022-07-04</v>
          </cell>
          <cell r="AU341" t="str">
            <v>辅助人员</v>
          </cell>
          <cell r="AV341" t="str">
            <v>劳动合同</v>
          </cell>
          <cell r="AW341" t="str">
            <v>2022-07-04</v>
          </cell>
          <cell r="AX341" t="str">
            <v>2022-07-04</v>
          </cell>
          <cell r="AY341" t="str">
            <v>2025-07-03</v>
          </cell>
          <cell r="AZ341" t="str">
            <v>研发</v>
          </cell>
          <cell r="BA341" t="str">
            <v>1</v>
          </cell>
          <cell r="BB341" t="str">
            <v>2022-10-03</v>
          </cell>
          <cell r="BC341" t="str">
            <v/>
          </cell>
          <cell r="BD341" t="str">
            <v/>
          </cell>
          <cell r="BE341" t="str">
            <v>研发序列</v>
          </cell>
          <cell r="BF341" t="str">
            <v>P2</v>
          </cell>
        </row>
        <row r="342">
          <cell r="C342" t="str">
            <v>邱丽媛</v>
          </cell>
          <cell r="D342" t="str">
            <v>女</v>
          </cell>
          <cell r="E342" t="str">
            <v>在职</v>
          </cell>
          <cell r="F342" t="str">
            <v>试用员工</v>
          </cell>
          <cell r="G342" t="str">
            <v>百诚医药</v>
          </cell>
          <cell r="H342" t="str">
            <v>分析组</v>
          </cell>
          <cell r="I342" t="str">
            <v>百诚医药/药学研究中心/杂质研究中心/分析组</v>
          </cell>
          <cell r="J342" t="str">
            <v>百诚医药</v>
          </cell>
          <cell r="K342" t="str">
            <v>杂质研究中心</v>
          </cell>
          <cell r="L342" t="str">
            <v>分析研究员</v>
          </cell>
          <cell r="M342" t="str">
            <v>职员</v>
          </cell>
          <cell r="N342" t="str">
            <v>王博</v>
          </cell>
          <cell r="O342" t="str">
            <v>虞程雄</v>
          </cell>
          <cell r="P342" t="str">
            <v>赖烁科</v>
          </cell>
          <cell r="Q342" t="str">
            <v/>
          </cell>
          <cell r="R342" t="str">
            <v>杭州</v>
          </cell>
          <cell r="S342" t="str">
            <v>18806823685</v>
          </cell>
          <cell r="T342" t="str">
            <v>1996-11-24</v>
          </cell>
          <cell r="U342" t="str">
            <v>25</v>
          </cell>
          <cell r="V342" t="str">
            <v>汉族</v>
          </cell>
          <cell r="W342" t="str">
            <v>33050119961124222X</v>
          </cell>
          <cell r="X342" t="str">
            <v>浙江</v>
          </cell>
          <cell r="Y342" t="str">
            <v>湖州</v>
          </cell>
          <cell r="Z342" t="str">
            <v>浙江省湖州市南浔区双林镇板桥新村13幢1单元302室</v>
          </cell>
          <cell r="AA342" t="str">
            <v>浙江省杭州市滨江区火炬小区73幢501</v>
          </cell>
          <cell r="AB342" t="str">
            <v>本地城镇</v>
          </cell>
          <cell r="AC342" t="str">
            <v>未婚</v>
          </cell>
          <cell r="AD342" t="str">
            <v>中共党员</v>
          </cell>
          <cell r="AE342" t="str">
            <v>硕士研究生</v>
          </cell>
          <cell r="AF342" t="str">
            <v>硕士</v>
          </cell>
          <cell r="AG342" t="str">
            <v>浙江中医药大学</v>
          </cell>
          <cell r="AH342" t="str">
            <v>药剂学</v>
          </cell>
          <cell r="AI342" t="str">
            <v>2022-06-10</v>
          </cell>
          <cell r="AJ342" t="str">
            <v/>
          </cell>
          <cell r="AK342" t="str">
            <v/>
          </cell>
          <cell r="AL342" t="str">
            <v/>
          </cell>
          <cell r="AM342" t="str">
            <v>沈建芳</v>
          </cell>
          <cell r="AN342" t="str">
            <v>母女</v>
          </cell>
          <cell r="AO342" t="str">
            <v>浙江省湖州市南浔区双林镇吴家庄村吉四圩20号</v>
          </cell>
          <cell r="AP342" t="str">
            <v>15268736175</v>
          </cell>
          <cell r="AQ342" t="str">
            <v/>
          </cell>
          <cell r="AR342" t="str">
            <v/>
          </cell>
          <cell r="AS342" t="str">
            <v/>
          </cell>
          <cell r="AT342" t="str">
            <v>2022-07-04</v>
          </cell>
          <cell r="AU342" t="str">
            <v>辅助人员</v>
          </cell>
          <cell r="AV342" t="str">
            <v>劳动合同</v>
          </cell>
          <cell r="AW342" t="str">
            <v>2022-07-04</v>
          </cell>
          <cell r="AX342" t="str">
            <v>2022-07-04</v>
          </cell>
          <cell r="AY342" t="str">
            <v>2025-07-03</v>
          </cell>
          <cell r="AZ342" t="str">
            <v>研发</v>
          </cell>
          <cell r="BA342" t="str">
            <v>1</v>
          </cell>
          <cell r="BB342" t="str">
            <v>2022-10-03</v>
          </cell>
          <cell r="BC342" t="str">
            <v/>
          </cell>
          <cell r="BD342" t="str">
            <v/>
          </cell>
          <cell r="BE342" t="str">
            <v>研发序列</v>
          </cell>
          <cell r="BF342" t="str">
            <v>P2</v>
          </cell>
        </row>
        <row r="343">
          <cell r="C343" t="str">
            <v>方丽君</v>
          </cell>
          <cell r="D343" t="str">
            <v>女</v>
          </cell>
          <cell r="E343" t="str">
            <v>在职</v>
          </cell>
          <cell r="F343" t="str">
            <v>实习生</v>
          </cell>
          <cell r="G343" t="str">
            <v>百诚医药</v>
          </cell>
          <cell r="H343" t="str">
            <v>分析组</v>
          </cell>
          <cell r="I343" t="str">
            <v>百诚医药/药学研究中心/杂质研究中心/分析组</v>
          </cell>
          <cell r="J343" t="str">
            <v>百诚医药</v>
          </cell>
          <cell r="K343" t="str">
            <v>杂质研究中心</v>
          </cell>
          <cell r="L343" t="str">
            <v>实习生</v>
          </cell>
          <cell r="M343" t="str">
            <v>职员</v>
          </cell>
          <cell r="N343" t="str">
            <v>王博</v>
          </cell>
          <cell r="O343" t="str">
            <v>虞程雄</v>
          </cell>
          <cell r="P343" t="str">
            <v>何丹丹</v>
          </cell>
          <cell r="Q343" t="str">
            <v/>
          </cell>
          <cell r="R343" t="str">
            <v>杭州</v>
          </cell>
          <cell r="S343" t="str">
            <v>13588262515</v>
          </cell>
          <cell r="T343" t="str">
            <v>2001-01-22</v>
          </cell>
          <cell r="U343" t="str">
            <v>21</v>
          </cell>
          <cell r="V343" t="str">
            <v>汉族</v>
          </cell>
          <cell r="W343" t="str">
            <v>330726200101221369</v>
          </cell>
          <cell r="X343" t="str">
            <v>浙江</v>
          </cell>
          <cell r="Y343" t="str">
            <v>金华</v>
          </cell>
          <cell r="Z343" t="str">
            <v>浙江省金华市</v>
          </cell>
          <cell r="AA343" t="str">
            <v>浙江省杭州市拱墅区潮王路18号浙江工业大学尚德园10 303</v>
          </cell>
          <cell r="AB343" t="str">
            <v>本地农村</v>
          </cell>
          <cell r="AC343" t="str">
            <v>未婚</v>
          </cell>
          <cell r="AD343" t="str">
            <v>群众</v>
          </cell>
          <cell r="AE343" t="str">
            <v>高中</v>
          </cell>
          <cell r="AF343" t="str">
            <v>其他</v>
          </cell>
          <cell r="AG343" t="str">
            <v>浙江工业大学</v>
          </cell>
          <cell r="AH343" t="str">
            <v>制药工程</v>
          </cell>
          <cell r="AI343" t="str">
            <v>2023-06-18</v>
          </cell>
          <cell r="AJ343" t="str">
            <v/>
          </cell>
          <cell r="AK343" t="str">
            <v/>
          </cell>
          <cell r="AL343" t="str">
            <v/>
          </cell>
          <cell r="AM343" t="str">
            <v>郑玉环</v>
          </cell>
          <cell r="AN343" t="str">
            <v>母亲</v>
          </cell>
          <cell r="AO343" t="str">
            <v>浙江省金华市浦江县 322200</v>
          </cell>
          <cell r="AP343" t="str">
            <v>13665851584</v>
          </cell>
          <cell r="AQ343" t="str">
            <v>无</v>
          </cell>
          <cell r="AR343" t="str">
            <v/>
          </cell>
          <cell r="AS343" t="str">
            <v/>
          </cell>
          <cell r="AT343" t="str">
            <v>2022-07-06</v>
          </cell>
          <cell r="AU343" t="str">
            <v>辅助人员</v>
          </cell>
          <cell r="AV343" t="str">
            <v>实习协议</v>
          </cell>
          <cell r="AW343" t="str">
            <v/>
          </cell>
          <cell r="AX343" t="str">
            <v>2022-07-06</v>
          </cell>
          <cell r="AY343" t="str">
            <v>2022-08-05</v>
          </cell>
          <cell r="AZ343" t="str">
            <v>研发</v>
          </cell>
          <cell r="BA343" t="str">
            <v/>
          </cell>
          <cell r="BB343" t="str">
            <v/>
          </cell>
          <cell r="BC343" t="str">
            <v/>
          </cell>
          <cell r="BD343" t="str">
            <v/>
          </cell>
          <cell r="BE343" t="str">
            <v>研发序列</v>
          </cell>
          <cell r="BF343" t="str">
            <v>-</v>
          </cell>
        </row>
        <row r="344">
          <cell r="C344" t="str">
            <v>罗程程</v>
          </cell>
          <cell r="D344" t="str">
            <v>女</v>
          </cell>
          <cell r="E344" t="str">
            <v>在职</v>
          </cell>
          <cell r="F344" t="str">
            <v>实习生</v>
          </cell>
          <cell r="G344" t="str">
            <v>百诚医药</v>
          </cell>
          <cell r="H344" t="str">
            <v>分析组</v>
          </cell>
          <cell r="I344" t="str">
            <v>百诚医药/药学研究中心/杂质研究中心/分析组</v>
          </cell>
          <cell r="J344" t="str">
            <v>百诚医药</v>
          </cell>
          <cell r="K344" t="str">
            <v>杂质研究中心</v>
          </cell>
          <cell r="L344" t="str">
            <v>实习生</v>
          </cell>
          <cell r="M344" t="str">
            <v>职员</v>
          </cell>
          <cell r="N344" t="str">
            <v>王博</v>
          </cell>
          <cell r="O344" t="str">
            <v>虞程雄</v>
          </cell>
          <cell r="P344" t="str">
            <v>周容</v>
          </cell>
          <cell r="Q344" t="str">
            <v/>
          </cell>
          <cell r="R344" t="str">
            <v>杭州</v>
          </cell>
          <cell r="S344" t="str">
            <v>18357729633</v>
          </cell>
          <cell r="T344" t="str">
            <v>2002-09-12</v>
          </cell>
          <cell r="U344" t="str">
            <v>19</v>
          </cell>
          <cell r="V344" t="str">
            <v>汉族</v>
          </cell>
          <cell r="W344" t="str">
            <v>330327200209125381</v>
          </cell>
          <cell r="X344" t="str">
            <v>浙江</v>
          </cell>
          <cell r="Y344" t="str">
            <v>温州</v>
          </cell>
          <cell r="Z344" t="str">
            <v>浙江省苍南县桥墩镇王湾村20号</v>
          </cell>
          <cell r="AA344" t="str">
            <v>浙江省温州市苍南县灵溪镇浙闽副食品商场b3幢3单元405</v>
          </cell>
          <cell r="AB344" t="str">
            <v>外地农村</v>
          </cell>
          <cell r="AC344" t="str">
            <v>未婚</v>
          </cell>
          <cell r="AD344" t="str">
            <v>共青团员</v>
          </cell>
          <cell r="AE344" t="str">
            <v>大专</v>
          </cell>
          <cell r="AF344" t="str">
            <v>其他</v>
          </cell>
          <cell r="AG344" t="str">
            <v>宁波职业技术学院</v>
          </cell>
          <cell r="AH344" t="str">
            <v>药品生物技术</v>
          </cell>
          <cell r="AI344" t="str">
            <v>2023-07-01</v>
          </cell>
          <cell r="AJ344" t="str">
            <v/>
          </cell>
          <cell r="AK344" t="str">
            <v/>
          </cell>
          <cell r="AL344" t="str">
            <v/>
          </cell>
          <cell r="AM344" t="str">
            <v>罗美玲</v>
          </cell>
          <cell r="AN344" t="str">
            <v>母女</v>
          </cell>
          <cell r="AO344" t="str">
            <v>浙江省温州市苍南县灵溪镇浙闽副食品商场325800</v>
          </cell>
          <cell r="AP344" t="str">
            <v>15057785967</v>
          </cell>
          <cell r="AQ344" t="str">
            <v>无</v>
          </cell>
          <cell r="AR344" t="str">
            <v/>
          </cell>
          <cell r="AS344" t="str">
            <v/>
          </cell>
          <cell r="AT344" t="str">
            <v>2022-07-06</v>
          </cell>
          <cell r="AU344" t="str">
            <v>辅助人员</v>
          </cell>
          <cell r="AV344" t="str">
            <v>实习协议</v>
          </cell>
          <cell r="AW344" t="str">
            <v/>
          </cell>
          <cell r="AX344" t="str">
            <v>2022-07-06</v>
          </cell>
          <cell r="AY344" t="str">
            <v>2023-01-31</v>
          </cell>
          <cell r="AZ344" t="str">
            <v>研发</v>
          </cell>
          <cell r="BA344" t="str">
            <v/>
          </cell>
          <cell r="BB344" t="str">
            <v/>
          </cell>
          <cell r="BC344" t="str">
            <v/>
          </cell>
          <cell r="BD344" t="str">
            <v/>
          </cell>
          <cell r="BE344" t="str">
            <v>研发序列</v>
          </cell>
          <cell r="BF344" t="str">
            <v>-</v>
          </cell>
        </row>
        <row r="345">
          <cell r="C345" t="str">
            <v>吴舒燕</v>
          </cell>
          <cell r="D345" t="str">
            <v>女</v>
          </cell>
          <cell r="E345" t="str">
            <v>在职</v>
          </cell>
          <cell r="F345" t="str">
            <v>实习生</v>
          </cell>
          <cell r="G345" t="str">
            <v>百诚医药</v>
          </cell>
          <cell r="H345" t="str">
            <v>分析组</v>
          </cell>
          <cell r="I345" t="str">
            <v>百诚医药/药学研究中心/杂质研究中心/分析组</v>
          </cell>
          <cell r="J345" t="str">
            <v>百诚医药</v>
          </cell>
          <cell r="K345" t="str">
            <v>杂质研究中心</v>
          </cell>
          <cell r="L345" t="str">
            <v>实习生</v>
          </cell>
          <cell r="M345" t="str">
            <v>职员</v>
          </cell>
          <cell r="N345" t="str">
            <v>王博</v>
          </cell>
          <cell r="O345" t="str">
            <v>虞程雄</v>
          </cell>
          <cell r="P345" t="str">
            <v>刘雅玲</v>
          </cell>
          <cell r="Q345" t="str">
            <v/>
          </cell>
          <cell r="R345" t="str">
            <v>杭州</v>
          </cell>
          <cell r="S345" t="str">
            <v>13588443713</v>
          </cell>
          <cell r="T345" t="str">
            <v>2001-02-10</v>
          </cell>
          <cell r="U345" t="str">
            <v>21</v>
          </cell>
          <cell r="V345" t="str">
            <v>汉族</v>
          </cell>
          <cell r="W345" t="str">
            <v>362329200102106121</v>
          </cell>
          <cell r="X345" t="str">
            <v>江西</v>
          </cell>
          <cell r="Y345" t="str">
            <v>上饶</v>
          </cell>
          <cell r="Z345" t="str">
            <v>江西省上饶市余干县社庚乡社庚村委会社庚三中队100号</v>
          </cell>
          <cell r="AA345" t="str">
            <v>浙江省杭州市拱墅区潮王路18号</v>
          </cell>
          <cell r="AB345" t="str">
            <v>本地农村</v>
          </cell>
          <cell r="AC345" t="str">
            <v>未婚</v>
          </cell>
          <cell r="AD345" t="str">
            <v>共青团员</v>
          </cell>
          <cell r="AE345" t="str">
            <v>本科</v>
          </cell>
          <cell r="AF345" t="str">
            <v>学士</v>
          </cell>
          <cell r="AG345" t="str">
            <v>浙江工业大学</v>
          </cell>
          <cell r="AH345" t="str">
            <v>制药工程</v>
          </cell>
          <cell r="AI345" t="str">
            <v>2023-06-30</v>
          </cell>
          <cell r="AJ345" t="str">
            <v/>
          </cell>
          <cell r="AK345" t="str">
            <v/>
          </cell>
          <cell r="AL345" t="str">
            <v/>
          </cell>
          <cell r="AM345" t="str">
            <v>凌飞</v>
          </cell>
          <cell r="AN345" t="str">
            <v>班主任</v>
          </cell>
          <cell r="AO345" t="str">
            <v>浙江省杭州市拱墅区潮王路18号，310014</v>
          </cell>
          <cell r="AP345" t="str">
            <v>15858229364</v>
          </cell>
          <cell r="AQ345" t="str">
            <v>无</v>
          </cell>
          <cell r="AR345" t="str">
            <v/>
          </cell>
          <cell r="AS345" t="str">
            <v/>
          </cell>
          <cell r="AT345" t="str">
            <v>2022-07-06</v>
          </cell>
          <cell r="AU345" t="str">
            <v>辅助人员</v>
          </cell>
          <cell r="AV345" t="str">
            <v>实习协议</v>
          </cell>
          <cell r="AW345" t="str">
            <v/>
          </cell>
          <cell r="AX345" t="str">
            <v>2022-07-06</v>
          </cell>
          <cell r="AY345" t="str">
            <v>2022-08-05</v>
          </cell>
          <cell r="AZ345" t="str">
            <v>研发</v>
          </cell>
          <cell r="BA345" t="str">
            <v/>
          </cell>
          <cell r="BB345" t="str">
            <v/>
          </cell>
          <cell r="BC345" t="str">
            <v/>
          </cell>
          <cell r="BD345" t="str">
            <v/>
          </cell>
          <cell r="BE345" t="str">
            <v>研发序列</v>
          </cell>
          <cell r="BF345" t="str">
            <v>-</v>
          </cell>
        </row>
        <row r="346">
          <cell r="C346" t="str">
            <v>李俊楠</v>
          </cell>
          <cell r="D346" t="str">
            <v>男</v>
          </cell>
          <cell r="E346" t="str">
            <v>在职</v>
          </cell>
          <cell r="F346" t="str">
            <v>实习生</v>
          </cell>
          <cell r="G346" t="str">
            <v>百诚医药</v>
          </cell>
          <cell r="H346" t="str">
            <v>分析组</v>
          </cell>
          <cell r="I346" t="str">
            <v>百诚医药/药学研究中心/杂质研究中心/分析组</v>
          </cell>
          <cell r="J346" t="str">
            <v>百诚医药</v>
          </cell>
          <cell r="K346" t="str">
            <v>杂质研究中心</v>
          </cell>
          <cell r="L346" t="str">
            <v>实习生</v>
          </cell>
          <cell r="M346" t="str">
            <v>职员</v>
          </cell>
          <cell r="N346" t="str">
            <v>王博</v>
          </cell>
          <cell r="O346" t="str">
            <v>虞程雄</v>
          </cell>
          <cell r="P346" t="str">
            <v>韩丽</v>
          </cell>
          <cell r="Q346" t="str">
            <v/>
          </cell>
          <cell r="R346" t="str">
            <v>杭州</v>
          </cell>
          <cell r="S346" t="str">
            <v>13588411861</v>
          </cell>
          <cell r="T346" t="str">
            <v>2001-02-28</v>
          </cell>
          <cell r="U346" t="str">
            <v>21</v>
          </cell>
          <cell r="V346" t="str">
            <v>汉族</v>
          </cell>
          <cell r="W346" t="str">
            <v>330782200102280839</v>
          </cell>
          <cell r="X346" t="str">
            <v>浙江</v>
          </cell>
          <cell r="Y346" t="str">
            <v>金华</v>
          </cell>
          <cell r="Z346" t="str">
            <v>浙江省义乌市义亭镇义亭村9组</v>
          </cell>
          <cell r="AA346" t="str">
            <v>浙江工业大学</v>
          </cell>
          <cell r="AB346" t="str">
            <v>本地农村</v>
          </cell>
          <cell r="AC346" t="str">
            <v>未婚</v>
          </cell>
          <cell r="AD346" t="str">
            <v>共青团员</v>
          </cell>
          <cell r="AE346" t="str">
            <v>本科</v>
          </cell>
          <cell r="AF346" t="str">
            <v>学士</v>
          </cell>
          <cell r="AG346" t="str">
            <v>浙江工业大学</v>
          </cell>
          <cell r="AH346" t="str">
            <v>制药工程</v>
          </cell>
          <cell r="AI346" t="str">
            <v>2023-09-01</v>
          </cell>
          <cell r="AJ346" t="str">
            <v/>
          </cell>
          <cell r="AK346" t="str">
            <v/>
          </cell>
          <cell r="AL346" t="str">
            <v/>
          </cell>
          <cell r="AM346" t="str">
            <v>鲍雪旦</v>
          </cell>
          <cell r="AN346" t="str">
            <v>母亲</v>
          </cell>
          <cell r="AO346" t="str">
            <v>浙江省义乌市义亭镇，322000</v>
          </cell>
          <cell r="AP346" t="str">
            <v>13957924115</v>
          </cell>
          <cell r="AQ346" t="str">
            <v>无</v>
          </cell>
          <cell r="AR346" t="str">
            <v/>
          </cell>
          <cell r="AS346" t="str">
            <v/>
          </cell>
          <cell r="AT346" t="str">
            <v>2022-07-08</v>
          </cell>
          <cell r="AU346" t="str">
            <v>辅助人员</v>
          </cell>
          <cell r="AV346" t="str">
            <v>实习协议</v>
          </cell>
          <cell r="AW346" t="str">
            <v/>
          </cell>
          <cell r="AX346" t="str">
            <v>2022-07-08</v>
          </cell>
          <cell r="AY346" t="str">
            <v>2022-08-07</v>
          </cell>
          <cell r="AZ346" t="str">
            <v>研发</v>
          </cell>
          <cell r="BA346" t="str">
            <v/>
          </cell>
          <cell r="BB346" t="str">
            <v/>
          </cell>
          <cell r="BC346" t="str">
            <v/>
          </cell>
          <cell r="BD346" t="str">
            <v/>
          </cell>
          <cell r="BE346" t="str">
            <v>研发序列</v>
          </cell>
          <cell r="BF346" t="str">
            <v>-</v>
          </cell>
        </row>
        <row r="347">
          <cell r="C347" t="str">
            <v>潘亚婷</v>
          </cell>
          <cell r="D347" t="str">
            <v>女</v>
          </cell>
          <cell r="E347" t="str">
            <v>在职</v>
          </cell>
          <cell r="F347" t="str">
            <v>试用员工</v>
          </cell>
          <cell r="G347" t="str">
            <v>百诚医药</v>
          </cell>
          <cell r="H347" t="str">
            <v>分析组</v>
          </cell>
          <cell r="I347" t="str">
            <v>百诚医药/药学研究中心/固体制剂三部/第一组/分析组</v>
          </cell>
          <cell r="J347" t="str">
            <v>百诚医药</v>
          </cell>
          <cell r="K347" t="str">
            <v>固体制剂三部</v>
          </cell>
          <cell r="L347" t="str">
            <v>助理分析研究员</v>
          </cell>
          <cell r="M347" t="str">
            <v>职员</v>
          </cell>
          <cell r="N347" t="str">
            <v>胡富苗</v>
          </cell>
          <cell r="O347" t="str">
            <v>刘敏</v>
          </cell>
          <cell r="P347" t="str">
            <v/>
          </cell>
          <cell r="Q347" t="str">
            <v>冯燕华</v>
          </cell>
          <cell r="R347" t="str">
            <v>杭州</v>
          </cell>
          <cell r="S347" t="str">
            <v>13251825952</v>
          </cell>
          <cell r="T347" t="str">
            <v>1999-08-26</v>
          </cell>
          <cell r="U347" t="str">
            <v>22</v>
          </cell>
          <cell r="V347" t="str">
            <v>汉族</v>
          </cell>
          <cell r="W347" t="str">
            <v>220282199908263247</v>
          </cell>
          <cell r="X347" t="str">
            <v>吉林</v>
          </cell>
          <cell r="Y347" t="str">
            <v>吉林</v>
          </cell>
          <cell r="Z347" t="str">
            <v>吉林省桦甸市金沙镇全民村荒沟社</v>
          </cell>
          <cell r="AA347" t="str">
            <v>吉林省桦甸市金沙镇全民村荒沟社</v>
          </cell>
          <cell r="AB347" t="str">
            <v>外地农村</v>
          </cell>
          <cell r="AC347" t="str">
            <v>未婚</v>
          </cell>
          <cell r="AD347" t="str">
            <v>共青团员</v>
          </cell>
          <cell r="AE347" t="str">
            <v>本科</v>
          </cell>
          <cell r="AF347" t="str">
            <v>学士</v>
          </cell>
          <cell r="AG347" t="str">
            <v>吉林化工学院</v>
          </cell>
          <cell r="AH347" t="str">
            <v>化学</v>
          </cell>
          <cell r="AI347" t="str">
            <v>2020-06-15</v>
          </cell>
          <cell r="AJ347" t="str">
            <v/>
          </cell>
          <cell r="AK347" t="str">
            <v/>
          </cell>
          <cell r="AL347" t="str">
            <v/>
          </cell>
          <cell r="AM347" t="str">
            <v>尤风贤</v>
          </cell>
          <cell r="AN347" t="str">
            <v>母女</v>
          </cell>
          <cell r="AO347" t="str">
            <v>吉林省桦甸市金沙镇全民村荒沟社132000</v>
          </cell>
          <cell r="AP347" t="str">
            <v>15643263618</v>
          </cell>
          <cell r="AQ347" t="str">
            <v>正大天晴药业集团股份有限公司</v>
          </cell>
          <cell r="AR347" t="str">
            <v/>
          </cell>
          <cell r="AS347" t="str">
            <v/>
          </cell>
          <cell r="AT347" t="str">
            <v>2022-07-15</v>
          </cell>
          <cell r="AU347" t="str">
            <v>辅助人员</v>
          </cell>
          <cell r="AV347" t="str">
            <v>劳动合同</v>
          </cell>
          <cell r="AW347" t="str">
            <v>2022-07-15</v>
          </cell>
          <cell r="AX347" t="str">
            <v>2022-07-15</v>
          </cell>
          <cell r="AY347" t="str">
            <v>2025-09-30</v>
          </cell>
          <cell r="AZ347" t="str">
            <v>研发</v>
          </cell>
          <cell r="BA347" t="str">
            <v>1</v>
          </cell>
          <cell r="BB347" t="str">
            <v>2022-10-14</v>
          </cell>
          <cell r="BC347" t="str">
            <v/>
          </cell>
          <cell r="BD347" t="str">
            <v/>
          </cell>
          <cell r="BE347" t="str">
            <v>研发序列</v>
          </cell>
          <cell r="BF347" t="str">
            <v>P1</v>
          </cell>
        </row>
        <row r="348">
          <cell r="C348" t="str">
            <v>康景霞</v>
          </cell>
          <cell r="D348" t="str">
            <v>女</v>
          </cell>
          <cell r="E348" t="str">
            <v>在职</v>
          </cell>
          <cell r="F348" t="str">
            <v>试用员工</v>
          </cell>
          <cell r="G348" t="str">
            <v>百诚医药</v>
          </cell>
          <cell r="H348" t="str">
            <v>分析组</v>
          </cell>
          <cell r="I348" t="str">
            <v>百诚医药/药学研究中心/固体制剂三部/第二组/分析组</v>
          </cell>
          <cell r="J348" t="str">
            <v>百诚医药</v>
          </cell>
          <cell r="K348" t="str">
            <v>固体制剂三部</v>
          </cell>
          <cell r="L348" t="str">
            <v>助理分析研究员</v>
          </cell>
          <cell r="M348" t="str">
            <v>职员</v>
          </cell>
          <cell r="N348" t="str">
            <v>胡富苗</v>
          </cell>
          <cell r="O348" t="str">
            <v>杨蓓蓓</v>
          </cell>
          <cell r="P348" t="str">
            <v>苏竹</v>
          </cell>
          <cell r="Q348" t="str">
            <v/>
          </cell>
          <cell r="R348" t="str">
            <v>杭州</v>
          </cell>
          <cell r="S348" t="str">
            <v>15894632516</v>
          </cell>
          <cell r="T348" t="str">
            <v>1999-10-03</v>
          </cell>
          <cell r="U348" t="str">
            <v>22</v>
          </cell>
          <cell r="V348" t="str">
            <v>汉族</v>
          </cell>
          <cell r="W348" t="str">
            <v>622427199910033785</v>
          </cell>
          <cell r="X348" t="str">
            <v>甘肃</v>
          </cell>
          <cell r="Y348" t="str">
            <v>昌吉回族自治州</v>
          </cell>
          <cell r="Z348" t="str">
            <v>新疆阜康市准东油田居民区10栋3单元10号</v>
          </cell>
          <cell r="AA348" t="str">
            <v>新疆阜康市准东石油基地西苑小区6-2-2-202</v>
          </cell>
          <cell r="AB348" t="str">
            <v>外地城镇</v>
          </cell>
          <cell r="AC348" t="str">
            <v>未婚</v>
          </cell>
          <cell r="AD348" t="str">
            <v>共青团员</v>
          </cell>
          <cell r="AE348" t="str">
            <v>本科</v>
          </cell>
          <cell r="AF348" t="str">
            <v>学士</v>
          </cell>
          <cell r="AG348" t="str">
            <v>新疆工程学院</v>
          </cell>
          <cell r="AH348" t="str">
            <v>化学工程与工艺</v>
          </cell>
          <cell r="AI348" t="str">
            <v>2022-06-20</v>
          </cell>
          <cell r="AJ348" t="str">
            <v/>
          </cell>
          <cell r="AK348" t="str">
            <v/>
          </cell>
          <cell r="AL348" t="str">
            <v/>
          </cell>
          <cell r="AM348" t="str">
            <v>康启军</v>
          </cell>
          <cell r="AN348" t="str">
            <v>父女</v>
          </cell>
          <cell r="AO348" t="str">
            <v>新疆阜康市准东石油基地西苑小区6-2-2-202  831511</v>
          </cell>
          <cell r="AP348" t="str">
            <v>13609944413</v>
          </cell>
          <cell r="AQ348" t="str">
            <v>首建科技有限公司</v>
          </cell>
          <cell r="AR348" t="str">
            <v/>
          </cell>
          <cell r="AS348" t="str">
            <v/>
          </cell>
          <cell r="AT348" t="str">
            <v>2022-07-20</v>
          </cell>
          <cell r="AU348" t="str">
            <v>辅助人员</v>
          </cell>
          <cell r="AV348" t="str">
            <v>劳动合同</v>
          </cell>
          <cell r="AW348" t="str">
            <v>2022-07-20</v>
          </cell>
          <cell r="AX348" t="str">
            <v>2022-07-20</v>
          </cell>
          <cell r="AY348" t="str">
            <v>2025-09-30</v>
          </cell>
          <cell r="AZ348" t="str">
            <v>研发</v>
          </cell>
          <cell r="BA348" t="str">
            <v>1</v>
          </cell>
          <cell r="BB348" t="str">
            <v>2022-10-19</v>
          </cell>
          <cell r="BC348" t="str">
            <v/>
          </cell>
          <cell r="BD348" t="str">
            <v/>
          </cell>
          <cell r="BE348" t="str">
            <v>研发序列</v>
          </cell>
          <cell r="BF348" t="str">
            <v>P1</v>
          </cell>
        </row>
        <row r="349">
          <cell r="C349" t="str">
            <v>汤焱</v>
          </cell>
          <cell r="D349" t="str">
            <v>男</v>
          </cell>
          <cell r="E349" t="str">
            <v>在职</v>
          </cell>
          <cell r="F349" t="str">
            <v>兼职劳务</v>
          </cell>
          <cell r="G349" t="str">
            <v>百诚医药</v>
          </cell>
          <cell r="H349" t="str">
            <v>工程建设部</v>
          </cell>
          <cell r="I349" t="str">
            <v>百诚医药/综合管理中心/工程建设部</v>
          </cell>
          <cell r="J349" t="str">
            <v>百诚医药</v>
          </cell>
          <cell r="K349" t="str">
            <v>工程建设部</v>
          </cell>
          <cell r="L349" t="str">
            <v>项目经理</v>
          </cell>
          <cell r="M349" t="str">
            <v>项目经理</v>
          </cell>
          <cell r="N349" t="str">
            <v>汤焱</v>
          </cell>
          <cell r="O349" t="str">
            <v>邵春能</v>
          </cell>
          <cell r="P349" t="str">
            <v/>
          </cell>
          <cell r="Q349" t="str">
            <v/>
          </cell>
          <cell r="R349" t="str">
            <v>杭州</v>
          </cell>
          <cell r="S349" t="str">
            <v>15381199088</v>
          </cell>
          <cell r="T349" t="str">
            <v>1981-10-14</v>
          </cell>
          <cell r="U349" t="str">
            <v>40</v>
          </cell>
          <cell r="V349" t="str">
            <v>汉族</v>
          </cell>
          <cell r="W349" t="str">
            <v>430302198110144298</v>
          </cell>
          <cell r="X349" t="str">
            <v>浙江</v>
          </cell>
          <cell r="Y349" t="str">
            <v>杭州</v>
          </cell>
          <cell r="Z349" t="str">
            <v>杭州</v>
          </cell>
          <cell r="AA349" t="str">
            <v>杭州</v>
          </cell>
          <cell r="AB349" t="str">
            <v>本地城镇</v>
          </cell>
          <cell r="AC349" t="str">
            <v>已婚</v>
          </cell>
          <cell r="AD349" t="str">
            <v/>
          </cell>
          <cell r="AE349" t="str">
            <v>本科</v>
          </cell>
          <cell r="AF349" t="str">
            <v>学士</v>
          </cell>
          <cell r="AG349" t="str">
            <v>中南林学院</v>
          </cell>
          <cell r="AH349" t="str">
            <v>土木工程</v>
          </cell>
          <cell r="AI349" t="str">
            <v>2016-09-01</v>
          </cell>
          <cell r="AJ349" t="str">
            <v/>
          </cell>
          <cell r="AK349" t="str">
            <v/>
          </cell>
          <cell r="AL349" t="str">
            <v/>
          </cell>
          <cell r="AM349" t="str">
            <v>陈晓萍</v>
          </cell>
          <cell r="AN349" t="str">
            <v>妻</v>
          </cell>
          <cell r="AO349" t="str">
            <v>杭州</v>
          </cell>
          <cell r="AP349" t="str">
            <v>13666643836</v>
          </cell>
          <cell r="AQ349" t="str">
            <v/>
          </cell>
          <cell r="AR349" t="str">
            <v/>
          </cell>
          <cell r="AS349" t="str">
            <v/>
          </cell>
          <cell r="AT349" t="str">
            <v>2021-09-01</v>
          </cell>
          <cell r="AU349" t="str">
            <v>管理人员</v>
          </cell>
          <cell r="AV349" t="str">
            <v>劳务合同</v>
          </cell>
          <cell r="AW349" t="str">
            <v/>
          </cell>
          <cell r="AX349" t="str">
            <v>2021-09-01</v>
          </cell>
          <cell r="AY349" t="str">
            <v>2024-09-30</v>
          </cell>
          <cell r="AZ349" t="str">
            <v>职能</v>
          </cell>
          <cell r="BA349" t="str">
            <v/>
          </cell>
          <cell r="BB349" t="str">
            <v>2021-11-30</v>
          </cell>
          <cell r="BC349" t="str">
            <v/>
          </cell>
          <cell r="BD349" t="str">
            <v/>
          </cell>
          <cell r="BE349" t="str">
            <v>职能序列</v>
          </cell>
          <cell r="BF349" t="str">
            <v>M5</v>
          </cell>
        </row>
        <row r="350">
          <cell r="C350" t="str">
            <v>李佳</v>
          </cell>
          <cell r="D350" t="str">
            <v>男</v>
          </cell>
          <cell r="E350" t="str">
            <v>在职</v>
          </cell>
          <cell r="F350" t="str">
            <v>正式员工</v>
          </cell>
          <cell r="G350" t="str">
            <v>百诚医药</v>
          </cell>
          <cell r="H350" t="str">
            <v>工程建设部</v>
          </cell>
          <cell r="I350" t="str">
            <v>百诚医药/综合管理中心/工程建设部</v>
          </cell>
          <cell r="J350" t="str">
            <v>百诚医药</v>
          </cell>
          <cell r="K350" t="str">
            <v>工程建设部</v>
          </cell>
          <cell r="L350" t="str">
            <v>基建经理</v>
          </cell>
          <cell r="M350" t="str">
            <v>经理</v>
          </cell>
          <cell r="N350" t="str">
            <v>汤焱</v>
          </cell>
          <cell r="O350" t="str">
            <v>汤焱</v>
          </cell>
          <cell r="P350" t="str">
            <v/>
          </cell>
          <cell r="Q350" t="str">
            <v/>
          </cell>
          <cell r="R350" t="str">
            <v>杭州</v>
          </cell>
          <cell r="S350" t="str">
            <v>13738081594</v>
          </cell>
          <cell r="T350" t="str">
            <v>1986-12-29</v>
          </cell>
          <cell r="U350" t="str">
            <v>35</v>
          </cell>
          <cell r="V350" t="str">
            <v>汉族</v>
          </cell>
          <cell r="W350" t="str">
            <v>330104198612292715</v>
          </cell>
          <cell r="X350" t="str">
            <v>浙江</v>
          </cell>
          <cell r="Y350" t="str">
            <v>杭州</v>
          </cell>
          <cell r="Z350" t="str">
            <v>杭州市上城区三新家园16-1-801</v>
          </cell>
          <cell r="AA350" t="str">
            <v>杭州市上城区三新家园东区16-1-801</v>
          </cell>
          <cell r="AB350" t="str">
            <v>本地城镇</v>
          </cell>
          <cell r="AC350" t="str">
            <v>已婚</v>
          </cell>
          <cell r="AD350" t="str">
            <v/>
          </cell>
          <cell r="AE350" t="str">
            <v>本科</v>
          </cell>
          <cell r="AF350" t="str">
            <v/>
          </cell>
          <cell r="AG350" t="str">
            <v>浙江工业大学</v>
          </cell>
          <cell r="AH350" t="str">
            <v>土木工程</v>
          </cell>
          <cell r="AI350" t="str">
            <v>2011-01-17</v>
          </cell>
          <cell r="AJ350" t="str">
            <v/>
          </cell>
          <cell r="AK350" t="str">
            <v/>
          </cell>
          <cell r="AL350" t="str">
            <v/>
          </cell>
          <cell r="AM350" t="str">
            <v>任珂</v>
          </cell>
          <cell r="AN350" t="str">
            <v>妻</v>
          </cell>
          <cell r="AO350" t="str">
            <v>杭州市上城区三新家园东区16-1-801，310020</v>
          </cell>
          <cell r="AP350" t="str">
            <v>13738081594</v>
          </cell>
          <cell r="AQ350" t="str">
            <v>杭州绿臻置业有限公司</v>
          </cell>
          <cell r="AR350" t="str">
            <v/>
          </cell>
          <cell r="AS350" t="str">
            <v/>
          </cell>
          <cell r="AT350" t="str">
            <v>2021-11-15</v>
          </cell>
          <cell r="AU350" t="str">
            <v>管理人员</v>
          </cell>
          <cell r="AV350" t="str">
            <v>劳动合同</v>
          </cell>
          <cell r="AW350" t="str">
            <v>2021-11-15</v>
          </cell>
          <cell r="AX350" t="str">
            <v>2021-11-15</v>
          </cell>
          <cell r="AY350" t="str">
            <v>2024-12-31</v>
          </cell>
          <cell r="AZ350" t="str">
            <v>职能</v>
          </cell>
          <cell r="BA350" t="str">
            <v>1</v>
          </cell>
          <cell r="BB350" t="str">
            <v>2022-02-14</v>
          </cell>
          <cell r="BC350" t="str">
            <v>2022-02-15</v>
          </cell>
          <cell r="BD350" t="str">
            <v/>
          </cell>
          <cell r="BE350" t="str">
            <v>职能序列</v>
          </cell>
          <cell r="BF350" t="str">
            <v>M3</v>
          </cell>
        </row>
        <row r="351">
          <cell r="C351" t="str">
            <v>李小燕</v>
          </cell>
          <cell r="D351" t="str">
            <v>女</v>
          </cell>
          <cell r="E351" t="str">
            <v>在职</v>
          </cell>
          <cell r="F351" t="str">
            <v>试用员工</v>
          </cell>
          <cell r="G351" t="str">
            <v>百诚医药</v>
          </cell>
          <cell r="H351" t="str">
            <v>工程建设部</v>
          </cell>
          <cell r="I351" t="str">
            <v>百诚医药/综合管理中心/工程建设部</v>
          </cell>
          <cell r="J351" t="str">
            <v>百诚医药</v>
          </cell>
          <cell r="K351" t="str">
            <v>工程建设部</v>
          </cell>
          <cell r="L351" t="str">
            <v>CAD设计师</v>
          </cell>
          <cell r="M351" t="str">
            <v>职员</v>
          </cell>
          <cell r="N351" t="str">
            <v>汤焱</v>
          </cell>
          <cell r="O351" t="str">
            <v>汤焱</v>
          </cell>
          <cell r="P351" t="str">
            <v/>
          </cell>
          <cell r="Q351" t="str">
            <v>汤焱</v>
          </cell>
          <cell r="R351" t="str">
            <v>杭州</v>
          </cell>
          <cell r="S351" t="str">
            <v>15867170039</v>
          </cell>
          <cell r="T351" t="str">
            <v>1988-04-01</v>
          </cell>
          <cell r="U351" t="str">
            <v>34</v>
          </cell>
          <cell r="V351" t="str">
            <v>汉族</v>
          </cell>
          <cell r="W351" t="str">
            <v>360124198804010648</v>
          </cell>
          <cell r="X351" t="str">
            <v>江西</v>
          </cell>
          <cell r="Y351" t="str">
            <v>杭州</v>
          </cell>
          <cell r="Z351" t="str">
            <v>杭州市上城区机神新村34幢2单元202室</v>
          </cell>
          <cell r="AA351" t="str">
            <v>杭州市上城区机神新村31幢2单元202室</v>
          </cell>
          <cell r="AB351" t="str">
            <v>本地城镇</v>
          </cell>
          <cell r="AC351" t="str">
            <v>已婚</v>
          </cell>
          <cell r="AD351" t="str">
            <v>群众</v>
          </cell>
          <cell r="AE351" t="str">
            <v>中专</v>
          </cell>
          <cell r="AF351" t="str">
            <v>其他</v>
          </cell>
          <cell r="AG351" t="str">
            <v>江西工业贸易职业技术学院</v>
          </cell>
          <cell r="AH351" t="str">
            <v>建筑与装饰</v>
          </cell>
          <cell r="AI351" t="str">
            <v>2006-07-01</v>
          </cell>
          <cell r="AJ351" t="str">
            <v/>
          </cell>
          <cell r="AK351" t="str">
            <v/>
          </cell>
          <cell r="AL351" t="str">
            <v/>
          </cell>
          <cell r="AM351" t="str">
            <v>汪涛</v>
          </cell>
          <cell r="AN351" t="str">
            <v>丈夫</v>
          </cell>
          <cell r="AO351" t="str">
            <v>杭州市上城区机神新村34幢2单元202室</v>
          </cell>
          <cell r="AP351" t="str">
            <v>13858078748</v>
          </cell>
          <cell r="AQ351" t="str">
            <v>杭州昊翌制衣有限公司</v>
          </cell>
          <cell r="AR351" t="str">
            <v/>
          </cell>
          <cell r="AS351" t="str">
            <v/>
          </cell>
          <cell r="AT351" t="str">
            <v>2022-05-13</v>
          </cell>
          <cell r="AU351" t="str">
            <v>管理人员</v>
          </cell>
          <cell r="AV351" t="str">
            <v>劳动合同</v>
          </cell>
          <cell r="AW351" t="str">
            <v>2022-05-13</v>
          </cell>
          <cell r="AX351" t="str">
            <v>2022-05-13</v>
          </cell>
          <cell r="AY351" t="str">
            <v>2025-06-30</v>
          </cell>
          <cell r="AZ351" t="str">
            <v>职能</v>
          </cell>
          <cell r="BA351" t="str">
            <v>1</v>
          </cell>
          <cell r="BB351" t="str">
            <v>2022-08-12</v>
          </cell>
          <cell r="BC351" t="str">
            <v/>
          </cell>
          <cell r="BD351" t="str">
            <v/>
          </cell>
          <cell r="BE351" t="str">
            <v>职能序列</v>
          </cell>
          <cell r="BF351" t="str">
            <v>P2</v>
          </cell>
        </row>
        <row r="352">
          <cell r="C352" t="str">
            <v>吕志龙</v>
          </cell>
          <cell r="D352" t="str">
            <v>男</v>
          </cell>
          <cell r="E352" t="str">
            <v>在职</v>
          </cell>
          <cell r="F352" t="str">
            <v>试用员工</v>
          </cell>
          <cell r="G352" t="str">
            <v>百诚医药</v>
          </cell>
          <cell r="H352" t="str">
            <v>工程组</v>
          </cell>
          <cell r="I352" t="str">
            <v>百诚医药/综合管理中心/行政事务部/工程组</v>
          </cell>
          <cell r="J352" t="str">
            <v>百诚医药</v>
          </cell>
          <cell r="K352" t="str">
            <v>行政事务部</v>
          </cell>
          <cell r="L352" t="str">
            <v>司机</v>
          </cell>
          <cell r="M352" t="str">
            <v>职员</v>
          </cell>
          <cell r="N352" t="str">
            <v>曹罗</v>
          </cell>
          <cell r="O352" t="str">
            <v>何佰庆</v>
          </cell>
          <cell r="P352" t="str">
            <v/>
          </cell>
          <cell r="Q352" t="str">
            <v>潘燕</v>
          </cell>
          <cell r="R352" t="str">
            <v>杭州</v>
          </cell>
          <cell r="S352" t="str">
            <v>18133583810</v>
          </cell>
          <cell r="T352" t="str">
            <v>1985-09-18</v>
          </cell>
          <cell r="U352" t="str">
            <v>36</v>
          </cell>
          <cell r="V352" t="str">
            <v>汉族</v>
          </cell>
          <cell r="W352" t="str">
            <v>130423198509181011</v>
          </cell>
          <cell r="X352" t="str">
            <v>河北</v>
          </cell>
          <cell r="Y352" t="str">
            <v>邯郸</v>
          </cell>
          <cell r="Z352" t="str">
            <v>河北省邯郸市</v>
          </cell>
          <cell r="AA352" t="str">
            <v>河北省邯郸市临漳县远邦公馆</v>
          </cell>
          <cell r="AB352" t="str">
            <v>本地农村</v>
          </cell>
          <cell r="AC352" t="str">
            <v>已婚</v>
          </cell>
          <cell r="AD352" t="str">
            <v>党员</v>
          </cell>
          <cell r="AE352" t="str">
            <v>大专</v>
          </cell>
          <cell r="AF352" t="str">
            <v>其他</v>
          </cell>
          <cell r="AG352" t="str">
            <v>国家开放大学</v>
          </cell>
          <cell r="AH352" t="str">
            <v>行政管理</v>
          </cell>
          <cell r="AI352" t="str">
            <v>2019-07-09</v>
          </cell>
          <cell r="AJ352" t="str">
            <v/>
          </cell>
          <cell r="AK352" t="str">
            <v/>
          </cell>
          <cell r="AL352" t="str">
            <v/>
          </cell>
          <cell r="AM352" t="str">
            <v>陈中华</v>
          </cell>
          <cell r="AN352" t="str">
            <v>夫妻</v>
          </cell>
          <cell r="AO352" t="str">
            <v>056600</v>
          </cell>
          <cell r="AP352" t="str">
            <v>15128875228</v>
          </cell>
          <cell r="AQ352" t="str">
            <v>申明运输</v>
          </cell>
          <cell r="AR352" t="str">
            <v/>
          </cell>
          <cell r="AS352" t="str">
            <v/>
          </cell>
          <cell r="AT352" t="str">
            <v>2022-06-30</v>
          </cell>
          <cell r="AU352" t="str">
            <v>管理人员</v>
          </cell>
          <cell r="AV352" t="str">
            <v>劳动合同</v>
          </cell>
          <cell r="AW352" t="str">
            <v>2022-06-30</v>
          </cell>
          <cell r="AX352" t="str">
            <v>2022-06-30</v>
          </cell>
          <cell r="AY352" t="str">
            <v>2025-06-30</v>
          </cell>
          <cell r="AZ352" t="str">
            <v>职能</v>
          </cell>
          <cell r="BA352" t="str">
            <v>1</v>
          </cell>
          <cell r="BB352" t="str">
            <v>2022-09-29</v>
          </cell>
          <cell r="BC352" t="str">
            <v/>
          </cell>
          <cell r="BD352" t="str">
            <v/>
          </cell>
          <cell r="BE352" t="str">
            <v>职能序列</v>
          </cell>
          <cell r="BF352" t="str">
            <v>P2</v>
          </cell>
        </row>
        <row r="353">
          <cell r="C353" t="str">
            <v>王文彪</v>
          </cell>
          <cell r="D353" t="str">
            <v>男</v>
          </cell>
          <cell r="E353" t="str">
            <v>在职</v>
          </cell>
          <cell r="F353" t="str">
            <v>试用员工</v>
          </cell>
          <cell r="G353" t="str">
            <v>百诚医药</v>
          </cell>
          <cell r="H353" t="str">
            <v>工艺组</v>
          </cell>
          <cell r="I353" t="str">
            <v>百诚医药/新药研发中心/药学部/工艺组</v>
          </cell>
          <cell r="J353" t="str">
            <v>百诚医药</v>
          </cell>
          <cell r="K353" t="str">
            <v>药化部</v>
          </cell>
          <cell r="L353" t="str">
            <v>合成研究员</v>
          </cell>
          <cell r="M353" t="str">
            <v>职员</v>
          </cell>
          <cell r="N353" t="str">
            <v>冯恩光</v>
          </cell>
          <cell r="O353" t="str">
            <v>谭世界</v>
          </cell>
          <cell r="P353" t="str">
            <v/>
          </cell>
          <cell r="Q353" t="str">
            <v>王明亮</v>
          </cell>
          <cell r="R353" t="str">
            <v>杭州</v>
          </cell>
          <cell r="S353" t="str">
            <v>18895326753</v>
          </cell>
          <cell r="T353" t="str">
            <v>1994-01-09</v>
          </cell>
          <cell r="U353" t="str">
            <v>28</v>
          </cell>
          <cell r="V353" t="str">
            <v>汉族</v>
          </cell>
          <cell r="W353" t="str">
            <v>341221199401091533</v>
          </cell>
          <cell r="X353" t="str">
            <v>安徽</v>
          </cell>
          <cell r="Y353" t="str">
            <v>阜阳</v>
          </cell>
          <cell r="Z353" t="str">
            <v>安徽省阜阳市临泉县鲖城镇王土楼村</v>
          </cell>
          <cell r="AA353" t="str">
            <v>安徽省阜阳市临泉县</v>
          </cell>
          <cell r="AB353" t="str">
            <v>外地农村</v>
          </cell>
          <cell r="AC353" t="str">
            <v>未婚</v>
          </cell>
          <cell r="AD353" t="str">
            <v>团员</v>
          </cell>
          <cell r="AE353" t="str">
            <v>硕士研究生</v>
          </cell>
          <cell r="AF353" t="str">
            <v>硕士</v>
          </cell>
          <cell r="AG353" t="str">
            <v>浙江工业大学</v>
          </cell>
          <cell r="AH353" t="str">
            <v>药学</v>
          </cell>
          <cell r="AI353" t="str">
            <v>2021-08-16</v>
          </cell>
          <cell r="AJ353" t="str">
            <v/>
          </cell>
          <cell r="AK353" t="str">
            <v/>
          </cell>
          <cell r="AL353" t="str">
            <v/>
          </cell>
          <cell r="AM353" t="str">
            <v>王新利</v>
          </cell>
          <cell r="AN353" t="str">
            <v>父子</v>
          </cell>
          <cell r="AO353" t="str">
            <v>安徽省阜阳市临泉县 236400</v>
          </cell>
          <cell r="AP353" t="str">
            <v>13920695325</v>
          </cell>
          <cell r="AQ353" t="str">
            <v>上海海翔医药科技发展有限公司</v>
          </cell>
          <cell r="AR353" t="str">
            <v/>
          </cell>
          <cell r="AS353" t="str">
            <v>秦晋晶</v>
          </cell>
          <cell r="AT353" t="str">
            <v>2022-06-17</v>
          </cell>
          <cell r="AU353" t="str">
            <v>辅助人员</v>
          </cell>
          <cell r="AV353" t="str">
            <v>劳动合同</v>
          </cell>
          <cell r="AW353" t="str">
            <v>2022-06-17</v>
          </cell>
          <cell r="AX353" t="str">
            <v>2022-06-17</v>
          </cell>
          <cell r="AY353" t="str">
            <v>2025-06-30</v>
          </cell>
          <cell r="AZ353" t="str">
            <v>研发</v>
          </cell>
          <cell r="BA353" t="str">
            <v>1</v>
          </cell>
          <cell r="BB353" t="str">
            <v>2022-09-16</v>
          </cell>
          <cell r="BC353" t="str">
            <v/>
          </cell>
          <cell r="BD353" t="str">
            <v/>
          </cell>
          <cell r="BE353" t="str">
            <v>研发序列</v>
          </cell>
          <cell r="BF353" t="str">
            <v>P2</v>
          </cell>
        </row>
        <row r="354">
          <cell r="C354" t="str">
            <v>谭世界</v>
          </cell>
          <cell r="D354" t="str">
            <v>男</v>
          </cell>
          <cell r="E354" t="str">
            <v>在职</v>
          </cell>
          <cell r="F354" t="str">
            <v>试用员工</v>
          </cell>
          <cell r="G354" t="str">
            <v>百诚医药</v>
          </cell>
          <cell r="H354" t="str">
            <v>工艺组</v>
          </cell>
          <cell r="I354" t="str">
            <v>百诚医药/新药研发中心/药学部/工艺组</v>
          </cell>
          <cell r="J354" t="str">
            <v>百诚医药</v>
          </cell>
          <cell r="K354" t="str">
            <v>药学部</v>
          </cell>
          <cell r="L354" t="str">
            <v>中级项目经理(合成)</v>
          </cell>
          <cell r="M354" t="str">
            <v>项目经理(合成)</v>
          </cell>
          <cell r="N354" t="str">
            <v>冯恩光</v>
          </cell>
          <cell r="O354" t="str">
            <v>张金柱</v>
          </cell>
          <cell r="P354" t="str">
            <v/>
          </cell>
          <cell r="Q354" t="str">
            <v>张金柱</v>
          </cell>
          <cell r="R354" t="str">
            <v>杭州</v>
          </cell>
          <cell r="S354" t="str">
            <v>17683281621</v>
          </cell>
          <cell r="T354" t="str">
            <v>1991-02-05</v>
          </cell>
          <cell r="U354" t="str">
            <v>31</v>
          </cell>
          <cell r="V354" t="str">
            <v>汉族</v>
          </cell>
          <cell r="W354" t="str">
            <v>413026199102056616</v>
          </cell>
          <cell r="X354" t="str">
            <v>河南</v>
          </cell>
          <cell r="Y354" t="str">
            <v>成都</v>
          </cell>
          <cell r="Z354" t="str">
            <v>成都市温江区柳城商业新街61号</v>
          </cell>
          <cell r="AA354" t="str">
            <v>杭州市萧山区闻堰街道闻安路云涛名苑小区</v>
          </cell>
          <cell r="AB354" t="str">
            <v>外地城镇</v>
          </cell>
          <cell r="AC354" t="str">
            <v>已婚</v>
          </cell>
          <cell r="AD354" t="str">
            <v>团员</v>
          </cell>
          <cell r="AE354" t="str">
            <v>硕士研究生</v>
          </cell>
          <cell r="AF354" t="str">
            <v>硕士</v>
          </cell>
          <cell r="AG354" t="str">
            <v>中国药科大学</v>
          </cell>
          <cell r="AH354" t="str">
            <v>药物化学</v>
          </cell>
          <cell r="AI354" t="str">
            <v>2018-07-01</v>
          </cell>
          <cell r="AJ354" t="str">
            <v/>
          </cell>
          <cell r="AK354" t="str">
            <v/>
          </cell>
          <cell r="AL354" t="str">
            <v/>
          </cell>
          <cell r="AM354" t="str">
            <v>陈百灵</v>
          </cell>
          <cell r="AN354" t="str">
            <v>妻子</v>
          </cell>
          <cell r="AO354" t="str">
            <v>杭州市萧山区闻堰街道云涛名苑</v>
          </cell>
          <cell r="AP354" t="str">
            <v>17683282621</v>
          </cell>
          <cell r="AQ354" t="str">
            <v>四川科伦博泰生物医药股份有限公司</v>
          </cell>
          <cell r="AR354" t="str">
            <v/>
          </cell>
          <cell r="AS354" t="str">
            <v/>
          </cell>
          <cell r="AT354" t="str">
            <v>2022-07-13</v>
          </cell>
          <cell r="AU354" t="str">
            <v>辅助人员</v>
          </cell>
          <cell r="AV354" t="str">
            <v>劳动合同</v>
          </cell>
          <cell r="AW354" t="str">
            <v>2022-07-13</v>
          </cell>
          <cell r="AX354" t="str">
            <v>2022-07-13</v>
          </cell>
          <cell r="AY354" t="str">
            <v>2025-09-30</v>
          </cell>
          <cell r="AZ354" t="str">
            <v>研发</v>
          </cell>
          <cell r="BA354" t="str">
            <v>1</v>
          </cell>
          <cell r="BB354" t="str">
            <v>2022-10-12</v>
          </cell>
          <cell r="BC354" t="str">
            <v/>
          </cell>
          <cell r="BD354" t="str">
            <v/>
          </cell>
          <cell r="BE354" t="str">
            <v>研发序列</v>
          </cell>
          <cell r="BF354" t="str">
            <v>M2</v>
          </cell>
        </row>
        <row r="355">
          <cell r="C355" t="str">
            <v>金启航</v>
          </cell>
          <cell r="D355" t="str">
            <v>男</v>
          </cell>
          <cell r="E355" t="str">
            <v>在职</v>
          </cell>
          <cell r="F355" t="str">
            <v>正式员工</v>
          </cell>
          <cell r="G355" t="str">
            <v>百诚医药</v>
          </cell>
          <cell r="H355" t="str">
            <v>公共事务部</v>
          </cell>
          <cell r="I355" t="str">
            <v>百诚医药/综合管理中心/公共事务部</v>
          </cell>
          <cell r="J355" t="str">
            <v>百诚医药</v>
          </cell>
          <cell r="K355" t="str">
            <v>公共事务部</v>
          </cell>
          <cell r="L355" t="str">
            <v>公共事务部副经理</v>
          </cell>
          <cell r="M355" t="str">
            <v>副经理</v>
          </cell>
          <cell r="N355" t="str">
            <v>金启航</v>
          </cell>
          <cell r="O355" t="str">
            <v>杨杰锋</v>
          </cell>
          <cell r="P355" t="str">
            <v>邵春能</v>
          </cell>
          <cell r="Q355" t="str">
            <v/>
          </cell>
          <cell r="R355" t="str">
            <v>杭州</v>
          </cell>
          <cell r="S355" t="str">
            <v>13957152255</v>
          </cell>
          <cell r="T355" t="str">
            <v>1978-01-02</v>
          </cell>
          <cell r="U355" t="str">
            <v>44</v>
          </cell>
          <cell r="V355" t="str">
            <v>汉</v>
          </cell>
          <cell r="W355" t="str">
            <v>330102197801020615</v>
          </cell>
          <cell r="X355" t="str">
            <v>浙江</v>
          </cell>
          <cell r="Y355" t="str">
            <v>杭州</v>
          </cell>
          <cell r="Z355" t="str">
            <v>浙江省杭州市上城区吴山路55号</v>
          </cell>
          <cell r="AA355" t="str">
            <v>浙江省杭州市江干区采荷街道观塘怡静坊4-12-402</v>
          </cell>
          <cell r="AB355" t="str">
            <v>本地城镇</v>
          </cell>
          <cell r="AC355" t="str">
            <v>已婚</v>
          </cell>
          <cell r="AD355" t="str">
            <v>党员</v>
          </cell>
          <cell r="AE355" t="str">
            <v>本科</v>
          </cell>
          <cell r="AF355" t="str">
            <v>学士</v>
          </cell>
          <cell r="AG355" t="str">
            <v>中央广播电视大学</v>
          </cell>
          <cell r="AH355" t="str">
            <v>计算机科学</v>
          </cell>
          <cell r="AI355" t="str">
            <v>2003-12-12</v>
          </cell>
          <cell r="AJ355" t="str">
            <v/>
          </cell>
          <cell r="AK355" t="str">
            <v/>
          </cell>
          <cell r="AL355" t="str">
            <v/>
          </cell>
          <cell r="AM355" t="str">
            <v>施怡</v>
          </cell>
          <cell r="AN355" t="str">
            <v>夫妻</v>
          </cell>
          <cell r="AO355" t="str">
            <v>浙江省杭州市上城区吴山路55号</v>
          </cell>
          <cell r="AP355" t="str">
            <v>13858192984</v>
          </cell>
          <cell r="AQ355" t="str">
            <v/>
          </cell>
          <cell r="AR355" t="str">
            <v>1.3858192984E10</v>
          </cell>
          <cell r="AS355" t="str">
            <v/>
          </cell>
          <cell r="AT355" t="str">
            <v>2020-04-17</v>
          </cell>
          <cell r="AU355" t="str">
            <v>管理人员</v>
          </cell>
          <cell r="AV355" t="str">
            <v>劳动合同</v>
          </cell>
          <cell r="AW355" t="str">
            <v>2020-04-17</v>
          </cell>
          <cell r="AX355" t="str">
            <v>2020-04-17</v>
          </cell>
          <cell r="AY355" t="str">
            <v>2023-06-30</v>
          </cell>
          <cell r="AZ355" t="str">
            <v>职能</v>
          </cell>
          <cell r="BA355" t="str">
            <v>1</v>
          </cell>
          <cell r="BB355" t="str">
            <v>2020-10-16</v>
          </cell>
          <cell r="BC355" t="str">
            <v/>
          </cell>
          <cell r="BD355" t="str">
            <v/>
          </cell>
          <cell r="BE355" t="str">
            <v>职能序列</v>
          </cell>
          <cell r="BF355" t="str">
            <v>M4</v>
          </cell>
        </row>
        <row r="356">
          <cell r="C356" t="str">
            <v>刘轶</v>
          </cell>
          <cell r="D356" t="str">
            <v>女</v>
          </cell>
          <cell r="E356" t="str">
            <v>在职</v>
          </cell>
          <cell r="F356" t="str">
            <v>正式员工</v>
          </cell>
          <cell r="G356" t="str">
            <v>百诚医药</v>
          </cell>
          <cell r="H356" t="str">
            <v>公共事务部</v>
          </cell>
          <cell r="I356" t="str">
            <v>百诚医药/综合管理中心/公共事务部</v>
          </cell>
          <cell r="J356" t="str">
            <v>百诚医药</v>
          </cell>
          <cell r="K356" t="str">
            <v>公共事务部</v>
          </cell>
          <cell r="L356" t="str">
            <v>项目申报专员</v>
          </cell>
          <cell r="M356" t="str">
            <v>职员</v>
          </cell>
          <cell r="N356" t="str">
            <v>金启航</v>
          </cell>
          <cell r="O356" t="str">
            <v>金启航</v>
          </cell>
          <cell r="P356" t="str">
            <v/>
          </cell>
          <cell r="Q356" t="str">
            <v>金启航</v>
          </cell>
          <cell r="R356" t="str">
            <v>杭州</v>
          </cell>
          <cell r="S356" t="str">
            <v>18857904770</v>
          </cell>
          <cell r="T356" t="str">
            <v>1988-11-04</v>
          </cell>
          <cell r="U356" t="str">
            <v>33</v>
          </cell>
          <cell r="V356" t="str">
            <v>汉族</v>
          </cell>
          <cell r="W356" t="str">
            <v>330781198811040225</v>
          </cell>
          <cell r="X356" t="str">
            <v>浙江</v>
          </cell>
          <cell r="Y356" t="str">
            <v>金华</v>
          </cell>
          <cell r="Z356" t="str">
            <v>金华兰溪市</v>
          </cell>
          <cell r="AA356" t="str">
            <v>浙江省杭州市拱墅区祥符街道萍水街蓝钻天成3-1702</v>
          </cell>
          <cell r="AB356" t="str">
            <v>本地城镇</v>
          </cell>
          <cell r="AC356" t="str">
            <v>未婚</v>
          </cell>
          <cell r="AD356" t="str">
            <v/>
          </cell>
          <cell r="AE356" t="str">
            <v>本科</v>
          </cell>
          <cell r="AF356" t="str">
            <v>学士</v>
          </cell>
          <cell r="AG356" t="str">
            <v>新加坡东亚管理学院</v>
          </cell>
          <cell r="AH356" t="str">
            <v>国际商业管理</v>
          </cell>
          <cell r="AI356" t="str">
            <v>2012-06-01</v>
          </cell>
          <cell r="AJ356" t="str">
            <v/>
          </cell>
          <cell r="AK356" t="str">
            <v/>
          </cell>
          <cell r="AL356" t="str">
            <v/>
          </cell>
          <cell r="AM356" t="str">
            <v>王莉</v>
          </cell>
          <cell r="AN356" t="str">
            <v>母亲</v>
          </cell>
          <cell r="AO356" t="str">
            <v>321100</v>
          </cell>
          <cell r="AP356" t="str">
            <v>18757845501</v>
          </cell>
          <cell r="AQ356" t="str">
            <v/>
          </cell>
          <cell r="AR356" t="str">
            <v/>
          </cell>
          <cell r="AS356" t="str">
            <v/>
          </cell>
          <cell r="AT356" t="str">
            <v>2021-09-01</v>
          </cell>
          <cell r="AU356" t="str">
            <v>管理人员</v>
          </cell>
          <cell r="AV356" t="str">
            <v>劳动合同</v>
          </cell>
          <cell r="AW356" t="str">
            <v>2021-09-01</v>
          </cell>
          <cell r="AX356" t="str">
            <v>2021-09-01</v>
          </cell>
          <cell r="AY356" t="str">
            <v>2024-09-30</v>
          </cell>
          <cell r="AZ356" t="str">
            <v>职能</v>
          </cell>
          <cell r="BA356" t="str">
            <v>1</v>
          </cell>
          <cell r="BB356" t="str">
            <v>2021-11-30</v>
          </cell>
          <cell r="BC356" t="str">
            <v>2021-12-01</v>
          </cell>
          <cell r="BD356" t="str">
            <v/>
          </cell>
          <cell r="BE356" t="str">
            <v>职能序列</v>
          </cell>
          <cell r="BF356" t="str">
            <v>P2</v>
          </cell>
        </row>
        <row r="357">
          <cell r="C357" t="str">
            <v>陈晓萍</v>
          </cell>
          <cell r="D357" t="str">
            <v>女</v>
          </cell>
          <cell r="E357" t="str">
            <v>在职</v>
          </cell>
          <cell r="F357" t="str">
            <v>正式员工</v>
          </cell>
          <cell r="G357" t="str">
            <v>百诚医药</v>
          </cell>
          <cell r="H357" t="str">
            <v>固体制剂二部</v>
          </cell>
          <cell r="I357" t="str">
            <v>百诚医药/药学研究中心/固体制剂二部</v>
          </cell>
          <cell r="J357" t="str">
            <v>百诚医药</v>
          </cell>
          <cell r="K357" t="str">
            <v>固体制剂二部</v>
          </cell>
          <cell r="L357" t="str">
            <v>副总经理兼固体制剂二部总经理</v>
          </cell>
          <cell r="M357" t="str">
            <v>部门总经理</v>
          </cell>
          <cell r="N357" t="str">
            <v>陈晓萍</v>
          </cell>
          <cell r="O357" t="str">
            <v>贾飞</v>
          </cell>
          <cell r="P357" t="str">
            <v/>
          </cell>
          <cell r="Q357" t="str">
            <v/>
          </cell>
          <cell r="R357" t="str">
            <v>杭州</v>
          </cell>
          <cell r="S357" t="str">
            <v>13666643836</v>
          </cell>
          <cell r="T357" t="str">
            <v>1981-06-25</v>
          </cell>
          <cell r="U357" t="str">
            <v>41</v>
          </cell>
          <cell r="V357" t="str">
            <v>汉</v>
          </cell>
          <cell r="W357" t="str">
            <v>332526198106257126</v>
          </cell>
          <cell r="X357" t="str">
            <v>浙江</v>
          </cell>
          <cell r="Y357" t="str">
            <v>杭州</v>
          </cell>
          <cell r="Z357" t="str">
            <v>杭州市下城区体育场路335号</v>
          </cell>
          <cell r="AA357" t="str">
            <v>杭州市上城区鸥江公寓6幢4单元702室</v>
          </cell>
          <cell r="AB357" t="str">
            <v>本地城镇</v>
          </cell>
          <cell r="AC357" t="str">
            <v>已婚</v>
          </cell>
          <cell r="AD357" t="str">
            <v>群众</v>
          </cell>
          <cell r="AE357" t="str">
            <v>本科</v>
          </cell>
          <cell r="AF357" t="str">
            <v>学士</v>
          </cell>
          <cell r="AG357" t="str">
            <v>浙江中医药大学</v>
          </cell>
          <cell r="AH357" t="str">
            <v>中药学</v>
          </cell>
          <cell r="AI357" t="str">
            <v>2004-07-01</v>
          </cell>
          <cell r="AJ357" t="str">
            <v>助理工程师</v>
          </cell>
          <cell r="AK357" t="str">
            <v>初级</v>
          </cell>
          <cell r="AL357" t="str">
            <v/>
          </cell>
          <cell r="AM357" t="str">
            <v/>
          </cell>
          <cell r="AN357" t="str">
            <v/>
          </cell>
          <cell r="AO357" t="str">
            <v>杭州市下城区体育场路335号</v>
          </cell>
          <cell r="AP357" t="str">
            <v/>
          </cell>
          <cell r="AQ357" t="str">
            <v/>
          </cell>
          <cell r="AR357" t="str">
            <v/>
          </cell>
          <cell r="AS357" t="str">
            <v/>
          </cell>
          <cell r="AT357" t="str">
            <v>2013-10-18</v>
          </cell>
          <cell r="AU357" t="str">
            <v>研发人员</v>
          </cell>
          <cell r="AV357" t="str">
            <v>劳动合同</v>
          </cell>
          <cell r="AW357" t="str">
            <v>2013-12-15</v>
          </cell>
          <cell r="AX357" t="str">
            <v>2013-12-15</v>
          </cell>
          <cell r="AY357" t="str">
            <v>2022-12-31</v>
          </cell>
          <cell r="AZ357" t="str">
            <v>研发</v>
          </cell>
          <cell r="BA357" t="str">
            <v>3</v>
          </cell>
          <cell r="BB357" t="str">
            <v>2013-10-18</v>
          </cell>
          <cell r="BC357" t="str">
            <v>2013-10-18</v>
          </cell>
          <cell r="BD357" t="str">
            <v/>
          </cell>
          <cell r="BE357" t="str">
            <v>研发序列</v>
          </cell>
          <cell r="BF357" t="str">
            <v>M6</v>
          </cell>
        </row>
        <row r="358">
          <cell r="C358" t="str">
            <v>刘雨虹</v>
          </cell>
          <cell r="D358" t="str">
            <v>女</v>
          </cell>
          <cell r="E358" t="str">
            <v>在职</v>
          </cell>
          <cell r="F358" t="str">
            <v>正式员工</v>
          </cell>
          <cell r="G358" t="str">
            <v>百诚医药</v>
          </cell>
          <cell r="H358" t="str">
            <v>固体制剂二部</v>
          </cell>
          <cell r="I358" t="str">
            <v>百诚医药/药学研究中心/固体制剂二部</v>
          </cell>
          <cell r="J358" t="str">
            <v>百诚医药</v>
          </cell>
          <cell r="K358" t="str">
            <v>固体制剂二部</v>
          </cell>
          <cell r="L358" t="str">
            <v>高级注册专员</v>
          </cell>
          <cell r="M358" t="str">
            <v>职员</v>
          </cell>
          <cell r="N358" t="str">
            <v>陈晓萍</v>
          </cell>
          <cell r="O358" t="str">
            <v>陈晓萍</v>
          </cell>
          <cell r="P358" t="str">
            <v/>
          </cell>
          <cell r="Q358" t="str">
            <v/>
          </cell>
          <cell r="R358" t="str">
            <v>杭州</v>
          </cell>
          <cell r="S358" t="str">
            <v>13675813713</v>
          </cell>
          <cell r="T358" t="str">
            <v>1993-11-02</v>
          </cell>
          <cell r="U358" t="str">
            <v>28</v>
          </cell>
          <cell r="V358" t="str">
            <v>汉</v>
          </cell>
          <cell r="W358" t="str">
            <v>210302199311023349</v>
          </cell>
          <cell r="X358" t="str">
            <v>辽宁</v>
          </cell>
          <cell r="Y358" t="str">
            <v>鞍山</v>
          </cell>
          <cell r="Z358" t="str">
            <v>辽宁省鞍山市铁东区绿化街11栋1单元5层15号</v>
          </cell>
          <cell r="AA358" t="str">
            <v>浙江省杭州市萧山区北干街道中栋国际2幢2403</v>
          </cell>
          <cell r="AB358" t="str">
            <v>外地城镇</v>
          </cell>
          <cell r="AC358" t="str">
            <v>已婚</v>
          </cell>
          <cell r="AD358" t="str">
            <v>群众</v>
          </cell>
          <cell r="AE358" t="str">
            <v>硕士研究生</v>
          </cell>
          <cell r="AF358" t="str">
            <v>硕士</v>
          </cell>
          <cell r="AG358" t="str">
            <v>日本星药科大学</v>
          </cell>
          <cell r="AH358" t="str">
            <v>药剂学研究室</v>
          </cell>
          <cell r="AI358" t="str">
            <v>2019-09-15</v>
          </cell>
          <cell r="AJ358" t="str">
            <v/>
          </cell>
          <cell r="AK358" t="str">
            <v/>
          </cell>
          <cell r="AL358" t="str">
            <v/>
          </cell>
          <cell r="AM358" t="str">
            <v>刘丽华</v>
          </cell>
          <cell r="AN358" t="str">
            <v>母女</v>
          </cell>
          <cell r="AO358" t="str">
            <v>辽宁省鞍山市铁东区绿化街11栋1单元5层15号</v>
          </cell>
          <cell r="AP358" t="str">
            <v>13704127297</v>
          </cell>
          <cell r="AQ358" t="str">
            <v/>
          </cell>
          <cell r="AR358" t="str">
            <v>13704127297</v>
          </cell>
          <cell r="AS358" t="str">
            <v/>
          </cell>
          <cell r="AT358" t="str">
            <v>2019-11-01</v>
          </cell>
          <cell r="AU358" t="str">
            <v>研发人员</v>
          </cell>
          <cell r="AV358" t="str">
            <v>劳动合同</v>
          </cell>
          <cell r="AW358" t="str">
            <v>2019-11-01</v>
          </cell>
          <cell r="AX358" t="str">
            <v>2019-11-01</v>
          </cell>
          <cell r="AY358" t="str">
            <v>2022-11-30</v>
          </cell>
          <cell r="AZ358" t="str">
            <v>研发</v>
          </cell>
          <cell r="BA358" t="str">
            <v>1</v>
          </cell>
          <cell r="BB358" t="str">
            <v>2020-02-01</v>
          </cell>
          <cell r="BC358" t="str">
            <v>2020-02-01</v>
          </cell>
          <cell r="BD358" t="str">
            <v/>
          </cell>
          <cell r="BE358" t="str">
            <v>研发辅助序列</v>
          </cell>
          <cell r="BF358" t="str">
            <v>P3</v>
          </cell>
        </row>
        <row r="359">
          <cell r="C359" t="str">
            <v>周润润</v>
          </cell>
          <cell r="D359" t="str">
            <v>女</v>
          </cell>
          <cell r="E359" t="str">
            <v>在职</v>
          </cell>
          <cell r="F359" t="str">
            <v>正式员工</v>
          </cell>
          <cell r="G359" t="str">
            <v>百诚医药</v>
          </cell>
          <cell r="H359" t="str">
            <v>固体制剂二部</v>
          </cell>
          <cell r="I359" t="str">
            <v>百诚医药/药学研究中心/固体制剂二部</v>
          </cell>
          <cell r="J359" t="str">
            <v>百诚医药</v>
          </cell>
          <cell r="K359" t="str">
            <v>固体制剂二部</v>
          </cell>
          <cell r="L359" t="str">
            <v>注册专员</v>
          </cell>
          <cell r="M359" t="str">
            <v>职员</v>
          </cell>
          <cell r="N359" t="str">
            <v>陈晓萍</v>
          </cell>
          <cell r="O359" t="str">
            <v>陈晓萍</v>
          </cell>
          <cell r="P359" t="str">
            <v/>
          </cell>
          <cell r="Q359" t="str">
            <v>谭新衡</v>
          </cell>
          <cell r="R359" t="str">
            <v>杭州</v>
          </cell>
          <cell r="S359" t="str">
            <v>18120772920</v>
          </cell>
          <cell r="T359" t="str">
            <v>1996-07-16</v>
          </cell>
          <cell r="U359" t="str">
            <v>26</v>
          </cell>
          <cell r="V359" t="str">
            <v>汉族</v>
          </cell>
          <cell r="W359" t="str">
            <v>340823199607167526</v>
          </cell>
          <cell r="X359" t="str">
            <v>安徽</v>
          </cell>
          <cell r="Y359" t="str">
            <v>铜陵</v>
          </cell>
          <cell r="Z359" t="str">
            <v>安徽省铜陵市郊区陈瑶湖镇高桥村前家组69号</v>
          </cell>
          <cell r="AA359" t="str">
            <v>浙江省杭州市滨江区浦沿街道金盛曼城十栋一单元1103</v>
          </cell>
          <cell r="AB359" t="str">
            <v>外地农村</v>
          </cell>
          <cell r="AC359" t="str">
            <v>未婚</v>
          </cell>
          <cell r="AD359" t="str">
            <v>共青团员</v>
          </cell>
          <cell r="AE359" t="str">
            <v>本科</v>
          </cell>
          <cell r="AF359" t="str">
            <v>学士</v>
          </cell>
          <cell r="AG359" t="str">
            <v>厦门大学</v>
          </cell>
          <cell r="AH359" t="str">
            <v>药学</v>
          </cell>
          <cell r="AI359" t="str">
            <v>2020-06-30</v>
          </cell>
          <cell r="AJ359" t="str">
            <v/>
          </cell>
          <cell r="AK359" t="str">
            <v/>
          </cell>
          <cell r="AL359" t="str">
            <v/>
          </cell>
          <cell r="AM359" t="str">
            <v>周为星</v>
          </cell>
          <cell r="AN359" t="str">
            <v>父女</v>
          </cell>
          <cell r="AO359" t="str">
            <v>安徽省铜陵市郊区陈瑶湖镇高桥村前家组69号</v>
          </cell>
          <cell r="AP359" t="str">
            <v>13856213433</v>
          </cell>
          <cell r="AQ359" t="str">
            <v>浙江医药股份有限公司昌海生物分公司</v>
          </cell>
          <cell r="AR359" t="str">
            <v/>
          </cell>
          <cell r="AS359" t="str">
            <v/>
          </cell>
          <cell r="AT359" t="str">
            <v>2022-03-04</v>
          </cell>
          <cell r="AU359" t="str">
            <v>研发人员</v>
          </cell>
          <cell r="AV359" t="str">
            <v>劳动合同</v>
          </cell>
          <cell r="AW359" t="str">
            <v>2022-03-04</v>
          </cell>
          <cell r="AX359" t="str">
            <v>2022-03-04</v>
          </cell>
          <cell r="AY359" t="str">
            <v>2025-03-31</v>
          </cell>
          <cell r="AZ359" t="str">
            <v>职能</v>
          </cell>
          <cell r="BA359" t="str">
            <v/>
          </cell>
          <cell r="BB359" t="str">
            <v>2022-06-03</v>
          </cell>
          <cell r="BC359" t="str">
            <v>2022-06-04</v>
          </cell>
          <cell r="BD359" t="str">
            <v/>
          </cell>
          <cell r="BE359" t="str">
            <v>研发辅助序列</v>
          </cell>
          <cell r="BF359" t="str">
            <v>P2</v>
          </cell>
        </row>
        <row r="360">
          <cell r="C360" t="str">
            <v>胡富苗</v>
          </cell>
          <cell r="D360" t="str">
            <v>男</v>
          </cell>
          <cell r="E360" t="str">
            <v>在职</v>
          </cell>
          <cell r="F360" t="str">
            <v>正式员工</v>
          </cell>
          <cell r="G360" t="str">
            <v>百诚医药</v>
          </cell>
          <cell r="H360" t="str">
            <v>固体制剂三部</v>
          </cell>
          <cell r="I360" t="str">
            <v>百诚医药/药学研究中心/固体制剂三部</v>
          </cell>
          <cell r="J360" t="str">
            <v>百诚医药</v>
          </cell>
          <cell r="K360" t="str">
            <v>固体制剂三部</v>
          </cell>
          <cell r="L360" t="str">
            <v>部门总经理</v>
          </cell>
          <cell r="M360" t="str">
            <v>部门总经理</v>
          </cell>
          <cell r="N360" t="str">
            <v>胡富苗</v>
          </cell>
          <cell r="O360" t="str">
            <v>贾飞</v>
          </cell>
          <cell r="P360" t="str">
            <v/>
          </cell>
          <cell r="Q360" t="str">
            <v/>
          </cell>
          <cell r="R360" t="str">
            <v>杭州</v>
          </cell>
          <cell r="S360" t="str">
            <v>13957101344</v>
          </cell>
          <cell r="T360" t="str">
            <v>1981-05-19</v>
          </cell>
          <cell r="U360" t="str">
            <v>41</v>
          </cell>
          <cell r="V360" t="str">
            <v>汉</v>
          </cell>
          <cell r="W360" t="str">
            <v>330727198105193533</v>
          </cell>
          <cell r="X360" t="str">
            <v>浙江</v>
          </cell>
          <cell r="Y360" t="str">
            <v>磐安</v>
          </cell>
          <cell r="Z360" t="str">
            <v>杭州市西湖区文三路199号309室</v>
          </cell>
          <cell r="AA360" t="str">
            <v>杭州市江干区东林桥社区郡枫绿园西2-2-603</v>
          </cell>
          <cell r="AB360" t="str">
            <v>本地城镇</v>
          </cell>
          <cell r="AC360" t="str">
            <v>已婚</v>
          </cell>
          <cell r="AD360" t="str">
            <v>群众</v>
          </cell>
          <cell r="AE360" t="str">
            <v>本科</v>
          </cell>
          <cell r="AF360" t="str">
            <v>硕士</v>
          </cell>
          <cell r="AG360" t="str">
            <v>浙江大学</v>
          </cell>
          <cell r="AH360" t="str">
            <v>制药工程</v>
          </cell>
          <cell r="AI360" t="str">
            <v>2016-03-30</v>
          </cell>
          <cell r="AJ360" t="str">
            <v>中级工程师</v>
          </cell>
          <cell r="AK360" t="str">
            <v>中级</v>
          </cell>
          <cell r="AL360" t="str">
            <v>2013-10-15</v>
          </cell>
          <cell r="AM360" t="str">
            <v>郑娜</v>
          </cell>
          <cell r="AN360" t="str">
            <v/>
          </cell>
          <cell r="AO360" t="str">
            <v>杭州市西湖区文三路199号309室</v>
          </cell>
          <cell r="AP360" t="str">
            <v>15824174210</v>
          </cell>
          <cell r="AQ360" t="str">
            <v/>
          </cell>
          <cell r="AR360" t="str">
            <v>15824174210</v>
          </cell>
          <cell r="AS360" t="str">
            <v/>
          </cell>
          <cell r="AT360" t="str">
            <v>2016-04-01</v>
          </cell>
          <cell r="AU360" t="str">
            <v>研发人员</v>
          </cell>
          <cell r="AV360" t="str">
            <v>劳动合同</v>
          </cell>
          <cell r="AW360" t="str">
            <v>2016-04-01</v>
          </cell>
          <cell r="AX360" t="str">
            <v>2016-04-01</v>
          </cell>
          <cell r="AY360" t="str">
            <v>2022-12-31</v>
          </cell>
          <cell r="AZ360" t="str">
            <v>研发</v>
          </cell>
          <cell r="BA360" t="str">
            <v>3</v>
          </cell>
          <cell r="BB360" t="str">
            <v/>
          </cell>
          <cell r="BC360" t="str">
            <v/>
          </cell>
          <cell r="BD360" t="str">
            <v/>
          </cell>
          <cell r="BE360" t="str">
            <v>研发序列</v>
          </cell>
          <cell r="BF360" t="str">
            <v>M6</v>
          </cell>
        </row>
        <row r="361">
          <cell r="C361" t="str">
            <v>史碧瑶</v>
          </cell>
          <cell r="D361" t="str">
            <v>女</v>
          </cell>
          <cell r="E361" t="str">
            <v>在职</v>
          </cell>
          <cell r="F361" t="str">
            <v>正式员工</v>
          </cell>
          <cell r="G361" t="str">
            <v>百诚医药</v>
          </cell>
          <cell r="H361" t="str">
            <v>固体制剂三部</v>
          </cell>
          <cell r="I361" t="str">
            <v>百诚医药/药学研究中心/固体制剂三部</v>
          </cell>
          <cell r="J361" t="str">
            <v>百诚医药</v>
          </cell>
          <cell r="K361" t="str">
            <v>固体制剂三部</v>
          </cell>
          <cell r="L361" t="str">
            <v>高级注册专员</v>
          </cell>
          <cell r="M361" t="str">
            <v>职员</v>
          </cell>
          <cell r="N361" t="str">
            <v>胡富苗</v>
          </cell>
          <cell r="O361" t="str">
            <v>胡富苗</v>
          </cell>
          <cell r="P361" t="str">
            <v/>
          </cell>
          <cell r="Q361" t="str">
            <v/>
          </cell>
          <cell r="R361" t="str">
            <v>杭州</v>
          </cell>
          <cell r="S361" t="str">
            <v>15906691434</v>
          </cell>
          <cell r="T361" t="str">
            <v>1992-03-01</v>
          </cell>
          <cell r="U361" t="str">
            <v>30</v>
          </cell>
          <cell r="V361" t="str">
            <v>汉</v>
          </cell>
          <cell r="W361" t="str">
            <v>142723199203011225</v>
          </cell>
          <cell r="X361" t="str">
            <v>山西</v>
          </cell>
          <cell r="Y361" t="str">
            <v>运城</v>
          </cell>
          <cell r="Z361" t="str">
            <v>杭州市富阳区富春街道公园西路471号</v>
          </cell>
          <cell r="AA361" t="str">
            <v>公司宿舍</v>
          </cell>
          <cell r="AB361" t="str">
            <v>外地城镇</v>
          </cell>
          <cell r="AC361" t="str">
            <v>未婚</v>
          </cell>
          <cell r="AD361" t="str">
            <v>团员</v>
          </cell>
          <cell r="AE361" t="str">
            <v>本科</v>
          </cell>
          <cell r="AF361" t="str">
            <v>学士</v>
          </cell>
          <cell r="AG361" t="str">
            <v>陕西科技大学</v>
          </cell>
          <cell r="AH361" t="str">
            <v>药物制剂</v>
          </cell>
          <cell r="AI361" t="str">
            <v>2015-07-01</v>
          </cell>
          <cell r="AJ361" t="str">
            <v/>
          </cell>
          <cell r="AK361" t="str">
            <v/>
          </cell>
          <cell r="AL361" t="str">
            <v/>
          </cell>
          <cell r="AM361" t="str">
            <v>史浩</v>
          </cell>
          <cell r="AN361" t="str">
            <v>兄妹</v>
          </cell>
          <cell r="AO361" t="str">
            <v>杭州市富阳区富春街道公园西路471号</v>
          </cell>
          <cell r="AP361" t="str">
            <v>15234370425</v>
          </cell>
          <cell r="AQ361" t="str">
            <v/>
          </cell>
          <cell r="AR361" t="str">
            <v>15234370425</v>
          </cell>
          <cell r="AS361" t="str">
            <v/>
          </cell>
          <cell r="AT361" t="str">
            <v>2019-04-11</v>
          </cell>
          <cell r="AU361" t="str">
            <v>研发人员</v>
          </cell>
          <cell r="AV361" t="str">
            <v>劳动合同</v>
          </cell>
          <cell r="AW361" t="str">
            <v>2019-04-11</v>
          </cell>
          <cell r="AX361" t="str">
            <v>2022-05-01</v>
          </cell>
          <cell r="AY361" t="str">
            <v>2025-06-30</v>
          </cell>
          <cell r="AZ361" t="str">
            <v>研发</v>
          </cell>
          <cell r="BA361" t="str">
            <v>2</v>
          </cell>
          <cell r="BB361" t="str">
            <v>2019-07-11</v>
          </cell>
          <cell r="BC361" t="str">
            <v>2019-07-11</v>
          </cell>
          <cell r="BD361" t="str">
            <v/>
          </cell>
          <cell r="BE361" t="str">
            <v>研发辅助序列</v>
          </cell>
          <cell r="BF361" t="str">
            <v>P3</v>
          </cell>
        </row>
        <row r="362">
          <cell r="C362" t="str">
            <v>薛琳</v>
          </cell>
          <cell r="D362" t="str">
            <v>女</v>
          </cell>
          <cell r="E362" t="str">
            <v>在职</v>
          </cell>
          <cell r="F362" t="str">
            <v>正式员工</v>
          </cell>
          <cell r="G362" t="str">
            <v>百诚医药</v>
          </cell>
          <cell r="H362" t="str">
            <v>固体制剂三部</v>
          </cell>
          <cell r="I362" t="str">
            <v>百诚医药/药学研究中心/固体制剂三部</v>
          </cell>
          <cell r="J362" t="str">
            <v>百诚医药</v>
          </cell>
          <cell r="K362" t="str">
            <v>固体制剂三部</v>
          </cell>
          <cell r="L362" t="str">
            <v>注册专员</v>
          </cell>
          <cell r="M362" t="str">
            <v>职员</v>
          </cell>
          <cell r="N362" t="str">
            <v>胡富苗</v>
          </cell>
          <cell r="O362" t="str">
            <v>胡富苗</v>
          </cell>
          <cell r="P362" t="str">
            <v>金珊珊</v>
          </cell>
          <cell r="Q362" t="str">
            <v/>
          </cell>
          <cell r="R362" t="str">
            <v>杭州</v>
          </cell>
          <cell r="S362" t="str">
            <v>15703410087</v>
          </cell>
          <cell r="T362" t="str">
            <v>1994-11-02</v>
          </cell>
          <cell r="U362" t="str">
            <v>27</v>
          </cell>
          <cell r="V362" t="str">
            <v>汉</v>
          </cell>
          <cell r="W362" t="str">
            <v>522401199411026225</v>
          </cell>
          <cell r="X362" t="str">
            <v>贵州省</v>
          </cell>
          <cell r="Y362" t="str">
            <v>毕节市</v>
          </cell>
          <cell r="Z362" t="str">
            <v>贵州省毕节市七星关区亮岩镇亮岩村47号</v>
          </cell>
          <cell r="AA362" t="str">
            <v>贵州省毕节市七星关区亮岩镇亮岩村47号</v>
          </cell>
          <cell r="AB362" t="str">
            <v>外地农村</v>
          </cell>
          <cell r="AC362" t="str">
            <v>未婚</v>
          </cell>
          <cell r="AD362" t="str">
            <v>群众</v>
          </cell>
          <cell r="AE362" t="str">
            <v>本科</v>
          </cell>
          <cell r="AF362" t="str">
            <v>学士</v>
          </cell>
          <cell r="AG362" t="str">
            <v>山西医科大学</v>
          </cell>
          <cell r="AH362" t="str">
            <v>药物制剂</v>
          </cell>
          <cell r="AI362" t="str">
            <v>2018-07-01</v>
          </cell>
          <cell r="AJ362" t="str">
            <v/>
          </cell>
          <cell r="AK362" t="str">
            <v/>
          </cell>
          <cell r="AL362" t="str">
            <v/>
          </cell>
          <cell r="AM362" t="str">
            <v/>
          </cell>
          <cell r="AN362" t="str">
            <v/>
          </cell>
          <cell r="AO362" t="str">
            <v>贵州省毕节市七星关区亮岩镇亮岩村47号</v>
          </cell>
          <cell r="AP362" t="str">
            <v>13668579781</v>
          </cell>
          <cell r="AQ362" t="str">
            <v>北京天衡药物研究院有限公司房山分公司</v>
          </cell>
          <cell r="AR362" t="str">
            <v>13668579781</v>
          </cell>
          <cell r="AS362" t="str">
            <v/>
          </cell>
          <cell r="AT362" t="str">
            <v>2021-04-12</v>
          </cell>
          <cell r="AU362" t="str">
            <v>研发人员</v>
          </cell>
          <cell r="AV362" t="str">
            <v>劳动合同</v>
          </cell>
          <cell r="AW362" t="str">
            <v>2021-04-12</v>
          </cell>
          <cell r="AX362" t="str">
            <v>2021-04-12</v>
          </cell>
          <cell r="AY362" t="str">
            <v>2024-06-30</v>
          </cell>
          <cell r="AZ362" t="str">
            <v>研发</v>
          </cell>
          <cell r="BA362" t="str">
            <v>1</v>
          </cell>
          <cell r="BB362" t="str">
            <v>2021-07-11</v>
          </cell>
          <cell r="BC362" t="str">
            <v>2021-07-12</v>
          </cell>
          <cell r="BD362" t="str">
            <v/>
          </cell>
          <cell r="BE362" t="str">
            <v>研发辅助序列</v>
          </cell>
          <cell r="BF362" t="str">
            <v>P2</v>
          </cell>
        </row>
        <row r="363">
          <cell r="C363" t="str">
            <v>严洪兵</v>
          </cell>
          <cell r="D363" t="str">
            <v>男</v>
          </cell>
          <cell r="E363" t="str">
            <v>在职</v>
          </cell>
          <cell r="F363" t="str">
            <v>正式员工</v>
          </cell>
          <cell r="G363" t="str">
            <v>百诚医药</v>
          </cell>
          <cell r="H363" t="str">
            <v>固体制剂一部</v>
          </cell>
          <cell r="I363" t="str">
            <v>百诚医药/药学研究中心/固体制剂一部</v>
          </cell>
          <cell r="J363" t="str">
            <v>百诚医药</v>
          </cell>
          <cell r="K363" t="str">
            <v>固体制剂一部</v>
          </cell>
          <cell r="L363" t="str">
            <v>部门总经理</v>
          </cell>
          <cell r="M363" t="str">
            <v>部门总经理</v>
          </cell>
          <cell r="N363" t="str">
            <v>严洪兵</v>
          </cell>
          <cell r="O363" t="str">
            <v>贾飞</v>
          </cell>
          <cell r="P363" t="str">
            <v/>
          </cell>
          <cell r="Q363" t="str">
            <v/>
          </cell>
          <cell r="R363" t="str">
            <v>杭州</v>
          </cell>
          <cell r="S363" t="str">
            <v>13615716058</v>
          </cell>
          <cell r="T363" t="str">
            <v>1976-07-07</v>
          </cell>
          <cell r="U363" t="str">
            <v>46</v>
          </cell>
          <cell r="V363" t="str">
            <v>汉</v>
          </cell>
          <cell r="W363" t="str">
            <v>330719197607075479</v>
          </cell>
          <cell r="X363" t="str">
            <v>浙江</v>
          </cell>
          <cell r="Y363" t="str">
            <v>金华</v>
          </cell>
          <cell r="Z363" t="str">
            <v>杭州市上城区天福花园6幢2单元701室</v>
          </cell>
          <cell r="AA363" t="str">
            <v>杭州市上城区天福花园6幢2单元701室</v>
          </cell>
          <cell r="AB363" t="str">
            <v>本地城镇</v>
          </cell>
          <cell r="AC363" t="str">
            <v>已婚</v>
          </cell>
          <cell r="AD363" t="str">
            <v>群众</v>
          </cell>
          <cell r="AE363" t="str">
            <v>本科</v>
          </cell>
          <cell r="AF363" t="str">
            <v>学士</v>
          </cell>
          <cell r="AG363" t="str">
            <v>浙江医科大学</v>
          </cell>
          <cell r="AH363" t="str">
            <v>药学</v>
          </cell>
          <cell r="AI363" t="str">
            <v>1998-07-01</v>
          </cell>
          <cell r="AJ363" t="str">
            <v>中级工程师</v>
          </cell>
          <cell r="AK363" t="str">
            <v>中级</v>
          </cell>
          <cell r="AL363" t="str">
            <v>2004-12-16</v>
          </cell>
          <cell r="AM363" t="str">
            <v/>
          </cell>
          <cell r="AN363" t="str">
            <v/>
          </cell>
          <cell r="AO363" t="str">
            <v>杭州市上城区天福花园6幢2单元701室</v>
          </cell>
          <cell r="AP363" t="str">
            <v/>
          </cell>
          <cell r="AQ363" t="str">
            <v/>
          </cell>
          <cell r="AR363" t="str">
            <v/>
          </cell>
          <cell r="AS363" t="str">
            <v/>
          </cell>
          <cell r="AT363" t="str">
            <v>2016-10-08</v>
          </cell>
          <cell r="AU363" t="str">
            <v>研发人员</v>
          </cell>
          <cell r="AV363" t="str">
            <v>劳动合同</v>
          </cell>
          <cell r="AW363" t="str">
            <v>2016-10-08</v>
          </cell>
          <cell r="AX363" t="str">
            <v>2016-10-08</v>
          </cell>
          <cell r="AY363" t="str">
            <v>2022-12-31</v>
          </cell>
          <cell r="AZ363" t="str">
            <v>研发</v>
          </cell>
          <cell r="BA363" t="str">
            <v>2</v>
          </cell>
          <cell r="BB363" t="str">
            <v>2010-11-10</v>
          </cell>
          <cell r="BC363" t="str">
            <v/>
          </cell>
          <cell r="BD363" t="str">
            <v/>
          </cell>
          <cell r="BE363" t="str">
            <v>研发序列</v>
          </cell>
          <cell r="BF363" t="str">
            <v>M6</v>
          </cell>
        </row>
        <row r="364">
          <cell r="C364" t="str">
            <v>方蓉</v>
          </cell>
          <cell r="D364" t="str">
            <v>女</v>
          </cell>
          <cell r="E364" t="str">
            <v>在职</v>
          </cell>
          <cell r="F364" t="str">
            <v>正式员工</v>
          </cell>
          <cell r="G364" t="str">
            <v>百诚医药</v>
          </cell>
          <cell r="H364" t="str">
            <v>固体制剂一部</v>
          </cell>
          <cell r="I364" t="str">
            <v>百诚医药/药学研究中心/固体制剂一部</v>
          </cell>
          <cell r="J364" t="str">
            <v>百诚医药</v>
          </cell>
          <cell r="K364" t="str">
            <v>固体制剂一部</v>
          </cell>
          <cell r="L364" t="str">
            <v>高级项目经理(制剂)</v>
          </cell>
          <cell r="M364" t="str">
            <v>项目经理</v>
          </cell>
          <cell r="N364" t="str">
            <v>严洪兵</v>
          </cell>
          <cell r="O364" t="str">
            <v>严洪兵</v>
          </cell>
          <cell r="P364" t="str">
            <v/>
          </cell>
          <cell r="Q364" t="str">
            <v/>
          </cell>
          <cell r="R364" t="str">
            <v>杭州</v>
          </cell>
          <cell r="S364" t="str">
            <v>18268146441</v>
          </cell>
          <cell r="T364" t="str">
            <v>1989-05-17</v>
          </cell>
          <cell r="U364" t="str">
            <v>33</v>
          </cell>
          <cell r="V364" t="str">
            <v>汉</v>
          </cell>
          <cell r="W364" t="str">
            <v>420583198905173428</v>
          </cell>
          <cell r="X364" t="str">
            <v>湖北</v>
          </cell>
          <cell r="Y364" t="str">
            <v>宜昌</v>
          </cell>
          <cell r="Z364" t="str">
            <v>湖北省枝江市白洋镇雅畈村二组</v>
          </cell>
          <cell r="AA364" t="str">
            <v>杭州市滨江区浦沿路前杨家墩55号</v>
          </cell>
          <cell r="AB364" t="str">
            <v>本地城镇</v>
          </cell>
          <cell r="AC364" t="str">
            <v>已婚</v>
          </cell>
          <cell r="AD364" t="str">
            <v>党员</v>
          </cell>
          <cell r="AE364" t="str">
            <v>硕士研究生</v>
          </cell>
          <cell r="AF364" t="str">
            <v>硕士</v>
          </cell>
          <cell r="AG364" t="str">
            <v>浙江中医药大学</v>
          </cell>
          <cell r="AH364" t="str">
            <v>药剂学</v>
          </cell>
          <cell r="AI364" t="str">
            <v>2015-06-19</v>
          </cell>
          <cell r="AJ364" t="str">
            <v>中级工程师</v>
          </cell>
          <cell r="AK364" t="str">
            <v>中级</v>
          </cell>
          <cell r="AL364" t="str">
            <v>2018-12-31</v>
          </cell>
          <cell r="AM364" t="str">
            <v>秦勇</v>
          </cell>
          <cell r="AN364" t="str">
            <v/>
          </cell>
          <cell r="AO364" t="str">
            <v>湖北省枝江市白洋镇雅畈村二组</v>
          </cell>
          <cell r="AP364" t="str">
            <v>13588236865</v>
          </cell>
          <cell r="AQ364" t="str">
            <v/>
          </cell>
          <cell r="AR364" t="str">
            <v>13588236865</v>
          </cell>
          <cell r="AS364" t="str">
            <v/>
          </cell>
          <cell r="AT364" t="str">
            <v>2015-06-29</v>
          </cell>
          <cell r="AU364" t="str">
            <v>研发人员</v>
          </cell>
          <cell r="AV364" t="str">
            <v>劳动合同</v>
          </cell>
          <cell r="AW364" t="str">
            <v>2015-09-01</v>
          </cell>
          <cell r="AX364" t="str">
            <v>2015-09-01</v>
          </cell>
          <cell r="AY364" t="str">
            <v>2022-12-31</v>
          </cell>
          <cell r="AZ364" t="str">
            <v>研发</v>
          </cell>
          <cell r="BA364" t="str">
            <v>3</v>
          </cell>
          <cell r="BB364" t="str">
            <v>2015-11-30</v>
          </cell>
          <cell r="BC364" t="str">
            <v>2015-11-30</v>
          </cell>
          <cell r="BD364" t="str">
            <v/>
          </cell>
          <cell r="BE364" t="str">
            <v>研发序列</v>
          </cell>
          <cell r="BF364" t="str">
            <v>M3</v>
          </cell>
        </row>
        <row r="365">
          <cell r="C365" t="str">
            <v>王时友</v>
          </cell>
          <cell r="D365" t="str">
            <v>男</v>
          </cell>
          <cell r="E365" t="str">
            <v>在职</v>
          </cell>
          <cell r="F365" t="str">
            <v>正式员工</v>
          </cell>
          <cell r="G365" t="str">
            <v>百诚医药</v>
          </cell>
          <cell r="H365" t="str">
            <v>固体制剂一部</v>
          </cell>
          <cell r="I365" t="str">
            <v>百诚医药/药学研究中心/固体制剂一部</v>
          </cell>
          <cell r="J365" t="str">
            <v>百诚医药</v>
          </cell>
          <cell r="K365" t="str">
            <v>固体制剂一部</v>
          </cell>
          <cell r="L365" t="str">
            <v>高级项目经理(分析)</v>
          </cell>
          <cell r="M365" t="str">
            <v>项目经理</v>
          </cell>
          <cell r="N365" t="str">
            <v>严洪兵</v>
          </cell>
          <cell r="O365" t="str">
            <v>严洪兵</v>
          </cell>
          <cell r="P365" t="str">
            <v/>
          </cell>
          <cell r="Q365" t="str">
            <v/>
          </cell>
          <cell r="R365" t="str">
            <v>杭州</v>
          </cell>
          <cell r="S365" t="str">
            <v>13362851176</v>
          </cell>
          <cell r="T365" t="str">
            <v>1982-02-04</v>
          </cell>
          <cell r="U365" t="str">
            <v>40</v>
          </cell>
          <cell r="V365" t="str">
            <v>汉</v>
          </cell>
          <cell r="W365" t="str">
            <v>430521198202043793</v>
          </cell>
          <cell r="X365" t="str">
            <v>湖南</v>
          </cell>
          <cell r="Y365" t="str">
            <v>邵东</v>
          </cell>
          <cell r="Z365" t="str">
            <v>浙江省宁波市北仑区新碶街道华山新村20幢603室</v>
          </cell>
          <cell r="AA365" t="str">
            <v>暂住和瑞S4-602</v>
          </cell>
          <cell r="AB365" t="str">
            <v>外地城镇</v>
          </cell>
          <cell r="AC365" t="str">
            <v>已婚</v>
          </cell>
          <cell r="AD365" t="str">
            <v>群众</v>
          </cell>
          <cell r="AE365" t="str">
            <v>本科</v>
          </cell>
          <cell r="AF365" t="str">
            <v>学士</v>
          </cell>
          <cell r="AG365" t="str">
            <v>长春理工大学</v>
          </cell>
          <cell r="AH365" t="str">
            <v>生物工程</v>
          </cell>
          <cell r="AI365" t="str">
            <v>2006-07-01</v>
          </cell>
          <cell r="AJ365" t="str">
            <v/>
          </cell>
          <cell r="AK365" t="str">
            <v/>
          </cell>
          <cell r="AL365" t="str">
            <v/>
          </cell>
          <cell r="AM365" t="str">
            <v>李平</v>
          </cell>
          <cell r="AN365" t="str">
            <v/>
          </cell>
          <cell r="AO365" t="str">
            <v>浙江省宁波市北仑区新碶街道华山新村20幢603室</v>
          </cell>
          <cell r="AP365" t="str">
            <v>15988620305</v>
          </cell>
          <cell r="AQ365" t="str">
            <v/>
          </cell>
          <cell r="AR365" t="str">
            <v>15988620305</v>
          </cell>
          <cell r="AS365" t="str">
            <v/>
          </cell>
          <cell r="AT365" t="str">
            <v>2017-11-13</v>
          </cell>
          <cell r="AU365" t="str">
            <v>研发人员</v>
          </cell>
          <cell r="AV365" t="str">
            <v>劳动合同</v>
          </cell>
          <cell r="AW365" t="str">
            <v>2017-11-13</v>
          </cell>
          <cell r="AX365" t="str">
            <v>2017-11-13</v>
          </cell>
          <cell r="AY365" t="str">
            <v>2022-12-31</v>
          </cell>
          <cell r="AZ365" t="str">
            <v>研发</v>
          </cell>
          <cell r="BA365" t="str">
            <v>2</v>
          </cell>
          <cell r="BB365" t="str">
            <v>2018-02-12</v>
          </cell>
          <cell r="BC365" t="str">
            <v>2018-02-12</v>
          </cell>
          <cell r="BD365" t="str">
            <v/>
          </cell>
          <cell r="BE365" t="str">
            <v>研发序列</v>
          </cell>
          <cell r="BF365" t="str">
            <v>M3</v>
          </cell>
        </row>
        <row r="366">
          <cell r="C366" t="str">
            <v>刘阿敏</v>
          </cell>
          <cell r="D366" t="str">
            <v>女</v>
          </cell>
          <cell r="E366" t="str">
            <v>在职</v>
          </cell>
          <cell r="F366" t="str">
            <v>正式员工</v>
          </cell>
          <cell r="G366" t="str">
            <v>百诚医药</v>
          </cell>
          <cell r="H366" t="str">
            <v>固体制剂一部</v>
          </cell>
          <cell r="I366" t="str">
            <v>百诚医药/药学研究中心/固体制剂一部</v>
          </cell>
          <cell r="J366" t="str">
            <v>百诚医药</v>
          </cell>
          <cell r="K366" t="str">
            <v>固体制剂一部</v>
          </cell>
          <cell r="L366" t="str">
            <v>高级注册专员</v>
          </cell>
          <cell r="M366" t="str">
            <v>职员</v>
          </cell>
          <cell r="N366" t="str">
            <v>严洪兵</v>
          </cell>
          <cell r="O366" t="str">
            <v>严洪兵</v>
          </cell>
          <cell r="P366" t="str">
            <v>刘慧</v>
          </cell>
          <cell r="Q366" t="str">
            <v/>
          </cell>
          <cell r="R366" t="str">
            <v>杭州</v>
          </cell>
          <cell r="S366" t="str">
            <v>13866758593</v>
          </cell>
          <cell r="T366" t="str">
            <v>1989-12-06</v>
          </cell>
          <cell r="U366" t="str">
            <v>32</v>
          </cell>
          <cell r="V366" t="str">
            <v>汉</v>
          </cell>
          <cell r="W366" t="str">
            <v>342201198912065901</v>
          </cell>
          <cell r="X366" t="str">
            <v>安徽</v>
          </cell>
          <cell r="Y366" t="str">
            <v>宿州</v>
          </cell>
          <cell r="Z366" t="str">
            <v>安徽省合肥市庐阳区益民街17号安徽省人才交流中心</v>
          </cell>
          <cell r="AA366" t="str">
            <v>杭州市滨江区浦沿街道金盛曼城1幢</v>
          </cell>
          <cell r="AB366" t="str">
            <v>外地城镇</v>
          </cell>
          <cell r="AC366" t="str">
            <v>未婚</v>
          </cell>
          <cell r="AD366" t="str">
            <v>群众</v>
          </cell>
          <cell r="AE366" t="str">
            <v>硕士研究生</v>
          </cell>
          <cell r="AF366" t="str">
            <v>硕士</v>
          </cell>
          <cell r="AG366" t="str">
            <v>安徽中医药大学</v>
          </cell>
          <cell r="AH366" t="str">
            <v>药剂学</v>
          </cell>
          <cell r="AI366" t="str">
            <v>2016-07-10</v>
          </cell>
          <cell r="AJ366" t="str">
            <v>中级工程师</v>
          </cell>
          <cell r="AK366" t="str">
            <v>中级</v>
          </cell>
          <cell r="AL366" t="str">
            <v>2019-08-20</v>
          </cell>
          <cell r="AM366" t="str">
            <v>刘芳芳</v>
          </cell>
          <cell r="AN366" t="str">
            <v>姐妹</v>
          </cell>
          <cell r="AO366" t="str">
            <v>安徽省合肥市庐阳区益民街17号安徽省人才交流中心</v>
          </cell>
          <cell r="AP366" t="str">
            <v>15155927492</v>
          </cell>
          <cell r="AQ366" t="str">
            <v>浙江杭康药业有限公司</v>
          </cell>
          <cell r="AR366" t="str">
            <v>15155927492</v>
          </cell>
          <cell r="AS366" t="str">
            <v/>
          </cell>
          <cell r="AT366" t="str">
            <v>2020-10-26</v>
          </cell>
          <cell r="AU366" t="str">
            <v>研发人员</v>
          </cell>
          <cell r="AV366" t="str">
            <v>劳动合同</v>
          </cell>
          <cell r="AW366" t="str">
            <v>2020-10-26</v>
          </cell>
          <cell r="AX366" t="str">
            <v>2020-10-26</v>
          </cell>
          <cell r="AY366" t="str">
            <v>2023-12-31</v>
          </cell>
          <cell r="AZ366" t="str">
            <v>研发</v>
          </cell>
          <cell r="BA366" t="str">
            <v>1</v>
          </cell>
          <cell r="BB366" t="str">
            <v>2021-01-25</v>
          </cell>
          <cell r="BC366" t="str">
            <v>2021-01-26</v>
          </cell>
          <cell r="BD366" t="str">
            <v/>
          </cell>
          <cell r="BE366" t="str">
            <v>研发辅助序列</v>
          </cell>
          <cell r="BF366" t="str">
            <v>P3</v>
          </cell>
        </row>
        <row r="367">
          <cell r="C367" t="str">
            <v>莫瑞雪</v>
          </cell>
          <cell r="D367" t="str">
            <v>女</v>
          </cell>
          <cell r="E367" t="str">
            <v>在职</v>
          </cell>
          <cell r="F367" t="str">
            <v>正式员工</v>
          </cell>
          <cell r="G367" t="str">
            <v>百诚医药</v>
          </cell>
          <cell r="H367" t="str">
            <v>固体制剂一部</v>
          </cell>
          <cell r="I367" t="str">
            <v>百诚医药/药学研究中心/固体制剂一部</v>
          </cell>
          <cell r="J367" t="str">
            <v>百诚医药</v>
          </cell>
          <cell r="K367" t="str">
            <v>固体制剂一部</v>
          </cell>
          <cell r="L367" t="str">
            <v>注册专员</v>
          </cell>
          <cell r="M367" t="str">
            <v>职员</v>
          </cell>
          <cell r="N367" t="str">
            <v>严洪兵</v>
          </cell>
          <cell r="O367" t="str">
            <v>严洪兵</v>
          </cell>
          <cell r="P367" t="str">
            <v>谭新衡</v>
          </cell>
          <cell r="Q367" t="str">
            <v/>
          </cell>
          <cell r="R367" t="str">
            <v>杭州</v>
          </cell>
          <cell r="S367" t="str">
            <v>13003056030</v>
          </cell>
          <cell r="T367" t="str">
            <v>1995-01-22</v>
          </cell>
          <cell r="U367" t="str">
            <v>27</v>
          </cell>
          <cell r="V367" t="str">
            <v>汉族</v>
          </cell>
          <cell r="W367" t="str">
            <v>342529199501223220</v>
          </cell>
          <cell r="X367" t="str">
            <v>安徽</v>
          </cell>
          <cell r="Y367" t="str">
            <v>宣城</v>
          </cell>
          <cell r="Z367" t="str">
            <v>安徽省宣城市泾县榔桥镇涌溪村297号</v>
          </cell>
          <cell r="AA367" t="str">
            <v>浙江省杭州市滨江区浦沿街道万达北路838号利时家园419号</v>
          </cell>
          <cell r="AB367" t="str">
            <v/>
          </cell>
          <cell r="AC367" t="str">
            <v>未婚</v>
          </cell>
          <cell r="AD367" t="str">
            <v/>
          </cell>
          <cell r="AE367" t="str">
            <v>硕士研究生</v>
          </cell>
          <cell r="AF367" t="str">
            <v>硕士</v>
          </cell>
          <cell r="AG367" t="str">
            <v>中国药科大学</v>
          </cell>
          <cell r="AH367" t="str">
            <v>药学</v>
          </cell>
          <cell r="AI367" t="str">
            <v>2021-07-01</v>
          </cell>
          <cell r="AJ367" t="str">
            <v/>
          </cell>
          <cell r="AK367" t="str">
            <v/>
          </cell>
          <cell r="AL367" t="str">
            <v/>
          </cell>
          <cell r="AM367" t="str">
            <v>叶金玉</v>
          </cell>
          <cell r="AN367" t="str">
            <v>母女</v>
          </cell>
          <cell r="AO367" t="str">
            <v>安徽省宣城市泾县榔桥镇涌溪村297号</v>
          </cell>
          <cell r="AP367" t="str">
            <v>18214781472</v>
          </cell>
          <cell r="AQ367" t="str">
            <v/>
          </cell>
          <cell r="AR367" t="str">
            <v/>
          </cell>
          <cell r="AS367" t="str">
            <v/>
          </cell>
          <cell r="AT367" t="str">
            <v>2021-07-05</v>
          </cell>
          <cell r="AU367" t="str">
            <v>研发人员</v>
          </cell>
          <cell r="AV367" t="str">
            <v>劳动合同</v>
          </cell>
          <cell r="AW367" t="str">
            <v>2021-07-05</v>
          </cell>
          <cell r="AX367" t="str">
            <v>2021-07-05</v>
          </cell>
          <cell r="AY367" t="str">
            <v>2024-09-30</v>
          </cell>
          <cell r="AZ367" t="str">
            <v>研发</v>
          </cell>
          <cell r="BA367" t="str">
            <v>1</v>
          </cell>
          <cell r="BB367" t="str">
            <v>2021-10-04</v>
          </cell>
          <cell r="BC367" t="str">
            <v>2021-10-05</v>
          </cell>
          <cell r="BD367" t="str">
            <v/>
          </cell>
          <cell r="BE367" t="str">
            <v>研发辅助序列</v>
          </cell>
          <cell r="BF367" t="str">
            <v>P2</v>
          </cell>
        </row>
        <row r="368">
          <cell r="C368" t="str">
            <v>曹罗</v>
          </cell>
          <cell r="D368" t="str">
            <v>男</v>
          </cell>
          <cell r="E368" t="str">
            <v>在职</v>
          </cell>
          <cell r="F368" t="str">
            <v>正式员工</v>
          </cell>
          <cell r="G368" t="str">
            <v>百诚医药</v>
          </cell>
          <cell r="H368" t="str">
            <v>行政事务部</v>
          </cell>
          <cell r="I368" t="str">
            <v>百诚医药/综合管理中心/行政事务部</v>
          </cell>
          <cell r="J368" t="str">
            <v>百诚医药</v>
          </cell>
          <cell r="K368" t="str">
            <v>行政事务部</v>
          </cell>
          <cell r="L368" t="str">
            <v>行政经理</v>
          </cell>
          <cell r="M368" t="str">
            <v>经理</v>
          </cell>
          <cell r="N368" t="str">
            <v>曹罗</v>
          </cell>
          <cell r="O368" t="str">
            <v>杨杰锋</v>
          </cell>
          <cell r="P368" t="str">
            <v/>
          </cell>
          <cell r="Q368" t="str">
            <v/>
          </cell>
          <cell r="R368" t="str">
            <v>杭州</v>
          </cell>
          <cell r="S368" t="str">
            <v>13588436968</v>
          </cell>
          <cell r="T368" t="str">
            <v>1982-06-03</v>
          </cell>
          <cell r="U368" t="str">
            <v>40</v>
          </cell>
          <cell r="V368" t="str">
            <v>汉族</v>
          </cell>
          <cell r="W368" t="str">
            <v>330501198206031811</v>
          </cell>
          <cell r="X368" t="str">
            <v>浙江</v>
          </cell>
          <cell r="Y368" t="str">
            <v>杭州</v>
          </cell>
          <cell r="Z368" t="str">
            <v>杭州市滨江区江南豪园17-1404</v>
          </cell>
          <cell r="AA368" t="str">
            <v>杭州市滨江区江南豪园17-1404</v>
          </cell>
          <cell r="AB368" t="str">
            <v>本地城镇</v>
          </cell>
          <cell r="AC368" t="str">
            <v>已婚</v>
          </cell>
          <cell r="AD368" t="str">
            <v/>
          </cell>
          <cell r="AE368" t="str">
            <v>本科</v>
          </cell>
          <cell r="AF368" t="str">
            <v/>
          </cell>
          <cell r="AG368" t="str">
            <v>济南大学</v>
          </cell>
          <cell r="AH368" t="str">
            <v>高分子材料与工程</v>
          </cell>
          <cell r="AI368" t="str">
            <v>2006-07-01</v>
          </cell>
          <cell r="AJ368" t="str">
            <v/>
          </cell>
          <cell r="AK368" t="str">
            <v/>
          </cell>
          <cell r="AL368" t="str">
            <v/>
          </cell>
          <cell r="AM368" t="str">
            <v>曹宝新</v>
          </cell>
          <cell r="AN368" t="str">
            <v>父子</v>
          </cell>
          <cell r="AO368" t="str">
            <v>杭州市滨江区江南豪园17-1404</v>
          </cell>
          <cell r="AP368" t="str">
            <v>13506721450</v>
          </cell>
          <cell r="AQ368" t="str">
            <v>杭州东展科技服务有限公司</v>
          </cell>
          <cell r="AR368" t="str">
            <v/>
          </cell>
          <cell r="AS368" t="str">
            <v/>
          </cell>
          <cell r="AT368" t="str">
            <v>2021-11-01</v>
          </cell>
          <cell r="AU368" t="str">
            <v>管理人员</v>
          </cell>
          <cell r="AV368" t="str">
            <v>劳动合同</v>
          </cell>
          <cell r="AW368" t="str">
            <v>2021-11-01</v>
          </cell>
          <cell r="AX368" t="str">
            <v>2021-11-01</v>
          </cell>
          <cell r="AY368" t="str">
            <v>2024-12-31</v>
          </cell>
          <cell r="AZ368" t="str">
            <v>职能</v>
          </cell>
          <cell r="BA368" t="str">
            <v>1</v>
          </cell>
          <cell r="BB368" t="str">
            <v>2022-03-31</v>
          </cell>
          <cell r="BC368" t="str">
            <v>2022-04-01</v>
          </cell>
          <cell r="BD368" t="str">
            <v/>
          </cell>
          <cell r="BE368" t="str">
            <v>职能序列</v>
          </cell>
          <cell r="BF368" t="str">
            <v>M1</v>
          </cell>
        </row>
        <row r="369">
          <cell r="C369" t="str">
            <v>潘燕</v>
          </cell>
          <cell r="D369" t="str">
            <v>女</v>
          </cell>
          <cell r="E369" t="str">
            <v>在职</v>
          </cell>
          <cell r="F369" t="str">
            <v>正式员工</v>
          </cell>
          <cell r="G369" t="str">
            <v>百诚医药</v>
          </cell>
          <cell r="H369" t="str">
            <v>行政组</v>
          </cell>
          <cell r="I369" t="str">
            <v>百诚医药/综合管理中心/行政事务部/行政组</v>
          </cell>
          <cell r="J369" t="str">
            <v>百诚医药</v>
          </cell>
          <cell r="K369" t="str">
            <v>行政事务部</v>
          </cell>
          <cell r="L369" t="str">
            <v>行政主管</v>
          </cell>
          <cell r="M369" t="str">
            <v>职员</v>
          </cell>
          <cell r="N369" t="str">
            <v>曹罗</v>
          </cell>
          <cell r="O369" t="str">
            <v>曹罗</v>
          </cell>
          <cell r="P369" t="str">
            <v/>
          </cell>
          <cell r="Q369" t="str">
            <v/>
          </cell>
          <cell r="R369" t="str">
            <v>杭州</v>
          </cell>
          <cell r="S369" t="str">
            <v>13958138588</v>
          </cell>
          <cell r="T369" t="str">
            <v>1979-11-13</v>
          </cell>
          <cell r="U369" t="str">
            <v>42</v>
          </cell>
          <cell r="V369" t="str">
            <v>汉</v>
          </cell>
          <cell r="W369" t="str">
            <v>320481197911136029</v>
          </cell>
          <cell r="X369" t="str">
            <v>江苏</v>
          </cell>
          <cell r="Y369" t="str">
            <v>溧阳</v>
          </cell>
          <cell r="Z369" t="str">
            <v>江苏省溧阳市昆仑南路260号402室</v>
          </cell>
          <cell r="AA369" t="str">
            <v>杭州市滨江区滨盛路盛庐小区</v>
          </cell>
          <cell r="AB369" t="str">
            <v>外地城镇</v>
          </cell>
          <cell r="AC369" t="str">
            <v>已婚</v>
          </cell>
          <cell r="AD369" t="str">
            <v>群众</v>
          </cell>
          <cell r="AE369" t="str">
            <v>本科</v>
          </cell>
          <cell r="AF369" t="str">
            <v>学士</v>
          </cell>
          <cell r="AG369" t="str">
            <v>北京工商研修学院</v>
          </cell>
          <cell r="AH369" t="str">
            <v>工商管理</v>
          </cell>
          <cell r="AI369" t="str">
            <v>2000-07-30</v>
          </cell>
          <cell r="AJ369" t="str">
            <v/>
          </cell>
          <cell r="AK369" t="str">
            <v/>
          </cell>
          <cell r="AL369" t="str">
            <v/>
          </cell>
          <cell r="AM369" t="str">
            <v>孙科</v>
          </cell>
          <cell r="AN369" t="str">
            <v>夫妻</v>
          </cell>
          <cell r="AO369" t="str">
            <v>江苏省溧阳市昆仑南路260号402室</v>
          </cell>
          <cell r="AP369" t="str">
            <v>18668159663</v>
          </cell>
          <cell r="AQ369" t="str">
            <v/>
          </cell>
          <cell r="AR369" t="str">
            <v>18668159663</v>
          </cell>
          <cell r="AS369" t="str">
            <v/>
          </cell>
          <cell r="AT369" t="str">
            <v>2019-06-24</v>
          </cell>
          <cell r="AU369" t="str">
            <v>管理人员</v>
          </cell>
          <cell r="AV369" t="str">
            <v>劳动合同</v>
          </cell>
          <cell r="AW369" t="str">
            <v>2019-06-24</v>
          </cell>
          <cell r="AX369" t="str">
            <v>2022-07-01</v>
          </cell>
          <cell r="AY369" t="str">
            <v>2025-09-30</v>
          </cell>
          <cell r="AZ369" t="str">
            <v>职能</v>
          </cell>
          <cell r="BA369" t="str">
            <v>2</v>
          </cell>
          <cell r="BB369" t="str">
            <v>2019-09-24</v>
          </cell>
          <cell r="BC369" t="str">
            <v>2019-07-24</v>
          </cell>
          <cell r="BD369" t="str">
            <v/>
          </cell>
          <cell r="BE369" t="str">
            <v>职能序列</v>
          </cell>
          <cell r="BF369" t="str">
            <v>P3</v>
          </cell>
        </row>
        <row r="370">
          <cell r="C370" t="str">
            <v>易航</v>
          </cell>
          <cell r="D370" t="str">
            <v>女</v>
          </cell>
          <cell r="E370" t="str">
            <v>在职</v>
          </cell>
          <cell r="F370" t="str">
            <v>正式员工</v>
          </cell>
          <cell r="G370" t="str">
            <v>百诚医药</v>
          </cell>
          <cell r="H370" t="str">
            <v>行政组</v>
          </cell>
          <cell r="I370" t="str">
            <v>百诚医药/综合管理中心/行政事务部/行政组</v>
          </cell>
          <cell r="J370" t="str">
            <v>百代医药</v>
          </cell>
          <cell r="K370" t="str">
            <v>行政事务部</v>
          </cell>
          <cell r="L370" t="str">
            <v>前台</v>
          </cell>
          <cell r="M370" t="str">
            <v>职员</v>
          </cell>
          <cell r="N370" t="str">
            <v>曹罗</v>
          </cell>
          <cell r="O370" t="str">
            <v>潘燕</v>
          </cell>
          <cell r="P370" t="str">
            <v>潘燕</v>
          </cell>
          <cell r="Q370" t="str">
            <v/>
          </cell>
          <cell r="R370" t="str">
            <v>杭州</v>
          </cell>
          <cell r="S370" t="str">
            <v>13989810881</v>
          </cell>
          <cell r="T370" t="str">
            <v>1990-10-04</v>
          </cell>
          <cell r="U370" t="str">
            <v>31</v>
          </cell>
          <cell r="V370" t="str">
            <v>汉</v>
          </cell>
          <cell r="W370" t="str">
            <v>430623199010046765</v>
          </cell>
          <cell r="X370" t="str">
            <v>浙江</v>
          </cell>
          <cell r="Y370" t="str">
            <v>杭州</v>
          </cell>
          <cell r="Z370" t="str">
            <v>杭州市滨江区长河街道江二社区滨兴东苑3幢2单元101室</v>
          </cell>
          <cell r="AA370" t="str">
            <v>杭州市滨江区长河街道江二社区滨兴东苑3幢2单元101室</v>
          </cell>
          <cell r="AB370" t="str">
            <v>本地城镇</v>
          </cell>
          <cell r="AC370" t="str">
            <v>已婚</v>
          </cell>
          <cell r="AD370" t="str">
            <v>群众</v>
          </cell>
          <cell r="AE370" t="str">
            <v>中专</v>
          </cell>
          <cell r="AF370" t="str">
            <v/>
          </cell>
          <cell r="AG370" t="str">
            <v>湖南省岳阳市华容县职业学校</v>
          </cell>
          <cell r="AH370" t="str">
            <v>计算机</v>
          </cell>
          <cell r="AI370" t="str">
            <v>2009-06-28</v>
          </cell>
          <cell r="AJ370" t="str">
            <v/>
          </cell>
          <cell r="AK370" t="str">
            <v/>
          </cell>
          <cell r="AL370" t="str">
            <v/>
          </cell>
          <cell r="AM370" t="str">
            <v>童建权</v>
          </cell>
          <cell r="AN370" t="str">
            <v>夫妻</v>
          </cell>
          <cell r="AO370" t="str">
            <v>杭州市滨江区长河街道江二社区滨兴东苑3幢2单元101室</v>
          </cell>
          <cell r="AP370" t="str">
            <v>13456913383</v>
          </cell>
          <cell r="AQ370" t="str">
            <v/>
          </cell>
          <cell r="AR370" t="str">
            <v>13456913383</v>
          </cell>
          <cell r="AS370" t="str">
            <v/>
          </cell>
          <cell r="AT370" t="str">
            <v>2019-12-02</v>
          </cell>
          <cell r="AU370" t="str">
            <v>管理人员</v>
          </cell>
          <cell r="AV370" t="str">
            <v>劳动合同</v>
          </cell>
          <cell r="AW370" t="str">
            <v>2019-12-02</v>
          </cell>
          <cell r="AX370" t="str">
            <v>2020-10-01</v>
          </cell>
          <cell r="AY370" t="str">
            <v>2022-12-31</v>
          </cell>
          <cell r="AZ370" t="str">
            <v>职能</v>
          </cell>
          <cell r="BA370" t="str">
            <v>1</v>
          </cell>
          <cell r="BB370" t="str">
            <v>2020-03-02</v>
          </cell>
          <cell r="BC370" t="str">
            <v>2020-03-01</v>
          </cell>
          <cell r="BD370" t="str">
            <v/>
          </cell>
          <cell r="BE370" t="str">
            <v>职能序列</v>
          </cell>
          <cell r="BF370" t="str">
            <v>P2</v>
          </cell>
        </row>
        <row r="371">
          <cell r="C371" t="str">
            <v>韩东雷</v>
          </cell>
          <cell r="D371" t="str">
            <v>男</v>
          </cell>
          <cell r="E371" t="str">
            <v>在职</v>
          </cell>
          <cell r="F371" t="str">
            <v>正式员工</v>
          </cell>
          <cell r="G371" t="str">
            <v>百诚医药</v>
          </cell>
          <cell r="H371" t="str">
            <v>行政组</v>
          </cell>
          <cell r="I371" t="str">
            <v>百诚医药/综合管理中心/行政事务部/行政组</v>
          </cell>
          <cell r="J371" t="str">
            <v>百诚医药</v>
          </cell>
          <cell r="K371" t="str">
            <v>行政事务部</v>
          </cell>
          <cell r="L371" t="str">
            <v>后勤专员</v>
          </cell>
          <cell r="M371" t="str">
            <v>职员</v>
          </cell>
          <cell r="N371" t="str">
            <v>曹罗</v>
          </cell>
          <cell r="O371" t="str">
            <v>潘燕</v>
          </cell>
          <cell r="P371" t="str">
            <v/>
          </cell>
          <cell r="Q371" t="str">
            <v/>
          </cell>
          <cell r="R371" t="str">
            <v>杭州</v>
          </cell>
          <cell r="S371" t="str">
            <v>13777379859</v>
          </cell>
          <cell r="T371" t="str">
            <v>1979-11-26</v>
          </cell>
          <cell r="U371" t="str">
            <v>42</v>
          </cell>
          <cell r="V371" t="str">
            <v>汉</v>
          </cell>
          <cell r="W371" t="str">
            <v>230805197911261018</v>
          </cell>
          <cell r="X371" t="str">
            <v>黑龙江</v>
          </cell>
          <cell r="Y371" t="str">
            <v>佳木斯</v>
          </cell>
          <cell r="Z371" t="str">
            <v>黑龙江省佳木斯市前进区宏达社区66组59号</v>
          </cell>
          <cell r="AA371" t="str">
            <v>公司宿舍</v>
          </cell>
          <cell r="AB371" t="str">
            <v>外地城镇</v>
          </cell>
          <cell r="AC371" t="str">
            <v>未婚</v>
          </cell>
          <cell r="AD371" t="str">
            <v>群众</v>
          </cell>
          <cell r="AE371" t="str">
            <v>中专</v>
          </cell>
          <cell r="AF371" t="str">
            <v/>
          </cell>
          <cell r="AG371" t="str">
            <v>黑龙江成人中等专业学校</v>
          </cell>
          <cell r="AH371" t="str">
            <v>计算机及应用</v>
          </cell>
          <cell r="AI371" t="str">
            <v>1998-07-15</v>
          </cell>
          <cell r="AJ371" t="str">
            <v/>
          </cell>
          <cell r="AK371" t="str">
            <v/>
          </cell>
          <cell r="AL371" t="str">
            <v/>
          </cell>
          <cell r="AM371" t="str">
            <v>张淑华</v>
          </cell>
          <cell r="AN371" t="str">
            <v>母子</v>
          </cell>
          <cell r="AO371" t="str">
            <v>黑龙江省佳木斯市前进区宏达社区66组59号</v>
          </cell>
          <cell r="AP371" t="str">
            <v>15988892766</v>
          </cell>
          <cell r="AQ371" t="str">
            <v/>
          </cell>
          <cell r="AR371" t="str">
            <v>15988892766</v>
          </cell>
          <cell r="AS371" t="str">
            <v/>
          </cell>
          <cell r="AT371" t="str">
            <v>2019-06-24</v>
          </cell>
          <cell r="AU371" t="str">
            <v>管理人员</v>
          </cell>
          <cell r="AV371" t="str">
            <v>劳动合同</v>
          </cell>
          <cell r="AW371" t="str">
            <v>2019-06-24</v>
          </cell>
          <cell r="AX371" t="str">
            <v>2022-07-01</v>
          </cell>
          <cell r="AY371" t="str">
            <v>2025-09-30</v>
          </cell>
          <cell r="AZ371" t="str">
            <v>职能</v>
          </cell>
          <cell r="BA371" t="str">
            <v>2</v>
          </cell>
          <cell r="BB371" t="str">
            <v>2019-09-24</v>
          </cell>
          <cell r="BC371" t="str">
            <v>2019-09-24</v>
          </cell>
          <cell r="BD371" t="str">
            <v/>
          </cell>
          <cell r="BE371" t="str">
            <v>职能序列</v>
          </cell>
          <cell r="BF371" t="str">
            <v>P3</v>
          </cell>
        </row>
        <row r="372">
          <cell r="C372" t="str">
            <v>洪娟凤</v>
          </cell>
          <cell r="D372" t="str">
            <v>女</v>
          </cell>
          <cell r="E372" t="str">
            <v>在职</v>
          </cell>
          <cell r="F372" t="str">
            <v>正式员工</v>
          </cell>
          <cell r="G372" t="str">
            <v>百诚医药</v>
          </cell>
          <cell r="H372" t="str">
            <v>行政组</v>
          </cell>
          <cell r="I372" t="str">
            <v>百诚医药/综合管理中心/行政事务部/行政组</v>
          </cell>
          <cell r="J372" t="str">
            <v>百诚医药</v>
          </cell>
          <cell r="K372" t="str">
            <v>行政事务部</v>
          </cell>
          <cell r="L372" t="str">
            <v>保洁</v>
          </cell>
          <cell r="M372" t="str">
            <v>职员</v>
          </cell>
          <cell r="N372" t="str">
            <v>曹罗</v>
          </cell>
          <cell r="O372" t="str">
            <v>潘燕</v>
          </cell>
          <cell r="P372" t="str">
            <v/>
          </cell>
          <cell r="Q372" t="str">
            <v/>
          </cell>
          <cell r="R372" t="str">
            <v>杭州</v>
          </cell>
          <cell r="S372" t="str">
            <v>13588774336</v>
          </cell>
          <cell r="T372" t="str">
            <v>1975-11-11</v>
          </cell>
          <cell r="U372" t="str">
            <v>46</v>
          </cell>
          <cell r="V372" t="str">
            <v>汉</v>
          </cell>
          <cell r="W372" t="str">
            <v>330127197511114266</v>
          </cell>
          <cell r="X372" t="str">
            <v>浙江</v>
          </cell>
          <cell r="Y372" t="str">
            <v>淳安</v>
          </cell>
          <cell r="Z372" t="str">
            <v>浙江省淳安县浪川乡联欢村大畈碓30号</v>
          </cell>
          <cell r="AA372" t="str">
            <v>杭州市上城区复兴南苑9幢5单元604室</v>
          </cell>
          <cell r="AB372" t="str">
            <v>外地农村</v>
          </cell>
          <cell r="AC372" t="str">
            <v>已婚</v>
          </cell>
          <cell r="AD372" t="str">
            <v>群众</v>
          </cell>
          <cell r="AE372" t="str">
            <v>初中</v>
          </cell>
          <cell r="AF372" t="str">
            <v/>
          </cell>
          <cell r="AG372" t="str">
            <v>/</v>
          </cell>
          <cell r="AH372" t="str">
            <v>/</v>
          </cell>
          <cell r="AI372" t="str">
            <v/>
          </cell>
          <cell r="AJ372" t="str">
            <v/>
          </cell>
          <cell r="AK372" t="str">
            <v/>
          </cell>
          <cell r="AL372" t="str">
            <v/>
          </cell>
          <cell r="AM372" t="str">
            <v/>
          </cell>
          <cell r="AN372" t="str">
            <v/>
          </cell>
          <cell r="AO372" t="str">
            <v>浙江省淳安县浪川乡联欢村大畈碓30号</v>
          </cell>
          <cell r="AP372" t="str">
            <v/>
          </cell>
          <cell r="AQ372" t="str">
            <v/>
          </cell>
          <cell r="AR372" t="str">
            <v/>
          </cell>
          <cell r="AS372" t="str">
            <v/>
          </cell>
          <cell r="AT372" t="str">
            <v>2016-07-14</v>
          </cell>
          <cell r="AU372" t="str">
            <v>管理人员</v>
          </cell>
          <cell r="AV372" t="str">
            <v>劳动合同</v>
          </cell>
          <cell r="AW372" t="str">
            <v>2016-07-14</v>
          </cell>
          <cell r="AX372" t="str">
            <v>2016-07-14</v>
          </cell>
          <cell r="AY372" t="str">
            <v>2023-07-31</v>
          </cell>
          <cell r="AZ372" t="str">
            <v>后勤</v>
          </cell>
          <cell r="BA372" t="str">
            <v>2</v>
          </cell>
          <cell r="BB372" t="str">
            <v>2016-10-13</v>
          </cell>
          <cell r="BC372" t="str">
            <v>2016-10-13</v>
          </cell>
          <cell r="BD372" t="str">
            <v/>
          </cell>
          <cell r="BE372" t="str">
            <v>职能序列</v>
          </cell>
          <cell r="BF372" t="str">
            <v>P2</v>
          </cell>
        </row>
        <row r="373">
          <cell r="C373" t="str">
            <v>何佰庆</v>
          </cell>
          <cell r="D373" t="str">
            <v>男</v>
          </cell>
          <cell r="E373" t="str">
            <v>在职</v>
          </cell>
          <cell r="F373" t="str">
            <v>正式员工</v>
          </cell>
          <cell r="G373" t="str">
            <v>百诚医药</v>
          </cell>
          <cell r="H373" t="str">
            <v>行政组</v>
          </cell>
          <cell r="I373" t="str">
            <v>百诚医药/综合管理中心/行政事务部/行政组</v>
          </cell>
          <cell r="J373" t="str">
            <v>百诚医药</v>
          </cell>
          <cell r="K373" t="str">
            <v>行政事务部</v>
          </cell>
          <cell r="L373" t="str">
            <v>工程组组长</v>
          </cell>
          <cell r="M373" t="str">
            <v>职员</v>
          </cell>
          <cell r="N373" t="str">
            <v>曹罗</v>
          </cell>
          <cell r="O373" t="str">
            <v>潘燕</v>
          </cell>
          <cell r="P373" t="str">
            <v/>
          </cell>
          <cell r="Q373" t="str">
            <v/>
          </cell>
          <cell r="R373" t="str">
            <v>杭州</v>
          </cell>
          <cell r="S373" t="str">
            <v>13845926587</v>
          </cell>
          <cell r="T373" t="str">
            <v>1980-02-28</v>
          </cell>
          <cell r="U373" t="str">
            <v>42</v>
          </cell>
          <cell r="V373" t="str">
            <v>汉</v>
          </cell>
          <cell r="W373" t="str">
            <v>232126198002281214</v>
          </cell>
          <cell r="X373" t="str">
            <v>黑龙江</v>
          </cell>
          <cell r="Y373" t="str">
            <v>巴彦</v>
          </cell>
          <cell r="Z373" t="str">
            <v>黑龙江省巴彦县巴彦镇金河村何家屯</v>
          </cell>
          <cell r="AA373" t="str">
            <v>杭州市白马湖和院</v>
          </cell>
          <cell r="AB373" t="str">
            <v>外地农村</v>
          </cell>
          <cell r="AC373" t="str">
            <v>已婚</v>
          </cell>
          <cell r="AD373" t="str">
            <v>群众</v>
          </cell>
          <cell r="AE373" t="str">
            <v>初中</v>
          </cell>
          <cell r="AF373" t="str">
            <v/>
          </cell>
          <cell r="AG373" t="str">
            <v>/</v>
          </cell>
          <cell r="AH373" t="str">
            <v>/</v>
          </cell>
          <cell r="AI373" t="str">
            <v/>
          </cell>
          <cell r="AJ373" t="str">
            <v/>
          </cell>
          <cell r="AK373" t="str">
            <v/>
          </cell>
          <cell r="AL373" t="str">
            <v/>
          </cell>
          <cell r="AM373" t="str">
            <v>何春玲</v>
          </cell>
          <cell r="AN373" t="str">
            <v>兄妹</v>
          </cell>
          <cell r="AO373" t="str">
            <v>黑龙江省巴彦县巴彦镇金河村何家屯</v>
          </cell>
          <cell r="AP373" t="str">
            <v>18357171310</v>
          </cell>
          <cell r="AQ373" t="str">
            <v/>
          </cell>
          <cell r="AR373" t="str">
            <v>18357171310</v>
          </cell>
          <cell r="AS373" t="str">
            <v/>
          </cell>
          <cell r="AT373" t="str">
            <v>2019-10-16</v>
          </cell>
          <cell r="AU373" t="str">
            <v>管理人员</v>
          </cell>
          <cell r="AV373" t="str">
            <v>劳动合同</v>
          </cell>
          <cell r="AW373" t="str">
            <v>2019-10-16</v>
          </cell>
          <cell r="AX373" t="str">
            <v>2019-10-16</v>
          </cell>
          <cell r="AY373" t="str">
            <v>2022-10-31</v>
          </cell>
          <cell r="AZ373" t="str">
            <v>职能</v>
          </cell>
          <cell r="BA373" t="str">
            <v>1</v>
          </cell>
          <cell r="BB373" t="str">
            <v>2020-01-16</v>
          </cell>
          <cell r="BC373" t="str">
            <v>2020-01-16</v>
          </cell>
          <cell r="BD373" t="str">
            <v/>
          </cell>
          <cell r="BE373" t="str">
            <v>职能序列</v>
          </cell>
          <cell r="BF373" t="str">
            <v>P3</v>
          </cell>
        </row>
        <row r="374">
          <cell r="C374" t="str">
            <v>马宝媛</v>
          </cell>
          <cell r="D374" t="str">
            <v>女</v>
          </cell>
          <cell r="E374" t="str">
            <v>在职</v>
          </cell>
          <cell r="F374" t="str">
            <v>退休返聘</v>
          </cell>
          <cell r="G374" t="str">
            <v>百诚医药</v>
          </cell>
          <cell r="H374" t="str">
            <v>行政组</v>
          </cell>
          <cell r="I374" t="str">
            <v>百诚医药/综合管理中心/行政事务部/行政组</v>
          </cell>
          <cell r="J374" t="str">
            <v>百诚医药</v>
          </cell>
          <cell r="K374" t="str">
            <v>行政事务部</v>
          </cell>
          <cell r="L374" t="str">
            <v>后勤</v>
          </cell>
          <cell r="M374" t="str">
            <v>职员</v>
          </cell>
          <cell r="N374" t="str">
            <v>曹罗</v>
          </cell>
          <cell r="O374" t="str">
            <v>潘燕</v>
          </cell>
          <cell r="P374" t="str">
            <v/>
          </cell>
          <cell r="Q374" t="str">
            <v/>
          </cell>
          <cell r="R374" t="str">
            <v>杭州</v>
          </cell>
          <cell r="S374" t="str">
            <v>13735635355</v>
          </cell>
          <cell r="T374" t="str">
            <v>1966-02-26</v>
          </cell>
          <cell r="U374" t="str">
            <v>56</v>
          </cell>
          <cell r="V374" t="str">
            <v>汉</v>
          </cell>
          <cell r="W374" t="str">
            <v>330724196602266221</v>
          </cell>
          <cell r="X374" t="str">
            <v>浙江</v>
          </cell>
          <cell r="Y374" t="str">
            <v>东阳</v>
          </cell>
          <cell r="Z374" t="str">
            <v>浙江省东阳市南市街道紫溪村185-1号</v>
          </cell>
          <cell r="AA374" t="str">
            <v>浙江省东阳市南市街道紫溪村185-1号</v>
          </cell>
          <cell r="AB374" t="str">
            <v>外地农村</v>
          </cell>
          <cell r="AC374" t="str">
            <v>已婚</v>
          </cell>
          <cell r="AD374" t="str">
            <v>群众</v>
          </cell>
          <cell r="AE374" t="str">
            <v>其他</v>
          </cell>
          <cell r="AF374" t="str">
            <v/>
          </cell>
          <cell r="AG374" t="str">
            <v/>
          </cell>
          <cell r="AH374" t="str">
            <v/>
          </cell>
          <cell r="AI374" t="str">
            <v/>
          </cell>
          <cell r="AJ374" t="str">
            <v/>
          </cell>
          <cell r="AK374" t="str">
            <v/>
          </cell>
          <cell r="AL374" t="str">
            <v/>
          </cell>
          <cell r="AM374" t="str">
            <v>邵春才</v>
          </cell>
          <cell r="AN374" t="str">
            <v/>
          </cell>
          <cell r="AO374" t="str">
            <v>浙江省东阳市南市街道紫溪村185-1号</v>
          </cell>
          <cell r="AP374" t="str">
            <v>18767993980</v>
          </cell>
          <cell r="AQ374" t="str">
            <v/>
          </cell>
          <cell r="AR374" t="str">
            <v>1.876799398E9</v>
          </cell>
          <cell r="AS374" t="str">
            <v/>
          </cell>
          <cell r="AT374" t="str">
            <v>2018-10-08</v>
          </cell>
          <cell r="AU374" t="str">
            <v>管理人员</v>
          </cell>
          <cell r="AV374" t="str">
            <v>退休返聘协议</v>
          </cell>
          <cell r="AW374" t="str">
            <v/>
          </cell>
          <cell r="AX374" t="str">
            <v>2018-10-08</v>
          </cell>
          <cell r="AY374" t="str">
            <v>2021-10-31</v>
          </cell>
          <cell r="AZ374" t="str">
            <v>职能</v>
          </cell>
          <cell r="BA374" t="str">
            <v>1</v>
          </cell>
          <cell r="BB374" t="str">
            <v/>
          </cell>
          <cell r="BC374" t="str">
            <v/>
          </cell>
          <cell r="BD374" t="str">
            <v/>
          </cell>
          <cell r="BE374" t="str">
            <v>职能序列</v>
          </cell>
          <cell r="BF374" t="str">
            <v>P1</v>
          </cell>
        </row>
        <row r="375">
          <cell r="C375" t="str">
            <v>来国祥</v>
          </cell>
          <cell r="D375" t="str">
            <v>男</v>
          </cell>
          <cell r="E375" t="str">
            <v>在职</v>
          </cell>
          <cell r="F375" t="str">
            <v>正式员工</v>
          </cell>
          <cell r="G375" t="str">
            <v>百诚医药</v>
          </cell>
          <cell r="H375" t="str">
            <v>行政组</v>
          </cell>
          <cell r="I375" t="str">
            <v>百诚医药/综合管理中心/行政事务部/行政组</v>
          </cell>
          <cell r="J375" t="str">
            <v>百诚医药</v>
          </cell>
          <cell r="K375" t="str">
            <v>行政事务部</v>
          </cell>
          <cell r="L375" t="str">
            <v>电工</v>
          </cell>
          <cell r="M375" t="str">
            <v>职员</v>
          </cell>
          <cell r="N375" t="str">
            <v>曹罗</v>
          </cell>
          <cell r="O375" t="str">
            <v>潘燕</v>
          </cell>
          <cell r="P375" t="str">
            <v/>
          </cell>
          <cell r="Q375" t="str">
            <v/>
          </cell>
          <cell r="R375" t="str">
            <v>杭州</v>
          </cell>
          <cell r="S375" t="str">
            <v>13858058499</v>
          </cell>
          <cell r="T375" t="str">
            <v>1966-08-01</v>
          </cell>
          <cell r="U375" t="str">
            <v>55</v>
          </cell>
          <cell r="V375" t="str">
            <v>汉</v>
          </cell>
          <cell r="W375" t="str">
            <v>33012119660801113X</v>
          </cell>
          <cell r="X375" t="str">
            <v>浙江</v>
          </cell>
          <cell r="Y375" t="str">
            <v>杭州</v>
          </cell>
          <cell r="Z375" t="str">
            <v>杭州市滨江区长河街道汤家井村201号</v>
          </cell>
          <cell r="AA375" t="str">
            <v>杭州市滨江区长河街道汤家井村201号</v>
          </cell>
          <cell r="AB375" t="str">
            <v>本地城镇</v>
          </cell>
          <cell r="AC375" t="str">
            <v>已婚</v>
          </cell>
          <cell r="AD375" t="str">
            <v>群众</v>
          </cell>
          <cell r="AE375" t="str">
            <v>高中</v>
          </cell>
          <cell r="AF375" t="str">
            <v/>
          </cell>
          <cell r="AG375" t="str">
            <v>长河成人职业技术学校</v>
          </cell>
          <cell r="AH375" t="str">
            <v>/</v>
          </cell>
          <cell r="AI375" t="str">
            <v>2015-06-30</v>
          </cell>
          <cell r="AJ375" t="str">
            <v/>
          </cell>
          <cell r="AK375" t="str">
            <v/>
          </cell>
          <cell r="AL375" t="str">
            <v/>
          </cell>
          <cell r="AM375" t="str">
            <v>秦国娥</v>
          </cell>
          <cell r="AN375" t="str">
            <v>夫妻</v>
          </cell>
          <cell r="AO375" t="str">
            <v>杭州市滨江区长河街道汤家井村201号</v>
          </cell>
          <cell r="AP375" t="str">
            <v>15925833255</v>
          </cell>
          <cell r="AQ375" t="str">
            <v>杭州百诚医药科技股份有限公司</v>
          </cell>
          <cell r="AR375" t="str">
            <v>15925833255</v>
          </cell>
          <cell r="AS375" t="str">
            <v/>
          </cell>
          <cell r="AT375" t="str">
            <v>2020-06-03</v>
          </cell>
          <cell r="AU375" t="str">
            <v>管理人员</v>
          </cell>
          <cell r="AV375" t="str">
            <v>劳动合同</v>
          </cell>
          <cell r="AW375" t="str">
            <v>2020-06-03</v>
          </cell>
          <cell r="AX375" t="str">
            <v>2020-06-03</v>
          </cell>
          <cell r="AY375" t="str">
            <v>2023-06-30</v>
          </cell>
          <cell r="AZ375" t="str">
            <v>职能</v>
          </cell>
          <cell r="BA375" t="str">
            <v>1</v>
          </cell>
          <cell r="BB375" t="str">
            <v>2020-09-02</v>
          </cell>
          <cell r="BC375" t="str">
            <v/>
          </cell>
          <cell r="BD375" t="str">
            <v/>
          </cell>
          <cell r="BE375" t="str">
            <v>职能序列</v>
          </cell>
          <cell r="BF375" t="str">
            <v>P2</v>
          </cell>
        </row>
        <row r="376">
          <cell r="C376" t="str">
            <v>王亚伟</v>
          </cell>
          <cell r="D376" t="str">
            <v>男</v>
          </cell>
          <cell r="E376" t="str">
            <v>在职</v>
          </cell>
          <cell r="F376" t="str">
            <v>正式员工</v>
          </cell>
          <cell r="G376" t="str">
            <v>百诚医药</v>
          </cell>
          <cell r="H376" t="str">
            <v>行政组</v>
          </cell>
          <cell r="I376" t="str">
            <v>百诚医药/综合管理中心/行政事务部/行政组</v>
          </cell>
          <cell r="J376" t="str">
            <v>百诚医药</v>
          </cell>
          <cell r="K376" t="str">
            <v>行政事务部</v>
          </cell>
          <cell r="L376" t="str">
            <v>工程维修员</v>
          </cell>
          <cell r="M376" t="str">
            <v>职员</v>
          </cell>
          <cell r="N376" t="str">
            <v>曹罗</v>
          </cell>
          <cell r="O376" t="str">
            <v>潘燕</v>
          </cell>
          <cell r="P376" t="str">
            <v/>
          </cell>
          <cell r="Q376" t="str">
            <v/>
          </cell>
          <cell r="R376" t="str">
            <v>杭州</v>
          </cell>
          <cell r="S376" t="str">
            <v>15037563948</v>
          </cell>
          <cell r="T376" t="str">
            <v>1977-01-23</v>
          </cell>
          <cell r="U376" t="str">
            <v>45</v>
          </cell>
          <cell r="V376" t="str">
            <v>汉</v>
          </cell>
          <cell r="W376" t="str">
            <v>410425197701233016</v>
          </cell>
          <cell r="X376" t="str">
            <v>河南</v>
          </cell>
          <cell r="Y376" t="str">
            <v>平顶山</v>
          </cell>
          <cell r="Z376" t="str">
            <v>河南省郏县王集乡王集村3号</v>
          </cell>
          <cell r="AA376" t="str">
            <v>公司宿舍</v>
          </cell>
          <cell r="AB376" t="str">
            <v>外地农村</v>
          </cell>
          <cell r="AC376" t="str">
            <v>已婚</v>
          </cell>
          <cell r="AD376" t="str">
            <v>群众</v>
          </cell>
          <cell r="AE376" t="str">
            <v>初中</v>
          </cell>
          <cell r="AF376" t="str">
            <v/>
          </cell>
          <cell r="AG376" t="str">
            <v>河南省郏县王集一中</v>
          </cell>
          <cell r="AH376" t="str">
            <v>/</v>
          </cell>
          <cell r="AI376" t="str">
            <v/>
          </cell>
          <cell r="AJ376" t="str">
            <v/>
          </cell>
          <cell r="AK376" t="str">
            <v/>
          </cell>
          <cell r="AL376" t="str">
            <v/>
          </cell>
          <cell r="AM376" t="str">
            <v>刘晓锋</v>
          </cell>
          <cell r="AN376" t="str">
            <v>亲戚</v>
          </cell>
          <cell r="AO376" t="str">
            <v>河南省郏县王集乡王集村3号</v>
          </cell>
          <cell r="AP376" t="str">
            <v>13777879470</v>
          </cell>
          <cell r="AQ376" t="str">
            <v/>
          </cell>
          <cell r="AR376" t="str">
            <v>13777879470</v>
          </cell>
          <cell r="AS376" t="str">
            <v/>
          </cell>
          <cell r="AT376" t="str">
            <v>2020-06-16</v>
          </cell>
          <cell r="AU376" t="str">
            <v>管理人员</v>
          </cell>
          <cell r="AV376" t="str">
            <v>劳动合同</v>
          </cell>
          <cell r="AW376" t="str">
            <v>2020-06-16</v>
          </cell>
          <cell r="AX376" t="str">
            <v>2020-06-16</v>
          </cell>
          <cell r="AY376" t="str">
            <v>2023-06-30</v>
          </cell>
          <cell r="AZ376" t="str">
            <v>职能</v>
          </cell>
          <cell r="BA376" t="str">
            <v>1</v>
          </cell>
          <cell r="BB376" t="str">
            <v>2020-10-15</v>
          </cell>
          <cell r="BC376" t="str">
            <v>2020-10-16</v>
          </cell>
          <cell r="BD376" t="str">
            <v/>
          </cell>
          <cell r="BE376" t="str">
            <v>职能序列</v>
          </cell>
          <cell r="BF376" t="str">
            <v>P2</v>
          </cell>
        </row>
        <row r="377">
          <cell r="C377" t="str">
            <v>马错</v>
          </cell>
          <cell r="D377" t="str">
            <v>女</v>
          </cell>
          <cell r="E377" t="str">
            <v>在职</v>
          </cell>
          <cell r="F377" t="str">
            <v>正式员工</v>
          </cell>
          <cell r="G377" t="str">
            <v>百诚医药</v>
          </cell>
          <cell r="H377" t="str">
            <v>行政组</v>
          </cell>
          <cell r="I377" t="str">
            <v>百诚医药/综合管理中心/行政事务部/行政组</v>
          </cell>
          <cell r="J377" t="str">
            <v>百诚医药</v>
          </cell>
          <cell r="K377" t="str">
            <v>行政事务部</v>
          </cell>
          <cell r="L377" t="str">
            <v>保洁</v>
          </cell>
          <cell r="M377" t="str">
            <v>职员</v>
          </cell>
          <cell r="N377" t="str">
            <v>曹罗</v>
          </cell>
          <cell r="O377" t="str">
            <v>潘燕</v>
          </cell>
          <cell r="P377" t="str">
            <v/>
          </cell>
          <cell r="Q377" t="str">
            <v/>
          </cell>
          <cell r="R377" t="str">
            <v>杭州</v>
          </cell>
          <cell r="S377" t="str">
            <v>13777550574</v>
          </cell>
          <cell r="T377" t="str">
            <v>1981-09-16</v>
          </cell>
          <cell r="U377" t="str">
            <v>40</v>
          </cell>
          <cell r="V377" t="str">
            <v>汉</v>
          </cell>
          <cell r="W377" t="str">
            <v>341221198109166281</v>
          </cell>
          <cell r="X377" t="str">
            <v>浙江</v>
          </cell>
          <cell r="Y377" t="str">
            <v>杭州</v>
          </cell>
          <cell r="Z377" t="str">
            <v>浙江省杭州市富阳区常绿镇木坞村192号</v>
          </cell>
          <cell r="AA377" t="str">
            <v>浙江省杭州市萧山义桥金域东方</v>
          </cell>
          <cell r="AB377" t="str">
            <v>本地农村</v>
          </cell>
          <cell r="AC377" t="str">
            <v>已婚</v>
          </cell>
          <cell r="AD377" t="str">
            <v>群众</v>
          </cell>
          <cell r="AE377" t="str">
            <v>小学</v>
          </cell>
          <cell r="AF377" t="str">
            <v/>
          </cell>
          <cell r="AG377" t="str">
            <v>/</v>
          </cell>
          <cell r="AH377" t="str">
            <v>/</v>
          </cell>
          <cell r="AI377" t="str">
            <v/>
          </cell>
          <cell r="AJ377" t="str">
            <v/>
          </cell>
          <cell r="AK377" t="str">
            <v/>
          </cell>
          <cell r="AL377" t="str">
            <v/>
          </cell>
          <cell r="AM377" t="str">
            <v>章义汉</v>
          </cell>
          <cell r="AN377" t="str">
            <v/>
          </cell>
          <cell r="AO377" t="str">
            <v>浙江省杭州市富阳区常绿镇木坞村192号</v>
          </cell>
          <cell r="AP377" t="str">
            <v>13867130754</v>
          </cell>
          <cell r="AQ377" t="str">
            <v/>
          </cell>
          <cell r="AR377" t="str">
            <v/>
          </cell>
          <cell r="AS377" t="str">
            <v/>
          </cell>
          <cell r="AT377" t="str">
            <v>2020-08-31</v>
          </cell>
          <cell r="AU377" t="str">
            <v>管理人员</v>
          </cell>
          <cell r="AV377" t="str">
            <v>劳动合同</v>
          </cell>
          <cell r="AW377" t="str">
            <v>2020-08-31</v>
          </cell>
          <cell r="AX377" t="str">
            <v>2020-08-31</v>
          </cell>
          <cell r="AY377" t="str">
            <v>2023-09-30</v>
          </cell>
          <cell r="AZ377" t="str">
            <v>后勤</v>
          </cell>
          <cell r="BA377" t="str">
            <v>1</v>
          </cell>
          <cell r="BB377" t="str">
            <v>2020-11-30</v>
          </cell>
          <cell r="BC377" t="str">
            <v/>
          </cell>
          <cell r="BD377" t="str">
            <v/>
          </cell>
          <cell r="BE377" t="str">
            <v>职能序列</v>
          </cell>
          <cell r="BF377" t="str">
            <v>P1</v>
          </cell>
        </row>
        <row r="378">
          <cell r="C378" t="str">
            <v>叶富妹</v>
          </cell>
          <cell r="D378" t="str">
            <v>女</v>
          </cell>
          <cell r="E378" t="str">
            <v>在职</v>
          </cell>
          <cell r="F378" t="str">
            <v>正式员工</v>
          </cell>
          <cell r="G378" t="str">
            <v>百诚医药</v>
          </cell>
          <cell r="H378" t="str">
            <v>行政组</v>
          </cell>
          <cell r="I378" t="str">
            <v>百诚医药/综合管理中心/行政事务部/行政组</v>
          </cell>
          <cell r="J378" t="str">
            <v>百诚医药</v>
          </cell>
          <cell r="K378" t="str">
            <v>行政事务部</v>
          </cell>
          <cell r="L378" t="str">
            <v>保洁</v>
          </cell>
          <cell r="M378" t="str">
            <v>职员</v>
          </cell>
          <cell r="N378" t="str">
            <v>曹罗</v>
          </cell>
          <cell r="O378" t="str">
            <v>潘燕</v>
          </cell>
          <cell r="P378" t="str">
            <v/>
          </cell>
          <cell r="Q378" t="str">
            <v/>
          </cell>
          <cell r="R378" t="str">
            <v>杭州</v>
          </cell>
          <cell r="S378" t="str">
            <v>13867415149</v>
          </cell>
          <cell r="T378" t="str">
            <v>1980-10-18</v>
          </cell>
          <cell r="U378" t="str">
            <v>41</v>
          </cell>
          <cell r="V378" t="str">
            <v>汉</v>
          </cell>
          <cell r="W378" t="str">
            <v>330127198010184228</v>
          </cell>
          <cell r="X378" t="str">
            <v>浙江</v>
          </cell>
          <cell r="Y378" t="str">
            <v>淳安</v>
          </cell>
          <cell r="Z378" t="str">
            <v>浙江省淳安县浪川乡宏泽村</v>
          </cell>
          <cell r="AA378" t="str">
            <v>浙江省杭州市江干区八宝家园16排3号</v>
          </cell>
          <cell r="AB378" t="str">
            <v>本地农村</v>
          </cell>
          <cell r="AC378" t="str">
            <v>已婚</v>
          </cell>
          <cell r="AD378" t="str">
            <v>群众</v>
          </cell>
          <cell r="AE378" t="str">
            <v>初中</v>
          </cell>
          <cell r="AF378" t="str">
            <v/>
          </cell>
          <cell r="AG378" t="str">
            <v>/</v>
          </cell>
          <cell r="AH378" t="str">
            <v>/</v>
          </cell>
          <cell r="AI378" t="str">
            <v/>
          </cell>
          <cell r="AJ378" t="str">
            <v/>
          </cell>
          <cell r="AK378" t="str">
            <v/>
          </cell>
          <cell r="AL378" t="str">
            <v/>
          </cell>
          <cell r="AM378" t="str">
            <v>鲍胜利</v>
          </cell>
          <cell r="AN378" t="str">
            <v>夫妻</v>
          </cell>
          <cell r="AO378" t="str">
            <v>浙江省淳安县浪川乡宏泽村</v>
          </cell>
          <cell r="AP378" t="str">
            <v>18268165049</v>
          </cell>
          <cell r="AQ378" t="str">
            <v>馨香园大酒店</v>
          </cell>
          <cell r="AR378" t="str">
            <v/>
          </cell>
          <cell r="AS378" t="str">
            <v/>
          </cell>
          <cell r="AT378" t="str">
            <v>2020-09-21</v>
          </cell>
          <cell r="AU378" t="str">
            <v>管理人员</v>
          </cell>
          <cell r="AV378" t="str">
            <v>劳动合同</v>
          </cell>
          <cell r="AW378" t="str">
            <v>2020-09-21</v>
          </cell>
          <cell r="AX378" t="str">
            <v>2020-09-21</v>
          </cell>
          <cell r="AY378" t="str">
            <v>2023-09-30</v>
          </cell>
          <cell r="AZ378" t="str">
            <v>后勤</v>
          </cell>
          <cell r="BA378" t="str">
            <v>1</v>
          </cell>
          <cell r="BB378" t="str">
            <v>2020-12-20</v>
          </cell>
          <cell r="BC378" t="str">
            <v/>
          </cell>
          <cell r="BD378" t="str">
            <v/>
          </cell>
          <cell r="BE378" t="str">
            <v>职能序列</v>
          </cell>
          <cell r="BF378" t="str">
            <v>P1</v>
          </cell>
        </row>
        <row r="379">
          <cell r="C379" t="str">
            <v>左伟静</v>
          </cell>
          <cell r="D379" t="str">
            <v>女</v>
          </cell>
          <cell r="E379" t="str">
            <v>在职</v>
          </cell>
          <cell r="F379" t="str">
            <v>正式员工</v>
          </cell>
          <cell r="G379" t="str">
            <v>百诚医药</v>
          </cell>
          <cell r="H379" t="str">
            <v>行政组</v>
          </cell>
          <cell r="I379" t="str">
            <v>百诚医药/综合管理中心/行政事务部/行政组</v>
          </cell>
          <cell r="J379" t="str">
            <v>百诚医药</v>
          </cell>
          <cell r="K379" t="str">
            <v>行政事务部</v>
          </cell>
          <cell r="L379" t="str">
            <v>行政专员</v>
          </cell>
          <cell r="M379" t="str">
            <v>职员</v>
          </cell>
          <cell r="N379" t="str">
            <v>曹罗</v>
          </cell>
          <cell r="O379" t="str">
            <v>潘燕</v>
          </cell>
          <cell r="P379" t="str">
            <v>潘燕</v>
          </cell>
          <cell r="Q379" t="str">
            <v/>
          </cell>
          <cell r="R379" t="str">
            <v>杭州</v>
          </cell>
          <cell r="S379" t="str">
            <v>18258400954</v>
          </cell>
          <cell r="T379" t="str">
            <v>1988-02-15</v>
          </cell>
          <cell r="U379" t="str">
            <v>34</v>
          </cell>
          <cell r="V379" t="str">
            <v>汉</v>
          </cell>
          <cell r="W379" t="str">
            <v>413026198802158467</v>
          </cell>
          <cell r="X379" t="str">
            <v>浙江</v>
          </cell>
          <cell r="Y379" t="str">
            <v>杭州</v>
          </cell>
          <cell r="Z379" t="str">
            <v>浙江省杭州市滨江区浦沿街道新生村七甲145号</v>
          </cell>
          <cell r="AA379" t="str">
            <v>滨江</v>
          </cell>
          <cell r="AB379" t="str">
            <v>本地城镇</v>
          </cell>
          <cell r="AC379" t="str">
            <v>已婚</v>
          </cell>
          <cell r="AD379" t="str">
            <v>群众</v>
          </cell>
          <cell r="AE379" t="str">
            <v>本科</v>
          </cell>
          <cell r="AF379" t="str">
            <v/>
          </cell>
          <cell r="AG379" t="str">
            <v>/长沙理工大学</v>
          </cell>
          <cell r="AH379" t="str">
            <v>/</v>
          </cell>
          <cell r="AI379" t="str">
            <v/>
          </cell>
          <cell r="AJ379" t="str">
            <v/>
          </cell>
          <cell r="AK379" t="str">
            <v/>
          </cell>
          <cell r="AL379" t="str">
            <v/>
          </cell>
          <cell r="AM379" t="str">
            <v/>
          </cell>
          <cell r="AN379" t="str">
            <v/>
          </cell>
          <cell r="AO379" t="str">
            <v>浙江省杭州市滨江区浦沿街道新生村七甲145号</v>
          </cell>
          <cell r="AP379" t="str">
            <v/>
          </cell>
          <cell r="AQ379" t="str">
            <v>杭州世卿科技有限公司</v>
          </cell>
          <cell r="AR379" t="str">
            <v>18258400954</v>
          </cell>
          <cell r="AS379" t="str">
            <v/>
          </cell>
          <cell r="AT379" t="str">
            <v>2020-10-09</v>
          </cell>
          <cell r="AU379" t="str">
            <v>管理人员</v>
          </cell>
          <cell r="AV379" t="str">
            <v>劳动合同</v>
          </cell>
          <cell r="AW379" t="str">
            <v>2020-10-09</v>
          </cell>
          <cell r="AX379" t="str">
            <v>2020-10-09</v>
          </cell>
          <cell r="AY379" t="str">
            <v>2023-12-31</v>
          </cell>
          <cell r="AZ379" t="str">
            <v>职能</v>
          </cell>
          <cell r="BA379" t="str">
            <v>1</v>
          </cell>
          <cell r="BB379" t="str">
            <v>2021-01-08</v>
          </cell>
          <cell r="BC379" t="str">
            <v/>
          </cell>
          <cell r="BD379" t="str">
            <v/>
          </cell>
          <cell r="BE379" t="str">
            <v>职能序列</v>
          </cell>
          <cell r="BF379" t="str">
            <v>P2</v>
          </cell>
        </row>
        <row r="380">
          <cell r="C380" t="str">
            <v>林建英</v>
          </cell>
          <cell r="D380" t="str">
            <v>女</v>
          </cell>
          <cell r="E380" t="str">
            <v>在职</v>
          </cell>
          <cell r="F380" t="str">
            <v>退休返聘</v>
          </cell>
          <cell r="G380" t="str">
            <v>百诚医药</v>
          </cell>
          <cell r="H380" t="str">
            <v>行政组</v>
          </cell>
          <cell r="I380" t="str">
            <v>百诚医药/综合管理中心/行政事务部/行政组</v>
          </cell>
          <cell r="J380" t="str">
            <v>百诚医药</v>
          </cell>
          <cell r="K380" t="str">
            <v>行政事务部</v>
          </cell>
          <cell r="L380" t="str">
            <v>保洁</v>
          </cell>
          <cell r="M380" t="str">
            <v>职员</v>
          </cell>
          <cell r="N380" t="str">
            <v>曹罗</v>
          </cell>
          <cell r="O380" t="str">
            <v>潘燕</v>
          </cell>
          <cell r="P380" t="str">
            <v>马错</v>
          </cell>
          <cell r="Q380" t="str">
            <v/>
          </cell>
          <cell r="R380" t="str">
            <v>杭州</v>
          </cell>
          <cell r="S380" t="str">
            <v>13967107097</v>
          </cell>
          <cell r="T380" t="str">
            <v>1969-10-12</v>
          </cell>
          <cell r="U380" t="str">
            <v>52</v>
          </cell>
          <cell r="V380" t="str">
            <v>汉</v>
          </cell>
          <cell r="W380" t="str">
            <v>330121196910120820</v>
          </cell>
          <cell r="X380" t="str">
            <v>浙江</v>
          </cell>
          <cell r="Y380" t="str">
            <v>杭州</v>
          </cell>
          <cell r="Z380" t="str">
            <v>浙江省杭州市滨江区浦沿街道联庄社区联庄一区124号</v>
          </cell>
          <cell r="AA380" t="str">
            <v>浙江省杭州市滨江区浦沿街道联庄过渡房3幢307室</v>
          </cell>
          <cell r="AB380" t="str">
            <v>本地城镇</v>
          </cell>
          <cell r="AC380" t="str">
            <v>已婚</v>
          </cell>
          <cell r="AD380" t="str">
            <v>群众</v>
          </cell>
          <cell r="AE380" t="str">
            <v>初中</v>
          </cell>
          <cell r="AF380" t="str">
            <v/>
          </cell>
          <cell r="AG380" t="str">
            <v/>
          </cell>
          <cell r="AH380" t="str">
            <v/>
          </cell>
          <cell r="AI380" t="str">
            <v/>
          </cell>
          <cell r="AJ380" t="str">
            <v/>
          </cell>
          <cell r="AK380" t="str">
            <v/>
          </cell>
          <cell r="AL380" t="str">
            <v/>
          </cell>
          <cell r="AM380" t="str">
            <v>汪水明</v>
          </cell>
          <cell r="AN380" t="str">
            <v>夫妻</v>
          </cell>
          <cell r="AO380" t="str">
            <v>浙江省杭州市滨江区浦沿街道联庄社区联庄一区124号</v>
          </cell>
          <cell r="AP380" t="str">
            <v>13958032155</v>
          </cell>
          <cell r="AQ380" t="str">
            <v>杭州顶点财经</v>
          </cell>
          <cell r="AR380" t="str">
            <v/>
          </cell>
          <cell r="AS380" t="str">
            <v/>
          </cell>
          <cell r="AT380" t="str">
            <v>2021-03-31</v>
          </cell>
          <cell r="AU380" t="str">
            <v>管理人员</v>
          </cell>
          <cell r="AV380" t="str">
            <v>退休返聘协议</v>
          </cell>
          <cell r="AW380" t="str">
            <v/>
          </cell>
          <cell r="AX380" t="str">
            <v>2021-03-31</v>
          </cell>
          <cell r="AY380" t="str">
            <v>2023-03-31</v>
          </cell>
          <cell r="AZ380" t="str">
            <v>后勤</v>
          </cell>
          <cell r="BA380" t="str">
            <v>1</v>
          </cell>
          <cell r="BB380" t="str">
            <v>2021-06-30</v>
          </cell>
          <cell r="BC380" t="str">
            <v>2021-07-01</v>
          </cell>
          <cell r="BD380" t="str">
            <v/>
          </cell>
          <cell r="BE380" t="str">
            <v>职能序列</v>
          </cell>
          <cell r="BF380" t="str">
            <v>P1</v>
          </cell>
        </row>
        <row r="381">
          <cell r="C381" t="str">
            <v>方燕萍</v>
          </cell>
          <cell r="D381" t="str">
            <v>女</v>
          </cell>
          <cell r="E381" t="str">
            <v>在职</v>
          </cell>
          <cell r="F381" t="str">
            <v>正式员工</v>
          </cell>
          <cell r="G381" t="str">
            <v>百诚医药</v>
          </cell>
          <cell r="H381" t="str">
            <v>行政组</v>
          </cell>
          <cell r="I381" t="str">
            <v>百诚医药/综合管理中心/行政事务部/行政组</v>
          </cell>
          <cell r="J381" t="str">
            <v>百诚医药</v>
          </cell>
          <cell r="K381" t="str">
            <v>行政事务部</v>
          </cell>
          <cell r="L381" t="str">
            <v>前台</v>
          </cell>
          <cell r="M381" t="str">
            <v>职员</v>
          </cell>
          <cell r="N381" t="str">
            <v>曹罗</v>
          </cell>
          <cell r="O381" t="str">
            <v>潘燕</v>
          </cell>
          <cell r="P381" t="str">
            <v>潘燕</v>
          </cell>
          <cell r="Q381" t="str">
            <v/>
          </cell>
          <cell r="R381" t="str">
            <v>杭州</v>
          </cell>
          <cell r="S381" t="str">
            <v>18058197780</v>
          </cell>
          <cell r="T381" t="str">
            <v>1992-11-26</v>
          </cell>
          <cell r="U381" t="str">
            <v>29</v>
          </cell>
          <cell r="V381" t="str">
            <v>汉族</v>
          </cell>
          <cell r="W381" t="str">
            <v>341021199211264201</v>
          </cell>
          <cell r="X381" t="str">
            <v>安徽</v>
          </cell>
          <cell r="Y381" t="str">
            <v>安徽省黄山市</v>
          </cell>
          <cell r="Z381" t="str">
            <v>安徽省歙县杞梓里镇长川村岩山组</v>
          </cell>
          <cell r="AA381" t="str">
            <v>浙江杭州萧山义桥御景蓝湾16-1-203</v>
          </cell>
          <cell r="AB381" t="str">
            <v>外地农村</v>
          </cell>
          <cell r="AC381" t="str">
            <v>已婚</v>
          </cell>
          <cell r="AD381" t="str">
            <v>群众</v>
          </cell>
          <cell r="AE381" t="str">
            <v>中专</v>
          </cell>
          <cell r="AF381" t="str">
            <v/>
          </cell>
          <cell r="AG381" t="str">
            <v>中国黄山市委党校</v>
          </cell>
          <cell r="AH381" t="str">
            <v>计算机应用</v>
          </cell>
          <cell r="AI381" t="str">
            <v>2014-12-10</v>
          </cell>
          <cell r="AJ381" t="str">
            <v>无</v>
          </cell>
          <cell r="AK381" t="str">
            <v/>
          </cell>
          <cell r="AL381" t="str">
            <v>2014-12-14</v>
          </cell>
          <cell r="AM381" t="str">
            <v/>
          </cell>
          <cell r="AN381" t="str">
            <v/>
          </cell>
          <cell r="AO381" t="str">
            <v>安徽省歙县杞梓里镇长川村岩山组</v>
          </cell>
          <cell r="AP381" t="str">
            <v>18072981737</v>
          </cell>
          <cell r="AQ381" t="str">
            <v/>
          </cell>
          <cell r="AR381" t="str">
            <v>18072981737</v>
          </cell>
          <cell r="AS381" t="str">
            <v/>
          </cell>
          <cell r="AT381" t="str">
            <v>2021-06-18</v>
          </cell>
          <cell r="AU381" t="str">
            <v>管理人员</v>
          </cell>
          <cell r="AV381" t="str">
            <v>劳动合同</v>
          </cell>
          <cell r="AW381" t="str">
            <v>2021-06-18</v>
          </cell>
          <cell r="AX381" t="str">
            <v>2021-06-18</v>
          </cell>
          <cell r="AY381" t="str">
            <v>2024-06-30</v>
          </cell>
          <cell r="AZ381" t="str">
            <v>职能</v>
          </cell>
          <cell r="BA381" t="str">
            <v>1</v>
          </cell>
          <cell r="BB381" t="str">
            <v>2021-09-17</v>
          </cell>
          <cell r="BC381" t="str">
            <v>2021-09-18</v>
          </cell>
          <cell r="BD381" t="str">
            <v/>
          </cell>
          <cell r="BE381" t="str">
            <v>职能序列</v>
          </cell>
          <cell r="BF381" t="str">
            <v>P2</v>
          </cell>
        </row>
        <row r="382">
          <cell r="C382" t="str">
            <v>张运清</v>
          </cell>
          <cell r="D382" t="str">
            <v>男</v>
          </cell>
          <cell r="E382" t="str">
            <v>在职</v>
          </cell>
          <cell r="F382" t="str">
            <v>正式员工</v>
          </cell>
          <cell r="G382" t="str">
            <v>百诚医药</v>
          </cell>
          <cell r="H382" t="str">
            <v>行政组</v>
          </cell>
          <cell r="I382" t="str">
            <v>百诚医药/综合管理中心/行政事务部/行政组</v>
          </cell>
          <cell r="J382" t="str">
            <v>百诚医药</v>
          </cell>
          <cell r="K382" t="str">
            <v>行政事务部</v>
          </cell>
          <cell r="L382" t="str">
            <v>电工</v>
          </cell>
          <cell r="M382" t="str">
            <v>职员</v>
          </cell>
          <cell r="N382" t="str">
            <v>曹罗</v>
          </cell>
          <cell r="O382" t="str">
            <v>潘燕</v>
          </cell>
          <cell r="P382" t="str">
            <v/>
          </cell>
          <cell r="Q382" t="str">
            <v>何佰庆</v>
          </cell>
          <cell r="R382" t="str">
            <v>杭州</v>
          </cell>
          <cell r="S382" t="str">
            <v>18672055561</v>
          </cell>
          <cell r="T382" t="str">
            <v>1976-11-12</v>
          </cell>
          <cell r="U382" t="str">
            <v>45</v>
          </cell>
          <cell r="V382" t="str">
            <v>汉族</v>
          </cell>
          <cell r="W382" t="str">
            <v>422802197611126031</v>
          </cell>
          <cell r="X382" t="str">
            <v>湖北</v>
          </cell>
          <cell r="Y382" t="str">
            <v>恩施土家族苗族自治州</v>
          </cell>
          <cell r="Z382" t="str">
            <v>湖北省利川市南坪乡朝阳十五组1号</v>
          </cell>
          <cell r="AA382" t="str">
            <v>湖北省利川市南坪乡朝阳十五组1号</v>
          </cell>
          <cell r="AB382" t="str">
            <v>外地农村</v>
          </cell>
          <cell r="AC382" t="str">
            <v>已婚</v>
          </cell>
          <cell r="AD382" t="str">
            <v/>
          </cell>
          <cell r="AE382" t="str">
            <v>其他</v>
          </cell>
          <cell r="AF382" t="str">
            <v/>
          </cell>
          <cell r="AG382" t="str">
            <v>湖北省恩施州工业技工学校</v>
          </cell>
          <cell r="AH382" t="str">
            <v>电气电工</v>
          </cell>
          <cell r="AI382" t="str">
            <v>1997-06-15</v>
          </cell>
          <cell r="AJ382" t="str">
            <v/>
          </cell>
          <cell r="AK382" t="str">
            <v/>
          </cell>
          <cell r="AL382" t="str">
            <v/>
          </cell>
          <cell r="AM382" t="str">
            <v>李先碧</v>
          </cell>
          <cell r="AN382" t="str">
            <v>夫妻</v>
          </cell>
          <cell r="AO382" t="str">
            <v>湖北省利川市仿古巷13号</v>
          </cell>
          <cell r="AP382" t="str">
            <v>16672069329</v>
          </cell>
          <cell r="AQ382" t="str">
            <v>杭州日铁</v>
          </cell>
          <cell r="AR382" t="str">
            <v/>
          </cell>
          <cell r="AS382" t="str">
            <v/>
          </cell>
          <cell r="AT382" t="str">
            <v>2021-08-27</v>
          </cell>
          <cell r="AU382" t="str">
            <v>管理人员</v>
          </cell>
          <cell r="AV382" t="str">
            <v>劳动合同</v>
          </cell>
          <cell r="AW382" t="str">
            <v>2021-08-27</v>
          </cell>
          <cell r="AX382" t="str">
            <v>2021-08-27</v>
          </cell>
          <cell r="AY382" t="str">
            <v>2024-09-30</v>
          </cell>
          <cell r="AZ382" t="str">
            <v>职能</v>
          </cell>
          <cell r="BA382" t="str">
            <v>1</v>
          </cell>
          <cell r="BB382" t="str">
            <v>2021-11-26</v>
          </cell>
          <cell r="BC382" t="str">
            <v>2021-11-27</v>
          </cell>
          <cell r="BD382" t="str">
            <v/>
          </cell>
          <cell r="BE382" t="str">
            <v>职能序列</v>
          </cell>
          <cell r="BF382" t="str">
            <v>P2</v>
          </cell>
        </row>
        <row r="383">
          <cell r="C383" t="str">
            <v>苏君谊</v>
          </cell>
          <cell r="D383" t="str">
            <v>男</v>
          </cell>
          <cell r="E383" t="str">
            <v>在职</v>
          </cell>
          <cell r="F383" t="str">
            <v>正式员工</v>
          </cell>
          <cell r="G383" t="str">
            <v>百诚医药</v>
          </cell>
          <cell r="H383" t="str">
            <v>合成组</v>
          </cell>
          <cell r="I383" t="str">
            <v>百诚医药/药学研究中心/杂质研究中心/合成组</v>
          </cell>
          <cell r="J383" t="str">
            <v>百诚医药</v>
          </cell>
          <cell r="K383" t="str">
            <v>杂质研究中心</v>
          </cell>
          <cell r="L383" t="str">
            <v>合成研究员</v>
          </cell>
          <cell r="M383" t="str">
            <v>职员</v>
          </cell>
          <cell r="N383" t="str">
            <v>王博</v>
          </cell>
          <cell r="O383" t="str">
            <v>吴中礼</v>
          </cell>
          <cell r="P383" t="str">
            <v>刘大学</v>
          </cell>
          <cell r="Q383" t="str">
            <v/>
          </cell>
          <cell r="R383" t="str">
            <v>杭州</v>
          </cell>
          <cell r="S383" t="str">
            <v>17857685200</v>
          </cell>
          <cell r="T383" t="str">
            <v>1995-07-05</v>
          </cell>
          <cell r="U383" t="str">
            <v>27</v>
          </cell>
          <cell r="V383" t="str">
            <v>汉</v>
          </cell>
          <cell r="W383" t="str">
            <v>330324199507054177</v>
          </cell>
          <cell r="X383" t="str">
            <v>浙江</v>
          </cell>
          <cell r="Y383" t="str">
            <v>温州</v>
          </cell>
          <cell r="Z383" t="str">
            <v>浙江省永嘉县东城街道峙口村14队</v>
          </cell>
          <cell r="AA383" t="str">
            <v>杭州市滨江区湘云雅苑一幢一单元3302室</v>
          </cell>
          <cell r="AB383" t="str">
            <v>外地农村</v>
          </cell>
          <cell r="AC383" t="str">
            <v>未婚</v>
          </cell>
          <cell r="AD383" t="str">
            <v>团员</v>
          </cell>
          <cell r="AE383" t="str">
            <v>硕士研究生</v>
          </cell>
          <cell r="AF383" t="str">
            <v>硕士</v>
          </cell>
          <cell r="AG383" t="str">
            <v>浙江工业大学</v>
          </cell>
          <cell r="AH383" t="str">
            <v>有机化学</v>
          </cell>
          <cell r="AI383" t="str">
            <v>2020-07-30</v>
          </cell>
          <cell r="AJ383" t="str">
            <v/>
          </cell>
          <cell r="AK383" t="str">
            <v/>
          </cell>
          <cell r="AL383" t="str">
            <v/>
          </cell>
          <cell r="AM383" t="str">
            <v>李桃英</v>
          </cell>
          <cell r="AN383" t="str">
            <v>母子</v>
          </cell>
          <cell r="AO383" t="str">
            <v>浙江省永嘉县东城街道峙口村14队</v>
          </cell>
          <cell r="AP383" t="str">
            <v>13588928473</v>
          </cell>
          <cell r="AQ383" t="str">
            <v/>
          </cell>
          <cell r="AR383" t="str">
            <v/>
          </cell>
          <cell r="AS383" t="str">
            <v/>
          </cell>
          <cell r="AT383" t="str">
            <v>2020-08-24</v>
          </cell>
          <cell r="AU383" t="str">
            <v>研发人员</v>
          </cell>
          <cell r="AV383" t="str">
            <v>劳动合同</v>
          </cell>
          <cell r="AW383" t="str">
            <v>2020-08-24</v>
          </cell>
          <cell r="AX383" t="str">
            <v>2020-08-24</v>
          </cell>
          <cell r="AY383" t="str">
            <v>2023-09-30</v>
          </cell>
          <cell r="AZ383" t="str">
            <v>研发</v>
          </cell>
          <cell r="BA383" t="str">
            <v>1</v>
          </cell>
          <cell r="BB383" t="str">
            <v>2020-11-23</v>
          </cell>
          <cell r="BC383" t="str">
            <v/>
          </cell>
          <cell r="BD383" t="str">
            <v/>
          </cell>
          <cell r="BE383" t="str">
            <v>研发序列</v>
          </cell>
          <cell r="BF383" t="str">
            <v>P2</v>
          </cell>
        </row>
        <row r="384">
          <cell r="C384" t="str">
            <v>吴中礼</v>
          </cell>
          <cell r="D384" t="str">
            <v>男</v>
          </cell>
          <cell r="E384" t="str">
            <v>在职</v>
          </cell>
          <cell r="F384" t="str">
            <v>正式员工</v>
          </cell>
          <cell r="G384" t="str">
            <v>百诚医药</v>
          </cell>
          <cell r="H384" t="str">
            <v>合成组</v>
          </cell>
          <cell r="I384" t="str">
            <v>百诚医药/药学研究中心/杂质研究中心/合成组</v>
          </cell>
          <cell r="J384" t="str">
            <v>百诚医药</v>
          </cell>
          <cell r="K384" t="str">
            <v>杂质研究中心</v>
          </cell>
          <cell r="L384" t="str">
            <v>中级项目经理(合成）</v>
          </cell>
          <cell r="M384" t="str">
            <v>项目经理</v>
          </cell>
          <cell r="N384" t="str">
            <v>王博</v>
          </cell>
          <cell r="O384" t="str">
            <v>王博</v>
          </cell>
          <cell r="P384" t="str">
            <v>王博</v>
          </cell>
          <cell r="Q384" t="str">
            <v/>
          </cell>
          <cell r="R384" t="str">
            <v>杭州</v>
          </cell>
          <cell r="S384" t="str">
            <v>13805769347</v>
          </cell>
          <cell r="T384" t="str">
            <v>1990-07-29</v>
          </cell>
          <cell r="U384" t="str">
            <v>31</v>
          </cell>
          <cell r="V384" t="str">
            <v>汉</v>
          </cell>
          <cell r="W384" t="str">
            <v>411422199007292770</v>
          </cell>
          <cell r="X384" t="str">
            <v>河南</v>
          </cell>
          <cell r="Y384" t="str">
            <v>商丘</v>
          </cell>
          <cell r="Z384" t="str">
            <v>浙江杭州余杭区</v>
          </cell>
          <cell r="AA384" t="str">
            <v>滨江区江虹小区</v>
          </cell>
          <cell r="AB384" t="str">
            <v>本地城镇</v>
          </cell>
          <cell r="AC384" t="str">
            <v>已婚</v>
          </cell>
          <cell r="AD384" t="str">
            <v>党员</v>
          </cell>
          <cell r="AE384" t="str">
            <v>硕士研究生</v>
          </cell>
          <cell r="AF384" t="str">
            <v>硕士</v>
          </cell>
          <cell r="AG384" t="str">
            <v>浙江工业大学</v>
          </cell>
          <cell r="AH384" t="str">
            <v>生物化工</v>
          </cell>
          <cell r="AI384" t="str">
            <v>2015-07-01</v>
          </cell>
          <cell r="AJ384" t="str">
            <v>CET4</v>
          </cell>
          <cell r="AK384" t="str">
            <v/>
          </cell>
          <cell r="AL384" t="str">
            <v/>
          </cell>
          <cell r="AM384" t="str">
            <v>妻子</v>
          </cell>
          <cell r="AN384" t="str">
            <v/>
          </cell>
          <cell r="AO384" t="str">
            <v>浙江杭州余杭区</v>
          </cell>
          <cell r="AP384" t="str">
            <v>15757158143</v>
          </cell>
          <cell r="AQ384" t="str">
            <v>杭州爱去科技有限公司</v>
          </cell>
          <cell r="AR384" t="str">
            <v>13805769347</v>
          </cell>
          <cell r="AS384" t="str">
            <v/>
          </cell>
          <cell r="AT384" t="str">
            <v>2020-11-13</v>
          </cell>
          <cell r="AU384" t="str">
            <v>研发人员</v>
          </cell>
          <cell r="AV384" t="str">
            <v>劳动合同</v>
          </cell>
          <cell r="AW384" t="str">
            <v>2020-11-13</v>
          </cell>
          <cell r="AX384" t="str">
            <v>2020-11-13</v>
          </cell>
          <cell r="AY384" t="str">
            <v>2023-12-31</v>
          </cell>
          <cell r="AZ384" t="str">
            <v>研发</v>
          </cell>
          <cell r="BA384" t="str">
            <v>1</v>
          </cell>
          <cell r="BB384" t="str">
            <v>2021-02-12</v>
          </cell>
          <cell r="BC384" t="str">
            <v>2021-02-01</v>
          </cell>
          <cell r="BD384" t="str">
            <v/>
          </cell>
          <cell r="BE384" t="str">
            <v>研发序列</v>
          </cell>
          <cell r="BF384" t="str">
            <v>M2</v>
          </cell>
        </row>
        <row r="385">
          <cell r="C385" t="str">
            <v>熊智敏</v>
          </cell>
          <cell r="D385" t="str">
            <v>男</v>
          </cell>
          <cell r="E385" t="str">
            <v>在职</v>
          </cell>
          <cell r="F385" t="str">
            <v>正式员工</v>
          </cell>
          <cell r="G385" t="str">
            <v>百诚医药</v>
          </cell>
          <cell r="H385" t="str">
            <v>合成组</v>
          </cell>
          <cell r="I385" t="str">
            <v>百诚医药/药学研究中心/杂质研究中心/合成组</v>
          </cell>
          <cell r="J385" t="str">
            <v>百诚医药</v>
          </cell>
          <cell r="K385" t="str">
            <v>杂质研究中心</v>
          </cell>
          <cell r="L385" t="str">
            <v>高级合成研究员</v>
          </cell>
          <cell r="M385" t="str">
            <v>职员</v>
          </cell>
          <cell r="N385" t="str">
            <v>王博</v>
          </cell>
          <cell r="O385" t="str">
            <v>王博</v>
          </cell>
          <cell r="P385" t="str">
            <v>吴中礼</v>
          </cell>
          <cell r="Q385" t="str">
            <v/>
          </cell>
          <cell r="R385" t="str">
            <v>杭州</v>
          </cell>
          <cell r="S385" t="str">
            <v>13516969885</v>
          </cell>
          <cell r="T385" t="str">
            <v>1994-07-17</v>
          </cell>
          <cell r="U385" t="str">
            <v>28</v>
          </cell>
          <cell r="V385" t="str">
            <v>汉</v>
          </cell>
          <cell r="W385" t="str">
            <v>360122199407174210</v>
          </cell>
          <cell r="X385" t="str">
            <v>江西省</v>
          </cell>
          <cell r="Y385" t="str">
            <v>南昌市</v>
          </cell>
          <cell r="Z385" t="str">
            <v>江西省南昌市新建区象山镇</v>
          </cell>
          <cell r="AA385" t="str">
            <v>浙江省杭州市滨江区金盛曼城11-2-1201室</v>
          </cell>
          <cell r="AB385" t="str">
            <v>外地农村</v>
          </cell>
          <cell r="AC385" t="str">
            <v>未婚</v>
          </cell>
          <cell r="AD385" t="str">
            <v>共青团员</v>
          </cell>
          <cell r="AE385" t="str">
            <v>硕士研究生</v>
          </cell>
          <cell r="AF385" t="str">
            <v>硕士</v>
          </cell>
          <cell r="AG385" t="str">
            <v>浙江师范大学</v>
          </cell>
          <cell r="AH385" t="str">
            <v>有机化学</v>
          </cell>
          <cell r="AI385" t="str">
            <v>2020-06-19</v>
          </cell>
          <cell r="AJ385" t="str">
            <v>英语四级</v>
          </cell>
          <cell r="AK385" t="str">
            <v>CET-4</v>
          </cell>
          <cell r="AL385" t="str">
            <v>2015-02-08</v>
          </cell>
          <cell r="AM385" t="str">
            <v>熊典通</v>
          </cell>
          <cell r="AN385" t="str">
            <v>父亲</v>
          </cell>
          <cell r="AO385" t="str">
            <v>江西省南昌市新建区象山镇</v>
          </cell>
          <cell r="AP385" t="str">
            <v>15970621531</v>
          </cell>
          <cell r="AQ385" t="str">
            <v>杭州福斯特药业有限公司</v>
          </cell>
          <cell r="AR385" t="str">
            <v>15970621531</v>
          </cell>
          <cell r="AS385" t="str">
            <v/>
          </cell>
          <cell r="AT385" t="str">
            <v>2021-03-05</v>
          </cell>
          <cell r="AU385" t="str">
            <v>辅助人员</v>
          </cell>
          <cell r="AV385" t="str">
            <v>劳动合同</v>
          </cell>
          <cell r="AW385" t="str">
            <v>2021-03-05</v>
          </cell>
          <cell r="AX385" t="str">
            <v>2021-03-05</v>
          </cell>
          <cell r="AY385" t="str">
            <v>2024-03-31</v>
          </cell>
          <cell r="AZ385" t="str">
            <v>研发</v>
          </cell>
          <cell r="BA385" t="str">
            <v>1</v>
          </cell>
          <cell r="BB385" t="str">
            <v>2021-06-04</v>
          </cell>
          <cell r="BC385" t="str">
            <v>2021-06-04</v>
          </cell>
          <cell r="BD385" t="str">
            <v/>
          </cell>
          <cell r="BE385" t="str">
            <v>研发序列</v>
          </cell>
          <cell r="BF385" t="str">
            <v>P3</v>
          </cell>
        </row>
        <row r="386">
          <cell r="C386" t="str">
            <v>毕康</v>
          </cell>
          <cell r="D386" t="str">
            <v>男</v>
          </cell>
          <cell r="E386" t="str">
            <v>在职</v>
          </cell>
          <cell r="F386" t="str">
            <v>正式员工</v>
          </cell>
          <cell r="G386" t="str">
            <v>百诚医药</v>
          </cell>
          <cell r="H386" t="str">
            <v>合成组</v>
          </cell>
          <cell r="I386" t="str">
            <v>百诚医药/药学研究中心/杂质研究中心/合成组</v>
          </cell>
          <cell r="J386" t="str">
            <v>百诚医药</v>
          </cell>
          <cell r="K386" t="str">
            <v>杂质研究中心</v>
          </cell>
          <cell r="L386" t="str">
            <v>合成研究员</v>
          </cell>
          <cell r="M386" t="str">
            <v>职员</v>
          </cell>
          <cell r="N386" t="str">
            <v>王博</v>
          </cell>
          <cell r="O386" t="str">
            <v>吴中礼</v>
          </cell>
          <cell r="P386" t="str">
            <v>吴中礼</v>
          </cell>
          <cell r="Q386" t="str">
            <v/>
          </cell>
          <cell r="R386" t="str">
            <v>杭州</v>
          </cell>
          <cell r="S386" t="str">
            <v>13587623817</v>
          </cell>
          <cell r="T386" t="str">
            <v>1995-08-31</v>
          </cell>
          <cell r="U386" t="str">
            <v>26</v>
          </cell>
          <cell r="V386" t="str">
            <v>汉族</v>
          </cell>
          <cell r="W386" t="str">
            <v>330182199508313110</v>
          </cell>
          <cell r="X386" t="str">
            <v>浙江省</v>
          </cell>
          <cell r="Y386" t="str">
            <v>杭州</v>
          </cell>
          <cell r="Z386" t="str">
            <v>浙江省杭州市建德市寿昌镇河南里33号</v>
          </cell>
          <cell r="AA386" t="str">
            <v>浙江省杭州市建德市寿昌镇河南里33号</v>
          </cell>
          <cell r="AB386" t="str">
            <v>本地农村</v>
          </cell>
          <cell r="AC386" t="str">
            <v>未婚</v>
          </cell>
          <cell r="AD386" t="str">
            <v>团员</v>
          </cell>
          <cell r="AE386" t="str">
            <v>硕士研究生</v>
          </cell>
          <cell r="AF386" t="str">
            <v>硕士</v>
          </cell>
          <cell r="AG386" t="str">
            <v>温州大学</v>
          </cell>
          <cell r="AH386" t="str">
            <v>化学</v>
          </cell>
          <cell r="AI386" t="str">
            <v>2020-06-15</v>
          </cell>
          <cell r="AJ386" t="str">
            <v/>
          </cell>
          <cell r="AK386" t="str">
            <v/>
          </cell>
          <cell r="AL386" t="str">
            <v/>
          </cell>
          <cell r="AM386" t="str">
            <v>郎淑珍</v>
          </cell>
          <cell r="AN386" t="str">
            <v>母子</v>
          </cell>
          <cell r="AO386" t="str">
            <v>浙江省杭州市建德市寿昌镇河南里33号</v>
          </cell>
          <cell r="AP386" t="str">
            <v>18768164697</v>
          </cell>
          <cell r="AQ386" t="str">
            <v>金华康恩贝生物制药有限公司</v>
          </cell>
          <cell r="AR386" t="str">
            <v>18768164697</v>
          </cell>
          <cell r="AS386" t="str">
            <v/>
          </cell>
          <cell r="AT386" t="str">
            <v>2021-04-09</v>
          </cell>
          <cell r="AU386" t="str">
            <v>研发人员</v>
          </cell>
          <cell r="AV386" t="str">
            <v>劳动合同</v>
          </cell>
          <cell r="AW386" t="str">
            <v>2021-04-09</v>
          </cell>
          <cell r="AX386" t="str">
            <v>2021-04-09</v>
          </cell>
          <cell r="AY386" t="str">
            <v>2024-06-30</v>
          </cell>
          <cell r="AZ386" t="str">
            <v>研发</v>
          </cell>
          <cell r="BA386" t="str">
            <v>1</v>
          </cell>
          <cell r="BB386" t="str">
            <v>2021-07-08</v>
          </cell>
          <cell r="BC386" t="str">
            <v>2021-07-09</v>
          </cell>
          <cell r="BD386" t="str">
            <v/>
          </cell>
          <cell r="BE386" t="str">
            <v>研发序列</v>
          </cell>
          <cell r="BF386" t="str">
            <v>P2</v>
          </cell>
        </row>
        <row r="387">
          <cell r="C387" t="str">
            <v>赵赫</v>
          </cell>
          <cell r="D387" t="str">
            <v>男</v>
          </cell>
          <cell r="E387" t="str">
            <v>在职</v>
          </cell>
          <cell r="F387" t="str">
            <v>正式员工</v>
          </cell>
          <cell r="G387" t="str">
            <v>百诚医药</v>
          </cell>
          <cell r="H387" t="str">
            <v>合成组</v>
          </cell>
          <cell r="I387" t="str">
            <v>百诚医药/药学研究中心/杂质研究中心/合成组</v>
          </cell>
          <cell r="J387" t="str">
            <v>百诚医药</v>
          </cell>
          <cell r="K387" t="str">
            <v>杂质研究中心</v>
          </cell>
          <cell r="L387" t="str">
            <v>合成研究员</v>
          </cell>
          <cell r="M387" t="str">
            <v>职员</v>
          </cell>
          <cell r="N387" t="str">
            <v>王博</v>
          </cell>
          <cell r="O387" t="str">
            <v>吴中礼</v>
          </cell>
          <cell r="P387" t="str">
            <v>吴中礼</v>
          </cell>
          <cell r="Q387" t="str">
            <v/>
          </cell>
          <cell r="R387" t="str">
            <v>杭州</v>
          </cell>
          <cell r="S387" t="str">
            <v>17816877164</v>
          </cell>
          <cell r="T387" t="str">
            <v>1995-11-23</v>
          </cell>
          <cell r="U387" t="str">
            <v>26</v>
          </cell>
          <cell r="V387" t="str">
            <v>汉族</v>
          </cell>
          <cell r="W387" t="str">
            <v>14032119951123001X</v>
          </cell>
          <cell r="X387" t="str">
            <v>山西省</v>
          </cell>
          <cell r="Y387" t="str">
            <v>阳泉市</v>
          </cell>
          <cell r="Z387" t="str">
            <v>浙江省杭州市</v>
          </cell>
          <cell r="AA387" t="str">
            <v>浙江省杭州市滨江区火炬小区</v>
          </cell>
          <cell r="AB387" t="str">
            <v>本地城镇</v>
          </cell>
          <cell r="AC387" t="str">
            <v>未婚</v>
          </cell>
          <cell r="AD387" t="str">
            <v>共青团员</v>
          </cell>
          <cell r="AE387" t="str">
            <v>硕士研究生</v>
          </cell>
          <cell r="AF387" t="str">
            <v/>
          </cell>
          <cell r="AG387" t="str">
            <v>浙江工业大学</v>
          </cell>
          <cell r="AH387" t="str">
            <v>有机合成</v>
          </cell>
          <cell r="AI387" t="str">
            <v>2021-06-22</v>
          </cell>
          <cell r="AJ387" t="str">
            <v/>
          </cell>
          <cell r="AK387" t="str">
            <v/>
          </cell>
          <cell r="AL387" t="str">
            <v/>
          </cell>
          <cell r="AM387" t="str">
            <v>父</v>
          </cell>
          <cell r="AN387" t="str">
            <v/>
          </cell>
          <cell r="AO387" t="str">
            <v>浙江省杭州市</v>
          </cell>
          <cell r="AP387" t="str">
            <v>18535300936</v>
          </cell>
          <cell r="AQ387" t="str">
            <v/>
          </cell>
          <cell r="AR387" t="str">
            <v>13346175363</v>
          </cell>
          <cell r="AS387" t="str">
            <v/>
          </cell>
          <cell r="AT387" t="str">
            <v>2021-05-31</v>
          </cell>
          <cell r="AU387" t="str">
            <v>研发人员</v>
          </cell>
          <cell r="AV387" t="str">
            <v>劳动合同</v>
          </cell>
          <cell r="AW387" t="str">
            <v>2021-06-10</v>
          </cell>
          <cell r="AX387" t="str">
            <v>2021-06-10</v>
          </cell>
          <cell r="AY387" t="str">
            <v>2024-06-30</v>
          </cell>
          <cell r="AZ387" t="str">
            <v>研发</v>
          </cell>
          <cell r="BA387" t="str">
            <v>1</v>
          </cell>
          <cell r="BB387" t="str">
            <v>2021-09-09</v>
          </cell>
          <cell r="BC387" t="str">
            <v>2021-09-10</v>
          </cell>
          <cell r="BD387" t="str">
            <v/>
          </cell>
          <cell r="BE387" t="str">
            <v>研发序列</v>
          </cell>
          <cell r="BF387" t="str">
            <v>P2</v>
          </cell>
        </row>
        <row r="388">
          <cell r="C388" t="str">
            <v>张方方</v>
          </cell>
          <cell r="D388" t="str">
            <v>男</v>
          </cell>
          <cell r="E388" t="str">
            <v>在职</v>
          </cell>
          <cell r="F388" t="str">
            <v>正式员工</v>
          </cell>
          <cell r="G388" t="str">
            <v>百诚医药</v>
          </cell>
          <cell r="H388" t="str">
            <v>合成组</v>
          </cell>
          <cell r="I388" t="str">
            <v>百诚医药/药学研究中心/杂质研究中心/合成组</v>
          </cell>
          <cell r="J388" t="str">
            <v>百诚医药</v>
          </cell>
          <cell r="K388" t="str">
            <v>杂质研究中心</v>
          </cell>
          <cell r="L388" t="str">
            <v>合成研究员</v>
          </cell>
          <cell r="M388" t="str">
            <v>职员</v>
          </cell>
          <cell r="N388" t="str">
            <v>王博</v>
          </cell>
          <cell r="O388" t="str">
            <v>吴中礼</v>
          </cell>
          <cell r="P388" t="str">
            <v/>
          </cell>
          <cell r="Q388" t="str">
            <v/>
          </cell>
          <cell r="R388" t="str">
            <v>杭州</v>
          </cell>
          <cell r="S388" t="str">
            <v>13656664768</v>
          </cell>
          <cell r="T388" t="str">
            <v>1994-11-23</v>
          </cell>
          <cell r="U388" t="str">
            <v>27</v>
          </cell>
          <cell r="V388" t="str">
            <v>汉族</v>
          </cell>
          <cell r="W388" t="str">
            <v>340602199411232418</v>
          </cell>
          <cell r="X388" t="str">
            <v>安徽省</v>
          </cell>
          <cell r="Y388" t="str">
            <v>安徽省淮北市</v>
          </cell>
          <cell r="Z388" t="str">
            <v>安徽省淮北市杜集经济开发区段庄村</v>
          </cell>
          <cell r="AA388" t="str">
            <v>杭州市滨江区东冠社区477号</v>
          </cell>
          <cell r="AB388" t="str">
            <v>外地城镇</v>
          </cell>
          <cell r="AC388" t="str">
            <v>未婚</v>
          </cell>
          <cell r="AD388" t="str">
            <v>中共预备党员</v>
          </cell>
          <cell r="AE388" t="str">
            <v>硕士研究生</v>
          </cell>
          <cell r="AF388" t="str">
            <v/>
          </cell>
          <cell r="AG388" t="str">
            <v>浙江工业大学</v>
          </cell>
          <cell r="AH388" t="str">
            <v>生物工程</v>
          </cell>
          <cell r="AI388" t="str">
            <v>2021-06-09</v>
          </cell>
          <cell r="AJ388" t="str">
            <v>硕士研究生毕业证书 硕士学位证书</v>
          </cell>
          <cell r="AK388" t="str">
            <v>CET-4</v>
          </cell>
          <cell r="AL388" t="str">
            <v>2021-06-09</v>
          </cell>
          <cell r="AM388" t="str">
            <v>母子</v>
          </cell>
          <cell r="AN388" t="str">
            <v/>
          </cell>
          <cell r="AO388" t="str">
            <v>安徽省淮北市杜集经济开发区段庄村</v>
          </cell>
          <cell r="AP388" t="str">
            <v>13505579834</v>
          </cell>
          <cell r="AQ388" t="str">
            <v/>
          </cell>
          <cell r="AR388" t="str">
            <v>13505579834</v>
          </cell>
          <cell r="AS388" t="str">
            <v/>
          </cell>
          <cell r="AT388" t="str">
            <v>2021-06-28</v>
          </cell>
          <cell r="AU388" t="str">
            <v>辅助人员</v>
          </cell>
          <cell r="AV388" t="str">
            <v>劳动合同</v>
          </cell>
          <cell r="AW388" t="str">
            <v>2021-06-28</v>
          </cell>
          <cell r="AX388" t="str">
            <v>2021-06-28</v>
          </cell>
          <cell r="AY388" t="str">
            <v>2024-06-30</v>
          </cell>
          <cell r="AZ388" t="str">
            <v>研发</v>
          </cell>
          <cell r="BA388" t="str">
            <v>1</v>
          </cell>
          <cell r="BB388" t="str">
            <v>2021-09-27</v>
          </cell>
          <cell r="BC388" t="str">
            <v>2021-09-28</v>
          </cell>
          <cell r="BD388" t="str">
            <v/>
          </cell>
          <cell r="BE388" t="str">
            <v>研发序列</v>
          </cell>
          <cell r="BF388" t="str">
            <v>P2</v>
          </cell>
        </row>
        <row r="389">
          <cell r="C389" t="str">
            <v>周健</v>
          </cell>
          <cell r="D389" t="str">
            <v>男</v>
          </cell>
          <cell r="E389" t="str">
            <v>在职</v>
          </cell>
          <cell r="F389" t="str">
            <v>正式员工</v>
          </cell>
          <cell r="G389" t="str">
            <v>百诚医药</v>
          </cell>
          <cell r="H389" t="str">
            <v>合成组</v>
          </cell>
          <cell r="I389" t="str">
            <v>百诚医药/药学研究中心/杂质研究中心/合成组</v>
          </cell>
          <cell r="J389" t="str">
            <v>百诚医药</v>
          </cell>
          <cell r="K389" t="str">
            <v>杂质研究中心</v>
          </cell>
          <cell r="L389" t="str">
            <v>合成研究员</v>
          </cell>
          <cell r="M389" t="str">
            <v>职员</v>
          </cell>
          <cell r="N389" t="str">
            <v>王博</v>
          </cell>
          <cell r="O389" t="str">
            <v>王博</v>
          </cell>
          <cell r="P389" t="str">
            <v>吴中礼</v>
          </cell>
          <cell r="Q389" t="str">
            <v/>
          </cell>
          <cell r="R389" t="str">
            <v>杭州</v>
          </cell>
          <cell r="S389" t="str">
            <v>13586073452</v>
          </cell>
          <cell r="T389" t="str">
            <v>1995-09-05</v>
          </cell>
          <cell r="U389" t="str">
            <v>26</v>
          </cell>
          <cell r="V389" t="str">
            <v>汉族</v>
          </cell>
          <cell r="W389" t="str">
            <v>430721199509054935</v>
          </cell>
          <cell r="X389" t="str">
            <v>浙江</v>
          </cell>
          <cell r="Y389" t="str">
            <v>常德</v>
          </cell>
          <cell r="Z389" t="str">
            <v>湖南省安乡县城关镇五总街121号附21号</v>
          </cell>
          <cell r="AA389" t="str">
            <v>湖南省常德市安乡县和园小区</v>
          </cell>
          <cell r="AB389" t="str">
            <v/>
          </cell>
          <cell r="AC389" t="str">
            <v>未婚</v>
          </cell>
          <cell r="AD389" t="str">
            <v/>
          </cell>
          <cell r="AE389" t="str">
            <v>硕士研究生</v>
          </cell>
          <cell r="AF389" t="str">
            <v>硕士</v>
          </cell>
          <cell r="AG389" t="str">
            <v>浙江工业大学</v>
          </cell>
          <cell r="AH389" t="str">
            <v>药学</v>
          </cell>
          <cell r="AI389" t="str">
            <v>2021-06-23</v>
          </cell>
          <cell r="AJ389" t="str">
            <v/>
          </cell>
          <cell r="AK389" t="str">
            <v/>
          </cell>
          <cell r="AL389" t="str">
            <v/>
          </cell>
          <cell r="AM389" t="str">
            <v>周功祥</v>
          </cell>
          <cell r="AN389" t="str">
            <v>父亲</v>
          </cell>
          <cell r="AO389" t="str">
            <v>湖南省安乡县和园小区415600</v>
          </cell>
          <cell r="AP389" t="str">
            <v>13575199118</v>
          </cell>
          <cell r="AQ389" t="str">
            <v/>
          </cell>
          <cell r="AR389" t="str">
            <v/>
          </cell>
          <cell r="AS389" t="str">
            <v/>
          </cell>
          <cell r="AT389" t="str">
            <v>2021-07-05</v>
          </cell>
          <cell r="AU389" t="str">
            <v>研发人员</v>
          </cell>
          <cell r="AV389" t="str">
            <v>劳动合同</v>
          </cell>
          <cell r="AW389" t="str">
            <v>2021-07-05</v>
          </cell>
          <cell r="AX389" t="str">
            <v>2021-07-05</v>
          </cell>
          <cell r="AY389" t="str">
            <v>2024-09-30</v>
          </cell>
          <cell r="AZ389" t="str">
            <v>研发</v>
          </cell>
          <cell r="BA389" t="str">
            <v>1</v>
          </cell>
          <cell r="BB389" t="str">
            <v>2021-10-04</v>
          </cell>
          <cell r="BC389" t="str">
            <v>2021-10-05</v>
          </cell>
          <cell r="BD389" t="str">
            <v/>
          </cell>
          <cell r="BE389" t="str">
            <v>研发序列</v>
          </cell>
          <cell r="BF389" t="str">
            <v>P2</v>
          </cell>
        </row>
        <row r="390">
          <cell r="C390" t="str">
            <v>周岚昕</v>
          </cell>
          <cell r="D390" t="str">
            <v>女</v>
          </cell>
          <cell r="E390" t="str">
            <v>在职</v>
          </cell>
          <cell r="F390" t="str">
            <v>正式员工</v>
          </cell>
          <cell r="G390" t="str">
            <v>百诚医药</v>
          </cell>
          <cell r="H390" t="str">
            <v>合成组</v>
          </cell>
          <cell r="I390" t="str">
            <v>百诚医药/药学研究中心/杂质研究中心/合成组</v>
          </cell>
          <cell r="J390" t="str">
            <v>百诚医药</v>
          </cell>
          <cell r="K390" t="str">
            <v>杂质研究中心</v>
          </cell>
          <cell r="L390" t="str">
            <v>助理分析研究员</v>
          </cell>
          <cell r="M390" t="str">
            <v>职员</v>
          </cell>
          <cell r="N390" t="str">
            <v>王博</v>
          </cell>
          <cell r="O390" t="str">
            <v>吴中礼</v>
          </cell>
          <cell r="P390" t="str">
            <v>叶飞燕</v>
          </cell>
          <cell r="Q390" t="str">
            <v/>
          </cell>
          <cell r="R390" t="str">
            <v>杭州</v>
          </cell>
          <cell r="S390" t="str">
            <v>17857333253</v>
          </cell>
          <cell r="T390" t="str">
            <v>1999-08-21</v>
          </cell>
          <cell r="U390" t="str">
            <v>22</v>
          </cell>
          <cell r="V390" t="str">
            <v>土家族</v>
          </cell>
          <cell r="W390" t="str">
            <v>430822199908218441</v>
          </cell>
          <cell r="X390" t="str">
            <v>湖南</v>
          </cell>
          <cell r="Y390" t="str">
            <v>张家界</v>
          </cell>
          <cell r="Z390" t="str">
            <v>湖南省桑植县</v>
          </cell>
          <cell r="AA390" t="str">
            <v>湖南省桑植县阳光家园6栋1单元203</v>
          </cell>
          <cell r="AB390" t="str">
            <v/>
          </cell>
          <cell r="AC390" t="str">
            <v>未婚</v>
          </cell>
          <cell r="AD390" t="str">
            <v/>
          </cell>
          <cell r="AE390" t="str">
            <v>本科</v>
          </cell>
          <cell r="AF390" t="str">
            <v>学士</v>
          </cell>
          <cell r="AG390" t="str">
            <v>浙江工业大学</v>
          </cell>
          <cell r="AH390" t="str">
            <v>应用化学</v>
          </cell>
          <cell r="AI390" t="str">
            <v>2021-06-22</v>
          </cell>
          <cell r="AJ390" t="str">
            <v/>
          </cell>
          <cell r="AK390" t="str">
            <v/>
          </cell>
          <cell r="AL390" t="str">
            <v/>
          </cell>
          <cell r="AM390" t="str">
            <v>张小爱</v>
          </cell>
          <cell r="AN390" t="str">
            <v>母女</v>
          </cell>
          <cell r="AO390" t="str">
            <v>湖南省桑植县427100</v>
          </cell>
          <cell r="AP390" t="str">
            <v>15107446338</v>
          </cell>
          <cell r="AQ390" t="str">
            <v/>
          </cell>
          <cell r="AR390" t="str">
            <v/>
          </cell>
          <cell r="AS390" t="str">
            <v/>
          </cell>
          <cell r="AT390" t="str">
            <v>2021-07-05</v>
          </cell>
          <cell r="AU390" t="str">
            <v>研发人员</v>
          </cell>
          <cell r="AV390" t="str">
            <v>劳动合同</v>
          </cell>
          <cell r="AW390" t="str">
            <v>2021-07-05</v>
          </cell>
          <cell r="AX390" t="str">
            <v>2021-07-05</v>
          </cell>
          <cell r="AY390" t="str">
            <v>2024-09-30</v>
          </cell>
          <cell r="AZ390" t="str">
            <v>研发</v>
          </cell>
          <cell r="BA390" t="str">
            <v>1</v>
          </cell>
          <cell r="BB390" t="str">
            <v>2021-10-04</v>
          </cell>
          <cell r="BC390" t="str">
            <v>2021-10-05</v>
          </cell>
          <cell r="BD390" t="str">
            <v/>
          </cell>
          <cell r="BE390" t="str">
            <v>研发序列</v>
          </cell>
          <cell r="BF390" t="str">
            <v>P1</v>
          </cell>
        </row>
        <row r="391">
          <cell r="C391" t="str">
            <v>万超</v>
          </cell>
          <cell r="D391" t="str">
            <v>男</v>
          </cell>
          <cell r="E391" t="str">
            <v>在职</v>
          </cell>
          <cell r="F391" t="str">
            <v>正式员工</v>
          </cell>
          <cell r="G391" t="str">
            <v>百诚医药</v>
          </cell>
          <cell r="H391" t="str">
            <v>合成组</v>
          </cell>
          <cell r="I391" t="str">
            <v>百诚医药/药学研究中心/杂质研究中心/合成组</v>
          </cell>
          <cell r="J391" t="str">
            <v>百诚医药</v>
          </cell>
          <cell r="K391" t="str">
            <v>杂质研究中心</v>
          </cell>
          <cell r="L391" t="str">
            <v>合成研究员</v>
          </cell>
          <cell r="M391" t="str">
            <v>职员</v>
          </cell>
          <cell r="N391" t="str">
            <v>王博</v>
          </cell>
          <cell r="O391" t="str">
            <v>吴中礼</v>
          </cell>
          <cell r="P391" t="str">
            <v>赖烁科</v>
          </cell>
          <cell r="Q391" t="str">
            <v/>
          </cell>
          <cell r="R391" t="str">
            <v>杭州</v>
          </cell>
          <cell r="S391" t="str">
            <v>17807066120</v>
          </cell>
          <cell r="T391" t="str">
            <v>1995-11-12</v>
          </cell>
          <cell r="U391" t="str">
            <v>26</v>
          </cell>
          <cell r="V391" t="str">
            <v>汉族</v>
          </cell>
          <cell r="W391" t="str">
            <v>421125199511126418</v>
          </cell>
          <cell r="X391" t="str">
            <v>湖北</v>
          </cell>
          <cell r="Y391" t="str">
            <v>黄冈</v>
          </cell>
          <cell r="Z391" t="str">
            <v>湖北省省黄冈市浠水县洗马镇万当铺村4组</v>
          </cell>
          <cell r="AA391" t="str">
            <v>湖北省黄冈市浠水县洗马镇</v>
          </cell>
          <cell r="AB391" t="str">
            <v/>
          </cell>
          <cell r="AC391" t="str">
            <v>未婚</v>
          </cell>
          <cell r="AD391" t="str">
            <v/>
          </cell>
          <cell r="AE391" t="str">
            <v>硕士研究生</v>
          </cell>
          <cell r="AF391" t="str">
            <v>硕士</v>
          </cell>
          <cell r="AG391" t="str">
            <v>江西师范大学</v>
          </cell>
          <cell r="AH391" t="str">
            <v>有机化学</v>
          </cell>
          <cell r="AI391" t="str">
            <v>2021-06-28</v>
          </cell>
          <cell r="AJ391" t="str">
            <v/>
          </cell>
          <cell r="AK391" t="str">
            <v/>
          </cell>
          <cell r="AL391" t="str">
            <v/>
          </cell>
          <cell r="AM391" t="str">
            <v>万胜华</v>
          </cell>
          <cell r="AN391" t="str">
            <v>父子</v>
          </cell>
          <cell r="AO391" t="str">
            <v>湖北省黄冈市浠水县438200</v>
          </cell>
          <cell r="AP391" t="str">
            <v>13477622887</v>
          </cell>
          <cell r="AQ391" t="str">
            <v/>
          </cell>
          <cell r="AR391" t="str">
            <v/>
          </cell>
          <cell r="AS391" t="str">
            <v/>
          </cell>
          <cell r="AT391" t="str">
            <v>2021-07-05</v>
          </cell>
          <cell r="AU391" t="str">
            <v>研发人员</v>
          </cell>
          <cell r="AV391" t="str">
            <v>劳动合同</v>
          </cell>
          <cell r="AW391" t="str">
            <v>2021-07-05</v>
          </cell>
          <cell r="AX391" t="str">
            <v>2021-07-05</v>
          </cell>
          <cell r="AY391" t="str">
            <v>2024-09-30</v>
          </cell>
          <cell r="AZ391" t="str">
            <v>研发</v>
          </cell>
          <cell r="BA391" t="str">
            <v>1</v>
          </cell>
          <cell r="BB391" t="str">
            <v>2021-10-04</v>
          </cell>
          <cell r="BC391" t="str">
            <v>2021-10-05</v>
          </cell>
          <cell r="BD391" t="str">
            <v/>
          </cell>
          <cell r="BE391" t="str">
            <v>研发序列</v>
          </cell>
          <cell r="BF391" t="str">
            <v>P2</v>
          </cell>
        </row>
        <row r="392">
          <cell r="C392" t="str">
            <v>陈翰韬</v>
          </cell>
          <cell r="D392" t="str">
            <v>男</v>
          </cell>
          <cell r="E392" t="str">
            <v>在职</v>
          </cell>
          <cell r="F392" t="str">
            <v>正式员工</v>
          </cell>
          <cell r="G392" t="str">
            <v>百诚医药</v>
          </cell>
          <cell r="H392" t="str">
            <v>合成组</v>
          </cell>
          <cell r="I392" t="str">
            <v>百诚医药/药学研究中心/杂质研究中心/合成组</v>
          </cell>
          <cell r="J392" t="str">
            <v>百诚医药</v>
          </cell>
          <cell r="K392" t="str">
            <v>杂质研究中心</v>
          </cell>
          <cell r="L392" t="str">
            <v>合成研究员</v>
          </cell>
          <cell r="M392" t="str">
            <v>职员</v>
          </cell>
          <cell r="N392" t="str">
            <v>王博</v>
          </cell>
          <cell r="O392" t="str">
            <v>吴中礼</v>
          </cell>
          <cell r="P392" t="str">
            <v>吴中礼</v>
          </cell>
          <cell r="Q392" t="str">
            <v/>
          </cell>
          <cell r="R392" t="str">
            <v>杭州</v>
          </cell>
          <cell r="S392" t="str">
            <v>17816875159</v>
          </cell>
          <cell r="T392" t="str">
            <v>1995-04-26</v>
          </cell>
          <cell r="U392" t="str">
            <v>27</v>
          </cell>
          <cell r="V392" t="str">
            <v>汉族</v>
          </cell>
          <cell r="W392" t="str">
            <v>330225199504260013</v>
          </cell>
          <cell r="X392" t="str">
            <v>浙江</v>
          </cell>
          <cell r="Y392" t="str">
            <v>宁波</v>
          </cell>
          <cell r="Z392" t="str">
            <v>浙江省象山县丹峰东路194弄2号401室</v>
          </cell>
          <cell r="AA392" t="str">
            <v>浙江省杭州市秋波名府1幢1801室左1室</v>
          </cell>
          <cell r="AB392" t="str">
            <v>外地城镇</v>
          </cell>
          <cell r="AC392" t="str">
            <v>未婚</v>
          </cell>
          <cell r="AD392" t="str">
            <v/>
          </cell>
          <cell r="AE392" t="str">
            <v>硕士研究生</v>
          </cell>
          <cell r="AF392" t="str">
            <v/>
          </cell>
          <cell r="AG392" t="str">
            <v>浙江工业大学</v>
          </cell>
          <cell r="AH392" t="str">
            <v>药物化学</v>
          </cell>
          <cell r="AI392" t="str">
            <v>2021-09-30</v>
          </cell>
          <cell r="AJ392" t="str">
            <v/>
          </cell>
          <cell r="AK392" t="str">
            <v/>
          </cell>
          <cell r="AL392" t="str">
            <v/>
          </cell>
          <cell r="AM392" t="str">
            <v>陈亚辉</v>
          </cell>
          <cell r="AN392" t="str">
            <v>父子</v>
          </cell>
          <cell r="AO392" t="str">
            <v>浙江省象山县丹峰东路194弄2号401室 315700</v>
          </cell>
          <cell r="AP392" t="str">
            <v>13906841598</v>
          </cell>
          <cell r="AQ392" t="str">
            <v/>
          </cell>
          <cell r="AR392" t="str">
            <v/>
          </cell>
          <cell r="AS392" t="str">
            <v/>
          </cell>
          <cell r="AT392" t="str">
            <v>2021-08-13</v>
          </cell>
          <cell r="AU392" t="str">
            <v>研发人员</v>
          </cell>
          <cell r="AV392" t="str">
            <v>劳动合同</v>
          </cell>
          <cell r="AW392" t="str">
            <v>2021-08-17</v>
          </cell>
          <cell r="AX392" t="str">
            <v>2021-08-17</v>
          </cell>
          <cell r="AY392" t="str">
            <v>2024-09-30</v>
          </cell>
          <cell r="AZ392" t="str">
            <v>研发</v>
          </cell>
          <cell r="BA392" t="str">
            <v>1</v>
          </cell>
          <cell r="BB392" t="str">
            <v>2021-11-16</v>
          </cell>
          <cell r="BC392" t="str">
            <v>2021-11-17</v>
          </cell>
          <cell r="BD392" t="str">
            <v/>
          </cell>
          <cell r="BE392" t="str">
            <v>研发序列</v>
          </cell>
          <cell r="BF392" t="str">
            <v>P2</v>
          </cell>
        </row>
        <row r="393">
          <cell r="C393" t="str">
            <v>李晨</v>
          </cell>
          <cell r="D393" t="str">
            <v>男</v>
          </cell>
          <cell r="E393" t="str">
            <v>在职</v>
          </cell>
          <cell r="F393" t="str">
            <v>正式员工</v>
          </cell>
          <cell r="G393" t="str">
            <v>百诚医药</v>
          </cell>
          <cell r="H393" t="str">
            <v>合成组</v>
          </cell>
          <cell r="I393" t="str">
            <v>百诚医药/药学研究中心/杂质研究中心/合成组</v>
          </cell>
          <cell r="J393" t="str">
            <v>百诚医药</v>
          </cell>
          <cell r="K393" t="str">
            <v>杂质研究中心</v>
          </cell>
          <cell r="L393" t="str">
            <v>初级项目经理（合成）</v>
          </cell>
          <cell r="M393" t="str">
            <v>项目经理（合成）</v>
          </cell>
          <cell r="N393" t="str">
            <v>王博</v>
          </cell>
          <cell r="O393" t="str">
            <v>王博</v>
          </cell>
          <cell r="P393" t="str">
            <v>吴中礼</v>
          </cell>
          <cell r="Q393" t="str">
            <v/>
          </cell>
          <cell r="R393" t="str">
            <v>杭州</v>
          </cell>
          <cell r="S393" t="str">
            <v>18989453603</v>
          </cell>
          <cell r="T393" t="str">
            <v>1993-03-26</v>
          </cell>
          <cell r="U393" t="str">
            <v>29</v>
          </cell>
          <cell r="V393" t="str">
            <v>汉族</v>
          </cell>
          <cell r="W393" t="str">
            <v>41140219930326551X</v>
          </cell>
          <cell r="X393" t="str">
            <v>河南</v>
          </cell>
          <cell r="Y393" t="str">
            <v>商丘</v>
          </cell>
          <cell r="Z393" t="str">
            <v>河南省商丘市平台镇叶庙村</v>
          </cell>
          <cell r="AA393" t="str">
            <v>杭州市滨江区火炬大道冠新小区17栋1704号</v>
          </cell>
          <cell r="AB393" t="str">
            <v>本地城镇</v>
          </cell>
          <cell r="AC393" t="str">
            <v>未婚</v>
          </cell>
          <cell r="AD393" t="str">
            <v/>
          </cell>
          <cell r="AE393" t="str">
            <v>博士研究生</v>
          </cell>
          <cell r="AF393" t="str">
            <v/>
          </cell>
          <cell r="AG393" t="str">
            <v>浙江工业大学</v>
          </cell>
          <cell r="AH393" t="str">
            <v>化学工程与技术</v>
          </cell>
          <cell r="AI393" t="str">
            <v>2021-08-16</v>
          </cell>
          <cell r="AJ393" t="str">
            <v/>
          </cell>
          <cell r="AK393" t="str">
            <v/>
          </cell>
          <cell r="AL393" t="str">
            <v/>
          </cell>
          <cell r="AM393" t="str">
            <v>李旭</v>
          </cell>
          <cell r="AN393" t="str">
            <v>兄弟</v>
          </cell>
          <cell r="AO393" t="str">
            <v>311000</v>
          </cell>
          <cell r="AP393" t="str">
            <v>13353707087</v>
          </cell>
          <cell r="AQ393" t="str">
            <v/>
          </cell>
          <cell r="AR393" t="str">
            <v/>
          </cell>
          <cell r="AS393" t="str">
            <v/>
          </cell>
          <cell r="AT393" t="str">
            <v>2021-08-25</v>
          </cell>
          <cell r="AU393" t="str">
            <v>研发人员</v>
          </cell>
          <cell r="AV393" t="str">
            <v>劳动合同</v>
          </cell>
          <cell r="AW393" t="str">
            <v>2021-08-25</v>
          </cell>
          <cell r="AX393" t="str">
            <v>2021-08-25</v>
          </cell>
          <cell r="AY393" t="str">
            <v>2024-09-30</v>
          </cell>
          <cell r="AZ393" t="str">
            <v>研发</v>
          </cell>
          <cell r="BA393" t="str">
            <v>1</v>
          </cell>
          <cell r="BB393" t="str">
            <v>2021-11-24</v>
          </cell>
          <cell r="BC393" t="str">
            <v>2021-11-25</v>
          </cell>
          <cell r="BD393" t="str">
            <v/>
          </cell>
          <cell r="BE393" t="str">
            <v>研发序列</v>
          </cell>
          <cell r="BF393" t="str">
            <v>M1</v>
          </cell>
        </row>
        <row r="394">
          <cell r="C394" t="str">
            <v>庄祎超</v>
          </cell>
          <cell r="D394" t="str">
            <v>男</v>
          </cell>
          <cell r="E394" t="str">
            <v>在职</v>
          </cell>
          <cell r="F394" t="str">
            <v>试用员工</v>
          </cell>
          <cell r="G394" t="str">
            <v>百诚医药</v>
          </cell>
          <cell r="H394" t="str">
            <v>合成组</v>
          </cell>
          <cell r="I394" t="str">
            <v>百诚医药/药学研究中心/杂质研究中心/合成组</v>
          </cell>
          <cell r="J394" t="str">
            <v>百诚医药</v>
          </cell>
          <cell r="K394" t="str">
            <v>杂质研究中心</v>
          </cell>
          <cell r="L394" t="str">
            <v>合成研究员</v>
          </cell>
          <cell r="M394" t="str">
            <v>职员</v>
          </cell>
          <cell r="N394" t="str">
            <v>王博</v>
          </cell>
          <cell r="O394" t="str">
            <v>吴中礼</v>
          </cell>
          <cell r="P394" t="str">
            <v>苏君谊</v>
          </cell>
          <cell r="Q394" t="str">
            <v/>
          </cell>
          <cell r="R394" t="str">
            <v>杭州</v>
          </cell>
          <cell r="S394" t="str">
            <v>13588023171</v>
          </cell>
          <cell r="T394" t="str">
            <v>1997-07-29</v>
          </cell>
          <cell r="U394" t="str">
            <v>24</v>
          </cell>
          <cell r="V394" t="str">
            <v>汉族</v>
          </cell>
          <cell r="W394" t="str">
            <v>330483199707294015</v>
          </cell>
          <cell r="X394" t="str">
            <v>浙江</v>
          </cell>
          <cell r="Y394" t="str">
            <v>嘉兴</v>
          </cell>
          <cell r="Z394" t="str">
            <v>浙江省嘉兴市桐乡石门镇崇安村33号</v>
          </cell>
          <cell r="AA394" t="str">
            <v>浙江省嘉兴市桐乡石门镇崇安村33号</v>
          </cell>
          <cell r="AB394" t="str">
            <v>外地农村</v>
          </cell>
          <cell r="AC394" t="str">
            <v>未婚</v>
          </cell>
          <cell r="AD394" t="str">
            <v>共青团员</v>
          </cell>
          <cell r="AE394" t="str">
            <v>硕士研究生</v>
          </cell>
          <cell r="AF394" t="str">
            <v>硕士</v>
          </cell>
          <cell r="AG394" t="str">
            <v>杭州师范大学</v>
          </cell>
          <cell r="AH394" t="str">
            <v>无机化学</v>
          </cell>
          <cell r="AI394" t="str">
            <v>2022-06-17</v>
          </cell>
          <cell r="AJ394" t="str">
            <v/>
          </cell>
          <cell r="AK394" t="str">
            <v/>
          </cell>
          <cell r="AL394" t="str">
            <v/>
          </cell>
          <cell r="AM394" t="str">
            <v>庄利俊</v>
          </cell>
          <cell r="AN394" t="str">
            <v>父亲</v>
          </cell>
          <cell r="AO394" t="str">
            <v>浙江省嘉兴市桐乡石门镇崇安村33号314500</v>
          </cell>
          <cell r="AP394" t="str">
            <v>13758385906</v>
          </cell>
          <cell r="AQ394" t="str">
            <v/>
          </cell>
          <cell r="AR394" t="str">
            <v/>
          </cell>
          <cell r="AS394" t="str">
            <v/>
          </cell>
          <cell r="AT394" t="str">
            <v>2022-07-04</v>
          </cell>
          <cell r="AU394" t="str">
            <v>辅助人员</v>
          </cell>
          <cell r="AV394" t="str">
            <v>劳动合同</v>
          </cell>
          <cell r="AW394" t="str">
            <v>2022-07-04</v>
          </cell>
          <cell r="AX394" t="str">
            <v>2022-07-04</v>
          </cell>
          <cell r="AY394" t="str">
            <v>2025-07-03</v>
          </cell>
          <cell r="AZ394" t="str">
            <v>研发</v>
          </cell>
          <cell r="BA394" t="str">
            <v>1</v>
          </cell>
          <cell r="BB394" t="str">
            <v>2022-10-03</v>
          </cell>
          <cell r="BC394" t="str">
            <v/>
          </cell>
          <cell r="BD394" t="str">
            <v/>
          </cell>
          <cell r="BE394" t="str">
            <v>研发序列</v>
          </cell>
          <cell r="BF394" t="str">
            <v>P2</v>
          </cell>
        </row>
        <row r="395">
          <cell r="C395" t="str">
            <v>郑浩腾</v>
          </cell>
          <cell r="D395" t="str">
            <v>男</v>
          </cell>
          <cell r="E395" t="str">
            <v>在职</v>
          </cell>
          <cell r="F395" t="str">
            <v>试用员工</v>
          </cell>
          <cell r="G395" t="str">
            <v>百诚医药</v>
          </cell>
          <cell r="H395" t="str">
            <v>合成组</v>
          </cell>
          <cell r="I395" t="str">
            <v>百诚医药/药学研究中心/杂质研究中心/合成组</v>
          </cell>
          <cell r="J395" t="str">
            <v>百诚医药</v>
          </cell>
          <cell r="K395" t="str">
            <v>杂质研究中心</v>
          </cell>
          <cell r="L395" t="str">
            <v>合成研究员</v>
          </cell>
          <cell r="M395" t="str">
            <v>职员</v>
          </cell>
          <cell r="N395" t="str">
            <v>王博</v>
          </cell>
          <cell r="O395" t="str">
            <v>吴中礼</v>
          </cell>
          <cell r="P395" t="str">
            <v>熊智敏</v>
          </cell>
          <cell r="Q395" t="str">
            <v/>
          </cell>
          <cell r="R395" t="str">
            <v>杭州</v>
          </cell>
          <cell r="S395" t="str">
            <v>13588229840</v>
          </cell>
          <cell r="T395" t="str">
            <v>1997-07-14</v>
          </cell>
          <cell r="U395" t="str">
            <v>25</v>
          </cell>
          <cell r="V395" t="str">
            <v>汉族</v>
          </cell>
          <cell r="W395" t="str">
            <v>332624199707143252</v>
          </cell>
          <cell r="X395" t="str">
            <v>浙江</v>
          </cell>
          <cell r="Y395" t="str">
            <v>台州</v>
          </cell>
          <cell r="Z395" t="str">
            <v>浙江省台州市仙居县水阁村</v>
          </cell>
          <cell r="AA395" t="str">
            <v>浙江省西湖区转塘村口家园</v>
          </cell>
          <cell r="AB395" t="str">
            <v>本地农村</v>
          </cell>
          <cell r="AC395" t="str">
            <v>未婚</v>
          </cell>
          <cell r="AD395" t="str">
            <v>团员</v>
          </cell>
          <cell r="AE395" t="str">
            <v>硕士研究生</v>
          </cell>
          <cell r="AF395" t="str">
            <v>硕士</v>
          </cell>
          <cell r="AG395" t="str">
            <v>杭州师范大学</v>
          </cell>
          <cell r="AH395" t="str">
            <v>有机化学</v>
          </cell>
          <cell r="AI395" t="str">
            <v>2022-06-17</v>
          </cell>
          <cell r="AJ395" t="str">
            <v/>
          </cell>
          <cell r="AK395" t="str">
            <v/>
          </cell>
          <cell r="AL395" t="str">
            <v/>
          </cell>
          <cell r="AM395" t="str">
            <v>郑婷婷</v>
          </cell>
          <cell r="AN395" t="str">
            <v>姐弟</v>
          </cell>
          <cell r="AO395" t="str">
            <v>杭州市临平区崇贤橄榄树花园</v>
          </cell>
          <cell r="AP395" t="str">
            <v>13567153491</v>
          </cell>
          <cell r="AQ395" t="str">
            <v/>
          </cell>
          <cell r="AR395" t="str">
            <v/>
          </cell>
          <cell r="AS395" t="str">
            <v/>
          </cell>
          <cell r="AT395" t="str">
            <v>2022-07-04</v>
          </cell>
          <cell r="AU395" t="str">
            <v>辅助人员</v>
          </cell>
          <cell r="AV395" t="str">
            <v>劳动合同</v>
          </cell>
          <cell r="AW395" t="str">
            <v>2022-07-04</v>
          </cell>
          <cell r="AX395" t="str">
            <v>2022-07-04</v>
          </cell>
          <cell r="AY395" t="str">
            <v>2025-07-03</v>
          </cell>
          <cell r="AZ395" t="str">
            <v>研发</v>
          </cell>
          <cell r="BA395" t="str">
            <v>1</v>
          </cell>
          <cell r="BB395" t="str">
            <v>2022-10-03</v>
          </cell>
          <cell r="BC395" t="str">
            <v/>
          </cell>
          <cell r="BD395" t="str">
            <v/>
          </cell>
          <cell r="BE395" t="str">
            <v>研发序列</v>
          </cell>
          <cell r="BF395" t="str">
            <v>P2</v>
          </cell>
        </row>
        <row r="396">
          <cell r="C396" t="str">
            <v>张曼</v>
          </cell>
          <cell r="D396" t="str">
            <v>女</v>
          </cell>
          <cell r="E396" t="str">
            <v>在职</v>
          </cell>
          <cell r="F396" t="str">
            <v>实习生</v>
          </cell>
          <cell r="G396" t="str">
            <v>百诚医药</v>
          </cell>
          <cell r="H396" t="str">
            <v>合成组</v>
          </cell>
          <cell r="I396" t="str">
            <v>百诚医药/药学研究中心/杂质研究中心/合成组</v>
          </cell>
          <cell r="J396" t="str">
            <v>百诚医药</v>
          </cell>
          <cell r="K396" t="str">
            <v>杂质研究中心</v>
          </cell>
          <cell r="L396" t="str">
            <v>实习生</v>
          </cell>
          <cell r="M396" t="str">
            <v>职员</v>
          </cell>
          <cell r="N396" t="str">
            <v>王博</v>
          </cell>
          <cell r="O396" t="str">
            <v>吴中礼</v>
          </cell>
          <cell r="P396" t="str">
            <v>熊智敏</v>
          </cell>
          <cell r="Q396" t="str">
            <v/>
          </cell>
          <cell r="R396" t="str">
            <v>杭州</v>
          </cell>
          <cell r="S396" t="str">
            <v>13655864889</v>
          </cell>
          <cell r="T396" t="str">
            <v>2002-08-10</v>
          </cell>
          <cell r="U396" t="str">
            <v>19</v>
          </cell>
          <cell r="V396" t="str">
            <v>汉族</v>
          </cell>
          <cell r="W396" t="str">
            <v>331081200208107926</v>
          </cell>
          <cell r="X396" t="str">
            <v>浙江</v>
          </cell>
          <cell r="Y396" t="str">
            <v>台州</v>
          </cell>
          <cell r="Z396" t="str">
            <v>台州市温岭市</v>
          </cell>
          <cell r="AA396" t="str">
            <v>台州市温岭市</v>
          </cell>
          <cell r="AB396" t="str">
            <v>本地农村</v>
          </cell>
          <cell r="AC396" t="str">
            <v>未婚</v>
          </cell>
          <cell r="AD396" t="str">
            <v>团员</v>
          </cell>
          <cell r="AE396" t="str">
            <v>大专</v>
          </cell>
          <cell r="AF396" t="str">
            <v>其他</v>
          </cell>
          <cell r="AG396" t="str">
            <v>浙江药科职业大学</v>
          </cell>
          <cell r="AH396" t="str">
            <v>药学</v>
          </cell>
          <cell r="AI396" t="str">
            <v>2023-06-01</v>
          </cell>
          <cell r="AJ396" t="str">
            <v/>
          </cell>
          <cell r="AK396" t="str">
            <v/>
          </cell>
          <cell r="AL396" t="str">
            <v/>
          </cell>
          <cell r="AM396" t="str">
            <v>张凌霄</v>
          </cell>
          <cell r="AN396" t="str">
            <v>母女</v>
          </cell>
          <cell r="AO396" t="str">
            <v>无</v>
          </cell>
          <cell r="AP396" t="str">
            <v>15057616996</v>
          </cell>
          <cell r="AQ396" t="str">
            <v>无</v>
          </cell>
          <cell r="AR396" t="str">
            <v/>
          </cell>
          <cell r="AS396" t="str">
            <v/>
          </cell>
          <cell r="AT396" t="str">
            <v>2022-07-06</v>
          </cell>
          <cell r="AU396" t="str">
            <v>辅助人员</v>
          </cell>
          <cell r="AV396" t="str">
            <v>实习协议</v>
          </cell>
          <cell r="AW396" t="str">
            <v/>
          </cell>
          <cell r="AX396" t="str">
            <v>2022-07-06</v>
          </cell>
          <cell r="AY396" t="str">
            <v>2023-09-30</v>
          </cell>
          <cell r="AZ396" t="str">
            <v>研发</v>
          </cell>
          <cell r="BA396" t="str">
            <v/>
          </cell>
          <cell r="BB396" t="str">
            <v/>
          </cell>
          <cell r="BC396" t="str">
            <v/>
          </cell>
          <cell r="BD396" t="str">
            <v/>
          </cell>
          <cell r="BE396" t="str">
            <v>研发序列</v>
          </cell>
          <cell r="BF396" t="str">
            <v>-</v>
          </cell>
        </row>
        <row r="397">
          <cell r="C397" t="str">
            <v>薛帅</v>
          </cell>
          <cell r="D397" t="str">
            <v>男</v>
          </cell>
          <cell r="E397" t="str">
            <v>离职</v>
          </cell>
          <cell r="F397" t="str">
            <v>正式员工</v>
          </cell>
          <cell r="G397" t="str">
            <v>百诚医药</v>
          </cell>
          <cell r="H397" t="str">
            <v>合成组</v>
          </cell>
          <cell r="I397" t="str">
            <v>百诚医药/药学研究中心/杂质研究中心/合成组</v>
          </cell>
          <cell r="J397" t="str">
            <v>百诚医药</v>
          </cell>
          <cell r="K397" t="str">
            <v>杂质研究中心</v>
          </cell>
          <cell r="L397" t="str">
            <v>合成研究员</v>
          </cell>
          <cell r="M397" t="str">
            <v>职员</v>
          </cell>
          <cell r="N397" t="str">
            <v>王博</v>
          </cell>
          <cell r="O397" t="str">
            <v>吴中礼</v>
          </cell>
          <cell r="P397" t="str">
            <v>苏君谊</v>
          </cell>
          <cell r="Q397" t="str">
            <v/>
          </cell>
          <cell r="R397" t="str">
            <v>杭州</v>
          </cell>
          <cell r="S397" t="str">
            <v>19967307087</v>
          </cell>
          <cell r="T397" t="str">
            <v>1995-10-25</v>
          </cell>
          <cell r="U397" t="str">
            <v>26</v>
          </cell>
          <cell r="V397" t="str">
            <v>汉族</v>
          </cell>
          <cell r="W397" t="str">
            <v>321323199510252118</v>
          </cell>
          <cell r="X397" t="str">
            <v>江苏</v>
          </cell>
          <cell r="Y397" t="str">
            <v>宿迁</v>
          </cell>
          <cell r="Z397" t="str">
            <v>江苏省宿迁市泗阳县卢集镇镇东村</v>
          </cell>
          <cell r="AA397" t="str">
            <v>杭州滨江秋波名府</v>
          </cell>
          <cell r="AB397" t="str">
            <v/>
          </cell>
          <cell r="AC397" t="str">
            <v>未婚</v>
          </cell>
          <cell r="AD397" t="str">
            <v/>
          </cell>
          <cell r="AE397" t="str">
            <v>硕士研究生</v>
          </cell>
          <cell r="AF397" t="str">
            <v>硕士</v>
          </cell>
          <cell r="AG397" t="str">
            <v>浙江工业大学</v>
          </cell>
          <cell r="AH397" t="str">
            <v>化学工程</v>
          </cell>
          <cell r="AI397" t="str">
            <v>2021-06-22</v>
          </cell>
          <cell r="AJ397" t="str">
            <v/>
          </cell>
          <cell r="AK397" t="str">
            <v/>
          </cell>
          <cell r="AL397" t="str">
            <v/>
          </cell>
          <cell r="AM397" t="str">
            <v>薛祥</v>
          </cell>
          <cell r="AN397" t="str">
            <v>父子</v>
          </cell>
          <cell r="AO397" t="str">
            <v>杭州江干区笕桥二组</v>
          </cell>
          <cell r="AP397" t="str">
            <v>13023607468</v>
          </cell>
          <cell r="AQ397" t="str">
            <v/>
          </cell>
          <cell r="AR397" t="str">
            <v/>
          </cell>
          <cell r="AS397" t="str">
            <v/>
          </cell>
          <cell r="AT397" t="str">
            <v>2021-07-05</v>
          </cell>
          <cell r="AU397" t="str">
            <v>研发人员</v>
          </cell>
          <cell r="AV397" t="str">
            <v>劳动合同</v>
          </cell>
          <cell r="AW397" t="str">
            <v>2021-07-05</v>
          </cell>
          <cell r="AX397" t="str">
            <v>2021-07-05</v>
          </cell>
          <cell r="AY397" t="str">
            <v>2024-09-30</v>
          </cell>
          <cell r="AZ397" t="str">
            <v>研发</v>
          </cell>
          <cell r="BA397" t="str">
            <v>1</v>
          </cell>
          <cell r="BB397" t="str">
            <v>2021-10-04</v>
          </cell>
          <cell r="BC397" t="str">
            <v>2021-10-05</v>
          </cell>
          <cell r="BD397" t="str">
            <v>2022-07-29</v>
          </cell>
          <cell r="BE397" t="str">
            <v>研发序列</v>
          </cell>
          <cell r="BF397" t="str">
            <v>P2</v>
          </cell>
        </row>
        <row r="398">
          <cell r="C398" t="str">
            <v>楼金芳</v>
          </cell>
          <cell r="D398" t="str">
            <v>女</v>
          </cell>
          <cell r="E398" t="str">
            <v>在职</v>
          </cell>
          <cell r="F398" t="str">
            <v>正式员工</v>
          </cell>
          <cell r="G398" t="str">
            <v>百诚医药</v>
          </cell>
          <cell r="H398" t="str">
            <v>经理室</v>
          </cell>
          <cell r="I398" t="str">
            <v>百诚医药/经理室</v>
          </cell>
          <cell r="J398" t="str">
            <v>百诚医药</v>
          </cell>
          <cell r="K398" t="str">
            <v>经理室</v>
          </cell>
          <cell r="L398" t="str">
            <v>董事长兼总经理</v>
          </cell>
          <cell r="M398" t="str">
            <v>总经理</v>
          </cell>
          <cell r="N398" t="str">
            <v>楼金芳</v>
          </cell>
          <cell r="O398" t="str">
            <v/>
          </cell>
          <cell r="P398" t="str">
            <v/>
          </cell>
          <cell r="Q398" t="str">
            <v/>
          </cell>
          <cell r="R398" t="str">
            <v>杭州</v>
          </cell>
          <cell r="S398" t="str">
            <v>15958111268</v>
          </cell>
          <cell r="T398" t="str">
            <v>1968-07-19</v>
          </cell>
          <cell r="U398" t="str">
            <v>54</v>
          </cell>
          <cell r="V398" t="str">
            <v>汉</v>
          </cell>
          <cell r="W398" t="str">
            <v>610103196807193663</v>
          </cell>
          <cell r="X398" t="str">
            <v>浙江</v>
          </cell>
          <cell r="Y398" t="str">
            <v>东阳</v>
          </cell>
          <cell r="Z398" t="str">
            <v>杭州市上城区紫花苑12幢2单元203室</v>
          </cell>
          <cell r="AA398" t="str">
            <v>杭州市上城区紫花苑12幢2单元203室</v>
          </cell>
          <cell r="AB398" t="str">
            <v>本地城镇</v>
          </cell>
          <cell r="AC398" t="str">
            <v>已婚</v>
          </cell>
          <cell r="AD398" t="str">
            <v>农工民主党</v>
          </cell>
          <cell r="AE398" t="str">
            <v>硕士研究生</v>
          </cell>
          <cell r="AF398" t="str">
            <v>硕士</v>
          </cell>
          <cell r="AG398" t="str">
            <v>浙江大学</v>
          </cell>
          <cell r="AH398" t="str">
            <v>药剂学</v>
          </cell>
          <cell r="AI398" t="str">
            <v>2005-12-30</v>
          </cell>
          <cell r="AJ398" t="str">
            <v>高级工程师</v>
          </cell>
          <cell r="AK398" t="str">
            <v>高级</v>
          </cell>
          <cell r="AL398" t="str">
            <v>2008-12-15</v>
          </cell>
          <cell r="AM398" t="str">
            <v/>
          </cell>
          <cell r="AN398" t="str">
            <v/>
          </cell>
          <cell r="AO398" t="str">
            <v>杭州市上城区紫花苑12幢2单元203室</v>
          </cell>
          <cell r="AP398" t="str">
            <v/>
          </cell>
          <cell r="AQ398" t="str">
            <v/>
          </cell>
          <cell r="AR398" t="str">
            <v/>
          </cell>
          <cell r="AS398" t="str">
            <v/>
          </cell>
          <cell r="AT398" t="str">
            <v>2015-04-18</v>
          </cell>
          <cell r="AU398" t="str">
            <v>管理人员</v>
          </cell>
          <cell r="AV398" t="str">
            <v>劳动合同</v>
          </cell>
          <cell r="AW398" t="str">
            <v>2015-12-15</v>
          </cell>
          <cell r="AX398" t="str">
            <v>2015-12-15</v>
          </cell>
          <cell r="AY398" t="str">
            <v>2022-12-31</v>
          </cell>
          <cell r="AZ398" t="str">
            <v>研发</v>
          </cell>
          <cell r="BA398" t="str">
            <v>2</v>
          </cell>
          <cell r="BB398" t="str">
            <v>2011-09-28</v>
          </cell>
          <cell r="BC398" t="str">
            <v>2011-09-28</v>
          </cell>
          <cell r="BD398" t="str">
            <v/>
          </cell>
          <cell r="BE398" t="str">
            <v>研发序列</v>
          </cell>
          <cell r="BF398" t="str">
            <v>M9</v>
          </cell>
        </row>
        <row r="399">
          <cell r="C399" t="str">
            <v>邵春能</v>
          </cell>
          <cell r="D399" t="str">
            <v>男</v>
          </cell>
          <cell r="E399" t="str">
            <v>在职</v>
          </cell>
          <cell r="F399" t="str">
            <v>正式员工</v>
          </cell>
          <cell r="G399" t="str">
            <v>百诚医药</v>
          </cell>
          <cell r="H399" t="str">
            <v>经理室</v>
          </cell>
          <cell r="I399" t="str">
            <v>百诚医药/经理室</v>
          </cell>
          <cell r="J399" t="str">
            <v>百诚医药</v>
          </cell>
          <cell r="K399" t="str">
            <v>经理室</v>
          </cell>
          <cell r="L399" t="str">
            <v>副董事长</v>
          </cell>
          <cell r="M399" t="str">
            <v>副董事长</v>
          </cell>
          <cell r="N399" t="str">
            <v>邵春能</v>
          </cell>
          <cell r="O399" t="str">
            <v>楼金芳</v>
          </cell>
          <cell r="P399" t="str">
            <v/>
          </cell>
          <cell r="Q399" t="str">
            <v/>
          </cell>
          <cell r="R399" t="str">
            <v>杭州</v>
          </cell>
          <cell r="S399" t="str">
            <v>13575486068</v>
          </cell>
          <cell r="T399" t="str">
            <v>1968-01-26</v>
          </cell>
          <cell r="U399" t="str">
            <v>54</v>
          </cell>
          <cell r="V399" t="str">
            <v>汉</v>
          </cell>
          <cell r="W399" t="str">
            <v>220104196801262617</v>
          </cell>
          <cell r="X399" t="str">
            <v>浙江</v>
          </cell>
          <cell r="Y399" t="str">
            <v>东阳</v>
          </cell>
          <cell r="Z399" t="str">
            <v>杭州市上城区紫花苑12幢2单元203室</v>
          </cell>
          <cell r="AA399" t="str">
            <v>杭州市上城区紫花苑12幢2单元203室</v>
          </cell>
          <cell r="AB399" t="str">
            <v>本地城镇</v>
          </cell>
          <cell r="AC399" t="str">
            <v>已婚</v>
          </cell>
          <cell r="AD399" t="str">
            <v>群众</v>
          </cell>
          <cell r="AE399" t="str">
            <v>本科</v>
          </cell>
          <cell r="AF399" t="str">
            <v>学士</v>
          </cell>
          <cell r="AG399" t="str">
            <v>长春地质学院</v>
          </cell>
          <cell r="AH399" t="str">
            <v>技术经济</v>
          </cell>
          <cell r="AI399" t="str">
            <v>1990-07-01</v>
          </cell>
          <cell r="AJ399" t="str">
            <v>经济师</v>
          </cell>
          <cell r="AK399" t="str">
            <v/>
          </cell>
          <cell r="AL399" t="str">
            <v/>
          </cell>
          <cell r="AM399" t="str">
            <v/>
          </cell>
          <cell r="AN399" t="str">
            <v/>
          </cell>
          <cell r="AO399" t="str">
            <v>杭州市上城区紫花苑12幢2单元203室</v>
          </cell>
          <cell r="AP399" t="str">
            <v/>
          </cell>
          <cell r="AQ399" t="str">
            <v/>
          </cell>
          <cell r="AR399" t="str">
            <v/>
          </cell>
          <cell r="AS399" t="str">
            <v/>
          </cell>
          <cell r="AT399" t="str">
            <v>2011-06-28</v>
          </cell>
          <cell r="AU399" t="str">
            <v>管理人员</v>
          </cell>
          <cell r="AV399" t="str">
            <v>劳动合同</v>
          </cell>
          <cell r="AW399" t="str">
            <v>2011-06-28</v>
          </cell>
          <cell r="AX399" t="str">
            <v>2011-06-28</v>
          </cell>
          <cell r="AY399" t="str">
            <v>2022-12-31</v>
          </cell>
          <cell r="AZ399" t="str">
            <v>职能</v>
          </cell>
          <cell r="BA399" t="str">
            <v>2</v>
          </cell>
          <cell r="BB399" t="str">
            <v>2011-09-27</v>
          </cell>
          <cell r="BC399" t="str">
            <v>2011-09-27</v>
          </cell>
          <cell r="BD399" t="str">
            <v/>
          </cell>
          <cell r="BE399" t="str">
            <v>职能序列</v>
          </cell>
          <cell r="BF399" t="str">
            <v>M8</v>
          </cell>
        </row>
        <row r="400">
          <cell r="C400" t="str">
            <v>范凝</v>
          </cell>
          <cell r="D400" t="str">
            <v>女</v>
          </cell>
          <cell r="E400" t="str">
            <v>在职</v>
          </cell>
          <cell r="F400" t="str">
            <v>正式员工</v>
          </cell>
          <cell r="G400" t="str">
            <v>百诚医药</v>
          </cell>
          <cell r="H400" t="str">
            <v>经理室</v>
          </cell>
          <cell r="I400" t="str">
            <v>百诚医药/经理室</v>
          </cell>
          <cell r="J400" t="str">
            <v>百诚医药</v>
          </cell>
          <cell r="K400" t="str">
            <v>经理室</v>
          </cell>
          <cell r="L400" t="str">
            <v>总经理助理</v>
          </cell>
          <cell r="M400" t="str">
            <v>职员</v>
          </cell>
          <cell r="N400" t="str">
            <v>楼金芳</v>
          </cell>
          <cell r="O400" t="str">
            <v>楼金芳</v>
          </cell>
          <cell r="P400" t="str">
            <v/>
          </cell>
          <cell r="Q400" t="str">
            <v/>
          </cell>
          <cell r="R400" t="str">
            <v>杭州</v>
          </cell>
          <cell r="S400" t="str">
            <v>18625799579</v>
          </cell>
          <cell r="T400" t="str">
            <v>1994-12-16</v>
          </cell>
          <cell r="U400" t="str">
            <v>27</v>
          </cell>
          <cell r="V400" t="str">
            <v>汉</v>
          </cell>
          <cell r="W400" t="str">
            <v>410305199412160023</v>
          </cell>
          <cell r="X400" t="str">
            <v>河南</v>
          </cell>
          <cell r="Y400" t="str">
            <v>洛阳</v>
          </cell>
          <cell r="Z400" t="str">
            <v>河南省洛阳市涧西区三十七号街坊2栋4门202号</v>
          </cell>
          <cell r="AA400" t="str">
            <v>杭州市滨江区浦沿街道金盛曼城</v>
          </cell>
          <cell r="AB400" t="str">
            <v>外地城镇</v>
          </cell>
          <cell r="AC400" t="str">
            <v>未婚</v>
          </cell>
          <cell r="AD400" t="str">
            <v>群众</v>
          </cell>
          <cell r="AE400" t="str">
            <v>本科</v>
          </cell>
          <cell r="AF400" t="str">
            <v>学士</v>
          </cell>
          <cell r="AG400" t="str">
            <v>澳大利亚阿德莱德大学</v>
          </cell>
          <cell r="AH400" t="str">
            <v>化学与制药工程</v>
          </cell>
          <cell r="AI400" t="str">
            <v>2018-03-01</v>
          </cell>
          <cell r="AJ400" t="str">
            <v/>
          </cell>
          <cell r="AK400" t="str">
            <v/>
          </cell>
          <cell r="AL400" t="str">
            <v/>
          </cell>
          <cell r="AM400" t="str">
            <v>李洛平</v>
          </cell>
          <cell r="AN400" t="str">
            <v/>
          </cell>
          <cell r="AO400" t="str">
            <v>河南省洛阳市涧西区三十七号街坊2栋4门202号</v>
          </cell>
          <cell r="AP400" t="str">
            <v>18638800059</v>
          </cell>
          <cell r="AQ400" t="str">
            <v/>
          </cell>
          <cell r="AR400" t="str">
            <v>18638800059</v>
          </cell>
          <cell r="AS400" t="str">
            <v/>
          </cell>
          <cell r="AT400" t="str">
            <v>2018-11-05</v>
          </cell>
          <cell r="AU400" t="str">
            <v>管理人员</v>
          </cell>
          <cell r="AV400" t="str">
            <v>劳动合同</v>
          </cell>
          <cell r="AW400" t="str">
            <v>2018-11-05</v>
          </cell>
          <cell r="AX400" t="str">
            <v>2018-11-05</v>
          </cell>
          <cell r="AY400" t="str">
            <v>2022-12-31</v>
          </cell>
          <cell r="AZ400" t="str">
            <v>研发</v>
          </cell>
          <cell r="BA400" t="str">
            <v>2</v>
          </cell>
          <cell r="BB400" t="str">
            <v>2018-02-05</v>
          </cell>
          <cell r="BC400" t="str">
            <v>2018-12-05</v>
          </cell>
          <cell r="BD400" t="str">
            <v/>
          </cell>
          <cell r="BE400" t="str">
            <v>研发序列</v>
          </cell>
          <cell r="BF400" t="str">
            <v>M3</v>
          </cell>
        </row>
        <row r="401">
          <cell r="C401" t="str">
            <v>陈禄依</v>
          </cell>
          <cell r="D401" t="str">
            <v>女</v>
          </cell>
          <cell r="E401" t="str">
            <v>在职</v>
          </cell>
          <cell r="F401" t="str">
            <v>正式员工</v>
          </cell>
          <cell r="G401" t="str">
            <v>百诚医药</v>
          </cell>
          <cell r="H401" t="str">
            <v>经理室</v>
          </cell>
          <cell r="I401" t="str">
            <v>百诚医药/经理室</v>
          </cell>
          <cell r="J401" t="str">
            <v>百诚医药</v>
          </cell>
          <cell r="K401" t="str">
            <v>经理室</v>
          </cell>
          <cell r="L401" t="str">
            <v>总经理助理</v>
          </cell>
          <cell r="M401" t="str">
            <v>职员</v>
          </cell>
          <cell r="N401" t="str">
            <v>楼金芳</v>
          </cell>
          <cell r="O401" t="str">
            <v>楼金芳</v>
          </cell>
          <cell r="P401" t="str">
            <v>徐怡</v>
          </cell>
          <cell r="Q401" t="str">
            <v/>
          </cell>
          <cell r="R401" t="str">
            <v>杭州</v>
          </cell>
          <cell r="S401" t="str">
            <v>19521586690</v>
          </cell>
          <cell r="T401" t="str">
            <v>1997-11-09</v>
          </cell>
          <cell r="U401" t="str">
            <v>24</v>
          </cell>
          <cell r="V401" t="str">
            <v>汉</v>
          </cell>
          <cell r="W401" t="str">
            <v>330724199711096245</v>
          </cell>
          <cell r="X401" t="str">
            <v>浙江</v>
          </cell>
          <cell r="Y401" t="str">
            <v>东阳</v>
          </cell>
          <cell r="Z401" t="str">
            <v>浙江省东阳市南市街道陈宅村569号</v>
          </cell>
          <cell r="AA401" t="str">
            <v>公司宿舍</v>
          </cell>
          <cell r="AB401" t="str">
            <v>外地农村</v>
          </cell>
          <cell r="AC401" t="str">
            <v>未婚</v>
          </cell>
          <cell r="AD401" t="str">
            <v>团员</v>
          </cell>
          <cell r="AE401" t="str">
            <v>本科</v>
          </cell>
          <cell r="AF401" t="str">
            <v>学士</v>
          </cell>
          <cell r="AG401" t="str">
            <v>同济大学浙江学院</v>
          </cell>
          <cell r="AH401" t="str">
            <v>财务管理</v>
          </cell>
          <cell r="AI401" t="str">
            <v>2020-07-01</v>
          </cell>
          <cell r="AJ401" t="str">
            <v/>
          </cell>
          <cell r="AK401" t="str">
            <v/>
          </cell>
          <cell r="AL401" t="str">
            <v/>
          </cell>
          <cell r="AM401" t="str">
            <v>陈景平</v>
          </cell>
          <cell r="AN401" t="str">
            <v/>
          </cell>
          <cell r="AO401" t="str">
            <v>浙江省东阳市南市街道陈宅村569号</v>
          </cell>
          <cell r="AP401" t="str">
            <v>13185156118</v>
          </cell>
          <cell r="AQ401" t="str">
            <v/>
          </cell>
          <cell r="AR401" t="str">
            <v>13185156118</v>
          </cell>
          <cell r="AS401" t="str">
            <v/>
          </cell>
          <cell r="AT401" t="str">
            <v>2020-07-02</v>
          </cell>
          <cell r="AU401" t="str">
            <v>管理人员</v>
          </cell>
          <cell r="AV401" t="str">
            <v>劳动合同</v>
          </cell>
          <cell r="AW401" t="str">
            <v>2020-07-02</v>
          </cell>
          <cell r="AX401" t="str">
            <v>2020-07-02</v>
          </cell>
          <cell r="AY401" t="str">
            <v>2023-09-30</v>
          </cell>
          <cell r="AZ401" t="str">
            <v>职能</v>
          </cell>
          <cell r="BA401" t="str">
            <v>1</v>
          </cell>
          <cell r="BB401" t="str">
            <v>2020-07-31</v>
          </cell>
          <cell r="BC401" t="str">
            <v/>
          </cell>
          <cell r="BD401" t="str">
            <v/>
          </cell>
          <cell r="BE401" t="str">
            <v>职能序列</v>
          </cell>
          <cell r="BF401" t="str">
            <v>M1</v>
          </cell>
        </row>
        <row r="402">
          <cell r="C402" t="str">
            <v>吴秋</v>
          </cell>
          <cell r="D402" t="str">
            <v>女</v>
          </cell>
          <cell r="E402" t="str">
            <v>在职</v>
          </cell>
          <cell r="F402" t="str">
            <v>正式员工</v>
          </cell>
          <cell r="G402" t="str">
            <v>百诚医药</v>
          </cell>
          <cell r="H402" t="str">
            <v>经理室</v>
          </cell>
          <cell r="I402" t="str">
            <v>百诚医药/经理室</v>
          </cell>
          <cell r="J402" t="str">
            <v>百诚医药</v>
          </cell>
          <cell r="K402" t="str">
            <v>经理室</v>
          </cell>
          <cell r="L402" t="str">
            <v>总经理助理</v>
          </cell>
          <cell r="M402" t="str">
            <v>职员</v>
          </cell>
          <cell r="N402" t="str">
            <v>楼金芳</v>
          </cell>
          <cell r="O402" t="str">
            <v>楼金芳</v>
          </cell>
          <cell r="P402" t="str">
            <v/>
          </cell>
          <cell r="Q402" t="str">
            <v/>
          </cell>
          <cell r="R402" t="str">
            <v>杭州</v>
          </cell>
          <cell r="S402" t="str">
            <v>15158107856</v>
          </cell>
          <cell r="T402" t="str">
            <v>1992-09-22</v>
          </cell>
          <cell r="U402" t="str">
            <v>29</v>
          </cell>
          <cell r="V402" t="str">
            <v>汉</v>
          </cell>
          <cell r="W402" t="str">
            <v>421125199209220024</v>
          </cell>
          <cell r="X402" t="str">
            <v>浙江</v>
          </cell>
          <cell r="Y402" t="str">
            <v>杭州</v>
          </cell>
          <cell r="Z402" t="str">
            <v>浙江省杭州市江干区丁兰街道大农港路阳光城翡丽湾7-2-502</v>
          </cell>
          <cell r="AA402" t="str">
            <v>浙江省杭州市江干区丁兰街道大农港路阳光城翡丽湾7-2-502</v>
          </cell>
          <cell r="AB402" t="str">
            <v>本地城镇</v>
          </cell>
          <cell r="AC402" t="str">
            <v>未婚</v>
          </cell>
          <cell r="AD402" t="str">
            <v>团员</v>
          </cell>
          <cell r="AE402" t="str">
            <v>本科</v>
          </cell>
          <cell r="AF402" t="str">
            <v>学士</v>
          </cell>
          <cell r="AG402" t="str">
            <v>中南财经政法大学</v>
          </cell>
          <cell r="AH402" t="str">
            <v>税务</v>
          </cell>
          <cell r="AI402" t="str">
            <v>2014-06-30</v>
          </cell>
          <cell r="AJ402" t="str">
            <v/>
          </cell>
          <cell r="AK402" t="str">
            <v/>
          </cell>
          <cell r="AL402" t="str">
            <v/>
          </cell>
          <cell r="AM402" t="str">
            <v>吴瑞琴</v>
          </cell>
          <cell r="AN402" t="str">
            <v>母女</v>
          </cell>
          <cell r="AO402" t="str">
            <v>浙江省杭州市江干区丁兰街道大农港路阳光城翡丽湾7-2-502</v>
          </cell>
          <cell r="AP402" t="str">
            <v>15158107826</v>
          </cell>
          <cell r="AQ402" t="str">
            <v/>
          </cell>
          <cell r="AR402" t="str">
            <v>15158107826</v>
          </cell>
          <cell r="AS402" t="str">
            <v/>
          </cell>
          <cell r="AT402" t="str">
            <v>2020-08-03</v>
          </cell>
          <cell r="AU402" t="str">
            <v>管理人员</v>
          </cell>
          <cell r="AV402" t="str">
            <v>劳动合同</v>
          </cell>
          <cell r="AW402" t="str">
            <v>2020-08-03</v>
          </cell>
          <cell r="AX402" t="str">
            <v>2020-08-03</v>
          </cell>
          <cell r="AY402" t="str">
            <v>2023-09-30</v>
          </cell>
          <cell r="AZ402" t="str">
            <v>职能</v>
          </cell>
          <cell r="BA402" t="str">
            <v>1</v>
          </cell>
          <cell r="BB402" t="str">
            <v>2020-11-02</v>
          </cell>
          <cell r="BC402" t="str">
            <v/>
          </cell>
          <cell r="BD402" t="str">
            <v/>
          </cell>
          <cell r="BE402" t="str">
            <v>职能序列</v>
          </cell>
          <cell r="BF402" t="str">
            <v>M4</v>
          </cell>
        </row>
        <row r="403">
          <cell r="C403" t="str">
            <v>陈瑞哲</v>
          </cell>
          <cell r="D403" t="str">
            <v>男</v>
          </cell>
          <cell r="E403" t="str">
            <v>在职</v>
          </cell>
          <cell r="F403" t="str">
            <v>正式员工</v>
          </cell>
          <cell r="G403" t="str">
            <v>百诚医药</v>
          </cell>
          <cell r="H403" t="str">
            <v>经理室</v>
          </cell>
          <cell r="I403" t="str">
            <v>百诚医药/经理室</v>
          </cell>
          <cell r="J403" t="str">
            <v>百诚医药</v>
          </cell>
          <cell r="K403" t="str">
            <v>经理室</v>
          </cell>
          <cell r="L403" t="str">
            <v>分析研究员</v>
          </cell>
          <cell r="M403" t="str">
            <v>职员</v>
          </cell>
          <cell r="N403" t="str">
            <v>楼金芳</v>
          </cell>
          <cell r="O403" t="str">
            <v>楼金芳</v>
          </cell>
          <cell r="P403" t="str">
            <v>柴秋烨</v>
          </cell>
          <cell r="Q403" t="str">
            <v/>
          </cell>
          <cell r="R403" t="str">
            <v>杭州</v>
          </cell>
          <cell r="S403" t="str">
            <v>17326036292</v>
          </cell>
          <cell r="T403" t="str">
            <v>1998-05-29</v>
          </cell>
          <cell r="U403" t="str">
            <v>24</v>
          </cell>
          <cell r="V403" t="str">
            <v>汉族</v>
          </cell>
          <cell r="W403" t="str">
            <v>330184199805296110</v>
          </cell>
          <cell r="X403" t="str">
            <v>浙江省</v>
          </cell>
          <cell r="Y403" t="str">
            <v>杭州市</v>
          </cell>
          <cell r="Z403" t="str">
            <v>浙江省杭州市余杭区百丈镇溪口村新安里101号</v>
          </cell>
          <cell r="AA403" t="str">
            <v>浙江省杭州市西湖区浙江大学紫金港校区蓝田6舍</v>
          </cell>
          <cell r="AB403" t="str">
            <v>本地农村</v>
          </cell>
          <cell r="AC403" t="str">
            <v>未婚</v>
          </cell>
          <cell r="AD403" t="str">
            <v>共青团员</v>
          </cell>
          <cell r="AE403" t="str">
            <v>本科</v>
          </cell>
          <cell r="AF403" t="str">
            <v>学士</v>
          </cell>
          <cell r="AG403" t="str">
            <v>浙江大学</v>
          </cell>
          <cell r="AH403" t="str">
            <v>药学</v>
          </cell>
          <cell r="AI403" t="str">
            <v>2021-07-15</v>
          </cell>
          <cell r="AJ403" t="str">
            <v>CET-6</v>
          </cell>
          <cell r="AK403" t="str">
            <v>国家级</v>
          </cell>
          <cell r="AL403" t="str">
            <v/>
          </cell>
          <cell r="AM403" t="str">
            <v>母子</v>
          </cell>
          <cell r="AN403" t="str">
            <v/>
          </cell>
          <cell r="AO403" t="str">
            <v>浙江省杭州市余杭区百丈镇溪口村新安里101号</v>
          </cell>
          <cell r="AP403" t="str">
            <v>13567165252</v>
          </cell>
          <cell r="AQ403" t="str">
            <v/>
          </cell>
          <cell r="AR403" t="str">
            <v>18867152405</v>
          </cell>
          <cell r="AS403" t="str">
            <v/>
          </cell>
          <cell r="AT403" t="str">
            <v>2020-12-21</v>
          </cell>
          <cell r="AU403" t="str">
            <v>研发人员</v>
          </cell>
          <cell r="AV403" t="str">
            <v>劳动合同</v>
          </cell>
          <cell r="AW403" t="str">
            <v>2021-07-01</v>
          </cell>
          <cell r="AX403" t="str">
            <v>2021-07-01</v>
          </cell>
          <cell r="AY403" t="str">
            <v>2024-09-30</v>
          </cell>
          <cell r="AZ403" t="str">
            <v>研发</v>
          </cell>
          <cell r="BA403" t="str">
            <v>1</v>
          </cell>
          <cell r="BB403" t="str">
            <v>2021-09-30</v>
          </cell>
          <cell r="BC403" t="str">
            <v>2021-10-01</v>
          </cell>
          <cell r="BD403" t="str">
            <v/>
          </cell>
          <cell r="BE403" t="str">
            <v>研发序列</v>
          </cell>
          <cell r="BF403" t="str">
            <v>P2</v>
          </cell>
        </row>
        <row r="404">
          <cell r="C404" t="str">
            <v>何春玲</v>
          </cell>
          <cell r="D404" t="str">
            <v>女</v>
          </cell>
          <cell r="E404" t="str">
            <v>在职</v>
          </cell>
          <cell r="F404" t="str">
            <v>正式员工</v>
          </cell>
          <cell r="G404" t="str">
            <v>百诚医药</v>
          </cell>
          <cell r="H404" t="str">
            <v>内控部</v>
          </cell>
          <cell r="I404" t="str">
            <v>百诚医药/内控部</v>
          </cell>
          <cell r="J404" t="str">
            <v>百诚医药</v>
          </cell>
          <cell r="K404" t="str">
            <v>内控部</v>
          </cell>
          <cell r="L404" t="str">
            <v>内控主管</v>
          </cell>
          <cell r="M404" t="str">
            <v>职员</v>
          </cell>
          <cell r="N404" t="str">
            <v>邵春能</v>
          </cell>
          <cell r="O404" t="str">
            <v>邵春能</v>
          </cell>
          <cell r="P404" t="str">
            <v/>
          </cell>
          <cell r="Q404" t="str">
            <v/>
          </cell>
          <cell r="R404" t="str">
            <v>杭州</v>
          </cell>
          <cell r="S404" t="str">
            <v>18357171310</v>
          </cell>
          <cell r="T404" t="str">
            <v>1986-12-13</v>
          </cell>
          <cell r="U404" t="str">
            <v>35</v>
          </cell>
          <cell r="V404" t="str">
            <v>汉</v>
          </cell>
          <cell r="W404" t="str">
            <v>232126198612131168</v>
          </cell>
          <cell r="X404" t="str">
            <v>黑龙江</v>
          </cell>
          <cell r="Y404" t="str">
            <v>动力</v>
          </cell>
          <cell r="Z404" t="str">
            <v>杭州市滨江区古塘路6号</v>
          </cell>
          <cell r="AA404" t="str">
            <v>杭州市萧山区顺发堤香4幢1单元1802室</v>
          </cell>
          <cell r="AB404" t="str">
            <v>本地城镇</v>
          </cell>
          <cell r="AC404" t="str">
            <v>未婚</v>
          </cell>
          <cell r="AD404" t="str">
            <v>群众</v>
          </cell>
          <cell r="AE404" t="str">
            <v>本科</v>
          </cell>
          <cell r="AF404" t="str">
            <v>学士</v>
          </cell>
          <cell r="AG404" t="str">
            <v>黑龙江中医药大学</v>
          </cell>
          <cell r="AH404" t="str">
            <v>药物制剂</v>
          </cell>
          <cell r="AI404" t="str">
            <v>2010-06-26</v>
          </cell>
          <cell r="AJ404" t="str">
            <v>助理工程师</v>
          </cell>
          <cell r="AK404" t="str">
            <v>初级</v>
          </cell>
          <cell r="AL404" t="str">
            <v>2011-09-01</v>
          </cell>
          <cell r="AM404" t="str">
            <v/>
          </cell>
          <cell r="AN404" t="str">
            <v/>
          </cell>
          <cell r="AO404" t="str">
            <v>杭州市滨江区古塘路6号</v>
          </cell>
          <cell r="AP404" t="str">
            <v/>
          </cell>
          <cell r="AQ404" t="str">
            <v/>
          </cell>
          <cell r="AR404" t="str">
            <v/>
          </cell>
          <cell r="AS404" t="str">
            <v/>
          </cell>
          <cell r="AT404" t="str">
            <v>2012-04-11</v>
          </cell>
          <cell r="AU404" t="str">
            <v>管理人员</v>
          </cell>
          <cell r="AV404" t="str">
            <v>劳动合同</v>
          </cell>
          <cell r="AW404" t="str">
            <v>2012-04-11</v>
          </cell>
          <cell r="AX404" t="str">
            <v>2012-04-11</v>
          </cell>
          <cell r="AY404" t="str">
            <v>2022-12-31</v>
          </cell>
          <cell r="AZ404" t="str">
            <v>职能</v>
          </cell>
          <cell r="BA404" t="str">
            <v>3</v>
          </cell>
          <cell r="BB404" t="str">
            <v>2012-07-10</v>
          </cell>
          <cell r="BC404" t="str">
            <v>2012-07-10</v>
          </cell>
          <cell r="BD404" t="str">
            <v/>
          </cell>
          <cell r="BE404" t="str">
            <v>职能序列</v>
          </cell>
          <cell r="BF404" t="str">
            <v>M5</v>
          </cell>
        </row>
        <row r="405">
          <cell r="C405" t="str">
            <v>沈陈超</v>
          </cell>
          <cell r="D405" t="str">
            <v>男</v>
          </cell>
          <cell r="E405" t="str">
            <v>在职</v>
          </cell>
          <cell r="F405" t="str">
            <v>正式员工</v>
          </cell>
          <cell r="G405" t="str">
            <v>百诚医药</v>
          </cell>
          <cell r="H405" t="str">
            <v>内控部</v>
          </cell>
          <cell r="I405" t="str">
            <v>百诚医药/内控部</v>
          </cell>
          <cell r="J405" t="str">
            <v>百诚医药</v>
          </cell>
          <cell r="K405" t="str">
            <v>内控部</v>
          </cell>
          <cell r="L405" t="str">
            <v>内控主管</v>
          </cell>
          <cell r="M405" t="str">
            <v>职员</v>
          </cell>
          <cell r="N405" t="str">
            <v>邵春能</v>
          </cell>
          <cell r="O405" t="str">
            <v>邵春能</v>
          </cell>
          <cell r="P405" t="str">
            <v/>
          </cell>
          <cell r="Q405" t="str">
            <v/>
          </cell>
          <cell r="R405" t="str">
            <v>杭州</v>
          </cell>
          <cell r="S405" t="str">
            <v>15888841887</v>
          </cell>
          <cell r="T405" t="str">
            <v>1991-01-12</v>
          </cell>
          <cell r="U405" t="str">
            <v>31</v>
          </cell>
          <cell r="V405" t="str">
            <v>汉族</v>
          </cell>
          <cell r="W405" t="str">
            <v>35020319910112301X</v>
          </cell>
          <cell r="X405" t="str">
            <v>浙江</v>
          </cell>
          <cell r="Y405" t="str">
            <v>杭州</v>
          </cell>
          <cell r="Z405" t="str">
            <v>杭州市余杭区东塘河村</v>
          </cell>
          <cell r="AA405" t="str">
            <v>杭州市西湖区金地自在城玛瑙湾39-1901</v>
          </cell>
          <cell r="AB405" t="str">
            <v>本地城镇</v>
          </cell>
          <cell r="AC405" t="str">
            <v>已婚</v>
          </cell>
          <cell r="AD405" t="str">
            <v/>
          </cell>
          <cell r="AE405" t="str">
            <v>硕士研究生</v>
          </cell>
          <cell r="AF405" t="str">
            <v/>
          </cell>
          <cell r="AG405" t="str">
            <v>浙江工商大学</v>
          </cell>
          <cell r="AH405" t="str">
            <v>环境科学与工程</v>
          </cell>
          <cell r="AI405" t="str">
            <v>2016-01-12</v>
          </cell>
          <cell r="AJ405" t="str">
            <v/>
          </cell>
          <cell r="AK405" t="str">
            <v/>
          </cell>
          <cell r="AL405" t="str">
            <v/>
          </cell>
          <cell r="AM405" t="str">
            <v>罗艳燕</v>
          </cell>
          <cell r="AN405" t="str">
            <v>妻子</v>
          </cell>
          <cell r="AO405" t="str">
            <v>金地自在城玛瑙湾</v>
          </cell>
          <cell r="AP405" t="str">
            <v>13616535237</v>
          </cell>
          <cell r="AQ405" t="str">
            <v>浙江华缔药业集团医药开发有限公司</v>
          </cell>
          <cell r="AR405" t="str">
            <v/>
          </cell>
          <cell r="AS405" t="str">
            <v/>
          </cell>
          <cell r="AT405" t="str">
            <v>2021-11-29</v>
          </cell>
          <cell r="AU405" t="str">
            <v>管理人员</v>
          </cell>
          <cell r="AV405" t="str">
            <v>劳动合同</v>
          </cell>
          <cell r="AW405" t="str">
            <v>2021-11-29</v>
          </cell>
          <cell r="AX405" t="str">
            <v>2021-11-29</v>
          </cell>
          <cell r="AY405" t="str">
            <v>2024-11-29</v>
          </cell>
          <cell r="AZ405" t="str">
            <v>职能</v>
          </cell>
          <cell r="BA405" t="str">
            <v>1</v>
          </cell>
          <cell r="BB405" t="str">
            <v>2022-03-28</v>
          </cell>
          <cell r="BC405" t="str">
            <v>2022-03-29</v>
          </cell>
          <cell r="BD405" t="str">
            <v/>
          </cell>
          <cell r="BE405" t="str">
            <v>职能序列</v>
          </cell>
          <cell r="BF405" t="str">
            <v>M3</v>
          </cell>
        </row>
        <row r="406">
          <cell r="C406" t="str">
            <v>董立影</v>
          </cell>
          <cell r="D406" t="str">
            <v>女</v>
          </cell>
          <cell r="E406" t="str">
            <v>在职</v>
          </cell>
          <cell r="F406" t="str">
            <v>试用员工</v>
          </cell>
          <cell r="G406" t="str">
            <v>百诚医药</v>
          </cell>
          <cell r="H406" t="str">
            <v>内控部</v>
          </cell>
          <cell r="I406" t="str">
            <v>百诚医药/内控部</v>
          </cell>
          <cell r="J406" t="str">
            <v>百诚医药</v>
          </cell>
          <cell r="K406" t="str">
            <v>内控部</v>
          </cell>
          <cell r="L406" t="str">
            <v>法务主管</v>
          </cell>
          <cell r="M406" t="str">
            <v>职员</v>
          </cell>
          <cell r="N406" t="str">
            <v>邵春能</v>
          </cell>
          <cell r="O406" t="str">
            <v>邵春能</v>
          </cell>
          <cell r="P406" t="str">
            <v/>
          </cell>
          <cell r="Q406" t="str">
            <v>邵春能</v>
          </cell>
          <cell r="R406" t="str">
            <v>杭州</v>
          </cell>
          <cell r="S406" t="str">
            <v>13285823344</v>
          </cell>
          <cell r="T406" t="str">
            <v>1989-07-14</v>
          </cell>
          <cell r="U406" t="str">
            <v>33</v>
          </cell>
          <cell r="V406" t="str">
            <v>汉族</v>
          </cell>
          <cell r="W406" t="str">
            <v>232321198907144328</v>
          </cell>
          <cell r="X406" t="str">
            <v>黑龙江</v>
          </cell>
          <cell r="Y406" t="str">
            <v>绥化</v>
          </cell>
          <cell r="Z406" t="str">
            <v>黑龙江省海伦市共荣乡自立村6组9号</v>
          </cell>
          <cell r="AA406" t="str">
            <v>杭州市拱墅区白石路灯塔豪园4-203</v>
          </cell>
          <cell r="AB406" t="str">
            <v>外地农村</v>
          </cell>
          <cell r="AC406" t="str">
            <v>未婚</v>
          </cell>
          <cell r="AD406" t="str">
            <v>群众</v>
          </cell>
          <cell r="AE406" t="str">
            <v>本科</v>
          </cell>
          <cell r="AF406" t="str">
            <v>学士</v>
          </cell>
          <cell r="AG406" t="str">
            <v>黑龙江东方学院</v>
          </cell>
          <cell r="AH406" t="str">
            <v>法学</v>
          </cell>
          <cell r="AI406" t="str">
            <v>2013-07-06</v>
          </cell>
          <cell r="AJ406" t="str">
            <v/>
          </cell>
          <cell r="AK406" t="str">
            <v/>
          </cell>
          <cell r="AL406" t="str">
            <v/>
          </cell>
          <cell r="AM406" t="str">
            <v>董宪</v>
          </cell>
          <cell r="AN406" t="str">
            <v>父女</v>
          </cell>
          <cell r="AO406" t="str">
            <v>湖州市德清县志远北路256号</v>
          </cell>
          <cell r="AP406" t="str">
            <v>18958056113</v>
          </cell>
          <cell r="AQ406" t="str">
            <v>浙江和康医疗集团有限公司</v>
          </cell>
          <cell r="AR406" t="str">
            <v/>
          </cell>
          <cell r="AS406" t="str">
            <v/>
          </cell>
          <cell r="AT406" t="str">
            <v>2022-05-13</v>
          </cell>
          <cell r="AU406" t="str">
            <v>管理人员</v>
          </cell>
          <cell r="AV406" t="str">
            <v>劳动合同</v>
          </cell>
          <cell r="AW406" t="str">
            <v>2022-05-13</v>
          </cell>
          <cell r="AX406" t="str">
            <v>2022-05-13</v>
          </cell>
          <cell r="AY406" t="str">
            <v>2025-06-30</v>
          </cell>
          <cell r="AZ406" t="str">
            <v>职能</v>
          </cell>
          <cell r="BA406" t="str">
            <v>1</v>
          </cell>
          <cell r="BB406" t="str">
            <v>2022-08-12</v>
          </cell>
          <cell r="BC406" t="str">
            <v/>
          </cell>
          <cell r="BD406" t="str">
            <v/>
          </cell>
          <cell r="BE406" t="str">
            <v>职能序列</v>
          </cell>
          <cell r="BF406" t="str">
            <v>M3</v>
          </cell>
        </row>
        <row r="407">
          <cell r="C407" t="str">
            <v>董伊</v>
          </cell>
          <cell r="D407" t="str">
            <v>女</v>
          </cell>
          <cell r="E407" t="str">
            <v>离职</v>
          </cell>
          <cell r="F407" t="str">
            <v>正式员工</v>
          </cell>
          <cell r="G407" t="str">
            <v>百诚医药</v>
          </cell>
          <cell r="H407" t="str">
            <v>内控部</v>
          </cell>
          <cell r="I407" t="str">
            <v>百诚医药/内控部</v>
          </cell>
          <cell r="J407" t="str">
            <v>百诚医药</v>
          </cell>
          <cell r="K407" t="str">
            <v>内控部</v>
          </cell>
          <cell r="L407" t="str">
            <v>内控主管</v>
          </cell>
          <cell r="M407" t="str">
            <v>职员</v>
          </cell>
          <cell r="N407" t="str">
            <v>邵春能</v>
          </cell>
          <cell r="O407" t="str">
            <v>邵春能</v>
          </cell>
          <cell r="P407" t="str">
            <v/>
          </cell>
          <cell r="Q407" t="str">
            <v>邵春能</v>
          </cell>
          <cell r="R407" t="str">
            <v>杭州</v>
          </cell>
          <cell r="S407" t="str">
            <v>13588436969</v>
          </cell>
          <cell r="T407" t="str">
            <v>1982-12-10</v>
          </cell>
          <cell r="U407" t="str">
            <v>39</v>
          </cell>
          <cell r="V407" t="str">
            <v>汉族</v>
          </cell>
          <cell r="W407" t="str">
            <v>330103198212100722</v>
          </cell>
          <cell r="X407" t="str">
            <v>浙江</v>
          </cell>
          <cell r="Y407" t="str">
            <v>杭州</v>
          </cell>
          <cell r="Z407" t="str">
            <v>杭州</v>
          </cell>
          <cell r="AA407" t="str">
            <v>杭州市庆春苑12幢</v>
          </cell>
          <cell r="AB407" t="str">
            <v>本地城镇</v>
          </cell>
          <cell r="AC407" t="str">
            <v>未婚</v>
          </cell>
          <cell r="AD407" t="str">
            <v>无</v>
          </cell>
          <cell r="AE407" t="str">
            <v>硕士研究生</v>
          </cell>
          <cell r="AF407" t="str">
            <v>硕士</v>
          </cell>
          <cell r="AG407" t="str">
            <v>美国韦伯斯特大学</v>
          </cell>
          <cell r="AH407" t="str">
            <v>MBA 财务方向</v>
          </cell>
          <cell r="AI407" t="str">
            <v>2011-02-18</v>
          </cell>
          <cell r="AJ407" t="str">
            <v>薪税师、经济师</v>
          </cell>
          <cell r="AK407" t="str">
            <v/>
          </cell>
          <cell r="AL407" t="str">
            <v/>
          </cell>
          <cell r="AM407" t="str">
            <v>董中</v>
          </cell>
          <cell r="AN407" t="str">
            <v>弟弟</v>
          </cell>
          <cell r="AO407" t="str">
            <v>杭州市采荷芙蓉苑20幢3单元303</v>
          </cell>
          <cell r="AP407" t="str">
            <v>13777470027</v>
          </cell>
          <cell r="AQ407" t="str">
            <v>浙江省三叶草生物制药</v>
          </cell>
          <cell r="AR407" t="str">
            <v/>
          </cell>
          <cell r="AS407" t="str">
            <v/>
          </cell>
          <cell r="AT407" t="str">
            <v>2022-01-04</v>
          </cell>
          <cell r="AU407" t="str">
            <v>管理人员</v>
          </cell>
          <cell r="AV407" t="str">
            <v>劳动合同</v>
          </cell>
          <cell r="AW407" t="str">
            <v>2022-01-04</v>
          </cell>
          <cell r="AX407" t="str">
            <v>2022-01-04</v>
          </cell>
          <cell r="AY407" t="str">
            <v>2025-01-04</v>
          </cell>
          <cell r="AZ407" t="str">
            <v>职能</v>
          </cell>
          <cell r="BA407" t="str">
            <v>1</v>
          </cell>
          <cell r="BB407" t="str">
            <v>2022-04-03</v>
          </cell>
          <cell r="BC407" t="str">
            <v>2022-04-04</v>
          </cell>
          <cell r="BD407" t="str">
            <v>2022-07-29</v>
          </cell>
          <cell r="BE407" t="str">
            <v>职能序列</v>
          </cell>
          <cell r="BF407" t="str">
            <v>M5</v>
          </cell>
        </row>
        <row r="408">
          <cell r="C408" t="str">
            <v>林云波</v>
          </cell>
          <cell r="D408" t="str">
            <v>男</v>
          </cell>
          <cell r="E408" t="str">
            <v>在职</v>
          </cell>
          <cell r="F408" t="str">
            <v>试用员工</v>
          </cell>
          <cell r="G408" t="str">
            <v>百诚医药</v>
          </cell>
          <cell r="H408" t="str">
            <v>培训组</v>
          </cell>
          <cell r="I408" t="str">
            <v>百诚医药/人力资源部/培训组</v>
          </cell>
          <cell r="J408" t="str">
            <v>百诚医药</v>
          </cell>
          <cell r="K408" t="str">
            <v>人力资源部</v>
          </cell>
          <cell r="L408" t="str">
            <v>培训专员</v>
          </cell>
          <cell r="M408" t="str">
            <v>职员</v>
          </cell>
          <cell r="N408" t="str">
            <v>王雅雅</v>
          </cell>
          <cell r="O408" t="str">
            <v>王雅雅</v>
          </cell>
          <cell r="P408" t="str">
            <v>潘莹</v>
          </cell>
          <cell r="Q408" t="str">
            <v/>
          </cell>
          <cell r="R408" t="str">
            <v>杭州</v>
          </cell>
          <cell r="S408" t="str">
            <v>18357812169</v>
          </cell>
          <cell r="T408" t="str">
            <v>2000-11-04</v>
          </cell>
          <cell r="U408" t="str">
            <v>21</v>
          </cell>
          <cell r="V408" t="str">
            <v>汉族</v>
          </cell>
          <cell r="W408" t="str">
            <v>330303200011040613</v>
          </cell>
          <cell r="X408" t="str">
            <v>浙江</v>
          </cell>
          <cell r="Y408" t="str">
            <v>温州</v>
          </cell>
          <cell r="Z408" t="str">
            <v>浙江省温州市龙湾区瑶溪街道机场大道2541号</v>
          </cell>
          <cell r="AA408" t="str">
            <v>新浦路151号</v>
          </cell>
          <cell r="AB408" t="str">
            <v>本地农村</v>
          </cell>
          <cell r="AC408" t="str">
            <v>未婚</v>
          </cell>
          <cell r="AD408" t="str">
            <v/>
          </cell>
          <cell r="AE408" t="str">
            <v>大专</v>
          </cell>
          <cell r="AF408" t="str">
            <v/>
          </cell>
          <cell r="AG408" t="str">
            <v>长江职业学院</v>
          </cell>
          <cell r="AH408" t="str">
            <v>会计</v>
          </cell>
          <cell r="AI408" t="str">
            <v>2022-06-01</v>
          </cell>
          <cell r="AJ408" t="str">
            <v/>
          </cell>
          <cell r="AK408" t="str">
            <v/>
          </cell>
          <cell r="AL408" t="str">
            <v/>
          </cell>
          <cell r="AM408" t="str">
            <v>林宗宝</v>
          </cell>
          <cell r="AN408" t="str">
            <v>父亲</v>
          </cell>
          <cell r="AO408" t="str">
            <v>浙江省温州市龙湾区永中街道中河路196  325024</v>
          </cell>
          <cell r="AP408" t="str">
            <v>15990707351</v>
          </cell>
          <cell r="AQ408" t="str">
            <v/>
          </cell>
          <cell r="AR408" t="str">
            <v/>
          </cell>
          <cell r="AS408" t="str">
            <v/>
          </cell>
          <cell r="AT408" t="str">
            <v>2021-11-26</v>
          </cell>
          <cell r="AU408" t="str">
            <v>管理人员</v>
          </cell>
          <cell r="AV408" t="str">
            <v>劳动合同</v>
          </cell>
          <cell r="AW408" t="str">
            <v>2022-07-01</v>
          </cell>
          <cell r="AX408" t="str">
            <v>2022-07-01</v>
          </cell>
          <cell r="AY408" t="str">
            <v>2025-09-30</v>
          </cell>
          <cell r="AZ408" t="str">
            <v>职能</v>
          </cell>
          <cell r="BA408" t="str">
            <v>1</v>
          </cell>
          <cell r="BB408" t="str">
            <v>2022-09-30</v>
          </cell>
          <cell r="BC408" t="str">
            <v/>
          </cell>
          <cell r="BD408" t="str">
            <v/>
          </cell>
          <cell r="BE408" t="str">
            <v>职能序列</v>
          </cell>
          <cell r="BF408" t="str">
            <v>P1</v>
          </cell>
        </row>
        <row r="409">
          <cell r="C409" t="str">
            <v>孙立说</v>
          </cell>
          <cell r="D409" t="str">
            <v>女</v>
          </cell>
          <cell r="E409" t="str">
            <v>在职</v>
          </cell>
          <cell r="F409" t="str">
            <v>正式员工</v>
          </cell>
          <cell r="G409" t="str">
            <v>百诚医药</v>
          </cell>
          <cell r="H409" t="str">
            <v>企划部</v>
          </cell>
          <cell r="I409" t="str">
            <v>百诚医药/综合管理中心/企划部</v>
          </cell>
          <cell r="J409" t="str">
            <v>百诚医药</v>
          </cell>
          <cell r="K409" t="str">
            <v>企划部</v>
          </cell>
          <cell r="L409" t="str">
            <v>品牌策划主管</v>
          </cell>
          <cell r="M409" t="str">
            <v>主管</v>
          </cell>
          <cell r="N409" t="str">
            <v>孙立说</v>
          </cell>
          <cell r="O409" t="str">
            <v>杨杰锋</v>
          </cell>
          <cell r="P409" t="str">
            <v>李婷</v>
          </cell>
          <cell r="Q409" t="str">
            <v/>
          </cell>
          <cell r="R409" t="str">
            <v>杭州</v>
          </cell>
          <cell r="S409" t="str">
            <v>18768177219</v>
          </cell>
          <cell r="T409" t="str">
            <v>1989-09-22</v>
          </cell>
          <cell r="U409" t="str">
            <v>32</v>
          </cell>
          <cell r="V409" t="str">
            <v>汉</v>
          </cell>
          <cell r="W409" t="str">
            <v>420582198909220029</v>
          </cell>
          <cell r="X409" t="str">
            <v>浙江</v>
          </cell>
          <cell r="Y409" t="str">
            <v>杭州</v>
          </cell>
          <cell r="Z409" t="str">
            <v>浙江省杭州市萧山区义桥镇奇景家苑9-2-201</v>
          </cell>
          <cell r="AA409" t="str">
            <v>浙江省杭州市萧山区义桥镇奇景家苑9-2-201</v>
          </cell>
          <cell r="AB409" t="str">
            <v>本地城镇</v>
          </cell>
          <cell r="AC409" t="str">
            <v>已婚</v>
          </cell>
          <cell r="AD409" t="str">
            <v>群众</v>
          </cell>
          <cell r="AE409" t="str">
            <v>本科</v>
          </cell>
          <cell r="AF409" t="str">
            <v>学士</v>
          </cell>
          <cell r="AG409" t="str">
            <v>浙江科技学院</v>
          </cell>
          <cell r="AH409" t="str">
            <v>制药工程</v>
          </cell>
          <cell r="AI409" t="str">
            <v>2012-06-30</v>
          </cell>
          <cell r="AJ409" t="str">
            <v/>
          </cell>
          <cell r="AK409" t="str">
            <v/>
          </cell>
          <cell r="AL409" t="str">
            <v/>
          </cell>
          <cell r="AM409" t="str">
            <v>赵盼盼</v>
          </cell>
          <cell r="AN409" t="str">
            <v>夫妻</v>
          </cell>
          <cell r="AO409" t="str">
            <v>浙江省杭州市萧山区义桥镇奇景家苑9-2-201</v>
          </cell>
          <cell r="AP409" t="str">
            <v/>
          </cell>
          <cell r="AQ409" t="str">
            <v>杭州快路信息技术有限公司</v>
          </cell>
          <cell r="AR409" t="str">
            <v>15858256355</v>
          </cell>
          <cell r="AS409" t="str">
            <v/>
          </cell>
          <cell r="AT409" t="str">
            <v>2020-05-06</v>
          </cell>
          <cell r="AU409" t="str">
            <v>管理人员</v>
          </cell>
          <cell r="AV409" t="str">
            <v>劳动合同</v>
          </cell>
          <cell r="AW409" t="str">
            <v>2020-05-06</v>
          </cell>
          <cell r="AX409" t="str">
            <v>2020-05-06</v>
          </cell>
          <cell r="AY409" t="str">
            <v>2023-06-30</v>
          </cell>
          <cell r="AZ409" t="str">
            <v>职能</v>
          </cell>
          <cell r="BA409" t="str">
            <v>1</v>
          </cell>
          <cell r="BB409" t="str">
            <v>2020-08-05</v>
          </cell>
          <cell r="BC409" t="str">
            <v>2020-08-06</v>
          </cell>
          <cell r="BD409" t="str">
            <v/>
          </cell>
          <cell r="BE409" t="str">
            <v>职能序列</v>
          </cell>
          <cell r="BF409" t="str">
            <v>M1</v>
          </cell>
        </row>
        <row r="410">
          <cell r="C410" t="str">
            <v>樊后勇</v>
          </cell>
          <cell r="D410" t="str">
            <v>男</v>
          </cell>
          <cell r="E410" t="str">
            <v>在职</v>
          </cell>
          <cell r="F410" t="str">
            <v>正式员工</v>
          </cell>
          <cell r="G410" t="str">
            <v>百诚医药</v>
          </cell>
          <cell r="H410" t="str">
            <v>企划部</v>
          </cell>
          <cell r="I410" t="str">
            <v>百诚医药/综合管理中心/企划部</v>
          </cell>
          <cell r="J410" t="str">
            <v>百诚医药</v>
          </cell>
          <cell r="K410" t="str">
            <v>企划部</v>
          </cell>
          <cell r="L410" t="str">
            <v>平面设计</v>
          </cell>
          <cell r="M410" t="str">
            <v>职员</v>
          </cell>
          <cell r="N410" t="str">
            <v>孙立说</v>
          </cell>
          <cell r="O410" t="str">
            <v>孙立说</v>
          </cell>
          <cell r="P410" t="str">
            <v/>
          </cell>
          <cell r="Q410" t="str">
            <v/>
          </cell>
          <cell r="R410" t="str">
            <v>杭州</v>
          </cell>
          <cell r="S410" t="str">
            <v>13735574387</v>
          </cell>
          <cell r="T410" t="str">
            <v>1983-03-29</v>
          </cell>
          <cell r="U410" t="str">
            <v>39</v>
          </cell>
          <cell r="V410" t="str">
            <v>汉</v>
          </cell>
          <cell r="W410" t="str">
            <v>420222198303293212</v>
          </cell>
          <cell r="X410" t="str">
            <v>湖北</v>
          </cell>
          <cell r="Y410" t="str">
            <v>黄石</v>
          </cell>
          <cell r="Z410" t="str">
            <v>湖北省黄石市阳新县白沙镇三口村</v>
          </cell>
          <cell r="AA410" t="str">
            <v>杭州市滨江区西兴街道</v>
          </cell>
          <cell r="AB410" t="str">
            <v>外地城镇</v>
          </cell>
          <cell r="AC410" t="str">
            <v>已婚</v>
          </cell>
          <cell r="AD410" t="str">
            <v>团员</v>
          </cell>
          <cell r="AE410" t="str">
            <v>本科</v>
          </cell>
          <cell r="AF410" t="str">
            <v>学士</v>
          </cell>
          <cell r="AG410" t="str">
            <v>川音成都美术学院</v>
          </cell>
          <cell r="AH410" t="str">
            <v>视觉传达艺术设计</v>
          </cell>
          <cell r="AI410" t="str">
            <v>2009-07-01</v>
          </cell>
          <cell r="AJ410" t="str">
            <v/>
          </cell>
          <cell r="AK410" t="str">
            <v/>
          </cell>
          <cell r="AL410" t="str">
            <v/>
          </cell>
          <cell r="AM410" t="str">
            <v>雷卫萍</v>
          </cell>
          <cell r="AN410" t="str">
            <v>夫妻</v>
          </cell>
          <cell r="AO410" t="str">
            <v>湖北省黄石市阳新县白沙镇三口村</v>
          </cell>
          <cell r="AP410" t="str">
            <v>18062921281</v>
          </cell>
          <cell r="AQ410" t="str">
            <v>杭州祖名豆制品股份有限公司</v>
          </cell>
          <cell r="AR410" t="str">
            <v>18062921281</v>
          </cell>
          <cell r="AS410" t="str">
            <v/>
          </cell>
          <cell r="AT410" t="str">
            <v>2020-05-13</v>
          </cell>
          <cell r="AU410" t="str">
            <v>管理人员</v>
          </cell>
          <cell r="AV410" t="str">
            <v>劳动合同</v>
          </cell>
          <cell r="AW410" t="str">
            <v>2020-05-13</v>
          </cell>
          <cell r="AX410" t="str">
            <v>2020-05-13</v>
          </cell>
          <cell r="AY410" t="str">
            <v>2023-06-30</v>
          </cell>
          <cell r="AZ410" t="str">
            <v>职能</v>
          </cell>
          <cell r="BA410" t="str">
            <v>1</v>
          </cell>
          <cell r="BB410" t="str">
            <v>2020-08-12</v>
          </cell>
          <cell r="BC410" t="str">
            <v/>
          </cell>
          <cell r="BD410" t="str">
            <v/>
          </cell>
          <cell r="BE410" t="str">
            <v>职能序列</v>
          </cell>
          <cell r="BF410" t="str">
            <v>P3</v>
          </cell>
        </row>
        <row r="411">
          <cell r="C411" t="str">
            <v>郑方以</v>
          </cell>
          <cell r="D411" t="str">
            <v>男</v>
          </cell>
          <cell r="E411" t="str">
            <v>在职</v>
          </cell>
          <cell r="F411" t="str">
            <v>正式员工</v>
          </cell>
          <cell r="G411" t="str">
            <v>百诚医药</v>
          </cell>
          <cell r="H411" t="str">
            <v>企划部</v>
          </cell>
          <cell r="I411" t="str">
            <v>百诚医药/综合管理中心/企划部</v>
          </cell>
          <cell r="J411" t="str">
            <v>百诚医药</v>
          </cell>
          <cell r="K411" t="str">
            <v>企划部</v>
          </cell>
          <cell r="L411" t="str">
            <v>平面设计助理</v>
          </cell>
          <cell r="M411" t="str">
            <v>职员</v>
          </cell>
          <cell r="N411" t="str">
            <v>孙立说</v>
          </cell>
          <cell r="O411" t="str">
            <v>孙立说</v>
          </cell>
          <cell r="P411" t="str">
            <v>樊后勇</v>
          </cell>
          <cell r="Q411" t="str">
            <v/>
          </cell>
          <cell r="R411" t="str">
            <v>杭州</v>
          </cell>
          <cell r="S411" t="str">
            <v>18969093619</v>
          </cell>
          <cell r="T411" t="str">
            <v>2001-04-08</v>
          </cell>
          <cell r="U411" t="str">
            <v>21</v>
          </cell>
          <cell r="V411" t="str">
            <v>汉</v>
          </cell>
          <cell r="W411" t="str">
            <v>330102200104081214</v>
          </cell>
          <cell r="X411" t="str">
            <v>浙江省</v>
          </cell>
          <cell r="Y411" t="str">
            <v>杭州市</v>
          </cell>
          <cell r="Z411" t="str">
            <v>浙江省杭州市江干区南肖埠小区景和苑23幢4单元701室</v>
          </cell>
          <cell r="AA411" t="str">
            <v>浙江省杭州市江干区彭埠街道保利中央公馆2-2-1202</v>
          </cell>
          <cell r="AB411" t="str">
            <v>本地城镇</v>
          </cell>
          <cell r="AC411" t="str">
            <v>未婚</v>
          </cell>
          <cell r="AD411" t="str">
            <v>群众</v>
          </cell>
          <cell r="AE411" t="str">
            <v>高中</v>
          </cell>
          <cell r="AF411" t="str">
            <v/>
          </cell>
          <cell r="AG411" t="str">
            <v>浙江省富阳区江南中学</v>
          </cell>
          <cell r="AH411" t="str">
            <v/>
          </cell>
          <cell r="AI411" t="str">
            <v>2019-06-07</v>
          </cell>
          <cell r="AJ411" t="str">
            <v/>
          </cell>
          <cell r="AK411" t="str">
            <v/>
          </cell>
          <cell r="AL411" t="str">
            <v/>
          </cell>
          <cell r="AM411" t="str">
            <v>郑国钢</v>
          </cell>
          <cell r="AN411" t="str">
            <v/>
          </cell>
          <cell r="AO411" t="str">
            <v>浙江省杭州市江干区南肖埠小区景和苑23幢4单元701室</v>
          </cell>
          <cell r="AP411" t="str">
            <v>13600531510</v>
          </cell>
          <cell r="AQ411" t="str">
            <v/>
          </cell>
          <cell r="AR411" t="str">
            <v/>
          </cell>
          <cell r="AS411" t="str">
            <v/>
          </cell>
          <cell r="AT411" t="str">
            <v>2021-04-02</v>
          </cell>
          <cell r="AU411" t="str">
            <v>管理人员</v>
          </cell>
          <cell r="AV411" t="str">
            <v>劳动合同</v>
          </cell>
          <cell r="AW411" t="str">
            <v>2021-04-02</v>
          </cell>
          <cell r="AX411" t="str">
            <v>2021-04-02</v>
          </cell>
          <cell r="AY411" t="str">
            <v>2024-06-30</v>
          </cell>
          <cell r="AZ411" t="str">
            <v>职能</v>
          </cell>
          <cell r="BA411" t="str">
            <v>1</v>
          </cell>
          <cell r="BB411" t="str">
            <v/>
          </cell>
          <cell r="BC411" t="str">
            <v/>
          </cell>
          <cell r="BD411" t="str">
            <v/>
          </cell>
          <cell r="BE411" t="str">
            <v>职能序列</v>
          </cell>
          <cell r="BF411" t="str">
            <v>P1</v>
          </cell>
        </row>
        <row r="412">
          <cell r="C412" t="str">
            <v>熊越之</v>
          </cell>
          <cell r="D412" t="str">
            <v>女</v>
          </cell>
          <cell r="E412" t="str">
            <v>在职</v>
          </cell>
          <cell r="F412" t="str">
            <v>正式员工</v>
          </cell>
          <cell r="G412" t="str">
            <v>百诚医药</v>
          </cell>
          <cell r="H412" t="str">
            <v>企划部</v>
          </cell>
          <cell r="I412" t="str">
            <v>百诚医药/综合管理中心/企划部</v>
          </cell>
          <cell r="J412" t="str">
            <v>百诚医药</v>
          </cell>
          <cell r="K412" t="str">
            <v>企划部</v>
          </cell>
          <cell r="L412" t="str">
            <v>平面设计助理</v>
          </cell>
          <cell r="M412" t="str">
            <v>职员</v>
          </cell>
          <cell r="N412" t="str">
            <v>孙立说</v>
          </cell>
          <cell r="O412" t="str">
            <v>孙立说</v>
          </cell>
          <cell r="P412" t="str">
            <v>樊后勇</v>
          </cell>
          <cell r="Q412" t="str">
            <v/>
          </cell>
          <cell r="R412" t="str">
            <v>杭州</v>
          </cell>
          <cell r="S412" t="str">
            <v>15536869189</v>
          </cell>
          <cell r="T412" t="str">
            <v>2000-04-25</v>
          </cell>
          <cell r="U412" t="str">
            <v>22</v>
          </cell>
          <cell r="V412" t="str">
            <v>汉族</v>
          </cell>
          <cell r="W412" t="str">
            <v>140502200004251024</v>
          </cell>
          <cell r="X412" t="str">
            <v>山西</v>
          </cell>
          <cell r="Y412" t="str">
            <v>晋城</v>
          </cell>
          <cell r="Z412" t="str">
            <v>山西省晋城市</v>
          </cell>
          <cell r="AA412" t="str">
            <v>浙江省杭州市拱墅区湖墅新村49幢3单元102</v>
          </cell>
          <cell r="AB412" t="str">
            <v>外地城镇</v>
          </cell>
          <cell r="AC412" t="str">
            <v>未婚</v>
          </cell>
          <cell r="AD412" t="str">
            <v/>
          </cell>
          <cell r="AE412" t="str">
            <v>本科</v>
          </cell>
          <cell r="AF412" t="str">
            <v>学士</v>
          </cell>
          <cell r="AG412" t="str">
            <v>中北大学</v>
          </cell>
          <cell r="AH412" t="str">
            <v>产品设计</v>
          </cell>
          <cell r="AI412" t="str">
            <v>2021-07-01</v>
          </cell>
          <cell r="AJ412" t="str">
            <v/>
          </cell>
          <cell r="AK412" t="str">
            <v/>
          </cell>
          <cell r="AL412" t="str">
            <v/>
          </cell>
          <cell r="AM412" t="str">
            <v>赵之杉</v>
          </cell>
          <cell r="AN412" t="str">
            <v>姐妹</v>
          </cell>
          <cell r="AO412" t="str">
            <v>浙江省杭州市拱墅区湖墅新村49幢3单元102</v>
          </cell>
          <cell r="AP412" t="str">
            <v>18258227675</v>
          </cell>
          <cell r="AQ412" t="str">
            <v/>
          </cell>
          <cell r="AR412" t="str">
            <v/>
          </cell>
          <cell r="AS412" t="str">
            <v>吴秋</v>
          </cell>
          <cell r="AT412" t="str">
            <v>2021-08-02</v>
          </cell>
          <cell r="AU412" t="str">
            <v>管理人员</v>
          </cell>
          <cell r="AV412" t="str">
            <v>劳动合同</v>
          </cell>
          <cell r="AW412" t="str">
            <v>2021-08-02</v>
          </cell>
          <cell r="AX412" t="str">
            <v>2021-08-02</v>
          </cell>
          <cell r="AY412" t="str">
            <v>2024-09-30</v>
          </cell>
          <cell r="AZ412" t="str">
            <v>职能</v>
          </cell>
          <cell r="BA412" t="str">
            <v>1</v>
          </cell>
          <cell r="BB412" t="str">
            <v>2021-11-01</v>
          </cell>
          <cell r="BC412" t="str">
            <v>2021-11-02</v>
          </cell>
          <cell r="BD412" t="str">
            <v/>
          </cell>
          <cell r="BE412" t="str">
            <v>职能序列</v>
          </cell>
          <cell r="BF412" t="str">
            <v>P2</v>
          </cell>
        </row>
        <row r="413">
          <cell r="C413" t="str">
            <v>李晓寒</v>
          </cell>
          <cell r="D413" t="str">
            <v>女</v>
          </cell>
          <cell r="E413" t="str">
            <v>在职</v>
          </cell>
          <cell r="F413" t="str">
            <v>正式员工</v>
          </cell>
          <cell r="G413" t="str">
            <v>百诚医药</v>
          </cell>
          <cell r="H413" t="str">
            <v>企划部</v>
          </cell>
          <cell r="I413" t="str">
            <v>百诚医药/综合管理中心/企划部</v>
          </cell>
          <cell r="J413" t="str">
            <v>百诚医药</v>
          </cell>
          <cell r="K413" t="str">
            <v>企划部</v>
          </cell>
          <cell r="L413" t="str">
            <v>品牌策划专员</v>
          </cell>
          <cell r="M413" t="str">
            <v>职员</v>
          </cell>
          <cell r="N413" t="str">
            <v>孙立说</v>
          </cell>
          <cell r="O413" t="str">
            <v>孙立说</v>
          </cell>
          <cell r="P413" t="str">
            <v>孙立说</v>
          </cell>
          <cell r="Q413" t="str">
            <v/>
          </cell>
          <cell r="R413" t="str">
            <v>杭州</v>
          </cell>
          <cell r="S413" t="str">
            <v>17863096091</v>
          </cell>
          <cell r="T413" t="str">
            <v>1999-04-12</v>
          </cell>
          <cell r="U413" t="str">
            <v>23</v>
          </cell>
          <cell r="V413" t="str">
            <v>汉族</v>
          </cell>
          <cell r="W413" t="str">
            <v>371325199904122326</v>
          </cell>
          <cell r="X413" t="str">
            <v>山东</v>
          </cell>
          <cell r="Y413" t="str">
            <v>临沂</v>
          </cell>
          <cell r="Z413" t="str">
            <v>山东省临沂市费县梁邱镇雁鸣湖一组270号</v>
          </cell>
          <cell r="AA413" t="str">
            <v>山东省临沂市费县香榭丽社区11号楼3单元102室</v>
          </cell>
          <cell r="AB413" t="str">
            <v>外地农村</v>
          </cell>
          <cell r="AC413" t="str">
            <v>未婚</v>
          </cell>
          <cell r="AD413" t="str">
            <v/>
          </cell>
          <cell r="AE413" t="str">
            <v>本科</v>
          </cell>
          <cell r="AF413" t="str">
            <v>学士</v>
          </cell>
          <cell r="AG413" t="str">
            <v>山东大学</v>
          </cell>
          <cell r="AH413" t="str">
            <v>国际经济与贸易</v>
          </cell>
          <cell r="AI413" t="str">
            <v>2021-06-30</v>
          </cell>
          <cell r="AJ413" t="str">
            <v/>
          </cell>
          <cell r="AK413" t="str">
            <v/>
          </cell>
          <cell r="AL413" t="str">
            <v/>
          </cell>
          <cell r="AM413" t="str">
            <v>朱玉萍</v>
          </cell>
          <cell r="AN413" t="str">
            <v>母女</v>
          </cell>
          <cell r="AO413" t="str">
            <v>273400</v>
          </cell>
          <cell r="AP413" t="str">
            <v>18369518298</v>
          </cell>
          <cell r="AQ413" t="str">
            <v>杭州本松新材料技术股份有限公司</v>
          </cell>
          <cell r="AR413" t="str">
            <v/>
          </cell>
          <cell r="AS413" t="str">
            <v/>
          </cell>
          <cell r="AT413" t="str">
            <v>2021-08-02</v>
          </cell>
          <cell r="AU413" t="str">
            <v>管理人员</v>
          </cell>
          <cell r="AV413" t="str">
            <v>劳动合同</v>
          </cell>
          <cell r="AW413" t="str">
            <v>2021-08-02</v>
          </cell>
          <cell r="AX413" t="str">
            <v>2021-08-02</v>
          </cell>
          <cell r="AY413" t="str">
            <v>2024-09-30</v>
          </cell>
          <cell r="AZ413" t="str">
            <v>职能</v>
          </cell>
          <cell r="BA413" t="str">
            <v>1</v>
          </cell>
          <cell r="BB413" t="str">
            <v>2021-11-01</v>
          </cell>
          <cell r="BC413" t="str">
            <v>2021-11-02</v>
          </cell>
          <cell r="BD413" t="str">
            <v/>
          </cell>
          <cell r="BE413" t="str">
            <v>职能序列</v>
          </cell>
          <cell r="BF413" t="str">
            <v>P2</v>
          </cell>
        </row>
        <row r="414">
          <cell r="C414" t="str">
            <v>孙庆雯</v>
          </cell>
          <cell r="D414" t="str">
            <v>女</v>
          </cell>
          <cell r="E414" t="str">
            <v>在职</v>
          </cell>
          <cell r="F414" t="str">
            <v>正式员工</v>
          </cell>
          <cell r="G414" t="str">
            <v>百诚医药</v>
          </cell>
          <cell r="H414" t="str">
            <v>企划部</v>
          </cell>
          <cell r="I414" t="str">
            <v>百诚医药/综合管理中心/企划部</v>
          </cell>
          <cell r="J414" t="str">
            <v>百诚医药</v>
          </cell>
          <cell r="K414" t="str">
            <v>企划部</v>
          </cell>
          <cell r="L414" t="str">
            <v>品牌策划专员</v>
          </cell>
          <cell r="M414" t="str">
            <v>职员</v>
          </cell>
          <cell r="N414" t="str">
            <v>孙立说</v>
          </cell>
          <cell r="O414" t="str">
            <v>孙立说</v>
          </cell>
          <cell r="P414" t="str">
            <v/>
          </cell>
          <cell r="Q414" t="str">
            <v>孙立说</v>
          </cell>
          <cell r="R414" t="str">
            <v>杭州</v>
          </cell>
          <cell r="S414" t="str">
            <v>17826871251</v>
          </cell>
          <cell r="T414" t="str">
            <v>1996-03-01</v>
          </cell>
          <cell r="U414" t="str">
            <v>26</v>
          </cell>
          <cell r="V414" t="str">
            <v>汉族</v>
          </cell>
          <cell r="W414" t="str">
            <v>330821199603016048</v>
          </cell>
          <cell r="X414" t="str">
            <v>浙江</v>
          </cell>
          <cell r="Y414" t="str">
            <v>衢州</v>
          </cell>
          <cell r="Z414" t="str">
            <v>浙江省衢州市柯城区沟溪乡上叶村</v>
          </cell>
          <cell r="AA414" t="str">
            <v>萧山雅逸府2-1-1704</v>
          </cell>
          <cell r="AB414" t="str">
            <v>外地农村</v>
          </cell>
          <cell r="AC414" t="str">
            <v>未婚</v>
          </cell>
          <cell r="AD414" t="str">
            <v>团员</v>
          </cell>
          <cell r="AE414" t="str">
            <v>本科</v>
          </cell>
          <cell r="AF414" t="str">
            <v>学士</v>
          </cell>
          <cell r="AG414" t="str">
            <v>浙江农林大学</v>
          </cell>
          <cell r="AH414" t="str">
            <v>生物技术</v>
          </cell>
          <cell r="AI414" t="str">
            <v>2018-06-21</v>
          </cell>
          <cell r="AJ414" t="str">
            <v/>
          </cell>
          <cell r="AK414" t="str">
            <v/>
          </cell>
          <cell r="AL414" t="str">
            <v/>
          </cell>
          <cell r="AM414" t="str">
            <v>徐思妍</v>
          </cell>
          <cell r="AN414" t="str">
            <v>朋友</v>
          </cell>
          <cell r="AO414" t="str">
            <v>雅逸府2-1-1704</v>
          </cell>
          <cell r="AP414" t="str">
            <v>18710356797</v>
          </cell>
          <cell r="AQ414" t="str">
            <v>生捷科技（杭州）有限公司</v>
          </cell>
          <cell r="AR414" t="str">
            <v/>
          </cell>
          <cell r="AS414" t="str">
            <v/>
          </cell>
          <cell r="AT414" t="str">
            <v>2022-04-06</v>
          </cell>
          <cell r="AU414" t="str">
            <v>管理人员</v>
          </cell>
          <cell r="AV414" t="str">
            <v>劳动合同</v>
          </cell>
          <cell r="AW414" t="str">
            <v>2022-04-06</v>
          </cell>
          <cell r="AX414" t="str">
            <v>2022-04-06</v>
          </cell>
          <cell r="AY414" t="str">
            <v>2025-06-30</v>
          </cell>
          <cell r="AZ414" t="str">
            <v>职能</v>
          </cell>
          <cell r="BA414" t="str">
            <v>1</v>
          </cell>
          <cell r="BB414" t="str">
            <v>2022-07-05</v>
          </cell>
          <cell r="BC414" t="str">
            <v>2022-07-06</v>
          </cell>
          <cell r="BD414" t="str">
            <v/>
          </cell>
          <cell r="BE414" t="str">
            <v>职能序列</v>
          </cell>
          <cell r="BF414" t="str">
            <v>P3</v>
          </cell>
        </row>
        <row r="415">
          <cell r="C415" t="str">
            <v>王雅雅</v>
          </cell>
          <cell r="D415" t="str">
            <v>女</v>
          </cell>
          <cell r="E415" t="str">
            <v>在职</v>
          </cell>
          <cell r="F415" t="str">
            <v>正式员工</v>
          </cell>
          <cell r="G415" t="str">
            <v>百诚医药</v>
          </cell>
          <cell r="H415" t="str">
            <v>人力资源部</v>
          </cell>
          <cell r="I415" t="str">
            <v>百诚医药/人力资源部</v>
          </cell>
          <cell r="J415" t="str">
            <v>百诚医药</v>
          </cell>
          <cell r="K415" t="str">
            <v>人力资源部</v>
          </cell>
          <cell r="L415" t="str">
            <v>人力资源副总监</v>
          </cell>
          <cell r="M415" t="str">
            <v>副总监</v>
          </cell>
          <cell r="N415" t="str">
            <v>王雅雅</v>
          </cell>
          <cell r="O415" t="str">
            <v>邵春能</v>
          </cell>
          <cell r="P415" t="str">
            <v/>
          </cell>
          <cell r="Q415" t="str">
            <v/>
          </cell>
          <cell r="R415" t="str">
            <v>杭州</v>
          </cell>
          <cell r="S415" t="str">
            <v>18758914882</v>
          </cell>
          <cell r="T415" t="str">
            <v>1992-04-12</v>
          </cell>
          <cell r="U415" t="str">
            <v>30</v>
          </cell>
          <cell r="V415" t="str">
            <v>汉</v>
          </cell>
          <cell r="W415" t="str">
            <v>330304199204122747</v>
          </cell>
          <cell r="X415" t="str">
            <v>浙江</v>
          </cell>
          <cell r="Y415" t="str">
            <v>温州</v>
          </cell>
          <cell r="Z415" t="str">
            <v>浙江省温州市龙湾区沙城街道迎宾街133号</v>
          </cell>
          <cell r="AA415" t="str">
            <v>杭州市滨江区浦沿街道银爵世纪公寓</v>
          </cell>
          <cell r="AB415" t="str">
            <v>外地农村</v>
          </cell>
          <cell r="AC415" t="str">
            <v>已婚</v>
          </cell>
          <cell r="AD415" t="str">
            <v>群众</v>
          </cell>
          <cell r="AE415" t="str">
            <v>本科</v>
          </cell>
          <cell r="AF415" t="str">
            <v>学士</v>
          </cell>
          <cell r="AG415" t="str">
            <v>浙江师范大学</v>
          </cell>
          <cell r="AH415" t="str">
            <v>科学教育</v>
          </cell>
          <cell r="AI415" t="str">
            <v>2014-06-20</v>
          </cell>
          <cell r="AJ415" t="str">
            <v/>
          </cell>
          <cell r="AK415" t="str">
            <v/>
          </cell>
          <cell r="AL415" t="str">
            <v/>
          </cell>
          <cell r="AM415" t="str">
            <v>王长湫</v>
          </cell>
          <cell r="AN415" t="str">
            <v>夫妻</v>
          </cell>
          <cell r="AO415" t="str">
            <v>浙江省温州市龙湾区沙城街道迎宾街133号</v>
          </cell>
          <cell r="AP415" t="str">
            <v>18768191612</v>
          </cell>
          <cell r="AQ415" t="str">
            <v/>
          </cell>
          <cell r="AR415" t="str">
            <v>18768191612</v>
          </cell>
          <cell r="AS415" t="str">
            <v/>
          </cell>
          <cell r="AT415" t="str">
            <v>2019-07-16</v>
          </cell>
          <cell r="AU415" t="str">
            <v>管理人员</v>
          </cell>
          <cell r="AV415" t="str">
            <v>劳动合同</v>
          </cell>
          <cell r="AW415" t="str">
            <v>2019-07-16</v>
          </cell>
          <cell r="AX415" t="str">
            <v>2019-07-16</v>
          </cell>
          <cell r="AY415" t="str">
            <v>2022-07-31</v>
          </cell>
          <cell r="AZ415" t="str">
            <v>职能</v>
          </cell>
          <cell r="BA415" t="str">
            <v>1</v>
          </cell>
          <cell r="BB415" t="str">
            <v>2019-10-16</v>
          </cell>
          <cell r="BC415" t="str">
            <v>2019-10-16</v>
          </cell>
          <cell r="BD415" t="str">
            <v/>
          </cell>
          <cell r="BE415" t="str">
            <v>职能序列</v>
          </cell>
          <cell r="BF415" t="str">
            <v>M4</v>
          </cell>
        </row>
        <row r="416">
          <cell r="C416" t="str">
            <v>王宇豪</v>
          </cell>
          <cell r="D416" t="str">
            <v>男</v>
          </cell>
          <cell r="E416" t="str">
            <v>在职</v>
          </cell>
          <cell r="F416" t="str">
            <v>试用员工</v>
          </cell>
          <cell r="G416" t="str">
            <v>百诚医药</v>
          </cell>
          <cell r="H416" t="str">
            <v>人力资源部</v>
          </cell>
          <cell r="I416" t="str">
            <v>百诚医药/人力资源部</v>
          </cell>
          <cell r="J416" t="str">
            <v>百诚医药</v>
          </cell>
          <cell r="K416" t="str">
            <v>人力资源部</v>
          </cell>
          <cell r="L416" t="str">
            <v>人事专员</v>
          </cell>
          <cell r="M416" t="str">
            <v>职员</v>
          </cell>
          <cell r="N416" t="str">
            <v>王雅雅</v>
          </cell>
          <cell r="O416" t="str">
            <v>王雅雅</v>
          </cell>
          <cell r="P416" t="str">
            <v/>
          </cell>
          <cell r="Q416" t="str">
            <v>闵凌冬</v>
          </cell>
          <cell r="R416" t="str">
            <v>杭州</v>
          </cell>
          <cell r="S416" t="str">
            <v>15990179005</v>
          </cell>
          <cell r="T416" t="str">
            <v>2000-05-18</v>
          </cell>
          <cell r="U416" t="str">
            <v>22</v>
          </cell>
          <cell r="V416" t="str">
            <v>汉族</v>
          </cell>
          <cell r="W416" t="str">
            <v>330106200005182015</v>
          </cell>
          <cell r="X416" t="str">
            <v>浙江</v>
          </cell>
          <cell r="Y416" t="str">
            <v>杭州</v>
          </cell>
          <cell r="Z416" t="str">
            <v>杭州市西湖区政苑小区63幢2单元102</v>
          </cell>
          <cell r="AA416" t="str">
            <v>杭州市上城区清怡花苑1幢3单元801</v>
          </cell>
          <cell r="AB416" t="str">
            <v>本地城镇</v>
          </cell>
          <cell r="AC416" t="str">
            <v>未婚</v>
          </cell>
          <cell r="AD416" t="str">
            <v>共青团员</v>
          </cell>
          <cell r="AE416" t="str">
            <v>本科</v>
          </cell>
          <cell r="AF416" t="str">
            <v>学士</v>
          </cell>
          <cell r="AG416" t="str">
            <v>浙江水利水电学院</v>
          </cell>
          <cell r="AH416" t="str">
            <v>人力资源管理</v>
          </cell>
          <cell r="AI416" t="str">
            <v>2022-06-21</v>
          </cell>
          <cell r="AJ416" t="str">
            <v/>
          </cell>
          <cell r="AK416" t="str">
            <v/>
          </cell>
          <cell r="AL416" t="str">
            <v/>
          </cell>
          <cell r="AM416" t="str">
            <v>王鑫</v>
          </cell>
          <cell r="AN416" t="str">
            <v>父子</v>
          </cell>
          <cell r="AO416" t="str">
            <v>政苑小区63-2-102</v>
          </cell>
          <cell r="AP416" t="str">
            <v>15990179005</v>
          </cell>
          <cell r="AQ416" t="str">
            <v>浙江华媒控股股份有限公司</v>
          </cell>
          <cell r="AR416" t="str">
            <v/>
          </cell>
          <cell r="AS416" t="str">
            <v>王雅雅</v>
          </cell>
          <cell r="AT416" t="str">
            <v>2022-06-24</v>
          </cell>
          <cell r="AU416" t="str">
            <v>管理人员</v>
          </cell>
          <cell r="AV416" t="str">
            <v>劳动合同</v>
          </cell>
          <cell r="AW416" t="str">
            <v>2022-06-24</v>
          </cell>
          <cell r="AX416" t="str">
            <v>2022-06-24</v>
          </cell>
          <cell r="AY416" t="str">
            <v>2025-06-30</v>
          </cell>
          <cell r="AZ416" t="str">
            <v>职能</v>
          </cell>
          <cell r="BA416" t="str">
            <v>1</v>
          </cell>
          <cell r="BB416" t="str">
            <v>2022-09-23</v>
          </cell>
          <cell r="BC416" t="str">
            <v/>
          </cell>
          <cell r="BD416" t="str">
            <v/>
          </cell>
          <cell r="BE416" t="str">
            <v>职能序列</v>
          </cell>
          <cell r="BF416" t="str">
            <v>P1</v>
          </cell>
        </row>
        <row r="417">
          <cell r="C417" t="str">
            <v>韩武杰</v>
          </cell>
          <cell r="D417" t="str">
            <v>男</v>
          </cell>
          <cell r="E417" t="str">
            <v>在职</v>
          </cell>
          <cell r="F417" t="str">
            <v>正式员工</v>
          </cell>
          <cell r="G417" t="str">
            <v>百诚医药</v>
          </cell>
          <cell r="H417" t="str">
            <v>设备组</v>
          </cell>
          <cell r="I417" t="str">
            <v>百诚医药/药学研究中心/实验室管理部/设备组</v>
          </cell>
          <cell r="J417" t="str">
            <v>百诚医药</v>
          </cell>
          <cell r="K417" t="str">
            <v>实验室管理部</v>
          </cell>
          <cell r="L417" t="str">
            <v>高级设备主管</v>
          </cell>
          <cell r="M417" t="str">
            <v>主管</v>
          </cell>
          <cell r="N417" t="str">
            <v>季垚杰</v>
          </cell>
          <cell r="O417" t="str">
            <v>季垚杰</v>
          </cell>
          <cell r="P417" t="str">
            <v/>
          </cell>
          <cell r="Q417" t="str">
            <v/>
          </cell>
          <cell r="R417" t="str">
            <v>杭州</v>
          </cell>
          <cell r="S417" t="str">
            <v>18667160527</v>
          </cell>
          <cell r="T417" t="str">
            <v>1987-09-06</v>
          </cell>
          <cell r="U417" t="str">
            <v>34</v>
          </cell>
          <cell r="V417" t="str">
            <v>汉</v>
          </cell>
          <cell r="W417" t="str">
            <v>142726198709061515</v>
          </cell>
          <cell r="X417" t="str">
            <v>山西</v>
          </cell>
          <cell r="Y417" t="str">
            <v>新绛</v>
          </cell>
          <cell r="Z417" t="str">
            <v>山西省新绛县北张镇马首官庄村第一居民组</v>
          </cell>
          <cell r="AA417" t="str">
            <v>杭州市萧山区建设二路777号</v>
          </cell>
          <cell r="AB417" t="str">
            <v>外地农村</v>
          </cell>
          <cell r="AC417" t="str">
            <v>已婚</v>
          </cell>
          <cell r="AD417" t="str">
            <v>群众</v>
          </cell>
          <cell r="AE417" t="str">
            <v>本科</v>
          </cell>
          <cell r="AF417" t="str">
            <v/>
          </cell>
          <cell r="AG417" t="str">
            <v>江西大宇职业技术学院</v>
          </cell>
          <cell r="AH417" t="str">
            <v>数控技术</v>
          </cell>
          <cell r="AI417" t="str">
            <v>2008-07-10</v>
          </cell>
          <cell r="AJ417" t="str">
            <v>机修钳工</v>
          </cell>
          <cell r="AK417" t="str">
            <v>四级</v>
          </cell>
          <cell r="AL417" t="str">
            <v/>
          </cell>
          <cell r="AM417" t="str">
            <v>尚武娟</v>
          </cell>
          <cell r="AN417" t="str">
            <v/>
          </cell>
          <cell r="AO417" t="str">
            <v>山西省新绛县北张镇马首官庄村第一居民组</v>
          </cell>
          <cell r="AP417" t="str">
            <v>18268894362</v>
          </cell>
          <cell r="AQ417" t="str">
            <v/>
          </cell>
          <cell r="AR417" t="str">
            <v>18268894362</v>
          </cell>
          <cell r="AS417" t="str">
            <v/>
          </cell>
          <cell r="AT417" t="str">
            <v>2018-09-12</v>
          </cell>
          <cell r="AU417" t="str">
            <v>辅助人员</v>
          </cell>
          <cell r="AV417" t="str">
            <v>劳动合同</v>
          </cell>
          <cell r="AW417" t="str">
            <v>2018-09-12</v>
          </cell>
          <cell r="AX417" t="str">
            <v>2021-10-01</v>
          </cell>
          <cell r="AY417" t="str">
            <v>2024-12-31</v>
          </cell>
          <cell r="AZ417" t="str">
            <v>职能</v>
          </cell>
          <cell r="BA417" t="str">
            <v>2</v>
          </cell>
          <cell r="BB417" t="str">
            <v>2018-12-12</v>
          </cell>
          <cell r="BC417" t="str">
            <v>2018-12-12</v>
          </cell>
          <cell r="BD417" t="str">
            <v/>
          </cell>
          <cell r="BE417" t="str">
            <v>研发辅助序列</v>
          </cell>
          <cell r="BF417" t="str">
            <v>M1</v>
          </cell>
        </row>
        <row r="418">
          <cell r="C418" t="str">
            <v>李国庆</v>
          </cell>
          <cell r="D418" t="str">
            <v>男</v>
          </cell>
          <cell r="E418" t="str">
            <v>在职</v>
          </cell>
          <cell r="F418" t="str">
            <v>正式员工</v>
          </cell>
          <cell r="G418" t="str">
            <v>百诚医药</v>
          </cell>
          <cell r="H418" t="str">
            <v>设备组</v>
          </cell>
          <cell r="I418" t="str">
            <v>百诚医药/药学研究中心/实验室管理部/设备组</v>
          </cell>
          <cell r="J418" t="str">
            <v>百诚医药</v>
          </cell>
          <cell r="K418" t="str">
            <v>实验室管理部</v>
          </cell>
          <cell r="L418" t="str">
            <v>设备工程师</v>
          </cell>
          <cell r="M418" t="str">
            <v>职员</v>
          </cell>
          <cell r="N418" t="str">
            <v>季垚杰</v>
          </cell>
          <cell r="O418" t="str">
            <v>韩武杰</v>
          </cell>
          <cell r="P418" t="str">
            <v>韩武杰</v>
          </cell>
          <cell r="Q418" t="str">
            <v/>
          </cell>
          <cell r="R418" t="str">
            <v>杭州</v>
          </cell>
          <cell r="S418" t="str">
            <v>18895356646</v>
          </cell>
          <cell r="T418" t="str">
            <v>1992-10-01</v>
          </cell>
          <cell r="U418" t="str">
            <v>29</v>
          </cell>
          <cell r="V418" t="str">
            <v>汉</v>
          </cell>
          <cell r="W418" t="str">
            <v>342222199210012457</v>
          </cell>
          <cell r="X418" t="str">
            <v>安徽</v>
          </cell>
          <cell r="Y418" t="str">
            <v>宿州</v>
          </cell>
          <cell r="Z418" t="str">
            <v>安徽省宿州市萧县闫集镇高楼行政村赵庄自然村66号</v>
          </cell>
          <cell r="AA418" t="str">
            <v>安徽省芜湖市湾沚区</v>
          </cell>
          <cell r="AB418" t="str">
            <v>外地农村</v>
          </cell>
          <cell r="AC418" t="str">
            <v>未婚</v>
          </cell>
          <cell r="AD418" t="str">
            <v>预备党员</v>
          </cell>
          <cell r="AE418" t="str">
            <v>本科</v>
          </cell>
          <cell r="AF418" t="str">
            <v>学士</v>
          </cell>
          <cell r="AG418" t="str">
            <v>安徽信息工程学院</v>
          </cell>
          <cell r="AH418" t="str">
            <v>机械设计制造及其自动化</v>
          </cell>
          <cell r="AI418" t="str">
            <v>2018-06-05</v>
          </cell>
          <cell r="AJ418" t="str">
            <v/>
          </cell>
          <cell r="AK418" t="str">
            <v/>
          </cell>
          <cell r="AL418" t="str">
            <v/>
          </cell>
          <cell r="AM418" t="str">
            <v>李新华</v>
          </cell>
          <cell r="AN418" t="str">
            <v>父子</v>
          </cell>
          <cell r="AO418" t="str">
            <v>安徽省宿州市萧县闫集镇高楼行政村赵庄自然村66号</v>
          </cell>
          <cell r="AP418" t="str">
            <v>15665355232</v>
          </cell>
          <cell r="AQ418" t="str">
            <v/>
          </cell>
          <cell r="AR418" t="str">
            <v>15665355232</v>
          </cell>
          <cell r="AS418" t="str">
            <v/>
          </cell>
          <cell r="AT418" t="str">
            <v>2020-08-03</v>
          </cell>
          <cell r="AU418" t="str">
            <v>辅助人员</v>
          </cell>
          <cell r="AV418" t="str">
            <v>劳动合同</v>
          </cell>
          <cell r="AW418" t="str">
            <v>2020-08-03</v>
          </cell>
          <cell r="AX418" t="str">
            <v>2020-08-03</v>
          </cell>
          <cell r="AY418" t="str">
            <v>2023-09-30</v>
          </cell>
          <cell r="AZ418" t="str">
            <v>职能</v>
          </cell>
          <cell r="BA418" t="str">
            <v>1</v>
          </cell>
          <cell r="BB418" t="str">
            <v>2020-10-02</v>
          </cell>
          <cell r="BC418" t="str">
            <v>2020-10-03</v>
          </cell>
          <cell r="BD418" t="str">
            <v/>
          </cell>
          <cell r="BE418" t="str">
            <v>研发辅助序列</v>
          </cell>
          <cell r="BF418" t="str">
            <v>P3</v>
          </cell>
        </row>
        <row r="419">
          <cell r="C419" t="str">
            <v>冯川波</v>
          </cell>
          <cell r="D419" t="str">
            <v>男</v>
          </cell>
          <cell r="E419" t="str">
            <v>在职</v>
          </cell>
          <cell r="F419" t="str">
            <v>正式员工</v>
          </cell>
          <cell r="G419" t="str">
            <v>百诚医药</v>
          </cell>
          <cell r="H419" t="str">
            <v>设备组</v>
          </cell>
          <cell r="I419" t="str">
            <v>百诚医药/药学研究中心/实验室管理部/设备组</v>
          </cell>
          <cell r="J419" t="str">
            <v>百诚医药</v>
          </cell>
          <cell r="K419" t="str">
            <v>实验室管理部</v>
          </cell>
          <cell r="L419" t="str">
            <v>设备工程师</v>
          </cell>
          <cell r="M419" t="str">
            <v>职员</v>
          </cell>
          <cell r="N419" t="str">
            <v>季垚杰</v>
          </cell>
          <cell r="O419" t="str">
            <v>韩武杰</v>
          </cell>
          <cell r="P419" t="str">
            <v>韩武杰</v>
          </cell>
          <cell r="Q419" t="str">
            <v/>
          </cell>
          <cell r="R419" t="str">
            <v>杭州</v>
          </cell>
          <cell r="S419" t="str">
            <v>13750803774</v>
          </cell>
          <cell r="T419" t="str">
            <v>1996-09-02</v>
          </cell>
          <cell r="U419" t="str">
            <v>25</v>
          </cell>
          <cell r="V419" t="str">
            <v>汉</v>
          </cell>
          <cell r="W419" t="str">
            <v>33068119960902487X</v>
          </cell>
          <cell r="X419" t="str">
            <v>浙江省</v>
          </cell>
          <cell r="Y419" t="str">
            <v>诸暨市</v>
          </cell>
          <cell r="Z419" t="str">
            <v>浙江省诸暨市店口镇湖西村</v>
          </cell>
          <cell r="AA419" t="str">
            <v>浙江省杭州市滨江区浦沿街道金盛曼城11栋1单元1501</v>
          </cell>
          <cell r="AB419" t="str">
            <v>本地农村</v>
          </cell>
          <cell r="AC419" t="str">
            <v>未婚</v>
          </cell>
          <cell r="AD419" t="str">
            <v>群众</v>
          </cell>
          <cell r="AE419" t="str">
            <v>本科</v>
          </cell>
          <cell r="AF419" t="str">
            <v>学士</v>
          </cell>
          <cell r="AG419" t="str">
            <v>中国计量大学</v>
          </cell>
          <cell r="AH419" t="str">
            <v>电气工程及其自动化</v>
          </cell>
          <cell r="AI419" t="str">
            <v>2018-06-12</v>
          </cell>
          <cell r="AJ419" t="str">
            <v/>
          </cell>
          <cell r="AK419" t="str">
            <v>CET-4</v>
          </cell>
          <cell r="AL419" t="str">
            <v>2014-11-10</v>
          </cell>
          <cell r="AM419" t="str">
            <v>赵玉琼</v>
          </cell>
          <cell r="AN419" t="str">
            <v>母子</v>
          </cell>
          <cell r="AO419" t="str">
            <v>浙江省诸暨市店口镇湖西村</v>
          </cell>
          <cell r="AP419" t="str">
            <v>15068560423</v>
          </cell>
          <cell r="AQ419" t="str">
            <v>杭州科百特过滤器材有限公司</v>
          </cell>
          <cell r="AR419" t="str">
            <v>15068560423</v>
          </cell>
          <cell r="AS419" t="str">
            <v/>
          </cell>
          <cell r="AT419" t="str">
            <v>2020-11-04</v>
          </cell>
          <cell r="AU419" t="str">
            <v>辅助人员</v>
          </cell>
          <cell r="AV419" t="str">
            <v>劳动合同</v>
          </cell>
          <cell r="AW419" t="str">
            <v>2020-11-04</v>
          </cell>
          <cell r="AX419" t="str">
            <v>2020-11-04</v>
          </cell>
          <cell r="AY419" t="str">
            <v>2023-12-31</v>
          </cell>
          <cell r="AZ419" t="str">
            <v>职能</v>
          </cell>
          <cell r="BA419" t="str">
            <v>1</v>
          </cell>
          <cell r="BB419" t="str">
            <v>2021-02-03</v>
          </cell>
          <cell r="BC419" t="str">
            <v>2021-02-04</v>
          </cell>
          <cell r="BD419" t="str">
            <v/>
          </cell>
          <cell r="BE419" t="str">
            <v>研发辅助序列</v>
          </cell>
          <cell r="BF419" t="str">
            <v>P2</v>
          </cell>
        </row>
        <row r="420">
          <cell r="C420" t="str">
            <v>李敬宇</v>
          </cell>
          <cell r="D420" t="str">
            <v>男</v>
          </cell>
          <cell r="E420" t="str">
            <v>在职</v>
          </cell>
          <cell r="F420" t="str">
            <v>正式员工</v>
          </cell>
          <cell r="G420" t="str">
            <v>百诚医药</v>
          </cell>
          <cell r="H420" t="str">
            <v>设备组</v>
          </cell>
          <cell r="I420" t="str">
            <v>百诚医药/药学研究中心/实验室管理部/设备组</v>
          </cell>
          <cell r="J420" t="str">
            <v>百诚医药</v>
          </cell>
          <cell r="K420" t="str">
            <v>实验室管理部</v>
          </cell>
          <cell r="L420" t="str">
            <v>设备工程师</v>
          </cell>
          <cell r="M420" t="str">
            <v>职员</v>
          </cell>
          <cell r="N420" t="str">
            <v>季垚杰</v>
          </cell>
          <cell r="O420" t="str">
            <v>韩武杰</v>
          </cell>
          <cell r="P420" t="str">
            <v/>
          </cell>
          <cell r="Q420" t="str">
            <v/>
          </cell>
          <cell r="R420" t="str">
            <v>杭州</v>
          </cell>
          <cell r="S420" t="str">
            <v>18324543219</v>
          </cell>
          <cell r="T420" t="str">
            <v>1996-07-07</v>
          </cell>
          <cell r="U420" t="str">
            <v>26</v>
          </cell>
          <cell r="V420" t="str">
            <v>汉</v>
          </cell>
          <cell r="W420" t="str">
            <v>230231199607072510</v>
          </cell>
          <cell r="X420" t="str">
            <v>黑龙江省</v>
          </cell>
          <cell r="Y420" t="str">
            <v>齐齐哈尔市</v>
          </cell>
          <cell r="Z420" t="str">
            <v>黑龙江省拜泉县长春镇德发村十四组</v>
          </cell>
          <cell r="AA420" t="str">
            <v>杭州</v>
          </cell>
          <cell r="AB420" t="str">
            <v>外地农村</v>
          </cell>
          <cell r="AC420" t="str">
            <v>未婚</v>
          </cell>
          <cell r="AD420" t="str">
            <v>团员</v>
          </cell>
          <cell r="AE420" t="str">
            <v>本科</v>
          </cell>
          <cell r="AF420" t="str">
            <v/>
          </cell>
          <cell r="AG420" t="str">
            <v>佳木斯大学</v>
          </cell>
          <cell r="AH420" t="str">
            <v>机械设计制造及其自动化</v>
          </cell>
          <cell r="AI420" t="str">
            <v>2019-06-28</v>
          </cell>
          <cell r="AJ420" t="str">
            <v/>
          </cell>
          <cell r="AK420" t="str">
            <v/>
          </cell>
          <cell r="AL420" t="str">
            <v/>
          </cell>
          <cell r="AM420" t="str">
            <v>父子</v>
          </cell>
          <cell r="AN420" t="str">
            <v/>
          </cell>
          <cell r="AO420" t="str">
            <v>黑龙江省拜泉县长春镇德发村十四组</v>
          </cell>
          <cell r="AP420" t="str">
            <v>13766547815</v>
          </cell>
          <cell r="AQ420" t="str">
            <v/>
          </cell>
          <cell r="AR420" t="str">
            <v>13766547815</v>
          </cell>
          <cell r="AS420" t="str">
            <v/>
          </cell>
          <cell r="AT420" t="str">
            <v>2021-05-26</v>
          </cell>
          <cell r="AU420" t="str">
            <v>辅助人员</v>
          </cell>
          <cell r="AV420" t="str">
            <v>劳动合同</v>
          </cell>
          <cell r="AW420" t="str">
            <v>2021-05-26</v>
          </cell>
          <cell r="AX420" t="str">
            <v>2021-05-26</v>
          </cell>
          <cell r="AY420" t="str">
            <v>2024-06-30</v>
          </cell>
          <cell r="AZ420" t="str">
            <v>职能</v>
          </cell>
          <cell r="BA420" t="str">
            <v>1</v>
          </cell>
          <cell r="BB420" t="str">
            <v>2021-08-25</v>
          </cell>
          <cell r="BC420" t="str">
            <v>2021-08-26</v>
          </cell>
          <cell r="BD420" t="str">
            <v/>
          </cell>
          <cell r="BE420" t="str">
            <v>研发辅助序列</v>
          </cell>
          <cell r="BF420" t="str">
            <v>P2</v>
          </cell>
        </row>
        <row r="421">
          <cell r="C421" t="str">
            <v>潘文</v>
          </cell>
          <cell r="D421" t="str">
            <v>男</v>
          </cell>
          <cell r="E421" t="str">
            <v>在职</v>
          </cell>
          <cell r="F421" t="str">
            <v>正式员工</v>
          </cell>
          <cell r="G421" t="str">
            <v>百诚医药</v>
          </cell>
          <cell r="H421" t="str">
            <v>设备组</v>
          </cell>
          <cell r="I421" t="str">
            <v>百诚医药/药学研究中心/实验室管理部/设备组</v>
          </cell>
          <cell r="J421" t="str">
            <v>百诚医药</v>
          </cell>
          <cell r="K421" t="str">
            <v>实验室管理部</v>
          </cell>
          <cell r="L421" t="str">
            <v>设备工程师</v>
          </cell>
          <cell r="M421" t="str">
            <v>职员</v>
          </cell>
          <cell r="N421" t="str">
            <v>季垚杰</v>
          </cell>
          <cell r="O421" t="str">
            <v>韩武杰</v>
          </cell>
          <cell r="P421" t="str">
            <v/>
          </cell>
          <cell r="Q421" t="str">
            <v>李国庆</v>
          </cell>
          <cell r="R421" t="str">
            <v>杭州</v>
          </cell>
          <cell r="S421" t="str">
            <v>18367129574</v>
          </cell>
          <cell r="T421" t="str">
            <v>1990-09-27</v>
          </cell>
          <cell r="U421" t="str">
            <v>31</v>
          </cell>
          <cell r="V421" t="str">
            <v>汉族</v>
          </cell>
          <cell r="W421" t="str">
            <v>340822199009275811</v>
          </cell>
          <cell r="X421" t="str">
            <v>安徽</v>
          </cell>
          <cell r="Y421" t="str">
            <v>安庆</v>
          </cell>
          <cell r="Z421" t="str">
            <v>安庆市怀宁县腊树镇健康村中屋组017号</v>
          </cell>
          <cell r="AA421" t="str">
            <v>萧山区义桥镇风荷锦庭4-1803</v>
          </cell>
          <cell r="AB421" t="str">
            <v>外地农村</v>
          </cell>
          <cell r="AC421" t="str">
            <v>未婚</v>
          </cell>
          <cell r="AD421" t="str">
            <v/>
          </cell>
          <cell r="AE421" t="str">
            <v>大专</v>
          </cell>
          <cell r="AF421" t="str">
            <v/>
          </cell>
          <cell r="AG421" t="str">
            <v>安徽工业职业技术学院</v>
          </cell>
          <cell r="AH421" t="str">
            <v>电气原理及其自动化</v>
          </cell>
          <cell r="AI421" t="str">
            <v>2012-07-01</v>
          </cell>
          <cell r="AJ421" t="str">
            <v/>
          </cell>
          <cell r="AK421" t="str">
            <v/>
          </cell>
          <cell r="AL421" t="str">
            <v/>
          </cell>
          <cell r="AM421" t="str">
            <v>潘正清</v>
          </cell>
          <cell r="AN421" t="str">
            <v>父</v>
          </cell>
          <cell r="AO421" t="str">
            <v>杭州市萧山区新街镇盛中村康帛羽绒旁安庆小吃店</v>
          </cell>
          <cell r="AP421" t="str">
            <v>17816106118</v>
          </cell>
          <cell r="AQ421" t="str">
            <v>杭州科百特过滤器材有限公司</v>
          </cell>
          <cell r="AR421" t="str">
            <v/>
          </cell>
          <cell r="AS421" t="str">
            <v/>
          </cell>
          <cell r="AT421" t="str">
            <v>2022-01-10</v>
          </cell>
          <cell r="AU421" t="str">
            <v>辅助人员</v>
          </cell>
          <cell r="AV421" t="str">
            <v>劳动合同</v>
          </cell>
          <cell r="AW421" t="str">
            <v>2022-01-10</v>
          </cell>
          <cell r="AX421" t="str">
            <v>2022-01-10</v>
          </cell>
          <cell r="AY421" t="str">
            <v>2025-03-31</v>
          </cell>
          <cell r="AZ421" t="str">
            <v>职能</v>
          </cell>
          <cell r="BA421" t="str">
            <v>1</v>
          </cell>
          <cell r="BB421" t="str">
            <v>2022-04-09</v>
          </cell>
          <cell r="BC421" t="str">
            <v>2022-04-10</v>
          </cell>
          <cell r="BD421" t="str">
            <v/>
          </cell>
          <cell r="BE421" t="str">
            <v>研发辅助序列</v>
          </cell>
          <cell r="BF421" t="str">
            <v>P2</v>
          </cell>
        </row>
        <row r="422">
          <cell r="C422" t="str">
            <v>郭海洋</v>
          </cell>
          <cell r="D422" t="str">
            <v>男</v>
          </cell>
          <cell r="E422" t="str">
            <v>在职</v>
          </cell>
          <cell r="F422" t="str">
            <v>正式员工</v>
          </cell>
          <cell r="G422" t="str">
            <v>百诚医药</v>
          </cell>
          <cell r="H422" t="str">
            <v>设备组</v>
          </cell>
          <cell r="I422" t="str">
            <v>百诚医药/药学研究中心/实验室管理部/设备组</v>
          </cell>
          <cell r="J422" t="str">
            <v>百诚医药</v>
          </cell>
          <cell r="K422" t="str">
            <v>实验室管理部</v>
          </cell>
          <cell r="L422" t="str">
            <v>设备工程师</v>
          </cell>
          <cell r="M422" t="str">
            <v>职员</v>
          </cell>
          <cell r="N422" t="str">
            <v>季垚杰</v>
          </cell>
          <cell r="O422" t="str">
            <v>韩武杰</v>
          </cell>
          <cell r="P422" t="str">
            <v/>
          </cell>
          <cell r="Q422" t="str">
            <v>李国庆</v>
          </cell>
          <cell r="R422" t="str">
            <v>杭州</v>
          </cell>
          <cell r="S422" t="str">
            <v>13018985200</v>
          </cell>
          <cell r="T422" t="str">
            <v>2000-09-25</v>
          </cell>
          <cell r="U422" t="str">
            <v>21</v>
          </cell>
          <cell r="V422" t="str">
            <v>汉族</v>
          </cell>
          <cell r="W422" t="str">
            <v>339005200009252611</v>
          </cell>
          <cell r="X422" t="str">
            <v>浙江</v>
          </cell>
          <cell r="Y422" t="str">
            <v>杭州</v>
          </cell>
          <cell r="Z422" t="str">
            <v>浙江省杭州市萧山区靖江街道甘露村十二组30号</v>
          </cell>
          <cell r="AA422" t="str">
            <v>浙江省杭州市萧山区靖江街道商贸街原轻纺市场六栋401</v>
          </cell>
          <cell r="AB422" t="str">
            <v>本地农村</v>
          </cell>
          <cell r="AC422" t="str">
            <v>未婚</v>
          </cell>
          <cell r="AD422" t="str">
            <v>群众</v>
          </cell>
          <cell r="AE422" t="str">
            <v>大专</v>
          </cell>
          <cell r="AF422" t="str">
            <v>其他</v>
          </cell>
          <cell r="AG422" t="str">
            <v>浙江医药高等专科学校</v>
          </cell>
          <cell r="AH422" t="str">
            <v>药物制剂技术</v>
          </cell>
          <cell r="AI422" t="str">
            <v>2021-06-12</v>
          </cell>
          <cell r="AJ422" t="str">
            <v/>
          </cell>
          <cell r="AK422" t="str">
            <v/>
          </cell>
          <cell r="AL422" t="str">
            <v/>
          </cell>
          <cell r="AM422" t="str">
            <v>郭芳</v>
          </cell>
          <cell r="AN422" t="str">
            <v>姐弟</v>
          </cell>
          <cell r="AO422" t="str">
            <v>浙江省杭州市萧山区新塘街道名望府</v>
          </cell>
          <cell r="AP422" t="str">
            <v>13868049239</v>
          </cell>
          <cell r="AQ422" t="str">
            <v>浙江医药股份有限公司</v>
          </cell>
          <cell r="AR422" t="str">
            <v/>
          </cell>
          <cell r="AS422" t="str">
            <v/>
          </cell>
          <cell r="AT422" t="str">
            <v>2022-02-16</v>
          </cell>
          <cell r="AU422" t="str">
            <v>辅助人员</v>
          </cell>
          <cell r="AV422" t="str">
            <v>劳动合同</v>
          </cell>
          <cell r="AW422" t="str">
            <v>2022-02-16</v>
          </cell>
          <cell r="AX422" t="str">
            <v>2022-02-16</v>
          </cell>
          <cell r="AY422" t="str">
            <v>2025-03-31</v>
          </cell>
          <cell r="AZ422" t="str">
            <v>研发</v>
          </cell>
          <cell r="BA422" t="str">
            <v>1</v>
          </cell>
          <cell r="BB422" t="str">
            <v>2022-05-15</v>
          </cell>
          <cell r="BC422" t="str">
            <v>2022-05-16</v>
          </cell>
          <cell r="BD422" t="str">
            <v/>
          </cell>
          <cell r="BE422" t="str">
            <v>研发辅助序列</v>
          </cell>
          <cell r="BF422" t="str">
            <v>P1</v>
          </cell>
        </row>
        <row r="423">
          <cell r="C423" t="str">
            <v>李其淮</v>
          </cell>
          <cell r="D423" t="str">
            <v>男</v>
          </cell>
          <cell r="E423" t="str">
            <v>在职</v>
          </cell>
          <cell r="F423" t="str">
            <v>正式员工</v>
          </cell>
          <cell r="G423" t="str">
            <v>百诚医药</v>
          </cell>
          <cell r="H423" t="str">
            <v>设备组</v>
          </cell>
          <cell r="I423" t="str">
            <v>百诚医药/药学研究中心/实验室管理部/设备组</v>
          </cell>
          <cell r="J423" t="str">
            <v>百诚医药</v>
          </cell>
          <cell r="K423" t="str">
            <v>实验室管理部</v>
          </cell>
          <cell r="L423" t="str">
            <v>设备工程师</v>
          </cell>
          <cell r="M423" t="str">
            <v>职员</v>
          </cell>
          <cell r="N423" t="str">
            <v>季垚杰</v>
          </cell>
          <cell r="O423" t="str">
            <v>韩武杰</v>
          </cell>
          <cell r="P423" t="str">
            <v/>
          </cell>
          <cell r="Q423" t="str">
            <v>李国庆</v>
          </cell>
          <cell r="R423" t="str">
            <v>杭州</v>
          </cell>
          <cell r="S423" t="str">
            <v>17839737781</v>
          </cell>
          <cell r="T423" t="str">
            <v>2000-03-27</v>
          </cell>
          <cell r="U423" t="str">
            <v>22</v>
          </cell>
          <cell r="V423" t="str">
            <v>汉族</v>
          </cell>
          <cell r="W423" t="str">
            <v>41152720000327827X</v>
          </cell>
          <cell r="X423" t="str">
            <v>河南</v>
          </cell>
          <cell r="Y423" t="str">
            <v>信阳</v>
          </cell>
          <cell r="Z423" t="str">
            <v>河南省信阳市淮滨县王店乡杨楼村北楼组</v>
          </cell>
          <cell r="AA423" t="str">
            <v>浙江省杭州市钱塘复原8栋2304</v>
          </cell>
          <cell r="AB423" t="str">
            <v>外地农村</v>
          </cell>
          <cell r="AC423" t="str">
            <v>未婚</v>
          </cell>
          <cell r="AD423" t="str">
            <v>共青团员</v>
          </cell>
          <cell r="AE423" t="str">
            <v>大专</v>
          </cell>
          <cell r="AF423" t="str">
            <v>其他</v>
          </cell>
          <cell r="AG423" t="str">
            <v>平顶山工业职业技术学院</v>
          </cell>
          <cell r="AH423" t="str">
            <v>机电一体化</v>
          </cell>
          <cell r="AI423" t="str">
            <v>2021-07-01</v>
          </cell>
          <cell r="AJ423" t="str">
            <v/>
          </cell>
          <cell r="AK423" t="str">
            <v/>
          </cell>
          <cell r="AL423" t="str">
            <v/>
          </cell>
          <cell r="AM423" t="str">
            <v>王建霞</v>
          </cell>
          <cell r="AN423" t="str">
            <v>母子</v>
          </cell>
          <cell r="AO423" t="str">
            <v>萧山区临浦镇南江村</v>
          </cell>
          <cell r="AP423" t="str">
            <v>13777552464</v>
          </cell>
          <cell r="AQ423" t="str">
            <v>建龙机械有限公司</v>
          </cell>
          <cell r="AR423" t="str">
            <v/>
          </cell>
          <cell r="AS423" t="str">
            <v/>
          </cell>
          <cell r="AT423" t="str">
            <v>2022-03-02</v>
          </cell>
          <cell r="AU423" t="str">
            <v>辅助人员</v>
          </cell>
          <cell r="AV423" t="str">
            <v>劳动合同</v>
          </cell>
          <cell r="AW423" t="str">
            <v>2022-03-02</v>
          </cell>
          <cell r="AX423" t="str">
            <v>2022-03-02</v>
          </cell>
          <cell r="AY423" t="str">
            <v>2025-03-31</v>
          </cell>
          <cell r="AZ423" t="str">
            <v>职能</v>
          </cell>
          <cell r="BA423" t="str">
            <v/>
          </cell>
          <cell r="BB423" t="str">
            <v>2022-06-01</v>
          </cell>
          <cell r="BC423" t="str">
            <v>2022-06-02</v>
          </cell>
          <cell r="BD423" t="str">
            <v/>
          </cell>
          <cell r="BE423" t="str">
            <v>研发辅助序列</v>
          </cell>
          <cell r="BF423" t="str">
            <v>P1</v>
          </cell>
        </row>
        <row r="424">
          <cell r="C424" t="str">
            <v>张红</v>
          </cell>
          <cell r="D424" t="str">
            <v>女</v>
          </cell>
          <cell r="E424" t="str">
            <v>在职</v>
          </cell>
          <cell r="F424" t="str">
            <v>正式员工</v>
          </cell>
          <cell r="G424" t="str">
            <v>百诚医药</v>
          </cell>
          <cell r="H424" t="str">
            <v>审计部</v>
          </cell>
          <cell r="I424" t="str">
            <v>百诚医药/审计部</v>
          </cell>
          <cell r="J424" t="str">
            <v>百诚医药</v>
          </cell>
          <cell r="K424" t="str">
            <v>审计部</v>
          </cell>
          <cell r="L424" t="str">
            <v>审计经理</v>
          </cell>
          <cell r="M424" t="str">
            <v>经理</v>
          </cell>
          <cell r="N424" t="str">
            <v>刘一凡</v>
          </cell>
          <cell r="O424" t="str">
            <v>刘一凡</v>
          </cell>
          <cell r="P424" t="str">
            <v>刘一凡</v>
          </cell>
          <cell r="Q424" t="str">
            <v/>
          </cell>
          <cell r="R424" t="str">
            <v>杭州</v>
          </cell>
          <cell r="S424" t="str">
            <v>13758171772</v>
          </cell>
          <cell r="T424" t="str">
            <v>1984-03-10</v>
          </cell>
          <cell r="U424" t="str">
            <v>38</v>
          </cell>
          <cell r="V424" t="str">
            <v>汉</v>
          </cell>
          <cell r="W424" t="str">
            <v>339005198403106647</v>
          </cell>
          <cell r="X424" t="str">
            <v>浙江</v>
          </cell>
          <cell r="Y424" t="str">
            <v>杭州</v>
          </cell>
          <cell r="Z424" t="str">
            <v>浙江省杭州市萧山区新塘街道裘江新村</v>
          </cell>
          <cell r="AA424" t="str">
            <v>杭州萧山经济技术开发区建设一路青秀城小区</v>
          </cell>
          <cell r="AB424" t="str">
            <v>本地城镇</v>
          </cell>
          <cell r="AC424" t="str">
            <v>已婚</v>
          </cell>
          <cell r="AD424" t="str">
            <v>党员</v>
          </cell>
          <cell r="AE424" t="str">
            <v>本科</v>
          </cell>
          <cell r="AF424" t="str">
            <v>学士</v>
          </cell>
          <cell r="AG424" t="str">
            <v>浙江大学</v>
          </cell>
          <cell r="AH424" t="str">
            <v>财务管理</v>
          </cell>
          <cell r="AI424" t="str">
            <v>2006-06-30</v>
          </cell>
          <cell r="AJ424" t="str">
            <v>会计师</v>
          </cell>
          <cell r="AK424" t="str">
            <v>中级</v>
          </cell>
          <cell r="AL424" t="str">
            <v>2013-10-27</v>
          </cell>
          <cell r="AM424" t="str">
            <v>彭昱轩</v>
          </cell>
          <cell r="AN424" t="str">
            <v/>
          </cell>
          <cell r="AO424" t="str">
            <v>浙江省杭州市萧山区新塘街道裘江新村</v>
          </cell>
          <cell r="AP424" t="str">
            <v>13516803028</v>
          </cell>
          <cell r="AQ424" t="str">
            <v>杭州慧纪账企业服务有限公司</v>
          </cell>
          <cell r="AR424" t="str">
            <v/>
          </cell>
          <cell r="AS424" t="str">
            <v/>
          </cell>
          <cell r="AT424" t="str">
            <v>2020-10-09</v>
          </cell>
          <cell r="AU424" t="str">
            <v>管理人员</v>
          </cell>
          <cell r="AV424" t="str">
            <v>劳动合同</v>
          </cell>
          <cell r="AW424" t="str">
            <v>2020-10-09</v>
          </cell>
          <cell r="AX424" t="str">
            <v>2020-10-09</v>
          </cell>
          <cell r="AY424" t="str">
            <v>2023-12-31</v>
          </cell>
          <cell r="AZ424" t="str">
            <v>职能</v>
          </cell>
          <cell r="BA424" t="str">
            <v>1</v>
          </cell>
          <cell r="BB424" t="str">
            <v>2021-01-08</v>
          </cell>
          <cell r="BC424" t="str">
            <v/>
          </cell>
          <cell r="BD424" t="str">
            <v/>
          </cell>
          <cell r="BE424" t="str">
            <v>职能序列</v>
          </cell>
          <cell r="BF424" t="str">
            <v>M3</v>
          </cell>
        </row>
        <row r="425">
          <cell r="C425" t="str">
            <v>季垚杰</v>
          </cell>
          <cell r="D425" t="str">
            <v>男</v>
          </cell>
          <cell r="E425" t="str">
            <v>在职</v>
          </cell>
          <cell r="F425" t="str">
            <v>正式员工</v>
          </cell>
          <cell r="G425" t="str">
            <v>百诚医药</v>
          </cell>
          <cell r="H425" t="str">
            <v>实验室管理部</v>
          </cell>
          <cell r="I425" t="str">
            <v>百诚医药/药学研究中心/实验室管理部</v>
          </cell>
          <cell r="J425" t="str">
            <v>百诚医药</v>
          </cell>
          <cell r="K425" t="str">
            <v>实验室管理部</v>
          </cell>
          <cell r="L425" t="str">
            <v>总监</v>
          </cell>
          <cell r="M425" t="str">
            <v>总监</v>
          </cell>
          <cell r="N425" t="str">
            <v>季垚杰</v>
          </cell>
          <cell r="O425" t="str">
            <v>贾飞</v>
          </cell>
          <cell r="P425" t="str">
            <v>陈百万</v>
          </cell>
          <cell r="Q425" t="str">
            <v/>
          </cell>
          <cell r="R425" t="str">
            <v>杭州</v>
          </cell>
          <cell r="S425" t="str">
            <v>18768118097</v>
          </cell>
          <cell r="T425" t="str">
            <v>1993-02-18</v>
          </cell>
          <cell r="U425" t="str">
            <v>29</v>
          </cell>
          <cell r="V425" t="str">
            <v>汉</v>
          </cell>
          <cell r="W425" t="str">
            <v>332522199302182415</v>
          </cell>
          <cell r="X425" t="str">
            <v>浙江</v>
          </cell>
          <cell r="Y425" t="str">
            <v>青田</v>
          </cell>
          <cell r="Z425" t="str">
            <v>浙江省青田县高湖镇凉山路1-1号</v>
          </cell>
          <cell r="AA425" t="str">
            <v>浙江省杭州市余杭区南苑街道朗诗未来街区西园6幢1单元1703室</v>
          </cell>
          <cell r="AB425" t="str">
            <v>外地农村</v>
          </cell>
          <cell r="AC425" t="str">
            <v>未婚</v>
          </cell>
          <cell r="AD425" t="str">
            <v>团员</v>
          </cell>
          <cell r="AE425" t="str">
            <v>本科</v>
          </cell>
          <cell r="AF425" t="str">
            <v>学士</v>
          </cell>
          <cell r="AG425" t="str">
            <v>浙江大学</v>
          </cell>
          <cell r="AH425" t="str">
            <v>化学</v>
          </cell>
          <cell r="AI425" t="str">
            <v>2015-07-17</v>
          </cell>
          <cell r="AJ425" t="str">
            <v>助理工程师</v>
          </cell>
          <cell r="AK425" t="str">
            <v>初级</v>
          </cell>
          <cell r="AL425" t="str">
            <v>2016-10-31</v>
          </cell>
          <cell r="AM425" t="str">
            <v>王民红</v>
          </cell>
          <cell r="AN425" t="str">
            <v/>
          </cell>
          <cell r="AO425" t="str">
            <v>浙江省青田县高湖镇凉山路1-1号</v>
          </cell>
          <cell r="AP425" t="str">
            <v>13567099442</v>
          </cell>
          <cell r="AQ425" t="str">
            <v/>
          </cell>
          <cell r="AR425" t="str">
            <v>13567099442</v>
          </cell>
          <cell r="AS425" t="str">
            <v/>
          </cell>
          <cell r="AT425" t="str">
            <v>2020-03-09</v>
          </cell>
          <cell r="AU425" t="str">
            <v>辅助人员</v>
          </cell>
          <cell r="AV425" t="str">
            <v>劳动合同</v>
          </cell>
          <cell r="AW425" t="str">
            <v>2020-03-11</v>
          </cell>
          <cell r="AX425" t="str">
            <v>2020-03-11</v>
          </cell>
          <cell r="AY425" t="str">
            <v>2023-03-31</v>
          </cell>
          <cell r="AZ425" t="str">
            <v>职能</v>
          </cell>
          <cell r="BA425" t="str">
            <v>1</v>
          </cell>
          <cell r="BB425" t="str">
            <v>2020-06-09</v>
          </cell>
          <cell r="BC425" t="str">
            <v>2020-06-09</v>
          </cell>
          <cell r="BD425" t="str">
            <v/>
          </cell>
          <cell r="BE425" t="str">
            <v>研发辅助序列</v>
          </cell>
          <cell r="BF425" t="str">
            <v>M4</v>
          </cell>
        </row>
        <row r="426">
          <cell r="C426" t="str">
            <v>邹永华</v>
          </cell>
          <cell r="D426" t="str">
            <v>男</v>
          </cell>
          <cell r="E426" t="str">
            <v>在职</v>
          </cell>
          <cell r="F426" t="str">
            <v>正式员工</v>
          </cell>
          <cell r="G426" t="str">
            <v>百诚医药</v>
          </cell>
          <cell r="H426" t="str">
            <v>外用制剂部</v>
          </cell>
          <cell r="I426" t="str">
            <v>百诚医药/药学研究中心/外用制剂部</v>
          </cell>
          <cell r="J426" t="str">
            <v>百诚医药</v>
          </cell>
          <cell r="K426" t="str">
            <v>外用制剂部</v>
          </cell>
          <cell r="L426" t="str">
            <v>部门总经理</v>
          </cell>
          <cell r="M426" t="str">
            <v>部门总经理</v>
          </cell>
          <cell r="N426" t="str">
            <v>邹永华</v>
          </cell>
          <cell r="O426" t="str">
            <v>贾飞</v>
          </cell>
          <cell r="P426" t="str">
            <v/>
          </cell>
          <cell r="Q426" t="str">
            <v/>
          </cell>
          <cell r="R426" t="str">
            <v>杭州</v>
          </cell>
          <cell r="S426" t="str">
            <v>15700101830</v>
          </cell>
          <cell r="T426" t="str">
            <v>1984-10-13</v>
          </cell>
          <cell r="U426" t="str">
            <v>37</v>
          </cell>
          <cell r="V426" t="str">
            <v>汉</v>
          </cell>
          <cell r="W426" t="str">
            <v>371502198410131179</v>
          </cell>
          <cell r="X426" t="str">
            <v>山东</v>
          </cell>
          <cell r="Y426" t="str">
            <v>杭州</v>
          </cell>
          <cell r="Z426" t="str">
            <v>杭州市滨江区古塘路6号</v>
          </cell>
          <cell r="AA426" t="str">
            <v>杭州市滨江区璞悦湾小区7-1-502室</v>
          </cell>
          <cell r="AB426" t="str">
            <v>本地城镇</v>
          </cell>
          <cell r="AC426" t="str">
            <v>已婚</v>
          </cell>
          <cell r="AD426" t="str">
            <v>党员</v>
          </cell>
          <cell r="AE426" t="str">
            <v>硕士研究生</v>
          </cell>
          <cell r="AF426" t="str">
            <v>硕士</v>
          </cell>
          <cell r="AG426" t="str">
            <v>中南大学</v>
          </cell>
          <cell r="AH426" t="str">
            <v>药剂学</v>
          </cell>
          <cell r="AI426" t="str">
            <v>2011-05-27</v>
          </cell>
          <cell r="AJ426" t="str">
            <v>中级工程师</v>
          </cell>
          <cell r="AK426" t="str">
            <v>中级</v>
          </cell>
          <cell r="AL426" t="str">
            <v>2017-05-31</v>
          </cell>
          <cell r="AM426" t="str">
            <v/>
          </cell>
          <cell r="AN426" t="str">
            <v/>
          </cell>
          <cell r="AO426" t="str">
            <v>杭州市滨江区古塘路6号</v>
          </cell>
          <cell r="AP426" t="str">
            <v/>
          </cell>
          <cell r="AQ426" t="str">
            <v/>
          </cell>
          <cell r="AR426" t="str">
            <v/>
          </cell>
          <cell r="AS426" t="str">
            <v/>
          </cell>
          <cell r="AT426" t="str">
            <v>2014-05-15</v>
          </cell>
          <cell r="AU426" t="str">
            <v>研发人员</v>
          </cell>
          <cell r="AV426" t="str">
            <v>劳动合同</v>
          </cell>
          <cell r="AW426" t="str">
            <v>2014-05-15</v>
          </cell>
          <cell r="AX426" t="str">
            <v>2014-05-15</v>
          </cell>
          <cell r="AY426" t="str">
            <v>2023-12-31</v>
          </cell>
          <cell r="AZ426" t="str">
            <v>研发</v>
          </cell>
          <cell r="BA426" t="str">
            <v>2</v>
          </cell>
          <cell r="BB426" t="str">
            <v>2014-05-15</v>
          </cell>
          <cell r="BC426" t="str">
            <v>2014-05-15</v>
          </cell>
          <cell r="BD426" t="str">
            <v/>
          </cell>
          <cell r="BE426" t="str">
            <v>研发序列</v>
          </cell>
          <cell r="BF426" t="str">
            <v>M6</v>
          </cell>
        </row>
        <row r="427">
          <cell r="C427" t="str">
            <v>常梅</v>
          </cell>
          <cell r="D427" t="str">
            <v>女</v>
          </cell>
          <cell r="E427" t="str">
            <v>在职</v>
          </cell>
          <cell r="F427" t="str">
            <v>正式员工</v>
          </cell>
          <cell r="G427" t="str">
            <v>百诚医药</v>
          </cell>
          <cell r="H427" t="str">
            <v>外用制剂部</v>
          </cell>
          <cell r="I427" t="str">
            <v>百诚医药/药学研究中心/外用制剂部</v>
          </cell>
          <cell r="J427" t="str">
            <v>百诚医药</v>
          </cell>
          <cell r="K427" t="str">
            <v>外用制剂部</v>
          </cell>
          <cell r="L427" t="str">
            <v>高级注册专员</v>
          </cell>
          <cell r="M427" t="str">
            <v>职员</v>
          </cell>
          <cell r="N427" t="str">
            <v>邹永华</v>
          </cell>
          <cell r="O427" t="str">
            <v>邹永华</v>
          </cell>
          <cell r="P427" t="str">
            <v>祝盼盼</v>
          </cell>
          <cell r="Q427" t="str">
            <v/>
          </cell>
          <cell r="R427" t="str">
            <v>杭州</v>
          </cell>
          <cell r="S427" t="str">
            <v>17714389572</v>
          </cell>
          <cell r="T427" t="str">
            <v>1993-09-06</v>
          </cell>
          <cell r="U427" t="str">
            <v>28</v>
          </cell>
          <cell r="V427" t="str">
            <v>汉族</v>
          </cell>
          <cell r="W427" t="str">
            <v>620422199309065168</v>
          </cell>
          <cell r="X427" t="str">
            <v>甘肃</v>
          </cell>
          <cell r="Y427" t="str">
            <v>白银市</v>
          </cell>
          <cell r="Z427" t="str">
            <v>甘肃省会宁县四房吴乡湾口村刘坪社</v>
          </cell>
          <cell r="AA427" t="str">
            <v>甘肃省会宁县四房吴乡湾口村刘坪社</v>
          </cell>
          <cell r="AB427" t="str">
            <v>外地农村</v>
          </cell>
          <cell r="AC427" t="str">
            <v>未婚</v>
          </cell>
          <cell r="AD427" t="str">
            <v>群众</v>
          </cell>
          <cell r="AE427" t="str">
            <v>硕士研究生</v>
          </cell>
          <cell r="AF427" t="str">
            <v/>
          </cell>
          <cell r="AG427" t="str">
            <v>中国药科大学</v>
          </cell>
          <cell r="AH427" t="str">
            <v>药剂学</v>
          </cell>
          <cell r="AI427" t="str">
            <v>2019-06-08</v>
          </cell>
          <cell r="AJ427" t="str">
            <v>英语</v>
          </cell>
          <cell r="AK427" t="str">
            <v>六级</v>
          </cell>
          <cell r="AL427" t="str">
            <v>2016-12-24</v>
          </cell>
          <cell r="AM427" t="str">
            <v>常丽</v>
          </cell>
          <cell r="AN427" t="str">
            <v>姐</v>
          </cell>
          <cell r="AO427" t="str">
            <v>甘肃省会宁县四房吴乡湾口村刘坪社</v>
          </cell>
          <cell r="AP427" t="str">
            <v>15258861272</v>
          </cell>
          <cell r="AQ427" t="str">
            <v/>
          </cell>
          <cell r="AR427" t="str">
            <v>15258861272</v>
          </cell>
          <cell r="AS427" t="str">
            <v/>
          </cell>
          <cell r="AT427" t="str">
            <v>2021-06-11</v>
          </cell>
          <cell r="AU427" t="str">
            <v>辅助人员</v>
          </cell>
          <cell r="AV427" t="str">
            <v>劳动合同</v>
          </cell>
          <cell r="AW427" t="str">
            <v>2021-06-11</v>
          </cell>
          <cell r="AX427" t="str">
            <v>2021-06-11</v>
          </cell>
          <cell r="AY427" t="str">
            <v>2024-06-30</v>
          </cell>
          <cell r="AZ427" t="str">
            <v>研发</v>
          </cell>
          <cell r="BA427" t="str">
            <v>1</v>
          </cell>
          <cell r="BB427" t="str">
            <v>2021-10-10</v>
          </cell>
          <cell r="BC427" t="str">
            <v>2021-10-11</v>
          </cell>
          <cell r="BD427" t="str">
            <v/>
          </cell>
          <cell r="BE427" t="str">
            <v>研发辅助序列</v>
          </cell>
          <cell r="BF427" t="str">
            <v>P3</v>
          </cell>
        </row>
        <row r="428">
          <cell r="C428" t="str">
            <v>沈虹</v>
          </cell>
          <cell r="D428" t="str">
            <v>女</v>
          </cell>
          <cell r="E428" t="str">
            <v>在职</v>
          </cell>
          <cell r="F428" t="str">
            <v>正式员工</v>
          </cell>
          <cell r="G428" t="str">
            <v>百诚医药</v>
          </cell>
          <cell r="H428" t="str">
            <v>外用制剂部</v>
          </cell>
          <cell r="I428" t="str">
            <v>百诚医药/药学研究中心/外用制剂部</v>
          </cell>
          <cell r="J428" t="str">
            <v>百诚医药</v>
          </cell>
          <cell r="K428" t="str">
            <v>外用制剂部</v>
          </cell>
          <cell r="L428" t="str">
            <v>注册专员</v>
          </cell>
          <cell r="M428" t="str">
            <v>职员</v>
          </cell>
          <cell r="N428" t="str">
            <v>邹永华</v>
          </cell>
          <cell r="O428" t="str">
            <v>邹永华</v>
          </cell>
          <cell r="P428" t="str">
            <v/>
          </cell>
          <cell r="Q428" t="str">
            <v>常梅</v>
          </cell>
          <cell r="R428" t="str">
            <v>杭州</v>
          </cell>
          <cell r="S428" t="str">
            <v>17794517611</v>
          </cell>
          <cell r="T428" t="str">
            <v>1994-06-09</v>
          </cell>
          <cell r="U428" t="str">
            <v>28</v>
          </cell>
          <cell r="V428" t="str">
            <v>汉族</v>
          </cell>
          <cell r="W428" t="str">
            <v>330483199406090043</v>
          </cell>
          <cell r="X428" t="str">
            <v>浙江</v>
          </cell>
          <cell r="Y428" t="str">
            <v>嘉兴</v>
          </cell>
          <cell r="Z428" t="str">
            <v>浙江省桐乡市梧桐街道城新小区146号</v>
          </cell>
          <cell r="AA428" t="str">
            <v>杭州市拱墅区长庆街道林司后66幢</v>
          </cell>
          <cell r="AB428" t="str">
            <v>外地城镇</v>
          </cell>
          <cell r="AC428" t="str">
            <v>未婚</v>
          </cell>
          <cell r="AD428" t="str">
            <v>群众</v>
          </cell>
          <cell r="AE428" t="str">
            <v>硕士研究生</v>
          </cell>
          <cell r="AF428" t="str">
            <v>硕士</v>
          </cell>
          <cell r="AG428" t="str">
            <v>江西中医药大学</v>
          </cell>
          <cell r="AH428" t="str">
            <v>中药学</v>
          </cell>
          <cell r="AI428" t="str">
            <v>2019-06-20</v>
          </cell>
          <cell r="AJ428" t="str">
            <v/>
          </cell>
          <cell r="AK428" t="str">
            <v/>
          </cell>
          <cell r="AL428" t="str">
            <v/>
          </cell>
          <cell r="AM428" t="str">
            <v>沈剑</v>
          </cell>
          <cell r="AN428" t="str">
            <v>姐妹</v>
          </cell>
          <cell r="AO428" t="str">
            <v>浙江省桐乡市梧桐街道城新小区146号</v>
          </cell>
          <cell r="AP428" t="str">
            <v>15167368602</v>
          </cell>
          <cell r="AQ428" t="str">
            <v>杭州民生药业股份有限公司</v>
          </cell>
          <cell r="AR428" t="str">
            <v/>
          </cell>
          <cell r="AS428" t="str">
            <v/>
          </cell>
          <cell r="AT428" t="str">
            <v>2022-03-02</v>
          </cell>
          <cell r="AU428" t="str">
            <v>研发人员</v>
          </cell>
          <cell r="AV428" t="str">
            <v>劳动合同</v>
          </cell>
          <cell r="AW428" t="str">
            <v>2022-03-02</v>
          </cell>
          <cell r="AX428" t="str">
            <v>2022-03-02</v>
          </cell>
          <cell r="AY428" t="str">
            <v>2025-03-31</v>
          </cell>
          <cell r="AZ428" t="str">
            <v>职能</v>
          </cell>
          <cell r="BA428" t="str">
            <v/>
          </cell>
          <cell r="BB428" t="str">
            <v>2022-06-01</v>
          </cell>
          <cell r="BC428" t="str">
            <v>2022-06-02</v>
          </cell>
          <cell r="BD428" t="str">
            <v/>
          </cell>
          <cell r="BE428" t="str">
            <v>研发辅助序列</v>
          </cell>
          <cell r="BF428" t="str">
            <v>P2</v>
          </cell>
        </row>
        <row r="429">
          <cell r="C429" t="str">
            <v>张丽芬</v>
          </cell>
          <cell r="D429" t="str">
            <v>女</v>
          </cell>
          <cell r="E429" t="str">
            <v>在职</v>
          </cell>
          <cell r="F429" t="str">
            <v>试用员工</v>
          </cell>
          <cell r="G429" t="str">
            <v>百诚医药</v>
          </cell>
          <cell r="H429" t="str">
            <v>制剂一组</v>
          </cell>
          <cell r="I429" t="str">
            <v>百诚医药/药学研究中心/外用制剂部</v>
          </cell>
          <cell r="J429" t="str">
            <v>百诚医药</v>
          </cell>
          <cell r="K429" t="str">
            <v>外用制剂部</v>
          </cell>
          <cell r="L429" t="str">
            <v>制剂研究员</v>
          </cell>
          <cell r="M429" t="str">
            <v>职员</v>
          </cell>
          <cell r="N429" t="str">
            <v>邹永华</v>
          </cell>
          <cell r="O429" t="str">
            <v>刘保林</v>
          </cell>
          <cell r="P429" t="str">
            <v>刘保林</v>
          </cell>
          <cell r="Q429" t="str">
            <v/>
          </cell>
          <cell r="R429" t="str">
            <v>杭州</v>
          </cell>
          <cell r="S429" t="str">
            <v>13796628194</v>
          </cell>
          <cell r="T429" t="str">
            <v>1995-11-26</v>
          </cell>
          <cell r="U429" t="str">
            <v>26</v>
          </cell>
          <cell r="V429" t="str">
            <v>汉族</v>
          </cell>
          <cell r="W429" t="str">
            <v>230230199511262145</v>
          </cell>
          <cell r="X429" t="str">
            <v>黑龙江</v>
          </cell>
          <cell r="Y429" t="str">
            <v>齐齐哈尔</v>
          </cell>
          <cell r="Z429" t="str">
            <v>黑龙江省克东县玉岗镇前进村1组18号</v>
          </cell>
          <cell r="AA429" t="str">
            <v>黑龙江省齐齐哈尔市克东县玉岗镇前进村一组</v>
          </cell>
          <cell r="AB429" t="str">
            <v>外地农村</v>
          </cell>
          <cell r="AC429" t="str">
            <v>未婚</v>
          </cell>
          <cell r="AD429" t="str">
            <v>中共党员</v>
          </cell>
          <cell r="AE429" t="str">
            <v>硕士研究生</v>
          </cell>
          <cell r="AF429" t="str">
            <v>硕士</v>
          </cell>
          <cell r="AG429" t="str">
            <v>黑龙江中医药大学</v>
          </cell>
          <cell r="AH429" t="str">
            <v>中药药剂学</v>
          </cell>
          <cell r="AI429" t="str">
            <v>2022-06-12</v>
          </cell>
          <cell r="AJ429" t="str">
            <v/>
          </cell>
          <cell r="AK429" t="str">
            <v/>
          </cell>
          <cell r="AL429" t="str">
            <v/>
          </cell>
          <cell r="AM429" t="str">
            <v>杨志平</v>
          </cell>
          <cell r="AN429" t="str">
            <v>同学</v>
          </cell>
          <cell r="AO429" t="str">
            <v>杭州市滨江区大同公寓5幢802</v>
          </cell>
          <cell r="AP429" t="str">
            <v>18745190694</v>
          </cell>
          <cell r="AQ429" t="str">
            <v/>
          </cell>
          <cell r="AR429" t="str">
            <v/>
          </cell>
          <cell r="AS429" t="str">
            <v/>
          </cell>
          <cell r="AT429" t="str">
            <v>2022-07-11</v>
          </cell>
          <cell r="AU429" t="str">
            <v>辅助人员</v>
          </cell>
          <cell r="AV429" t="str">
            <v>劳动合同</v>
          </cell>
          <cell r="AW429" t="str">
            <v>2022-07-11</v>
          </cell>
          <cell r="AX429" t="str">
            <v>2022-07-11</v>
          </cell>
          <cell r="AY429" t="str">
            <v>2025-07-10</v>
          </cell>
          <cell r="AZ429" t="str">
            <v>研发</v>
          </cell>
          <cell r="BA429" t="str">
            <v>1</v>
          </cell>
          <cell r="BB429" t="str">
            <v>2022-10-10</v>
          </cell>
          <cell r="BC429" t="str">
            <v/>
          </cell>
          <cell r="BD429" t="str">
            <v/>
          </cell>
          <cell r="BE429" t="str">
            <v>研发序列</v>
          </cell>
          <cell r="BF429" t="str">
            <v>P2</v>
          </cell>
        </row>
        <row r="430">
          <cell r="C430" t="str">
            <v>王丽娟</v>
          </cell>
          <cell r="D430" t="str">
            <v>女</v>
          </cell>
          <cell r="E430" t="str">
            <v>在职</v>
          </cell>
          <cell r="F430" t="str">
            <v>正式员工</v>
          </cell>
          <cell r="G430" t="str">
            <v>百诚医药</v>
          </cell>
          <cell r="H430" t="str">
            <v>物料组</v>
          </cell>
          <cell r="I430" t="str">
            <v>百诚医药/药学研究中心/实验室管理部/物料组</v>
          </cell>
          <cell r="J430" t="str">
            <v>百诚医药</v>
          </cell>
          <cell r="K430" t="str">
            <v>实验室管理部</v>
          </cell>
          <cell r="L430" t="str">
            <v>仓库主管</v>
          </cell>
          <cell r="M430" t="str">
            <v>职员</v>
          </cell>
          <cell r="N430" t="str">
            <v>季垚杰</v>
          </cell>
          <cell r="O430" t="str">
            <v>季垚杰</v>
          </cell>
          <cell r="P430" t="str">
            <v/>
          </cell>
          <cell r="Q430" t="str">
            <v/>
          </cell>
          <cell r="R430" t="str">
            <v>杭州</v>
          </cell>
          <cell r="S430" t="str">
            <v>17306412554</v>
          </cell>
          <cell r="T430" t="str">
            <v>1984-05-15</v>
          </cell>
          <cell r="U430" t="str">
            <v>38</v>
          </cell>
          <cell r="V430" t="str">
            <v>汉</v>
          </cell>
          <cell r="W430" t="str">
            <v>142424198405150026</v>
          </cell>
          <cell r="X430" t="str">
            <v>山西</v>
          </cell>
          <cell r="Y430" t="str">
            <v>晋中</v>
          </cell>
          <cell r="Z430" t="str">
            <v>山西省昔阳县新建南路县招待所宿舍</v>
          </cell>
          <cell r="AA430" t="str">
            <v>杭州市江干区下沙街道东城大厦</v>
          </cell>
          <cell r="AB430" t="str">
            <v>外地城镇</v>
          </cell>
          <cell r="AC430" t="str">
            <v>已婚</v>
          </cell>
          <cell r="AD430" t="str">
            <v>群众</v>
          </cell>
          <cell r="AE430" t="str">
            <v>大专</v>
          </cell>
          <cell r="AF430" t="str">
            <v/>
          </cell>
          <cell r="AG430" t="str">
            <v>中央广播电视大学</v>
          </cell>
          <cell r="AH430" t="str">
            <v>乡镇管理</v>
          </cell>
          <cell r="AI430" t="str">
            <v>2006-05-18</v>
          </cell>
          <cell r="AJ430" t="str">
            <v/>
          </cell>
          <cell r="AK430" t="str">
            <v/>
          </cell>
          <cell r="AL430" t="str">
            <v/>
          </cell>
          <cell r="AM430" t="str">
            <v>胡振飞</v>
          </cell>
          <cell r="AN430" t="str">
            <v/>
          </cell>
          <cell r="AO430" t="str">
            <v>山西省昔阳县新建南路县招待所宿舍</v>
          </cell>
          <cell r="AP430" t="str">
            <v>18061641410</v>
          </cell>
          <cell r="AQ430" t="str">
            <v/>
          </cell>
          <cell r="AR430" t="str">
            <v>18061641410</v>
          </cell>
          <cell r="AS430" t="str">
            <v/>
          </cell>
          <cell r="AT430" t="str">
            <v>2017-06-20</v>
          </cell>
          <cell r="AU430" t="str">
            <v>辅助人员</v>
          </cell>
          <cell r="AV430" t="str">
            <v>劳动合同</v>
          </cell>
          <cell r="AW430" t="str">
            <v>2017-06-20</v>
          </cell>
          <cell r="AX430" t="str">
            <v>2017-06-20</v>
          </cell>
          <cell r="AY430" t="str">
            <v>2023-09-30</v>
          </cell>
          <cell r="AZ430" t="str">
            <v>职能</v>
          </cell>
          <cell r="BA430" t="str">
            <v>2</v>
          </cell>
          <cell r="BB430" t="str">
            <v>2017-09-19</v>
          </cell>
          <cell r="BC430" t="str">
            <v>2017-09-19</v>
          </cell>
          <cell r="BD430" t="str">
            <v/>
          </cell>
          <cell r="BE430" t="str">
            <v>职能序列</v>
          </cell>
          <cell r="BF430" t="str">
            <v>P3</v>
          </cell>
        </row>
        <row r="431">
          <cell r="C431" t="str">
            <v>邵党生</v>
          </cell>
          <cell r="D431" t="str">
            <v>女</v>
          </cell>
          <cell r="E431" t="str">
            <v>在职</v>
          </cell>
          <cell r="F431" t="str">
            <v>退休返聘</v>
          </cell>
          <cell r="G431" t="str">
            <v>百诚医药</v>
          </cell>
          <cell r="H431" t="str">
            <v>物料组</v>
          </cell>
          <cell r="I431" t="str">
            <v>百诚医药/药学研究中心/实验室管理部/物料组</v>
          </cell>
          <cell r="J431" t="str">
            <v>百诚医药</v>
          </cell>
          <cell r="K431" t="str">
            <v>实验室管理部</v>
          </cell>
          <cell r="L431" t="str">
            <v>仓库管理员</v>
          </cell>
          <cell r="M431" t="str">
            <v>职员</v>
          </cell>
          <cell r="N431" t="str">
            <v>季垚杰</v>
          </cell>
          <cell r="O431" t="str">
            <v>王丽娟</v>
          </cell>
          <cell r="P431" t="str">
            <v/>
          </cell>
          <cell r="Q431" t="str">
            <v/>
          </cell>
          <cell r="R431" t="str">
            <v>杭州</v>
          </cell>
          <cell r="S431" t="str">
            <v>15157908992</v>
          </cell>
          <cell r="T431" t="str">
            <v>1966-07-07</v>
          </cell>
          <cell r="U431" t="str">
            <v>56</v>
          </cell>
          <cell r="V431" t="str">
            <v>汉</v>
          </cell>
          <cell r="W431" t="str">
            <v>330724196607077622</v>
          </cell>
          <cell r="X431" t="str">
            <v>浙江</v>
          </cell>
          <cell r="Y431" t="str">
            <v>东阳</v>
          </cell>
          <cell r="Z431" t="str">
            <v>浙江省东阳市南马镇新市街4幢1号</v>
          </cell>
          <cell r="AA431" t="str">
            <v>杭州市滨江区长江西苑40幢702室</v>
          </cell>
          <cell r="AB431" t="str">
            <v>外地城镇</v>
          </cell>
          <cell r="AC431" t="str">
            <v>已婚</v>
          </cell>
          <cell r="AD431" t="str">
            <v>群众</v>
          </cell>
          <cell r="AE431" t="str">
            <v>高中</v>
          </cell>
          <cell r="AF431" t="str">
            <v/>
          </cell>
          <cell r="AG431" t="str">
            <v>千泽中学</v>
          </cell>
          <cell r="AH431" t="str">
            <v>/</v>
          </cell>
          <cell r="AI431" t="str">
            <v/>
          </cell>
          <cell r="AJ431" t="str">
            <v/>
          </cell>
          <cell r="AK431" t="str">
            <v/>
          </cell>
          <cell r="AL431" t="str">
            <v/>
          </cell>
          <cell r="AM431" t="str">
            <v>邵薇</v>
          </cell>
          <cell r="AN431" t="str">
            <v/>
          </cell>
          <cell r="AO431" t="str">
            <v>浙江省东阳市南马镇新市街4幢1号</v>
          </cell>
          <cell r="AP431" t="str">
            <v>15167903527</v>
          </cell>
          <cell r="AQ431" t="str">
            <v/>
          </cell>
          <cell r="AR431" t="str">
            <v>15167903527</v>
          </cell>
          <cell r="AS431" t="str">
            <v/>
          </cell>
          <cell r="AT431" t="str">
            <v>2017-02-05</v>
          </cell>
          <cell r="AU431" t="str">
            <v>辅助人员</v>
          </cell>
          <cell r="AV431" t="str">
            <v>退休返聘协议</v>
          </cell>
          <cell r="AW431" t="str">
            <v/>
          </cell>
          <cell r="AX431" t="str">
            <v>2022-02-05</v>
          </cell>
          <cell r="AY431" t="str">
            <v>2023-02-04</v>
          </cell>
          <cell r="AZ431" t="str">
            <v>职能</v>
          </cell>
          <cell r="BA431" t="str">
            <v>2</v>
          </cell>
          <cell r="BB431" t="str">
            <v>2017-05-04</v>
          </cell>
          <cell r="BC431" t="str">
            <v>2017-05-04</v>
          </cell>
          <cell r="BD431" t="str">
            <v/>
          </cell>
          <cell r="BE431" t="str">
            <v>职能序列</v>
          </cell>
          <cell r="BF431" t="str">
            <v>P2</v>
          </cell>
        </row>
        <row r="432">
          <cell r="C432" t="str">
            <v>黄夏</v>
          </cell>
          <cell r="D432" t="str">
            <v>男</v>
          </cell>
          <cell r="E432" t="str">
            <v>在职</v>
          </cell>
          <cell r="F432" t="str">
            <v>正式员工</v>
          </cell>
          <cell r="G432" t="str">
            <v>百诚医药</v>
          </cell>
          <cell r="H432" t="str">
            <v>物料组</v>
          </cell>
          <cell r="I432" t="str">
            <v>百诚医药/药学研究中心/实验室管理部/物料组</v>
          </cell>
          <cell r="J432" t="str">
            <v>百诚医药</v>
          </cell>
          <cell r="K432" t="str">
            <v>实验室管理部</v>
          </cell>
          <cell r="L432" t="str">
            <v>仓库管理员</v>
          </cell>
          <cell r="M432" t="str">
            <v>职员</v>
          </cell>
          <cell r="N432" t="str">
            <v>季垚杰</v>
          </cell>
          <cell r="O432" t="str">
            <v>王丽娟</v>
          </cell>
          <cell r="P432" t="str">
            <v/>
          </cell>
          <cell r="Q432" t="str">
            <v/>
          </cell>
          <cell r="R432" t="str">
            <v>杭州</v>
          </cell>
          <cell r="S432" t="str">
            <v>18368846973</v>
          </cell>
          <cell r="T432" t="str">
            <v>1995-09-05</v>
          </cell>
          <cell r="U432" t="str">
            <v>26</v>
          </cell>
          <cell r="V432" t="str">
            <v>汉</v>
          </cell>
          <cell r="W432" t="str">
            <v>330103199509050054</v>
          </cell>
          <cell r="X432" t="str">
            <v>浙江</v>
          </cell>
          <cell r="Y432" t="str">
            <v>杭州</v>
          </cell>
          <cell r="Z432" t="str">
            <v>杭州市下城区西子铭苑4幢1单元704室</v>
          </cell>
          <cell r="AA432" t="str">
            <v>杭州市下城区西子铭苑4幢1单元704室</v>
          </cell>
          <cell r="AB432" t="str">
            <v>本地城镇</v>
          </cell>
          <cell r="AC432" t="str">
            <v>未婚</v>
          </cell>
          <cell r="AD432" t="str">
            <v>团员</v>
          </cell>
          <cell r="AE432" t="str">
            <v>大专</v>
          </cell>
          <cell r="AF432" t="str">
            <v/>
          </cell>
          <cell r="AG432" t="str">
            <v>温州医科大学继续教育学院</v>
          </cell>
          <cell r="AH432" t="str">
            <v>药学</v>
          </cell>
          <cell r="AI432" t="str">
            <v>2017-06-30</v>
          </cell>
          <cell r="AJ432" t="str">
            <v/>
          </cell>
          <cell r="AK432" t="str">
            <v/>
          </cell>
          <cell r="AL432" t="str">
            <v/>
          </cell>
          <cell r="AM432" t="str">
            <v>黄一峰</v>
          </cell>
          <cell r="AN432" t="str">
            <v>父亲</v>
          </cell>
          <cell r="AO432" t="str">
            <v>杭州市下城区西子铭苑4幢1单元704室</v>
          </cell>
          <cell r="AP432" t="str">
            <v>13805729359</v>
          </cell>
          <cell r="AQ432" t="str">
            <v/>
          </cell>
          <cell r="AR432" t="str">
            <v>13805729359</v>
          </cell>
          <cell r="AS432" t="str">
            <v/>
          </cell>
          <cell r="AT432" t="str">
            <v>2019-01-02</v>
          </cell>
          <cell r="AU432" t="str">
            <v>辅助人员</v>
          </cell>
          <cell r="AV432" t="str">
            <v>劳动合同</v>
          </cell>
          <cell r="AW432" t="str">
            <v>2019-01-02</v>
          </cell>
          <cell r="AX432" t="str">
            <v>2022-02-01</v>
          </cell>
          <cell r="AY432" t="str">
            <v>2025-03-31</v>
          </cell>
          <cell r="AZ432" t="str">
            <v>职能</v>
          </cell>
          <cell r="BA432" t="str">
            <v>2</v>
          </cell>
          <cell r="BB432" t="str">
            <v>2019-04-02</v>
          </cell>
          <cell r="BC432" t="str">
            <v>2019-04-02</v>
          </cell>
          <cell r="BD432" t="str">
            <v/>
          </cell>
          <cell r="BE432" t="str">
            <v>职能序列</v>
          </cell>
          <cell r="BF432" t="str">
            <v>P2</v>
          </cell>
        </row>
        <row r="433">
          <cell r="C433" t="str">
            <v>汪秀珍</v>
          </cell>
          <cell r="D433" t="str">
            <v>女</v>
          </cell>
          <cell r="E433" t="str">
            <v>在职</v>
          </cell>
          <cell r="F433" t="str">
            <v>正式员工</v>
          </cell>
          <cell r="G433" t="str">
            <v>百诚医药</v>
          </cell>
          <cell r="H433" t="str">
            <v>物料组</v>
          </cell>
          <cell r="I433" t="str">
            <v>百诚医药/药学研究中心/实验室管理部/物料组</v>
          </cell>
          <cell r="J433" t="str">
            <v>百诚医药</v>
          </cell>
          <cell r="K433" t="str">
            <v>实验室管理部</v>
          </cell>
          <cell r="L433" t="str">
            <v>仓库管理员</v>
          </cell>
          <cell r="M433" t="str">
            <v>职员</v>
          </cell>
          <cell r="N433" t="str">
            <v>季垚杰</v>
          </cell>
          <cell r="O433" t="str">
            <v>王丽娟</v>
          </cell>
          <cell r="P433" t="str">
            <v/>
          </cell>
          <cell r="Q433" t="str">
            <v/>
          </cell>
          <cell r="R433" t="str">
            <v>杭州</v>
          </cell>
          <cell r="S433" t="str">
            <v>18969091691</v>
          </cell>
          <cell r="T433" t="str">
            <v>1983-10-19</v>
          </cell>
          <cell r="U433" t="str">
            <v>38</v>
          </cell>
          <cell r="V433" t="str">
            <v>汉</v>
          </cell>
          <cell r="W433" t="str">
            <v>330825198310190182</v>
          </cell>
          <cell r="X433" t="str">
            <v>浙江</v>
          </cell>
          <cell r="Y433" t="str">
            <v>衢州</v>
          </cell>
          <cell r="Z433" t="str">
            <v>浙江省龙游县龙洲街道越园路88号13幢6号</v>
          </cell>
          <cell r="AA433" t="str">
            <v>浙江省杭州市萧山区御景蓝湾18幢2单元1501</v>
          </cell>
          <cell r="AB433" t="str">
            <v>外地农村</v>
          </cell>
          <cell r="AC433" t="str">
            <v>已婚</v>
          </cell>
          <cell r="AD433" t="str">
            <v>群众</v>
          </cell>
          <cell r="AE433" t="str">
            <v>大专</v>
          </cell>
          <cell r="AF433" t="str">
            <v/>
          </cell>
          <cell r="AG433" t="str">
            <v>中国计量大学</v>
          </cell>
          <cell r="AH433" t="str">
            <v>工商企业管理</v>
          </cell>
          <cell r="AI433" t="str">
            <v>2019-06-01</v>
          </cell>
          <cell r="AJ433" t="str">
            <v/>
          </cell>
          <cell r="AK433" t="str">
            <v/>
          </cell>
          <cell r="AL433" t="str">
            <v/>
          </cell>
          <cell r="AM433" t="str">
            <v>孔德义</v>
          </cell>
          <cell r="AN433" t="str">
            <v>丈夫</v>
          </cell>
          <cell r="AO433" t="str">
            <v>浙江省龙游县龙洲街道越园路88号13幢6号</v>
          </cell>
          <cell r="AP433" t="str">
            <v>18989461363</v>
          </cell>
          <cell r="AQ433" t="str">
            <v/>
          </cell>
          <cell r="AR433" t="str">
            <v>18989461363</v>
          </cell>
          <cell r="AS433" t="str">
            <v/>
          </cell>
          <cell r="AT433" t="str">
            <v>2019-04-12</v>
          </cell>
          <cell r="AU433" t="str">
            <v>辅助人员</v>
          </cell>
          <cell r="AV433" t="str">
            <v>劳动合同</v>
          </cell>
          <cell r="AW433" t="str">
            <v>2019-04-12</v>
          </cell>
          <cell r="AX433" t="str">
            <v>2022-05-01</v>
          </cell>
          <cell r="AY433" t="str">
            <v>2025-06-30</v>
          </cell>
          <cell r="AZ433" t="str">
            <v>职能</v>
          </cell>
          <cell r="BA433" t="str">
            <v>2</v>
          </cell>
          <cell r="BB433" t="str">
            <v>2019-07-12</v>
          </cell>
          <cell r="BC433" t="str">
            <v>2019-07-12</v>
          </cell>
          <cell r="BD433" t="str">
            <v/>
          </cell>
          <cell r="BE433" t="str">
            <v>职能序列</v>
          </cell>
          <cell r="BF433" t="str">
            <v>P2</v>
          </cell>
        </row>
        <row r="434">
          <cell r="C434" t="str">
            <v>方妙珍</v>
          </cell>
          <cell r="D434" t="str">
            <v>女</v>
          </cell>
          <cell r="E434" t="str">
            <v>在职</v>
          </cell>
          <cell r="F434" t="str">
            <v>正式员工</v>
          </cell>
          <cell r="G434" t="str">
            <v>百诚医药</v>
          </cell>
          <cell r="H434" t="str">
            <v>物料组</v>
          </cell>
          <cell r="I434" t="str">
            <v>百诚医药/药学研究中心/实验室管理部/物料组</v>
          </cell>
          <cell r="J434" t="str">
            <v>百诚医药</v>
          </cell>
          <cell r="K434" t="str">
            <v>实验室管理部</v>
          </cell>
          <cell r="L434" t="str">
            <v>仓库管理员</v>
          </cell>
          <cell r="M434" t="str">
            <v>职员</v>
          </cell>
          <cell r="N434" t="str">
            <v>季垚杰</v>
          </cell>
          <cell r="O434" t="str">
            <v>王丽娟</v>
          </cell>
          <cell r="P434" t="str">
            <v>邵党生</v>
          </cell>
          <cell r="Q434" t="str">
            <v/>
          </cell>
          <cell r="R434" t="str">
            <v>杭州</v>
          </cell>
          <cell r="S434" t="str">
            <v>13958023611</v>
          </cell>
          <cell r="T434" t="str">
            <v>1986-12-26</v>
          </cell>
          <cell r="U434" t="str">
            <v>35</v>
          </cell>
          <cell r="V434" t="str">
            <v>汉族</v>
          </cell>
          <cell r="W434" t="str">
            <v>330122198612260521</v>
          </cell>
          <cell r="X434" t="str">
            <v>浙江省</v>
          </cell>
          <cell r="Y434" t="str">
            <v>杭州市</v>
          </cell>
          <cell r="Z434" t="str">
            <v>浙江省桐庐县富春江镇石舍村</v>
          </cell>
          <cell r="AA434" t="str">
            <v>富阳区春江街道澳海香樟苑12幢4单元608</v>
          </cell>
          <cell r="AB434" t="str">
            <v>本地城镇</v>
          </cell>
          <cell r="AC434" t="str">
            <v>已婚</v>
          </cell>
          <cell r="AD434" t="str">
            <v>群众</v>
          </cell>
          <cell r="AE434" t="str">
            <v>本科</v>
          </cell>
          <cell r="AF434" t="str">
            <v>学士</v>
          </cell>
          <cell r="AG434" t="str">
            <v>浙江工业大学</v>
          </cell>
          <cell r="AH434" t="str">
            <v>会计</v>
          </cell>
          <cell r="AI434" t="str">
            <v>2014-06-06</v>
          </cell>
          <cell r="AJ434" t="str">
            <v>无</v>
          </cell>
          <cell r="AK434" t="str">
            <v>无</v>
          </cell>
          <cell r="AL434" t="str">
            <v>2014-06-30</v>
          </cell>
          <cell r="AM434" t="str">
            <v>卢奄福</v>
          </cell>
          <cell r="AN434" t="str">
            <v>夫妻</v>
          </cell>
          <cell r="AO434" t="str">
            <v>浙江省桐庐县富春江镇石舍村</v>
          </cell>
          <cell r="AP434" t="str">
            <v>15067135759</v>
          </cell>
          <cell r="AQ434" t="str">
            <v/>
          </cell>
          <cell r="AR434" t="str">
            <v>富阳区春江街道澳海香樟苑12幢4单元608</v>
          </cell>
          <cell r="AS434" t="str">
            <v/>
          </cell>
          <cell r="AT434" t="str">
            <v>2021-05-12</v>
          </cell>
          <cell r="AU434" t="str">
            <v>辅助人员</v>
          </cell>
          <cell r="AV434" t="str">
            <v>劳动合同</v>
          </cell>
          <cell r="AW434" t="str">
            <v>2021-05-12</v>
          </cell>
          <cell r="AX434" t="str">
            <v>2021-05-12</v>
          </cell>
          <cell r="AY434" t="str">
            <v>2024-06-30</v>
          </cell>
          <cell r="AZ434" t="str">
            <v>职能</v>
          </cell>
          <cell r="BA434" t="str">
            <v>1</v>
          </cell>
          <cell r="BB434" t="str">
            <v>2021-08-11</v>
          </cell>
          <cell r="BC434" t="str">
            <v>2021-08-12</v>
          </cell>
          <cell r="BD434" t="str">
            <v/>
          </cell>
          <cell r="BE434" t="str">
            <v>职能序列</v>
          </cell>
          <cell r="BF434" t="str">
            <v>P2</v>
          </cell>
        </row>
        <row r="435">
          <cell r="C435" t="str">
            <v>吴开龙</v>
          </cell>
          <cell r="D435" t="str">
            <v>男</v>
          </cell>
          <cell r="E435" t="str">
            <v>在职</v>
          </cell>
          <cell r="F435" t="str">
            <v>正式员工</v>
          </cell>
          <cell r="G435" t="str">
            <v>百诚医药</v>
          </cell>
          <cell r="H435" t="str">
            <v>物料组</v>
          </cell>
          <cell r="I435" t="str">
            <v>百诚医药/药学研究中心/实验室管理部/物料组</v>
          </cell>
          <cell r="J435" t="str">
            <v>百诚医药</v>
          </cell>
          <cell r="K435" t="str">
            <v>实验室管理部</v>
          </cell>
          <cell r="L435" t="str">
            <v>仓库管理员</v>
          </cell>
          <cell r="M435" t="str">
            <v>职员</v>
          </cell>
          <cell r="N435" t="str">
            <v>季垚杰</v>
          </cell>
          <cell r="O435" t="str">
            <v>王丽娟</v>
          </cell>
          <cell r="P435" t="str">
            <v/>
          </cell>
          <cell r="Q435" t="str">
            <v>王丽娟</v>
          </cell>
          <cell r="R435" t="str">
            <v>杭州</v>
          </cell>
          <cell r="S435" t="str">
            <v>18267515057</v>
          </cell>
          <cell r="T435" t="str">
            <v>1991-11-25</v>
          </cell>
          <cell r="U435" t="str">
            <v>30</v>
          </cell>
          <cell r="V435" t="str">
            <v>汉族</v>
          </cell>
          <cell r="W435" t="str">
            <v>340826199111254430</v>
          </cell>
          <cell r="X435" t="str">
            <v>安徽</v>
          </cell>
          <cell r="Y435" t="str">
            <v>安庆</v>
          </cell>
          <cell r="Z435" t="str">
            <v>安徽省安庆市宿松县破凉镇花凉村花东组10号</v>
          </cell>
          <cell r="AA435" t="str">
            <v>安徽省安庆市宿松县破凉镇花凉村花东组10号</v>
          </cell>
          <cell r="AB435" t="str">
            <v>本地农村</v>
          </cell>
          <cell r="AC435" t="str">
            <v>未婚</v>
          </cell>
          <cell r="AD435" t="str">
            <v>群众</v>
          </cell>
          <cell r="AE435" t="str">
            <v>本科</v>
          </cell>
          <cell r="AF435" t="str">
            <v>学士</v>
          </cell>
          <cell r="AG435" t="str">
            <v>绍兴文理学院元培学院</v>
          </cell>
          <cell r="AH435" t="str">
            <v>药学</v>
          </cell>
          <cell r="AI435" t="str">
            <v>2015-06-17</v>
          </cell>
          <cell r="AJ435" t="str">
            <v/>
          </cell>
          <cell r="AK435" t="str">
            <v/>
          </cell>
          <cell r="AL435" t="str">
            <v/>
          </cell>
          <cell r="AM435" t="str">
            <v>吴开勇</v>
          </cell>
          <cell r="AN435" t="str">
            <v>兄弟</v>
          </cell>
          <cell r="AO435" t="str">
            <v>浙江温州瑞安市华峰集团华峰公寓325200</v>
          </cell>
          <cell r="AP435" t="str">
            <v>13967737010</v>
          </cell>
          <cell r="AQ435" t="str">
            <v>杭州赛群网络科技有限公司</v>
          </cell>
          <cell r="AR435" t="str">
            <v/>
          </cell>
          <cell r="AS435" t="str">
            <v/>
          </cell>
          <cell r="AT435" t="str">
            <v>2022-04-20</v>
          </cell>
          <cell r="AU435" t="str">
            <v>辅助人员</v>
          </cell>
          <cell r="AV435" t="str">
            <v>劳动合同</v>
          </cell>
          <cell r="AW435" t="str">
            <v>2022-04-20</v>
          </cell>
          <cell r="AX435" t="str">
            <v>2022-04-20</v>
          </cell>
          <cell r="AY435" t="str">
            <v>2025-06-30</v>
          </cell>
          <cell r="AZ435" t="str">
            <v>职能</v>
          </cell>
          <cell r="BA435" t="str">
            <v>1</v>
          </cell>
          <cell r="BB435" t="str">
            <v>2022-07-19</v>
          </cell>
          <cell r="BC435" t="str">
            <v>2022-07-20</v>
          </cell>
          <cell r="BD435" t="str">
            <v/>
          </cell>
          <cell r="BE435" t="str">
            <v>职能序列</v>
          </cell>
          <cell r="BF435" t="str">
            <v>P2</v>
          </cell>
        </row>
        <row r="436">
          <cell r="C436" t="str">
            <v>陶永志</v>
          </cell>
          <cell r="D436" t="str">
            <v>男</v>
          </cell>
          <cell r="E436" t="str">
            <v>在职</v>
          </cell>
          <cell r="F436" t="str">
            <v>试用员工</v>
          </cell>
          <cell r="G436" t="str">
            <v>百诚医药</v>
          </cell>
          <cell r="H436" t="str">
            <v>物料组</v>
          </cell>
          <cell r="I436" t="str">
            <v>百诚医药/药学研究中心/实验室管理部/物料组</v>
          </cell>
          <cell r="J436" t="str">
            <v>百诚医药</v>
          </cell>
          <cell r="K436" t="str">
            <v>实验室管理部</v>
          </cell>
          <cell r="L436" t="str">
            <v>仓库管理员</v>
          </cell>
          <cell r="M436" t="str">
            <v>职员</v>
          </cell>
          <cell r="N436" t="str">
            <v>季垚杰</v>
          </cell>
          <cell r="O436" t="str">
            <v>王丽娟</v>
          </cell>
          <cell r="P436" t="str">
            <v/>
          </cell>
          <cell r="Q436" t="str">
            <v>王丽娟</v>
          </cell>
          <cell r="R436" t="str">
            <v>杭州</v>
          </cell>
          <cell r="S436" t="str">
            <v>13980645474</v>
          </cell>
          <cell r="T436" t="str">
            <v>1997-09-02</v>
          </cell>
          <cell r="U436" t="str">
            <v>24</v>
          </cell>
          <cell r="V436" t="str">
            <v>汉族</v>
          </cell>
          <cell r="W436" t="str">
            <v>411327199709022034</v>
          </cell>
          <cell r="X436" t="str">
            <v>河南</v>
          </cell>
          <cell r="Y436" t="str">
            <v>南阳</v>
          </cell>
          <cell r="Z436" t="str">
            <v>河南省南阳市内乡县师岗镇张集村中陶63号</v>
          </cell>
          <cell r="AA436" t="str">
            <v>浙江省杭州市萧山区闻堰街道黄山村桥南116号</v>
          </cell>
          <cell r="AB436" t="str">
            <v>外地农村</v>
          </cell>
          <cell r="AC436" t="str">
            <v>已婚</v>
          </cell>
          <cell r="AD436" t="str">
            <v>群众</v>
          </cell>
          <cell r="AE436" t="str">
            <v>大专</v>
          </cell>
          <cell r="AF436" t="str">
            <v>其他</v>
          </cell>
          <cell r="AG436" t="str">
            <v>成都航空职业技术学院</v>
          </cell>
          <cell r="AH436" t="str">
            <v>物流管理</v>
          </cell>
          <cell r="AI436" t="str">
            <v>2018-07-01</v>
          </cell>
          <cell r="AJ436" t="str">
            <v/>
          </cell>
          <cell r="AK436" t="str">
            <v/>
          </cell>
          <cell r="AL436" t="str">
            <v/>
          </cell>
          <cell r="AM436" t="str">
            <v>王妮</v>
          </cell>
          <cell r="AN436" t="str">
            <v>夫妻</v>
          </cell>
          <cell r="AO436" t="str">
            <v>河南省474350</v>
          </cell>
          <cell r="AP436" t="str">
            <v>16638949281</v>
          </cell>
          <cell r="AQ436" t="str">
            <v>杭州朗诺药业有限公司</v>
          </cell>
          <cell r="AR436" t="str">
            <v/>
          </cell>
          <cell r="AS436" t="str">
            <v/>
          </cell>
          <cell r="AT436" t="str">
            <v>2022-05-16</v>
          </cell>
          <cell r="AU436" t="str">
            <v>辅助人员</v>
          </cell>
          <cell r="AV436" t="str">
            <v>劳动合同</v>
          </cell>
          <cell r="AW436" t="str">
            <v>2022-05-16</v>
          </cell>
          <cell r="AX436" t="str">
            <v>2022-05-16</v>
          </cell>
          <cell r="AY436" t="str">
            <v>2025-06-30</v>
          </cell>
          <cell r="AZ436" t="str">
            <v>职能</v>
          </cell>
          <cell r="BA436" t="str">
            <v>1</v>
          </cell>
          <cell r="BB436" t="str">
            <v>2022-08-15</v>
          </cell>
          <cell r="BC436" t="str">
            <v/>
          </cell>
          <cell r="BD436" t="str">
            <v/>
          </cell>
          <cell r="BE436" t="str">
            <v>职能序列</v>
          </cell>
          <cell r="BF436" t="str">
            <v>P1</v>
          </cell>
        </row>
        <row r="437">
          <cell r="C437" t="str">
            <v>周永旺</v>
          </cell>
          <cell r="D437" t="str">
            <v>男</v>
          </cell>
          <cell r="E437" t="str">
            <v>在职</v>
          </cell>
          <cell r="F437" t="str">
            <v>试用员工</v>
          </cell>
          <cell r="G437" t="str">
            <v>百诚医药</v>
          </cell>
          <cell r="H437" t="str">
            <v>物料组</v>
          </cell>
          <cell r="I437" t="str">
            <v>百诚医药/药学研究中心/实验室管理部/物料组</v>
          </cell>
          <cell r="J437" t="str">
            <v>百诚医药</v>
          </cell>
          <cell r="K437" t="str">
            <v>实验室管理部</v>
          </cell>
          <cell r="L437" t="str">
            <v>仓库管理员</v>
          </cell>
          <cell r="M437" t="str">
            <v>职员</v>
          </cell>
          <cell r="N437" t="str">
            <v>季垚杰</v>
          </cell>
          <cell r="O437" t="str">
            <v>王丽娟</v>
          </cell>
          <cell r="P437" t="str">
            <v/>
          </cell>
          <cell r="Q437" t="str">
            <v>王丽娟</v>
          </cell>
          <cell r="R437" t="str">
            <v>杭州</v>
          </cell>
          <cell r="S437" t="str">
            <v>15268798403</v>
          </cell>
          <cell r="T437" t="str">
            <v>1999-07-17</v>
          </cell>
          <cell r="U437" t="str">
            <v>23</v>
          </cell>
          <cell r="V437" t="str">
            <v>汉族</v>
          </cell>
          <cell r="W437" t="str">
            <v>332528199907172218</v>
          </cell>
          <cell r="X437" t="str">
            <v>浙江</v>
          </cell>
          <cell r="Y437" t="str">
            <v>丽水</v>
          </cell>
          <cell r="Z437" t="str">
            <v>浙江省丽水市松阳县半古月村朱坑36号</v>
          </cell>
          <cell r="AA437" t="str">
            <v>浙江省丽水市松阳县半古月村朱坑36号</v>
          </cell>
          <cell r="AB437" t="str">
            <v>本地农村</v>
          </cell>
          <cell r="AC437" t="str">
            <v>未婚</v>
          </cell>
          <cell r="AD437" t="str">
            <v>群众</v>
          </cell>
          <cell r="AE437" t="str">
            <v>大专</v>
          </cell>
          <cell r="AF437" t="str">
            <v>学士</v>
          </cell>
          <cell r="AG437" t="str">
            <v>浙江国际海运职业技术学院</v>
          </cell>
          <cell r="AH437" t="str">
            <v>航海技术</v>
          </cell>
          <cell r="AI437" t="str">
            <v>2020-06-18</v>
          </cell>
          <cell r="AJ437" t="str">
            <v/>
          </cell>
          <cell r="AK437" t="str">
            <v/>
          </cell>
          <cell r="AL437" t="str">
            <v/>
          </cell>
          <cell r="AM437" t="str">
            <v>周祚亮</v>
          </cell>
          <cell r="AN437" t="str">
            <v>父子</v>
          </cell>
          <cell r="AO437" t="str">
            <v>浙江省丽水市松阳县半古月村朱坑36号 323400</v>
          </cell>
          <cell r="AP437" t="str">
            <v>15268798403</v>
          </cell>
          <cell r="AQ437" t="str">
            <v>贝尔安亲</v>
          </cell>
          <cell r="AR437" t="str">
            <v/>
          </cell>
          <cell r="AS437" t="str">
            <v>周伟鹏</v>
          </cell>
          <cell r="AT437" t="str">
            <v>2022-06-27</v>
          </cell>
          <cell r="AU437" t="str">
            <v>辅助人员</v>
          </cell>
          <cell r="AV437" t="str">
            <v>劳动合同</v>
          </cell>
          <cell r="AW437" t="str">
            <v>2022-06-27</v>
          </cell>
          <cell r="AX437" t="str">
            <v>2022-06-27</v>
          </cell>
          <cell r="AY437" t="str">
            <v>2025-06-30</v>
          </cell>
          <cell r="AZ437" t="str">
            <v>职能</v>
          </cell>
          <cell r="BA437" t="str">
            <v>1</v>
          </cell>
          <cell r="BB437" t="str">
            <v>2022-09-26</v>
          </cell>
          <cell r="BC437" t="str">
            <v/>
          </cell>
          <cell r="BD437" t="str">
            <v/>
          </cell>
          <cell r="BE437" t="str">
            <v>职能序列</v>
          </cell>
          <cell r="BF437" t="str">
            <v>P1</v>
          </cell>
        </row>
        <row r="438">
          <cell r="C438" t="str">
            <v>张杨</v>
          </cell>
          <cell r="D438" t="str">
            <v>女</v>
          </cell>
          <cell r="E438" t="str">
            <v>在职</v>
          </cell>
          <cell r="F438" t="str">
            <v>试用员工</v>
          </cell>
          <cell r="G438" t="str">
            <v>百诚医药</v>
          </cell>
          <cell r="H438" t="str">
            <v>物料组</v>
          </cell>
          <cell r="I438" t="str">
            <v>百诚医药/药学研究中心/实验室管理部/物料组</v>
          </cell>
          <cell r="J438" t="str">
            <v>百诚医药</v>
          </cell>
          <cell r="K438" t="str">
            <v>实验室管理部</v>
          </cell>
          <cell r="L438" t="str">
            <v>仓库管理员</v>
          </cell>
          <cell r="M438" t="str">
            <v>职员</v>
          </cell>
          <cell r="N438" t="str">
            <v>季垚杰</v>
          </cell>
          <cell r="O438" t="str">
            <v>王丽娟</v>
          </cell>
          <cell r="P438" t="str">
            <v/>
          </cell>
          <cell r="Q438" t="str">
            <v>王丽娟</v>
          </cell>
          <cell r="R438" t="str">
            <v>杭州</v>
          </cell>
          <cell r="S438" t="str">
            <v>13735156256</v>
          </cell>
          <cell r="T438" t="str">
            <v>1993-11-13</v>
          </cell>
          <cell r="U438" t="str">
            <v>28</v>
          </cell>
          <cell r="V438" t="str">
            <v>汉族</v>
          </cell>
          <cell r="W438" t="str">
            <v>330523199311133425</v>
          </cell>
          <cell r="X438" t="str">
            <v>浙江</v>
          </cell>
          <cell r="Y438" t="str">
            <v>湖州</v>
          </cell>
          <cell r="Z438" t="str">
            <v>浙江省安吉县鄣吴镇上堡村茶山自然村9号</v>
          </cell>
          <cell r="AA438" t="str">
            <v>湘云雅苑</v>
          </cell>
          <cell r="AB438" t="str">
            <v>外地农村</v>
          </cell>
          <cell r="AC438" t="str">
            <v>未婚</v>
          </cell>
          <cell r="AD438" t="str">
            <v>群众</v>
          </cell>
          <cell r="AE438" t="str">
            <v>中专</v>
          </cell>
          <cell r="AF438" t="str">
            <v>其他</v>
          </cell>
          <cell r="AG438" t="str">
            <v>安吉职业教育中心学校</v>
          </cell>
          <cell r="AH438" t="str">
            <v>财务管理</v>
          </cell>
          <cell r="AI438" t="str">
            <v>2012-07-01</v>
          </cell>
          <cell r="AJ438" t="str">
            <v/>
          </cell>
          <cell r="AK438" t="str">
            <v/>
          </cell>
          <cell r="AL438" t="str">
            <v/>
          </cell>
          <cell r="AM438" t="str">
            <v>黄琦</v>
          </cell>
          <cell r="AN438" t="str">
            <v>朋友</v>
          </cell>
          <cell r="AO438" t="str">
            <v>浙江省杭州市滨江区湘云雅苑30幢1单元901
 310000</v>
          </cell>
          <cell r="AP438" t="str">
            <v>15968140321</v>
          </cell>
          <cell r="AQ438" t="str">
            <v>杭州雨甜文化用品有限公司</v>
          </cell>
          <cell r="AR438" t="str">
            <v/>
          </cell>
          <cell r="AS438" t="str">
            <v>黄琦</v>
          </cell>
          <cell r="AT438" t="str">
            <v>2022-07-06</v>
          </cell>
          <cell r="AU438" t="str">
            <v>辅助人员</v>
          </cell>
          <cell r="AV438" t="str">
            <v>劳动合同</v>
          </cell>
          <cell r="AW438" t="str">
            <v>2022-07-06</v>
          </cell>
          <cell r="AX438" t="str">
            <v>2022-07-06</v>
          </cell>
          <cell r="AY438" t="str">
            <v>2025-09-30</v>
          </cell>
          <cell r="AZ438" t="str">
            <v>职能</v>
          </cell>
          <cell r="BA438" t="str">
            <v>1</v>
          </cell>
          <cell r="BB438" t="str">
            <v>2022-10-05</v>
          </cell>
          <cell r="BC438" t="str">
            <v/>
          </cell>
          <cell r="BD438" t="str">
            <v/>
          </cell>
          <cell r="BE438" t="str">
            <v>职能序列</v>
          </cell>
          <cell r="BF438" t="str">
            <v>P2</v>
          </cell>
        </row>
        <row r="439">
          <cell r="C439" t="str">
            <v>屠刚祥</v>
          </cell>
          <cell r="D439" t="str">
            <v>男</v>
          </cell>
          <cell r="E439" t="str">
            <v>在职</v>
          </cell>
          <cell r="F439" t="str">
            <v>试用员工</v>
          </cell>
          <cell r="G439" t="str">
            <v>百诚医药</v>
          </cell>
          <cell r="H439" t="str">
            <v>物料组</v>
          </cell>
          <cell r="I439" t="str">
            <v>百诚医药/药学研究中心/实验室管理部/物料组</v>
          </cell>
          <cell r="J439" t="str">
            <v>百诚医药</v>
          </cell>
          <cell r="K439" t="str">
            <v>实验室管理部</v>
          </cell>
          <cell r="L439" t="str">
            <v>仓库管理员</v>
          </cell>
          <cell r="M439" t="str">
            <v>职员</v>
          </cell>
          <cell r="N439" t="str">
            <v>季垚杰</v>
          </cell>
          <cell r="O439" t="str">
            <v>王丽娟</v>
          </cell>
          <cell r="P439" t="str">
            <v/>
          </cell>
          <cell r="Q439" t="str">
            <v>方妙珍</v>
          </cell>
          <cell r="R439" t="str">
            <v>杭州</v>
          </cell>
          <cell r="S439" t="str">
            <v>18758114066</v>
          </cell>
          <cell r="T439" t="str">
            <v>1995-01-29</v>
          </cell>
          <cell r="U439" t="str">
            <v>27</v>
          </cell>
          <cell r="V439" t="str">
            <v>汉族</v>
          </cell>
          <cell r="W439" t="str">
            <v>339005199501291617</v>
          </cell>
          <cell r="X439" t="str">
            <v>浙江</v>
          </cell>
          <cell r="Y439" t="str">
            <v>杭州</v>
          </cell>
          <cell r="Z439" t="str">
            <v>浙江省杭州市萧山区盈丰街道佳丰北苑7幢902</v>
          </cell>
          <cell r="AA439" t="str">
            <v>浙江省杭州市萧山区盈丰街道佳丰北苑7幢902</v>
          </cell>
          <cell r="AB439" t="str">
            <v>本地城镇</v>
          </cell>
          <cell r="AC439" t="str">
            <v>已婚</v>
          </cell>
          <cell r="AD439" t="str">
            <v>团员</v>
          </cell>
          <cell r="AE439" t="str">
            <v>本科</v>
          </cell>
          <cell r="AF439" t="str">
            <v>学士</v>
          </cell>
          <cell r="AG439" t="str">
            <v>浙江理工大学</v>
          </cell>
          <cell r="AH439" t="str">
            <v>人力资源管理</v>
          </cell>
          <cell r="AI439" t="str">
            <v>2022-06-30</v>
          </cell>
          <cell r="AJ439" t="str">
            <v/>
          </cell>
          <cell r="AK439" t="str">
            <v/>
          </cell>
          <cell r="AL439" t="str">
            <v/>
          </cell>
          <cell r="AM439" t="str">
            <v>陈冬琴</v>
          </cell>
          <cell r="AN439" t="str">
            <v>母</v>
          </cell>
          <cell r="AO439" t="str">
            <v>浙江省杭州市萧山区盈丰街道佳丰北苑</v>
          </cell>
          <cell r="AP439" t="str">
            <v>13486103184</v>
          </cell>
          <cell r="AQ439" t="str">
            <v>杭州辛橙信息科技有限公司</v>
          </cell>
          <cell r="AR439" t="str">
            <v/>
          </cell>
          <cell r="AS439" t="str">
            <v>庞引领</v>
          </cell>
          <cell r="AT439" t="str">
            <v>2022-07-20</v>
          </cell>
          <cell r="AU439" t="str">
            <v>辅助人员</v>
          </cell>
          <cell r="AV439" t="str">
            <v>劳动合同</v>
          </cell>
          <cell r="AW439" t="str">
            <v>2022-07-20</v>
          </cell>
          <cell r="AX439" t="str">
            <v>2022-07-20</v>
          </cell>
          <cell r="AY439" t="str">
            <v>2025-09-30</v>
          </cell>
          <cell r="AZ439" t="str">
            <v>职能</v>
          </cell>
          <cell r="BA439" t="str">
            <v>1</v>
          </cell>
          <cell r="BB439" t="str">
            <v>2022-10-19</v>
          </cell>
          <cell r="BC439" t="str">
            <v/>
          </cell>
          <cell r="BD439" t="str">
            <v/>
          </cell>
          <cell r="BE439" t="str">
            <v>职能序列</v>
          </cell>
          <cell r="BF439" t="str">
            <v>P2</v>
          </cell>
        </row>
        <row r="440">
          <cell r="C440" t="str">
            <v>黄琦</v>
          </cell>
          <cell r="D440" t="str">
            <v>男</v>
          </cell>
          <cell r="E440" t="str">
            <v>离职</v>
          </cell>
          <cell r="F440" t="str">
            <v>正式员工</v>
          </cell>
          <cell r="G440" t="str">
            <v>百诚医药</v>
          </cell>
          <cell r="H440" t="str">
            <v>物料组</v>
          </cell>
          <cell r="I440" t="str">
            <v>百诚医药/药学研究中心/实验室管理部/物料组</v>
          </cell>
          <cell r="J440" t="str">
            <v>百诚医药</v>
          </cell>
          <cell r="K440" t="str">
            <v>实验室管理部</v>
          </cell>
          <cell r="L440" t="str">
            <v>仓库管理员</v>
          </cell>
          <cell r="M440" t="str">
            <v>职员</v>
          </cell>
          <cell r="N440" t="str">
            <v>季垚杰</v>
          </cell>
          <cell r="O440" t="str">
            <v>王丽娟</v>
          </cell>
          <cell r="P440" t="str">
            <v/>
          </cell>
          <cell r="Q440" t="str">
            <v/>
          </cell>
          <cell r="R440" t="str">
            <v>杭州</v>
          </cell>
          <cell r="S440" t="str">
            <v>15968140321</v>
          </cell>
          <cell r="T440" t="str">
            <v>1996-12-08</v>
          </cell>
          <cell r="U440" t="str">
            <v>25</v>
          </cell>
          <cell r="V440" t="str">
            <v>汉</v>
          </cell>
          <cell r="W440" t="str">
            <v>330182199612081911</v>
          </cell>
          <cell r="X440" t="str">
            <v>浙江</v>
          </cell>
          <cell r="Y440" t="str">
            <v>建德</v>
          </cell>
          <cell r="Z440" t="str">
            <v>浙江省建德市下涯镇下涯镇马目村和睦下坎坞16号</v>
          </cell>
          <cell r="AA440" t="str">
            <v>滨江区西兴街道湘云雅苑</v>
          </cell>
          <cell r="AB440" t="str">
            <v>外地农村</v>
          </cell>
          <cell r="AC440" t="str">
            <v>未婚</v>
          </cell>
          <cell r="AD440" t="str">
            <v>群众</v>
          </cell>
          <cell r="AE440" t="str">
            <v>大专</v>
          </cell>
          <cell r="AF440" t="str">
            <v/>
          </cell>
          <cell r="AG440" t="str">
            <v>湖州职业技术学院</v>
          </cell>
          <cell r="AH440" t="str">
            <v>计算机信息管理</v>
          </cell>
          <cell r="AI440" t="str">
            <v>2018-06-15</v>
          </cell>
          <cell r="AJ440" t="str">
            <v/>
          </cell>
          <cell r="AK440" t="str">
            <v/>
          </cell>
          <cell r="AL440" t="str">
            <v/>
          </cell>
          <cell r="AM440" t="str">
            <v>张扬</v>
          </cell>
          <cell r="AN440" t="str">
            <v/>
          </cell>
          <cell r="AO440" t="str">
            <v>浙江省建德市下涯镇下涯镇马目村和睦下坎坞16号</v>
          </cell>
          <cell r="AP440" t="str">
            <v>13735156256</v>
          </cell>
          <cell r="AQ440" t="str">
            <v/>
          </cell>
          <cell r="AR440" t="str">
            <v>13735156256</v>
          </cell>
          <cell r="AS440" t="str">
            <v/>
          </cell>
          <cell r="AT440" t="str">
            <v>2019-07-01</v>
          </cell>
          <cell r="AU440" t="str">
            <v>辅助人员</v>
          </cell>
          <cell r="AV440" t="str">
            <v>劳动合同</v>
          </cell>
          <cell r="AW440" t="str">
            <v>2019-07-01</v>
          </cell>
          <cell r="AX440" t="str">
            <v>2019-07-01</v>
          </cell>
          <cell r="AY440" t="str">
            <v>2022-07-09</v>
          </cell>
          <cell r="AZ440" t="str">
            <v>职能</v>
          </cell>
          <cell r="BA440" t="str">
            <v>1</v>
          </cell>
          <cell r="BB440" t="str">
            <v>2019-10-01</v>
          </cell>
          <cell r="BC440" t="str">
            <v>2019-10-01</v>
          </cell>
          <cell r="BD440" t="str">
            <v>2022-07-08</v>
          </cell>
          <cell r="BE440" t="str">
            <v>职能序列</v>
          </cell>
          <cell r="BF440" t="str">
            <v>P2</v>
          </cell>
        </row>
        <row r="441">
          <cell r="C441" t="str">
            <v>昝晓君</v>
          </cell>
          <cell r="D441" t="str">
            <v>男</v>
          </cell>
          <cell r="E441" t="str">
            <v>离职</v>
          </cell>
          <cell r="F441" t="str">
            <v>正式员工</v>
          </cell>
          <cell r="G441" t="str">
            <v>百诚医药</v>
          </cell>
          <cell r="H441" t="str">
            <v>物料组</v>
          </cell>
          <cell r="I441" t="str">
            <v>百诚医药/药学研究中心/实验室管理部/物料组</v>
          </cell>
          <cell r="J441" t="str">
            <v>百诚医药</v>
          </cell>
          <cell r="K441" t="str">
            <v>实验室管理部</v>
          </cell>
          <cell r="L441" t="str">
            <v>仓库管理员</v>
          </cell>
          <cell r="M441" t="str">
            <v>职员</v>
          </cell>
          <cell r="N441" t="str">
            <v>季垚杰</v>
          </cell>
          <cell r="O441" t="str">
            <v>王丽娟</v>
          </cell>
          <cell r="P441" t="str">
            <v>王丽娟</v>
          </cell>
          <cell r="Q441" t="str">
            <v/>
          </cell>
          <cell r="R441" t="str">
            <v>杭州</v>
          </cell>
          <cell r="S441" t="str">
            <v>13980725566</v>
          </cell>
          <cell r="T441" t="str">
            <v>1986-10-23</v>
          </cell>
          <cell r="U441" t="str">
            <v>35</v>
          </cell>
          <cell r="V441" t="str">
            <v>汉</v>
          </cell>
          <cell r="W441" t="str">
            <v>341222198610232533</v>
          </cell>
          <cell r="X441" t="str">
            <v>安徽</v>
          </cell>
          <cell r="Y441" t="str">
            <v>太和</v>
          </cell>
          <cell r="Z441" t="str">
            <v>安徽省太和县李镇昝寨村305号</v>
          </cell>
          <cell r="AA441" t="str">
            <v>浙江省温州市永嘉县碧莲8号</v>
          </cell>
          <cell r="AB441" t="str">
            <v>外地农村</v>
          </cell>
          <cell r="AC441" t="str">
            <v>已婚</v>
          </cell>
          <cell r="AD441" t="str">
            <v>群众</v>
          </cell>
          <cell r="AE441" t="str">
            <v>本科</v>
          </cell>
          <cell r="AF441" t="str">
            <v>学士</v>
          </cell>
          <cell r="AG441" t="str">
            <v>江西科技学院</v>
          </cell>
          <cell r="AH441" t="str">
            <v>物流管理</v>
          </cell>
          <cell r="AI441" t="str">
            <v>2009-07-10</v>
          </cell>
          <cell r="AJ441" t="str">
            <v/>
          </cell>
          <cell r="AK441" t="str">
            <v/>
          </cell>
          <cell r="AL441" t="str">
            <v/>
          </cell>
          <cell r="AM441" t="str">
            <v>刘湖</v>
          </cell>
          <cell r="AN441" t="str">
            <v>夫妻</v>
          </cell>
          <cell r="AO441" t="str">
            <v>安徽省太和县李镇昝寨村305号</v>
          </cell>
          <cell r="AP441" t="str">
            <v>19857065566</v>
          </cell>
          <cell r="AQ441" t="str">
            <v>重庆华峰化工有限公司</v>
          </cell>
          <cell r="AR441" t="str">
            <v>19857065566</v>
          </cell>
          <cell r="AS441" t="str">
            <v/>
          </cell>
          <cell r="AT441" t="str">
            <v>2020-05-18</v>
          </cell>
          <cell r="AU441" t="str">
            <v>辅助人员</v>
          </cell>
          <cell r="AV441" t="str">
            <v>劳动合同</v>
          </cell>
          <cell r="AW441" t="str">
            <v>2020-05-18</v>
          </cell>
          <cell r="AX441" t="str">
            <v>2020-05-18</v>
          </cell>
          <cell r="AY441" t="str">
            <v>2022-07-12</v>
          </cell>
          <cell r="AZ441" t="str">
            <v>职能</v>
          </cell>
          <cell r="BA441" t="str">
            <v>1</v>
          </cell>
          <cell r="BB441" t="str">
            <v>2020-08-17</v>
          </cell>
          <cell r="BC441" t="str">
            <v/>
          </cell>
          <cell r="BD441" t="str">
            <v>2022-07-11</v>
          </cell>
          <cell r="BE441" t="str">
            <v>职能序列</v>
          </cell>
          <cell r="BF441" t="str">
            <v>P3</v>
          </cell>
        </row>
        <row r="442">
          <cell r="C442" t="str">
            <v>王婷婷</v>
          </cell>
          <cell r="D442" t="str">
            <v>女</v>
          </cell>
          <cell r="E442" t="str">
            <v>在职</v>
          </cell>
          <cell r="F442" t="str">
            <v>正式员工</v>
          </cell>
          <cell r="G442" t="str">
            <v>百诚医药</v>
          </cell>
          <cell r="H442" t="str">
            <v>细胞组1</v>
          </cell>
          <cell r="I442" t="str">
            <v>百诚医药/新药研发中心/药理部/体外生物学平台/细胞组1</v>
          </cell>
          <cell r="J442" t="str">
            <v>百诚医药</v>
          </cell>
          <cell r="K442" t="str">
            <v>药理部</v>
          </cell>
          <cell r="L442" t="str">
            <v>药理研究员</v>
          </cell>
          <cell r="M442" t="str">
            <v>职员</v>
          </cell>
          <cell r="N442" t="str">
            <v>冯恩光</v>
          </cell>
          <cell r="O442" t="str">
            <v>杨欢</v>
          </cell>
          <cell r="P442" t="str">
            <v>金泽武</v>
          </cell>
          <cell r="Q442" t="str">
            <v/>
          </cell>
          <cell r="R442" t="str">
            <v>杭州</v>
          </cell>
          <cell r="S442" t="str">
            <v>15145243393</v>
          </cell>
          <cell r="T442" t="str">
            <v>1996-06-07</v>
          </cell>
          <cell r="U442" t="str">
            <v>26</v>
          </cell>
          <cell r="V442" t="str">
            <v>汉族</v>
          </cell>
          <cell r="W442" t="str">
            <v>230205199606070828</v>
          </cell>
          <cell r="X442" t="str">
            <v>黑龙江</v>
          </cell>
          <cell r="Y442" t="str">
            <v>齐齐哈尔</v>
          </cell>
          <cell r="Z442" t="str">
            <v>黑龙江省齐齐哈尔市铁锋区景新街道新民小区12号楼1单元401室</v>
          </cell>
          <cell r="AA442" t="str">
            <v>杭州市滨江区浦沿街道金盛曼城5－2－101</v>
          </cell>
          <cell r="AB442" t="str">
            <v/>
          </cell>
          <cell r="AC442" t="str">
            <v>未婚</v>
          </cell>
          <cell r="AD442" t="str">
            <v/>
          </cell>
          <cell r="AE442" t="str">
            <v>硕士研究生</v>
          </cell>
          <cell r="AF442" t="str">
            <v>硕士</v>
          </cell>
          <cell r="AG442" t="str">
            <v>东北林业大学</v>
          </cell>
          <cell r="AH442" t="str">
            <v>生药学</v>
          </cell>
          <cell r="AI442" t="str">
            <v>2021-06-26</v>
          </cell>
          <cell r="AJ442" t="str">
            <v/>
          </cell>
          <cell r="AK442" t="str">
            <v/>
          </cell>
          <cell r="AL442" t="str">
            <v/>
          </cell>
          <cell r="AM442" t="str">
            <v>王英杰</v>
          </cell>
          <cell r="AN442" t="str">
            <v>母女</v>
          </cell>
          <cell r="AO442" t="str">
            <v>黑龙江省齐齐哈尔市铁锋区景新街道新民小区12号楼1单元401室 邮编：161000</v>
          </cell>
          <cell r="AP442" t="str">
            <v>13766556306</v>
          </cell>
          <cell r="AQ442" t="str">
            <v/>
          </cell>
          <cell r="AR442" t="str">
            <v/>
          </cell>
          <cell r="AS442" t="str">
            <v/>
          </cell>
          <cell r="AT442" t="str">
            <v>2021-07-05</v>
          </cell>
          <cell r="AU442" t="str">
            <v>研发人员</v>
          </cell>
          <cell r="AV442" t="str">
            <v>劳动合同</v>
          </cell>
          <cell r="AW442" t="str">
            <v>2021-07-05</v>
          </cell>
          <cell r="AX442" t="str">
            <v>2021-07-05</v>
          </cell>
          <cell r="AY442" t="str">
            <v>2024-09-30</v>
          </cell>
          <cell r="AZ442" t="str">
            <v>研发</v>
          </cell>
          <cell r="BA442" t="str">
            <v>1</v>
          </cell>
          <cell r="BB442" t="str">
            <v>2021-10-04</v>
          </cell>
          <cell r="BC442" t="str">
            <v>2021-10-05</v>
          </cell>
          <cell r="BD442" t="str">
            <v/>
          </cell>
          <cell r="BE442" t="str">
            <v>研发序列</v>
          </cell>
          <cell r="BF442" t="str">
            <v>P2</v>
          </cell>
        </row>
        <row r="443">
          <cell r="C443" t="str">
            <v>秦琪</v>
          </cell>
          <cell r="D443" t="str">
            <v>女</v>
          </cell>
          <cell r="E443" t="str">
            <v>在职</v>
          </cell>
          <cell r="F443" t="str">
            <v>试用员工</v>
          </cell>
          <cell r="G443" t="str">
            <v>百诚医药</v>
          </cell>
          <cell r="H443" t="str">
            <v>细胞组1</v>
          </cell>
          <cell r="I443" t="str">
            <v>百诚医药/新药研发中心/药理部/体外生物学平台/细胞组1</v>
          </cell>
          <cell r="J443" t="str">
            <v>百诚医药</v>
          </cell>
          <cell r="K443" t="str">
            <v>药理部</v>
          </cell>
          <cell r="L443" t="str">
            <v>药理研究员</v>
          </cell>
          <cell r="M443" t="str">
            <v>职员</v>
          </cell>
          <cell r="N443" t="str">
            <v>冯恩光</v>
          </cell>
          <cell r="O443" t="str">
            <v>杨欢</v>
          </cell>
          <cell r="P443" t="str">
            <v>王婷婷</v>
          </cell>
          <cell r="Q443" t="str">
            <v/>
          </cell>
          <cell r="R443" t="str">
            <v>杭州</v>
          </cell>
          <cell r="S443" t="str">
            <v>18843180489</v>
          </cell>
          <cell r="T443" t="str">
            <v>1997-02-24</v>
          </cell>
          <cell r="U443" t="str">
            <v>25</v>
          </cell>
          <cell r="V443" t="str">
            <v>汉族</v>
          </cell>
          <cell r="W443" t="str">
            <v>410883199702245021</v>
          </cell>
          <cell r="X443" t="str">
            <v>河南</v>
          </cell>
          <cell r="Y443" t="str">
            <v>焦作</v>
          </cell>
          <cell r="Z443" t="str">
            <v>河南省焦作市孟州市西虢镇西窑村寨下街9号</v>
          </cell>
          <cell r="AA443" t="str">
            <v>浙江省杭州市萧山区闻堰街道郁金香岸8幢1单元502</v>
          </cell>
          <cell r="AB443" t="str">
            <v>外地农村</v>
          </cell>
          <cell r="AC443" t="str">
            <v>未婚</v>
          </cell>
          <cell r="AD443" t="str">
            <v>中共党员</v>
          </cell>
          <cell r="AE443" t="str">
            <v>硕士研究生</v>
          </cell>
          <cell r="AF443" t="str">
            <v>硕士</v>
          </cell>
          <cell r="AG443" t="str">
            <v>吉林农业大学</v>
          </cell>
          <cell r="AH443" t="str">
            <v>生药学</v>
          </cell>
          <cell r="AI443" t="str">
            <v>2022-06-16</v>
          </cell>
          <cell r="AJ443" t="str">
            <v/>
          </cell>
          <cell r="AK443" t="str">
            <v/>
          </cell>
          <cell r="AL443" t="str">
            <v/>
          </cell>
          <cell r="AM443" t="str">
            <v>周吉江</v>
          </cell>
          <cell r="AN443" t="str">
            <v>朋友</v>
          </cell>
          <cell r="AO443" t="str">
            <v>浙江省杭州市萧山区闻堰街道郁金香岸8幢1单元502</v>
          </cell>
          <cell r="AP443" t="str">
            <v>18843183341</v>
          </cell>
          <cell r="AQ443" t="str">
            <v/>
          </cell>
          <cell r="AR443" t="str">
            <v/>
          </cell>
          <cell r="AS443" t="str">
            <v/>
          </cell>
          <cell r="AT443" t="str">
            <v>2022-07-04</v>
          </cell>
          <cell r="AU443" t="str">
            <v>辅助人员</v>
          </cell>
          <cell r="AV443" t="str">
            <v>劳动合同</v>
          </cell>
          <cell r="AW443" t="str">
            <v>2022-07-04</v>
          </cell>
          <cell r="AX443" t="str">
            <v>2022-07-04</v>
          </cell>
          <cell r="AY443" t="str">
            <v>2025-07-03</v>
          </cell>
          <cell r="AZ443" t="str">
            <v>研发</v>
          </cell>
          <cell r="BA443" t="str">
            <v>1</v>
          </cell>
          <cell r="BB443" t="str">
            <v>2022-10-03</v>
          </cell>
          <cell r="BC443" t="str">
            <v/>
          </cell>
          <cell r="BD443" t="str">
            <v/>
          </cell>
          <cell r="BE443" t="str">
            <v>研发序列</v>
          </cell>
          <cell r="BF443" t="str">
            <v>P2</v>
          </cell>
        </row>
        <row r="444">
          <cell r="C444" t="str">
            <v>陈楚央</v>
          </cell>
          <cell r="D444" t="str">
            <v>女</v>
          </cell>
          <cell r="E444" t="str">
            <v>在职</v>
          </cell>
          <cell r="F444" t="str">
            <v>试用员工</v>
          </cell>
          <cell r="G444" t="str">
            <v>百诚医药</v>
          </cell>
          <cell r="H444" t="str">
            <v>细胞组1</v>
          </cell>
          <cell r="I444" t="str">
            <v>百诚医药/新药研发中心/药理部/体外生物学平台/细胞组1</v>
          </cell>
          <cell r="J444" t="str">
            <v>百诚医药</v>
          </cell>
          <cell r="K444" t="str">
            <v>药理部</v>
          </cell>
          <cell r="L444" t="str">
            <v>药理研究员</v>
          </cell>
          <cell r="M444" t="str">
            <v>职员</v>
          </cell>
          <cell r="N444" t="str">
            <v>冯恩光</v>
          </cell>
          <cell r="O444" t="str">
            <v>杨欢</v>
          </cell>
          <cell r="P444" t="str">
            <v>杨欢</v>
          </cell>
          <cell r="Q444" t="str">
            <v/>
          </cell>
          <cell r="R444" t="str">
            <v>杭州</v>
          </cell>
          <cell r="S444" t="str">
            <v>17816041156</v>
          </cell>
          <cell r="T444" t="str">
            <v>1996-09-28</v>
          </cell>
          <cell r="U444" t="str">
            <v>25</v>
          </cell>
          <cell r="V444" t="str">
            <v>汉族</v>
          </cell>
          <cell r="W444" t="str">
            <v>33102219960928002X</v>
          </cell>
          <cell r="X444" t="str">
            <v>浙江</v>
          </cell>
          <cell r="Y444" t="str">
            <v>台州</v>
          </cell>
          <cell r="Z444" t="str">
            <v>台州市三门县海游街道松门村巷外41号</v>
          </cell>
          <cell r="AA444" t="str">
            <v>杭州市萧山区闻堰街道戈雅公寓夏风园</v>
          </cell>
          <cell r="AB444" t="str">
            <v>外地农村</v>
          </cell>
          <cell r="AC444" t="str">
            <v>未婚</v>
          </cell>
          <cell r="AD444" t="str">
            <v>中共党员</v>
          </cell>
          <cell r="AE444" t="str">
            <v>硕士研究生</v>
          </cell>
          <cell r="AF444" t="str">
            <v>硕士</v>
          </cell>
          <cell r="AG444" t="str">
            <v>浙江工业大学</v>
          </cell>
          <cell r="AH444" t="str">
            <v>药学</v>
          </cell>
          <cell r="AI444" t="str">
            <v>2022-06-10</v>
          </cell>
          <cell r="AJ444" t="str">
            <v/>
          </cell>
          <cell r="AK444" t="str">
            <v/>
          </cell>
          <cell r="AL444" t="str">
            <v/>
          </cell>
          <cell r="AM444" t="str">
            <v>徐书敏</v>
          </cell>
          <cell r="AN444" t="str">
            <v>亲戚</v>
          </cell>
          <cell r="AO444" t="str">
            <v>杭州市钱塘区</v>
          </cell>
          <cell r="AP444" t="str">
            <v>13989491642</v>
          </cell>
          <cell r="AQ444" t="str">
            <v/>
          </cell>
          <cell r="AR444" t="str">
            <v/>
          </cell>
          <cell r="AS444" t="str">
            <v/>
          </cell>
          <cell r="AT444" t="str">
            <v>2022-07-04</v>
          </cell>
          <cell r="AU444" t="str">
            <v>辅助人员</v>
          </cell>
          <cell r="AV444" t="str">
            <v>劳动合同</v>
          </cell>
          <cell r="AW444" t="str">
            <v>2022-07-04</v>
          </cell>
          <cell r="AX444" t="str">
            <v>2022-07-04</v>
          </cell>
          <cell r="AY444" t="str">
            <v>2025-07-03</v>
          </cell>
          <cell r="AZ444" t="str">
            <v>研发</v>
          </cell>
          <cell r="BA444" t="str">
            <v>1</v>
          </cell>
          <cell r="BB444" t="str">
            <v>2022-10-03</v>
          </cell>
          <cell r="BC444" t="str">
            <v/>
          </cell>
          <cell r="BD444" t="str">
            <v/>
          </cell>
          <cell r="BE444" t="str">
            <v>研发序列</v>
          </cell>
          <cell r="BF444" t="str">
            <v>P2</v>
          </cell>
        </row>
        <row r="445">
          <cell r="C445" t="str">
            <v>田瑶</v>
          </cell>
          <cell r="D445" t="str">
            <v>女</v>
          </cell>
          <cell r="E445" t="str">
            <v>在职</v>
          </cell>
          <cell r="F445" t="str">
            <v>试用员工</v>
          </cell>
          <cell r="G445" t="str">
            <v>百诚医药</v>
          </cell>
          <cell r="H445" t="str">
            <v>细胞组1</v>
          </cell>
          <cell r="I445" t="str">
            <v>百诚医药/新药研发中心/药理部/体外生物学平台/细胞组1</v>
          </cell>
          <cell r="J445" t="str">
            <v>百诚医药</v>
          </cell>
          <cell r="K445" t="str">
            <v>药理部</v>
          </cell>
          <cell r="L445" t="str">
            <v>药理研究员</v>
          </cell>
          <cell r="M445" t="str">
            <v>职员</v>
          </cell>
          <cell r="N445" t="str">
            <v>冯恩光</v>
          </cell>
          <cell r="O445" t="str">
            <v>杨欢</v>
          </cell>
          <cell r="P445" t="str">
            <v/>
          </cell>
          <cell r="Q445" t="str">
            <v>王婷婷</v>
          </cell>
          <cell r="R445" t="str">
            <v>杭州</v>
          </cell>
          <cell r="S445" t="str">
            <v>18846798360</v>
          </cell>
          <cell r="T445" t="str">
            <v>1996-05-27</v>
          </cell>
          <cell r="U445" t="str">
            <v>26</v>
          </cell>
          <cell r="V445" t="str">
            <v>汉族</v>
          </cell>
          <cell r="W445" t="str">
            <v>152105199605270322</v>
          </cell>
          <cell r="X445" t="str">
            <v>河北</v>
          </cell>
          <cell r="Y445" t="str">
            <v>呼伦贝尔</v>
          </cell>
          <cell r="Z445" t="str">
            <v>内蒙古根河市创业路北万德巷23号</v>
          </cell>
          <cell r="AA445" t="str">
            <v>杭州市滨江区杨家墩悦府8号楼2201</v>
          </cell>
          <cell r="AB445" t="str">
            <v>本地城镇</v>
          </cell>
          <cell r="AC445" t="str">
            <v>未婚</v>
          </cell>
          <cell r="AD445" t="str">
            <v>中共党员</v>
          </cell>
          <cell r="AE445" t="str">
            <v>硕士研究生</v>
          </cell>
          <cell r="AF445" t="str">
            <v>硕士</v>
          </cell>
          <cell r="AG445" t="str">
            <v>东北林业大学</v>
          </cell>
          <cell r="AH445" t="str">
            <v>生药学</v>
          </cell>
          <cell r="AI445" t="str">
            <v>2021-06-30</v>
          </cell>
          <cell r="AJ445" t="str">
            <v/>
          </cell>
          <cell r="AK445" t="str">
            <v/>
          </cell>
          <cell r="AL445" t="str">
            <v/>
          </cell>
          <cell r="AM445" t="str">
            <v>田俊兴</v>
          </cell>
          <cell r="AN445" t="str">
            <v>父女</v>
          </cell>
          <cell r="AO445" t="str">
            <v>内蒙古根河市创业路北万德巷23号</v>
          </cell>
          <cell r="AP445" t="str">
            <v>15048032049</v>
          </cell>
          <cell r="AQ445" t="str">
            <v>杭州远大生物制药有限公司</v>
          </cell>
          <cell r="AR445" t="str">
            <v/>
          </cell>
          <cell r="AS445" t="str">
            <v>王婷婷</v>
          </cell>
          <cell r="AT445" t="str">
            <v>2022-07-06</v>
          </cell>
          <cell r="AU445" t="str">
            <v>辅助人员</v>
          </cell>
          <cell r="AV445" t="str">
            <v>劳动合同</v>
          </cell>
          <cell r="AW445" t="str">
            <v>2022-07-06</v>
          </cell>
          <cell r="AX445" t="str">
            <v>2022-07-06</v>
          </cell>
          <cell r="AY445" t="str">
            <v>2025-09-30</v>
          </cell>
          <cell r="AZ445" t="str">
            <v>研发</v>
          </cell>
          <cell r="BA445" t="str">
            <v>1</v>
          </cell>
          <cell r="BB445" t="str">
            <v>2022-10-05</v>
          </cell>
          <cell r="BC445" t="str">
            <v/>
          </cell>
          <cell r="BD445" t="str">
            <v/>
          </cell>
          <cell r="BE445" t="str">
            <v>研发序列</v>
          </cell>
          <cell r="BF445" t="str">
            <v>P2</v>
          </cell>
        </row>
        <row r="446">
          <cell r="C446" t="str">
            <v>杨欢</v>
          </cell>
          <cell r="D446" t="str">
            <v>男</v>
          </cell>
          <cell r="E446" t="str">
            <v>在职</v>
          </cell>
          <cell r="F446" t="str">
            <v>正式员工</v>
          </cell>
          <cell r="G446" t="str">
            <v>百诚医药</v>
          </cell>
          <cell r="H446" t="str">
            <v>细胞组2</v>
          </cell>
          <cell r="I446" t="str">
            <v>百诚医药/新药研发中心/药理部/体外生物学平台/细胞组2</v>
          </cell>
          <cell r="J446" t="str">
            <v>百诚医药</v>
          </cell>
          <cell r="K446" t="str">
            <v>药理部</v>
          </cell>
          <cell r="L446" t="str">
            <v>初级项目经理(药理)</v>
          </cell>
          <cell r="M446" t="str">
            <v>初级项目经理(药理)</v>
          </cell>
          <cell r="N446" t="str">
            <v>冯恩光</v>
          </cell>
          <cell r="O446" t="str">
            <v>冯恩光</v>
          </cell>
          <cell r="P446" t="str">
            <v/>
          </cell>
          <cell r="Q446" t="str">
            <v/>
          </cell>
          <cell r="R446" t="str">
            <v>杭州</v>
          </cell>
          <cell r="S446" t="str">
            <v>18845728849</v>
          </cell>
          <cell r="T446" t="str">
            <v>1990-05-28</v>
          </cell>
          <cell r="U446" t="str">
            <v>32</v>
          </cell>
          <cell r="V446" t="str">
            <v>汉</v>
          </cell>
          <cell r="W446" t="str">
            <v>232326199005285371</v>
          </cell>
          <cell r="X446" t="str">
            <v>黑龙江</v>
          </cell>
          <cell r="Y446" t="str">
            <v>绥化</v>
          </cell>
          <cell r="Z446" t="str">
            <v>黑龙江省青冈县迎春乡福胜村付公屯</v>
          </cell>
          <cell r="AA446" t="str">
            <v>和瑞S4-501</v>
          </cell>
          <cell r="AB446" t="str">
            <v>外地农村</v>
          </cell>
          <cell r="AC446" t="str">
            <v>未婚</v>
          </cell>
          <cell r="AD446" t="str">
            <v>党员</v>
          </cell>
          <cell r="AE446" t="str">
            <v>硕士研究生</v>
          </cell>
          <cell r="AF446" t="str">
            <v>硕士</v>
          </cell>
          <cell r="AG446" t="str">
            <v>哈尔滨医科大学</v>
          </cell>
          <cell r="AH446" t="str">
            <v>药理学</v>
          </cell>
          <cell r="AI446" t="str">
            <v>2017-06-30</v>
          </cell>
          <cell r="AJ446" t="str">
            <v/>
          </cell>
          <cell r="AK446" t="str">
            <v/>
          </cell>
          <cell r="AL446" t="str">
            <v/>
          </cell>
          <cell r="AM446" t="str">
            <v>杨云中</v>
          </cell>
          <cell r="AN446" t="str">
            <v/>
          </cell>
          <cell r="AO446" t="str">
            <v>黑龙江省青冈县迎春乡福胜村付公屯</v>
          </cell>
          <cell r="AP446" t="str">
            <v>13763781135</v>
          </cell>
          <cell r="AQ446" t="str">
            <v/>
          </cell>
          <cell r="AR446" t="str">
            <v>13763781135</v>
          </cell>
          <cell r="AS446" t="str">
            <v/>
          </cell>
          <cell r="AT446" t="str">
            <v>2017-07-03</v>
          </cell>
          <cell r="AU446" t="str">
            <v>研发人员</v>
          </cell>
          <cell r="AV446" t="str">
            <v>劳动合同</v>
          </cell>
          <cell r="AW446" t="str">
            <v>2017-07-03</v>
          </cell>
          <cell r="AX446" t="str">
            <v>2017-07-03</v>
          </cell>
          <cell r="AY446" t="str">
            <v>2023-09-30</v>
          </cell>
          <cell r="AZ446" t="str">
            <v>研发</v>
          </cell>
          <cell r="BA446" t="str">
            <v>2</v>
          </cell>
          <cell r="BB446" t="str">
            <v>2017-10-02</v>
          </cell>
          <cell r="BC446" t="str">
            <v>2017-10-02</v>
          </cell>
          <cell r="BD446" t="str">
            <v/>
          </cell>
          <cell r="BE446" t="str">
            <v>研发序列</v>
          </cell>
          <cell r="BF446" t="str">
            <v>P3</v>
          </cell>
        </row>
        <row r="447">
          <cell r="C447" t="str">
            <v>田园</v>
          </cell>
          <cell r="D447" t="str">
            <v>女</v>
          </cell>
          <cell r="E447" t="str">
            <v>在职</v>
          </cell>
          <cell r="F447" t="str">
            <v>正式员工</v>
          </cell>
          <cell r="G447" t="str">
            <v>百诚医药</v>
          </cell>
          <cell r="H447" t="str">
            <v>细胞组2</v>
          </cell>
          <cell r="I447" t="str">
            <v>百诚医药/新药研发中心/药理部/体外生物学平台/细胞组2</v>
          </cell>
          <cell r="J447" t="str">
            <v>百诚医药</v>
          </cell>
          <cell r="K447" t="str">
            <v>药理部</v>
          </cell>
          <cell r="L447" t="str">
            <v>高级药理研究员</v>
          </cell>
          <cell r="M447" t="str">
            <v>职员</v>
          </cell>
          <cell r="N447" t="str">
            <v>冯恩光</v>
          </cell>
          <cell r="O447" t="str">
            <v>金泽武</v>
          </cell>
          <cell r="P447" t="str">
            <v>吴耀东</v>
          </cell>
          <cell r="Q447" t="str">
            <v/>
          </cell>
          <cell r="R447" t="str">
            <v>杭州</v>
          </cell>
          <cell r="S447" t="str">
            <v>18967129026</v>
          </cell>
          <cell r="T447" t="str">
            <v>1987-11-20</v>
          </cell>
          <cell r="U447" t="str">
            <v>34</v>
          </cell>
          <cell r="V447" t="str">
            <v>汉</v>
          </cell>
          <cell r="W447" t="str">
            <v>130105198711201240</v>
          </cell>
          <cell r="X447" t="str">
            <v>河北</v>
          </cell>
          <cell r="Y447" t="str">
            <v>石家庄</v>
          </cell>
          <cell r="Z447" t="str">
            <v>浙江杭州市拱墅区晓宸府6幢1603室</v>
          </cell>
          <cell r="AA447" t="str">
            <v>浙江杭州市拱墅区晓宸府6幢1603室</v>
          </cell>
          <cell r="AB447" t="str">
            <v>本地城镇</v>
          </cell>
          <cell r="AC447" t="str">
            <v>未婚</v>
          </cell>
          <cell r="AD447" t="str">
            <v>群众</v>
          </cell>
          <cell r="AE447" t="str">
            <v>硕士研究生</v>
          </cell>
          <cell r="AF447" t="str">
            <v>硕士</v>
          </cell>
          <cell r="AG447" t="str">
            <v>巴黎第六大学</v>
          </cell>
          <cell r="AH447" t="str">
            <v>生物科学与技术</v>
          </cell>
          <cell r="AI447" t="str">
            <v>2011-09-05</v>
          </cell>
          <cell r="AJ447" t="str">
            <v/>
          </cell>
          <cell r="AK447" t="str">
            <v/>
          </cell>
          <cell r="AL447" t="str">
            <v/>
          </cell>
          <cell r="AM447" t="str">
            <v>梁玫</v>
          </cell>
          <cell r="AN447" t="str">
            <v>母女</v>
          </cell>
          <cell r="AO447" t="str">
            <v>浙江杭州市拱墅区晓宸府6幢1603室</v>
          </cell>
          <cell r="AP447" t="str">
            <v>15613360136</v>
          </cell>
          <cell r="AQ447" t="str">
            <v/>
          </cell>
          <cell r="AR447" t="str">
            <v>15613360136</v>
          </cell>
          <cell r="AS447" t="str">
            <v/>
          </cell>
          <cell r="AT447" t="str">
            <v>2020-07-08</v>
          </cell>
          <cell r="AU447" t="str">
            <v>研发人员</v>
          </cell>
          <cell r="AV447" t="str">
            <v>劳动合同</v>
          </cell>
          <cell r="AW447" t="str">
            <v>2020-07-08</v>
          </cell>
          <cell r="AX447" t="str">
            <v>2020-07-08</v>
          </cell>
          <cell r="AY447" t="str">
            <v>2023-09-30</v>
          </cell>
          <cell r="AZ447" t="str">
            <v>研发</v>
          </cell>
          <cell r="BA447" t="str">
            <v>1</v>
          </cell>
          <cell r="BB447" t="str">
            <v>2020-10-07</v>
          </cell>
          <cell r="BC447" t="str">
            <v/>
          </cell>
          <cell r="BD447" t="str">
            <v/>
          </cell>
          <cell r="BE447" t="str">
            <v>研发序列</v>
          </cell>
          <cell r="BF447" t="str">
            <v>P4</v>
          </cell>
        </row>
        <row r="448">
          <cell r="C448" t="str">
            <v>作季惟</v>
          </cell>
          <cell r="D448" t="str">
            <v>女</v>
          </cell>
          <cell r="E448" t="str">
            <v>在职</v>
          </cell>
          <cell r="F448" t="str">
            <v>试用员工</v>
          </cell>
          <cell r="G448" t="str">
            <v>百诚医药</v>
          </cell>
          <cell r="H448" t="str">
            <v>细胞组2</v>
          </cell>
          <cell r="I448" t="str">
            <v>百诚医药/新药研发中心/药理部/体外生物学平台/细胞组2</v>
          </cell>
          <cell r="J448" t="str">
            <v>百诚医药</v>
          </cell>
          <cell r="K448" t="str">
            <v>药理部</v>
          </cell>
          <cell r="L448" t="str">
            <v>药理研究员</v>
          </cell>
          <cell r="M448" t="str">
            <v>职员</v>
          </cell>
          <cell r="N448" t="str">
            <v>冯恩光</v>
          </cell>
          <cell r="O448" t="str">
            <v>田园</v>
          </cell>
          <cell r="P448" t="str">
            <v>田园</v>
          </cell>
          <cell r="Q448" t="str">
            <v/>
          </cell>
          <cell r="R448" t="str">
            <v>杭州</v>
          </cell>
          <cell r="S448" t="str">
            <v>15101109011</v>
          </cell>
          <cell r="T448" t="str">
            <v>1997-03-19</v>
          </cell>
          <cell r="U448" t="str">
            <v>25</v>
          </cell>
          <cell r="V448" t="str">
            <v>彝族</v>
          </cell>
          <cell r="W448" t="str">
            <v>532526199703192924</v>
          </cell>
          <cell r="X448" t="str">
            <v>云南</v>
          </cell>
          <cell r="Y448" t="str">
            <v>红河哈尼族彝族自治州</v>
          </cell>
          <cell r="Z448" t="str">
            <v>云南省红河哈尼族彝族自治州弥勒市五山乡觅利村委会觅利底村72号</v>
          </cell>
          <cell r="AA448" t="str">
            <v>云南省红河哈尼族彝族自治州弥勒市五山乡觅利村委会觅利底村72号</v>
          </cell>
          <cell r="AB448" t="str">
            <v>外地农村</v>
          </cell>
          <cell r="AC448" t="str">
            <v>未婚</v>
          </cell>
          <cell r="AD448" t="str">
            <v>中共预备党员</v>
          </cell>
          <cell r="AE448" t="str">
            <v>硕士研究生</v>
          </cell>
          <cell r="AF448" t="str">
            <v>学士</v>
          </cell>
          <cell r="AG448" t="str">
            <v>温州医科大学</v>
          </cell>
          <cell r="AH448" t="str">
            <v>生物学</v>
          </cell>
          <cell r="AI448" t="str">
            <v>2022-06-27</v>
          </cell>
          <cell r="AJ448" t="str">
            <v/>
          </cell>
          <cell r="AK448" t="str">
            <v/>
          </cell>
          <cell r="AL448" t="str">
            <v/>
          </cell>
          <cell r="AM448" t="str">
            <v>作永学</v>
          </cell>
          <cell r="AN448" t="str">
            <v>父女</v>
          </cell>
          <cell r="AO448" t="str">
            <v>云南省红河州弥勒市五山乡觅利村委会觅利底村72号</v>
          </cell>
          <cell r="AP448" t="str">
            <v>18214387821</v>
          </cell>
          <cell r="AQ448" t="str">
            <v/>
          </cell>
          <cell r="AR448" t="str">
            <v/>
          </cell>
          <cell r="AS448" t="str">
            <v/>
          </cell>
          <cell r="AT448" t="str">
            <v>2022-07-04</v>
          </cell>
          <cell r="AU448" t="str">
            <v>辅助人员</v>
          </cell>
          <cell r="AV448" t="str">
            <v>劳动合同</v>
          </cell>
          <cell r="AW448" t="str">
            <v>2022-07-04</v>
          </cell>
          <cell r="AX448" t="str">
            <v>2022-07-04</v>
          </cell>
          <cell r="AY448" t="str">
            <v>2025-07-03</v>
          </cell>
          <cell r="AZ448" t="str">
            <v>研发</v>
          </cell>
          <cell r="BA448" t="str">
            <v>1</v>
          </cell>
          <cell r="BB448" t="str">
            <v>2022-10-03</v>
          </cell>
          <cell r="BC448" t="str">
            <v/>
          </cell>
          <cell r="BD448" t="str">
            <v/>
          </cell>
          <cell r="BE448" t="str">
            <v>研发序列</v>
          </cell>
          <cell r="BF448" t="str">
            <v>P2</v>
          </cell>
        </row>
        <row r="449">
          <cell r="C449" t="str">
            <v>吴远远</v>
          </cell>
          <cell r="D449" t="str">
            <v>女</v>
          </cell>
          <cell r="E449" t="str">
            <v>在职</v>
          </cell>
          <cell r="F449" t="str">
            <v>试用员工</v>
          </cell>
          <cell r="G449" t="str">
            <v>百诚医药</v>
          </cell>
          <cell r="H449" t="str">
            <v>细胞组2</v>
          </cell>
          <cell r="I449" t="str">
            <v>百诚医药/新药研发中心/药理部/体外生物学平台/细胞组2</v>
          </cell>
          <cell r="J449" t="str">
            <v>百诚医药</v>
          </cell>
          <cell r="K449" t="str">
            <v>药理部</v>
          </cell>
          <cell r="L449" t="str">
            <v>药理研究员</v>
          </cell>
          <cell r="M449" t="str">
            <v>职员</v>
          </cell>
          <cell r="N449" t="str">
            <v>冯恩光</v>
          </cell>
          <cell r="O449" t="str">
            <v>田园</v>
          </cell>
          <cell r="P449" t="str">
            <v>田园</v>
          </cell>
          <cell r="Q449" t="str">
            <v/>
          </cell>
          <cell r="R449" t="str">
            <v>杭州</v>
          </cell>
          <cell r="S449" t="str">
            <v>18737810155</v>
          </cell>
          <cell r="T449" t="str">
            <v>1998-01-20</v>
          </cell>
          <cell r="U449" t="str">
            <v>24</v>
          </cell>
          <cell r="V449" t="str">
            <v>汉族</v>
          </cell>
          <cell r="W449" t="str">
            <v>411527199801208027</v>
          </cell>
          <cell r="X449" t="str">
            <v>河南</v>
          </cell>
          <cell r="Y449" t="str">
            <v>信阳</v>
          </cell>
          <cell r="Z449" t="str">
            <v>河南省信阳市淮滨县王店乡白岗村姜围组</v>
          </cell>
          <cell r="AA449" t="str">
            <v>河南省信阳市淮滨县王店乡白岗村姜围组</v>
          </cell>
          <cell r="AB449" t="str">
            <v>外地农村</v>
          </cell>
          <cell r="AC449" t="str">
            <v>未婚</v>
          </cell>
          <cell r="AD449" t="str">
            <v>共青团员</v>
          </cell>
          <cell r="AE449" t="str">
            <v>硕士研究生</v>
          </cell>
          <cell r="AF449" t="str">
            <v>硕士</v>
          </cell>
          <cell r="AG449" t="str">
            <v>河南大学</v>
          </cell>
          <cell r="AH449" t="str">
            <v>药学</v>
          </cell>
          <cell r="AI449" t="str">
            <v>2022-06-28</v>
          </cell>
          <cell r="AJ449" t="str">
            <v/>
          </cell>
          <cell r="AK449" t="str">
            <v/>
          </cell>
          <cell r="AL449" t="str">
            <v/>
          </cell>
          <cell r="AM449" t="str">
            <v>吴同辉</v>
          </cell>
          <cell r="AN449" t="str">
            <v>父亲</v>
          </cell>
          <cell r="AO449" t="str">
            <v>杭州市萧山区盛达名苑311215</v>
          </cell>
          <cell r="AP449" t="str">
            <v>18601979259</v>
          </cell>
          <cell r="AQ449" t="str">
            <v/>
          </cell>
          <cell r="AR449" t="str">
            <v/>
          </cell>
          <cell r="AS449" t="str">
            <v/>
          </cell>
          <cell r="AT449" t="str">
            <v>2022-07-04</v>
          </cell>
          <cell r="AU449" t="str">
            <v>辅助人员</v>
          </cell>
          <cell r="AV449" t="str">
            <v>劳动合同</v>
          </cell>
          <cell r="AW449" t="str">
            <v>2022-07-04</v>
          </cell>
          <cell r="AX449" t="str">
            <v>2022-07-04</v>
          </cell>
          <cell r="AY449" t="str">
            <v>2025-07-03</v>
          </cell>
          <cell r="AZ449" t="str">
            <v>研发</v>
          </cell>
          <cell r="BA449" t="str">
            <v>1</v>
          </cell>
          <cell r="BB449" t="str">
            <v>2022-10-03</v>
          </cell>
          <cell r="BC449" t="str">
            <v/>
          </cell>
          <cell r="BD449" t="str">
            <v/>
          </cell>
          <cell r="BE449" t="str">
            <v>研发序列</v>
          </cell>
          <cell r="BF449" t="str">
            <v>P2</v>
          </cell>
        </row>
        <row r="450">
          <cell r="C450" t="str">
            <v>李艳芹</v>
          </cell>
          <cell r="D450" t="str">
            <v>女</v>
          </cell>
          <cell r="E450" t="str">
            <v>在职</v>
          </cell>
          <cell r="F450" t="str">
            <v>退休返聘</v>
          </cell>
          <cell r="G450" t="str">
            <v>百诚医药</v>
          </cell>
          <cell r="H450" t="str">
            <v>项目管理部</v>
          </cell>
          <cell r="I450" t="str">
            <v>百诚医药/项目管理中心/项目管理部</v>
          </cell>
          <cell r="J450" t="str">
            <v>百诚医药</v>
          </cell>
          <cell r="K450" t="str">
            <v>项目管理部</v>
          </cell>
          <cell r="L450" t="str">
            <v>总监</v>
          </cell>
          <cell r="M450" t="str">
            <v>总监</v>
          </cell>
          <cell r="N450" t="str">
            <v>章卫弟</v>
          </cell>
          <cell r="O450" t="str">
            <v>章卫弟</v>
          </cell>
          <cell r="P450" t="str">
            <v/>
          </cell>
          <cell r="Q450" t="str">
            <v/>
          </cell>
          <cell r="R450" t="str">
            <v>杭州</v>
          </cell>
          <cell r="S450" t="str">
            <v>13067927582</v>
          </cell>
          <cell r="T450" t="str">
            <v>1964-09-07</v>
          </cell>
          <cell r="U450" t="str">
            <v>57</v>
          </cell>
          <cell r="V450" t="str">
            <v>汉</v>
          </cell>
          <cell r="W450" t="str">
            <v>410103196409072420</v>
          </cell>
          <cell r="X450" t="str">
            <v>内蒙古</v>
          </cell>
          <cell r="Y450" t="str">
            <v>赤峰</v>
          </cell>
          <cell r="Z450" t="str">
            <v>杭州市拱墅区塘河新村30幢2单元301室</v>
          </cell>
          <cell r="AA450" t="str">
            <v>杭州市拱墅区塘河新村30幢2单元301室</v>
          </cell>
          <cell r="AB450" t="str">
            <v>本地城镇</v>
          </cell>
          <cell r="AC450" t="str">
            <v>已婚</v>
          </cell>
          <cell r="AD450" t="str">
            <v>九三学社</v>
          </cell>
          <cell r="AE450" t="str">
            <v>硕士研究生</v>
          </cell>
          <cell r="AF450" t="str">
            <v>硕士</v>
          </cell>
          <cell r="AG450" t="str">
            <v>郑州大学</v>
          </cell>
          <cell r="AH450" t="str">
            <v>有机化学</v>
          </cell>
          <cell r="AI450" t="str">
            <v>1988-07-01</v>
          </cell>
          <cell r="AJ450" t="str">
            <v>教授级高工</v>
          </cell>
          <cell r="AK450" t="str">
            <v>教授级</v>
          </cell>
          <cell r="AL450" t="str">
            <v>2014-12-31</v>
          </cell>
          <cell r="AM450" t="str">
            <v>于力</v>
          </cell>
          <cell r="AN450" t="str">
            <v/>
          </cell>
          <cell r="AO450" t="str">
            <v>杭州市拱墅区塘河新村30幢2单元301室</v>
          </cell>
          <cell r="AP450" t="str">
            <v>15867166600</v>
          </cell>
          <cell r="AQ450" t="str">
            <v/>
          </cell>
          <cell r="AR450" t="str">
            <v>15867166600</v>
          </cell>
          <cell r="AS450" t="str">
            <v/>
          </cell>
          <cell r="AT450" t="str">
            <v>2017-11-21</v>
          </cell>
          <cell r="AU450" t="str">
            <v>辅助人员</v>
          </cell>
          <cell r="AV450" t="str">
            <v>退休返聘协议</v>
          </cell>
          <cell r="AW450" t="str">
            <v/>
          </cell>
          <cell r="AX450" t="str">
            <v>2017-11-21</v>
          </cell>
          <cell r="AY450" t="str">
            <v>2022-12-31</v>
          </cell>
          <cell r="AZ450" t="str">
            <v>职能</v>
          </cell>
          <cell r="BA450" t="str">
            <v>2</v>
          </cell>
          <cell r="BB450" t="str">
            <v/>
          </cell>
          <cell r="BC450" t="str">
            <v/>
          </cell>
          <cell r="BD450" t="str">
            <v/>
          </cell>
          <cell r="BE450" t="str">
            <v>研发辅助序列</v>
          </cell>
          <cell r="BF450" t="str">
            <v>M4</v>
          </cell>
        </row>
        <row r="451">
          <cell r="C451" t="str">
            <v>章卫弟</v>
          </cell>
          <cell r="D451" t="str">
            <v>女</v>
          </cell>
          <cell r="E451" t="str">
            <v>在职</v>
          </cell>
          <cell r="F451" t="str">
            <v>正式员工</v>
          </cell>
          <cell r="G451" t="str">
            <v>百诚医药</v>
          </cell>
          <cell r="H451" t="str">
            <v>项目管理部</v>
          </cell>
          <cell r="I451" t="str">
            <v>百诚医药/项目管理中心/项目管理部</v>
          </cell>
          <cell r="J451" t="str">
            <v>百诚医药</v>
          </cell>
          <cell r="K451" t="str">
            <v>项目管理部</v>
          </cell>
          <cell r="L451" t="str">
            <v>总监</v>
          </cell>
          <cell r="M451" t="str">
            <v>总监</v>
          </cell>
          <cell r="N451" t="str">
            <v>章卫弟</v>
          </cell>
          <cell r="O451" t="str">
            <v>贾飞</v>
          </cell>
          <cell r="P451" t="str">
            <v>叶邦阜</v>
          </cell>
          <cell r="Q451" t="str">
            <v/>
          </cell>
          <cell r="R451" t="str">
            <v>杭州</v>
          </cell>
          <cell r="S451" t="str">
            <v>15381199365</v>
          </cell>
          <cell r="T451" t="str">
            <v>1980-09-30</v>
          </cell>
          <cell r="U451" t="str">
            <v>41</v>
          </cell>
          <cell r="V451" t="str">
            <v>汉</v>
          </cell>
          <cell r="W451" t="str">
            <v>330323198009308321</v>
          </cell>
          <cell r="X451" t="str">
            <v>浙江省</v>
          </cell>
          <cell r="Y451" t="str">
            <v>乐清市</v>
          </cell>
          <cell r="Z451" t="str">
            <v>钱塘新区东郡国际朗湾</v>
          </cell>
          <cell r="AA451" t="str">
            <v>钱塘新区东郡国际朗湾</v>
          </cell>
          <cell r="AB451" t="str">
            <v>本地城镇</v>
          </cell>
          <cell r="AC451" t="str">
            <v>已婚</v>
          </cell>
          <cell r="AD451" t="str">
            <v>群众</v>
          </cell>
          <cell r="AE451" t="str">
            <v>硕士研究生</v>
          </cell>
          <cell r="AF451" t="str">
            <v>硕士</v>
          </cell>
          <cell r="AG451" t="str">
            <v>浙江工业大学</v>
          </cell>
          <cell r="AH451" t="str">
            <v>制药工程</v>
          </cell>
          <cell r="AI451" t="str">
            <v>2011-07-01</v>
          </cell>
          <cell r="AJ451" t="str">
            <v>执业药师、中级（药学）</v>
          </cell>
          <cell r="AK451" t="str">
            <v>中级</v>
          </cell>
          <cell r="AL451" t="str">
            <v>2007-10-09</v>
          </cell>
          <cell r="AM451" t="str">
            <v>张建峰</v>
          </cell>
          <cell r="AN451" t="str">
            <v>丈夫</v>
          </cell>
          <cell r="AO451" t="str">
            <v>钱塘新区东郡国际朗湾</v>
          </cell>
          <cell r="AP451" t="str">
            <v>13656870018</v>
          </cell>
          <cell r="AQ451" t="str">
            <v>杭州和泽医药科技有限公司</v>
          </cell>
          <cell r="AR451" t="str">
            <v>钱塘新区东郡国际朗湾</v>
          </cell>
          <cell r="AS451" t="str">
            <v/>
          </cell>
          <cell r="AT451" t="str">
            <v>2021-03-08</v>
          </cell>
          <cell r="AU451" t="str">
            <v>销售人员</v>
          </cell>
          <cell r="AV451" t="str">
            <v>劳动合同</v>
          </cell>
          <cell r="AW451" t="str">
            <v>2021-03-08</v>
          </cell>
          <cell r="AX451" t="str">
            <v>2021-03-08</v>
          </cell>
          <cell r="AY451" t="str">
            <v>2024-03-31</v>
          </cell>
          <cell r="AZ451" t="str">
            <v>职能</v>
          </cell>
          <cell r="BA451" t="str">
            <v>1</v>
          </cell>
          <cell r="BB451" t="str">
            <v>2021-06-07</v>
          </cell>
          <cell r="BC451" t="str">
            <v>2021-06-08</v>
          </cell>
          <cell r="BD451" t="str">
            <v/>
          </cell>
          <cell r="BE451" t="str">
            <v>研发辅助序列</v>
          </cell>
          <cell r="BF451" t="str">
            <v>M4</v>
          </cell>
        </row>
        <row r="452">
          <cell r="C452" t="str">
            <v>熊佩玲</v>
          </cell>
          <cell r="D452" t="str">
            <v>女</v>
          </cell>
          <cell r="E452" t="str">
            <v>在职</v>
          </cell>
          <cell r="F452" t="str">
            <v>正式员工</v>
          </cell>
          <cell r="G452" t="str">
            <v>百诚医药</v>
          </cell>
          <cell r="H452" t="str">
            <v>项目管理部</v>
          </cell>
          <cell r="I452" t="str">
            <v>百诚医药/项目管理中心/项目管理部</v>
          </cell>
          <cell r="J452" t="str">
            <v>百诚医药</v>
          </cell>
          <cell r="K452" t="str">
            <v>项目管理部</v>
          </cell>
          <cell r="L452" t="str">
            <v>绩效专员</v>
          </cell>
          <cell r="M452" t="str">
            <v>职员</v>
          </cell>
          <cell r="N452" t="str">
            <v>章卫弟</v>
          </cell>
          <cell r="O452" t="str">
            <v>章卫弟</v>
          </cell>
          <cell r="P452" t="str">
            <v/>
          </cell>
          <cell r="Q452" t="str">
            <v/>
          </cell>
          <cell r="R452" t="str">
            <v>杭州</v>
          </cell>
          <cell r="S452" t="str">
            <v>15268521659</v>
          </cell>
          <cell r="T452" t="str">
            <v>1990-03-14</v>
          </cell>
          <cell r="U452" t="str">
            <v>32</v>
          </cell>
          <cell r="V452" t="str">
            <v>汉</v>
          </cell>
          <cell r="W452" t="str">
            <v>330822199003140922</v>
          </cell>
          <cell r="X452" t="str">
            <v>浙江省</v>
          </cell>
          <cell r="Y452" t="str">
            <v>衢州市</v>
          </cell>
          <cell r="Z452" t="str">
            <v>浙江省衢州市常山县招贤镇古县村42号</v>
          </cell>
          <cell r="AA452" t="str">
            <v>杭州市西湖区转塘街道之江九里5-1-1304</v>
          </cell>
          <cell r="AB452" t="str">
            <v>外地农村</v>
          </cell>
          <cell r="AC452" t="str">
            <v>已婚</v>
          </cell>
          <cell r="AD452" t="str">
            <v>群众</v>
          </cell>
          <cell r="AE452" t="str">
            <v>本科</v>
          </cell>
          <cell r="AF452" t="str">
            <v>学士</v>
          </cell>
          <cell r="AG452" t="str">
            <v>浙江大学</v>
          </cell>
          <cell r="AH452" t="str">
            <v/>
          </cell>
          <cell r="AI452" t="str">
            <v>2020-02-20</v>
          </cell>
          <cell r="AJ452" t="str">
            <v/>
          </cell>
          <cell r="AK452" t="str">
            <v/>
          </cell>
          <cell r="AL452" t="str">
            <v/>
          </cell>
          <cell r="AM452" t="str">
            <v>杨熹</v>
          </cell>
          <cell r="AN452" t="str">
            <v/>
          </cell>
          <cell r="AO452" t="str">
            <v>浙江省衢州市常山县招贤镇古县村42号</v>
          </cell>
          <cell r="AP452" t="str">
            <v>15088792657</v>
          </cell>
          <cell r="AQ452" t="str">
            <v>杭州信牛网络科技有限公司</v>
          </cell>
          <cell r="AR452" t="str">
            <v/>
          </cell>
          <cell r="AS452" t="str">
            <v/>
          </cell>
          <cell r="AT452" t="str">
            <v>2021-03-29</v>
          </cell>
          <cell r="AU452" t="str">
            <v>管理人员</v>
          </cell>
          <cell r="AV452" t="str">
            <v>劳动合同</v>
          </cell>
          <cell r="AW452" t="str">
            <v>2021-03-29</v>
          </cell>
          <cell r="AX452" t="str">
            <v>2021-03-29</v>
          </cell>
          <cell r="AY452" t="str">
            <v>2024-03-31</v>
          </cell>
          <cell r="AZ452" t="str">
            <v>职能</v>
          </cell>
          <cell r="BA452" t="str">
            <v>1</v>
          </cell>
          <cell r="BB452" t="str">
            <v>2021-06-28</v>
          </cell>
          <cell r="BC452" t="str">
            <v>2021-06-29</v>
          </cell>
          <cell r="BD452" t="str">
            <v/>
          </cell>
          <cell r="BE452" t="str">
            <v>研发辅助序列</v>
          </cell>
          <cell r="BF452" t="str">
            <v>P3</v>
          </cell>
        </row>
        <row r="453">
          <cell r="C453" t="str">
            <v>高仁彬</v>
          </cell>
          <cell r="D453" t="str">
            <v>男</v>
          </cell>
          <cell r="E453" t="str">
            <v>在职</v>
          </cell>
          <cell r="F453" t="str">
            <v>正式员工</v>
          </cell>
          <cell r="G453" t="str">
            <v>百诚医药</v>
          </cell>
          <cell r="H453" t="str">
            <v>项目管理部</v>
          </cell>
          <cell r="I453" t="str">
            <v>百诚医药/项目管理中心/项目管理部</v>
          </cell>
          <cell r="J453" t="str">
            <v>百诚医药</v>
          </cell>
          <cell r="K453" t="str">
            <v>项目管理部</v>
          </cell>
          <cell r="L453" t="str">
            <v>项目管理专员</v>
          </cell>
          <cell r="M453" t="str">
            <v>职员</v>
          </cell>
          <cell r="N453" t="str">
            <v>章卫弟</v>
          </cell>
          <cell r="O453" t="str">
            <v>章卫弟</v>
          </cell>
          <cell r="P453" t="str">
            <v/>
          </cell>
          <cell r="Q453" t="str">
            <v/>
          </cell>
          <cell r="R453" t="str">
            <v>杭州</v>
          </cell>
          <cell r="S453" t="str">
            <v>15603618580</v>
          </cell>
          <cell r="T453" t="str">
            <v>1997-05-25</v>
          </cell>
          <cell r="U453" t="str">
            <v>25</v>
          </cell>
          <cell r="V453" t="str">
            <v>汉族</v>
          </cell>
          <cell r="W453" t="str">
            <v>210203199705255514</v>
          </cell>
          <cell r="X453" t="str">
            <v>辽宁</v>
          </cell>
          <cell r="Y453" t="str">
            <v>大连</v>
          </cell>
          <cell r="Z453" t="str">
            <v>辽宁省大连市甘井子区</v>
          </cell>
          <cell r="AA453" t="str">
            <v>辽宁省大连市</v>
          </cell>
          <cell r="AB453" t="str">
            <v>本地城镇</v>
          </cell>
          <cell r="AC453" t="str">
            <v>未婚</v>
          </cell>
          <cell r="AD453" t="str">
            <v/>
          </cell>
          <cell r="AE453" t="str">
            <v>本科</v>
          </cell>
          <cell r="AF453" t="str">
            <v>学士</v>
          </cell>
          <cell r="AG453" t="str">
            <v>东北林业大学</v>
          </cell>
          <cell r="AH453" t="str">
            <v>生命科学</v>
          </cell>
          <cell r="AI453" t="str">
            <v>2019-06-27</v>
          </cell>
          <cell r="AJ453" t="str">
            <v/>
          </cell>
          <cell r="AK453" t="str">
            <v/>
          </cell>
          <cell r="AL453" t="str">
            <v/>
          </cell>
          <cell r="AM453" t="str">
            <v>张红艳</v>
          </cell>
          <cell r="AN453" t="str">
            <v>母亲</v>
          </cell>
          <cell r="AO453" t="str">
            <v>辽宁省大连市 116000</v>
          </cell>
          <cell r="AP453" t="str">
            <v>13074119998</v>
          </cell>
          <cell r="AQ453" t="str">
            <v>重庆博腾制药有限公司</v>
          </cell>
          <cell r="AR453" t="str">
            <v/>
          </cell>
          <cell r="AS453" t="str">
            <v/>
          </cell>
          <cell r="AT453" t="str">
            <v>2022-01-10</v>
          </cell>
          <cell r="AU453" t="str">
            <v>辅助人员</v>
          </cell>
          <cell r="AV453" t="str">
            <v>劳动合同</v>
          </cell>
          <cell r="AW453" t="str">
            <v>2022-01-10</v>
          </cell>
          <cell r="AX453" t="str">
            <v>2022-01-10</v>
          </cell>
          <cell r="AY453" t="str">
            <v>2025-03-31</v>
          </cell>
          <cell r="AZ453" t="str">
            <v>职能</v>
          </cell>
          <cell r="BA453" t="str">
            <v>1</v>
          </cell>
          <cell r="BB453" t="str">
            <v>2022-04-09</v>
          </cell>
          <cell r="BC453" t="str">
            <v>2022-04-10</v>
          </cell>
          <cell r="BD453" t="str">
            <v/>
          </cell>
          <cell r="BE453" t="str">
            <v>研发辅助序列</v>
          </cell>
          <cell r="BF453" t="str">
            <v>P2</v>
          </cell>
        </row>
        <row r="454">
          <cell r="C454" t="str">
            <v>陈露</v>
          </cell>
          <cell r="D454" t="str">
            <v>女</v>
          </cell>
          <cell r="E454" t="str">
            <v>在职</v>
          </cell>
          <cell r="F454" t="str">
            <v>正式员工</v>
          </cell>
          <cell r="G454" t="str">
            <v>百诚医药</v>
          </cell>
          <cell r="H454" t="str">
            <v>项目管理部</v>
          </cell>
          <cell r="I454" t="str">
            <v>百诚医药/项目管理中心/项目管理部</v>
          </cell>
          <cell r="J454" t="str">
            <v>百诚医药</v>
          </cell>
          <cell r="K454" t="str">
            <v>项目管理部</v>
          </cell>
          <cell r="L454" t="str">
            <v>项目管理专员</v>
          </cell>
          <cell r="M454" t="str">
            <v>职员</v>
          </cell>
          <cell r="N454" t="str">
            <v>章卫弟</v>
          </cell>
          <cell r="O454" t="str">
            <v>章卫弟</v>
          </cell>
          <cell r="P454" t="str">
            <v/>
          </cell>
          <cell r="Q454" t="str">
            <v>章卫弟</v>
          </cell>
          <cell r="R454" t="str">
            <v>杭州</v>
          </cell>
          <cell r="S454" t="str">
            <v>18870039683</v>
          </cell>
          <cell r="T454" t="str">
            <v>1991-08-06</v>
          </cell>
          <cell r="U454" t="str">
            <v>30</v>
          </cell>
          <cell r="V454" t="str">
            <v>汉族</v>
          </cell>
          <cell r="W454" t="str">
            <v>412824199108062689</v>
          </cell>
          <cell r="X454" t="str">
            <v>河南</v>
          </cell>
          <cell r="Y454" t="str">
            <v>驻马店地区</v>
          </cell>
          <cell r="Z454" t="str">
            <v>河南省驻马店西平县专探乡大庙陈村8组</v>
          </cell>
          <cell r="AA454" t="str">
            <v>浙江省杭州市拱墅区祥符街道庆隆苑2区2栋</v>
          </cell>
          <cell r="AB454" t="str">
            <v>外地农村</v>
          </cell>
          <cell r="AC454" t="str">
            <v>未婚</v>
          </cell>
          <cell r="AD454" t="str">
            <v>党员</v>
          </cell>
          <cell r="AE454" t="str">
            <v>硕士研究生</v>
          </cell>
          <cell r="AF454" t="str">
            <v>硕士</v>
          </cell>
          <cell r="AG454" t="str">
            <v>南昌大学</v>
          </cell>
          <cell r="AH454" t="str">
            <v>药学</v>
          </cell>
          <cell r="AI454" t="str">
            <v>2019-06-30</v>
          </cell>
          <cell r="AJ454" t="str">
            <v/>
          </cell>
          <cell r="AK454" t="str">
            <v/>
          </cell>
          <cell r="AL454" t="str">
            <v/>
          </cell>
          <cell r="AM454" t="str">
            <v>杨勇</v>
          </cell>
          <cell r="AN454" t="str">
            <v>男朋友</v>
          </cell>
          <cell r="AO454" t="str">
            <v>杭州市浙大科技园</v>
          </cell>
          <cell r="AP454" t="str">
            <v>15502413806</v>
          </cell>
          <cell r="AQ454" t="str">
            <v>石药集团中奇制药技术有限公司</v>
          </cell>
          <cell r="AR454" t="str">
            <v/>
          </cell>
          <cell r="AS454" t="str">
            <v/>
          </cell>
          <cell r="AT454" t="str">
            <v>2022-02-14</v>
          </cell>
          <cell r="AU454" t="str">
            <v>辅助人员</v>
          </cell>
          <cell r="AV454" t="str">
            <v>劳动合同</v>
          </cell>
          <cell r="AW454" t="str">
            <v>2022-02-14</v>
          </cell>
          <cell r="AX454" t="str">
            <v>2022-02-14</v>
          </cell>
          <cell r="AY454" t="str">
            <v>2025-03-31</v>
          </cell>
          <cell r="AZ454" t="str">
            <v>职能</v>
          </cell>
          <cell r="BA454" t="str">
            <v>1</v>
          </cell>
          <cell r="BB454" t="str">
            <v>2022-05-13</v>
          </cell>
          <cell r="BC454" t="str">
            <v>2022-05-14</v>
          </cell>
          <cell r="BD454" t="str">
            <v/>
          </cell>
          <cell r="BE454" t="str">
            <v>研发辅助序列</v>
          </cell>
          <cell r="BF454" t="str">
            <v>P3</v>
          </cell>
        </row>
        <row r="455">
          <cell r="C455" t="str">
            <v>杨家榕</v>
          </cell>
          <cell r="D455" t="str">
            <v>女</v>
          </cell>
          <cell r="E455" t="str">
            <v>在职</v>
          </cell>
          <cell r="F455" t="str">
            <v>正式员工</v>
          </cell>
          <cell r="G455" t="str">
            <v>百诚医药</v>
          </cell>
          <cell r="H455" t="str">
            <v>项目管理部</v>
          </cell>
          <cell r="I455" t="str">
            <v>百诚医药/项目管理中心/项目管理部</v>
          </cell>
          <cell r="J455" t="str">
            <v>百诚医药</v>
          </cell>
          <cell r="K455" t="str">
            <v>项目管理部</v>
          </cell>
          <cell r="L455" t="str">
            <v>项目管理专员</v>
          </cell>
          <cell r="M455" t="str">
            <v>职员</v>
          </cell>
          <cell r="N455" t="str">
            <v>章卫弟</v>
          </cell>
          <cell r="O455" t="str">
            <v>章卫弟</v>
          </cell>
          <cell r="P455" t="str">
            <v/>
          </cell>
          <cell r="Q455" t="str">
            <v>章卫弟</v>
          </cell>
          <cell r="R455" t="str">
            <v>杭州</v>
          </cell>
          <cell r="S455" t="str">
            <v>13758195962</v>
          </cell>
          <cell r="T455" t="str">
            <v>1995-06-18</v>
          </cell>
          <cell r="U455" t="str">
            <v>27</v>
          </cell>
          <cell r="V455" t="str">
            <v>汉族</v>
          </cell>
          <cell r="W455" t="str">
            <v>612323199506183260</v>
          </cell>
          <cell r="X455" t="str">
            <v>陕西</v>
          </cell>
          <cell r="Y455" t="str">
            <v>汉中</v>
          </cell>
          <cell r="Z455" t="str">
            <v>陕西省汉中市洋县</v>
          </cell>
          <cell r="AA455" t="str">
            <v>杭州市钱塘区郡原蓝湖国际</v>
          </cell>
          <cell r="AB455" t="str">
            <v>本地农村</v>
          </cell>
          <cell r="AC455" t="str">
            <v>已婚</v>
          </cell>
          <cell r="AD455" t="str">
            <v>团员</v>
          </cell>
          <cell r="AE455" t="str">
            <v>本科</v>
          </cell>
          <cell r="AF455" t="str">
            <v>学士</v>
          </cell>
          <cell r="AG455" t="str">
            <v>延安大学西安创新学院</v>
          </cell>
          <cell r="AH455" t="str">
            <v>制药工程</v>
          </cell>
          <cell r="AI455" t="str">
            <v>2017-06-30</v>
          </cell>
          <cell r="AJ455" t="str">
            <v/>
          </cell>
          <cell r="AK455" t="str">
            <v/>
          </cell>
          <cell r="AL455" t="str">
            <v/>
          </cell>
          <cell r="AM455" t="str">
            <v>曾立滨</v>
          </cell>
          <cell r="AN455" t="str">
            <v>夫妻</v>
          </cell>
          <cell r="AO455" t="str">
            <v>杭州市江干区下沙郡原蓝湖国际310018</v>
          </cell>
          <cell r="AP455" t="str">
            <v>18221202541</v>
          </cell>
          <cell r="AQ455" t="str">
            <v>浙江和泽医药科技股份有限公司</v>
          </cell>
          <cell r="AR455" t="str">
            <v/>
          </cell>
          <cell r="AS455" t="str">
            <v/>
          </cell>
          <cell r="AT455" t="str">
            <v>2022-04-06</v>
          </cell>
          <cell r="AU455" t="str">
            <v>辅助人员</v>
          </cell>
          <cell r="AV455" t="str">
            <v>劳动合同</v>
          </cell>
          <cell r="AW455" t="str">
            <v>2022-04-06</v>
          </cell>
          <cell r="AX455" t="str">
            <v>2022-04-06</v>
          </cell>
          <cell r="AY455" t="str">
            <v>2025-06-30</v>
          </cell>
          <cell r="AZ455" t="str">
            <v>职能</v>
          </cell>
          <cell r="BA455" t="str">
            <v>1</v>
          </cell>
          <cell r="BB455" t="str">
            <v>2022-07-05</v>
          </cell>
          <cell r="BC455" t="str">
            <v>2022-06-06</v>
          </cell>
          <cell r="BD455" t="str">
            <v/>
          </cell>
          <cell r="BE455" t="str">
            <v>研发辅助序列</v>
          </cell>
          <cell r="BF455" t="str">
            <v>P2</v>
          </cell>
        </row>
        <row r="456">
          <cell r="C456" t="str">
            <v>章力</v>
          </cell>
          <cell r="D456" t="str">
            <v>男</v>
          </cell>
          <cell r="E456" t="str">
            <v>在职</v>
          </cell>
          <cell r="F456" t="str">
            <v>正式员工</v>
          </cell>
          <cell r="G456" t="str">
            <v>百诚医药</v>
          </cell>
          <cell r="H456" t="str">
            <v>销售管理部</v>
          </cell>
          <cell r="I456" t="str">
            <v>百诚医药/销售管理中心/销售管理部</v>
          </cell>
          <cell r="J456" t="str">
            <v>百诚医药</v>
          </cell>
          <cell r="K456" t="str">
            <v>销售管理部</v>
          </cell>
          <cell r="L456" t="str">
            <v>销售管理部总经理</v>
          </cell>
          <cell r="M456" t="str">
            <v>部门总经理</v>
          </cell>
          <cell r="N456" t="str">
            <v>章力</v>
          </cell>
          <cell r="O456" t="str">
            <v>楼金芳</v>
          </cell>
          <cell r="P456" t="str">
            <v/>
          </cell>
          <cell r="Q456" t="str">
            <v>楼金芳</v>
          </cell>
          <cell r="R456" t="str">
            <v>杭州</v>
          </cell>
          <cell r="S456" t="str">
            <v>18858186000</v>
          </cell>
          <cell r="T456" t="str">
            <v>1977-01-17</v>
          </cell>
          <cell r="U456" t="str">
            <v>45</v>
          </cell>
          <cell r="V456" t="str">
            <v>汉族</v>
          </cell>
          <cell r="W456" t="str">
            <v>330622197701175014</v>
          </cell>
          <cell r="X456" t="str">
            <v>浙江</v>
          </cell>
          <cell r="Y456" t="str">
            <v>杭州</v>
          </cell>
          <cell r="Z456" t="str">
            <v>杭州市文一路117号金都城市芯宇</v>
          </cell>
          <cell r="AA456" t="str">
            <v>杭州</v>
          </cell>
          <cell r="AB456" t="str">
            <v>本地城镇</v>
          </cell>
          <cell r="AC456" t="str">
            <v>已婚</v>
          </cell>
          <cell r="AD456" t="str">
            <v/>
          </cell>
          <cell r="AE456" t="str">
            <v>硕士研究生</v>
          </cell>
          <cell r="AF456" t="str">
            <v/>
          </cell>
          <cell r="AG456" t="str">
            <v>浙江中医药大学</v>
          </cell>
          <cell r="AH456" t="str">
            <v>中药学</v>
          </cell>
          <cell r="AI456" t="str">
            <v>2017-09-01</v>
          </cell>
          <cell r="AJ456" t="str">
            <v/>
          </cell>
          <cell r="AK456" t="str">
            <v/>
          </cell>
          <cell r="AL456" t="str">
            <v/>
          </cell>
          <cell r="AM456" t="str">
            <v>李淑萍</v>
          </cell>
          <cell r="AN456" t="str">
            <v>夫妻</v>
          </cell>
          <cell r="AO456" t="str">
            <v>杭州高教路溪上玫瑰园</v>
          </cell>
          <cell r="AP456" t="str">
            <v>13606641480</v>
          </cell>
          <cell r="AQ456" t="str">
            <v/>
          </cell>
          <cell r="AR456" t="str">
            <v/>
          </cell>
          <cell r="AS456" t="str">
            <v>楼金芳</v>
          </cell>
          <cell r="AT456" t="str">
            <v>2021-10-18</v>
          </cell>
          <cell r="AU456" t="str">
            <v>销售人员</v>
          </cell>
          <cell r="AV456" t="str">
            <v>劳动合同</v>
          </cell>
          <cell r="AW456" t="str">
            <v>2021-10-18</v>
          </cell>
          <cell r="AX456" t="str">
            <v>2021-10-18</v>
          </cell>
          <cell r="AY456" t="str">
            <v>2024-12-31</v>
          </cell>
          <cell r="AZ456" t="str">
            <v>职能</v>
          </cell>
          <cell r="BA456" t="str">
            <v>1</v>
          </cell>
          <cell r="BB456" t="str">
            <v>2022-01-17</v>
          </cell>
          <cell r="BC456" t="str">
            <v>2022-01-18</v>
          </cell>
          <cell r="BD456" t="str">
            <v/>
          </cell>
          <cell r="BE456" t="str">
            <v>职能序列</v>
          </cell>
          <cell r="BF456" t="str">
            <v>M6</v>
          </cell>
        </row>
        <row r="457">
          <cell r="C457" t="str">
            <v>汤晨</v>
          </cell>
          <cell r="D457" t="str">
            <v>女</v>
          </cell>
          <cell r="E457" t="str">
            <v>在职</v>
          </cell>
          <cell r="F457" t="str">
            <v>实习生</v>
          </cell>
          <cell r="G457" t="str">
            <v>百诚医药</v>
          </cell>
          <cell r="H457" t="str">
            <v>销售管理部</v>
          </cell>
          <cell r="I457" t="str">
            <v>百诚医药/销售管理中心/销售管理部</v>
          </cell>
          <cell r="J457" t="str">
            <v>百诚医药</v>
          </cell>
          <cell r="K457" t="str">
            <v>销售管理部</v>
          </cell>
          <cell r="L457" t="str">
            <v>实习生</v>
          </cell>
          <cell r="M457" t="str">
            <v>职员</v>
          </cell>
          <cell r="N457" t="str">
            <v>章力</v>
          </cell>
          <cell r="O457" t="str">
            <v>章力</v>
          </cell>
          <cell r="P457" t="str">
            <v>章力</v>
          </cell>
          <cell r="Q457" t="str">
            <v/>
          </cell>
          <cell r="R457" t="str">
            <v>杭州</v>
          </cell>
          <cell r="S457" t="str">
            <v>13588426177</v>
          </cell>
          <cell r="T457" t="str">
            <v>2001-09-11</v>
          </cell>
          <cell r="U457" t="str">
            <v>20</v>
          </cell>
          <cell r="V457" t="str">
            <v>汉族</v>
          </cell>
          <cell r="W457" t="str">
            <v>342425200109112926</v>
          </cell>
          <cell r="X457" t="str">
            <v>安徽</v>
          </cell>
          <cell r="Y457" t="str">
            <v>六安</v>
          </cell>
          <cell r="Z457" t="str">
            <v>安徽省六安市舒城县南港镇</v>
          </cell>
          <cell r="AA457" t="str">
            <v>浙江工业大学朝晖校区</v>
          </cell>
          <cell r="AB457" t="str">
            <v>外地农村</v>
          </cell>
          <cell r="AC457" t="str">
            <v>未婚</v>
          </cell>
          <cell r="AD457" t="str">
            <v>团员</v>
          </cell>
          <cell r="AE457" t="str">
            <v>本科</v>
          </cell>
          <cell r="AF457" t="str">
            <v>学士</v>
          </cell>
          <cell r="AG457" t="str">
            <v>浙江工业大学</v>
          </cell>
          <cell r="AH457" t="str">
            <v>制药工程</v>
          </cell>
          <cell r="AI457" t="str">
            <v>2023-06-30</v>
          </cell>
          <cell r="AJ457" t="str">
            <v/>
          </cell>
          <cell r="AK457" t="str">
            <v/>
          </cell>
          <cell r="AL457" t="str">
            <v/>
          </cell>
          <cell r="AM457" t="str">
            <v>吴正芝</v>
          </cell>
          <cell r="AN457" t="str">
            <v>母亲</v>
          </cell>
          <cell r="AO457" t="str">
            <v>安徽省六安市舒城县南港镇</v>
          </cell>
          <cell r="AP457" t="str">
            <v>13470857817</v>
          </cell>
          <cell r="AQ457" t="str">
            <v>无</v>
          </cell>
          <cell r="AR457" t="str">
            <v/>
          </cell>
          <cell r="AS457" t="str">
            <v/>
          </cell>
          <cell r="AT457" t="str">
            <v>2022-07-06</v>
          </cell>
          <cell r="AU457" t="str">
            <v>销售人员</v>
          </cell>
          <cell r="AV457" t="str">
            <v>实习协议</v>
          </cell>
          <cell r="AW457" t="str">
            <v/>
          </cell>
          <cell r="AX457" t="str">
            <v>2022-07-06</v>
          </cell>
          <cell r="AY457" t="str">
            <v>2022-08-05</v>
          </cell>
          <cell r="AZ457" t="str">
            <v>职能</v>
          </cell>
          <cell r="BA457" t="str">
            <v/>
          </cell>
          <cell r="BB457" t="str">
            <v/>
          </cell>
          <cell r="BC457" t="str">
            <v/>
          </cell>
          <cell r="BD457" t="str">
            <v/>
          </cell>
          <cell r="BE457" t="str">
            <v>职能序列</v>
          </cell>
          <cell r="BF457" t="str">
            <v>-</v>
          </cell>
        </row>
        <row r="458">
          <cell r="C458" t="str">
            <v>冯恩光</v>
          </cell>
          <cell r="D458" t="str">
            <v>男</v>
          </cell>
          <cell r="E458" t="str">
            <v>在职</v>
          </cell>
          <cell r="F458" t="str">
            <v>正式员工</v>
          </cell>
          <cell r="G458" t="str">
            <v>百诚医药</v>
          </cell>
          <cell r="H458" t="str">
            <v>新药研发中心</v>
          </cell>
          <cell r="I458" t="str">
            <v>百诚医药/新药研发中心</v>
          </cell>
          <cell r="J458" t="str">
            <v>百诚医药</v>
          </cell>
          <cell r="K458" t="str">
            <v>新药研发中心</v>
          </cell>
          <cell r="L458" t="str">
            <v>新药研发中心总经理</v>
          </cell>
          <cell r="M458" t="str">
            <v>部门总经理</v>
          </cell>
          <cell r="N458" t="str">
            <v>冯恩光</v>
          </cell>
          <cell r="O458" t="str">
            <v>楼金芳</v>
          </cell>
          <cell r="P458" t="str">
            <v/>
          </cell>
          <cell r="Q458" t="str">
            <v/>
          </cell>
          <cell r="R458" t="str">
            <v>杭州</v>
          </cell>
          <cell r="S458" t="str">
            <v>13758123169</v>
          </cell>
          <cell r="T458" t="str">
            <v>1984-01-10</v>
          </cell>
          <cell r="U458" t="str">
            <v>38</v>
          </cell>
          <cell r="V458" t="str">
            <v>汉</v>
          </cell>
          <cell r="W458" t="str">
            <v>339005198401103012</v>
          </cell>
          <cell r="X458" t="str">
            <v>浙江</v>
          </cell>
          <cell r="Y458" t="str">
            <v>杭州</v>
          </cell>
          <cell r="Z458" t="str">
            <v>杭州市萧山区南阳街道南兴村南联8组23户</v>
          </cell>
          <cell r="AA458" t="str">
            <v>杭州市萧山区南阳街道南兴村南联8组23户</v>
          </cell>
          <cell r="AB458" t="str">
            <v>本地农村</v>
          </cell>
          <cell r="AC458" t="str">
            <v>已婚</v>
          </cell>
          <cell r="AD458" t="str">
            <v>党员</v>
          </cell>
          <cell r="AE458" t="str">
            <v>博士研究生</v>
          </cell>
          <cell r="AF458" t="str">
            <v>博士</v>
          </cell>
          <cell r="AG458" t="str">
            <v>中科院上海药物研究所</v>
          </cell>
          <cell r="AH458" t="str">
            <v>药物合成</v>
          </cell>
          <cell r="AI458" t="str">
            <v>2013-07-01</v>
          </cell>
          <cell r="AJ458" t="str">
            <v/>
          </cell>
          <cell r="AK458" t="str">
            <v/>
          </cell>
          <cell r="AL458" t="str">
            <v/>
          </cell>
          <cell r="AM458" t="str">
            <v>屠儆妃</v>
          </cell>
          <cell r="AN458" t="str">
            <v>妻子</v>
          </cell>
          <cell r="AO458" t="str">
            <v>杭州市萧山区南阳街道南兴村南联8组23户</v>
          </cell>
          <cell r="AP458" t="str">
            <v>13735805230</v>
          </cell>
          <cell r="AQ458" t="str">
            <v/>
          </cell>
          <cell r="AR458" t="str">
            <v>13735805230</v>
          </cell>
          <cell r="AS458" t="str">
            <v/>
          </cell>
          <cell r="AT458" t="str">
            <v>2019-04-01</v>
          </cell>
          <cell r="AU458" t="str">
            <v>研发人员</v>
          </cell>
          <cell r="AV458" t="str">
            <v>劳动合同</v>
          </cell>
          <cell r="AW458" t="str">
            <v>2019-04-01</v>
          </cell>
          <cell r="AX458" t="str">
            <v>2022-05-01</v>
          </cell>
          <cell r="AY458" t="str">
            <v>2025-06-30</v>
          </cell>
          <cell r="AZ458" t="str">
            <v>研发</v>
          </cell>
          <cell r="BA458" t="str">
            <v>2</v>
          </cell>
          <cell r="BB458" t="str">
            <v>2019-07-01</v>
          </cell>
          <cell r="BC458" t="str">
            <v>2019-07-01</v>
          </cell>
          <cell r="BD458" t="str">
            <v/>
          </cell>
          <cell r="BE458" t="str">
            <v>研发序列</v>
          </cell>
          <cell r="BF458" t="str">
            <v>M6</v>
          </cell>
        </row>
        <row r="459">
          <cell r="C459" t="str">
            <v>顾增军</v>
          </cell>
          <cell r="D459" t="str">
            <v>男</v>
          </cell>
          <cell r="E459" t="str">
            <v>在职</v>
          </cell>
          <cell r="F459" t="str">
            <v>正式员工</v>
          </cell>
          <cell r="G459" t="str">
            <v>百诚医药</v>
          </cell>
          <cell r="H459" t="str">
            <v>信息技术部</v>
          </cell>
          <cell r="I459" t="str">
            <v>百诚医药/综合管理中心/信息技术部</v>
          </cell>
          <cell r="J459" t="str">
            <v>百诚医药</v>
          </cell>
          <cell r="K459" t="str">
            <v>信息技术部</v>
          </cell>
          <cell r="L459" t="str">
            <v>IT经理</v>
          </cell>
          <cell r="M459" t="str">
            <v>经理</v>
          </cell>
          <cell r="N459" t="str">
            <v>顾增军</v>
          </cell>
          <cell r="O459" t="str">
            <v>杨杰锋</v>
          </cell>
          <cell r="P459" t="str">
            <v/>
          </cell>
          <cell r="Q459" t="str">
            <v/>
          </cell>
          <cell r="R459" t="str">
            <v>杭州</v>
          </cell>
          <cell r="S459" t="str">
            <v>15658838226</v>
          </cell>
          <cell r="T459" t="str">
            <v>1991-10-26</v>
          </cell>
          <cell r="U459" t="str">
            <v>30</v>
          </cell>
          <cell r="V459" t="str">
            <v>汉</v>
          </cell>
          <cell r="W459" t="str">
            <v>410923199110263612</v>
          </cell>
          <cell r="X459" t="str">
            <v>河南</v>
          </cell>
          <cell r="Y459" t="str">
            <v>濮阳</v>
          </cell>
          <cell r="Z459" t="str">
            <v>河南省南乐县近德固乡佛善村一连197号</v>
          </cell>
          <cell r="AA459" t="str">
            <v>杭州市滨江区长江小区49-3-102</v>
          </cell>
          <cell r="AB459" t="str">
            <v>外地农村</v>
          </cell>
          <cell r="AC459" t="str">
            <v>已婚</v>
          </cell>
          <cell r="AD459" t="str">
            <v>群众</v>
          </cell>
          <cell r="AE459" t="str">
            <v>大专</v>
          </cell>
          <cell r="AF459" t="str">
            <v/>
          </cell>
          <cell r="AG459" t="str">
            <v>河南新华电脑学校</v>
          </cell>
          <cell r="AH459" t="str">
            <v>计算机科学</v>
          </cell>
          <cell r="AI459" t="str">
            <v>2011-02-28</v>
          </cell>
          <cell r="AJ459" t="str">
            <v/>
          </cell>
          <cell r="AK459" t="str">
            <v/>
          </cell>
          <cell r="AL459" t="str">
            <v/>
          </cell>
          <cell r="AM459" t="str">
            <v>王荣</v>
          </cell>
          <cell r="AN459" t="str">
            <v/>
          </cell>
          <cell r="AO459" t="str">
            <v>河南省南乐县近德固乡佛善村一连197号</v>
          </cell>
          <cell r="AP459" t="str">
            <v>15333928391</v>
          </cell>
          <cell r="AQ459" t="str">
            <v/>
          </cell>
          <cell r="AR459" t="str">
            <v>15333928391</v>
          </cell>
          <cell r="AS459" t="str">
            <v/>
          </cell>
          <cell r="AT459" t="str">
            <v>2018-01-15</v>
          </cell>
          <cell r="AU459" t="str">
            <v>辅助人员</v>
          </cell>
          <cell r="AV459" t="str">
            <v>劳动合同</v>
          </cell>
          <cell r="AW459" t="str">
            <v>2018-01-15</v>
          </cell>
          <cell r="AX459" t="str">
            <v>2021-02-01</v>
          </cell>
          <cell r="AY459" t="str">
            <v>2024-03-31</v>
          </cell>
          <cell r="AZ459" t="str">
            <v>职能</v>
          </cell>
          <cell r="BA459" t="str">
            <v>2</v>
          </cell>
          <cell r="BB459" t="str">
            <v>2018-04-14</v>
          </cell>
          <cell r="BC459" t="str">
            <v>2018-04-14</v>
          </cell>
          <cell r="BD459" t="str">
            <v/>
          </cell>
          <cell r="BE459" t="str">
            <v>职能序列</v>
          </cell>
          <cell r="BF459" t="str">
            <v>M4</v>
          </cell>
        </row>
        <row r="460">
          <cell r="C460" t="str">
            <v>刘建栋</v>
          </cell>
          <cell r="D460" t="str">
            <v>男</v>
          </cell>
          <cell r="E460" t="str">
            <v>在职</v>
          </cell>
          <cell r="F460" t="str">
            <v>正式员工</v>
          </cell>
          <cell r="G460" t="str">
            <v>百诚医药</v>
          </cell>
          <cell r="H460" t="str">
            <v>信息技术部</v>
          </cell>
          <cell r="I460" t="str">
            <v>百诚医药/综合管理中心/信息技术部</v>
          </cell>
          <cell r="J460" t="str">
            <v>百诚医药</v>
          </cell>
          <cell r="K460" t="str">
            <v>信息技术部</v>
          </cell>
          <cell r="L460" t="str">
            <v>IT专员</v>
          </cell>
          <cell r="M460" t="str">
            <v>职员</v>
          </cell>
          <cell r="N460" t="str">
            <v>顾增军</v>
          </cell>
          <cell r="O460" t="str">
            <v>顾增军</v>
          </cell>
          <cell r="P460" t="str">
            <v/>
          </cell>
          <cell r="Q460" t="str">
            <v/>
          </cell>
          <cell r="R460" t="str">
            <v>杭州</v>
          </cell>
          <cell r="S460" t="str">
            <v>18767181163</v>
          </cell>
          <cell r="T460" t="str">
            <v>1991-08-31</v>
          </cell>
          <cell r="U460" t="str">
            <v>30</v>
          </cell>
          <cell r="V460" t="str">
            <v>汉</v>
          </cell>
          <cell r="W460" t="str">
            <v>330328199108311119</v>
          </cell>
          <cell r="X460" t="str">
            <v>浙江</v>
          </cell>
          <cell r="Y460" t="str">
            <v>文成</v>
          </cell>
          <cell r="Z460" t="str">
            <v>浙江省文成县南田镇岳垟村</v>
          </cell>
          <cell r="AA460" t="str">
            <v>浙江省杭州市义桥东方文化园三水一生小区</v>
          </cell>
          <cell r="AB460" t="str">
            <v>外地农村</v>
          </cell>
          <cell r="AC460" t="str">
            <v>已婚</v>
          </cell>
          <cell r="AD460" t="str">
            <v>群众</v>
          </cell>
          <cell r="AE460" t="str">
            <v>本科</v>
          </cell>
          <cell r="AF460" t="str">
            <v>学士</v>
          </cell>
          <cell r="AG460" t="str">
            <v>国防信息学院</v>
          </cell>
          <cell r="AH460" t="str">
            <v>信息管理和信息系统</v>
          </cell>
          <cell r="AI460" t="str">
            <v>2012-12-30</v>
          </cell>
          <cell r="AJ460" t="str">
            <v/>
          </cell>
          <cell r="AK460" t="str">
            <v/>
          </cell>
          <cell r="AL460" t="str">
            <v/>
          </cell>
          <cell r="AM460" t="str">
            <v>杨光群</v>
          </cell>
          <cell r="AN460" t="str">
            <v>夫妻</v>
          </cell>
          <cell r="AO460" t="str">
            <v>浙江省文成县南田镇岳垟村</v>
          </cell>
          <cell r="AP460" t="str">
            <v>18969021869</v>
          </cell>
          <cell r="AQ460" t="str">
            <v/>
          </cell>
          <cell r="AR460" t="str">
            <v>18969021869</v>
          </cell>
          <cell r="AS460" t="str">
            <v/>
          </cell>
          <cell r="AT460" t="str">
            <v>2019-04-22</v>
          </cell>
          <cell r="AU460" t="str">
            <v>辅助人员</v>
          </cell>
          <cell r="AV460" t="str">
            <v>劳动合同</v>
          </cell>
          <cell r="AW460" t="str">
            <v>2019-04-22</v>
          </cell>
          <cell r="AX460" t="str">
            <v>2022-05-01</v>
          </cell>
          <cell r="AY460" t="str">
            <v>2025-06-30</v>
          </cell>
          <cell r="AZ460" t="str">
            <v>职能</v>
          </cell>
          <cell r="BA460" t="str">
            <v>2</v>
          </cell>
          <cell r="BB460" t="str">
            <v>2019-07-22</v>
          </cell>
          <cell r="BC460" t="str">
            <v>2019-07-22</v>
          </cell>
          <cell r="BD460" t="str">
            <v/>
          </cell>
          <cell r="BE460" t="str">
            <v>职能序列</v>
          </cell>
          <cell r="BF460" t="str">
            <v>P4</v>
          </cell>
        </row>
        <row r="461">
          <cell r="C461" t="str">
            <v>熊德博</v>
          </cell>
          <cell r="D461" t="str">
            <v>男</v>
          </cell>
          <cell r="E461" t="str">
            <v>在职</v>
          </cell>
          <cell r="F461" t="str">
            <v>正式员工</v>
          </cell>
          <cell r="G461" t="str">
            <v>百诚医药</v>
          </cell>
          <cell r="H461" t="str">
            <v>信息技术部</v>
          </cell>
          <cell r="I461" t="str">
            <v>百诚医药/综合管理中心/信息技术部</v>
          </cell>
          <cell r="J461" t="str">
            <v>百诚医药</v>
          </cell>
          <cell r="K461" t="str">
            <v>信息技术部</v>
          </cell>
          <cell r="L461" t="str">
            <v>IT专员</v>
          </cell>
          <cell r="M461" t="str">
            <v>职员</v>
          </cell>
          <cell r="N461" t="str">
            <v>顾增军</v>
          </cell>
          <cell r="O461" t="str">
            <v>顾增军</v>
          </cell>
          <cell r="P461" t="str">
            <v>顾增军</v>
          </cell>
          <cell r="Q461" t="str">
            <v/>
          </cell>
          <cell r="R461" t="str">
            <v>杭州</v>
          </cell>
          <cell r="S461" t="str">
            <v>15356125870</v>
          </cell>
          <cell r="T461" t="str">
            <v>1998-07-28</v>
          </cell>
          <cell r="U461" t="str">
            <v>23</v>
          </cell>
          <cell r="V461" t="str">
            <v>汉</v>
          </cell>
          <cell r="W461" t="str">
            <v>51302319980728893x</v>
          </cell>
          <cell r="X461" t="str">
            <v>四川</v>
          </cell>
          <cell r="Y461" t="str">
            <v>开江</v>
          </cell>
          <cell r="Z461" t="str">
            <v>四川省开江县光伏镇德胜街118号</v>
          </cell>
          <cell r="AA461" t="str">
            <v>杭州市滨江小区28幢1单元</v>
          </cell>
          <cell r="AB461" t="str">
            <v>外地城镇</v>
          </cell>
          <cell r="AC461" t="str">
            <v>未婚</v>
          </cell>
          <cell r="AD461" t="str">
            <v>团员</v>
          </cell>
          <cell r="AE461" t="str">
            <v>大专</v>
          </cell>
          <cell r="AF461" t="str">
            <v/>
          </cell>
          <cell r="AG461" t="str">
            <v>浙江商业职业技术学院</v>
          </cell>
          <cell r="AH461" t="str">
            <v>应用电子</v>
          </cell>
          <cell r="AI461" t="str">
            <v>2019-06-08</v>
          </cell>
          <cell r="AJ461" t="str">
            <v/>
          </cell>
          <cell r="AK461" t="str">
            <v/>
          </cell>
          <cell r="AL461" t="str">
            <v/>
          </cell>
          <cell r="AM461" t="str">
            <v>沈晴</v>
          </cell>
          <cell r="AN461" t="str">
            <v>朋友</v>
          </cell>
          <cell r="AO461" t="str">
            <v>四川省开江县光伏镇德胜街118号</v>
          </cell>
          <cell r="AP461" t="str">
            <v>15268706925</v>
          </cell>
          <cell r="AQ461" t="str">
            <v>新华三技术有限公司</v>
          </cell>
          <cell r="AR461" t="str">
            <v>15268706925</v>
          </cell>
          <cell r="AS461" t="str">
            <v/>
          </cell>
          <cell r="AT461" t="str">
            <v>2020-04-20</v>
          </cell>
          <cell r="AU461" t="str">
            <v>辅助人员</v>
          </cell>
          <cell r="AV461" t="str">
            <v>劳动合同</v>
          </cell>
          <cell r="AW461" t="str">
            <v>2020-04-20</v>
          </cell>
          <cell r="AX461" t="str">
            <v>2020-04-20</v>
          </cell>
          <cell r="AY461" t="str">
            <v>2023-06-30</v>
          </cell>
          <cell r="AZ461" t="str">
            <v>职能</v>
          </cell>
          <cell r="BA461" t="str">
            <v>1</v>
          </cell>
          <cell r="BB461" t="str">
            <v>2020-07-19</v>
          </cell>
          <cell r="BC461" t="str">
            <v>2020-07-20</v>
          </cell>
          <cell r="BD461" t="str">
            <v/>
          </cell>
          <cell r="BE461" t="str">
            <v>职能序列</v>
          </cell>
          <cell r="BF461" t="str">
            <v>P3</v>
          </cell>
        </row>
        <row r="462">
          <cell r="C462" t="str">
            <v>王亚鹏</v>
          </cell>
          <cell r="D462" t="str">
            <v>男</v>
          </cell>
          <cell r="E462" t="str">
            <v>在职</v>
          </cell>
          <cell r="F462" t="str">
            <v>正式员工</v>
          </cell>
          <cell r="G462" t="str">
            <v>百诚医药</v>
          </cell>
          <cell r="H462" t="str">
            <v>信息技术部</v>
          </cell>
          <cell r="I462" t="str">
            <v>百诚医药/综合管理中心/信息技术部</v>
          </cell>
          <cell r="J462" t="str">
            <v>百诚医药</v>
          </cell>
          <cell r="K462" t="str">
            <v>信息技术部</v>
          </cell>
          <cell r="L462" t="str">
            <v>IT专员</v>
          </cell>
          <cell r="M462" t="str">
            <v>职员</v>
          </cell>
          <cell r="N462" t="str">
            <v>顾增军</v>
          </cell>
          <cell r="O462" t="str">
            <v>顾增军</v>
          </cell>
          <cell r="P462" t="str">
            <v>顾增军</v>
          </cell>
          <cell r="Q462" t="str">
            <v/>
          </cell>
          <cell r="R462" t="str">
            <v>杭州</v>
          </cell>
          <cell r="S462" t="str">
            <v>19939716822</v>
          </cell>
          <cell r="T462" t="str">
            <v>1991-07-18</v>
          </cell>
          <cell r="U462" t="str">
            <v>31</v>
          </cell>
          <cell r="V462" t="str">
            <v>汉</v>
          </cell>
          <cell r="W462" t="str">
            <v>412721199107182238</v>
          </cell>
          <cell r="X462" t="str">
            <v>河南</v>
          </cell>
          <cell r="Y462" t="str">
            <v>周口</v>
          </cell>
          <cell r="Z462" t="str">
            <v>河南省周口市扶沟县尧岗村</v>
          </cell>
          <cell r="AA462" t="str">
            <v>公司宿舍</v>
          </cell>
          <cell r="AB462" t="str">
            <v>外地农村</v>
          </cell>
          <cell r="AC462" t="str">
            <v>未婚</v>
          </cell>
          <cell r="AD462" t="str">
            <v>团员</v>
          </cell>
          <cell r="AE462" t="str">
            <v>大专</v>
          </cell>
          <cell r="AF462" t="str">
            <v/>
          </cell>
          <cell r="AG462" t="str">
            <v>商丘科技学院</v>
          </cell>
          <cell r="AH462" t="str">
            <v>计算机网络技术</v>
          </cell>
          <cell r="AI462" t="str">
            <v>2012-06-30</v>
          </cell>
          <cell r="AJ462" t="str">
            <v/>
          </cell>
          <cell r="AK462" t="str">
            <v/>
          </cell>
          <cell r="AL462" t="str">
            <v/>
          </cell>
          <cell r="AM462" t="str">
            <v>王化营</v>
          </cell>
          <cell r="AN462" t="str">
            <v>父子</v>
          </cell>
          <cell r="AO462" t="str">
            <v>河南省周口市扶沟县尧岗村</v>
          </cell>
          <cell r="AP462" t="str">
            <v>15239407936</v>
          </cell>
          <cell r="AQ462" t="str">
            <v>河南熙地港购物中心</v>
          </cell>
          <cell r="AR462" t="str">
            <v>15239407936</v>
          </cell>
          <cell r="AS462" t="str">
            <v/>
          </cell>
          <cell r="AT462" t="str">
            <v>2020-05-20</v>
          </cell>
          <cell r="AU462" t="str">
            <v>辅助人员</v>
          </cell>
          <cell r="AV462" t="str">
            <v>劳动合同</v>
          </cell>
          <cell r="AW462" t="str">
            <v>2020-05-20</v>
          </cell>
          <cell r="AX462" t="str">
            <v>2020-05-20</v>
          </cell>
          <cell r="AY462" t="str">
            <v>2023-06-30</v>
          </cell>
          <cell r="AZ462" t="str">
            <v>职能</v>
          </cell>
          <cell r="BA462" t="str">
            <v>1</v>
          </cell>
          <cell r="BB462" t="str">
            <v>2020-08-19</v>
          </cell>
          <cell r="BC462" t="str">
            <v/>
          </cell>
          <cell r="BD462" t="str">
            <v/>
          </cell>
          <cell r="BE462" t="str">
            <v>职能序列</v>
          </cell>
          <cell r="BF462" t="str">
            <v>P4</v>
          </cell>
        </row>
        <row r="463">
          <cell r="C463" t="str">
            <v>宋健勇</v>
          </cell>
          <cell r="D463" t="str">
            <v>男</v>
          </cell>
          <cell r="E463" t="str">
            <v>在职</v>
          </cell>
          <cell r="F463" t="str">
            <v>正式员工</v>
          </cell>
          <cell r="G463" t="str">
            <v>百诚医药</v>
          </cell>
          <cell r="H463" t="str">
            <v>信息技术部</v>
          </cell>
          <cell r="I463" t="str">
            <v>百诚医药/综合管理中心/信息技术部</v>
          </cell>
          <cell r="J463" t="str">
            <v>百诚医药</v>
          </cell>
          <cell r="K463" t="str">
            <v>信息技术部</v>
          </cell>
          <cell r="L463" t="str">
            <v>IT专员</v>
          </cell>
          <cell r="M463" t="str">
            <v>职员</v>
          </cell>
          <cell r="N463" t="str">
            <v>顾增军</v>
          </cell>
          <cell r="O463" t="str">
            <v>顾增军</v>
          </cell>
          <cell r="P463" t="str">
            <v/>
          </cell>
          <cell r="Q463" t="str">
            <v/>
          </cell>
          <cell r="R463" t="str">
            <v>杭州</v>
          </cell>
          <cell r="S463" t="str">
            <v>17328876075</v>
          </cell>
          <cell r="T463" t="str">
            <v>1989-01-16</v>
          </cell>
          <cell r="U463" t="str">
            <v>33</v>
          </cell>
          <cell r="V463" t="str">
            <v>汉</v>
          </cell>
          <cell r="W463" t="str">
            <v>362334198901162139</v>
          </cell>
          <cell r="X463" t="str">
            <v>江西</v>
          </cell>
          <cell r="Y463" t="str">
            <v>上饶</v>
          </cell>
          <cell r="Z463" t="str">
            <v>江西省上饶市婺源县</v>
          </cell>
          <cell r="AA463" t="str">
            <v>杭州市钱塘区白杨街道裕园公寓</v>
          </cell>
          <cell r="AB463" t="str">
            <v>外地农村</v>
          </cell>
          <cell r="AC463" t="str">
            <v>已婚</v>
          </cell>
          <cell r="AD463" t="str">
            <v>群众</v>
          </cell>
          <cell r="AE463" t="str">
            <v>大专</v>
          </cell>
          <cell r="AF463" t="str">
            <v/>
          </cell>
          <cell r="AG463" t="str">
            <v>江西工业学院</v>
          </cell>
          <cell r="AH463" t="str">
            <v>计算机应用</v>
          </cell>
          <cell r="AI463" t="str">
            <v>2011-07-13</v>
          </cell>
          <cell r="AJ463" t="str">
            <v/>
          </cell>
          <cell r="AK463" t="str">
            <v/>
          </cell>
          <cell r="AL463" t="str">
            <v/>
          </cell>
          <cell r="AM463" t="str">
            <v>谢淑敏</v>
          </cell>
          <cell r="AN463" t="str">
            <v>夫妻</v>
          </cell>
          <cell r="AO463" t="str">
            <v>江西省上饶市婺源县</v>
          </cell>
          <cell r="AP463" t="str">
            <v/>
          </cell>
          <cell r="AQ463" t="str">
            <v/>
          </cell>
          <cell r="AR463" t="str">
            <v/>
          </cell>
          <cell r="AS463" t="str">
            <v/>
          </cell>
          <cell r="AT463" t="str">
            <v>2020-07-10</v>
          </cell>
          <cell r="AU463" t="str">
            <v>辅助人员</v>
          </cell>
          <cell r="AV463" t="str">
            <v>劳动合同</v>
          </cell>
          <cell r="AW463" t="str">
            <v>2020-07-10</v>
          </cell>
          <cell r="AX463" t="str">
            <v>2020-07-10</v>
          </cell>
          <cell r="AY463" t="str">
            <v>2023-09-30</v>
          </cell>
          <cell r="AZ463" t="str">
            <v>职能</v>
          </cell>
          <cell r="BA463" t="str">
            <v>1</v>
          </cell>
          <cell r="BB463" t="str">
            <v>2020-10-09</v>
          </cell>
          <cell r="BC463" t="str">
            <v>2020-09-10</v>
          </cell>
          <cell r="BD463" t="str">
            <v/>
          </cell>
          <cell r="BE463" t="str">
            <v>职能序列</v>
          </cell>
          <cell r="BF463" t="str">
            <v>P4</v>
          </cell>
        </row>
        <row r="464">
          <cell r="C464" t="str">
            <v>邢振旗</v>
          </cell>
          <cell r="D464" t="str">
            <v>男</v>
          </cell>
          <cell r="E464" t="str">
            <v>在职</v>
          </cell>
          <cell r="F464" t="str">
            <v>正式员工</v>
          </cell>
          <cell r="G464" t="str">
            <v>百诚医药</v>
          </cell>
          <cell r="H464" t="str">
            <v>信息技术部</v>
          </cell>
          <cell r="I464" t="str">
            <v>百诚医药/综合管理中心/信息技术部</v>
          </cell>
          <cell r="J464" t="str">
            <v>百诚医药</v>
          </cell>
          <cell r="K464" t="str">
            <v>信息技术部</v>
          </cell>
          <cell r="L464" t="str">
            <v>IT主管</v>
          </cell>
          <cell r="M464" t="str">
            <v>主管</v>
          </cell>
          <cell r="N464" t="str">
            <v>顾增军</v>
          </cell>
          <cell r="O464" t="str">
            <v>顾增军</v>
          </cell>
          <cell r="P464" t="str">
            <v>顾增军</v>
          </cell>
          <cell r="Q464" t="str">
            <v/>
          </cell>
          <cell r="R464" t="str">
            <v>杭州</v>
          </cell>
          <cell r="S464" t="str">
            <v>13685792419</v>
          </cell>
          <cell r="T464" t="str">
            <v>1988-07-13</v>
          </cell>
          <cell r="U464" t="str">
            <v>34</v>
          </cell>
          <cell r="V464" t="str">
            <v>汉</v>
          </cell>
          <cell r="W464" t="str">
            <v>412726198807132458</v>
          </cell>
          <cell r="X464" t="str">
            <v>河南省</v>
          </cell>
          <cell r="Y464" t="str">
            <v>周口市</v>
          </cell>
          <cell r="Z464" t="str">
            <v>郸城县南丰镇李庄行政村邢庄村001号</v>
          </cell>
          <cell r="AA464" t="str">
            <v>杭州市滨江区浦沿东和云第4-1304室</v>
          </cell>
          <cell r="AB464" t="str">
            <v>外地农村</v>
          </cell>
          <cell r="AC464" t="str">
            <v>已婚</v>
          </cell>
          <cell r="AD464" t="str">
            <v>群众</v>
          </cell>
          <cell r="AE464" t="str">
            <v>大专</v>
          </cell>
          <cell r="AF464" t="str">
            <v/>
          </cell>
          <cell r="AG464" t="str">
            <v>浙江大学远程教育学院</v>
          </cell>
          <cell r="AH464" t="str">
            <v>计算机农村信息化</v>
          </cell>
          <cell r="AI464" t="str">
            <v>2009-07-15</v>
          </cell>
          <cell r="AJ464" t="str">
            <v/>
          </cell>
          <cell r="AK464" t="str">
            <v/>
          </cell>
          <cell r="AL464" t="str">
            <v/>
          </cell>
          <cell r="AM464" t="str">
            <v>李月如</v>
          </cell>
          <cell r="AN464" t="str">
            <v>妻子</v>
          </cell>
          <cell r="AO464" t="str">
            <v>郸城县南丰镇李庄行政村邢庄村001号</v>
          </cell>
          <cell r="AP464" t="str">
            <v>15167186432</v>
          </cell>
          <cell r="AQ464" t="str">
            <v>杭州电魂网络科技股份有限公司</v>
          </cell>
          <cell r="AR464" t="str">
            <v>15167186432</v>
          </cell>
          <cell r="AS464" t="str">
            <v/>
          </cell>
          <cell r="AT464" t="str">
            <v>2021-04-09</v>
          </cell>
          <cell r="AU464" t="str">
            <v>辅助人员</v>
          </cell>
          <cell r="AV464" t="str">
            <v>劳动合同</v>
          </cell>
          <cell r="AW464" t="str">
            <v>2021-04-09</v>
          </cell>
          <cell r="AX464" t="str">
            <v>2021-04-09</v>
          </cell>
          <cell r="AY464" t="str">
            <v>2024-06-30</v>
          </cell>
          <cell r="AZ464" t="str">
            <v>职能</v>
          </cell>
          <cell r="BA464" t="str">
            <v>1</v>
          </cell>
          <cell r="BB464" t="str">
            <v>2021-06-08</v>
          </cell>
          <cell r="BC464" t="str">
            <v>2021-06-09</v>
          </cell>
          <cell r="BD464" t="str">
            <v/>
          </cell>
          <cell r="BE464" t="str">
            <v>职能序列</v>
          </cell>
          <cell r="BF464" t="str">
            <v>P6</v>
          </cell>
        </row>
        <row r="465">
          <cell r="C465" t="str">
            <v>凡文炎</v>
          </cell>
          <cell r="D465" t="str">
            <v>男</v>
          </cell>
          <cell r="E465" t="str">
            <v>在职</v>
          </cell>
          <cell r="F465" t="str">
            <v>正式员工</v>
          </cell>
          <cell r="G465" t="str">
            <v>百诚医药</v>
          </cell>
          <cell r="H465" t="str">
            <v>信息技术部</v>
          </cell>
          <cell r="I465" t="str">
            <v>百诚医药/综合管理中心/信息技术部</v>
          </cell>
          <cell r="J465" t="str">
            <v>百诚医药</v>
          </cell>
          <cell r="K465" t="str">
            <v>信息技术部</v>
          </cell>
          <cell r="L465" t="str">
            <v>Java工程师</v>
          </cell>
          <cell r="M465" t="str">
            <v>职员</v>
          </cell>
          <cell r="N465" t="str">
            <v>顾增军</v>
          </cell>
          <cell r="O465" t="str">
            <v>顾增军</v>
          </cell>
          <cell r="P465" t="str">
            <v/>
          </cell>
          <cell r="Q465" t="str">
            <v>邢振旗</v>
          </cell>
          <cell r="R465" t="str">
            <v>杭州</v>
          </cell>
          <cell r="S465" t="str">
            <v>13216169006</v>
          </cell>
          <cell r="T465" t="str">
            <v>1998-07-26</v>
          </cell>
          <cell r="U465" t="str">
            <v>24</v>
          </cell>
          <cell r="V465" t="str">
            <v>汉族</v>
          </cell>
          <cell r="W465" t="str">
            <v>41270219980726119X</v>
          </cell>
          <cell r="X465" t="str">
            <v>河南</v>
          </cell>
          <cell r="Y465" t="str">
            <v>周口</v>
          </cell>
          <cell r="Z465" t="str">
            <v>河南省项周口市项城市永丰乡</v>
          </cell>
          <cell r="AA465" t="str">
            <v>杭州市滨江区浦沿街道东冠路611号</v>
          </cell>
          <cell r="AB465" t="str">
            <v>外地农村</v>
          </cell>
          <cell r="AC465" t="str">
            <v>未婚</v>
          </cell>
          <cell r="AD465" t="str">
            <v>群众</v>
          </cell>
          <cell r="AE465" t="str">
            <v>本科</v>
          </cell>
          <cell r="AF465" t="str">
            <v>学士</v>
          </cell>
          <cell r="AG465" t="str">
            <v>浙江工商大学</v>
          </cell>
          <cell r="AH465" t="str">
            <v>网络工程</v>
          </cell>
          <cell r="AI465" t="str">
            <v>2020-06-15</v>
          </cell>
          <cell r="AJ465" t="str">
            <v/>
          </cell>
          <cell r="AK465" t="str">
            <v/>
          </cell>
          <cell r="AL465" t="str">
            <v/>
          </cell>
          <cell r="AM465" t="str">
            <v>赵苏涵</v>
          </cell>
          <cell r="AN465" t="str">
            <v>爱人</v>
          </cell>
          <cell r="AO465" t="str">
            <v>杭州市西湖区五联东苑181号  310000</v>
          </cell>
          <cell r="AP465" t="str">
            <v>19816877600</v>
          </cell>
          <cell r="AQ465" t="str">
            <v>泛微</v>
          </cell>
          <cell r="AR465" t="str">
            <v/>
          </cell>
          <cell r="AS465" t="str">
            <v/>
          </cell>
          <cell r="AT465" t="str">
            <v>2022-03-02</v>
          </cell>
          <cell r="AU465" t="str">
            <v>辅助人员</v>
          </cell>
          <cell r="AV465" t="str">
            <v>劳动合同</v>
          </cell>
          <cell r="AW465" t="str">
            <v>2022-03-02</v>
          </cell>
          <cell r="AX465" t="str">
            <v>2022-03-02</v>
          </cell>
          <cell r="AY465" t="str">
            <v>2025-03-31</v>
          </cell>
          <cell r="AZ465" t="str">
            <v>职能</v>
          </cell>
          <cell r="BA465" t="str">
            <v>1</v>
          </cell>
          <cell r="BB465" t="str">
            <v>2022-06-01</v>
          </cell>
          <cell r="BC465" t="str">
            <v>2022-05-01</v>
          </cell>
          <cell r="BD465" t="str">
            <v/>
          </cell>
          <cell r="BE465" t="str">
            <v>职能序列</v>
          </cell>
          <cell r="BF465" t="str">
            <v>P4</v>
          </cell>
        </row>
        <row r="466">
          <cell r="C466" t="str">
            <v>李飞</v>
          </cell>
          <cell r="D466" t="str">
            <v>男</v>
          </cell>
          <cell r="E466" t="str">
            <v>在职</v>
          </cell>
          <cell r="F466" t="str">
            <v>试用员工</v>
          </cell>
          <cell r="G466" t="str">
            <v>百诚医药</v>
          </cell>
          <cell r="H466" t="str">
            <v>信息技术部</v>
          </cell>
          <cell r="I466" t="str">
            <v>百诚医药/综合管理中心/信息技术部</v>
          </cell>
          <cell r="J466" t="str">
            <v>百诚医药</v>
          </cell>
          <cell r="K466" t="str">
            <v>信息技术部</v>
          </cell>
          <cell r="L466" t="str">
            <v>IT专员</v>
          </cell>
          <cell r="M466" t="str">
            <v>职员</v>
          </cell>
          <cell r="N466" t="str">
            <v>顾增军</v>
          </cell>
          <cell r="O466" t="str">
            <v>顾增军</v>
          </cell>
          <cell r="P466" t="str">
            <v/>
          </cell>
          <cell r="Q466" t="str">
            <v>熊德博</v>
          </cell>
          <cell r="R466" t="str">
            <v>杭州</v>
          </cell>
          <cell r="S466" t="str">
            <v>13685744013</v>
          </cell>
          <cell r="T466" t="str">
            <v>1997-07-28</v>
          </cell>
          <cell r="U466" t="str">
            <v>24</v>
          </cell>
          <cell r="V466" t="str">
            <v>汉族</v>
          </cell>
          <cell r="W466" t="str">
            <v>411424199707282453</v>
          </cell>
          <cell r="X466" t="str">
            <v>河南</v>
          </cell>
          <cell r="Y466" t="str">
            <v>商丘</v>
          </cell>
          <cell r="Z466" t="str">
            <v>河南省商丘市柘城县皇集乡鸭李庄村委四组</v>
          </cell>
          <cell r="AA466" t="str">
            <v>杭州滨江区浦沿街道银爵世纪公寓</v>
          </cell>
          <cell r="AB466" t="str">
            <v>本地农村</v>
          </cell>
          <cell r="AC466" t="str">
            <v>未婚</v>
          </cell>
          <cell r="AD466" t="str">
            <v>共青团员</v>
          </cell>
          <cell r="AE466" t="str">
            <v>本科</v>
          </cell>
          <cell r="AF466" t="str">
            <v>学士</v>
          </cell>
          <cell r="AG466" t="str">
            <v>洛阳理工学院</v>
          </cell>
          <cell r="AH466" t="str">
            <v>计算机科学与技术</v>
          </cell>
          <cell r="AI466" t="str">
            <v>2021-06-30</v>
          </cell>
          <cell r="AJ466" t="str">
            <v/>
          </cell>
          <cell r="AK466" t="str">
            <v/>
          </cell>
          <cell r="AL466" t="str">
            <v/>
          </cell>
          <cell r="AM466" t="str">
            <v>杨雪梅</v>
          </cell>
          <cell r="AN466" t="str">
            <v>母子</v>
          </cell>
          <cell r="AO466" t="str">
            <v>河南省周口市鹿邑县477200</v>
          </cell>
          <cell r="AP466" t="str">
            <v>18238942823</v>
          </cell>
          <cell r="AQ466" t="str">
            <v>无</v>
          </cell>
          <cell r="AR466" t="str">
            <v/>
          </cell>
          <cell r="AS466" t="str">
            <v>李静</v>
          </cell>
          <cell r="AT466" t="str">
            <v>2022-05-06</v>
          </cell>
          <cell r="AU466" t="str">
            <v>辅助人员</v>
          </cell>
          <cell r="AV466" t="str">
            <v>劳动合同</v>
          </cell>
          <cell r="AW466" t="str">
            <v>2022-05-06</v>
          </cell>
          <cell r="AX466" t="str">
            <v>2022-05-06</v>
          </cell>
          <cell r="AY466" t="str">
            <v>2025-06-30</v>
          </cell>
          <cell r="AZ466" t="str">
            <v>职能</v>
          </cell>
          <cell r="BA466" t="str">
            <v>1</v>
          </cell>
          <cell r="BB466" t="str">
            <v>2022-08-05</v>
          </cell>
          <cell r="BC466" t="str">
            <v/>
          </cell>
          <cell r="BD466" t="str">
            <v/>
          </cell>
          <cell r="BE466" t="str">
            <v>职能序列</v>
          </cell>
          <cell r="BF466" t="str">
            <v>P1</v>
          </cell>
        </row>
        <row r="467">
          <cell r="C467" t="str">
            <v>李玉杰</v>
          </cell>
          <cell r="D467" t="str">
            <v>女</v>
          </cell>
          <cell r="E467" t="str">
            <v>在职</v>
          </cell>
          <cell r="F467" t="str">
            <v>正式员工</v>
          </cell>
          <cell r="G467" t="str">
            <v>百诚医药</v>
          </cell>
          <cell r="H467" t="str">
            <v>信息情报部</v>
          </cell>
          <cell r="I467" t="str">
            <v>百诚医药/项目管理中心/信息情报部</v>
          </cell>
          <cell r="J467" t="str">
            <v>百诚医药</v>
          </cell>
          <cell r="K467" t="str">
            <v>信息情报部</v>
          </cell>
          <cell r="L467" t="str">
            <v>总监</v>
          </cell>
          <cell r="M467" t="str">
            <v>总监</v>
          </cell>
          <cell r="N467" t="str">
            <v>李玉杰</v>
          </cell>
          <cell r="O467" t="str">
            <v>楼金芳</v>
          </cell>
          <cell r="P467" t="str">
            <v/>
          </cell>
          <cell r="Q467" t="str">
            <v/>
          </cell>
          <cell r="R467" t="str">
            <v>杭州</v>
          </cell>
          <cell r="S467" t="str">
            <v>15658811293</v>
          </cell>
          <cell r="T467" t="str">
            <v>1990-08-12</v>
          </cell>
          <cell r="U467" t="str">
            <v>31</v>
          </cell>
          <cell r="V467" t="str">
            <v>汉</v>
          </cell>
          <cell r="W467" t="str">
            <v>410221199008126565</v>
          </cell>
          <cell r="X467" t="str">
            <v>河南</v>
          </cell>
          <cell r="Y467" t="str">
            <v>开封</v>
          </cell>
          <cell r="Z467" t="str">
            <v>杭州市西湖区都市阳光嘉苑6幢2单元503室</v>
          </cell>
          <cell r="AA467" t="str">
            <v>浙江省杭州市东方郡东区2-1-903</v>
          </cell>
          <cell r="AB467" t="str">
            <v>本地城镇</v>
          </cell>
          <cell r="AC467" t="str">
            <v>已婚</v>
          </cell>
          <cell r="AD467" t="str">
            <v>群众</v>
          </cell>
          <cell r="AE467" t="str">
            <v>硕士研究生</v>
          </cell>
          <cell r="AF467" t="str">
            <v>硕士</v>
          </cell>
          <cell r="AG467" t="str">
            <v>浙江大学</v>
          </cell>
          <cell r="AH467" t="str">
            <v>药学</v>
          </cell>
          <cell r="AI467" t="str">
            <v>2015-03-30</v>
          </cell>
          <cell r="AJ467" t="str">
            <v/>
          </cell>
          <cell r="AK467" t="str">
            <v/>
          </cell>
          <cell r="AL467" t="str">
            <v/>
          </cell>
          <cell r="AM467" t="str">
            <v>孙满仓</v>
          </cell>
          <cell r="AN467" t="str">
            <v>夫妻</v>
          </cell>
          <cell r="AO467" t="str">
            <v>杭州市西湖区都市阳光嘉苑6幢2单元503室</v>
          </cell>
          <cell r="AP467" t="str">
            <v>18500213686</v>
          </cell>
          <cell r="AQ467" t="str">
            <v/>
          </cell>
          <cell r="AR467" t="str">
            <v>18500213686</v>
          </cell>
          <cell r="AS467" t="str">
            <v/>
          </cell>
          <cell r="AT467" t="str">
            <v>2019-08-01</v>
          </cell>
          <cell r="AU467" t="str">
            <v>辅助人员</v>
          </cell>
          <cell r="AV467" t="str">
            <v>劳动合同</v>
          </cell>
          <cell r="AW467" t="str">
            <v>2019-08-01</v>
          </cell>
          <cell r="AX467" t="str">
            <v>2019-08-01</v>
          </cell>
          <cell r="AY467" t="str">
            <v>2022-08-31</v>
          </cell>
          <cell r="AZ467" t="str">
            <v>职能</v>
          </cell>
          <cell r="BA467" t="str">
            <v>1</v>
          </cell>
          <cell r="BB467" t="str">
            <v>2019-11-01</v>
          </cell>
          <cell r="BC467" t="str">
            <v>2020-01-24</v>
          </cell>
          <cell r="BD467" t="str">
            <v/>
          </cell>
          <cell r="BE467" t="str">
            <v>研发辅助序列</v>
          </cell>
          <cell r="BF467" t="str">
            <v>M5</v>
          </cell>
        </row>
        <row r="468">
          <cell r="C468" t="str">
            <v>徐越</v>
          </cell>
          <cell r="D468" t="str">
            <v>女</v>
          </cell>
          <cell r="E468" t="str">
            <v>在职</v>
          </cell>
          <cell r="F468" t="str">
            <v>正式员工</v>
          </cell>
          <cell r="G468" t="str">
            <v>百诚医药</v>
          </cell>
          <cell r="H468" t="str">
            <v>信息情报部</v>
          </cell>
          <cell r="I468" t="str">
            <v>百诚医药/项目管理中心/信息情报部</v>
          </cell>
          <cell r="J468" t="str">
            <v>百诚医药</v>
          </cell>
          <cell r="K468" t="str">
            <v>信息情报部</v>
          </cell>
          <cell r="L468" t="str">
            <v>立项信息情报专员</v>
          </cell>
          <cell r="M468" t="str">
            <v>职员</v>
          </cell>
          <cell r="N468" t="str">
            <v>李玉杰</v>
          </cell>
          <cell r="O468" t="str">
            <v>李玉杰</v>
          </cell>
          <cell r="P468" t="str">
            <v>李玉杰</v>
          </cell>
          <cell r="Q468" t="str">
            <v/>
          </cell>
          <cell r="R468" t="str">
            <v>杭州</v>
          </cell>
          <cell r="S468" t="str">
            <v>15325840011</v>
          </cell>
          <cell r="T468" t="str">
            <v>1995-11-15</v>
          </cell>
          <cell r="U468" t="str">
            <v>26</v>
          </cell>
          <cell r="V468" t="str">
            <v>汉</v>
          </cell>
          <cell r="W468" t="str">
            <v>33028119951115384X</v>
          </cell>
          <cell r="X468" t="str">
            <v>浙江</v>
          </cell>
          <cell r="Y468" t="str">
            <v>宁波</v>
          </cell>
          <cell r="Z468" t="str">
            <v>浙江省宁波市余姚市黄家埠镇</v>
          </cell>
          <cell r="AA468" t="str">
            <v>公司宿舍</v>
          </cell>
          <cell r="AB468" t="str">
            <v>外地农村</v>
          </cell>
          <cell r="AC468" t="str">
            <v>未婚</v>
          </cell>
          <cell r="AD468" t="str">
            <v>预备党员</v>
          </cell>
          <cell r="AE468" t="str">
            <v>硕士研究生</v>
          </cell>
          <cell r="AF468" t="str">
            <v>硕士</v>
          </cell>
          <cell r="AG468" t="str">
            <v>浙江工业大学</v>
          </cell>
          <cell r="AH468" t="str">
            <v>药事管理</v>
          </cell>
          <cell r="AI468" t="str">
            <v>2020-06-18</v>
          </cell>
          <cell r="AJ468" t="str">
            <v/>
          </cell>
          <cell r="AK468" t="str">
            <v/>
          </cell>
          <cell r="AL468" t="str">
            <v/>
          </cell>
          <cell r="AM468" t="str">
            <v>李华英</v>
          </cell>
          <cell r="AN468" t="str">
            <v>母女</v>
          </cell>
          <cell r="AO468" t="str">
            <v>浙江省宁波市余姚市黄家埠镇</v>
          </cell>
          <cell r="AP468" t="str">
            <v>13376884239</v>
          </cell>
          <cell r="AQ468" t="str">
            <v/>
          </cell>
          <cell r="AR468" t="str">
            <v>13376884239</v>
          </cell>
          <cell r="AS468" t="str">
            <v/>
          </cell>
          <cell r="AT468" t="str">
            <v>2020-06-29</v>
          </cell>
          <cell r="AU468" t="str">
            <v>辅助人员</v>
          </cell>
          <cell r="AV468" t="str">
            <v>劳动合同</v>
          </cell>
          <cell r="AW468" t="str">
            <v>2020-06-29</v>
          </cell>
          <cell r="AX468" t="str">
            <v>2020-06-29</v>
          </cell>
          <cell r="AY468" t="str">
            <v>2023-06-30</v>
          </cell>
          <cell r="AZ468" t="str">
            <v>职能</v>
          </cell>
          <cell r="BA468" t="str">
            <v>1</v>
          </cell>
          <cell r="BB468" t="str">
            <v>2020-09-28</v>
          </cell>
          <cell r="BC468" t="str">
            <v/>
          </cell>
          <cell r="BD468" t="str">
            <v/>
          </cell>
          <cell r="BE468" t="str">
            <v>研发辅助序列</v>
          </cell>
          <cell r="BF468" t="str">
            <v>P2</v>
          </cell>
        </row>
        <row r="469">
          <cell r="C469" t="str">
            <v>邱玉</v>
          </cell>
          <cell r="D469" t="str">
            <v>女</v>
          </cell>
          <cell r="E469" t="str">
            <v>在职</v>
          </cell>
          <cell r="F469" t="str">
            <v>正式员工</v>
          </cell>
          <cell r="G469" t="str">
            <v>百诚医药</v>
          </cell>
          <cell r="H469" t="str">
            <v>信息情报部</v>
          </cell>
          <cell r="I469" t="str">
            <v>百诚医药/项目管理中心/信息情报部</v>
          </cell>
          <cell r="J469" t="str">
            <v>百诚医药</v>
          </cell>
          <cell r="K469" t="str">
            <v>信息情报部</v>
          </cell>
          <cell r="L469" t="str">
            <v>立项信息情报专员</v>
          </cell>
          <cell r="M469" t="str">
            <v>职员</v>
          </cell>
          <cell r="N469" t="str">
            <v>李玉杰</v>
          </cell>
          <cell r="O469" t="str">
            <v>李玉杰</v>
          </cell>
          <cell r="P469" t="str">
            <v>李玉杰</v>
          </cell>
          <cell r="Q469" t="str">
            <v/>
          </cell>
          <cell r="R469" t="str">
            <v>杭州</v>
          </cell>
          <cell r="S469" t="str">
            <v>17768129907</v>
          </cell>
          <cell r="T469" t="str">
            <v>1995-08-29</v>
          </cell>
          <cell r="U469" t="str">
            <v>26</v>
          </cell>
          <cell r="V469" t="str">
            <v>汉族</v>
          </cell>
          <cell r="W469" t="str">
            <v>360302199508292529</v>
          </cell>
          <cell r="X469" t="str">
            <v>江西</v>
          </cell>
          <cell r="Y469" t="str">
            <v>萍乡</v>
          </cell>
          <cell r="Z469" t="str">
            <v>江西省萍乡市安源区安源镇跃进村大茵里16附29号</v>
          </cell>
          <cell r="AA469" t="str">
            <v>江西省萍乡市安源区安源镇木杉塘社区30栋301</v>
          </cell>
          <cell r="AB469" t="str">
            <v/>
          </cell>
          <cell r="AC469" t="str">
            <v>未婚</v>
          </cell>
          <cell r="AD469" t="str">
            <v/>
          </cell>
          <cell r="AE469" t="str">
            <v>硕士研究生</v>
          </cell>
          <cell r="AF469" t="str">
            <v>硕士</v>
          </cell>
          <cell r="AG469" t="str">
            <v>中国药科大学</v>
          </cell>
          <cell r="AH469" t="str">
            <v>药物经济学</v>
          </cell>
          <cell r="AI469" t="str">
            <v>2021-06-18</v>
          </cell>
          <cell r="AJ469" t="str">
            <v/>
          </cell>
          <cell r="AK469" t="str">
            <v/>
          </cell>
          <cell r="AL469" t="str">
            <v/>
          </cell>
          <cell r="AM469" t="str">
            <v>陈启凤</v>
          </cell>
          <cell r="AN469" t="str">
            <v>母亲</v>
          </cell>
          <cell r="AO469" t="str">
            <v>江西省萍乡市安源区安源镇木杉塘社区30栋301</v>
          </cell>
          <cell r="AP469" t="str">
            <v>15932883498</v>
          </cell>
          <cell r="AQ469" t="str">
            <v/>
          </cell>
          <cell r="AR469" t="str">
            <v/>
          </cell>
          <cell r="AS469" t="str">
            <v/>
          </cell>
          <cell r="AT469" t="str">
            <v>2021-07-05</v>
          </cell>
          <cell r="AU469" t="str">
            <v>辅助人员</v>
          </cell>
          <cell r="AV469" t="str">
            <v>劳动合同</v>
          </cell>
          <cell r="AW469" t="str">
            <v>2021-07-05</v>
          </cell>
          <cell r="AX469" t="str">
            <v>2021-07-05</v>
          </cell>
          <cell r="AY469" t="str">
            <v>2024-09-30</v>
          </cell>
          <cell r="AZ469" t="str">
            <v>职能</v>
          </cell>
          <cell r="BA469" t="str">
            <v>1</v>
          </cell>
          <cell r="BB469" t="str">
            <v>2021-10-04</v>
          </cell>
          <cell r="BC469" t="str">
            <v>2021-10-05</v>
          </cell>
          <cell r="BD469" t="str">
            <v/>
          </cell>
          <cell r="BE469" t="str">
            <v>研发辅助序列</v>
          </cell>
          <cell r="BF469" t="str">
            <v>P2</v>
          </cell>
        </row>
        <row r="470">
          <cell r="C470" t="str">
            <v>毛景雯</v>
          </cell>
          <cell r="D470" t="str">
            <v>女</v>
          </cell>
          <cell r="E470" t="str">
            <v>在职</v>
          </cell>
          <cell r="F470" t="str">
            <v>正式员工</v>
          </cell>
          <cell r="G470" t="str">
            <v>百诚医药</v>
          </cell>
          <cell r="H470" t="str">
            <v>信息情报部</v>
          </cell>
          <cell r="I470" t="str">
            <v>百诚医药/项目管理中心/信息情报部</v>
          </cell>
          <cell r="J470" t="str">
            <v>百诚医药</v>
          </cell>
          <cell r="K470" t="str">
            <v>信息情报部</v>
          </cell>
          <cell r="L470" t="str">
            <v>立项信息情报主管</v>
          </cell>
          <cell r="M470" t="str">
            <v>主管</v>
          </cell>
          <cell r="N470" t="str">
            <v>李玉杰</v>
          </cell>
          <cell r="O470" t="str">
            <v>李玉杰</v>
          </cell>
          <cell r="P470" t="str">
            <v/>
          </cell>
          <cell r="Q470" t="str">
            <v>李玉杰</v>
          </cell>
          <cell r="R470" t="str">
            <v>杭州</v>
          </cell>
          <cell r="S470" t="str">
            <v>15606716577</v>
          </cell>
          <cell r="T470" t="str">
            <v>1987-10-06</v>
          </cell>
          <cell r="U470" t="str">
            <v>34</v>
          </cell>
          <cell r="V470" t="str">
            <v>汉族</v>
          </cell>
          <cell r="W470" t="str">
            <v>412724198710060926</v>
          </cell>
          <cell r="X470" t="str">
            <v>河南</v>
          </cell>
          <cell r="Y470" t="str">
            <v>周口</v>
          </cell>
          <cell r="Z470" t="str">
            <v>河南省周口市太康县毛庄镇毛庄村6号</v>
          </cell>
          <cell r="AA470" t="str">
            <v>杭州拱墅区都市水乡水起苑8栋2单元1302室</v>
          </cell>
          <cell r="AB470" t="str">
            <v>外地农村</v>
          </cell>
          <cell r="AC470" t="str">
            <v>未婚</v>
          </cell>
          <cell r="AD470" t="str">
            <v>中共党员</v>
          </cell>
          <cell r="AE470" t="str">
            <v>硕士研究生</v>
          </cell>
          <cell r="AF470" t="str">
            <v>硕士</v>
          </cell>
          <cell r="AG470" t="str">
            <v>温州医科大学</v>
          </cell>
          <cell r="AH470" t="str">
            <v>中药学</v>
          </cell>
          <cell r="AI470" t="str">
            <v>2013-06-15</v>
          </cell>
          <cell r="AJ470" t="str">
            <v/>
          </cell>
          <cell r="AK470" t="str">
            <v/>
          </cell>
          <cell r="AL470" t="str">
            <v/>
          </cell>
          <cell r="AM470" t="str">
            <v>黄钢剑</v>
          </cell>
          <cell r="AN470" t="str">
            <v>情侣</v>
          </cell>
          <cell r="AO470" t="str">
            <v>杭州临平区御清城</v>
          </cell>
          <cell r="AP470" t="str">
            <v>15869162574</v>
          </cell>
          <cell r="AQ470" t="str">
            <v>杭州青玥医药科技有限公司</v>
          </cell>
          <cell r="AR470" t="str">
            <v/>
          </cell>
          <cell r="AS470" t="str">
            <v/>
          </cell>
          <cell r="AT470" t="str">
            <v>2022-05-06</v>
          </cell>
          <cell r="AU470" t="str">
            <v>辅助人员</v>
          </cell>
          <cell r="AV470" t="str">
            <v>劳动合同</v>
          </cell>
          <cell r="AW470" t="str">
            <v>2022-05-06</v>
          </cell>
          <cell r="AX470" t="str">
            <v>2022-05-06</v>
          </cell>
          <cell r="AY470" t="str">
            <v>2025-06-30</v>
          </cell>
          <cell r="AZ470" t="str">
            <v>职能</v>
          </cell>
          <cell r="BA470" t="str">
            <v>1</v>
          </cell>
          <cell r="BB470" t="str">
            <v>2022-08-05</v>
          </cell>
          <cell r="BC470" t="str">
            <v>2022-07-06</v>
          </cell>
          <cell r="BD470" t="str">
            <v/>
          </cell>
          <cell r="BE470" t="str">
            <v>研发辅助序列</v>
          </cell>
          <cell r="BF470" t="str">
            <v>P3</v>
          </cell>
        </row>
        <row r="471">
          <cell r="C471" t="str">
            <v>张宇飞</v>
          </cell>
          <cell r="D471" t="str">
            <v>女</v>
          </cell>
          <cell r="E471" t="str">
            <v>在职</v>
          </cell>
          <cell r="F471" t="str">
            <v>试用员工</v>
          </cell>
          <cell r="G471" t="str">
            <v>百诚医药</v>
          </cell>
          <cell r="H471" t="str">
            <v>信息情报部</v>
          </cell>
          <cell r="I471" t="str">
            <v>百诚医药/项目管理中心/信息情报部</v>
          </cell>
          <cell r="J471" t="str">
            <v>百诚医药</v>
          </cell>
          <cell r="K471" t="str">
            <v>信息情报部</v>
          </cell>
          <cell r="L471" t="str">
            <v>立项信息情报专员</v>
          </cell>
          <cell r="M471" t="str">
            <v>职员</v>
          </cell>
          <cell r="N471" t="str">
            <v>李玉杰</v>
          </cell>
          <cell r="O471" t="str">
            <v>李玉杰</v>
          </cell>
          <cell r="P471" t="str">
            <v>李玉杰</v>
          </cell>
          <cell r="Q471" t="str">
            <v/>
          </cell>
          <cell r="R471" t="str">
            <v>杭州</v>
          </cell>
          <cell r="S471" t="str">
            <v>13526946682</v>
          </cell>
          <cell r="T471" t="str">
            <v>1996-07-26</v>
          </cell>
          <cell r="U471" t="str">
            <v>26</v>
          </cell>
          <cell r="V471" t="str">
            <v>汉族</v>
          </cell>
          <cell r="W471" t="str">
            <v>410305199607262521</v>
          </cell>
          <cell r="X471" t="str">
            <v>河南</v>
          </cell>
          <cell r="Y471" t="str">
            <v>洛阳</v>
          </cell>
          <cell r="Z471" t="str">
            <v>河南省洛阳市涧西区北方社区北区2-46栋5门601</v>
          </cell>
          <cell r="AA471" t="str">
            <v>河南省洛阳市涧西区北方社区北区2-46栋5门601</v>
          </cell>
          <cell r="AB471" t="str">
            <v>外地城镇</v>
          </cell>
          <cell r="AC471" t="str">
            <v>未婚</v>
          </cell>
          <cell r="AD471" t="str">
            <v>共青团员</v>
          </cell>
          <cell r="AE471" t="str">
            <v>硕士研究生</v>
          </cell>
          <cell r="AF471" t="str">
            <v>硕士</v>
          </cell>
          <cell r="AG471" t="str">
            <v>河南大学</v>
          </cell>
          <cell r="AH471" t="str">
            <v>药学</v>
          </cell>
          <cell r="AI471" t="str">
            <v>2022-07-01</v>
          </cell>
          <cell r="AJ471" t="str">
            <v/>
          </cell>
          <cell r="AK471" t="str">
            <v/>
          </cell>
          <cell r="AL471" t="str">
            <v/>
          </cell>
          <cell r="AM471" t="str">
            <v>韩利红</v>
          </cell>
          <cell r="AN471" t="str">
            <v>母亲</v>
          </cell>
          <cell r="AO471" t="str">
            <v>河南省洛阳市涧西区北方社区北区471031</v>
          </cell>
          <cell r="AP471" t="str">
            <v>13949237069</v>
          </cell>
          <cell r="AQ471" t="str">
            <v/>
          </cell>
          <cell r="AR471" t="str">
            <v/>
          </cell>
          <cell r="AS471" t="str">
            <v/>
          </cell>
          <cell r="AT471" t="str">
            <v>2022-07-11</v>
          </cell>
          <cell r="AU471" t="str">
            <v>辅助人员</v>
          </cell>
          <cell r="AV471" t="str">
            <v>劳动合同</v>
          </cell>
          <cell r="AW471" t="str">
            <v>2022-07-11</v>
          </cell>
          <cell r="AX471" t="str">
            <v>2022-07-11</v>
          </cell>
          <cell r="AY471" t="str">
            <v>2025-07-10</v>
          </cell>
          <cell r="AZ471" t="str">
            <v>职能</v>
          </cell>
          <cell r="BA471" t="str">
            <v>1</v>
          </cell>
          <cell r="BB471" t="str">
            <v>2022-10-10</v>
          </cell>
          <cell r="BC471" t="str">
            <v/>
          </cell>
          <cell r="BD471" t="str">
            <v/>
          </cell>
          <cell r="BE471" t="str">
            <v>研发辅助序列</v>
          </cell>
          <cell r="BF471" t="str">
            <v>P2</v>
          </cell>
        </row>
        <row r="472">
          <cell r="C472" t="str">
            <v>秦晋晶</v>
          </cell>
          <cell r="D472" t="str">
            <v>男</v>
          </cell>
          <cell r="E472" t="str">
            <v>在职</v>
          </cell>
          <cell r="F472" t="str">
            <v>正式员工</v>
          </cell>
          <cell r="G472" t="str">
            <v>百诚医药</v>
          </cell>
          <cell r="H472" t="str">
            <v>药化2</v>
          </cell>
          <cell r="I472" t="str">
            <v>百诚医药/新药研发中心/药化部/药化2</v>
          </cell>
          <cell r="J472" t="str">
            <v>百诚医药</v>
          </cell>
          <cell r="K472" t="str">
            <v>药化部</v>
          </cell>
          <cell r="L472" t="str">
            <v>中级项目经理(药理)</v>
          </cell>
          <cell r="M472" t="str">
            <v>项目经理</v>
          </cell>
          <cell r="N472" t="str">
            <v>冯恩光</v>
          </cell>
          <cell r="O472" t="str">
            <v>冯恩光</v>
          </cell>
          <cell r="P472" t="str">
            <v>张金柱</v>
          </cell>
          <cell r="Q472" t="str">
            <v/>
          </cell>
          <cell r="R472" t="str">
            <v>杭州</v>
          </cell>
          <cell r="S472" t="str">
            <v>13757109401</v>
          </cell>
          <cell r="T472" t="str">
            <v>1991-05-23</v>
          </cell>
          <cell r="U472" t="str">
            <v>31</v>
          </cell>
          <cell r="V472" t="str">
            <v>汉族</v>
          </cell>
          <cell r="W472" t="str">
            <v>330103199105231617</v>
          </cell>
          <cell r="X472" t="str">
            <v>浙江</v>
          </cell>
          <cell r="Y472" t="str">
            <v>杭州</v>
          </cell>
          <cell r="Z472" t="str">
            <v>浙江省杭州市拱墅区假山路99号蓝色霞湾5幢1单元201室</v>
          </cell>
          <cell r="AA472" t="str">
            <v>浙江省杭州市滨江区浦沿街道东信大道270号逸天广场2幢1单元1803</v>
          </cell>
          <cell r="AB472" t="str">
            <v>本地城镇</v>
          </cell>
          <cell r="AC472" t="str">
            <v>未婚</v>
          </cell>
          <cell r="AD472" t="str">
            <v/>
          </cell>
          <cell r="AE472" t="str">
            <v>博士研究生</v>
          </cell>
          <cell r="AF472" t="str">
            <v/>
          </cell>
          <cell r="AG472" t="str">
            <v>浙江工业大学</v>
          </cell>
          <cell r="AH472" t="str">
            <v>药物化学</v>
          </cell>
          <cell r="AI472" t="str">
            <v>2021-08-23</v>
          </cell>
          <cell r="AJ472" t="str">
            <v/>
          </cell>
          <cell r="AK472" t="str">
            <v/>
          </cell>
          <cell r="AL472" t="str">
            <v/>
          </cell>
          <cell r="AM472" t="str">
            <v>秦苗</v>
          </cell>
          <cell r="AN472" t="str">
            <v>父子</v>
          </cell>
          <cell r="AO472" t="str">
            <v>杭州市假山路99号蓝色霞湾5-1-201，310014</v>
          </cell>
          <cell r="AP472" t="str">
            <v>13357127506</v>
          </cell>
          <cell r="AQ472" t="str">
            <v/>
          </cell>
          <cell r="AR472" t="str">
            <v/>
          </cell>
          <cell r="AS472" t="str">
            <v/>
          </cell>
          <cell r="AT472" t="str">
            <v>2021-08-23</v>
          </cell>
          <cell r="AU472" t="str">
            <v>研发人员</v>
          </cell>
          <cell r="AV472" t="str">
            <v>劳动合同</v>
          </cell>
          <cell r="AW472" t="str">
            <v>2021-08-23</v>
          </cell>
          <cell r="AX472" t="str">
            <v>2021-08-23</v>
          </cell>
          <cell r="AY472" t="str">
            <v>2024-09-30</v>
          </cell>
          <cell r="AZ472" t="str">
            <v>研发</v>
          </cell>
          <cell r="BA472" t="str">
            <v>1</v>
          </cell>
          <cell r="BB472" t="str">
            <v>2021-11-22</v>
          </cell>
          <cell r="BC472" t="str">
            <v>2021-11-23</v>
          </cell>
          <cell r="BD472" t="str">
            <v/>
          </cell>
          <cell r="BE472" t="str">
            <v>研发序列</v>
          </cell>
          <cell r="BF472" t="str">
            <v>M1</v>
          </cell>
        </row>
        <row r="473">
          <cell r="C473" t="str">
            <v>张金柱</v>
          </cell>
          <cell r="D473" t="str">
            <v>男</v>
          </cell>
          <cell r="E473" t="str">
            <v>在职</v>
          </cell>
          <cell r="F473" t="str">
            <v>正式员工</v>
          </cell>
          <cell r="G473" t="str">
            <v>百诚医药</v>
          </cell>
          <cell r="H473" t="str">
            <v>药化部</v>
          </cell>
          <cell r="I473" t="str">
            <v>百诚医药/新药研发中心/药化部</v>
          </cell>
          <cell r="J473" t="str">
            <v>百诚医药</v>
          </cell>
          <cell r="K473" t="str">
            <v>药化部</v>
          </cell>
          <cell r="L473" t="str">
            <v>药化副总监</v>
          </cell>
          <cell r="M473" t="str">
            <v>总监</v>
          </cell>
          <cell r="N473" t="str">
            <v>冯恩光</v>
          </cell>
          <cell r="O473" t="str">
            <v>冯恩光</v>
          </cell>
          <cell r="P473" t="str">
            <v>冯恩光</v>
          </cell>
          <cell r="Q473" t="str">
            <v/>
          </cell>
          <cell r="R473" t="str">
            <v>杭州</v>
          </cell>
          <cell r="S473" t="str">
            <v>17764595538</v>
          </cell>
          <cell r="T473" t="str">
            <v>1982-08-31</v>
          </cell>
          <cell r="U473" t="str">
            <v>39</v>
          </cell>
          <cell r="V473" t="str">
            <v>汉</v>
          </cell>
          <cell r="W473" t="str">
            <v>41130319820831181x</v>
          </cell>
          <cell r="X473" t="str">
            <v>河南</v>
          </cell>
          <cell r="Y473" t="str">
            <v>南阳</v>
          </cell>
          <cell r="Z473" t="str">
            <v>上海市徐汇区中山西路1525号</v>
          </cell>
          <cell r="AA473" t="str">
            <v>杭州市浙大紫金港港湾家园4幢1单元</v>
          </cell>
          <cell r="AB473" t="str">
            <v>外地城镇</v>
          </cell>
          <cell r="AC473" t="str">
            <v>已婚</v>
          </cell>
          <cell r="AD473" t="str">
            <v>群众</v>
          </cell>
          <cell r="AE473" t="str">
            <v>博士研究生</v>
          </cell>
          <cell r="AF473" t="str">
            <v>博士</v>
          </cell>
          <cell r="AG473" t="str">
            <v>美国纽约城市大学</v>
          </cell>
          <cell r="AH473" t="str">
            <v>有机化学</v>
          </cell>
          <cell r="AI473" t="str">
            <v>2016-03-25</v>
          </cell>
          <cell r="AJ473" t="str">
            <v>中级工程师证</v>
          </cell>
          <cell r="AK473" t="str">
            <v>中级</v>
          </cell>
          <cell r="AL473" t="str">
            <v>2018-12-31</v>
          </cell>
          <cell r="AM473" t="str">
            <v>任艾明</v>
          </cell>
          <cell r="AN473" t="str">
            <v/>
          </cell>
          <cell r="AO473" t="str">
            <v>浙大紫金港港湾家园4幢一单元203</v>
          </cell>
          <cell r="AP473" t="str">
            <v>17764585538</v>
          </cell>
          <cell r="AQ473" t="str">
            <v>瑞博（杭州）药物科技有限公司</v>
          </cell>
          <cell r="AR473" t="str">
            <v>1.7764585538E10</v>
          </cell>
          <cell r="AS473" t="str">
            <v/>
          </cell>
          <cell r="AT473" t="str">
            <v>2020-04-08</v>
          </cell>
          <cell r="AU473" t="str">
            <v>研发人员</v>
          </cell>
          <cell r="AV473" t="str">
            <v>劳动合同</v>
          </cell>
          <cell r="AW473" t="str">
            <v>2020-04-08</v>
          </cell>
          <cell r="AX473" t="str">
            <v>2020-04-08</v>
          </cell>
          <cell r="AY473" t="str">
            <v>2023-06-30</v>
          </cell>
          <cell r="AZ473" t="str">
            <v>研发</v>
          </cell>
          <cell r="BA473" t="str">
            <v>1</v>
          </cell>
          <cell r="BB473" t="str">
            <v>2020-07-07</v>
          </cell>
          <cell r="BC473" t="str">
            <v>2020-07-08</v>
          </cell>
          <cell r="BD473" t="str">
            <v/>
          </cell>
          <cell r="BE473" t="str">
            <v>研发序列</v>
          </cell>
          <cell r="BF473" t="str">
            <v>M3</v>
          </cell>
        </row>
        <row r="474">
          <cell r="C474" t="str">
            <v>姚惠乔</v>
          </cell>
          <cell r="D474" t="str">
            <v>女</v>
          </cell>
          <cell r="E474" t="str">
            <v>在职</v>
          </cell>
          <cell r="F474" t="str">
            <v>试用员工</v>
          </cell>
          <cell r="G474" t="str">
            <v>百诚医药</v>
          </cell>
          <cell r="H474" t="str">
            <v>计算化学部</v>
          </cell>
          <cell r="I474" t="str">
            <v>百诚医药/新药研发中心/药化部</v>
          </cell>
          <cell r="J474" t="str">
            <v>百诚医药</v>
          </cell>
          <cell r="K474" t="str">
            <v>药化部</v>
          </cell>
          <cell r="L474" t="str">
            <v>计算化学家</v>
          </cell>
          <cell r="M474" t="str">
            <v>职员</v>
          </cell>
          <cell r="N474" t="str">
            <v>冯恩光</v>
          </cell>
          <cell r="O474" t="str">
            <v>张金柱</v>
          </cell>
          <cell r="P474" t="str">
            <v>冯恩光</v>
          </cell>
          <cell r="Q474" t="str">
            <v/>
          </cell>
          <cell r="R474" t="str">
            <v>杭州</v>
          </cell>
          <cell r="S474" t="str">
            <v>15773144972</v>
          </cell>
          <cell r="T474" t="str">
            <v>1996-10-05</v>
          </cell>
          <cell r="U474" t="str">
            <v>25</v>
          </cell>
          <cell r="V474" t="str">
            <v>汉族</v>
          </cell>
          <cell r="W474" t="str">
            <v>431224199610055601</v>
          </cell>
          <cell r="X474" t="str">
            <v>湖南</v>
          </cell>
          <cell r="Y474" t="str">
            <v>怀化</v>
          </cell>
          <cell r="Z474" t="str">
            <v>湖南省怀化市溆浦县水东镇湖田坪村8组</v>
          </cell>
          <cell r="AA474" t="str">
            <v>浙江省杭州市滨江区浦沿街道钱塘福苑12幢2单元302</v>
          </cell>
          <cell r="AB474" t="str">
            <v>外地农村</v>
          </cell>
          <cell r="AC474" t="str">
            <v>未婚</v>
          </cell>
          <cell r="AD474" t="str">
            <v>共青团员</v>
          </cell>
          <cell r="AE474" t="str">
            <v>硕士研究生</v>
          </cell>
          <cell r="AF474" t="str">
            <v>硕士</v>
          </cell>
          <cell r="AG474" t="str">
            <v>福州大学</v>
          </cell>
          <cell r="AH474" t="str">
            <v>物理化学</v>
          </cell>
          <cell r="AI474" t="str">
            <v>2022-06-23</v>
          </cell>
          <cell r="AJ474" t="str">
            <v/>
          </cell>
          <cell r="AK474" t="str">
            <v/>
          </cell>
          <cell r="AL474" t="str">
            <v/>
          </cell>
          <cell r="AM474" t="str">
            <v>张贻珍</v>
          </cell>
          <cell r="AN474" t="str">
            <v>母女</v>
          </cell>
          <cell r="AO474" t="str">
            <v>广东省广州市花都区花山镇平龙路79号小布村</v>
          </cell>
          <cell r="AP474" t="str">
            <v>18374561189</v>
          </cell>
          <cell r="AQ474" t="str">
            <v/>
          </cell>
          <cell r="AR474" t="str">
            <v/>
          </cell>
          <cell r="AS474" t="str">
            <v/>
          </cell>
          <cell r="AT474" t="str">
            <v>2022-07-04</v>
          </cell>
          <cell r="AU474" t="str">
            <v>辅助人员</v>
          </cell>
          <cell r="AV474" t="str">
            <v>劳动合同</v>
          </cell>
          <cell r="AW474" t="str">
            <v>2022-07-04</v>
          </cell>
          <cell r="AX474" t="str">
            <v>2022-07-04</v>
          </cell>
          <cell r="AY474" t="str">
            <v>2025-07-03</v>
          </cell>
          <cell r="AZ474" t="str">
            <v>研发</v>
          </cell>
          <cell r="BA474" t="str">
            <v>1</v>
          </cell>
          <cell r="BB474" t="str">
            <v>2022-10-03</v>
          </cell>
          <cell r="BC474" t="str">
            <v/>
          </cell>
          <cell r="BD474" t="str">
            <v/>
          </cell>
          <cell r="BE474" t="str">
            <v>研发序列</v>
          </cell>
          <cell r="BF474" t="str">
            <v>P2</v>
          </cell>
        </row>
        <row r="475">
          <cell r="C475" t="str">
            <v>欧阳溢</v>
          </cell>
          <cell r="D475" t="str">
            <v>男</v>
          </cell>
          <cell r="E475" t="str">
            <v>在职</v>
          </cell>
          <cell r="F475" t="str">
            <v>实习生</v>
          </cell>
          <cell r="G475" t="str">
            <v>百诚医药</v>
          </cell>
          <cell r="H475" t="str">
            <v>药化部</v>
          </cell>
          <cell r="I475" t="str">
            <v>百诚医药/新药研发中心/药化部</v>
          </cell>
          <cell r="J475" t="str">
            <v>百诚医药</v>
          </cell>
          <cell r="K475" t="str">
            <v>药化部</v>
          </cell>
          <cell r="L475" t="str">
            <v>实习生</v>
          </cell>
          <cell r="M475" t="str">
            <v>职员</v>
          </cell>
          <cell r="N475" t="str">
            <v>冯恩光</v>
          </cell>
          <cell r="O475" t="str">
            <v>张金柱</v>
          </cell>
          <cell r="P475" t="str">
            <v>刘嘉诚</v>
          </cell>
          <cell r="Q475" t="str">
            <v/>
          </cell>
          <cell r="R475" t="str">
            <v>杭州</v>
          </cell>
          <cell r="S475" t="str">
            <v>13588426051</v>
          </cell>
          <cell r="T475" t="str">
            <v>2000-08-25</v>
          </cell>
          <cell r="U475" t="str">
            <v>21</v>
          </cell>
          <cell r="V475" t="str">
            <v>汉族</v>
          </cell>
          <cell r="W475" t="str">
            <v>360731200008250137</v>
          </cell>
          <cell r="X475" t="str">
            <v>江西</v>
          </cell>
          <cell r="Y475" t="str">
            <v>赣州</v>
          </cell>
          <cell r="Z475" t="str">
            <v>江西赣州</v>
          </cell>
          <cell r="AA475" t="str">
            <v>浙江省杭州市浙江工业大学朝晖校区</v>
          </cell>
          <cell r="AB475" t="str">
            <v>本地城镇</v>
          </cell>
          <cell r="AC475" t="str">
            <v>未婚</v>
          </cell>
          <cell r="AD475" t="str">
            <v>共青团员</v>
          </cell>
          <cell r="AE475" t="str">
            <v>本科</v>
          </cell>
          <cell r="AF475" t="str">
            <v>学士</v>
          </cell>
          <cell r="AG475" t="str">
            <v>浙江工业大学</v>
          </cell>
          <cell r="AH475" t="str">
            <v>制药工程</v>
          </cell>
          <cell r="AI475" t="str">
            <v>2023-06-06</v>
          </cell>
          <cell r="AJ475" t="str">
            <v/>
          </cell>
          <cell r="AK475" t="str">
            <v/>
          </cell>
          <cell r="AL475" t="str">
            <v/>
          </cell>
          <cell r="AM475" t="str">
            <v>邱红佑</v>
          </cell>
          <cell r="AN475" t="str">
            <v>母亲</v>
          </cell>
          <cell r="AO475" t="str">
            <v>广东省佛山市南海区里水镇河村</v>
          </cell>
          <cell r="AP475" t="str">
            <v>13620853166</v>
          </cell>
          <cell r="AQ475" t="str">
            <v>无</v>
          </cell>
          <cell r="AR475" t="str">
            <v/>
          </cell>
          <cell r="AS475" t="str">
            <v/>
          </cell>
          <cell r="AT475" t="str">
            <v>2022-07-06</v>
          </cell>
          <cell r="AU475" t="str">
            <v>辅助人员</v>
          </cell>
          <cell r="AV475" t="str">
            <v>实习协议</v>
          </cell>
          <cell r="AW475" t="str">
            <v/>
          </cell>
          <cell r="AX475" t="str">
            <v>2022-07-06</v>
          </cell>
          <cell r="AY475" t="str">
            <v>2022-08-05</v>
          </cell>
          <cell r="AZ475" t="str">
            <v>研发</v>
          </cell>
          <cell r="BA475" t="str">
            <v/>
          </cell>
          <cell r="BB475" t="str">
            <v/>
          </cell>
          <cell r="BC475" t="str">
            <v/>
          </cell>
          <cell r="BD475" t="str">
            <v/>
          </cell>
          <cell r="BE475" t="str">
            <v>研发序列</v>
          </cell>
          <cell r="BF475" t="str">
            <v>-</v>
          </cell>
        </row>
        <row r="476">
          <cell r="C476" t="str">
            <v>温康杰</v>
          </cell>
          <cell r="D476" t="str">
            <v>男</v>
          </cell>
          <cell r="E476" t="str">
            <v>在职</v>
          </cell>
          <cell r="F476" t="str">
            <v>实习生</v>
          </cell>
          <cell r="G476" t="str">
            <v>百诚医药</v>
          </cell>
          <cell r="H476" t="str">
            <v>药化部</v>
          </cell>
          <cell r="I476" t="str">
            <v>百诚医药/新药研发中心/药化部</v>
          </cell>
          <cell r="J476" t="str">
            <v>百诚医药</v>
          </cell>
          <cell r="K476" t="str">
            <v>药化部</v>
          </cell>
          <cell r="L476" t="str">
            <v>实习生</v>
          </cell>
          <cell r="M476" t="str">
            <v>职员</v>
          </cell>
          <cell r="N476" t="str">
            <v>冯恩光</v>
          </cell>
          <cell r="O476" t="str">
            <v>张金柱</v>
          </cell>
          <cell r="P476" t="str">
            <v>王明亮</v>
          </cell>
          <cell r="Q476" t="str">
            <v/>
          </cell>
          <cell r="R476" t="str">
            <v>杭州</v>
          </cell>
          <cell r="S476" t="str">
            <v>15053583323</v>
          </cell>
          <cell r="T476" t="str">
            <v>2001-03-15</v>
          </cell>
          <cell r="U476" t="str">
            <v>21</v>
          </cell>
          <cell r="V476" t="str">
            <v>汉族</v>
          </cell>
          <cell r="W476" t="str">
            <v>370685200103156531</v>
          </cell>
          <cell r="X476" t="str">
            <v>山东</v>
          </cell>
          <cell r="Y476" t="str">
            <v>烟台</v>
          </cell>
          <cell r="Z476" t="str">
            <v>山东省烟台市招远市梦芝街道办事处山口温家村64号</v>
          </cell>
          <cell r="AA476" t="str">
            <v>浙江省杭州市拱墅区潮王路18号浙江工业大学</v>
          </cell>
          <cell r="AB476" t="str">
            <v>外地城镇</v>
          </cell>
          <cell r="AC476" t="str">
            <v>未婚</v>
          </cell>
          <cell r="AD476" t="str">
            <v>中共党员</v>
          </cell>
          <cell r="AE476" t="str">
            <v>本科</v>
          </cell>
          <cell r="AF476" t="str">
            <v>学士</v>
          </cell>
          <cell r="AG476" t="str">
            <v>浙江工业大学</v>
          </cell>
          <cell r="AH476" t="str">
            <v>制药工程</v>
          </cell>
          <cell r="AI476" t="str">
            <v>2023-06-20</v>
          </cell>
          <cell r="AJ476" t="str">
            <v/>
          </cell>
          <cell r="AK476" t="str">
            <v/>
          </cell>
          <cell r="AL476" t="str">
            <v/>
          </cell>
          <cell r="AM476" t="str">
            <v>温绍辉</v>
          </cell>
          <cell r="AN476" t="str">
            <v>父亲</v>
          </cell>
          <cell r="AO476" t="str">
            <v>山东省烟台招金励福贵金属股份有限公司265400</v>
          </cell>
          <cell r="AP476" t="str">
            <v>13793531172</v>
          </cell>
          <cell r="AQ476" t="str">
            <v>无</v>
          </cell>
          <cell r="AR476" t="str">
            <v/>
          </cell>
          <cell r="AS476" t="str">
            <v/>
          </cell>
          <cell r="AT476" t="str">
            <v>2022-07-06</v>
          </cell>
          <cell r="AU476" t="str">
            <v>辅助人员</v>
          </cell>
          <cell r="AV476" t="str">
            <v>实习协议</v>
          </cell>
          <cell r="AW476" t="str">
            <v/>
          </cell>
          <cell r="AX476" t="str">
            <v>2022-07-06</v>
          </cell>
          <cell r="AY476" t="str">
            <v>2022-08-05</v>
          </cell>
          <cell r="AZ476" t="str">
            <v>研发</v>
          </cell>
          <cell r="BA476" t="str">
            <v/>
          </cell>
          <cell r="BB476" t="str">
            <v/>
          </cell>
          <cell r="BC476" t="str">
            <v/>
          </cell>
          <cell r="BD476" t="str">
            <v/>
          </cell>
          <cell r="BE476" t="str">
            <v>研发序列</v>
          </cell>
          <cell r="BF476" t="str">
            <v>-</v>
          </cell>
        </row>
        <row r="477">
          <cell r="C477" t="str">
            <v>叶一凡</v>
          </cell>
          <cell r="D477" t="str">
            <v>男</v>
          </cell>
          <cell r="E477" t="str">
            <v>在职</v>
          </cell>
          <cell r="F477" t="str">
            <v>实习生</v>
          </cell>
          <cell r="G477" t="str">
            <v>百诚医药</v>
          </cell>
          <cell r="H477" t="str">
            <v>药化部</v>
          </cell>
          <cell r="I477" t="str">
            <v>百诚医药/新药研发中心/药化部</v>
          </cell>
          <cell r="J477" t="str">
            <v>百诚医药</v>
          </cell>
          <cell r="K477" t="str">
            <v>药化部</v>
          </cell>
          <cell r="L477" t="str">
            <v>实习生</v>
          </cell>
          <cell r="M477" t="str">
            <v>职员</v>
          </cell>
          <cell r="N477" t="str">
            <v>冯恩光</v>
          </cell>
          <cell r="O477" t="str">
            <v>张金柱</v>
          </cell>
          <cell r="P477" t="str">
            <v>章俊辉</v>
          </cell>
          <cell r="Q477" t="str">
            <v/>
          </cell>
          <cell r="R477" t="str">
            <v>杭州</v>
          </cell>
          <cell r="S477" t="str">
            <v>17857690490</v>
          </cell>
          <cell r="T477" t="str">
            <v>2000-10-28</v>
          </cell>
          <cell r="U477" t="str">
            <v>21</v>
          </cell>
          <cell r="V477" t="str">
            <v>汉族</v>
          </cell>
          <cell r="W477" t="str">
            <v>330381200010280518</v>
          </cell>
          <cell r="X477" t="str">
            <v>浙江</v>
          </cell>
          <cell r="Y477" t="str">
            <v>温州</v>
          </cell>
          <cell r="Z477" t="str">
            <v>浙江省温州市瑞安市</v>
          </cell>
          <cell r="AA477" t="str">
            <v>浙江省杭州市拱墅区朝晖街道潮王路18号浙江工业大学</v>
          </cell>
          <cell r="AB477" t="str">
            <v>本地农村</v>
          </cell>
          <cell r="AC477" t="str">
            <v>未婚</v>
          </cell>
          <cell r="AD477" t="str">
            <v>共青团员</v>
          </cell>
          <cell r="AE477" t="str">
            <v>本科</v>
          </cell>
          <cell r="AF477" t="str">
            <v>学士</v>
          </cell>
          <cell r="AG477" t="str">
            <v>浙江工业大学</v>
          </cell>
          <cell r="AH477" t="str">
            <v>制药工程</v>
          </cell>
          <cell r="AI477" t="str">
            <v>2023-06-30</v>
          </cell>
          <cell r="AJ477" t="str">
            <v/>
          </cell>
          <cell r="AK477" t="str">
            <v/>
          </cell>
          <cell r="AL477" t="str">
            <v/>
          </cell>
          <cell r="AM477" t="str">
            <v>叶锦辉</v>
          </cell>
          <cell r="AN477" t="str">
            <v>父亲</v>
          </cell>
          <cell r="AO477" t="str">
            <v>浙江省温州市瑞安市瑞湖路646弄2幢一单元401  325200</v>
          </cell>
          <cell r="AP477" t="str">
            <v>13515772903</v>
          </cell>
          <cell r="AQ477" t="str">
            <v>无</v>
          </cell>
          <cell r="AR477" t="str">
            <v/>
          </cell>
          <cell r="AS477" t="str">
            <v/>
          </cell>
          <cell r="AT477" t="str">
            <v>2022-07-06</v>
          </cell>
          <cell r="AU477" t="str">
            <v>辅助人员</v>
          </cell>
          <cell r="AV477" t="str">
            <v>实习协议</v>
          </cell>
          <cell r="AW477" t="str">
            <v/>
          </cell>
          <cell r="AX477" t="str">
            <v>2022-07-06</v>
          </cell>
          <cell r="AY477" t="str">
            <v>2022-08-05</v>
          </cell>
          <cell r="AZ477" t="str">
            <v>研发</v>
          </cell>
          <cell r="BA477" t="str">
            <v/>
          </cell>
          <cell r="BB477" t="str">
            <v/>
          </cell>
          <cell r="BC477" t="str">
            <v/>
          </cell>
          <cell r="BD477" t="str">
            <v/>
          </cell>
          <cell r="BE477" t="str">
            <v>研发序列</v>
          </cell>
          <cell r="BF477" t="str">
            <v>-</v>
          </cell>
        </row>
        <row r="478">
          <cell r="C478" t="str">
            <v>陈依帆</v>
          </cell>
          <cell r="D478" t="str">
            <v>女</v>
          </cell>
          <cell r="E478" t="str">
            <v>在职</v>
          </cell>
          <cell r="F478" t="str">
            <v>试用员工</v>
          </cell>
          <cell r="G478" t="str">
            <v>百诚医药</v>
          </cell>
          <cell r="H478" t="str">
            <v>计算化学部</v>
          </cell>
          <cell r="I478" t="str">
            <v>百诚医药/新药研发中心/药化部</v>
          </cell>
          <cell r="J478" t="str">
            <v>百诚医药</v>
          </cell>
          <cell r="K478" t="str">
            <v>药化部</v>
          </cell>
          <cell r="L478" t="str">
            <v>计算化学家</v>
          </cell>
          <cell r="M478" t="str">
            <v>职员</v>
          </cell>
          <cell r="N478" t="str">
            <v>冯恩光</v>
          </cell>
          <cell r="O478" t="str">
            <v>张金柱</v>
          </cell>
          <cell r="P478" t="str">
            <v>冯恩光</v>
          </cell>
          <cell r="Q478" t="str">
            <v/>
          </cell>
          <cell r="R478" t="str">
            <v>杭州</v>
          </cell>
          <cell r="S478" t="str">
            <v>13569813065</v>
          </cell>
          <cell r="T478" t="str">
            <v>1998-07-16</v>
          </cell>
          <cell r="U478" t="str">
            <v>24</v>
          </cell>
          <cell r="V478" t="str">
            <v>汉族</v>
          </cell>
          <cell r="W478" t="str">
            <v>411527199807160028</v>
          </cell>
          <cell r="X478" t="str">
            <v>河南</v>
          </cell>
          <cell r="Y478" t="str">
            <v>信阳</v>
          </cell>
          <cell r="Z478" t="str">
            <v>河南省信阳市淮滨县城关镇滨河路325号</v>
          </cell>
          <cell r="AA478" t="str">
            <v>浙江省杭州市滨江区浦沿街道新浦社区钱塘福苑12幢2单元302室</v>
          </cell>
          <cell r="AB478" t="str">
            <v>外地农村</v>
          </cell>
          <cell r="AC478" t="str">
            <v>未婚</v>
          </cell>
          <cell r="AD478" t="str">
            <v>中共党员</v>
          </cell>
          <cell r="AE478" t="str">
            <v>硕士研究生</v>
          </cell>
          <cell r="AF478" t="str">
            <v>硕士</v>
          </cell>
          <cell r="AG478" t="str">
            <v>新乡医学院</v>
          </cell>
          <cell r="AH478" t="str">
            <v>工程</v>
          </cell>
          <cell r="AI478" t="str">
            <v>2022-06-16</v>
          </cell>
          <cell r="AJ478" t="str">
            <v/>
          </cell>
          <cell r="AK478" t="str">
            <v/>
          </cell>
          <cell r="AL478" t="str">
            <v/>
          </cell>
          <cell r="AM478" t="str">
            <v>陈培忠</v>
          </cell>
          <cell r="AN478" t="str">
            <v>父女</v>
          </cell>
          <cell r="AO478" t="str">
            <v>河南省信阳市淮滨县城关镇滨河路325号，464400</v>
          </cell>
          <cell r="AP478" t="str">
            <v>15537618885</v>
          </cell>
          <cell r="AQ478" t="str">
            <v/>
          </cell>
          <cell r="AR478" t="str">
            <v/>
          </cell>
          <cell r="AS478" t="str">
            <v/>
          </cell>
          <cell r="AT478" t="str">
            <v>2022-07-11</v>
          </cell>
          <cell r="AU478" t="str">
            <v>辅助人员</v>
          </cell>
          <cell r="AV478" t="str">
            <v>劳动合同</v>
          </cell>
          <cell r="AW478" t="str">
            <v>2022-07-11</v>
          </cell>
          <cell r="AX478" t="str">
            <v>2022-07-11</v>
          </cell>
          <cell r="AY478" t="str">
            <v>2025-07-10</v>
          </cell>
          <cell r="AZ478" t="str">
            <v>研发</v>
          </cell>
          <cell r="BA478" t="str">
            <v>1</v>
          </cell>
          <cell r="BB478" t="str">
            <v>2022-10-10</v>
          </cell>
          <cell r="BC478" t="str">
            <v/>
          </cell>
          <cell r="BD478" t="str">
            <v/>
          </cell>
          <cell r="BE478" t="str">
            <v>研发序列</v>
          </cell>
          <cell r="BF478" t="str">
            <v>P2</v>
          </cell>
        </row>
        <row r="479">
          <cell r="C479" t="str">
            <v>刘嘉诚</v>
          </cell>
          <cell r="D479" t="str">
            <v>男</v>
          </cell>
          <cell r="E479" t="str">
            <v>在职</v>
          </cell>
          <cell r="F479" t="str">
            <v>正式员工</v>
          </cell>
          <cell r="G479" t="str">
            <v>百诚医药</v>
          </cell>
          <cell r="H479" t="str">
            <v>药化组1</v>
          </cell>
          <cell r="I479" t="str">
            <v>百诚医药/新药研发中心/药化部/药化1/药化组1</v>
          </cell>
          <cell r="J479" t="str">
            <v>百诚医药</v>
          </cell>
          <cell r="K479" t="str">
            <v>药化部</v>
          </cell>
          <cell r="L479" t="str">
            <v>初级项目经理(合成)</v>
          </cell>
          <cell r="M479" t="str">
            <v>项目经理</v>
          </cell>
          <cell r="N479" t="str">
            <v>冯恩光</v>
          </cell>
          <cell r="O479" t="str">
            <v>张金柱</v>
          </cell>
          <cell r="P479" t="str">
            <v/>
          </cell>
          <cell r="Q479" t="str">
            <v/>
          </cell>
          <cell r="R479" t="str">
            <v>杭州</v>
          </cell>
          <cell r="S479" t="str">
            <v>15757115231</v>
          </cell>
          <cell r="T479" t="str">
            <v>1993-10-25</v>
          </cell>
          <cell r="U479" t="str">
            <v>28</v>
          </cell>
          <cell r="V479" t="str">
            <v>汉</v>
          </cell>
          <cell r="W479" t="str">
            <v>330103199310251633</v>
          </cell>
          <cell r="X479" t="str">
            <v>浙江</v>
          </cell>
          <cell r="Y479" t="str">
            <v>杭州</v>
          </cell>
          <cell r="Z479" t="str">
            <v>浙江省杭州市下城区朝晖四区29幢4单元401号</v>
          </cell>
          <cell r="AA479" t="str">
            <v>浙江省杭州市西湖区世纪新城9-1-602</v>
          </cell>
          <cell r="AB479" t="str">
            <v>本地城镇</v>
          </cell>
          <cell r="AC479" t="str">
            <v>已婚</v>
          </cell>
          <cell r="AD479" t="str">
            <v>党员</v>
          </cell>
          <cell r="AE479" t="str">
            <v>硕士研究生</v>
          </cell>
          <cell r="AF479" t="str">
            <v>硕士</v>
          </cell>
          <cell r="AG479" t="str">
            <v>浙江大学</v>
          </cell>
          <cell r="AH479" t="str">
            <v>药学</v>
          </cell>
          <cell r="AI479" t="str">
            <v>2019-03-30</v>
          </cell>
          <cell r="AJ479" t="str">
            <v/>
          </cell>
          <cell r="AK479" t="str">
            <v/>
          </cell>
          <cell r="AL479" t="str">
            <v/>
          </cell>
          <cell r="AM479" t="str">
            <v>徐萍</v>
          </cell>
          <cell r="AN479" t="str">
            <v>母子</v>
          </cell>
          <cell r="AO479" t="str">
            <v>浙江省杭州市下城区朝晖四区29幢4单元401号</v>
          </cell>
          <cell r="AP479" t="str">
            <v>13857183266</v>
          </cell>
          <cell r="AQ479" t="str">
            <v/>
          </cell>
          <cell r="AR479" t="str">
            <v>13857183266</v>
          </cell>
          <cell r="AS479" t="str">
            <v/>
          </cell>
          <cell r="AT479" t="str">
            <v>2019-04-08</v>
          </cell>
          <cell r="AU479" t="str">
            <v>研发人员</v>
          </cell>
          <cell r="AV479" t="str">
            <v>劳动合同</v>
          </cell>
          <cell r="AW479" t="str">
            <v>2019-04-08</v>
          </cell>
          <cell r="AX479" t="str">
            <v>2022-05-01</v>
          </cell>
          <cell r="AY479" t="str">
            <v>2025-06-30</v>
          </cell>
          <cell r="AZ479" t="str">
            <v>研发</v>
          </cell>
          <cell r="BA479" t="str">
            <v>2</v>
          </cell>
          <cell r="BB479" t="str">
            <v>2019-07-08</v>
          </cell>
          <cell r="BC479" t="str">
            <v>2019-07-08</v>
          </cell>
          <cell r="BD479" t="str">
            <v/>
          </cell>
          <cell r="BE479" t="str">
            <v>研发序列</v>
          </cell>
          <cell r="BF479" t="str">
            <v>M1</v>
          </cell>
        </row>
        <row r="480">
          <cell r="C480" t="str">
            <v>陈俊宇</v>
          </cell>
          <cell r="D480" t="str">
            <v>男</v>
          </cell>
          <cell r="E480" t="str">
            <v>在职</v>
          </cell>
          <cell r="F480" t="str">
            <v>正式员工</v>
          </cell>
          <cell r="G480" t="str">
            <v>百诚医药</v>
          </cell>
          <cell r="H480" t="str">
            <v>药化组1</v>
          </cell>
          <cell r="I480" t="str">
            <v>百诚医药/新药研发中心/药化部/药化1/药化组1</v>
          </cell>
          <cell r="J480" t="str">
            <v>百诚医药</v>
          </cell>
          <cell r="K480" t="str">
            <v>药化部</v>
          </cell>
          <cell r="L480" t="str">
            <v>合成研究员</v>
          </cell>
          <cell r="M480" t="str">
            <v>职员</v>
          </cell>
          <cell r="N480" t="str">
            <v>冯恩光</v>
          </cell>
          <cell r="O480" t="str">
            <v>张金柱</v>
          </cell>
          <cell r="P480" t="str">
            <v>李东波</v>
          </cell>
          <cell r="Q480" t="str">
            <v/>
          </cell>
          <cell r="R480" t="str">
            <v>杭州</v>
          </cell>
          <cell r="S480" t="str">
            <v>13515767541</v>
          </cell>
          <cell r="T480" t="str">
            <v>1996-01-01</v>
          </cell>
          <cell r="U480" t="str">
            <v>26</v>
          </cell>
          <cell r="V480" t="str">
            <v>汉族</v>
          </cell>
          <cell r="W480" t="str">
            <v>332624199601015412</v>
          </cell>
          <cell r="X480" t="str">
            <v>浙江</v>
          </cell>
          <cell r="Y480" t="str">
            <v>台州</v>
          </cell>
          <cell r="Z480" t="str">
            <v>浙江省仙居县朱溪镇下交岙村255号</v>
          </cell>
          <cell r="AA480" t="str">
            <v>浙江省宁波市鄞州区甬兴西路11号</v>
          </cell>
          <cell r="AB480" t="str">
            <v/>
          </cell>
          <cell r="AC480" t="str">
            <v>未婚</v>
          </cell>
          <cell r="AD480" t="str">
            <v/>
          </cell>
          <cell r="AE480" t="str">
            <v>硕士研究生</v>
          </cell>
          <cell r="AF480" t="str">
            <v>硕士</v>
          </cell>
          <cell r="AG480" t="str">
            <v>浙江工业大学</v>
          </cell>
          <cell r="AH480" t="str">
            <v>药学</v>
          </cell>
          <cell r="AI480" t="str">
            <v>2021-06-09</v>
          </cell>
          <cell r="AJ480" t="str">
            <v/>
          </cell>
          <cell r="AK480" t="str">
            <v/>
          </cell>
          <cell r="AL480" t="str">
            <v/>
          </cell>
          <cell r="AM480" t="str">
            <v>陈为民</v>
          </cell>
          <cell r="AN480" t="str">
            <v>父子</v>
          </cell>
          <cell r="AO480" t="str">
            <v>浙江省宁波市鄞州区甬兴西路11号</v>
          </cell>
          <cell r="AP480" t="str">
            <v>13738488171</v>
          </cell>
          <cell r="AQ480" t="str">
            <v/>
          </cell>
          <cell r="AR480" t="str">
            <v/>
          </cell>
          <cell r="AS480" t="str">
            <v/>
          </cell>
          <cell r="AT480" t="str">
            <v>2021-07-05</v>
          </cell>
          <cell r="AU480" t="str">
            <v>研发人员</v>
          </cell>
          <cell r="AV480" t="str">
            <v>劳动合同</v>
          </cell>
          <cell r="AW480" t="str">
            <v>2021-07-05</v>
          </cell>
          <cell r="AX480" t="str">
            <v>2021-07-05</v>
          </cell>
          <cell r="AY480" t="str">
            <v>2024-09-30</v>
          </cell>
          <cell r="AZ480" t="str">
            <v>研发</v>
          </cell>
          <cell r="BA480" t="str">
            <v>1</v>
          </cell>
          <cell r="BB480" t="str">
            <v>2021-10-04</v>
          </cell>
          <cell r="BC480" t="str">
            <v>2021-10-05</v>
          </cell>
          <cell r="BD480" t="str">
            <v/>
          </cell>
          <cell r="BE480" t="str">
            <v>研发序列</v>
          </cell>
          <cell r="BF480" t="str">
            <v>P2</v>
          </cell>
        </row>
        <row r="481">
          <cell r="C481" t="str">
            <v>方琪</v>
          </cell>
          <cell r="D481" t="str">
            <v>男</v>
          </cell>
          <cell r="E481" t="str">
            <v>在职</v>
          </cell>
          <cell r="F481" t="str">
            <v>试用员工</v>
          </cell>
          <cell r="G481" t="str">
            <v>百诚医药</v>
          </cell>
          <cell r="H481" t="str">
            <v>药化组1</v>
          </cell>
          <cell r="I481" t="str">
            <v>百诚医药/新药研发中心/药化部/药化1/药化组1</v>
          </cell>
          <cell r="J481" t="str">
            <v>百诚医药</v>
          </cell>
          <cell r="K481" t="str">
            <v>药化部</v>
          </cell>
          <cell r="L481" t="str">
            <v>合成研究员</v>
          </cell>
          <cell r="M481" t="str">
            <v>职员</v>
          </cell>
          <cell r="N481" t="str">
            <v>冯恩光</v>
          </cell>
          <cell r="O481" t="str">
            <v>张金柱</v>
          </cell>
          <cell r="P481" t="str">
            <v/>
          </cell>
          <cell r="Q481" t="str">
            <v>刘嘉诚</v>
          </cell>
          <cell r="R481" t="str">
            <v>杭州</v>
          </cell>
          <cell r="S481" t="str">
            <v>17857685090</v>
          </cell>
          <cell r="T481" t="str">
            <v>1995-10-19</v>
          </cell>
          <cell r="U481" t="str">
            <v>26</v>
          </cell>
          <cell r="V481" t="str">
            <v>汉族</v>
          </cell>
          <cell r="W481" t="str">
            <v>330183199510191139</v>
          </cell>
          <cell r="X481" t="str">
            <v>浙江</v>
          </cell>
          <cell r="Y481" t="str">
            <v>杭州</v>
          </cell>
          <cell r="Z481" t="str">
            <v>杭州市富阳区胥口镇平畈村华家7号</v>
          </cell>
          <cell r="AA481" t="str">
            <v>杭州市滨江区浦沿街道浦沿路新浦苑9幢201</v>
          </cell>
          <cell r="AB481" t="str">
            <v>本地农村</v>
          </cell>
          <cell r="AC481" t="str">
            <v>未婚</v>
          </cell>
          <cell r="AD481" t="str">
            <v>群众</v>
          </cell>
          <cell r="AE481" t="str">
            <v>硕士研究生</v>
          </cell>
          <cell r="AF481" t="str">
            <v>硕士</v>
          </cell>
          <cell r="AG481" t="str">
            <v>浙江工业大学</v>
          </cell>
          <cell r="AH481" t="str">
            <v>药学</v>
          </cell>
          <cell r="AI481" t="str">
            <v>2020-06-18</v>
          </cell>
          <cell r="AJ481" t="str">
            <v/>
          </cell>
          <cell r="AK481" t="str">
            <v/>
          </cell>
          <cell r="AL481" t="str">
            <v/>
          </cell>
          <cell r="AM481" t="str">
            <v>方惠军</v>
          </cell>
          <cell r="AN481" t="str">
            <v>父子</v>
          </cell>
          <cell r="AO481" t="str">
            <v>杭州市富阳区胥口镇平畈村311404</v>
          </cell>
          <cell r="AP481" t="str">
            <v>13968166106</v>
          </cell>
          <cell r="AQ481" t="str">
            <v>杭州多域生物技术有限公司</v>
          </cell>
          <cell r="AR481" t="str">
            <v/>
          </cell>
          <cell r="AS481" t="str">
            <v/>
          </cell>
          <cell r="AT481" t="str">
            <v>2022-05-23</v>
          </cell>
          <cell r="AU481" t="str">
            <v>辅助人员</v>
          </cell>
          <cell r="AV481" t="str">
            <v>劳动合同</v>
          </cell>
          <cell r="AW481" t="str">
            <v>2022-05-23</v>
          </cell>
          <cell r="AX481" t="str">
            <v>2022-05-23</v>
          </cell>
          <cell r="AY481" t="str">
            <v>2025-06-30</v>
          </cell>
          <cell r="AZ481" t="str">
            <v>研发</v>
          </cell>
          <cell r="BA481" t="str">
            <v/>
          </cell>
          <cell r="BB481" t="str">
            <v>2022-08-22</v>
          </cell>
          <cell r="BC481" t="str">
            <v/>
          </cell>
          <cell r="BD481" t="str">
            <v/>
          </cell>
          <cell r="BE481" t="str">
            <v>研发序列</v>
          </cell>
          <cell r="BF481" t="str">
            <v>P3</v>
          </cell>
        </row>
        <row r="482">
          <cell r="C482" t="str">
            <v>沈祎锴</v>
          </cell>
          <cell r="D482" t="str">
            <v>男</v>
          </cell>
          <cell r="E482" t="str">
            <v>在职</v>
          </cell>
          <cell r="F482" t="str">
            <v>试用员工</v>
          </cell>
          <cell r="G482" t="str">
            <v>百诚医药</v>
          </cell>
          <cell r="H482" t="str">
            <v>药化组1</v>
          </cell>
          <cell r="I482" t="str">
            <v>百诚医药/新药研发中心/药化部/药化1/药化组1</v>
          </cell>
          <cell r="J482" t="str">
            <v>百诚医药</v>
          </cell>
          <cell r="K482" t="str">
            <v>药化部</v>
          </cell>
          <cell r="L482" t="str">
            <v>合成研究员</v>
          </cell>
          <cell r="M482" t="str">
            <v>职员</v>
          </cell>
          <cell r="N482" t="str">
            <v>冯恩光</v>
          </cell>
          <cell r="O482" t="str">
            <v>张金柱</v>
          </cell>
          <cell r="P482" t="str">
            <v>章俊辉</v>
          </cell>
          <cell r="Q482" t="str">
            <v/>
          </cell>
          <cell r="R482" t="str">
            <v>杭州</v>
          </cell>
          <cell r="S482" t="str">
            <v>19858115906</v>
          </cell>
          <cell r="T482" t="str">
            <v>1996-07-30</v>
          </cell>
          <cell r="U482" t="str">
            <v>25</v>
          </cell>
          <cell r="V482" t="str">
            <v>汉族</v>
          </cell>
          <cell r="W482" t="str">
            <v>330501199607304758</v>
          </cell>
          <cell r="X482" t="str">
            <v>浙江</v>
          </cell>
          <cell r="Y482" t="str">
            <v>湖州</v>
          </cell>
          <cell r="Z482" t="str">
            <v>浙江省湖州市吴兴区八里店镇西湖漾家园46幢二单元504室</v>
          </cell>
          <cell r="AA482" t="str">
            <v>浙江省杭州市滨江区浦联名府5号楼1601</v>
          </cell>
          <cell r="AB482" t="str">
            <v>外地农村</v>
          </cell>
          <cell r="AC482" t="str">
            <v>未婚</v>
          </cell>
          <cell r="AD482" t="str">
            <v>共青团员</v>
          </cell>
          <cell r="AE482" t="str">
            <v>硕士研究生</v>
          </cell>
          <cell r="AF482" t="str">
            <v>硕士</v>
          </cell>
          <cell r="AG482" t="str">
            <v>浙江工业大学</v>
          </cell>
          <cell r="AH482" t="str">
            <v>药学</v>
          </cell>
          <cell r="AI482" t="str">
            <v>2022-06-10</v>
          </cell>
          <cell r="AJ482" t="str">
            <v/>
          </cell>
          <cell r="AK482" t="str">
            <v/>
          </cell>
          <cell r="AL482" t="str">
            <v/>
          </cell>
          <cell r="AM482" t="str">
            <v>沈增荣</v>
          </cell>
          <cell r="AN482" t="str">
            <v>朋友</v>
          </cell>
          <cell r="AO482" t="str">
            <v>浙江省湖州市吴兴区西湖漾家园46幢2单元504</v>
          </cell>
          <cell r="AP482" t="str">
            <v>13906826501</v>
          </cell>
          <cell r="AQ482" t="str">
            <v/>
          </cell>
          <cell r="AR482" t="str">
            <v/>
          </cell>
          <cell r="AS482" t="str">
            <v/>
          </cell>
          <cell r="AT482" t="str">
            <v>2022-07-11</v>
          </cell>
          <cell r="AU482" t="str">
            <v>辅助人员</v>
          </cell>
          <cell r="AV482" t="str">
            <v>劳动合同</v>
          </cell>
          <cell r="AW482" t="str">
            <v>2022-07-11</v>
          </cell>
          <cell r="AX482" t="str">
            <v>2022-07-11</v>
          </cell>
          <cell r="AY482" t="str">
            <v>2025-07-10</v>
          </cell>
          <cell r="AZ482" t="str">
            <v>研发</v>
          </cell>
          <cell r="BA482" t="str">
            <v>1</v>
          </cell>
          <cell r="BB482" t="str">
            <v>2022-10-10</v>
          </cell>
          <cell r="BC482" t="str">
            <v/>
          </cell>
          <cell r="BD482" t="str">
            <v/>
          </cell>
          <cell r="BE482" t="str">
            <v>研发序列</v>
          </cell>
          <cell r="BF482" t="str">
            <v>P2</v>
          </cell>
        </row>
        <row r="483">
          <cell r="C483" t="str">
            <v>刘传夺</v>
          </cell>
          <cell r="D483" t="str">
            <v>男</v>
          </cell>
          <cell r="E483" t="str">
            <v>在职</v>
          </cell>
          <cell r="F483" t="str">
            <v>正式员工</v>
          </cell>
          <cell r="G483" t="str">
            <v>百诚医药</v>
          </cell>
          <cell r="H483" t="str">
            <v>药化组2</v>
          </cell>
          <cell r="I483" t="str">
            <v>百诚医药/新药研发中心/药化部/药化1/药化组2</v>
          </cell>
          <cell r="J483" t="str">
            <v>百诚医药</v>
          </cell>
          <cell r="K483" t="str">
            <v>药化部</v>
          </cell>
          <cell r="L483" t="str">
            <v>高级项目经理(合成)</v>
          </cell>
          <cell r="M483" t="str">
            <v>项目经理</v>
          </cell>
          <cell r="N483" t="str">
            <v>冯恩光</v>
          </cell>
          <cell r="O483" t="str">
            <v>张金柱</v>
          </cell>
          <cell r="P483" t="str">
            <v/>
          </cell>
          <cell r="Q483" t="str">
            <v/>
          </cell>
          <cell r="R483" t="str">
            <v>杭州</v>
          </cell>
          <cell r="S483" t="str">
            <v>18616795693</v>
          </cell>
          <cell r="T483" t="str">
            <v>1986-09-18</v>
          </cell>
          <cell r="U483" t="str">
            <v>35</v>
          </cell>
          <cell r="V483" t="str">
            <v>汉</v>
          </cell>
          <cell r="W483" t="str">
            <v>413026198609185877</v>
          </cell>
          <cell r="X483" t="str">
            <v>上海</v>
          </cell>
          <cell r="Y483" t="str">
            <v>上海</v>
          </cell>
          <cell r="Z483" t="str">
            <v>上海市长宁区900号</v>
          </cell>
          <cell r="AA483" t="str">
            <v>杭州市拱墅区小河路46号广兴新村</v>
          </cell>
          <cell r="AB483" t="str">
            <v>外地城镇</v>
          </cell>
          <cell r="AC483" t="str">
            <v>已婚</v>
          </cell>
          <cell r="AD483" t="str">
            <v>群众</v>
          </cell>
          <cell r="AE483" t="str">
            <v>硕士研究生</v>
          </cell>
          <cell r="AF483" t="str">
            <v>硕士</v>
          </cell>
          <cell r="AG483" t="str">
            <v>华东理工大学</v>
          </cell>
          <cell r="AH483" t="str">
            <v>制药工程与技术</v>
          </cell>
          <cell r="AI483" t="str">
            <v>2012-06-15</v>
          </cell>
          <cell r="AJ483" t="str">
            <v/>
          </cell>
          <cell r="AK483" t="str">
            <v/>
          </cell>
          <cell r="AL483" t="str">
            <v/>
          </cell>
          <cell r="AM483" t="str">
            <v>徐晓燕</v>
          </cell>
          <cell r="AN483" t="str">
            <v/>
          </cell>
          <cell r="AO483" t="str">
            <v>上海市长宁区900号</v>
          </cell>
          <cell r="AP483" t="str">
            <v>15224091272</v>
          </cell>
          <cell r="AQ483" t="str">
            <v>上海药明康德</v>
          </cell>
          <cell r="AR483" t="str">
            <v/>
          </cell>
          <cell r="AS483" t="str">
            <v/>
          </cell>
          <cell r="AT483" t="str">
            <v>2020-08-17</v>
          </cell>
          <cell r="AU483" t="str">
            <v>研发人员</v>
          </cell>
          <cell r="AV483" t="str">
            <v>劳动合同</v>
          </cell>
          <cell r="AW483" t="str">
            <v>2020-08-17</v>
          </cell>
          <cell r="AX483" t="str">
            <v>2020-08-17</v>
          </cell>
          <cell r="AY483" t="str">
            <v>2023-09-30</v>
          </cell>
          <cell r="AZ483" t="str">
            <v>研发</v>
          </cell>
          <cell r="BA483" t="str">
            <v>1</v>
          </cell>
          <cell r="BB483" t="str">
            <v>2020-11-16</v>
          </cell>
          <cell r="BC483" t="str">
            <v/>
          </cell>
          <cell r="BD483" t="str">
            <v/>
          </cell>
          <cell r="BE483" t="str">
            <v>研发序列</v>
          </cell>
          <cell r="BF483" t="str">
            <v>M3</v>
          </cell>
        </row>
        <row r="484">
          <cell r="C484" t="str">
            <v>戴立</v>
          </cell>
          <cell r="D484" t="str">
            <v>男</v>
          </cell>
          <cell r="E484" t="str">
            <v>在职</v>
          </cell>
          <cell r="F484" t="str">
            <v>试用员工</v>
          </cell>
          <cell r="G484" t="str">
            <v>百诚医药</v>
          </cell>
          <cell r="H484" t="str">
            <v>药化组2</v>
          </cell>
          <cell r="I484" t="str">
            <v>百诚医药/新药研发中心/药化部/药化1/药化组2</v>
          </cell>
          <cell r="J484" t="str">
            <v>百诚医药</v>
          </cell>
          <cell r="K484" t="str">
            <v>药化部</v>
          </cell>
          <cell r="L484" t="str">
            <v>合成研究员</v>
          </cell>
          <cell r="M484" t="str">
            <v>职员</v>
          </cell>
          <cell r="N484" t="str">
            <v>冯恩光</v>
          </cell>
          <cell r="O484" t="str">
            <v>张金柱</v>
          </cell>
          <cell r="P484" t="str">
            <v>刘传夺</v>
          </cell>
          <cell r="Q484" t="str">
            <v/>
          </cell>
          <cell r="R484" t="str">
            <v>杭州</v>
          </cell>
          <cell r="S484" t="str">
            <v>17858621381</v>
          </cell>
          <cell r="T484" t="str">
            <v>1996-08-05</v>
          </cell>
          <cell r="U484" t="str">
            <v>25</v>
          </cell>
          <cell r="V484" t="str">
            <v>汉族</v>
          </cell>
          <cell r="W484" t="str">
            <v>330421199608050016</v>
          </cell>
          <cell r="X484" t="str">
            <v>浙江</v>
          </cell>
          <cell r="Y484" t="str">
            <v>嘉兴</v>
          </cell>
          <cell r="Z484" t="str">
            <v>浙江省嘉兴市嘉善县罗星街道亭桥村钟家港19号</v>
          </cell>
          <cell r="AA484" t="str">
            <v>浙江省杭州市滨江区浦沿街道浦联名府1幢2001室</v>
          </cell>
          <cell r="AB484" t="str">
            <v>本地农村</v>
          </cell>
          <cell r="AC484" t="str">
            <v>未婚</v>
          </cell>
          <cell r="AD484" t="str">
            <v>中共党员</v>
          </cell>
          <cell r="AE484" t="str">
            <v>硕士研究生</v>
          </cell>
          <cell r="AF484" t="str">
            <v>硕士</v>
          </cell>
          <cell r="AG484" t="str">
            <v>浙江工业大学</v>
          </cell>
          <cell r="AH484" t="str">
            <v>化学工程</v>
          </cell>
          <cell r="AI484" t="str">
            <v>2022-06-10</v>
          </cell>
          <cell r="AJ484" t="str">
            <v/>
          </cell>
          <cell r="AK484" t="str">
            <v/>
          </cell>
          <cell r="AL484" t="str">
            <v/>
          </cell>
          <cell r="AM484" t="str">
            <v>戴建忠</v>
          </cell>
          <cell r="AN484" t="str">
            <v>父亲</v>
          </cell>
          <cell r="AO484" t="str">
            <v>浙江省嘉兴市嘉善县大云镇洋桥新村6幢2单元302室(314100）)</v>
          </cell>
          <cell r="AP484" t="str">
            <v>13586480418</v>
          </cell>
          <cell r="AQ484" t="str">
            <v>无</v>
          </cell>
          <cell r="AR484" t="str">
            <v/>
          </cell>
          <cell r="AS484" t="str">
            <v/>
          </cell>
          <cell r="AT484" t="str">
            <v>2022-06-22</v>
          </cell>
          <cell r="AU484" t="str">
            <v>辅助人员</v>
          </cell>
          <cell r="AV484" t="str">
            <v>劳动合同</v>
          </cell>
          <cell r="AW484" t="str">
            <v>2022-06-22</v>
          </cell>
          <cell r="AX484" t="str">
            <v>2022-06-22</v>
          </cell>
          <cell r="AY484" t="str">
            <v>2025-06-30</v>
          </cell>
          <cell r="AZ484" t="str">
            <v>研发</v>
          </cell>
          <cell r="BA484" t="str">
            <v>1</v>
          </cell>
          <cell r="BB484" t="str">
            <v>2022-09-21</v>
          </cell>
          <cell r="BC484" t="str">
            <v/>
          </cell>
          <cell r="BD484" t="str">
            <v/>
          </cell>
          <cell r="BE484" t="str">
            <v>研发序列</v>
          </cell>
          <cell r="BF484" t="str">
            <v>P2</v>
          </cell>
        </row>
        <row r="485">
          <cell r="C485" t="str">
            <v>温勇辉</v>
          </cell>
          <cell r="D485" t="str">
            <v>男</v>
          </cell>
          <cell r="E485" t="str">
            <v>在职</v>
          </cell>
          <cell r="F485" t="str">
            <v>试用员工</v>
          </cell>
          <cell r="G485" t="str">
            <v>百诚医药</v>
          </cell>
          <cell r="H485" t="str">
            <v>药化组2</v>
          </cell>
          <cell r="I485" t="str">
            <v>百诚医药/新药研发中心/药化部/药化1/药化组2</v>
          </cell>
          <cell r="J485" t="str">
            <v>百诚医药</v>
          </cell>
          <cell r="K485" t="str">
            <v>药化部</v>
          </cell>
          <cell r="L485" t="str">
            <v>合成研究员</v>
          </cell>
          <cell r="M485" t="str">
            <v>职员</v>
          </cell>
          <cell r="N485" t="str">
            <v>冯恩光</v>
          </cell>
          <cell r="O485" t="str">
            <v>张金柱</v>
          </cell>
          <cell r="P485" t="str">
            <v>刘传夺</v>
          </cell>
          <cell r="Q485" t="str">
            <v/>
          </cell>
          <cell r="R485" t="str">
            <v>杭州</v>
          </cell>
          <cell r="S485" t="str">
            <v>17855832684</v>
          </cell>
          <cell r="T485" t="str">
            <v>1996-05-08</v>
          </cell>
          <cell r="U485" t="str">
            <v>26</v>
          </cell>
          <cell r="V485" t="str">
            <v>汉族</v>
          </cell>
          <cell r="W485" t="str">
            <v>332528199605082436</v>
          </cell>
          <cell r="X485" t="str">
            <v>浙江</v>
          </cell>
          <cell r="Y485" t="str">
            <v>丽水</v>
          </cell>
          <cell r="Z485" t="str">
            <v>浙江省松阳县新兴镇横溪村8号</v>
          </cell>
          <cell r="AA485" t="str">
            <v>杭州市滨江区浦联名府1幢2001</v>
          </cell>
          <cell r="AB485" t="str">
            <v>本地农村</v>
          </cell>
          <cell r="AC485" t="str">
            <v>未婚</v>
          </cell>
          <cell r="AD485" t="str">
            <v>中共党员</v>
          </cell>
          <cell r="AE485" t="str">
            <v>硕士研究生</v>
          </cell>
          <cell r="AF485" t="str">
            <v>硕士</v>
          </cell>
          <cell r="AG485" t="str">
            <v>浙江工业大学</v>
          </cell>
          <cell r="AH485" t="str">
            <v>化学工程</v>
          </cell>
          <cell r="AI485" t="str">
            <v>2022-06-10</v>
          </cell>
          <cell r="AJ485" t="str">
            <v/>
          </cell>
          <cell r="AK485" t="str">
            <v/>
          </cell>
          <cell r="AL485" t="str">
            <v/>
          </cell>
          <cell r="AM485" t="str">
            <v>温慧超</v>
          </cell>
          <cell r="AN485" t="str">
            <v>姐弟</v>
          </cell>
          <cell r="AO485" t="str">
            <v>浙江省松阳县古市镇 323400</v>
          </cell>
          <cell r="AP485" t="str">
            <v>18268938749</v>
          </cell>
          <cell r="AQ485" t="str">
            <v/>
          </cell>
          <cell r="AR485" t="str">
            <v/>
          </cell>
          <cell r="AS485" t="str">
            <v/>
          </cell>
          <cell r="AT485" t="str">
            <v>2022-07-04</v>
          </cell>
          <cell r="AU485" t="str">
            <v>辅助人员</v>
          </cell>
          <cell r="AV485" t="str">
            <v>劳动合同</v>
          </cell>
          <cell r="AW485" t="str">
            <v>2022-07-04</v>
          </cell>
          <cell r="AX485" t="str">
            <v>2022-07-04</v>
          </cell>
          <cell r="AY485" t="str">
            <v>2025-07-03</v>
          </cell>
          <cell r="AZ485" t="str">
            <v>研发</v>
          </cell>
          <cell r="BA485" t="str">
            <v>1</v>
          </cell>
          <cell r="BB485" t="str">
            <v>2022-10-03</v>
          </cell>
          <cell r="BC485" t="str">
            <v/>
          </cell>
          <cell r="BD485" t="str">
            <v/>
          </cell>
          <cell r="BE485" t="str">
            <v>研发序列</v>
          </cell>
          <cell r="BF485" t="str">
            <v>P2</v>
          </cell>
        </row>
        <row r="486">
          <cell r="C486" t="str">
            <v>谢中袍</v>
          </cell>
          <cell r="D486" t="str">
            <v>男</v>
          </cell>
          <cell r="E486" t="str">
            <v>离职</v>
          </cell>
          <cell r="F486" t="str">
            <v>正式员工</v>
          </cell>
          <cell r="G486" t="str">
            <v>百诚医药</v>
          </cell>
          <cell r="H486" t="str">
            <v>药化组2</v>
          </cell>
          <cell r="I486" t="str">
            <v>百诚医药/新药研发中心/药化部/药化1/药化组2</v>
          </cell>
          <cell r="J486" t="str">
            <v>百诚医药</v>
          </cell>
          <cell r="K486" t="str">
            <v>药化部</v>
          </cell>
          <cell r="L486" t="str">
            <v>合成研究员</v>
          </cell>
          <cell r="M486" t="str">
            <v>职员</v>
          </cell>
          <cell r="N486" t="str">
            <v>冯恩光</v>
          </cell>
          <cell r="O486" t="str">
            <v>张金柱</v>
          </cell>
          <cell r="P486" t="str">
            <v>许先敏</v>
          </cell>
          <cell r="Q486" t="str">
            <v/>
          </cell>
          <cell r="R486" t="str">
            <v>杭州</v>
          </cell>
          <cell r="S486" t="str">
            <v>15382330003</v>
          </cell>
          <cell r="T486" t="str">
            <v>1994-12-30</v>
          </cell>
          <cell r="U486" t="str">
            <v>27</v>
          </cell>
          <cell r="V486" t="str">
            <v>汉</v>
          </cell>
          <cell r="W486" t="str">
            <v>330327199412301330</v>
          </cell>
          <cell r="X486" t="str">
            <v>浙江</v>
          </cell>
          <cell r="Y486" t="str">
            <v>温州</v>
          </cell>
          <cell r="Z486" t="str">
            <v>浙江省苍南县龙港镇三大庙村318号</v>
          </cell>
          <cell r="AA486" t="str">
            <v>浙江省温州市龙港市宜山镇锦城花苑</v>
          </cell>
          <cell r="AB486" t="str">
            <v>外地农村</v>
          </cell>
          <cell r="AC486" t="str">
            <v>未婚</v>
          </cell>
          <cell r="AD486" t="str">
            <v>团员</v>
          </cell>
          <cell r="AE486" t="str">
            <v>硕士研究生</v>
          </cell>
          <cell r="AF486" t="str">
            <v>硕士</v>
          </cell>
          <cell r="AG486" t="str">
            <v>浙江工业大学</v>
          </cell>
          <cell r="AH486" t="str">
            <v>药学</v>
          </cell>
          <cell r="AI486" t="str">
            <v>2020-06-18</v>
          </cell>
          <cell r="AJ486" t="str">
            <v/>
          </cell>
          <cell r="AK486" t="str">
            <v/>
          </cell>
          <cell r="AL486" t="str">
            <v/>
          </cell>
          <cell r="AM486" t="str">
            <v/>
          </cell>
          <cell r="AN486" t="str">
            <v/>
          </cell>
          <cell r="AO486" t="str">
            <v>浙江省苍南县龙港镇三大庙村318号</v>
          </cell>
          <cell r="AP486" t="str">
            <v/>
          </cell>
          <cell r="AQ486" t="str">
            <v/>
          </cell>
          <cell r="AR486" t="str">
            <v/>
          </cell>
          <cell r="AS486" t="str">
            <v/>
          </cell>
          <cell r="AT486" t="str">
            <v>2020-07-10</v>
          </cell>
          <cell r="AU486" t="str">
            <v>研发人员</v>
          </cell>
          <cell r="AV486" t="str">
            <v>劳动合同</v>
          </cell>
          <cell r="AW486" t="str">
            <v>2020-07-10</v>
          </cell>
          <cell r="AX486" t="str">
            <v>2020-07-10</v>
          </cell>
          <cell r="AY486" t="str">
            <v>2023-09-30</v>
          </cell>
          <cell r="AZ486" t="str">
            <v>研发</v>
          </cell>
          <cell r="BA486" t="str">
            <v>1</v>
          </cell>
          <cell r="BB486" t="str">
            <v>2020-10-09</v>
          </cell>
          <cell r="BC486" t="str">
            <v/>
          </cell>
          <cell r="BD486" t="str">
            <v>2022-07-29</v>
          </cell>
          <cell r="BE486" t="str">
            <v>研发序列</v>
          </cell>
          <cell r="BF486" t="str">
            <v>P2</v>
          </cell>
        </row>
        <row r="487">
          <cell r="C487" t="str">
            <v>金利峰</v>
          </cell>
          <cell r="D487" t="str">
            <v>男</v>
          </cell>
          <cell r="E487" t="str">
            <v>在职</v>
          </cell>
          <cell r="F487" t="str">
            <v>正式员工</v>
          </cell>
          <cell r="G487" t="str">
            <v>百诚医药</v>
          </cell>
          <cell r="H487" t="str">
            <v>药化组3</v>
          </cell>
          <cell r="I487" t="str">
            <v>百诚医药/新药研发中心/药化部/药化1/药化组3</v>
          </cell>
          <cell r="J487" t="str">
            <v>百诚医药</v>
          </cell>
          <cell r="K487" t="str">
            <v>药化部</v>
          </cell>
          <cell r="L487" t="str">
            <v>初级项目经理（合成）</v>
          </cell>
          <cell r="M487" t="str">
            <v>项目经理（合成）</v>
          </cell>
          <cell r="N487" t="str">
            <v>冯恩光</v>
          </cell>
          <cell r="O487" t="str">
            <v>秦晋晶</v>
          </cell>
          <cell r="P487" t="str">
            <v/>
          </cell>
          <cell r="Q487" t="str">
            <v/>
          </cell>
          <cell r="R487" t="str">
            <v>杭州</v>
          </cell>
          <cell r="S487" t="str">
            <v>13388421759</v>
          </cell>
          <cell r="T487" t="str">
            <v>1991-11-26</v>
          </cell>
          <cell r="U487" t="str">
            <v>30</v>
          </cell>
          <cell r="V487" t="str">
            <v>汉</v>
          </cell>
          <cell r="W487" t="str">
            <v>339005199111265317</v>
          </cell>
          <cell r="X487" t="str">
            <v>浙江</v>
          </cell>
          <cell r="Y487" t="str">
            <v>杭州</v>
          </cell>
          <cell r="Z487" t="str">
            <v>杭州市萧山区益农镇三围村7组9号</v>
          </cell>
          <cell r="AA487" t="str">
            <v>杭州市萧山区韩家弄24幢一单元</v>
          </cell>
          <cell r="AB487" t="str">
            <v>本地农村</v>
          </cell>
          <cell r="AC487" t="str">
            <v>已婚</v>
          </cell>
          <cell r="AD487" t="str">
            <v>群众</v>
          </cell>
          <cell r="AE487" t="str">
            <v>硕士研究生</v>
          </cell>
          <cell r="AF487" t="str">
            <v>硕士</v>
          </cell>
          <cell r="AG487" t="str">
            <v>哈尔滨医科大学</v>
          </cell>
          <cell r="AH487" t="str">
            <v>药物化学</v>
          </cell>
          <cell r="AI487" t="str">
            <v>2017-06-30</v>
          </cell>
          <cell r="AJ487" t="str">
            <v/>
          </cell>
          <cell r="AK487" t="str">
            <v/>
          </cell>
          <cell r="AL487" t="str">
            <v/>
          </cell>
          <cell r="AM487" t="str">
            <v>金国校</v>
          </cell>
          <cell r="AN487" t="str">
            <v/>
          </cell>
          <cell r="AO487" t="str">
            <v>杭州市萧山区益农镇三围村7组9号</v>
          </cell>
          <cell r="AP487" t="str">
            <v>13967191358</v>
          </cell>
          <cell r="AQ487" t="str">
            <v/>
          </cell>
          <cell r="AR487" t="str">
            <v>13967191358</v>
          </cell>
          <cell r="AS487" t="str">
            <v/>
          </cell>
          <cell r="AT487" t="str">
            <v>2019-05-06</v>
          </cell>
          <cell r="AU487" t="str">
            <v>研发人员</v>
          </cell>
          <cell r="AV487" t="str">
            <v>劳动合同</v>
          </cell>
          <cell r="AW487" t="str">
            <v>2019-05-06</v>
          </cell>
          <cell r="AX487" t="str">
            <v>2022-06-01</v>
          </cell>
          <cell r="AY487" t="str">
            <v>2025-06-30</v>
          </cell>
          <cell r="AZ487" t="str">
            <v>研发</v>
          </cell>
          <cell r="BA487" t="str">
            <v>2</v>
          </cell>
          <cell r="BB487" t="str">
            <v>2019-08-06</v>
          </cell>
          <cell r="BC487" t="str">
            <v>2019-08-06</v>
          </cell>
          <cell r="BD487" t="str">
            <v/>
          </cell>
          <cell r="BE487" t="str">
            <v>研发序列</v>
          </cell>
          <cell r="BF487" t="str">
            <v>P2</v>
          </cell>
        </row>
        <row r="488">
          <cell r="C488" t="str">
            <v>吴峰伟</v>
          </cell>
          <cell r="D488" t="str">
            <v>男</v>
          </cell>
          <cell r="E488" t="str">
            <v>在职</v>
          </cell>
          <cell r="F488" t="str">
            <v>试用员工</v>
          </cell>
          <cell r="G488" t="str">
            <v>百诚医药</v>
          </cell>
          <cell r="H488" t="str">
            <v>药化组3</v>
          </cell>
          <cell r="I488" t="str">
            <v>百诚医药/新药研发中心/药化部/药化1/药化组3</v>
          </cell>
          <cell r="J488" t="str">
            <v>百诚医药</v>
          </cell>
          <cell r="K488" t="str">
            <v>药化部</v>
          </cell>
          <cell r="L488" t="str">
            <v>合成研究员</v>
          </cell>
          <cell r="M488" t="str">
            <v>职员</v>
          </cell>
          <cell r="N488" t="str">
            <v>冯恩光</v>
          </cell>
          <cell r="O488" t="str">
            <v>秦晋晶</v>
          </cell>
          <cell r="P488" t="str">
            <v>金利峰</v>
          </cell>
          <cell r="Q488" t="str">
            <v/>
          </cell>
          <cell r="R488" t="str">
            <v>杭州</v>
          </cell>
          <cell r="S488" t="str">
            <v>17857330865</v>
          </cell>
          <cell r="T488" t="str">
            <v>1997-01-13</v>
          </cell>
          <cell r="U488" t="str">
            <v>25</v>
          </cell>
          <cell r="V488" t="str">
            <v>汉族</v>
          </cell>
          <cell r="W488" t="str">
            <v>330501199701131611</v>
          </cell>
          <cell r="X488" t="str">
            <v>浙江</v>
          </cell>
          <cell r="Y488" t="str">
            <v>湖州</v>
          </cell>
          <cell r="Z488" t="str">
            <v>浙江省湖州市南浔区双林镇东双林村闵家埭13号</v>
          </cell>
          <cell r="AA488" t="str">
            <v>浙江省杭州市滨江区浦沿街道浦联名府1幢2001室</v>
          </cell>
          <cell r="AB488" t="str">
            <v>外地农村</v>
          </cell>
          <cell r="AC488" t="str">
            <v>未婚</v>
          </cell>
          <cell r="AD488" t="str">
            <v>中共党员</v>
          </cell>
          <cell r="AE488" t="str">
            <v>硕士研究生</v>
          </cell>
          <cell r="AF488" t="str">
            <v>硕士</v>
          </cell>
          <cell r="AG488" t="str">
            <v>浙江工业大学</v>
          </cell>
          <cell r="AH488" t="str">
            <v>化学工程与技术</v>
          </cell>
          <cell r="AI488" t="str">
            <v>2022-06-10</v>
          </cell>
          <cell r="AJ488" t="str">
            <v/>
          </cell>
          <cell r="AK488" t="str">
            <v/>
          </cell>
          <cell r="AL488" t="str">
            <v/>
          </cell>
          <cell r="AM488" t="str">
            <v>吴莉江</v>
          </cell>
          <cell r="AN488" t="str">
            <v>父亲</v>
          </cell>
          <cell r="AO488" t="str">
            <v>浙江省湖州市南浔区双林镇虹桥苑26幢2单元302室</v>
          </cell>
          <cell r="AP488" t="str">
            <v>13867283405</v>
          </cell>
          <cell r="AQ488" t="str">
            <v>无</v>
          </cell>
          <cell r="AR488" t="str">
            <v/>
          </cell>
          <cell r="AS488" t="str">
            <v>李晨</v>
          </cell>
          <cell r="AT488" t="str">
            <v>2022-06-22</v>
          </cell>
          <cell r="AU488" t="str">
            <v>辅助人员</v>
          </cell>
          <cell r="AV488" t="str">
            <v>劳动合同</v>
          </cell>
          <cell r="AW488" t="str">
            <v>2022-06-22</v>
          </cell>
          <cell r="AX488" t="str">
            <v>2022-06-22</v>
          </cell>
          <cell r="AY488" t="str">
            <v>2025-06-30</v>
          </cell>
          <cell r="AZ488" t="str">
            <v>研发</v>
          </cell>
          <cell r="BA488" t="str">
            <v>1</v>
          </cell>
          <cell r="BB488" t="str">
            <v>2022-09-21</v>
          </cell>
          <cell r="BC488" t="str">
            <v/>
          </cell>
          <cell r="BD488" t="str">
            <v/>
          </cell>
          <cell r="BE488" t="str">
            <v>研发序列</v>
          </cell>
          <cell r="BF488" t="str">
            <v>P2</v>
          </cell>
        </row>
        <row r="489">
          <cell r="C489" t="str">
            <v>张鸣</v>
          </cell>
          <cell r="D489" t="str">
            <v>男</v>
          </cell>
          <cell r="E489" t="str">
            <v>在职</v>
          </cell>
          <cell r="F489" t="str">
            <v>试用员工</v>
          </cell>
          <cell r="G489" t="str">
            <v>百诚医药</v>
          </cell>
          <cell r="H489" t="str">
            <v>药化组3</v>
          </cell>
          <cell r="I489" t="str">
            <v>百诚医药/新药研发中心/药化部/药化1/药化组3</v>
          </cell>
          <cell r="J489" t="str">
            <v>百诚医药</v>
          </cell>
          <cell r="K489" t="str">
            <v>药化部</v>
          </cell>
          <cell r="L489" t="str">
            <v>助理合成研究员</v>
          </cell>
          <cell r="M489" t="str">
            <v>职员</v>
          </cell>
          <cell r="N489" t="str">
            <v>冯恩光</v>
          </cell>
          <cell r="O489" t="str">
            <v>秦晋晶</v>
          </cell>
          <cell r="P489" t="str">
            <v>金利峰</v>
          </cell>
          <cell r="Q489" t="str">
            <v/>
          </cell>
          <cell r="R489" t="str">
            <v>杭州</v>
          </cell>
          <cell r="S489" t="str">
            <v>15365608296</v>
          </cell>
          <cell r="T489" t="str">
            <v>1998-10-06</v>
          </cell>
          <cell r="U489" t="str">
            <v>23</v>
          </cell>
          <cell r="V489" t="str">
            <v>汉族</v>
          </cell>
          <cell r="W489" t="str">
            <v>321283199810065219</v>
          </cell>
          <cell r="X489" t="str">
            <v>江苏</v>
          </cell>
          <cell r="Y489" t="str">
            <v>泰州</v>
          </cell>
          <cell r="Z489" t="str">
            <v>江苏省泰兴市根思乡新港村前羌四组30号</v>
          </cell>
          <cell r="AA489" t="str">
            <v>浙江省杭州市滨江区西兴街道迎春东苑2幢1单元302室</v>
          </cell>
          <cell r="AB489" t="str">
            <v>外地农村</v>
          </cell>
          <cell r="AC489" t="str">
            <v>未婚</v>
          </cell>
          <cell r="AD489" t="str">
            <v>中共党员</v>
          </cell>
          <cell r="AE489" t="str">
            <v>本科</v>
          </cell>
          <cell r="AF489" t="str">
            <v>学士</v>
          </cell>
          <cell r="AG489" t="str">
            <v>南京工业大学</v>
          </cell>
          <cell r="AH489" t="str">
            <v>化学专业</v>
          </cell>
          <cell r="AI489" t="str">
            <v>2022-06-17</v>
          </cell>
          <cell r="AJ489" t="str">
            <v/>
          </cell>
          <cell r="AK489" t="str">
            <v/>
          </cell>
          <cell r="AL489" t="str">
            <v/>
          </cell>
          <cell r="AM489" t="str">
            <v>俞莉莎</v>
          </cell>
          <cell r="AN489" t="str">
            <v>朋友</v>
          </cell>
          <cell r="AO489" t="str">
            <v>浙江省杭州市滨江区西兴街道迎春东苑2幢1单元302室</v>
          </cell>
          <cell r="AP489" t="str">
            <v>17857025184</v>
          </cell>
          <cell r="AQ489" t="str">
            <v/>
          </cell>
          <cell r="AR489" t="str">
            <v/>
          </cell>
          <cell r="AS489" t="str">
            <v/>
          </cell>
          <cell r="AT489" t="str">
            <v>2022-07-11</v>
          </cell>
          <cell r="AU489" t="str">
            <v>辅助人员</v>
          </cell>
          <cell r="AV489" t="str">
            <v>劳动合同</v>
          </cell>
          <cell r="AW489" t="str">
            <v>2022-07-11</v>
          </cell>
          <cell r="AX489" t="str">
            <v>2022-07-11</v>
          </cell>
          <cell r="AY489" t="str">
            <v>2025-07-10</v>
          </cell>
          <cell r="AZ489" t="str">
            <v>研发</v>
          </cell>
          <cell r="BA489" t="str">
            <v>1</v>
          </cell>
          <cell r="BB489" t="str">
            <v>2022-10-10</v>
          </cell>
          <cell r="BC489" t="str">
            <v/>
          </cell>
          <cell r="BD489" t="str">
            <v/>
          </cell>
          <cell r="BE489" t="str">
            <v>研发序列</v>
          </cell>
          <cell r="BF489" t="str">
            <v>P2</v>
          </cell>
        </row>
        <row r="490">
          <cell r="C490" t="str">
            <v>王明亮</v>
          </cell>
          <cell r="D490" t="str">
            <v>男</v>
          </cell>
          <cell r="E490" t="str">
            <v>在职</v>
          </cell>
          <cell r="F490" t="str">
            <v>正式员工</v>
          </cell>
          <cell r="G490" t="str">
            <v>百诚医药</v>
          </cell>
          <cell r="H490" t="str">
            <v>药化组4</v>
          </cell>
          <cell r="I490" t="str">
            <v>百诚医药/新药研发中心/药化部/药化2/药化组4</v>
          </cell>
          <cell r="J490" t="str">
            <v>百诚医药</v>
          </cell>
          <cell r="K490" t="str">
            <v>药化部</v>
          </cell>
          <cell r="L490" t="str">
            <v>高级合成研究员</v>
          </cell>
          <cell r="M490" t="str">
            <v>职员</v>
          </cell>
          <cell r="N490" t="str">
            <v>冯恩光</v>
          </cell>
          <cell r="O490" t="str">
            <v>秦晋晶</v>
          </cell>
          <cell r="P490" t="str">
            <v>刘嘉诚</v>
          </cell>
          <cell r="Q490" t="str">
            <v/>
          </cell>
          <cell r="R490" t="str">
            <v>杭州</v>
          </cell>
          <cell r="S490" t="str">
            <v>17326076998</v>
          </cell>
          <cell r="T490" t="str">
            <v>1992-09-17</v>
          </cell>
          <cell r="U490" t="str">
            <v>29</v>
          </cell>
          <cell r="V490" t="str">
            <v>汉</v>
          </cell>
          <cell r="W490" t="str">
            <v>372324199209175316</v>
          </cell>
          <cell r="X490" t="str">
            <v>山东</v>
          </cell>
          <cell r="Y490" t="str">
            <v>滨州</v>
          </cell>
          <cell r="Z490" t="str">
            <v>山东省滨州市无棣县西小王镇</v>
          </cell>
          <cell r="AA490" t="str">
            <v>浙江省杭州市萧山区山阴路890号家乐公寓110-1</v>
          </cell>
          <cell r="AB490" t="str">
            <v>外地农村</v>
          </cell>
          <cell r="AC490" t="str">
            <v>未婚</v>
          </cell>
          <cell r="AD490" t="str">
            <v>党员</v>
          </cell>
          <cell r="AE490" t="str">
            <v>硕士研究生</v>
          </cell>
          <cell r="AF490" t="str">
            <v>硕士</v>
          </cell>
          <cell r="AG490" t="str">
            <v>浙江工业大学</v>
          </cell>
          <cell r="AH490" t="str">
            <v>药物合成</v>
          </cell>
          <cell r="AI490" t="str">
            <v>2020-06-18</v>
          </cell>
          <cell r="AJ490" t="str">
            <v/>
          </cell>
          <cell r="AK490" t="str">
            <v/>
          </cell>
          <cell r="AL490" t="str">
            <v/>
          </cell>
          <cell r="AM490" t="str">
            <v>王如芳</v>
          </cell>
          <cell r="AN490" t="str">
            <v>父子</v>
          </cell>
          <cell r="AO490" t="str">
            <v>山东省滨州市无棣县西小王镇</v>
          </cell>
          <cell r="AP490" t="str">
            <v>13012723697</v>
          </cell>
          <cell r="AQ490" t="str">
            <v/>
          </cell>
          <cell r="AR490" t="str">
            <v>13012723697</v>
          </cell>
          <cell r="AS490" t="str">
            <v/>
          </cell>
          <cell r="AT490" t="str">
            <v>2020-06-29</v>
          </cell>
          <cell r="AU490" t="str">
            <v>研发人员</v>
          </cell>
          <cell r="AV490" t="str">
            <v>劳动合同</v>
          </cell>
          <cell r="AW490" t="str">
            <v>2020-06-29</v>
          </cell>
          <cell r="AX490" t="str">
            <v>2020-06-29</v>
          </cell>
          <cell r="AY490" t="str">
            <v>2023-06-30</v>
          </cell>
          <cell r="AZ490" t="str">
            <v>研发</v>
          </cell>
          <cell r="BA490" t="str">
            <v>1</v>
          </cell>
          <cell r="BB490" t="str">
            <v>2020-09-28</v>
          </cell>
          <cell r="BC490" t="str">
            <v/>
          </cell>
          <cell r="BD490" t="str">
            <v/>
          </cell>
          <cell r="BE490" t="str">
            <v>研发序列</v>
          </cell>
          <cell r="BF490" t="str">
            <v>P2</v>
          </cell>
        </row>
        <row r="491">
          <cell r="C491" t="str">
            <v>陈卓</v>
          </cell>
          <cell r="D491" t="str">
            <v>男</v>
          </cell>
          <cell r="E491" t="str">
            <v>在职</v>
          </cell>
          <cell r="F491" t="str">
            <v>正式员工</v>
          </cell>
          <cell r="G491" t="str">
            <v>百诚医药</v>
          </cell>
          <cell r="H491" t="str">
            <v>药化组4</v>
          </cell>
          <cell r="I491" t="str">
            <v>百诚医药/新药研发中心/药化部/药化2/药化组4</v>
          </cell>
          <cell r="J491" t="str">
            <v>百诚医药</v>
          </cell>
          <cell r="K491" t="str">
            <v>药化部</v>
          </cell>
          <cell r="L491" t="str">
            <v>合成研究员</v>
          </cell>
          <cell r="M491" t="str">
            <v>职员</v>
          </cell>
          <cell r="N491" t="str">
            <v>冯恩光</v>
          </cell>
          <cell r="O491" t="str">
            <v>秦晋晶</v>
          </cell>
          <cell r="P491" t="str">
            <v>张金柱</v>
          </cell>
          <cell r="Q491" t="str">
            <v/>
          </cell>
          <cell r="R491" t="str">
            <v>杭州</v>
          </cell>
          <cell r="S491" t="str">
            <v>19858169686</v>
          </cell>
          <cell r="T491" t="str">
            <v>1994-05-14</v>
          </cell>
          <cell r="U491" t="str">
            <v>28</v>
          </cell>
          <cell r="V491" t="str">
            <v>汉族</v>
          </cell>
          <cell r="W491" t="str">
            <v>34262219940514411X</v>
          </cell>
          <cell r="X491" t="str">
            <v>安徽</v>
          </cell>
          <cell r="Y491" t="str">
            <v>合肥</v>
          </cell>
          <cell r="Z491" t="str">
            <v>安徽省合肥市庐江县盛桥镇陈瓦村民组</v>
          </cell>
          <cell r="AA491" t="str">
            <v>安徽省合肥市庐江县盛桥镇陈瓦村民组</v>
          </cell>
          <cell r="AB491" t="str">
            <v>外地农村</v>
          </cell>
          <cell r="AC491" t="str">
            <v>未婚</v>
          </cell>
          <cell r="AD491" t="str">
            <v/>
          </cell>
          <cell r="AE491" t="str">
            <v>硕士研究生</v>
          </cell>
          <cell r="AF491" t="str">
            <v/>
          </cell>
          <cell r="AG491" t="str">
            <v>浙江工业大学</v>
          </cell>
          <cell r="AH491" t="str">
            <v>药物化学</v>
          </cell>
          <cell r="AI491" t="str">
            <v>2021-08-16</v>
          </cell>
          <cell r="AJ491" t="str">
            <v/>
          </cell>
          <cell r="AK491" t="str">
            <v/>
          </cell>
          <cell r="AL491" t="str">
            <v/>
          </cell>
          <cell r="AM491" t="str">
            <v>陈先海</v>
          </cell>
          <cell r="AN491" t="str">
            <v>父子</v>
          </cell>
          <cell r="AO491" t="str">
            <v>安徽省合肥市庐江县盛桥镇231541</v>
          </cell>
          <cell r="AP491" t="str">
            <v>13156567938</v>
          </cell>
          <cell r="AQ491" t="str">
            <v/>
          </cell>
          <cell r="AR491" t="str">
            <v/>
          </cell>
          <cell r="AS491" t="str">
            <v/>
          </cell>
          <cell r="AT491" t="str">
            <v>2021-08-16</v>
          </cell>
          <cell r="AU491" t="str">
            <v>研发人员</v>
          </cell>
          <cell r="AV491" t="str">
            <v>劳动合同</v>
          </cell>
          <cell r="AW491" t="str">
            <v>2021-08-17</v>
          </cell>
          <cell r="AX491" t="str">
            <v>2021-08-17</v>
          </cell>
          <cell r="AY491" t="str">
            <v>2024-09-30</v>
          </cell>
          <cell r="AZ491" t="str">
            <v>研发</v>
          </cell>
          <cell r="BA491" t="str">
            <v>1</v>
          </cell>
          <cell r="BB491" t="str">
            <v>2021-11-16</v>
          </cell>
          <cell r="BC491" t="str">
            <v>2021-11-17</v>
          </cell>
          <cell r="BD491" t="str">
            <v/>
          </cell>
          <cell r="BE491" t="str">
            <v>研发序列</v>
          </cell>
          <cell r="BF491" t="str">
            <v>P2</v>
          </cell>
        </row>
        <row r="492">
          <cell r="C492" t="str">
            <v>陈盛游</v>
          </cell>
          <cell r="D492" t="str">
            <v>男</v>
          </cell>
          <cell r="E492" t="str">
            <v>在职</v>
          </cell>
          <cell r="F492" t="str">
            <v>试用员工</v>
          </cell>
          <cell r="G492" t="str">
            <v>百诚医药</v>
          </cell>
          <cell r="H492" t="str">
            <v>药化组4</v>
          </cell>
          <cell r="I492" t="str">
            <v>百诚医药/新药研发中心/药化部/药化2/药化组4</v>
          </cell>
          <cell r="J492" t="str">
            <v>百诚医药</v>
          </cell>
          <cell r="K492" t="str">
            <v>药化部</v>
          </cell>
          <cell r="L492" t="str">
            <v>合成研究员</v>
          </cell>
          <cell r="M492" t="str">
            <v>职员</v>
          </cell>
          <cell r="N492" t="str">
            <v>冯恩光</v>
          </cell>
          <cell r="O492" t="str">
            <v>秦晋晶</v>
          </cell>
          <cell r="P492" t="str">
            <v>王明亮</v>
          </cell>
          <cell r="Q492" t="str">
            <v/>
          </cell>
          <cell r="R492" t="str">
            <v>杭州</v>
          </cell>
          <cell r="S492" t="str">
            <v>15579831909</v>
          </cell>
          <cell r="T492" t="str">
            <v>1996-09-18</v>
          </cell>
          <cell r="U492" t="str">
            <v>25</v>
          </cell>
          <cell r="V492" t="str">
            <v>汉族</v>
          </cell>
          <cell r="W492" t="str">
            <v>330327199609181213</v>
          </cell>
          <cell r="X492" t="str">
            <v>浙江</v>
          </cell>
          <cell r="Y492" t="str">
            <v>温州</v>
          </cell>
          <cell r="Z492" t="str">
            <v>浙江温州龙港市云岩社区鲸头村文峰路379号</v>
          </cell>
          <cell r="AA492" t="str">
            <v>温州龙港市云岩社区鲸头村文峰路379</v>
          </cell>
          <cell r="AB492" t="str">
            <v>本地农村</v>
          </cell>
          <cell r="AC492" t="str">
            <v>未婚</v>
          </cell>
          <cell r="AD492" t="str">
            <v>团员</v>
          </cell>
          <cell r="AE492" t="str">
            <v>硕士研究生</v>
          </cell>
          <cell r="AF492" t="str">
            <v>硕士</v>
          </cell>
          <cell r="AG492" t="str">
            <v>湖南师范大学</v>
          </cell>
          <cell r="AH492" t="str">
            <v>化学</v>
          </cell>
          <cell r="AI492" t="str">
            <v>2022-06-01</v>
          </cell>
          <cell r="AJ492" t="str">
            <v/>
          </cell>
          <cell r="AK492" t="str">
            <v/>
          </cell>
          <cell r="AL492" t="str">
            <v/>
          </cell>
          <cell r="AM492" t="str">
            <v>陈思凤</v>
          </cell>
          <cell r="AN492" t="str">
            <v>父子</v>
          </cell>
          <cell r="AO492" t="str">
            <v>浙江温州龙港市鲸头村文峰路379</v>
          </cell>
          <cell r="AP492" t="str">
            <v>13091959330</v>
          </cell>
          <cell r="AQ492" t="str">
            <v/>
          </cell>
          <cell r="AR492" t="str">
            <v/>
          </cell>
          <cell r="AS492" t="str">
            <v/>
          </cell>
          <cell r="AT492" t="str">
            <v>2022-07-11</v>
          </cell>
          <cell r="AU492" t="str">
            <v>辅助人员</v>
          </cell>
          <cell r="AV492" t="str">
            <v>劳动合同</v>
          </cell>
          <cell r="AW492" t="str">
            <v>2022-07-11</v>
          </cell>
          <cell r="AX492" t="str">
            <v>2022-07-11</v>
          </cell>
          <cell r="AY492" t="str">
            <v>2025-07-10</v>
          </cell>
          <cell r="AZ492" t="str">
            <v>研发</v>
          </cell>
          <cell r="BA492" t="str">
            <v>1</v>
          </cell>
          <cell r="BB492" t="str">
            <v>2022-10-10</v>
          </cell>
          <cell r="BC492" t="str">
            <v/>
          </cell>
          <cell r="BD492" t="str">
            <v/>
          </cell>
          <cell r="BE492" t="str">
            <v>研发序列</v>
          </cell>
          <cell r="BF492" t="str">
            <v>P2</v>
          </cell>
        </row>
        <row r="493">
          <cell r="C493" t="str">
            <v>章俊辉</v>
          </cell>
          <cell r="D493" t="str">
            <v>男</v>
          </cell>
          <cell r="E493" t="str">
            <v>在职</v>
          </cell>
          <cell r="F493" t="str">
            <v>正式员工</v>
          </cell>
          <cell r="G493" t="str">
            <v>百诚医药</v>
          </cell>
          <cell r="H493" t="str">
            <v>药化组5</v>
          </cell>
          <cell r="I493" t="str">
            <v>百诚医药/新药研发中心/药化部/药化2/药化组5</v>
          </cell>
          <cell r="J493" t="str">
            <v>百诚医药</v>
          </cell>
          <cell r="K493" t="str">
            <v>药化部</v>
          </cell>
          <cell r="L493" t="str">
            <v>高级合成研究员</v>
          </cell>
          <cell r="M493" t="str">
            <v>职员</v>
          </cell>
          <cell r="N493" t="str">
            <v>冯恩光</v>
          </cell>
          <cell r="O493" t="str">
            <v>秦晋晶</v>
          </cell>
          <cell r="P493" t="str">
            <v>赵江南</v>
          </cell>
          <cell r="Q493" t="str">
            <v/>
          </cell>
          <cell r="R493" t="str">
            <v>杭州</v>
          </cell>
          <cell r="S493" t="str">
            <v>15168290322</v>
          </cell>
          <cell r="T493" t="str">
            <v>1995-05-09</v>
          </cell>
          <cell r="U493" t="str">
            <v>27</v>
          </cell>
          <cell r="V493" t="str">
            <v>汉</v>
          </cell>
          <cell r="W493" t="str">
            <v>33068219950509129X</v>
          </cell>
          <cell r="X493" t="str">
            <v>浙江</v>
          </cell>
          <cell r="Y493" t="str">
            <v>绍兴</v>
          </cell>
          <cell r="Z493" t="str">
            <v>浙江省上虞市崧厦镇章家村联兴164号</v>
          </cell>
          <cell r="AA493" t="str">
            <v>浙江省杭州市下城区潮王路18号</v>
          </cell>
          <cell r="AB493" t="str">
            <v>外地农村</v>
          </cell>
          <cell r="AC493" t="str">
            <v>未婚</v>
          </cell>
          <cell r="AD493" t="str">
            <v>团员</v>
          </cell>
          <cell r="AE493" t="str">
            <v>硕士研究生</v>
          </cell>
          <cell r="AF493" t="str">
            <v>硕士</v>
          </cell>
          <cell r="AG493" t="str">
            <v>浙江工业大学</v>
          </cell>
          <cell r="AH493" t="str">
            <v>农药学</v>
          </cell>
          <cell r="AI493" t="str">
            <v>2020-06-18</v>
          </cell>
          <cell r="AJ493" t="str">
            <v/>
          </cell>
          <cell r="AK493" t="str">
            <v/>
          </cell>
          <cell r="AL493" t="str">
            <v/>
          </cell>
          <cell r="AM493" t="str">
            <v>章咏雨</v>
          </cell>
          <cell r="AN493" t="str">
            <v>父子</v>
          </cell>
          <cell r="AO493" t="str">
            <v>浙江省上虞市崧厦镇章家村联兴164号</v>
          </cell>
          <cell r="AP493" t="str">
            <v>13575456738</v>
          </cell>
          <cell r="AQ493" t="str">
            <v/>
          </cell>
          <cell r="AR493" t="str">
            <v>13575456738</v>
          </cell>
          <cell r="AS493" t="str">
            <v/>
          </cell>
          <cell r="AT493" t="str">
            <v>2020-07-15</v>
          </cell>
          <cell r="AU493" t="str">
            <v>研发人员</v>
          </cell>
          <cell r="AV493" t="str">
            <v>劳动合同</v>
          </cell>
          <cell r="AW493" t="str">
            <v>2020-07-15</v>
          </cell>
          <cell r="AX493" t="str">
            <v>2020-07-15</v>
          </cell>
          <cell r="AY493" t="str">
            <v>2023-09-30</v>
          </cell>
          <cell r="AZ493" t="str">
            <v>研发</v>
          </cell>
          <cell r="BA493" t="str">
            <v>1</v>
          </cell>
          <cell r="BB493" t="str">
            <v>2020-10-14</v>
          </cell>
          <cell r="BC493" t="str">
            <v/>
          </cell>
          <cell r="BD493" t="str">
            <v/>
          </cell>
          <cell r="BE493" t="str">
            <v>研发序列</v>
          </cell>
          <cell r="BF493" t="str">
            <v>P2</v>
          </cell>
        </row>
        <row r="494">
          <cell r="C494" t="str">
            <v>胡荣辉</v>
          </cell>
          <cell r="D494" t="str">
            <v>男</v>
          </cell>
          <cell r="E494" t="str">
            <v>在职</v>
          </cell>
          <cell r="F494" t="str">
            <v>试用员工</v>
          </cell>
          <cell r="G494" t="str">
            <v>百诚医药</v>
          </cell>
          <cell r="H494" t="str">
            <v>药化组5</v>
          </cell>
          <cell r="I494" t="str">
            <v>百诚医药/新药研发中心/药化部/药化2/药化组5</v>
          </cell>
          <cell r="J494" t="str">
            <v>百诚医药</v>
          </cell>
          <cell r="K494" t="str">
            <v>药化部</v>
          </cell>
          <cell r="L494" t="str">
            <v>合成研究员</v>
          </cell>
          <cell r="M494" t="str">
            <v>职员</v>
          </cell>
          <cell r="N494" t="str">
            <v>冯恩光</v>
          </cell>
          <cell r="O494" t="str">
            <v>秦晋晶</v>
          </cell>
          <cell r="P494" t="str">
            <v>刘嘉诚</v>
          </cell>
          <cell r="Q494" t="str">
            <v/>
          </cell>
          <cell r="R494" t="str">
            <v>杭州</v>
          </cell>
          <cell r="S494" t="str">
            <v>15957127226</v>
          </cell>
          <cell r="T494" t="str">
            <v>1996-07-04</v>
          </cell>
          <cell r="U494" t="str">
            <v>26</v>
          </cell>
          <cell r="V494" t="str">
            <v>汉族</v>
          </cell>
          <cell r="W494" t="str">
            <v>362422199607047812</v>
          </cell>
          <cell r="X494" t="str">
            <v>江西</v>
          </cell>
          <cell r="Y494" t="str">
            <v>吉安</v>
          </cell>
          <cell r="Z494" t="str">
            <v>江西省吉安市吉水县冠山乡分湖村6号</v>
          </cell>
          <cell r="AA494" t="str">
            <v>江西省吉安市吉水县冠山乡分湖村6号</v>
          </cell>
          <cell r="AB494" t="str">
            <v>外地农村</v>
          </cell>
          <cell r="AC494" t="str">
            <v>未婚</v>
          </cell>
          <cell r="AD494" t="str">
            <v>中共党员</v>
          </cell>
          <cell r="AE494" t="str">
            <v>硕士研究生</v>
          </cell>
          <cell r="AF494" t="str">
            <v>硕士</v>
          </cell>
          <cell r="AG494" t="str">
            <v>浙江工业大学</v>
          </cell>
          <cell r="AH494" t="str">
            <v>药学</v>
          </cell>
          <cell r="AI494" t="str">
            <v>2022-06-19</v>
          </cell>
          <cell r="AJ494" t="str">
            <v/>
          </cell>
          <cell r="AK494" t="str">
            <v/>
          </cell>
          <cell r="AL494" t="str">
            <v/>
          </cell>
          <cell r="AM494" t="str">
            <v>王冬英</v>
          </cell>
          <cell r="AN494" t="str">
            <v>母亲</v>
          </cell>
          <cell r="AO494" t="str">
            <v>江西省吉安市吉水县冠山乡分湖村6号；331616</v>
          </cell>
          <cell r="AP494" t="str">
            <v>13588467314</v>
          </cell>
          <cell r="AQ494" t="str">
            <v/>
          </cell>
          <cell r="AR494" t="str">
            <v/>
          </cell>
          <cell r="AS494" t="str">
            <v>秦晋晶</v>
          </cell>
          <cell r="AT494" t="str">
            <v>2022-07-11</v>
          </cell>
          <cell r="AU494" t="str">
            <v>辅助人员</v>
          </cell>
          <cell r="AV494" t="str">
            <v>劳动合同</v>
          </cell>
          <cell r="AW494" t="str">
            <v>2022-07-11</v>
          </cell>
          <cell r="AX494" t="str">
            <v>2022-07-11</v>
          </cell>
          <cell r="AY494" t="str">
            <v>2025-07-10</v>
          </cell>
          <cell r="AZ494" t="str">
            <v>研发</v>
          </cell>
          <cell r="BA494" t="str">
            <v>1</v>
          </cell>
          <cell r="BB494" t="str">
            <v>2022-10-10</v>
          </cell>
          <cell r="BC494" t="str">
            <v/>
          </cell>
          <cell r="BD494" t="str">
            <v/>
          </cell>
          <cell r="BE494" t="str">
            <v>研发序列</v>
          </cell>
          <cell r="BF494" t="str">
            <v>P2</v>
          </cell>
        </row>
        <row r="495">
          <cell r="C495" t="str">
            <v>王黎涵</v>
          </cell>
          <cell r="D495" t="str">
            <v>女</v>
          </cell>
          <cell r="E495" t="str">
            <v>在职</v>
          </cell>
          <cell r="F495" t="str">
            <v>正式员工</v>
          </cell>
          <cell r="G495" t="str">
            <v>百诚医药</v>
          </cell>
          <cell r="H495" t="str">
            <v>药理部</v>
          </cell>
          <cell r="I495" t="str">
            <v>百诚医药/新药研发中心/药理部</v>
          </cell>
          <cell r="J495" t="str">
            <v>百诚医药</v>
          </cell>
          <cell r="K495" t="str">
            <v>药理部</v>
          </cell>
          <cell r="L495" t="str">
            <v>动物饲养员</v>
          </cell>
          <cell r="M495" t="str">
            <v>职员</v>
          </cell>
          <cell r="N495" t="str">
            <v>冯恩光</v>
          </cell>
          <cell r="O495" t="str">
            <v>金泽武</v>
          </cell>
          <cell r="P495" t="str">
            <v>李园园</v>
          </cell>
          <cell r="Q495" t="str">
            <v/>
          </cell>
          <cell r="R495" t="str">
            <v>杭州</v>
          </cell>
          <cell r="S495" t="str">
            <v>15060357112</v>
          </cell>
          <cell r="T495" t="str">
            <v>1999-07-27</v>
          </cell>
          <cell r="U495" t="str">
            <v>23</v>
          </cell>
          <cell r="V495" t="str">
            <v>汉族</v>
          </cell>
          <cell r="W495" t="str">
            <v>350303199907270022</v>
          </cell>
          <cell r="X495" t="str">
            <v>福建</v>
          </cell>
          <cell r="Y495" t="str">
            <v>莆田</v>
          </cell>
          <cell r="Z495" t="str">
            <v>福建省莆田市涵江区涵东街道卓坡村下厝22号</v>
          </cell>
          <cell r="AA495" t="str">
            <v>福建省莆田市涵江区涵东街道卓坡村下厝22号</v>
          </cell>
          <cell r="AB495" t="str">
            <v/>
          </cell>
          <cell r="AC495" t="str">
            <v>未婚</v>
          </cell>
          <cell r="AD495" t="str">
            <v/>
          </cell>
          <cell r="AE495" t="str">
            <v>本科</v>
          </cell>
          <cell r="AF495" t="str">
            <v>学士</v>
          </cell>
          <cell r="AG495" t="str">
            <v>福建农林大学金山学院</v>
          </cell>
          <cell r="AH495" t="str">
            <v>动物医学</v>
          </cell>
          <cell r="AI495" t="str">
            <v>2021-06-11</v>
          </cell>
          <cell r="AJ495" t="str">
            <v/>
          </cell>
          <cell r="AK495" t="str">
            <v/>
          </cell>
          <cell r="AL495" t="str">
            <v/>
          </cell>
          <cell r="AM495" t="str">
            <v>郑秀香</v>
          </cell>
          <cell r="AN495" t="str">
            <v>母女</v>
          </cell>
          <cell r="AO495" t="str">
            <v>福建省莆田市涵江区涵东街道卓坡村下厝22号</v>
          </cell>
          <cell r="AP495" t="str">
            <v>18039017285</v>
          </cell>
          <cell r="AQ495" t="str">
            <v/>
          </cell>
          <cell r="AR495" t="str">
            <v/>
          </cell>
          <cell r="AS495" t="str">
            <v/>
          </cell>
          <cell r="AT495" t="str">
            <v>2021-07-05</v>
          </cell>
          <cell r="AU495" t="str">
            <v>研发人员</v>
          </cell>
          <cell r="AV495" t="str">
            <v>劳动合同</v>
          </cell>
          <cell r="AW495" t="str">
            <v>2021-07-05</v>
          </cell>
          <cell r="AX495" t="str">
            <v>2021-07-05</v>
          </cell>
          <cell r="AY495" t="str">
            <v>2024-09-30</v>
          </cell>
          <cell r="AZ495" t="str">
            <v>研发</v>
          </cell>
          <cell r="BA495" t="str">
            <v>1</v>
          </cell>
          <cell r="BB495" t="str">
            <v>2021-10-04</v>
          </cell>
          <cell r="BC495" t="str">
            <v>2021-10-05</v>
          </cell>
          <cell r="BD495" t="str">
            <v/>
          </cell>
          <cell r="BE495" t="str">
            <v>研发序列</v>
          </cell>
          <cell r="BF495" t="str">
            <v>P1</v>
          </cell>
        </row>
        <row r="496">
          <cell r="C496" t="str">
            <v>金泽武</v>
          </cell>
          <cell r="D496" t="str">
            <v>男</v>
          </cell>
          <cell r="E496" t="str">
            <v>在职</v>
          </cell>
          <cell r="F496" t="str">
            <v>正式员工</v>
          </cell>
          <cell r="G496" t="str">
            <v>百诚医药</v>
          </cell>
          <cell r="H496" t="str">
            <v>药理组1</v>
          </cell>
          <cell r="I496" t="str">
            <v>百诚医药/新药研发中心/药理部/体内药理学平台/药理组1</v>
          </cell>
          <cell r="J496" t="str">
            <v>百诚医药</v>
          </cell>
          <cell r="K496" t="str">
            <v>药理部</v>
          </cell>
          <cell r="L496" t="str">
            <v>中级项目经理(药理)</v>
          </cell>
          <cell r="M496" t="str">
            <v>项目经理</v>
          </cell>
          <cell r="N496" t="str">
            <v>冯恩光</v>
          </cell>
          <cell r="O496" t="str">
            <v>冯恩光</v>
          </cell>
          <cell r="P496" t="str">
            <v/>
          </cell>
          <cell r="Q496" t="str">
            <v/>
          </cell>
          <cell r="R496" t="str">
            <v>杭州</v>
          </cell>
          <cell r="S496" t="str">
            <v>13456805442</v>
          </cell>
          <cell r="T496" t="str">
            <v>1988-11-09</v>
          </cell>
          <cell r="U496" t="str">
            <v>33</v>
          </cell>
          <cell r="V496" t="str">
            <v>汉</v>
          </cell>
          <cell r="W496" t="str">
            <v>420222198811092871</v>
          </cell>
          <cell r="X496" t="str">
            <v>湖北</v>
          </cell>
          <cell r="Y496" t="str">
            <v>黄石</v>
          </cell>
          <cell r="Z496" t="str">
            <v>湖北省阳新县白沙镇舒畈村北山金组6号</v>
          </cell>
          <cell r="AA496" t="str">
            <v>杭州市拱墅区拱宸桥街道蚕花园永和坊社区</v>
          </cell>
          <cell r="AB496" t="str">
            <v>外地农村</v>
          </cell>
          <cell r="AC496" t="str">
            <v>已婚</v>
          </cell>
          <cell r="AD496" t="str">
            <v>党员</v>
          </cell>
          <cell r="AE496" t="str">
            <v>硕士研究生</v>
          </cell>
          <cell r="AF496" t="str">
            <v/>
          </cell>
          <cell r="AG496" t="str">
            <v>温州医科大学</v>
          </cell>
          <cell r="AH496" t="str">
            <v>中药学</v>
          </cell>
          <cell r="AI496" t="str">
            <v>2016-06-30</v>
          </cell>
          <cell r="AJ496" t="str">
            <v>助理工程师</v>
          </cell>
          <cell r="AK496" t="str">
            <v>初级</v>
          </cell>
          <cell r="AL496" t="str">
            <v>2017-07-31</v>
          </cell>
          <cell r="AM496" t="str">
            <v>黄小青</v>
          </cell>
          <cell r="AN496" t="str">
            <v/>
          </cell>
          <cell r="AO496" t="str">
            <v>湖北省阳新县白沙镇舒畈村北山金组6号</v>
          </cell>
          <cell r="AP496" t="str">
            <v>15967185184</v>
          </cell>
          <cell r="AQ496" t="str">
            <v/>
          </cell>
          <cell r="AR496" t="str">
            <v>15967185184</v>
          </cell>
          <cell r="AS496" t="str">
            <v/>
          </cell>
          <cell r="AT496" t="str">
            <v>2017-02-23</v>
          </cell>
          <cell r="AU496" t="str">
            <v>研发人员</v>
          </cell>
          <cell r="AV496" t="str">
            <v>劳动合同</v>
          </cell>
          <cell r="AW496" t="str">
            <v>2017-02-23</v>
          </cell>
          <cell r="AX496" t="str">
            <v>2017-02-23</v>
          </cell>
          <cell r="AY496" t="str">
            <v>2023-03-31</v>
          </cell>
          <cell r="AZ496" t="str">
            <v>研发</v>
          </cell>
          <cell r="BA496" t="str">
            <v>2</v>
          </cell>
          <cell r="BB496" t="str">
            <v>2017-05-22</v>
          </cell>
          <cell r="BC496" t="str">
            <v>2017-05-22</v>
          </cell>
          <cell r="BD496" t="str">
            <v/>
          </cell>
          <cell r="BE496" t="str">
            <v>研发序列</v>
          </cell>
          <cell r="BF496" t="str">
            <v>M1</v>
          </cell>
        </row>
        <row r="497">
          <cell r="C497" t="str">
            <v>范丽丽</v>
          </cell>
          <cell r="D497" t="str">
            <v>女</v>
          </cell>
          <cell r="E497" t="str">
            <v>在职</v>
          </cell>
          <cell r="F497" t="str">
            <v>正式员工</v>
          </cell>
          <cell r="G497" t="str">
            <v>百诚医药</v>
          </cell>
          <cell r="H497" t="str">
            <v>药理组1</v>
          </cell>
          <cell r="I497" t="str">
            <v>百诚医药/新药研发中心/药理部/体内药理学平台/药理组1</v>
          </cell>
          <cell r="J497" t="str">
            <v>百诚医药</v>
          </cell>
          <cell r="K497" t="str">
            <v>药理部</v>
          </cell>
          <cell r="L497" t="str">
            <v>药理研究员</v>
          </cell>
          <cell r="M497" t="str">
            <v>职员</v>
          </cell>
          <cell r="N497" t="str">
            <v>冯恩光</v>
          </cell>
          <cell r="O497" t="str">
            <v>金泽武</v>
          </cell>
          <cell r="P497" t="str">
            <v>刘嘉诚</v>
          </cell>
          <cell r="Q497" t="str">
            <v/>
          </cell>
          <cell r="R497" t="str">
            <v>杭州</v>
          </cell>
          <cell r="S497" t="str">
            <v>15538188673</v>
          </cell>
          <cell r="T497" t="str">
            <v>1990-05-04</v>
          </cell>
          <cell r="U497" t="str">
            <v>32</v>
          </cell>
          <cell r="V497" t="str">
            <v>汉族</v>
          </cell>
          <cell r="W497" t="str">
            <v>412727199005041248</v>
          </cell>
          <cell r="X497" t="str">
            <v>河南</v>
          </cell>
          <cell r="Y497" t="str">
            <v>周口</v>
          </cell>
          <cell r="Z497" t="str">
            <v>河南省淮阳县齐老乡范庄</v>
          </cell>
          <cell r="AA497" t="str">
            <v>河南省周口市淮阳县齐老乡范庄</v>
          </cell>
          <cell r="AB497" t="str">
            <v/>
          </cell>
          <cell r="AC497" t="str">
            <v>未婚</v>
          </cell>
          <cell r="AD497" t="str">
            <v/>
          </cell>
          <cell r="AE497" t="str">
            <v>硕士研究生</v>
          </cell>
          <cell r="AF497" t="str">
            <v>硕士</v>
          </cell>
          <cell r="AG497" t="str">
            <v>中国药科大学</v>
          </cell>
          <cell r="AH497" t="str">
            <v>中药学（中药药理学）</v>
          </cell>
          <cell r="AI497" t="str">
            <v>2021-06-20</v>
          </cell>
          <cell r="AJ497" t="str">
            <v/>
          </cell>
          <cell r="AK497" t="str">
            <v/>
          </cell>
          <cell r="AL497" t="str">
            <v/>
          </cell>
          <cell r="AM497" t="str">
            <v>范长华</v>
          </cell>
          <cell r="AN497" t="str">
            <v>父女</v>
          </cell>
          <cell r="AO497" t="str">
            <v>河南省淮阳县齐老乡范庄 466743</v>
          </cell>
          <cell r="AP497" t="str">
            <v>13939476730</v>
          </cell>
          <cell r="AQ497" t="str">
            <v/>
          </cell>
          <cell r="AR497" t="str">
            <v/>
          </cell>
          <cell r="AS497" t="str">
            <v/>
          </cell>
          <cell r="AT497" t="str">
            <v>2021-07-05</v>
          </cell>
          <cell r="AU497" t="str">
            <v>研发人员</v>
          </cell>
          <cell r="AV497" t="str">
            <v>劳动合同</v>
          </cell>
          <cell r="AW497" t="str">
            <v>2021-07-05</v>
          </cell>
          <cell r="AX497" t="str">
            <v>2021-07-05</v>
          </cell>
          <cell r="AY497" t="str">
            <v>2024-09-30</v>
          </cell>
          <cell r="AZ497" t="str">
            <v>研发</v>
          </cell>
          <cell r="BA497" t="str">
            <v>1</v>
          </cell>
          <cell r="BB497" t="str">
            <v>2021-10-04</v>
          </cell>
          <cell r="BC497" t="str">
            <v>2021-10-05</v>
          </cell>
          <cell r="BD497" t="str">
            <v/>
          </cell>
          <cell r="BE497" t="str">
            <v>研发序列</v>
          </cell>
          <cell r="BF497" t="str">
            <v>P2</v>
          </cell>
        </row>
        <row r="498">
          <cell r="C498" t="str">
            <v>周加玲</v>
          </cell>
          <cell r="D498" t="str">
            <v>女</v>
          </cell>
          <cell r="E498" t="str">
            <v>在职</v>
          </cell>
          <cell r="F498" t="str">
            <v>正式员工</v>
          </cell>
          <cell r="G498" t="str">
            <v>百诚医药</v>
          </cell>
          <cell r="H498" t="str">
            <v>药理组1</v>
          </cell>
          <cell r="I498" t="str">
            <v>百诚医药/新药研发中心/药理部/体内药理学平台/药理组1</v>
          </cell>
          <cell r="J498" t="str">
            <v>百诚医药</v>
          </cell>
          <cell r="K498" t="str">
            <v>药理部</v>
          </cell>
          <cell r="L498" t="str">
            <v>药理研究员</v>
          </cell>
          <cell r="M498" t="str">
            <v>职员</v>
          </cell>
          <cell r="N498" t="str">
            <v>冯恩光</v>
          </cell>
          <cell r="O498" t="str">
            <v>金泽武</v>
          </cell>
          <cell r="P498" t="str">
            <v>田园</v>
          </cell>
          <cell r="Q498" t="str">
            <v/>
          </cell>
          <cell r="R498" t="str">
            <v>杭州</v>
          </cell>
          <cell r="S498" t="str">
            <v>18795850356</v>
          </cell>
          <cell r="T498" t="str">
            <v>1996-02-03</v>
          </cell>
          <cell r="U498" t="str">
            <v>26</v>
          </cell>
          <cell r="V498" t="str">
            <v>汉族</v>
          </cell>
          <cell r="W498" t="str">
            <v>430528199602031061</v>
          </cell>
          <cell r="X498" t="str">
            <v>湖南</v>
          </cell>
          <cell r="Y498" t="str">
            <v>邵阳</v>
          </cell>
          <cell r="Z498" t="str">
            <v>湖南省邵阳市新宁县万塘乡大湾村二组</v>
          </cell>
          <cell r="AA498" t="str">
            <v>浙江省杭州市滨江区湘云雅苑16栋6单元</v>
          </cell>
          <cell r="AB498" t="str">
            <v/>
          </cell>
          <cell r="AC498" t="str">
            <v>未婚</v>
          </cell>
          <cell r="AD498" t="str">
            <v/>
          </cell>
          <cell r="AE498" t="str">
            <v>硕士研究生</v>
          </cell>
          <cell r="AF498" t="str">
            <v>硕士</v>
          </cell>
          <cell r="AG498" t="str">
            <v>南京中医药大学</v>
          </cell>
          <cell r="AH498" t="str">
            <v>药理学</v>
          </cell>
          <cell r="AI498" t="str">
            <v>2021-06-21</v>
          </cell>
          <cell r="AJ498" t="str">
            <v/>
          </cell>
          <cell r="AK498" t="str">
            <v/>
          </cell>
          <cell r="AL498" t="str">
            <v/>
          </cell>
          <cell r="AM498" t="str">
            <v>李春连</v>
          </cell>
          <cell r="AN498" t="str">
            <v>母女</v>
          </cell>
          <cell r="AO498" t="str">
            <v>湖南省邵阳市新宁县万塘乡大湾村422700</v>
          </cell>
          <cell r="AP498" t="str">
            <v>15115906697</v>
          </cell>
          <cell r="AQ498" t="str">
            <v/>
          </cell>
          <cell r="AR498" t="str">
            <v/>
          </cell>
          <cell r="AS498" t="str">
            <v/>
          </cell>
          <cell r="AT498" t="str">
            <v>2021-07-05</v>
          </cell>
          <cell r="AU498" t="str">
            <v>研发人员</v>
          </cell>
          <cell r="AV498" t="str">
            <v>劳动合同</v>
          </cell>
          <cell r="AW498" t="str">
            <v>2021-07-05</v>
          </cell>
          <cell r="AX498" t="str">
            <v>2021-07-05</v>
          </cell>
          <cell r="AY498" t="str">
            <v>2024-09-30</v>
          </cell>
          <cell r="AZ498" t="str">
            <v>研发</v>
          </cell>
          <cell r="BA498" t="str">
            <v>1</v>
          </cell>
          <cell r="BB498" t="str">
            <v>2021-10-04</v>
          </cell>
          <cell r="BC498" t="str">
            <v>2021-10-05</v>
          </cell>
          <cell r="BD498" t="str">
            <v/>
          </cell>
          <cell r="BE498" t="str">
            <v>研发序列</v>
          </cell>
          <cell r="BF498" t="str">
            <v>P2</v>
          </cell>
        </row>
        <row r="499">
          <cell r="C499" t="str">
            <v>霍丽纹</v>
          </cell>
          <cell r="D499" t="str">
            <v>女</v>
          </cell>
          <cell r="E499" t="str">
            <v>在职</v>
          </cell>
          <cell r="F499" t="str">
            <v>正式员工</v>
          </cell>
          <cell r="G499" t="str">
            <v>百诚医药</v>
          </cell>
          <cell r="H499" t="str">
            <v>药理组1</v>
          </cell>
          <cell r="I499" t="str">
            <v>百诚医药/新药研发中心/药理部/体内药理学平台/药理组1</v>
          </cell>
          <cell r="J499" t="str">
            <v>百诚医药</v>
          </cell>
          <cell r="K499" t="str">
            <v>药理部</v>
          </cell>
          <cell r="L499" t="str">
            <v>药理研究员</v>
          </cell>
          <cell r="M499" t="str">
            <v>职员</v>
          </cell>
          <cell r="N499" t="str">
            <v>冯恩光</v>
          </cell>
          <cell r="O499" t="str">
            <v>金泽武</v>
          </cell>
          <cell r="P499" t="str">
            <v/>
          </cell>
          <cell r="Q499" t="str">
            <v>金泽武</v>
          </cell>
          <cell r="R499" t="str">
            <v>杭州</v>
          </cell>
          <cell r="S499" t="str">
            <v>15224031363</v>
          </cell>
          <cell r="T499" t="str">
            <v>1995-08-26</v>
          </cell>
          <cell r="U499" t="str">
            <v>26</v>
          </cell>
          <cell r="V499" t="str">
            <v>汉族</v>
          </cell>
          <cell r="W499" t="str">
            <v>612527199508261820</v>
          </cell>
          <cell r="X499" t="str">
            <v>陕西</v>
          </cell>
          <cell r="Y499" t="str">
            <v>商洛地区</v>
          </cell>
          <cell r="Z499" t="str">
            <v>陕西省柞水县杏坪镇金口村3组</v>
          </cell>
          <cell r="AA499" t="str">
            <v>杭州市萧山区巧克力公馆2-209</v>
          </cell>
          <cell r="AB499" t="str">
            <v>外地农村</v>
          </cell>
          <cell r="AC499" t="str">
            <v>未婚</v>
          </cell>
          <cell r="AD499" t="str">
            <v>团员</v>
          </cell>
          <cell r="AE499" t="str">
            <v>本科</v>
          </cell>
          <cell r="AF499" t="str">
            <v>学士</v>
          </cell>
          <cell r="AG499" t="str">
            <v>江西中医药大学科技学院</v>
          </cell>
          <cell r="AH499" t="str">
            <v>制药工程</v>
          </cell>
          <cell r="AI499" t="str">
            <v>2018-07-01</v>
          </cell>
          <cell r="AJ499" t="str">
            <v/>
          </cell>
          <cell r="AK499" t="str">
            <v/>
          </cell>
          <cell r="AL499" t="str">
            <v/>
          </cell>
          <cell r="AM499" t="str">
            <v>李小芸</v>
          </cell>
          <cell r="AN499" t="str">
            <v>母亲</v>
          </cell>
          <cell r="AO499" t="str">
            <v>陕西省西安市未央区阁老门</v>
          </cell>
          <cell r="AP499" t="str">
            <v>13891928521</v>
          </cell>
          <cell r="AQ499" t="str">
            <v/>
          </cell>
          <cell r="AR499" t="str">
            <v/>
          </cell>
          <cell r="AS499" t="str">
            <v/>
          </cell>
          <cell r="AT499" t="str">
            <v>2022-03-09</v>
          </cell>
          <cell r="AU499" t="str">
            <v>研发人员</v>
          </cell>
          <cell r="AV499" t="str">
            <v>劳动合同</v>
          </cell>
          <cell r="AW499" t="str">
            <v>2022-03-09</v>
          </cell>
          <cell r="AX499" t="str">
            <v>2022-03-09</v>
          </cell>
          <cell r="AY499" t="str">
            <v>2025-03-31</v>
          </cell>
          <cell r="AZ499" t="str">
            <v>研发</v>
          </cell>
          <cell r="BA499" t="str">
            <v/>
          </cell>
          <cell r="BB499" t="str">
            <v>2022-06-08</v>
          </cell>
          <cell r="BC499" t="str">
            <v>2022-06-09</v>
          </cell>
          <cell r="BD499" t="str">
            <v/>
          </cell>
          <cell r="BE499" t="str">
            <v>研发序列</v>
          </cell>
          <cell r="BF499" t="str">
            <v>P2</v>
          </cell>
        </row>
        <row r="500">
          <cell r="C500" t="str">
            <v>李园园</v>
          </cell>
          <cell r="D500" t="str">
            <v>女</v>
          </cell>
          <cell r="E500" t="str">
            <v>在职</v>
          </cell>
          <cell r="F500" t="str">
            <v>正式员工</v>
          </cell>
          <cell r="G500" t="str">
            <v>百诚医药</v>
          </cell>
          <cell r="H500" t="str">
            <v>药理组2</v>
          </cell>
          <cell r="I500" t="str">
            <v>百诚医药/新药研发中心/药理部/体内药理学平台/药理组2</v>
          </cell>
          <cell r="J500" t="str">
            <v>百诚医药</v>
          </cell>
          <cell r="K500" t="str">
            <v>药理部</v>
          </cell>
          <cell r="L500" t="str">
            <v>初级项目经理(药理)</v>
          </cell>
          <cell r="M500" t="str">
            <v>项目经理</v>
          </cell>
          <cell r="N500" t="str">
            <v>冯恩光</v>
          </cell>
          <cell r="O500" t="str">
            <v>金泽武</v>
          </cell>
          <cell r="P500" t="str">
            <v/>
          </cell>
          <cell r="Q500" t="str">
            <v/>
          </cell>
          <cell r="R500" t="str">
            <v>杭州</v>
          </cell>
          <cell r="S500" t="str">
            <v>15967128083</v>
          </cell>
          <cell r="T500" t="str">
            <v>1992-01-07</v>
          </cell>
          <cell r="U500" t="str">
            <v>30</v>
          </cell>
          <cell r="V500" t="str">
            <v>汉</v>
          </cell>
          <cell r="W500" t="str">
            <v>340881199201076425</v>
          </cell>
          <cell r="X500" t="str">
            <v>安徽</v>
          </cell>
          <cell r="Y500" t="str">
            <v>桐城</v>
          </cell>
          <cell r="Z500" t="str">
            <v>安徽省桐城市黄甲镇葛湾村李大屋9号</v>
          </cell>
          <cell r="AA500" t="str">
            <v>公司宿舍</v>
          </cell>
          <cell r="AB500" t="str">
            <v>外地农村</v>
          </cell>
          <cell r="AC500" t="str">
            <v>未婚</v>
          </cell>
          <cell r="AD500" t="str">
            <v>团员</v>
          </cell>
          <cell r="AE500" t="str">
            <v>硕士研究生</v>
          </cell>
          <cell r="AF500" t="str">
            <v>硕士</v>
          </cell>
          <cell r="AG500" t="str">
            <v>浙江中医药大学</v>
          </cell>
          <cell r="AH500" t="str">
            <v>实验动物与比较药理</v>
          </cell>
          <cell r="AI500" t="str">
            <v>2018-06-13</v>
          </cell>
          <cell r="AJ500" t="str">
            <v/>
          </cell>
          <cell r="AK500" t="str">
            <v/>
          </cell>
          <cell r="AL500" t="str">
            <v/>
          </cell>
          <cell r="AM500" t="str">
            <v>叶盛旺</v>
          </cell>
          <cell r="AN500" t="str">
            <v/>
          </cell>
          <cell r="AO500" t="str">
            <v>安徽省桐城市黄甲镇葛湾村李大屋9号</v>
          </cell>
          <cell r="AP500" t="str">
            <v>18857082360</v>
          </cell>
          <cell r="AQ500" t="str">
            <v/>
          </cell>
          <cell r="AR500" t="str">
            <v>18857082360</v>
          </cell>
          <cell r="AS500" t="str">
            <v/>
          </cell>
          <cell r="AT500" t="str">
            <v>2018-06-25</v>
          </cell>
          <cell r="AU500" t="str">
            <v>研发人员</v>
          </cell>
          <cell r="AV500" t="str">
            <v>劳动合同</v>
          </cell>
          <cell r="AW500" t="str">
            <v>2018-06-25</v>
          </cell>
          <cell r="AX500" t="str">
            <v>2018-06-25</v>
          </cell>
          <cell r="AY500" t="str">
            <v>2024-09-30</v>
          </cell>
          <cell r="AZ500" t="str">
            <v>研发</v>
          </cell>
          <cell r="BA500" t="str">
            <v>2</v>
          </cell>
          <cell r="BB500" t="str">
            <v>2018-09-25</v>
          </cell>
          <cell r="BC500" t="str">
            <v>2018-09-25</v>
          </cell>
          <cell r="BD500" t="str">
            <v/>
          </cell>
          <cell r="BE500" t="str">
            <v>研发序列</v>
          </cell>
          <cell r="BF500" t="str">
            <v>M1</v>
          </cell>
        </row>
        <row r="501">
          <cell r="C501" t="str">
            <v>李艳</v>
          </cell>
          <cell r="D501" t="str">
            <v>女</v>
          </cell>
          <cell r="E501" t="str">
            <v>在职</v>
          </cell>
          <cell r="F501" t="str">
            <v>试用员工</v>
          </cell>
          <cell r="G501" t="str">
            <v>百诚医药</v>
          </cell>
          <cell r="H501" t="str">
            <v>药理组2</v>
          </cell>
          <cell r="I501" t="str">
            <v>百诚医药/新药研发中心/药理部/体内药理学平台/药理组2</v>
          </cell>
          <cell r="J501" t="str">
            <v>百诚医药</v>
          </cell>
          <cell r="K501" t="str">
            <v>药理部</v>
          </cell>
          <cell r="L501" t="str">
            <v>药理研究员</v>
          </cell>
          <cell r="M501" t="str">
            <v>职员</v>
          </cell>
          <cell r="N501" t="str">
            <v>冯恩光</v>
          </cell>
          <cell r="O501" t="str">
            <v>李园园</v>
          </cell>
          <cell r="P501" t="str">
            <v>李园园</v>
          </cell>
          <cell r="Q501" t="str">
            <v/>
          </cell>
          <cell r="R501" t="str">
            <v>杭州</v>
          </cell>
          <cell r="S501" t="str">
            <v>18792133573</v>
          </cell>
          <cell r="T501" t="str">
            <v>1997-07-12</v>
          </cell>
          <cell r="U501" t="str">
            <v>25</v>
          </cell>
          <cell r="V501" t="str">
            <v>汉族</v>
          </cell>
          <cell r="W501" t="str">
            <v>341221199707123462</v>
          </cell>
          <cell r="X501" t="str">
            <v>安徽</v>
          </cell>
          <cell r="Y501" t="str">
            <v>阜阳</v>
          </cell>
          <cell r="Z501" t="str">
            <v>安徽省临泉县迎仙镇殷庄行政村</v>
          </cell>
          <cell r="AA501" t="str">
            <v>杭州市滨江区</v>
          </cell>
          <cell r="AB501" t="str">
            <v>外地农村</v>
          </cell>
          <cell r="AC501" t="str">
            <v>未婚</v>
          </cell>
          <cell r="AD501" t="str">
            <v>共青团员</v>
          </cell>
          <cell r="AE501" t="str">
            <v>硕士研究生</v>
          </cell>
          <cell r="AF501" t="str">
            <v>硕士</v>
          </cell>
          <cell r="AG501" t="str">
            <v>安徽医科大学</v>
          </cell>
          <cell r="AH501" t="str">
            <v>药理学</v>
          </cell>
          <cell r="AI501" t="str">
            <v>2022-06-30</v>
          </cell>
          <cell r="AJ501" t="str">
            <v/>
          </cell>
          <cell r="AK501" t="str">
            <v/>
          </cell>
          <cell r="AL501" t="str">
            <v/>
          </cell>
          <cell r="AM501" t="str">
            <v>李世文</v>
          </cell>
          <cell r="AN501" t="str">
            <v>父亲</v>
          </cell>
          <cell r="AO501" t="str">
            <v>金华市婺城区雅畈镇321000</v>
          </cell>
          <cell r="AP501" t="str">
            <v>18257011805</v>
          </cell>
          <cell r="AQ501" t="str">
            <v>无</v>
          </cell>
          <cell r="AR501" t="str">
            <v/>
          </cell>
          <cell r="AS501" t="str">
            <v/>
          </cell>
          <cell r="AT501" t="str">
            <v>2022-06-20</v>
          </cell>
          <cell r="AU501" t="str">
            <v>辅助人员</v>
          </cell>
          <cell r="AV501" t="str">
            <v>劳动合同</v>
          </cell>
          <cell r="AW501" t="str">
            <v>2022-06-27</v>
          </cell>
          <cell r="AX501" t="str">
            <v>2022-06-27</v>
          </cell>
          <cell r="AY501" t="str">
            <v>2025-06-30</v>
          </cell>
          <cell r="AZ501" t="str">
            <v>研发</v>
          </cell>
          <cell r="BA501" t="str">
            <v>1</v>
          </cell>
          <cell r="BB501" t="str">
            <v>2022-09-26</v>
          </cell>
          <cell r="BC501" t="str">
            <v/>
          </cell>
          <cell r="BD501" t="str">
            <v/>
          </cell>
          <cell r="BE501" t="str">
            <v>研发序列</v>
          </cell>
          <cell r="BF501" t="str">
            <v>P2</v>
          </cell>
        </row>
        <row r="502">
          <cell r="C502" t="str">
            <v>凌伊</v>
          </cell>
          <cell r="D502" t="str">
            <v>女</v>
          </cell>
          <cell r="E502" t="str">
            <v>在职</v>
          </cell>
          <cell r="F502" t="str">
            <v>正式员工</v>
          </cell>
          <cell r="G502" t="str">
            <v>百诚医药</v>
          </cell>
          <cell r="H502" t="str">
            <v>药理组3</v>
          </cell>
          <cell r="I502" t="str">
            <v>百诚医药/新药研发中心/药理部/体内药理学平台/药理组3</v>
          </cell>
          <cell r="J502" t="str">
            <v>百诚医药</v>
          </cell>
          <cell r="K502" t="str">
            <v>药理部</v>
          </cell>
          <cell r="L502" t="str">
            <v>初级项目经理(药理)</v>
          </cell>
          <cell r="M502" t="str">
            <v>初级项目经理(药理)</v>
          </cell>
          <cell r="N502" t="str">
            <v>冯恩光</v>
          </cell>
          <cell r="O502" t="str">
            <v>金泽武</v>
          </cell>
          <cell r="P502" t="str">
            <v/>
          </cell>
          <cell r="Q502" t="str">
            <v/>
          </cell>
          <cell r="R502" t="str">
            <v>杭州</v>
          </cell>
          <cell r="S502" t="str">
            <v>18357013616</v>
          </cell>
          <cell r="T502" t="str">
            <v>1994-05-13</v>
          </cell>
          <cell r="U502" t="str">
            <v>28</v>
          </cell>
          <cell r="V502" t="str">
            <v>汉</v>
          </cell>
          <cell r="W502" t="str">
            <v>532101199405130021</v>
          </cell>
          <cell r="X502" t="str">
            <v>云南</v>
          </cell>
          <cell r="Y502" t="str">
            <v>浙江省杭州市</v>
          </cell>
          <cell r="Z502" t="str">
            <v>杭州市江干区花盛郦城19幢2单元202室</v>
          </cell>
          <cell r="AA502" t="str">
            <v>杭州市江干区花盛郦城19幢2单元202室</v>
          </cell>
          <cell r="AB502" t="str">
            <v>本地城镇</v>
          </cell>
          <cell r="AC502" t="str">
            <v>未婚</v>
          </cell>
          <cell r="AD502" t="str">
            <v>群众</v>
          </cell>
          <cell r="AE502" t="str">
            <v>硕士研究生</v>
          </cell>
          <cell r="AF502" t="str">
            <v/>
          </cell>
          <cell r="AG502" t="str">
            <v>中国科学院大学</v>
          </cell>
          <cell r="AH502" t="str">
            <v>药学</v>
          </cell>
          <cell r="AI502" t="str">
            <v>2018-06-24</v>
          </cell>
          <cell r="AJ502" t="str">
            <v>/</v>
          </cell>
          <cell r="AK502" t="str">
            <v>/</v>
          </cell>
          <cell r="AL502" t="str">
            <v/>
          </cell>
          <cell r="AM502" t="str">
            <v>江丽</v>
          </cell>
          <cell r="AN502" t="str">
            <v>母女</v>
          </cell>
          <cell r="AO502" t="str">
            <v/>
          </cell>
          <cell r="AP502" t="str">
            <v>18087127116</v>
          </cell>
          <cell r="AQ502" t="str">
            <v/>
          </cell>
          <cell r="AR502" t="str">
            <v>18087127116</v>
          </cell>
          <cell r="AS502" t="str">
            <v/>
          </cell>
          <cell r="AT502" t="str">
            <v>2021-07-02</v>
          </cell>
          <cell r="AU502" t="str">
            <v>研发人员</v>
          </cell>
          <cell r="AV502" t="str">
            <v>劳动合同</v>
          </cell>
          <cell r="AW502" t="str">
            <v>2021-07-02</v>
          </cell>
          <cell r="AX502" t="str">
            <v>2021-07-02</v>
          </cell>
          <cell r="AY502" t="str">
            <v>2024-09-30</v>
          </cell>
          <cell r="AZ502" t="str">
            <v>研发</v>
          </cell>
          <cell r="BA502" t="str">
            <v>1</v>
          </cell>
          <cell r="BB502" t="str">
            <v>2021-10-01</v>
          </cell>
          <cell r="BC502" t="str">
            <v>2021-10-02</v>
          </cell>
          <cell r="BD502" t="str">
            <v/>
          </cell>
          <cell r="BE502" t="str">
            <v>研发序列</v>
          </cell>
          <cell r="BF502" t="str">
            <v>P3</v>
          </cell>
        </row>
        <row r="503">
          <cell r="C503" t="str">
            <v>洪慧</v>
          </cell>
          <cell r="D503" t="str">
            <v>女</v>
          </cell>
          <cell r="E503" t="str">
            <v>在职</v>
          </cell>
          <cell r="F503" t="str">
            <v>试用员工</v>
          </cell>
          <cell r="G503" t="str">
            <v>百诚医药</v>
          </cell>
          <cell r="H503" t="str">
            <v>药理组3</v>
          </cell>
          <cell r="I503" t="str">
            <v>百诚医药/新药研发中心/药理部/体内药理学平台/药理组3</v>
          </cell>
          <cell r="J503" t="str">
            <v>百诚医药</v>
          </cell>
          <cell r="K503" t="str">
            <v>药理部</v>
          </cell>
          <cell r="L503" t="str">
            <v>药理研究员</v>
          </cell>
          <cell r="M503" t="str">
            <v>职员</v>
          </cell>
          <cell r="N503" t="str">
            <v>冯恩光</v>
          </cell>
          <cell r="O503" t="str">
            <v>凌伊</v>
          </cell>
          <cell r="P503" t="str">
            <v>凌伊</v>
          </cell>
          <cell r="Q503" t="str">
            <v/>
          </cell>
          <cell r="R503" t="str">
            <v>杭州</v>
          </cell>
          <cell r="S503" t="str">
            <v>15052117298</v>
          </cell>
          <cell r="T503" t="str">
            <v>1994-10-26</v>
          </cell>
          <cell r="U503" t="str">
            <v>27</v>
          </cell>
          <cell r="V503" t="str">
            <v>汉族</v>
          </cell>
          <cell r="W503" t="str">
            <v>340881199410261221</v>
          </cell>
          <cell r="X503" t="str">
            <v>安徽</v>
          </cell>
          <cell r="Y503" t="str">
            <v>安庆</v>
          </cell>
          <cell r="Z503" t="str">
            <v>安徽省桐城市新渡镇九重村文塘12号</v>
          </cell>
          <cell r="AA503" t="str">
            <v>杭州市杨家墩悦府9幢1001</v>
          </cell>
          <cell r="AB503" t="str">
            <v>外地农村</v>
          </cell>
          <cell r="AC503" t="str">
            <v>未婚</v>
          </cell>
          <cell r="AD503" t="str">
            <v>共青团员</v>
          </cell>
          <cell r="AE503" t="str">
            <v>硕士研究生</v>
          </cell>
          <cell r="AF503" t="str">
            <v>硕士</v>
          </cell>
          <cell r="AG503" t="str">
            <v>江南大学</v>
          </cell>
          <cell r="AH503" t="str">
            <v>药理学</v>
          </cell>
          <cell r="AI503" t="str">
            <v>2022-06-15</v>
          </cell>
          <cell r="AJ503" t="str">
            <v/>
          </cell>
          <cell r="AK503" t="str">
            <v/>
          </cell>
          <cell r="AL503" t="str">
            <v/>
          </cell>
          <cell r="AM503" t="str">
            <v>李明</v>
          </cell>
          <cell r="AN503" t="str">
            <v>朋友</v>
          </cell>
          <cell r="AO503" t="str">
            <v>杭州市朗新科技股份有限公司</v>
          </cell>
          <cell r="AP503" t="str">
            <v>15757746404</v>
          </cell>
          <cell r="AQ503" t="str">
            <v/>
          </cell>
          <cell r="AR503" t="str">
            <v/>
          </cell>
          <cell r="AS503" t="str">
            <v/>
          </cell>
          <cell r="AT503" t="str">
            <v>2022-07-04</v>
          </cell>
          <cell r="AU503" t="str">
            <v>辅助人员</v>
          </cell>
          <cell r="AV503" t="str">
            <v>劳动合同</v>
          </cell>
          <cell r="AW503" t="str">
            <v>2022-07-04</v>
          </cell>
          <cell r="AX503" t="str">
            <v>2022-07-04</v>
          </cell>
          <cell r="AY503" t="str">
            <v>2025-07-03</v>
          </cell>
          <cell r="AZ503" t="str">
            <v>研发</v>
          </cell>
          <cell r="BA503" t="str">
            <v>1</v>
          </cell>
          <cell r="BB503" t="str">
            <v>2022-10-03</v>
          </cell>
          <cell r="BC503" t="str">
            <v/>
          </cell>
          <cell r="BD503" t="str">
            <v/>
          </cell>
          <cell r="BE503" t="str">
            <v>研发序列</v>
          </cell>
          <cell r="BF503" t="str">
            <v>P2</v>
          </cell>
        </row>
        <row r="504">
          <cell r="C504" t="str">
            <v>陈钊</v>
          </cell>
          <cell r="D504" t="str">
            <v>男</v>
          </cell>
          <cell r="E504" t="str">
            <v>在职</v>
          </cell>
          <cell r="F504" t="str">
            <v>正式员工</v>
          </cell>
          <cell r="G504" t="str">
            <v>百诚医药</v>
          </cell>
          <cell r="H504" t="str">
            <v>药理组4</v>
          </cell>
          <cell r="I504" t="str">
            <v>百诚医药/新药研发中心/药理部/体内药理学平台/药理组4</v>
          </cell>
          <cell r="J504" t="str">
            <v>百诚医药</v>
          </cell>
          <cell r="K504" t="str">
            <v>药理部</v>
          </cell>
          <cell r="L504" t="str">
            <v>初级项目经理(药理)</v>
          </cell>
          <cell r="M504" t="str">
            <v>初级项目经理(药理)</v>
          </cell>
          <cell r="N504" t="str">
            <v>冯恩光</v>
          </cell>
          <cell r="O504" t="str">
            <v>金泽武</v>
          </cell>
          <cell r="P504" t="str">
            <v>冯恩光</v>
          </cell>
          <cell r="Q504" t="str">
            <v/>
          </cell>
          <cell r="R504" t="str">
            <v>杭州</v>
          </cell>
          <cell r="S504" t="str">
            <v>13738093784</v>
          </cell>
          <cell r="T504" t="str">
            <v>1989-09-17</v>
          </cell>
          <cell r="U504" t="str">
            <v>32</v>
          </cell>
          <cell r="V504" t="str">
            <v>汉族</v>
          </cell>
          <cell r="W504" t="str">
            <v>422126198909173030</v>
          </cell>
          <cell r="X504" t="str">
            <v>湖北</v>
          </cell>
          <cell r="Y504" t="str">
            <v>杭州</v>
          </cell>
          <cell r="Z504" t="str">
            <v>杭州市下城区潮王路16号</v>
          </cell>
          <cell r="AA504" t="str">
            <v>杭州市滨江区长江西苑10幢一单元1101阁</v>
          </cell>
          <cell r="AB504" t="str">
            <v>本地城镇</v>
          </cell>
          <cell r="AC504" t="str">
            <v>已婚</v>
          </cell>
          <cell r="AD504" t="str">
            <v/>
          </cell>
          <cell r="AE504" t="str">
            <v>博士研究生</v>
          </cell>
          <cell r="AF504" t="str">
            <v>博士</v>
          </cell>
          <cell r="AG504" t="str">
            <v>浙江工业大学</v>
          </cell>
          <cell r="AH504" t="str">
            <v>药物化学</v>
          </cell>
          <cell r="AI504" t="str">
            <v>2019-06-14</v>
          </cell>
          <cell r="AJ504" t="str">
            <v/>
          </cell>
          <cell r="AK504" t="str">
            <v/>
          </cell>
          <cell r="AL504" t="str">
            <v/>
          </cell>
          <cell r="AM504" t="str">
            <v>陈新文</v>
          </cell>
          <cell r="AN504" t="str">
            <v>父子</v>
          </cell>
          <cell r="AO504" t="str">
            <v>杭州市滨江区长江西苑10幢一单元1101阁</v>
          </cell>
          <cell r="AP504" t="str">
            <v>18671355889</v>
          </cell>
          <cell r="AQ504" t="str">
            <v/>
          </cell>
          <cell r="AR504" t="str">
            <v/>
          </cell>
          <cell r="AS504" t="str">
            <v/>
          </cell>
          <cell r="AT504" t="str">
            <v>2022-01-05</v>
          </cell>
          <cell r="AU504" t="str">
            <v>研发人员</v>
          </cell>
          <cell r="AV504" t="str">
            <v>劳动合同</v>
          </cell>
          <cell r="AW504" t="str">
            <v>2022-01-05</v>
          </cell>
          <cell r="AX504" t="str">
            <v>2022-01-05</v>
          </cell>
          <cell r="AY504" t="str">
            <v>2025-03-31</v>
          </cell>
          <cell r="AZ504" t="str">
            <v>研发</v>
          </cell>
          <cell r="BA504" t="str">
            <v>1</v>
          </cell>
          <cell r="BB504" t="str">
            <v>2022-04-04</v>
          </cell>
          <cell r="BC504" t="str">
            <v>2022-04-05</v>
          </cell>
          <cell r="BD504" t="str">
            <v/>
          </cell>
          <cell r="BE504" t="str">
            <v>研发序列</v>
          </cell>
          <cell r="BF504" t="str">
            <v>M1</v>
          </cell>
        </row>
        <row r="505">
          <cell r="C505" t="str">
            <v>何少杰</v>
          </cell>
          <cell r="D505" t="str">
            <v>男</v>
          </cell>
          <cell r="E505" t="str">
            <v>在职</v>
          </cell>
          <cell r="F505" t="str">
            <v>试用员工</v>
          </cell>
          <cell r="G505" t="str">
            <v>百诚医药</v>
          </cell>
          <cell r="H505" t="str">
            <v>药理组4</v>
          </cell>
          <cell r="I505" t="str">
            <v>百诚医药/新药研发中心/药理部/体内药理学平台/药理组4</v>
          </cell>
          <cell r="J505" t="str">
            <v>百诚医药</v>
          </cell>
          <cell r="K505" t="str">
            <v>药理部</v>
          </cell>
          <cell r="L505" t="str">
            <v>高级药理研究员</v>
          </cell>
          <cell r="M505" t="str">
            <v>职员</v>
          </cell>
          <cell r="N505" t="str">
            <v>冯恩光</v>
          </cell>
          <cell r="O505" t="str">
            <v>陈钊</v>
          </cell>
          <cell r="P505" t="str">
            <v/>
          </cell>
          <cell r="Q505" t="str">
            <v>陈钊</v>
          </cell>
          <cell r="R505" t="str">
            <v>杭州</v>
          </cell>
          <cell r="S505" t="str">
            <v>18758245057</v>
          </cell>
          <cell r="T505" t="str">
            <v>1992-04-21</v>
          </cell>
          <cell r="U505" t="str">
            <v>30</v>
          </cell>
          <cell r="V505" t="str">
            <v>汉族</v>
          </cell>
          <cell r="W505" t="str">
            <v>330682199204215930</v>
          </cell>
          <cell r="X505" t="str">
            <v>浙江</v>
          </cell>
          <cell r="Y505" t="str">
            <v>绍兴</v>
          </cell>
          <cell r="Z505" t="str">
            <v>浙江省绍兴市上虞区丰惠镇锦泽苑6-302</v>
          </cell>
          <cell r="AA505" t="str">
            <v>浙江省杭州市滨江区新和路观邸国际5-1-301</v>
          </cell>
          <cell r="AB505" t="str">
            <v>本地农村</v>
          </cell>
          <cell r="AC505" t="str">
            <v>已婚</v>
          </cell>
          <cell r="AD505" t="str">
            <v>群众</v>
          </cell>
          <cell r="AE505" t="str">
            <v>硕士研究生</v>
          </cell>
          <cell r="AF505" t="str">
            <v>硕士</v>
          </cell>
          <cell r="AG505" t="str">
            <v>浙江师范大学</v>
          </cell>
          <cell r="AH505" t="str">
            <v>生物学</v>
          </cell>
          <cell r="AI505" t="str">
            <v>2018-01-10</v>
          </cell>
          <cell r="AJ505" t="str">
            <v/>
          </cell>
          <cell r="AK505" t="str">
            <v/>
          </cell>
          <cell r="AL505" t="str">
            <v/>
          </cell>
          <cell r="AM505" t="str">
            <v>钱慧</v>
          </cell>
          <cell r="AN505" t="str">
            <v>夫妻</v>
          </cell>
          <cell r="AO505" t="str">
            <v>杭州市滨江区新和路5-1-301</v>
          </cell>
          <cell r="AP505" t="str">
            <v>15657175738</v>
          </cell>
          <cell r="AQ505" t="str">
            <v>浙江大学药物安全评价研究中心</v>
          </cell>
          <cell r="AR505" t="str">
            <v/>
          </cell>
          <cell r="AS505" t="str">
            <v/>
          </cell>
          <cell r="AT505" t="str">
            <v>2022-05-09</v>
          </cell>
          <cell r="AU505" t="str">
            <v>研发人员</v>
          </cell>
          <cell r="AV505" t="str">
            <v>劳动合同</v>
          </cell>
          <cell r="AW505" t="str">
            <v>2022-05-09</v>
          </cell>
          <cell r="AX505" t="str">
            <v>2022-05-09</v>
          </cell>
          <cell r="AY505" t="str">
            <v>2025-06-30</v>
          </cell>
          <cell r="AZ505" t="str">
            <v>研发</v>
          </cell>
          <cell r="BA505" t="str">
            <v>1</v>
          </cell>
          <cell r="BB505" t="str">
            <v>2022-08-08</v>
          </cell>
          <cell r="BC505" t="str">
            <v/>
          </cell>
          <cell r="BD505" t="str">
            <v/>
          </cell>
          <cell r="BE505" t="str">
            <v>研发序列</v>
          </cell>
          <cell r="BF505" t="str">
            <v>P3</v>
          </cell>
        </row>
        <row r="506">
          <cell r="C506" t="str">
            <v>詹晓曼</v>
          </cell>
          <cell r="D506" t="str">
            <v>女</v>
          </cell>
          <cell r="E506" t="str">
            <v>在职</v>
          </cell>
          <cell r="F506" t="str">
            <v>试用员工</v>
          </cell>
          <cell r="G506" t="str">
            <v>百诚医药</v>
          </cell>
          <cell r="H506" t="str">
            <v>药理组4</v>
          </cell>
          <cell r="I506" t="str">
            <v>百诚医药/新药研发中心/药理部/体内药理学平台/药理组4</v>
          </cell>
          <cell r="J506" t="str">
            <v>百诚医药</v>
          </cell>
          <cell r="K506" t="str">
            <v>药理部</v>
          </cell>
          <cell r="L506" t="str">
            <v>药理研究员</v>
          </cell>
          <cell r="M506" t="str">
            <v>职员</v>
          </cell>
          <cell r="N506" t="str">
            <v>冯恩光</v>
          </cell>
          <cell r="O506" t="str">
            <v>陈钊</v>
          </cell>
          <cell r="P506" t="str">
            <v/>
          </cell>
          <cell r="Q506" t="str">
            <v>陈钊</v>
          </cell>
          <cell r="R506" t="str">
            <v>杭州</v>
          </cell>
          <cell r="S506" t="str">
            <v>19850855210</v>
          </cell>
          <cell r="T506" t="str">
            <v>1996-08-20</v>
          </cell>
          <cell r="U506" t="str">
            <v>25</v>
          </cell>
          <cell r="V506" t="str">
            <v>汉族</v>
          </cell>
          <cell r="W506" t="str">
            <v>413026199608209181</v>
          </cell>
          <cell r="X506" t="str">
            <v>河南</v>
          </cell>
          <cell r="Y506" t="str">
            <v>信阳</v>
          </cell>
          <cell r="Z506" t="str">
            <v>河南省固始县观堂乡王楼村</v>
          </cell>
          <cell r="AA506" t="str">
            <v>浙江杭州滨江区</v>
          </cell>
          <cell r="AB506" t="str">
            <v>外地农村</v>
          </cell>
          <cell r="AC506" t="str">
            <v>未婚</v>
          </cell>
          <cell r="AD506" t="str">
            <v>共青团员</v>
          </cell>
          <cell r="AE506" t="str">
            <v>硕士研究生</v>
          </cell>
          <cell r="AF506" t="str">
            <v>硕士</v>
          </cell>
          <cell r="AG506" t="str">
            <v>中国药科大学</v>
          </cell>
          <cell r="AH506" t="str">
            <v>药理学</v>
          </cell>
          <cell r="AI506" t="str">
            <v>2021-06-20</v>
          </cell>
          <cell r="AJ506" t="str">
            <v/>
          </cell>
          <cell r="AK506" t="str">
            <v/>
          </cell>
          <cell r="AL506" t="str">
            <v/>
          </cell>
          <cell r="AM506" t="str">
            <v>袁丽</v>
          </cell>
          <cell r="AN506" t="str">
            <v>母亲</v>
          </cell>
          <cell r="AO506" t="str">
            <v>河南省固始县</v>
          </cell>
          <cell r="AP506" t="str">
            <v>15039761387</v>
          </cell>
          <cell r="AQ506" t="str">
            <v>水木未来科技有限公司</v>
          </cell>
          <cell r="AR506" t="str">
            <v/>
          </cell>
          <cell r="AS506" t="str">
            <v/>
          </cell>
          <cell r="AT506" t="str">
            <v>2022-07-06</v>
          </cell>
          <cell r="AU506" t="str">
            <v>辅助人员</v>
          </cell>
          <cell r="AV506" t="str">
            <v>劳动合同</v>
          </cell>
          <cell r="AW506" t="str">
            <v>2022-07-06</v>
          </cell>
          <cell r="AX506" t="str">
            <v>2022-07-06</v>
          </cell>
          <cell r="AY506" t="str">
            <v>2025-09-30</v>
          </cell>
          <cell r="AZ506" t="str">
            <v>研发</v>
          </cell>
          <cell r="BA506" t="str">
            <v>1</v>
          </cell>
          <cell r="BB506" t="str">
            <v>2022-10-05</v>
          </cell>
          <cell r="BC506" t="str">
            <v/>
          </cell>
          <cell r="BD506" t="str">
            <v/>
          </cell>
          <cell r="BE506" t="str">
            <v>研发序列</v>
          </cell>
          <cell r="BF506" t="str">
            <v>P2</v>
          </cell>
        </row>
        <row r="507">
          <cell r="C507" t="str">
            <v>万丹</v>
          </cell>
          <cell r="D507" t="str">
            <v>女</v>
          </cell>
          <cell r="E507" t="str">
            <v>在职</v>
          </cell>
          <cell r="F507" t="str">
            <v>正式员工</v>
          </cell>
          <cell r="G507" t="str">
            <v>百诚医药</v>
          </cell>
          <cell r="H507" t="str">
            <v>药物警戒部</v>
          </cell>
          <cell r="I507" t="str">
            <v>百诚医药/药物警戒部</v>
          </cell>
          <cell r="J507" t="str">
            <v>百诚医药</v>
          </cell>
          <cell r="K507" t="str">
            <v>药物警戒部</v>
          </cell>
          <cell r="L507" t="str">
            <v>药物警戒经理</v>
          </cell>
          <cell r="M507" t="str">
            <v>经理</v>
          </cell>
          <cell r="N507" t="str">
            <v>宋博凡</v>
          </cell>
          <cell r="O507" t="str">
            <v>宋博凡</v>
          </cell>
          <cell r="P507" t="str">
            <v/>
          </cell>
          <cell r="Q507" t="str">
            <v/>
          </cell>
          <cell r="R507" t="str">
            <v>杭州</v>
          </cell>
          <cell r="S507" t="str">
            <v>18262272011</v>
          </cell>
          <cell r="T507" t="str">
            <v>1989-10-18</v>
          </cell>
          <cell r="U507" t="str">
            <v>32</v>
          </cell>
          <cell r="V507" t="str">
            <v>汉</v>
          </cell>
          <cell r="W507" t="str">
            <v>429004198910185920</v>
          </cell>
          <cell r="X507" t="str">
            <v>湖北</v>
          </cell>
          <cell r="Y507" t="str">
            <v>仙桃</v>
          </cell>
          <cell r="Z507" t="str">
            <v>湖北省仙桃市沙湖镇朱排口村一组34号</v>
          </cell>
          <cell r="AA507" t="str">
            <v>杭州市滨江区江畔云庐6幢3-502</v>
          </cell>
          <cell r="AB507" t="str">
            <v>外地农村</v>
          </cell>
          <cell r="AC507" t="str">
            <v>已婚</v>
          </cell>
          <cell r="AD507" t="str">
            <v>党员</v>
          </cell>
          <cell r="AE507" t="str">
            <v>硕士研究生</v>
          </cell>
          <cell r="AF507" t="str">
            <v>硕士</v>
          </cell>
          <cell r="AG507" t="str">
            <v>江南大学</v>
          </cell>
          <cell r="AH507" t="str">
            <v>食品科学与工程</v>
          </cell>
          <cell r="AI507" t="str">
            <v>2014-06-19</v>
          </cell>
          <cell r="AJ507" t="str">
            <v/>
          </cell>
          <cell r="AK507" t="str">
            <v/>
          </cell>
          <cell r="AL507" t="str">
            <v/>
          </cell>
          <cell r="AM507" t="str">
            <v>冯岳</v>
          </cell>
          <cell r="AN507" t="str">
            <v>夫妻</v>
          </cell>
          <cell r="AO507" t="str">
            <v>湖北省仙桃市沙湖镇朱排口村一组34号</v>
          </cell>
          <cell r="AP507" t="str">
            <v>18352512407</v>
          </cell>
          <cell r="AQ507" t="str">
            <v/>
          </cell>
          <cell r="AR507" t="str">
            <v>18352512407</v>
          </cell>
          <cell r="AS507" t="str">
            <v/>
          </cell>
          <cell r="AT507" t="str">
            <v>2019-07-08</v>
          </cell>
          <cell r="AU507" t="str">
            <v>研发人员</v>
          </cell>
          <cell r="AV507" t="str">
            <v>劳动合同</v>
          </cell>
          <cell r="AW507" t="str">
            <v>2019-07-08</v>
          </cell>
          <cell r="AX507" t="str">
            <v>2021-09-17</v>
          </cell>
          <cell r="AY507" t="str">
            <v>2024-09-30</v>
          </cell>
          <cell r="AZ507" t="str">
            <v>研发</v>
          </cell>
          <cell r="BA507" t="str">
            <v>1</v>
          </cell>
          <cell r="BB507" t="str">
            <v>2019-10-08</v>
          </cell>
          <cell r="BC507" t="str">
            <v>2019-09-08</v>
          </cell>
          <cell r="BD507" t="str">
            <v/>
          </cell>
          <cell r="BE507" t="str">
            <v>研发序列</v>
          </cell>
          <cell r="BF507" t="str">
            <v>M1</v>
          </cell>
        </row>
        <row r="508">
          <cell r="C508" t="str">
            <v>张泽宇</v>
          </cell>
          <cell r="D508" t="str">
            <v>男</v>
          </cell>
          <cell r="E508" t="str">
            <v>在职</v>
          </cell>
          <cell r="F508" t="str">
            <v>正式员工</v>
          </cell>
          <cell r="G508" t="str">
            <v>百诚医药</v>
          </cell>
          <cell r="H508" t="str">
            <v>药物警戒部</v>
          </cell>
          <cell r="I508" t="str">
            <v>百诚医药/药物警戒部</v>
          </cell>
          <cell r="J508" t="str">
            <v>百诚医药</v>
          </cell>
          <cell r="K508" t="str">
            <v>药物警戒部</v>
          </cell>
          <cell r="L508" t="str">
            <v>药物警戒主管</v>
          </cell>
          <cell r="M508" t="str">
            <v>职员</v>
          </cell>
          <cell r="N508" t="str">
            <v>宋博凡</v>
          </cell>
          <cell r="O508" t="str">
            <v>万丹</v>
          </cell>
          <cell r="P508" t="str">
            <v/>
          </cell>
          <cell r="Q508" t="str">
            <v/>
          </cell>
          <cell r="R508" t="str">
            <v>杭州</v>
          </cell>
          <cell r="S508" t="str">
            <v>15609168862</v>
          </cell>
          <cell r="T508" t="str">
            <v>1992-06-18</v>
          </cell>
          <cell r="U508" t="str">
            <v>30</v>
          </cell>
          <cell r="V508" t="str">
            <v>汉</v>
          </cell>
          <cell r="W508" t="str">
            <v>650103199206185116</v>
          </cell>
          <cell r="X508" t="str">
            <v>浙江</v>
          </cell>
          <cell r="Y508" t="str">
            <v>杭州</v>
          </cell>
          <cell r="Z508" t="str">
            <v>杭州市下城区东新路155号</v>
          </cell>
          <cell r="AA508" t="str">
            <v>杭州市萧山区通惠路东方名府</v>
          </cell>
          <cell r="AB508" t="str">
            <v>本地城镇</v>
          </cell>
          <cell r="AC508" t="str">
            <v>已婚</v>
          </cell>
          <cell r="AD508" t="str">
            <v>团员</v>
          </cell>
          <cell r="AE508" t="str">
            <v>本科</v>
          </cell>
          <cell r="AF508" t="str">
            <v>学士</v>
          </cell>
          <cell r="AG508" t="str">
            <v>杭州师范大学</v>
          </cell>
          <cell r="AH508" t="str">
            <v>临床医学</v>
          </cell>
          <cell r="AI508" t="str">
            <v>2016-07-01</v>
          </cell>
          <cell r="AJ508" t="str">
            <v/>
          </cell>
          <cell r="AK508" t="str">
            <v/>
          </cell>
          <cell r="AL508" t="str">
            <v/>
          </cell>
          <cell r="AM508" t="str">
            <v>董敏</v>
          </cell>
          <cell r="AN508" t="str">
            <v/>
          </cell>
          <cell r="AO508" t="str">
            <v>杭州市下城区东新路155号</v>
          </cell>
          <cell r="AP508" t="str">
            <v>15306561282</v>
          </cell>
          <cell r="AQ508" t="str">
            <v/>
          </cell>
          <cell r="AR508" t="str">
            <v>15306561282</v>
          </cell>
          <cell r="AS508" t="str">
            <v/>
          </cell>
          <cell r="AT508" t="str">
            <v>2017-07-05</v>
          </cell>
          <cell r="AU508" t="str">
            <v>辅助人员</v>
          </cell>
          <cell r="AV508" t="str">
            <v>劳动合同</v>
          </cell>
          <cell r="AW508" t="str">
            <v>2017-07-05</v>
          </cell>
          <cell r="AX508" t="str">
            <v>2021-09-17</v>
          </cell>
          <cell r="AY508" t="str">
            <v>2024-09-30</v>
          </cell>
          <cell r="AZ508" t="str">
            <v>研发</v>
          </cell>
          <cell r="BA508" t="str">
            <v>1</v>
          </cell>
          <cell r="BB508" t="str">
            <v>2017-10-04</v>
          </cell>
          <cell r="BC508" t="str">
            <v>2017-10-04</v>
          </cell>
          <cell r="BD508" t="str">
            <v/>
          </cell>
          <cell r="BE508" t="str">
            <v>研发序列</v>
          </cell>
          <cell r="BF508" t="str">
            <v>P3</v>
          </cell>
        </row>
        <row r="509">
          <cell r="C509" t="str">
            <v>任雪莹</v>
          </cell>
          <cell r="D509" t="str">
            <v>女</v>
          </cell>
          <cell r="E509" t="str">
            <v>在职</v>
          </cell>
          <cell r="F509" t="str">
            <v>试用员工</v>
          </cell>
          <cell r="G509" t="str">
            <v>百诚医药</v>
          </cell>
          <cell r="H509" t="str">
            <v>药物警戒部</v>
          </cell>
          <cell r="I509" t="str">
            <v>百诚医药/药物警戒部</v>
          </cell>
          <cell r="J509" t="str">
            <v>百诚医药</v>
          </cell>
          <cell r="K509" t="str">
            <v>药物警戒部</v>
          </cell>
          <cell r="L509" t="str">
            <v>药物警戒专员</v>
          </cell>
          <cell r="M509" t="str">
            <v>职员</v>
          </cell>
          <cell r="N509" t="str">
            <v>宋博凡</v>
          </cell>
          <cell r="O509" t="str">
            <v>万丹</v>
          </cell>
          <cell r="P509" t="str">
            <v/>
          </cell>
          <cell r="Q509" t="str">
            <v>张泽宇</v>
          </cell>
          <cell r="R509" t="str">
            <v>杭州</v>
          </cell>
          <cell r="S509" t="str">
            <v>13107713686</v>
          </cell>
          <cell r="T509" t="str">
            <v>1997-03-30</v>
          </cell>
          <cell r="U509" t="str">
            <v>25</v>
          </cell>
          <cell r="V509" t="str">
            <v>汉族</v>
          </cell>
          <cell r="W509" t="str">
            <v>232330199703300625</v>
          </cell>
          <cell r="X509" t="str">
            <v>黑龙江</v>
          </cell>
          <cell r="Y509" t="str">
            <v>绥化</v>
          </cell>
          <cell r="Z509" t="str">
            <v>黑龙江省庆安县庆建街建庆委林场公司家属楼南栋1单元601</v>
          </cell>
          <cell r="AA509" t="str">
            <v>杭州市拱墅区东荷星苑11幢6单元603</v>
          </cell>
          <cell r="AB509" t="str">
            <v>外地城镇</v>
          </cell>
          <cell r="AC509" t="str">
            <v>未婚</v>
          </cell>
          <cell r="AD509" t="str">
            <v>共青团员</v>
          </cell>
          <cell r="AE509" t="str">
            <v>本科</v>
          </cell>
          <cell r="AF509" t="str">
            <v>学士</v>
          </cell>
          <cell r="AG509" t="str">
            <v>东北农业大学</v>
          </cell>
          <cell r="AH509" t="str">
            <v>制药工程</v>
          </cell>
          <cell r="AI509" t="str">
            <v>2019-06-18</v>
          </cell>
          <cell r="AJ509" t="str">
            <v/>
          </cell>
          <cell r="AK509" t="str">
            <v/>
          </cell>
          <cell r="AL509" t="str">
            <v/>
          </cell>
          <cell r="AM509" t="str">
            <v>尹洪波</v>
          </cell>
          <cell r="AN509" t="str">
            <v>母女</v>
          </cell>
          <cell r="AO509" t="str">
            <v>黑龙江省庆安县老林场公司家属楼南栋1单元601 152400</v>
          </cell>
          <cell r="AP509" t="str">
            <v>13845528280</v>
          </cell>
          <cell r="AQ509" t="str">
            <v>杭州泰格益坦医药科技有限公司</v>
          </cell>
          <cell r="AR509" t="str">
            <v/>
          </cell>
          <cell r="AS509" t="str">
            <v/>
          </cell>
          <cell r="AT509" t="str">
            <v>2022-06-24</v>
          </cell>
          <cell r="AU509" t="str">
            <v>辅助人员</v>
          </cell>
          <cell r="AV509" t="str">
            <v>劳动合同</v>
          </cell>
          <cell r="AW509" t="str">
            <v>2022-06-24</v>
          </cell>
          <cell r="AX509" t="str">
            <v>2022-06-24</v>
          </cell>
          <cell r="AY509" t="str">
            <v>2025-06-30</v>
          </cell>
          <cell r="AZ509" t="str">
            <v>研发</v>
          </cell>
          <cell r="BA509" t="str">
            <v>1</v>
          </cell>
          <cell r="BB509" t="str">
            <v>2022-09-23</v>
          </cell>
          <cell r="BC509" t="str">
            <v/>
          </cell>
          <cell r="BD509" t="str">
            <v/>
          </cell>
          <cell r="BE509" t="str">
            <v>研发序列</v>
          </cell>
          <cell r="BF509" t="str">
            <v>P2</v>
          </cell>
        </row>
        <row r="510">
          <cell r="C510" t="str">
            <v>贾飞</v>
          </cell>
          <cell r="D510" t="str">
            <v>男</v>
          </cell>
          <cell r="E510" t="str">
            <v>在职</v>
          </cell>
          <cell r="F510" t="str">
            <v>正式员工</v>
          </cell>
          <cell r="G510" t="str">
            <v>百诚医药</v>
          </cell>
          <cell r="H510" t="str">
            <v>药学研究中心</v>
          </cell>
          <cell r="I510" t="str">
            <v>百诚医药/药学研究中心</v>
          </cell>
          <cell r="J510" t="str">
            <v>百诚医药</v>
          </cell>
          <cell r="K510" t="str">
            <v>药学研究中心</v>
          </cell>
          <cell r="L510" t="str">
            <v>副总经理</v>
          </cell>
          <cell r="M510" t="str">
            <v>副总经理</v>
          </cell>
          <cell r="N510" t="str">
            <v>楼金芳</v>
          </cell>
          <cell r="O510" t="str">
            <v>楼金芳</v>
          </cell>
          <cell r="P510" t="str">
            <v/>
          </cell>
          <cell r="Q510" t="str">
            <v/>
          </cell>
          <cell r="R510" t="str">
            <v>杭州</v>
          </cell>
          <cell r="S510" t="str">
            <v>13819451055</v>
          </cell>
          <cell r="T510" t="str">
            <v>1979-07-06</v>
          </cell>
          <cell r="U510" t="str">
            <v>43</v>
          </cell>
          <cell r="V510" t="str">
            <v>汉</v>
          </cell>
          <cell r="W510" t="str">
            <v>411102197907063518</v>
          </cell>
          <cell r="X510" t="str">
            <v>河南</v>
          </cell>
          <cell r="Y510" t="str">
            <v>漯河</v>
          </cell>
          <cell r="Z510" t="str">
            <v>杭州市下城区芳洲苑10幢2单元902室</v>
          </cell>
          <cell r="AA510" t="str">
            <v>杭州市滨江区彩虹城41-1004</v>
          </cell>
          <cell r="AB510" t="str">
            <v>本地城镇</v>
          </cell>
          <cell r="AC510" t="str">
            <v>已婚</v>
          </cell>
          <cell r="AD510" t="str">
            <v>党员</v>
          </cell>
          <cell r="AE510" t="str">
            <v>本科</v>
          </cell>
          <cell r="AF510" t="str">
            <v>硕士</v>
          </cell>
          <cell r="AG510" t="str">
            <v>浙江大学</v>
          </cell>
          <cell r="AH510" t="str">
            <v>药学</v>
          </cell>
          <cell r="AI510" t="str">
            <v>2008-08-01</v>
          </cell>
          <cell r="AJ510" t="str">
            <v>副主任药师</v>
          </cell>
          <cell r="AK510" t="str">
            <v>副高级</v>
          </cell>
          <cell r="AL510" t="str">
            <v>2011-12-16</v>
          </cell>
          <cell r="AM510" t="str">
            <v>李钰</v>
          </cell>
          <cell r="AN510" t="str">
            <v/>
          </cell>
          <cell r="AO510" t="str">
            <v>杭州市下城区芳洲苑10幢2单元902室</v>
          </cell>
          <cell r="AP510" t="str">
            <v>13858076285</v>
          </cell>
          <cell r="AQ510" t="str">
            <v/>
          </cell>
          <cell r="AR510" t="str">
            <v>13858076285</v>
          </cell>
          <cell r="AS510" t="str">
            <v/>
          </cell>
          <cell r="AT510" t="str">
            <v>2018-01-02</v>
          </cell>
          <cell r="AU510" t="str">
            <v>辅助人员</v>
          </cell>
          <cell r="AV510" t="str">
            <v>劳动合同</v>
          </cell>
          <cell r="AW510" t="str">
            <v>2018-01-17</v>
          </cell>
          <cell r="AX510" t="str">
            <v>2018-01-17</v>
          </cell>
          <cell r="AY510" t="str">
            <v>2023-04-30</v>
          </cell>
          <cell r="AZ510" t="str">
            <v>研发</v>
          </cell>
          <cell r="BA510" t="str">
            <v>2</v>
          </cell>
          <cell r="BB510" t="str">
            <v>2010-11-10</v>
          </cell>
          <cell r="BC510" t="str">
            <v/>
          </cell>
          <cell r="BD510" t="str">
            <v/>
          </cell>
          <cell r="BE510" t="str">
            <v>研发序列</v>
          </cell>
          <cell r="BF510" t="str">
            <v>M7</v>
          </cell>
        </row>
        <row r="511">
          <cell r="C511" t="str">
            <v>郎明洋</v>
          </cell>
          <cell r="D511" t="str">
            <v>男</v>
          </cell>
          <cell r="E511" t="str">
            <v>在职</v>
          </cell>
          <cell r="F511" t="str">
            <v>正式员工</v>
          </cell>
          <cell r="G511" t="str">
            <v>百诚医药</v>
          </cell>
          <cell r="H511" t="str">
            <v>业务发展二部</v>
          </cell>
          <cell r="I511" t="str">
            <v>百诚医药/业务发展中心/业务发展二部</v>
          </cell>
          <cell r="J511" t="str">
            <v>百代医药</v>
          </cell>
          <cell r="K511" t="str">
            <v>业务发展二部</v>
          </cell>
          <cell r="L511" t="str">
            <v>生产负责人</v>
          </cell>
          <cell r="M511" t="str">
            <v>总经理</v>
          </cell>
          <cell r="N511" t="str">
            <v>郎明洋</v>
          </cell>
          <cell r="O511" t="str">
            <v>楼金芳</v>
          </cell>
          <cell r="P511" t="str">
            <v/>
          </cell>
          <cell r="Q511" t="str">
            <v/>
          </cell>
          <cell r="R511" t="str">
            <v>杭州</v>
          </cell>
          <cell r="S511" t="str">
            <v>15925961518</v>
          </cell>
          <cell r="T511" t="str">
            <v>1977-02-03</v>
          </cell>
          <cell r="U511" t="str">
            <v>45</v>
          </cell>
          <cell r="V511" t="str">
            <v>土家</v>
          </cell>
          <cell r="W511" t="str">
            <v>511181197702034034</v>
          </cell>
          <cell r="X511" t="str">
            <v>重庆</v>
          </cell>
          <cell r="Y511" t="str">
            <v>石柱</v>
          </cell>
          <cell r="Z511" t="str">
            <v>重庆市石柱县南宾镇竹器巷27号2-2</v>
          </cell>
          <cell r="AA511" t="str">
            <v>重庆市石柱县南宾镇竹器巷27号2-2</v>
          </cell>
          <cell r="AB511" t="str">
            <v>外地城镇</v>
          </cell>
          <cell r="AC511" t="str">
            <v>已婚</v>
          </cell>
          <cell r="AD511" t="str">
            <v>群众</v>
          </cell>
          <cell r="AE511" t="str">
            <v>本科</v>
          </cell>
          <cell r="AF511" t="str">
            <v>学士</v>
          </cell>
          <cell r="AG511" t="str">
            <v>浙江中医药大学</v>
          </cell>
          <cell r="AH511" t="str">
            <v>中药学</v>
          </cell>
          <cell r="AI511" t="str">
            <v>2013-07-01</v>
          </cell>
          <cell r="AJ511" t="str">
            <v>副主任药师</v>
          </cell>
          <cell r="AK511" t="str">
            <v>副高级</v>
          </cell>
          <cell r="AL511" t="str">
            <v>2020-01-12</v>
          </cell>
          <cell r="AM511" t="str">
            <v>李满霞</v>
          </cell>
          <cell r="AN511" t="str">
            <v>妻子</v>
          </cell>
          <cell r="AO511" t="str">
            <v>重庆市石柱县南宾镇竹器巷27号2-2</v>
          </cell>
          <cell r="AP511" t="str">
            <v>15123913885</v>
          </cell>
          <cell r="AQ511" t="str">
            <v/>
          </cell>
          <cell r="AR511" t="str">
            <v>15123913885</v>
          </cell>
          <cell r="AS511" t="str">
            <v/>
          </cell>
          <cell r="AT511" t="str">
            <v>2018-11-01</v>
          </cell>
          <cell r="AU511" t="str">
            <v>销售人员</v>
          </cell>
          <cell r="AV511" t="str">
            <v>劳动合同</v>
          </cell>
          <cell r="AW511" t="str">
            <v>2018-11-01</v>
          </cell>
          <cell r="AX511" t="str">
            <v>2020-09-01</v>
          </cell>
          <cell r="AY511" t="str">
            <v>2022-12-31</v>
          </cell>
          <cell r="AZ511" t="str">
            <v>职能</v>
          </cell>
          <cell r="BA511" t="str">
            <v>2</v>
          </cell>
          <cell r="BB511" t="str">
            <v/>
          </cell>
          <cell r="BC511" t="str">
            <v/>
          </cell>
          <cell r="BD511" t="str">
            <v/>
          </cell>
          <cell r="BE511" t="str">
            <v>职能序列</v>
          </cell>
          <cell r="BF511" t="str">
            <v>M6</v>
          </cell>
        </row>
        <row r="512">
          <cell r="C512" t="str">
            <v>李满霞</v>
          </cell>
          <cell r="D512" t="str">
            <v>女</v>
          </cell>
          <cell r="E512" t="str">
            <v>在职</v>
          </cell>
          <cell r="F512" t="str">
            <v>正式员工</v>
          </cell>
          <cell r="G512" t="str">
            <v>百诚医药</v>
          </cell>
          <cell r="H512" t="str">
            <v>业务发展二部</v>
          </cell>
          <cell r="I512" t="str">
            <v>百诚医药/业务发展中心/业务发展二部</v>
          </cell>
          <cell r="J512" t="str">
            <v>百诚医药</v>
          </cell>
          <cell r="K512" t="str">
            <v>业务发展二部</v>
          </cell>
          <cell r="L512" t="str">
            <v>BD经理</v>
          </cell>
          <cell r="M512" t="str">
            <v>BD经理</v>
          </cell>
          <cell r="N512" t="str">
            <v>郎明洋</v>
          </cell>
          <cell r="O512" t="str">
            <v>郎明洋</v>
          </cell>
          <cell r="P512" t="str">
            <v/>
          </cell>
          <cell r="Q512" t="str">
            <v>郎明洋</v>
          </cell>
          <cell r="R512" t="str">
            <v>重庆</v>
          </cell>
          <cell r="S512" t="str">
            <v>15123913885</v>
          </cell>
          <cell r="T512" t="str">
            <v>1982-11-12</v>
          </cell>
          <cell r="U512" t="str">
            <v>39</v>
          </cell>
          <cell r="V512" t="str">
            <v>汉族</v>
          </cell>
          <cell r="W512" t="str">
            <v>131124198211120049</v>
          </cell>
          <cell r="X512" t="str">
            <v>河北</v>
          </cell>
          <cell r="Y512" t="str">
            <v>重庆</v>
          </cell>
          <cell r="Z512" t="str">
            <v>重庆市石柱县万安街道竹器巷27号2-2</v>
          </cell>
          <cell r="AA512" t="str">
            <v>重庆市渝中区瑞天路61号雍江悦庭</v>
          </cell>
          <cell r="AB512" t="str">
            <v>本地城镇</v>
          </cell>
          <cell r="AC512" t="str">
            <v>已婚</v>
          </cell>
          <cell r="AD512" t="str">
            <v>群众</v>
          </cell>
          <cell r="AE512" t="str">
            <v>专科</v>
          </cell>
          <cell r="AF512" t="str">
            <v>其他</v>
          </cell>
          <cell r="AG512" t="str">
            <v>成都理工大学</v>
          </cell>
          <cell r="AH512" t="str">
            <v>会计电算化</v>
          </cell>
          <cell r="AI512" t="str">
            <v>2008-07-15</v>
          </cell>
          <cell r="AJ512" t="str">
            <v/>
          </cell>
          <cell r="AK512" t="str">
            <v/>
          </cell>
          <cell r="AL512" t="str">
            <v/>
          </cell>
          <cell r="AM512" t="str">
            <v>郎明洋</v>
          </cell>
          <cell r="AN512" t="str">
            <v>夫妻</v>
          </cell>
          <cell r="AO512" t="str">
            <v>滨江区浦沿街道东冠路611号金盛科技园8号楼2层</v>
          </cell>
          <cell r="AP512" t="str">
            <v>15925961518</v>
          </cell>
          <cell r="AQ512" t="str">
            <v>重庆众能展示设计有限公司</v>
          </cell>
          <cell r="AR512" t="str">
            <v/>
          </cell>
          <cell r="AS512" t="str">
            <v>郎明洋</v>
          </cell>
          <cell r="AT512" t="str">
            <v>2022-03-21</v>
          </cell>
          <cell r="AU512" t="str">
            <v>销售人员</v>
          </cell>
          <cell r="AV512" t="str">
            <v>劳动合同</v>
          </cell>
          <cell r="AW512" t="str">
            <v>2022-03-21</v>
          </cell>
          <cell r="AX512" t="str">
            <v>2022-03-21</v>
          </cell>
          <cell r="AY512" t="str">
            <v>2025-03-31</v>
          </cell>
          <cell r="AZ512" t="str">
            <v>职能</v>
          </cell>
          <cell r="BA512" t="str">
            <v/>
          </cell>
          <cell r="BB512" t="str">
            <v>2022-06-20</v>
          </cell>
          <cell r="BC512" t="str">
            <v>2022-06-21</v>
          </cell>
          <cell r="BD512" t="str">
            <v/>
          </cell>
          <cell r="BE512" t="str">
            <v>职能序列</v>
          </cell>
          <cell r="BF512" t="str">
            <v>M1</v>
          </cell>
        </row>
        <row r="513">
          <cell r="C513" t="str">
            <v>高锦涛</v>
          </cell>
          <cell r="D513" t="str">
            <v>男</v>
          </cell>
          <cell r="E513" t="str">
            <v>在职</v>
          </cell>
          <cell r="F513" t="str">
            <v>正式员工</v>
          </cell>
          <cell r="G513" t="str">
            <v>百诚医药</v>
          </cell>
          <cell r="H513" t="str">
            <v>业务发展二部</v>
          </cell>
          <cell r="I513" t="str">
            <v>百诚医药/业务发展中心/业务发展二部</v>
          </cell>
          <cell r="J513" t="str">
            <v>百诚医药</v>
          </cell>
          <cell r="K513" t="str">
            <v>业务发展二部</v>
          </cell>
          <cell r="L513" t="str">
            <v>BD专员</v>
          </cell>
          <cell r="M513" t="str">
            <v>职员</v>
          </cell>
          <cell r="N513" t="str">
            <v>郎明洋</v>
          </cell>
          <cell r="O513" t="str">
            <v>郎明洋</v>
          </cell>
          <cell r="P513" t="str">
            <v/>
          </cell>
          <cell r="Q513" t="str">
            <v>郎明洋</v>
          </cell>
          <cell r="R513" t="str">
            <v>杭州</v>
          </cell>
          <cell r="S513" t="str">
            <v>18869800593</v>
          </cell>
          <cell r="T513" t="str">
            <v>1998-03-22</v>
          </cell>
          <cell r="U513" t="str">
            <v>24</v>
          </cell>
          <cell r="V513" t="str">
            <v>汉族</v>
          </cell>
          <cell r="W513" t="str">
            <v>421126199803221114</v>
          </cell>
          <cell r="X513" t="str">
            <v>湖北</v>
          </cell>
          <cell r="Y513" t="str">
            <v>黄冈</v>
          </cell>
          <cell r="Z513" t="str">
            <v>湖北省黄冈市蕲春县赤东镇北风头村</v>
          </cell>
          <cell r="AA513" t="str">
            <v>钱塘区下沙宝龙广场</v>
          </cell>
          <cell r="AB513" t="str">
            <v>本地农村</v>
          </cell>
          <cell r="AC513" t="str">
            <v>未婚</v>
          </cell>
          <cell r="AD513" t="str">
            <v>团员</v>
          </cell>
          <cell r="AE513" t="str">
            <v>本科</v>
          </cell>
          <cell r="AF513" t="str">
            <v>学士</v>
          </cell>
          <cell r="AG513" t="str">
            <v>大理大学</v>
          </cell>
          <cell r="AH513" t="str">
            <v>药学</v>
          </cell>
          <cell r="AI513" t="str">
            <v>2020-06-28</v>
          </cell>
          <cell r="AJ513" t="str">
            <v/>
          </cell>
          <cell r="AK513" t="str">
            <v/>
          </cell>
          <cell r="AL513" t="str">
            <v/>
          </cell>
          <cell r="AM513" t="str">
            <v>高美华</v>
          </cell>
          <cell r="AN513" t="str">
            <v>爸爸</v>
          </cell>
          <cell r="AO513" t="str">
            <v>湖北省黄冈市蕲春县/435300</v>
          </cell>
          <cell r="AP513" t="str">
            <v>15571321836</v>
          </cell>
          <cell r="AQ513" t="str">
            <v>杭州领业医药科技有限公司</v>
          </cell>
          <cell r="AR513" t="str">
            <v/>
          </cell>
          <cell r="AS513" t="str">
            <v/>
          </cell>
          <cell r="AT513" t="str">
            <v>2022-03-23</v>
          </cell>
          <cell r="AU513" t="str">
            <v>销售人员</v>
          </cell>
          <cell r="AV513" t="str">
            <v>劳动合同</v>
          </cell>
          <cell r="AW513" t="str">
            <v>2022-03-23</v>
          </cell>
          <cell r="AX513" t="str">
            <v>2022-03-23</v>
          </cell>
          <cell r="AY513" t="str">
            <v>2025-03-31</v>
          </cell>
          <cell r="AZ513" t="str">
            <v>职能</v>
          </cell>
          <cell r="BA513" t="str">
            <v/>
          </cell>
          <cell r="BB513" t="str">
            <v>2022-06-22</v>
          </cell>
          <cell r="BC513" t="str">
            <v>2022-06-23</v>
          </cell>
          <cell r="BD513" t="str">
            <v/>
          </cell>
          <cell r="BE513" t="str">
            <v>职能序列</v>
          </cell>
          <cell r="BF513" t="str">
            <v>P3</v>
          </cell>
        </row>
        <row r="514">
          <cell r="C514" t="str">
            <v>陈云燕</v>
          </cell>
          <cell r="D514" t="str">
            <v>女</v>
          </cell>
          <cell r="E514" t="str">
            <v>在职</v>
          </cell>
          <cell r="F514" t="str">
            <v>试用员工</v>
          </cell>
          <cell r="G514" t="str">
            <v>百诚医药</v>
          </cell>
          <cell r="H514" t="str">
            <v>业务发展三部</v>
          </cell>
          <cell r="I514" t="str">
            <v>百诚医药/业务发展中心/业务发展三部</v>
          </cell>
          <cell r="J514" t="str">
            <v>百诚医药</v>
          </cell>
          <cell r="K514" t="str">
            <v>业务发展三部</v>
          </cell>
          <cell r="L514" t="str">
            <v>BD经理</v>
          </cell>
          <cell r="M514" t="str">
            <v>BD经理</v>
          </cell>
          <cell r="N514" t="str">
            <v>楼金芳</v>
          </cell>
          <cell r="O514" t="str">
            <v>楼金芳</v>
          </cell>
          <cell r="P514" t="str">
            <v/>
          </cell>
          <cell r="Q514" t="str">
            <v>楼金芳</v>
          </cell>
          <cell r="R514" t="str">
            <v>杭州</v>
          </cell>
          <cell r="S514" t="str">
            <v>13868133079</v>
          </cell>
          <cell r="T514" t="str">
            <v>1976-04-07</v>
          </cell>
          <cell r="U514" t="str">
            <v>46</v>
          </cell>
          <cell r="V514" t="str">
            <v>汉族</v>
          </cell>
          <cell r="W514" t="str">
            <v>330724197604076645</v>
          </cell>
          <cell r="X514" t="str">
            <v>浙江</v>
          </cell>
          <cell r="Y514" t="str">
            <v>金华</v>
          </cell>
          <cell r="Z514" t="str">
            <v>东阳市千祥镇云头镇</v>
          </cell>
          <cell r="AA514" t="str">
            <v>杭州上城区马市街大王庙巷1-1-702</v>
          </cell>
          <cell r="AB514" t="str">
            <v>本地农村</v>
          </cell>
          <cell r="AC514" t="str">
            <v>已婚</v>
          </cell>
          <cell r="AD514" t="str">
            <v>群众</v>
          </cell>
          <cell r="AE514" t="str">
            <v>中专</v>
          </cell>
          <cell r="AF514" t="str">
            <v>其他</v>
          </cell>
          <cell r="AG514" t="str">
            <v>金华市城乡建设学校</v>
          </cell>
          <cell r="AH514" t="str">
            <v>工业与民用建筑</v>
          </cell>
          <cell r="AI514" t="str">
            <v>1994-07-01</v>
          </cell>
          <cell r="AJ514" t="str">
            <v/>
          </cell>
          <cell r="AK514" t="str">
            <v/>
          </cell>
          <cell r="AL514" t="str">
            <v/>
          </cell>
          <cell r="AM514" t="str">
            <v>徐洪强</v>
          </cell>
          <cell r="AN514" t="str">
            <v>夫妻</v>
          </cell>
          <cell r="AO514" t="str">
            <v>杭州市上城区马市街大王庙巷1-1-702</v>
          </cell>
          <cell r="AP514" t="str">
            <v>13606629422</v>
          </cell>
          <cell r="AQ514" t="str">
            <v>杭州恒冠广告策划有限公司</v>
          </cell>
          <cell r="AR514" t="str">
            <v/>
          </cell>
          <cell r="AS514" t="str">
            <v>楼金芳</v>
          </cell>
          <cell r="AT514" t="str">
            <v>2022-02-11</v>
          </cell>
          <cell r="AU514" t="str">
            <v>销售人员</v>
          </cell>
          <cell r="AV514" t="str">
            <v>劳动合同</v>
          </cell>
          <cell r="AW514" t="str">
            <v>2022-02-11</v>
          </cell>
          <cell r="AX514" t="str">
            <v>2022-02-11</v>
          </cell>
          <cell r="AY514" t="str">
            <v>2025-03-31</v>
          </cell>
          <cell r="AZ514" t="str">
            <v>职能</v>
          </cell>
          <cell r="BA514" t="str">
            <v>1</v>
          </cell>
          <cell r="BB514" t="str">
            <v>2022-08-10</v>
          </cell>
          <cell r="BC514" t="str">
            <v/>
          </cell>
          <cell r="BD514" t="str">
            <v/>
          </cell>
          <cell r="BE514" t="str">
            <v>职能序列</v>
          </cell>
          <cell r="BF514" t="str">
            <v>M3</v>
          </cell>
        </row>
        <row r="515">
          <cell r="C515" t="str">
            <v>杨祥</v>
          </cell>
          <cell r="D515" t="str">
            <v>男</v>
          </cell>
          <cell r="E515" t="str">
            <v>在职</v>
          </cell>
          <cell r="F515" t="str">
            <v>正式员工</v>
          </cell>
          <cell r="G515" t="str">
            <v>百诚医药</v>
          </cell>
          <cell r="H515" t="str">
            <v>业务发展四部</v>
          </cell>
          <cell r="I515" t="str">
            <v>百诚医药/业务发展中心/业务发展四部</v>
          </cell>
          <cell r="J515" t="str">
            <v>百诚医药</v>
          </cell>
          <cell r="K515" t="str">
            <v>业务发展四部</v>
          </cell>
          <cell r="L515" t="str">
            <v>总经理</v>
          </cell>
          <cell r="M515" t="str">
            <v>部门总经理</v>
          </cell>
          <cell r="N515" t="str">
            <v>杨祥</v>
          </cell>
          <cell r="O515" t="str">
            <v>楼金芳</v>
          </cell>
          <cell r="P515" t="str">
            <v>张冯敏</v>
          </cell>
          <cell r="Q515" t="str">
            <v/>
          </cell>
          <cell r="R515" t="str">
            <v>杭州</v>
          </cell>
          <cell r="S515" t="str">
            <v>18332307533</v>
          </cell>
          <cell r="T515" t="str">
            <v>1980-11-17</v>
          </cell>
          <cell r="U515" t="str">
            <v>41</v>
          </cell>
          <cell r="V515" t="str">
            <v>汉</v>
          </cell>
          <cell r="W515" t="str">
            <v>51312319801117003X</v>
          </cell>
          <cell r="X515" t="str">
            <v>四川</v>
          </cell>
          <cell r="Y515" t="str">
            <v>荥经</v>
          </cell>
          <cell r="Z515" t="str">
            <v>四川省荥经县严道镇康宁路西一段97号1幢3单元附5号</v>
          </cell>
          <cell r="AA515" t="str">
            <v>公司宿舍</v>
          </cell>
          <cell r="AB515" t="str">
            <v>外地城镇</v>
          </cell>
          <cell r="AC515" t="str">
            <v>已婚</v>
          </cell>
          <cell r="AD515" t="str">
            <v>群众</v>
          </cell>
          <cell r="AE515" t="str">
            <v>本科</v>
          </cell>
          <cell r="AF515" t="str">
            <v>学士</v>
          </cell>
          <cell r="AG515" t="str">
            <v>成都中医药大学</v>
          </cell>
          <cell r="AH515" t="str">
            <v>中药学</v>
          </cell>
          <cell r="AI515" t="str">
            <v/>
          </cell>
          <cell r="AJ515" t="str">
            <v/>
          </cell>
          <cell r="AK515" t="str">
            <v/>
          </cell>
          <cell r="AL515" t="str">
            <v/>
          </cell>
          <cell r="AM515" t="str">
            <v>杨响</v>
          </cell>
          <cell r="AN515" t="str">
            <v>夫妻</v>
          </cell>
          <cell r="AO515" t="str">
            <v>四川省荥经县严道镇康宁路西一段97号1幢3单元附5号</v>
          </cell>
          <cell r="AP515" t="str">
            <v>15831988096</v>
          </cell>
          <cell r="AQ515" t="str">
            <v>河北厚德汉方医疗器械集团股份有限公司</v>
          </cell>
          <cell r="AR515" t="str">
            <v>1.5831988096E10</v>
          </cell>
          <cell r="AS515" t="str">
            <v/>
          </cell>
          <cell r="AT515" t="str">
            <v>2020-03-18</v>
          </cell>
          <cell r="AU515" t="str">
            <v>销售人员</v>
          </cell>
          <cell r="AV515" t="str">
            <v>劳动合同</v>
          </cell>
          <cell r="AW515" t="str">
            <v>2020-03-18</v>
          </cell>
          <cell r="AX515" t="str">
            <v>2020-03-18</v>
          </cell>
          <cell r="AY515" t="str">
            <v>2023-03-31</v>
          </cell>
          <cell r="AZ515" t="str">
            <v>职能</v>
          </cell>
          <cell r="BA515" t="str">
            <v>1</v>
          </cell>
          <cell r="BB515" t="str">
            <v/>
          </cell>
          <cell r="BC515" t="str">
            <v/>
          </cell>
          <cell r="BD515" t="str">
            <v/>
          </cell>
          <cell r="BE515" t="str">
            <v>职能序列</v>
          </cell>
          <cell r="BF515" t="str">
            <v>M6</v>
          </cell>
        </row>
        <row r="516">
          <cell r="C516" t="str">
            <v>孙亮银</v>
          </cell>
          <cell r="D516" t="str">
            <v>男</v>
          </cell>
          <cell r="E516" t="str">
            <v>在职</v>
          </cell>
          <cell r="F516" t="str">
            <v>正式员工</v>
          </cell>
          <cell r="G516" t="str">
            <v>百诚医药</v>
          </cell>
          <cell r="H516" t="str">
            <v>业务发展四部</v>
          </cell>
          <cell r="I516" t="str">
            <v>百诚医药/业务发展中心/业务发展四部</v>
          </cell>
          <cell r="J516" t="str">
            <v>百诚医药</v>
          </cell>
          <cell r="K516" t="str">
            <v>业务发展四部</v>
          </cell>
          <cell r="L516" t="str">
            <v>BD经理</v>
          </cell>
          <cell r="M516" t="str">
            <v>BD经理</v>
          </cell>
          <cell r="N516" t="str">
            <v>杨祥</v>
          </cell>
          <cell r="O516" t="str">
            <v>杨祥</v>
          </cell>
          <cell r="P516" t="str">
            <v>杨祥</v>
          </cell>
          <cell r="Q516" t="str">
            <v/>
          </cell>
          <cell r="R516" t="str">
            <v>杭州</v>
          </cell>
          <cell r="S516" t="str">
            <v>15225312348</v>
          </cell>
          <cell r="T516" t="str">
            <v>1989-03-23</v>
          </cell>
          <cell r="U516" t="str">
            <v>33</v>
          </cell>
          <cell r="V516" t="str">
            <v>汉族</v>
          </cell>
          <cell r="W516" t="str">
            <v>411503198903233316</v>
          </cell>
          <cell r="X516" t="str">
            <v>河南</v>
          </cell>
          <cell r="Y516" t="str">
            <v>信阳</v>
          </cell>
          <cell r="Z516" t="str">
            <v>河南省信阳市</v>
          </cell>
          <cell r="AA516" t="str">
            <v>戈雅公寓4幢三单元</v>
          </cell>
          <cell r="AB516" t="str">
            <v>外地农村</v>
          </cell>
          <cell r="AC516" t="str">
            <v>未婚</v>
          </cell>
          <cell r="AD516" t="str">
            <v/>
          </cell>
          <cell r="AE516" t="str">
            <v>本科</v>
          </cell>
          <cell r="AF516" t="str">
            <v>学士</v>
          </cell>
          <cell r="AG516" t="str">
            <v>河南大学</v>
          </cell>
          <cell r="AH516" t="str">
            <v>药物制剂</v>
          </cell>
          <cell r="AI516" t="str">
            <v>2019-06-30</v>
          </cell>
          <cell r="AJ516" t="str">
            <v/>
          </cell>
          <cell r="AK516" t="str">
            <v/>
          </cell>
          <cell r="AL516" t="str">
            <v/>
          </cell>
          <cell r="AM516" t="str">
            <v>孙宏亮</v>
          </cell>
          <cell r="AN516" t="str">
            <v>兄长</v>
          </cell>
          <cell r="AO516" t="str">
            <v>信阳市潢川县机场新区，464000</v>
          </cell>
          <cell r="AP516" t="str">
            <v>15978522308</v>
          </cell>
          <cell r="AQ516" t="str">
            <v>安徽九洲方圆制药有限公司</v>
          </cell>
          <cell r="AR516" t="str">
            <v/>
          </cell>
          <cell r="AS516" t="str">
            <v/>
          </cell>
          <cell r="AT516" t="str">
            <v>2022-01-05</v>
          </cell>
          <cell r="AU516" t="str">
            <v>销售人员</v>
          </cell>
          <cell r="AV516" t="str">
            <v>劳动合同</v>
          </cell>
          <cell r="AW516" t="str">
            <v>2022-01-05</v>
          </cell>
          <cell r="AX516" t="str">
            <v>2022-01-05</v>
          </cell>
          <cell r="AY516" t="str">
            <v>2025-03-31</v>
          </cell>
          <cell r="AZ516" t="str">
            <v>职能</v>
          </cell>
          <cell r="BA516" t="str">
            <v>1</v>
          </cell>
          <cell r="BB516" t="str">
            <v>2022-04-04</v>
          </cell>
          <cell r="BC516" t="str">
            <v>2022-04-05</v>
          </cell>
          <cell r="BD516" t="str">
            <v/>
          </cell>
          <cell r="BE516" t="str">
            <v>职能序列</v>
          </cell>
          <cell r="BF516" t="str">
            <v>P5</v>
          </cell>
        </row>
        <row r="517">
          <cell r="C517" t="str">
            <v>求婉颖</v>
          </cell>
          <cell r="D517" t="str">
            <v>女</v>
          </cell>
          <cell r="E517" t="str">
            <v>在职</v>
          </cell>
          <cell r="F517" t="str">
            <v>实习生</v>
          </cell>
          <cell r="G517" t="str">
            <v>百诚医药</v>
          </cell>
          <cell r="H517" t="str">
            <v>业务发展四部</v>
          </cell>
          <cell r="I517" t="str">
            <v>百诚医药/业务发展中心/业务发展四部</v>
          </cell>
          <cell r="J517" t="str">
            <v>百诚医药</v>
          </cell>
          <cell r="K517" t="str">
            <v>业务发展四部</v>
          </cell>
          <cell r="L517" t="str">
            <v>实习生</v>
          </cell>
          <cell r="M517" t="str">
            <v>职员</v>
          </cell>
          <cell r="N517" t="str">
            <v>杨祥</v>
          </cell>
          <cell r="O517" t="str">
            <v>杨祥</v>
          </cell>
          <cell r="P517" t="str">
            <v>杨祥</v>
          </cell>
          <cell r="Q517" t="str">
            <v/>
          </cell>
          <cell r="R517" t="str">
            <v>杭州</v>
          </cell>
          <cell r="S517" t="str">
            <v>13357159119</v>
          </cell>
          <cell r="T517" t="str">
            <v>2000-12-19</v>
          </cell>
          <cell r="U517" t="str">
            <v>21</v>
          </cell>
          <cell r="V517" t="str">
            <v>汉族</v>
          </cell>
          <cell r="W517" t="str">
            <v>330683200012190021</v>
          </cell>
          <cell r="X517" t="str">
            <v>浙江</v>
          </cell>
          <cell r="Y517" t="str">
            <v>绍兴</v>
          </cell>
          <cell r="Z517" t="str">
            <v>浙江绍兴嵊州</v>
          </cell>
          <cell r="AA517" t="str">
            <v>浙江杭州</v>
          </cell>
          <cell r="AB517" t="str">
            <v>本地城镇</v>
          </cell>
          <cell r="AC517" t="str">
            <v>未婚</v>
          </cell>
          <cell r="AD517" t="str">
            <v>团员</v>
          </cell>
          <cell r="AE517" t="str">
            <v>本科</v>
          </cell>
          <cell r="AF517" t="str">
            <v>学士</v>
          </cell>
          <cell r="AG517" t="str">
            <v>浙江中医药大学</v>
          </cell>
          <cell r="AH517" t="str">
            <v>中草药栽培与鉴定</v>
          </cell>
          <cell r="AI517" t="str">
            <v>2023-06-01</v>
          </cell>
          <cell r="AJ517" t="str">
            <v/>
          </cell>
          <cell r="AK517" t="str">
            <v/>
          </cell>
          <cell r="AL517" t="str">
            <v/>
          </cell>
          <cell r="AM517" t="str">
            <v>求中明</v>
          </cell>
          <cell r="AN517" t="str">
            <v>父亲</v>
          </cell>
          <cell r="AO517" t="str">
            <v>浙江绍兴嵊州仙湖路</v>
          </cell>
          <cell r="AP517" t="str">
            <v>13758541692</v>
          </cell>
          <cell r="AQ517" t="str">
            <v>无</v>
          </cell>
          <cell r="AR517" t="str">
            <v/>
          </cell>
          <cell r="AS517" t="str">
            <v/>
          </cell>
          <cell r="AT517" t="str">
            <v>2022-07-06</v>
          </cell>
          <cell r="AU517" t="str">
            <v>辅助人员</v>
          </cell>
          <cell r="AV517" t="str">
            <v>实习协议</v>
          </cell>
          <cell r="AW517" t="str">
            <v/>
          </cell>
          <cell r="AX517" t="str">
            <v>2022-07-06</v>
          </cell>
          <cell r="AY517" t="str">
            <v>2022-09-05</v>
          </cell>
          <cell r="AZ517" t="str">
            <v>职能</v>
          </cell>
          <cell r="BA517" t="str">
            <v/>
          </cell>
          <cell r="BB517" t="str">
            <v/>
          </cell>
          <cell r="BC517" t="str">
            <v/>
          </cell>
          <cell r="BD517" t="str">
            <v/>
          </cell>
          <cell r="BE517" t="str">
            <v>职能序列</v>
          </cell>
          <cell r="BF517" t="str">
            <v>-</v>
          </cell>
        </row>
        <row r="518">
          <cell r="C518" t="str">
            <v>叶邦阜</v>
          </cell>
          <cell r="D518" t="str">
            <v>男</v>
          </cell>
          <cell r="E518" t="str">
            <v>在职</v>
          </cell>
          <cell r="F518" t="str">
            <v>正式员工</v>
          </cell>
          <cell r="G518" t="str">
            <v>百诚医药</v>
          </cell>
          <cell r="H518" t="str">
            <v>业务发展一部</v>
          </cell>
          <cell r="I518" t="str">
            <v>百诚医药/业务发展中心/业务发展一部</v>
          </cell>
          <cell r="J518" t="str">
            <v>百诚医药</v>
          </cell>
          <cell r="K518" t="str">
            <v>业务发展一部</v>
          </cell>
          <cell r="L518" t="str">
            <v>业务发展一部总经理</v>
          </cell>
          <cell r="M518" t="str">
            <v>部门总经理</v>
          </cell>
          <cell r="N518" t="str">
            <v>叶邦阜</v>
          </cell>
          <cell r="O518" t="str">
            <v>楼金芳</v>
          </cell>
          <cell r="P518" t="str">
            <v/>
          </cell>
          <cell r="Q518" t="str">
            <v/>
          </cell>
          <cell r="R518" t="str">
            <v>杭州</v>
          </cell>
          <cell r="S518" t="str">
            <v>13157126202</v>
          </cell>
          <cell r="T518" t="str">
            <v>1980-05-24</v>
          </cell>
          <cell r="U518" t="str">
            <v>42</v>
          </cell>
          <cell r="V518" t="str">
            <v>汉</v>
          </cell>
          <cell r="W518" t="str">
            <v>330326198005243216</v>
          </cell>
          <cell r="X518" t="str">
            <v>浙江</v>
          </cell>
          <cell r="Y518" t="str">
            <v>平阳</v>
          </cell>
          <cell r="Z518" t="str">
            <v>杭州市西湖区金都花园2幢2单元402室</v>
          </cell>
          <cell r="AA518" t="str">
            <v>杭州市西湖区金都花园2幢2单元402室</v>
          </cell>
          <cell r="AB518" t="str">
            <v>本地城镇</v>
          </cell>
          <cell r="AC518" t="str">
            <v>已婚</v>
          </cell>
          <cell r="AD518" t="str">
            <v>群众</v>
          </cell>
          <cell r="AE518" t="str">
            <v>硕士研究生</v>
          </cell>
          <cell r="AF518" t="str">
            <v>硕士</v>
          </cell>
          <cell r="AG518" t="str">
            <v>浙江大学</v>
          </cell>
          <cell r="AH518" t="str">
            <v>药剂学</v>
          </cell>
          <cell r="AI518" t="str">
            <v>2010-12-30</v>
          </cell>
          <cell r="AJ518" t="str">
            <v/>
          </cell>
          <cell r="AK518" t="str">
            <v/>
          </cell>
          <cell r="AL518" t="str">
            <v/>
          </cell>
          <cell r="AM518" t="str">
            <v>周米佳</v>
          </cell>
          <cell r="AN518" t="str">
            <v/>
          </cell>
          <cell r="AO518" t="str">
            <v>杭州市西湖区金都花园2幢2单元402室</v>
          </cell>
          <cell r="AP518" t="str">
            <v>13750807089</v>
          </cell>
          <cell r="AQ518" t="str">
            <v/>
          </cell>
          <cell r="AR518" t="str">
            <v>13750807089</v>
          </cell>
          <cell r="AS518" t="str">
            <v/>
          </cell>
          <cell r="AT518" t="str">
            <v>2018-04-16</v>
          </cell>
          <cell r="AU518" t="str">
            <v>销售人员</v>
          </cell>
          <cell r="AV518" t="str">
            <v>劳动合同</v>
          </cell>
          <cell r="AW518" t="str">
            <v>2018-04-16</v>
          </cell>
          <cell r="AX518" t="str">
            <v>2018-04-16</v>
          </cell>
          <cell r="AY518" t="str">
            <v>2022-12-31</v>
          </cell>
          <cell r="AZ518" t="str">
            <v>职能</v>
          </cell>
          <cell r="BA518" t="str">
            <v>2</v>
          </cell>
          <cell r="BB518" t="str">
            <v/>
          </cell>
          <cell r="BC518" t="str">
            <v/>
          </cell>
          <cell r="BD518" t="str">
            <v/>
          </cell>
          <cell r="BE518" t="str">
            <v>职能序列</v>
          </cell>
          <cell r="BF518" t="str">
            <v>M6</v>
          </cell>
        </row>
        <row r="519">
          <cell r="C519" t="str">
            <v>周米佳</v>
          </cell>
          <cell r="D519" t="str">
            <v>女</v>
          </cell>
          <cell r="E519" t="str">
            <v>在职</v>
          </cell>
          <cell r="F519" t="str">
            <v>正式员工</v>
          </cell>
          <cell r="G519" t="str">
            <v>百诚医药</v>
          </cell>
          <cell r="H519" t="str">
            <v>业务发展一部</v>
          </cell>
          <cell r="I519" t="str">
            <v>百诚医药/业务发展中心/业务发展一部</v>
          </cell>
          <cell r="J519" t="str">
            <v>百诚医药</v>
          </cell>
          <cell r="K519" t="str">
            <v>业务发展一部</v>
          </cell>
          <cell r="L519" t="str">
            <v>BD经理</v>
          </cell>
          <cell r="M519" t="str">
            <v>经理</v>
          </cell>
          <cell r="N519" t="str">
            <v>叶邦阜</v>
          </cell>
          <cell r="O519" t="str">
            <v>叶邦阜</v>
          </cell>
          <cell r="P519" t="str">
            <v/>
          </cell>
          <cell r="Q519" t="str">
            <v/>
          </cell>
          <cell r="R519" t="str">
            <v>杭州</v>
          </cell>
          <cell r="S519" t="str">
            <v>13750807089</v>
          </cell>
          <cell r="T519" t="str">
            <v>1982-06-20</v>
          </cell>
          <cell r="U519" t="str">
            <v>40</v>
          </cell>
          <cell r="V519" t="str">
            <v>汉</v>
          </cell>
          <cell r="W519" t="str">
            <v>33900519820620722X</v>
          </cell>
          <cell r="X519" t="str">
            <v>浙江</v>
          </cell>
          <cell r="Y519" t="str">
            <v>杭州</v>
          </cell>
          <cell r="Z519" t="str">
            <v>杭州市西湖区金都花园2幢2单元402室</v>
          </cell>
          <cell r="AA519" t="str">
            <v>杭州市文三西路111号沁雅苑园11-3-302</v>
          </cell>
          <cell r="AB519" t="str">
            <v>本地城镇</v>
          </cell>
          <cell r="AC519" t="str">
            <v>已婚</v>
          </cell>
          <cell r="AD519" t="str">
            <v>群众</v>
          </cell>
          <cell r="AE519" t="str">
            <v>本科</v>
          </cell>
          <cell r="AF519" t="str">
            <v>学士</v>
          </cell>
          <cell r="AG519" t="str">
            <v>中国医科大学</v>
          </cell>
          <cell r="AH519" t="str">
            <v>药学</v>
          </cell>
          <cell r="AI519" t="str">
            <v>2019-01-10</v>
          </cell>
          <cell r="AJ519" t="str">
            <v/>
          </cell>
          <cell r="AK519" t="str">
            <v/>
          </cell>
          <cell r="AL519" t="str">
            <v/>
          </cell>
          <cell r="AM519" t="str">
            <v>叶邦阜</v>
          </cell>
          <cell r="AN519" t="str">
            <v/>
          </cell>
          <cell r="AO519" t="str">
            <v>杭州市西湖区金都花园2幢2单元402室</v>
          </cell>
          <cell r="AP519" t="str">
            <v>13157126202</v>
          </cell>
          <cell r="AQ519" t="str">
            <v/>
          </cell>
          <cell r="AR519" t="str">
            <v>13157126202</v>
          </cell>
          <cell r="AS519" t="str">
            <v/>
          </cell>
          <cell r="AT519" t="str">
            <v>2017-11-13</v>
          </cell>
          <cell r="AU519" t="str">
            <v>销售人员</v>
          </cell>
          <cell r="AV519" t="str">
            <v>劳动合同</v>
          </cell>
          <cell r="AW519" t="str">
            <v>2017-11-13</v>
          </cell>
          <cell r="AX519" t="str">
            <v>2017-11-13</v>
          </cell>
          <cell r="AY519" t="str">
            <v>2022-12-31</v>
          </cell>
          <cell r="AZ519" t="str">
            <v>职能</v>
          </cell>
          <cell r="BA519" t="str">
            <v>2</v>
          </cell>
          <cell r="BB519" t="str">
            <v/>
          </cell>
          <cell r="BC519" t="str">
            <v/>
          </cell>
          <cell r="BD519" t="str">
            <v/>
          </cell>
          <cell r="BE519" t="str">
            <v>职能序列</v>
          </cell>
          <cell r="BF519" t="str">
            <v>M2</v>
          </cell>
        </row>
        <row r="520">
          <cell r="C520" t="str">
            <v>王雷</v>
          </cell>
          <cell r="D520" t="str">
            <v>男</v>
          </cell>
          <cell r="E520" t="str">
            <v>在职</v>
          </cell>
          <cell r="F520" t="str">
            <v>正式员工</v>
          </cell>
          <cell r="G520" t="str">
            <v>百诚医药</v>
          </cell>
          <cell r="H520" t="str">
            <v>业务发展一部</v>
          </cell>
          <cell r="I520" t="str">
            <v>百诚医药/业务发展中心/业务发展一部</v>
          </cell>
          <cell r="J520" t="str">
            <v>百诚医药</v>
          </cell>
          <cell r="K520" t="str">
            <v>业务发展一部</v>
          </cell>
          <cell r="L520" t="str">
            <v>BD经理</v>
          </cell>
          <cell r="M520" t="str">
            <v>职员</v>
          </cell>
          <cell r="N520" t="str">
            <v>叶邦阜</v>
          </cell>
          <cell r="O520" t="str">
            <v>叶邦阜</v>
          </cell>
          <cell r="P520" t="str">
            <v/>
          </cell>
          <cell r="Q520" t="str">
            <v/>
          </cell>
          <cell r="R520" t="str">
            <v>杭州</v>
          </cell>
          <cell r="S520" t="str">
            <v>18818260379</v>
          </cell>
          <cell r="T520" t="str">
            <v>1993-01-12</v>
          </cell>
          <cell r="U520" t="str">
            <v>29</v>
          </cell>
          <cell r="V520" t="str">
            <v>汉</v>
          </cell>
          <cell r="W520" t="str">
            <v>65290119930112041X</v>
          </cell>
          <cell r="X520" t="str">
            <v>新疆</v>
          </cell>
          <cell r="Y520" t="str">
            <v/>
          </cell>
          <cell r="Z520" t="str">
            <v>浙江省杭州市上城区富春路16号滨江金色家园16号2幢601室</v>
          </cell>
          <cell r="AA520" t="str">
            <v>杭州市上城区富春路16号滨江金色花园</v>
          </cell>
          <cell r="AB520" t="str">
            <v>本地城镇</v>
          </cell>
          <cell r="AC520" t="str">
            <v>未婚</v>
          </cell>
          <cell r="AD520" t="str">
            <v>群众</v>
          </cell>
          <cell r="AE520" t="str">
            <v>本科</v>
          </cell>
          <cell r="AF520" t="str">
            <v>学士</v>
          </cell>
          <cell r="AG520" t="str">
            <v>同济大学</v>
          </cell>
          <cell r="AH520" t="str">
            <v>英语</v>
          </cell>
          <cell r="AI520" t="str">
            <v>2015-07-01</v>
          </cell>
          <cell r="AJ520" t="str">
            <v/>
          </cell>
          <cell r="AK520" t="str">
            <v/>
          </cell>
          <cell r="AL520" t="str">
            <v/>
          </cell>
          <cell r="AM520" t="str">
            <v>臧玉勤</v>
          </cell>
          <cell r="AN520" t="str">
            <v>母亲</v>
          </cell>
          <cell r="AO520" t="str">
            <v>浙江省杭州市上城区富春路16号滨江金色家园16号2幢601室</v>
          </cell>
          <cell r="AP520" t="str">
            <v>18083920618</v>
          </cell>
          <cell r="AQ520" t="str">
            <v/>
          </cell>
          <cell r="AR520" t="str">
            <v>18083920618</v>
          </cell>
          <cell r="AS520" t="str">
            <v/>
          </cell>
          <cell r="AT520" t="str">
            <v>2020-07-27</v>
          </cell>
          <cell r="AU520" t="str">
            <v>销售人员</v>
          </cell>
          <cell r="AV520" t="str">
            <v>劳动合同</v>
          </cell>
          <cell r="AW520" t="str">
            <v>2020-07-27</v>
          </cell>
          <cell r="AX520" t="str">
            <v>2020-07-27</v>
          </cell>
          <cell r="AY520" t="str">
            <v>2023-09-30</v>
          </cell>
          <cell r="AZ520" t="str">
            <v>职能</v>
          </cell>
          <cell r="BA520" t="str">
            <v>1</v>
          </cell>
          <cell r="BB520" t="str">
            <v>2020-11-14</v>
          </cell>
          <cell r="BC520" t="str">
            <v/>
          </cell>
          <cell r="BD520" t="str">
            <v/>
          </cell>
          <cell r="BE520" t="str">
            <v>职能序列</v>
          </cell>
          <cell r="BF520" t="str">
            <v>P3</v>
          </cell>
        </row>
        <row r="521">
          <cell r="C521" t="str">
            <v>刘永靖</v>
          </cell>
          <cell r="D521" t="str">
            <v>男</v>
          </cell>
          <cell r="E521" t="str">
            <v>在职</v>
          </cell>
          <cell r="F521" t="str">
            <v>试用员工</v>
          </cell>
          <cell r="G521" t="str">
            <v>百诚医药</v>
          </cell>
          <cell r="H521" t="str">
            <v>业务发展一部</v>
          </cell>
          <cell r="I521" t="str">
            <v>百诚医药/业务发展中心/业务发展一部</v>
          </cell>
          <cell r="J521" t="str">
            <v>百诚医药</v>
          </cell>
          <cell r="K521" t="str">
            <v>业务发展一部</v>
          </cell>
          <cell r="L521" t="str">
            <v>BD经理</v>
          </cell>
          <cell r="M521" t="str">
            <v>职员</v>
          </cell>
          <cell r="N521" t="str">
            <v>叶邦阜</v>
          </cell>
          <cell r="O521" t="str">
            <v>叶邦阜</v>
          </cell>
          <cell r="P521" t="str">
            <v/>
          </cell>
          <cell r="Q521" t="str">
            <v>叶邦阜</v>
          </cell>
          <cell r="R521" t="str">
            <v>杭州</v>
          </cell>
          <cell r="S521" t="str">
            <v>17321069487</v>
          </cell>
          <cell r="T521" t="str">
            <v>1993-02-08</v>
          </cell>
          <cell r="U521" t="str">
            <v>29</v>
          </cell>
          <cell r="V521" t="str">
            <v>汉族</v>
          </cell>
          <cell r="W521" t="str">
            <v>340824199302086035</v>
          </cell>
          <cell r="X521" t="str">
            <v>安徽</v>
          </cell>
          <cell r="Y521" t="str">
            <v>安庆</v>
          </cell>
          <cell r="Z521" t="str">
            <v>安徽省安庆市潜山市官庄镇光华村塘湾组33号</v>
          </cell>
          <cell r="AA521" t="str">
            <v>浙江省杭州市滨江区月明路风雅钱塘11-3-2702室</v>
          </cell>
          <cell r="AB521" t="str">
            <v>外地农村</v>
          </cell>
          <cell r="AC521" t="str">
            <v>未婚</v>
          </cell>
          <cell r="AD521" t="str">
            <v>团员</v>
          </cell>
          <cell r="AE521" t="str">
            <v>本科</v>
          </cell>
          <cell r="AF521" t="str">
            <v>学士</v>
          </cell>
          <cell r="AG521" t="str">
            <v>皖南医学院</v>
          </cell>
          <cell r="AH521" t="str">
            <v>制药工程</v>
          </cell>
          <cell r="AI521" t="str">
            <v>2016-07-01</v>
          </cell>
          <cell r="AJ521" t="str">
            <v/>
          </cell>
          <cell r="AK521" t="str">
            <v/>
          </cell>
          <cell r="AL521" t="str">
            <v/>
          </cell>
          <cell r="AM521" t="str">
            <v>方女士</v>
          </cell>
          <cell r="AN521" t="str">
            <v>朋友</v>
          </cell>
          <cell r="AO521" t="str">
            <v>杭州市滨江区平乐街仁苑</v>
          </cell>
          <cell r="AP521" t="str">
            <v>13758252553</v>
          </cell>
          <cell r="AQ521" t="str">
            <v>上海健闻信息咨询有限公司</v>
          </cell>
          <cell r="AR521" t="str">
            <v/>
          </cell>
          <cell r="AS521" t="str">
            <v/>
          </cell>
          <cell r="AT521" t="str">
            <v>2022-02-21</v>
          </cell>
          <cell r="AU521" t="str">
            <v>辅助人员</v>
          </cell>
          <cell r="AV521" t="str">
            <v>劳动合同</v>
          </cell>
          <cell r="AW521" t="str">
            <v>2022-02-21</v>
          </cell>
          <cell r="AX521" t="str">
            <v>2022-02-21</v>
          </cell>
          <cell r="AY521" t="str">
            <v>2025-03-31</v>
          </cell>
          <cell r="AZ521" t="str">
            <v>职能</v>
          </cell>
          <cell r="BA521" t="str">
            <v>1</v>
          </cell>
          <cell r="BB521" t="str">
            <v>2022-08-20</v>
          </cell>
          <cell r="BC521" t="str">
            <v/>
          </cell>
          <cell r="BD521" t="str">
            <v/>
          </cell>
          <cell r="BE521" t="str">
            <v>职能序列</v>
          </cell>
          <cell r="BF521" t="str">
            <v>M2</v>
          </cell>
        </row>
        <row r="522">
          <cell r="C522" t="str">
            <v>王翔</v>
          </cell>
          <cell r="D522" t="str">
            <v>女</v>
          </cell>
          <cell r="E522" t="str">
            <v>在职</v>
          </cell>
          <cell r="F522" t="str">
            <v>正式员工</v>
          </cell>
          <cell r="G522" t="str">
            <v>百诚医药</v>
          </cell>
          <cell r="H522" t="str">
            <v>业务发展中心</v>
          </cell>
          <cell r="I522" t="str">
            <v>百诚医药/业务发展中心</v>
          </cell>
          <cell r="J522" t="str">
            <v>百诚医药</v>
          </cell>
          <cell r="K522" t="str">
            <v>业务发展中心</v>
          </cell>
          <cell r="L522" t="str">
            <v>市场推广总监</v>
          </cell>
          <cell r="M522" t="str">
            <v>部门总监</v>
          </cell>
          <cell r="N522" t="str">
            <v>楼金芳</v>
          </cell>
          <cell r="O522" t="str">
            <v>楼金芳</v>
          </cell>
          <cell r="P522" t="str">
            <v>叶邦阜</v>
          </cell>
          <cell r="Q522" t="str">
            <v/>
          </cell>
          <cell r="R522" t="str">
            <v>杭州</v>
          </cell>
          <cell r="S522" t="str">
            <v>13136170327</v>
          </cell>
          <cell r="T522" t="str">
            <v>1988-12-12</v>
          </cell>
          <cell r="U522" t="str">
            <v>33</v>
          </cell>
          <cell r="V522" t="str">
            <v>汉</v>
          </cell>
          <cell r="W522" t="str">
            <v>330105198812120340</v>
          </cell>
          <cell r="X522" t="str">
            <v>北京</v>
          </cell>
          <cell r="Y522" t="str">
            <v>北京</v>
          </cell>
          <cell r="Z522" t="str">
            <v>浙江省杭州市滨江区绿城明月江南西区</v>
          </cell>
          <cell r="AA522" t="str">
            <v>浙江省杭州市拱墅区叶青兜路86号叶青苑</v>
          </cell>
          <cell r="AB522" t="str">
            <v>本地城镇</v>
          </cell>
          <cell r="AC522" t="str">
            <v>已婚</v>
          </cell>
          <cell r="AD522" t="str">
            <v>群众</v>
          </cell>
          <cell r="AE522" t="str">
            <v>本科</v>
          </cell>
          <cell r="AF522" t="str">
            <v>学士</v>
          </cell>
          <cell r="AG522" t="str">
            <v>浙江大学宁波理工学院</v>
          </cell>
          <cell r="AH522" t="str">
            <v>市场营销</v>
          </cell>
          <cell r="AI522" t="str">
            <v>2011-07-01</v>
          </cell>
          <cell r="AJ522" t="str">
            <v/>
          </cell>
          <cell r="AK522" t="str">
            <v/>
          </cell>
          <cell r="AL522" t="str">
            <v/>
          </cell>
          <cell r="AM522" t="str">
            <v>公政</v>
          </cell>
          <cell r="AN522" t="str">
            <v/>
          </cell>
          <cell r="AO522" t="str">
            <v>浙江省杭州市滨江区绿城明月江南西区</v>
          </cell>
          <cell r="AP522" t="str">
            <v>18969035749</v>
          </cell>
          <cell r="AQ522" t="str">
            <v/>
          </cell>
          <cell r="AR522" t="str">
            <v/>
          </cell>
          <cell r="AS522" t="str">
            <v/>
          </cell>
          <cell r="AT522" t="str">
            <v>2021-01-13</v>
          </cell>
          <cell r="AU522" t="str">
            <v>销售人员</v>
          </cell>
          <cell r="AV522" t="str">
            <v>劳动合同</v>
          </cell>
          <cell r="AW522" t="str">
            <v>2021-01-13</v>
          </cell>
          <cell r="AX522" t="str">
            <v>2021-01-13</v>
          </cell>
          <cell r="AY522" t="str">
            <v>2024-03-31</v>
          </cell>
          <cell r="AZ522" t="str">
            <v>职能</v>
          </cell>
          <cell r="BA522" t="str">
            <v>1</v>
          </cell>
          <cell r="BB522" t="str">
            <v>2021-04-12</v>
          </cell>
          <cell r="BC522" t="str">
            <v>2021-04-13</v>
          </cell>
          <cell r="BD522" t="str">
            <v/>
          </cell>
          <cell r="BE522" t="str">
            <v>职能序列</v>
          </cell>
          <cell r="BF522" t="str">
            <v>M4</v>
          </cell>
        </row>
        <row r="523">
          <cell r="C523" t="str">
            <v>甄丽娜</v>
          </cell>
          <cell r="D523" t="str">
            <v>女</v>
          </cell>
          <cell r="E523" t="str">
            <v>在职</v>
          </cell>
          <cell r="F523" t="str">
            <v>正式员工</v>
          </cell>
          <cell r="G523" t="str">
            <v>百诚医药</v>
          </cell>
          <cell r="H523" t="str">
            <v>业务发展中心</v>
          </cell>
          <cell r="I523" t="str">
            <v>百诚医药/业务发展中心</v>
          </cell>
          <cell r="J523" t="str">
            <v>百诚医药</v>
          </cell>
          <cell r="K523" t="str">
            <v>业务发展中心</v>
          </cell>
          <cell r="L523" t="str">
            <v>业务助理</v>
          </cell>
          <cell r="M523" t="str">
            <v>职员</v>
          </cell>
          <cell r="N523" t="str">
            <v>楼金芳</v>
          </cell>
          <cell r="O523" t="str">
            <v>楼金芳</v>
          </cell>
          <cell r="P523" t="str">
            <v>叶邦阜</v>
          </cell>
          <cell r="Q523" t="str">
            <v/>
          </cell>
          <cell r="R523" t="str">
            <v>杭州</v>
          </cell>
          <cell r="S523" t="str">
            <v>15068856845</v>
          </cell>
          <cell r="T523" t="str">
            <v>1985-05-13</v>
          </cell>
          <cell r="U523" t="str">
            <v>37</v>
          </cell>
          <cell r="V523" t="str">
            <v>汉</v>
          </cell>
          <cell r="W523" t="str">
            <v>440781198505130228</v>
          </cell>
          <cell r="X523" t="str">
            <v>广东</v>
          </cell>
          <cell r="Y523" t="str">
            <v>台山</v>
          </cell>
          <cell r="Z523" t="str">
            <v>广东省台山市台城街道办事处东城大道8号501房</v>
          </cell>
          <cell r="AA523" t="str">
            <v>杭州市余杭区世纪大道理想银泰城7栋一单元</v>
          </cell>
          <cell r="AB523" t="str">
            <v>外地城镇</v>
          </cell>
          <cell r="AC523" t="str">
            <v>未婚</v>
          </cell>
          <cell r="AD523" t="str">
            <v>群众</v>
          </cell>
          <cell r="AE523" t="str">
            <v>大专</v>
          </cell>
          <cell r="AF523" t="str">
            <v/>
          </cell>
          <cell r="AG523" t="str">
            <v>广州大学科技贸易技术学院</v>
          </cell>
          <cell r="AH523" t="str">
            <v>中英文秘书</v>
          </cell>
          <cell r="AI523" t="str">
            <v>2007-06-30</v>
          </cell>
          <cell r="AJ523" t="str">
            <v>医药商品购销员</v>
          </cell>
          <cell r="AK523" t="str">
            <v>四级/中级技能</v>
          </cell>
          <cell r="AL523" t="str">
            <v>2008-07-25</v>
          </cell>
          <cell r="AM523" t="str">
            <v>甄卫东</v>
          </cell>
          <cell r="AN523" t="str">
            <v>兄妹</v>
          </cell>
          <cell r="AO523" t="str">
            <v>广东省台山市台城街道办事处东城大道8号501房</v>
          </cell>
          <cell r="AP523" t="str">
            <v>13822338099</v>
          </cell>
          <cell r="AQ523" t="str">
            <v>国药控股广州有限公司</v>
          </cell>
          <cell r="AR523" t="str">
            <v/>
          </cell>
          <cell r="AS523" t="str">
            <v/>
          </cell>
          <cell r="AT523" t="str">
            <v>2021-03-03</v>
          </cell>
          <cell r="AU523" t="str">
            <v>销售人员</v>
          </cell>
          <cell r="AV523" t="str">
            <v>劳动合同</v>
          </cell>
          <cell r="AW523" t="str">
            <v>2021-03-03</v>
          </cell>
          <cell r="AX523" t="str">
            <v>2021-03-03</v>
          </cell>
          <cell r="AY523" t="str">
            <v>2024-03-31</v>
          </cell>
          <cell r="AZ523" t="str">
            <v>职能</v>
          </cell>
          <cell r="BA523" t="str">
            <v>1</v>
          </cell>
          <cell r="BB523" t="str">
            <v>2021-06-02</v>
          </cell>
          <cell r="BC523" t="str">
            <v>2021-06-03</v>
          </cell>
          <cell r="BD523" t="str">
            <v/>
          </cell>
          <cell r="BE523" t="str">
            <v>职能序列</v>
          </cell>
          <cell r="BF523" t="str">
            <v>P3</v>
          </cell>
        </row>
        <row r="524">
          <cell r="C524" t="str">
            <v>罗雨轩</v>
          </cell>
          <cell r="D524" t="str">
            <v>女</v>
          </cell>
          <cell r="E524" t="str">
            <v>在职</v>
          </cell>
          <cell r="F524" t="str">
            <v>实习生</v>
          </cell>
          <cell r="G524" t="str">
            <v>百诚医药</v>
          </cell>
          <cell r="H524" t="str">
            <v>业务发展中心</v>
          </cell>
          <cell r="I524" t="str">
            <v>百诚医药/业务发展中心</v>
          </cell>
          <cell r="J524" t="str">
            <v>百诚医药</v>
          </cell>
          <cell r="K524" t="str">
            <v>业务发展中心</v>
          </cell>
          <cell r="L524" t="str">
            <v>实习生</v>
          </cell>
          <cell r="M524" t="str">
            <v>职员</v>
          </cell>
          <cell r="N524" t="str">
            <v>王翔</v>
          </cell>
          <cell r="O524" t="str">
            <v>王翔</v>
          </cell>
          <cell r="P524" t="str">
            <v>王翔</v>
          </cell>
          <cell r="Q524" t="str">
            <v/>
          </cell>
          <cell r="R524" t="str">
            <v>杭州</v>
          </cell>
          <cell r="S524" t="str">
            <v>13588760515</v>
          </cell>
          <cell r="T524" t="str">
            <v>2001-02-13</v>
          </cell>
          <cell r="U524" t="str">
            <v>21</v>
          </cell>
          <cell r="V524" t="str">
            <v>苗族</v>
          </cell>
          <cell r="W524" t="str">
            <v>52270120010213032X</v>
          </cell>
          <cell r="X524" t="str">
            <v>广西</v>
          </cell>
          <cell r="Y524" t="str">
            <v>杭州</v>
          </cell>
          <cell r="Z524" t="str">
            <v>浙江省杭州市拱墅区</v>
          </cell>
          <cell r="AA524" t="str">
            <v>浙江省杭州市拱墅区潮王路18号浙江工业大学</v>
          </cell>
          <cell r="AB524" t="str">
            <v>本地城镇</v>
          </cell>
          <cell r="AC524" t="str">
            <v>未婚</v>
          </cell>
          <cell r="AD524" t="str">
            <v>群众</v>
          </cell>
          <cell r="AE524" t="str">
            <v>本科</v>
          </cell>
          <cell r="AF524" t="str">
            <v>其他</v>
          </cell>
          <cell r="AG524" t="str">
            <v>浙江工业大学</v>
          </cell>
          <cell r="AH524" t="str">
            <v>制药工程</v>
          </cell>
          <cell r="AI524" t="str">
            <v>2023-06-18</v>
          </cell>
          <cell r="AJ524" t="str">
            <v/>
          </cell>
          <cell r="AK524" t="str">
            <v/>
          </cell>
          <cell r="AL524" t="str">
            <v/>
          </cell>
          <cell r="AM524" t="str">
            <v>罗源</v>
          </cell>
          <cell r="AN524" t="str">
            <v>父亲</v>
          </cell>
          <cell r="AO524" t="str">
            <v>贵州省都匀市文化小区，558000</v>
          </cell>
          <cell r="AP524" t="str">
            <v>13595456004</v>
          </cell>
          <cell r="AQ524" t="str">
            <v>无</v>
          </cell>
          <cell r="AR524" t="str">
            <v/>
          </cell>
          <cell r="AS524" t="str">
            <v/>
          </cell>
          <cell r="AT524" t="str">
            <v>2022-07-06</v>
          </cell>
          <cell r="AU524" t="str">
            <v>销售人员</v>
          </cell>
          <cell r="AV524" t="str">
            <v>实习协议</v>
          </cell>
          <cell r="AW524" t="str">
            <v/>
          </cell>
          <cell r="AX524" t="str">
            <v>2022-07-06</v>
          </cell>
          <cell r="AY524" t="str">
            <v>2022-08-05</v>
          </cell>
          <cell r="AZ524" t="str">
            <v>职能</v>
          </cell>
          <cell r="BA524" t="str">
            <v/>
          </cell>
          <cell r="BB524" t="str">
            <v/>
          </cell>
          <cell r="BC524" t="str">
            <v/>
          </cell>
          <cell r="BD524" t="str">
            <v/>
          </cell>
          <cell r="BE524" t="str">
            <v>职能序列</v>
          </cell>
          <cell r="BF524" t="str">
            <v>-</v>
          </cell>
        </row>
        <row r="525">
          <cell r="C525" t="str">
            <v>汪卫军</v>
          </cell>
          <cell r="D525" t="str">
            <v>男</v>
          </cell>
          <cell r="E525" t="str">
            <v>在职</v>
          </cell>
          <cell r="F525" t="str">
            <v>正式员工</v>
          </cell>
          <cell r="G525" t="str">
            <v>百诚医药</v>
          </cell>
          <cell r="H525" t="str">
            <v>液体制剂二部</v>
          </cell>
          <cell r="I525" t="str">
            <v>百诚医药/药学研究中心/液体制剂二部</v>
          </cell>
          <cell r="J525" t="str">
            <v>百诚医药</v>
          </cell>
          <cell r="K525" t="str">
            <v>液体制剂二部</v>
          </cell>
          <cell r="L525" t="str">
            <v>部门总经理</v>
          </cell>
          <cell r="M525" t="str">
            <v>部门总经理</v>
          </cell>
          <cell r="N525" t="str">
            <v>汪卫军</v>
          </cell>
          <cell r="O525" t="str">
            <v>贾飞</v>
          </cell>
          <cell r="P525" t="str">
            <v/>
          </cell>
          <cell r="Q525" t="str">
            <v/>
          </cell>
          <cell r="R525" t="str">
            <v>杭州</v>
          </cell>
          <cell r="S525" t="str">
            <v>18058128519</v>
          </cell>
          <cell r="T525" t="str">
            <v>1977-10-21</v>
          </cell>
          <cell r="U525" t="str">
            <v>44</v>
          </cell>
          <cell r="V525" t="str">
            <v>汉</v>
          </cell>
          <cell r="W525" t="str">
            <v>342901197710216832</v>
          </cell>
          <cell r="X525" t="str">
            <v>安徽</v>
          </cell>
          <cell r="Y525" t="str">
            <v>池州</v>
          </cell>
          <cell r="Z525" t="str">
            <v>杭州市拱墅区长乐北苑1幢4单元601室</v>
          </cell>
          <cell r="AA525" t="str">
            <v>紫荆家园25-2-402</v>
          </cell>
          <cell r="AB525" t="str">
            <v>本地城镇</v>
          </cell>
          <cell r="AC525" t="str">
            <v>已婚</v>
          </cell>
          <cell r="AD525" t="str">
            <v>群众</v>
          </cell>
          <cell r="AE525" t="str">
            <v>硕士研究生</v>
          </cell>
          <cell r="AF525" t="str">
            <v>硕士</v>
          </cell>
          <cell r="AG525" t="str">
            <v>浙江大学</v>
          </cell>
          <cell r="AH525" t="str">
            <v>药剂学</v>
          </cell>
          <cell r="AI525" t="str">
            <v>2008-12-30</v>
          </cell>
          <cell r="AJ525" t="str">
            <v>高级工程师</v>
          </cell>
          <cell r="AK525" t="str">
            <v>高级</v>
          </cell>
          <cell r="AL525" t="str">
            <v>2011-12-20</v>
          </cell>
          <cell r="AM525" t="str">
            <v/>
          </cell>
          <cell r="AN525" t="str">
            <v/>
          </cell>
          <cell r="AO525" t="str">
            <v>杭州市拱墅区长乐北苑1幢4单元601室</v>
          </cell>
          <cell r="AP525" t="str">
            <v/>
          </cell>
          <cell r="AQ525" t="str">
            <v/>
          </cell>
          <cell r="AR525" t="str">
            <v/>
          </cell>
          <cell r="AS525" t="str">
            <v/>
          </cell>
          <cell r="AT525" t="str">
            <v>2017-10-09</v>
          </cell>
          <cell r="AU525" t="str">
            <v>研发人员</v>
          </cell>
          <cell r="AV525" t="str">
            <v>劳动合同</v>
          </cell>
          <cell r="AW525" t="str">
            <v>2017-10-09</v>
          </cell>
          <cell r="AX525" t="str">
            <v>2017-10-09</v>
          </cell>
          <cell r="AY525" t="str">
            <v>2020-10-31</v>
          </cell>
          <cell r="AZ525" t="str">
            <v>研发</v>
          </cell>
          <cell r="BA525" t="str">
            <v>1</v>
          </cell>
          <cell r="BB525" t="str">
            <v/>
          </cell>
          <cell r="BC525" t="str">
            <v/>
          </cell>
          <cell r="BD525" t="str">
            <v/>
          </cell>
          <cell r="BE525" t="str">
            <v>研发序列</v>
          </cell>
          <cell r="BF525" t="str">
            <v>M6</v>
          </cell>
        </row>
        <row r="526">
          <cell r="C526" t="str">
            <v>黄晶丽</v>
          </cell>
          <cell r="D526" t="str">
            <v>女</v>
          </cell>
          <cell r="E526" t="str">
            <v>在职</v>
          </cell>
          <cell r="F526" t="str">
            <v>正式员工</v>
          </cell>
          <cell r="G526" t="str">
            <v>百诚医药</v>
          </cell>
          <cell r="H526" t="str">
            <v>液体制剂二部</v>
          </cell>
          <cell r="I526" t="str">
            <v>百诚医药/药学研究中心/液体制剂二部</v>
          </cell>
          <cell r="J526" t="str">
            <v>百诚医药</v>
          </cell>
          <cell r="K526" t="str">
            <v>液体制剂二部</v>
          </cell>
          <cell r="L526" t="str">
            <v>注册专员</v>
          </cell>
          <cell r="M526" t="str">
            <v>职员</v>
          </cell>
          <cell r="N526" t="str">
            <v>汪卫军</v>
          </cell>
          <cell r="O526" t="str">
            <v>汪卫军</v>
          </cell>
          <cell r="P526" t="str">
            <v>李娟</v>
          </cell>
          <cell r="Q526" t="str">
            <v/>
          </cell>
          <cell r="R526" t="str">
            <v>杭州</v>
          </cell>
          <cell r="S526" t="str">
            <v>13889377212</v>
          </cell>
          <cell r="T526" t="str">
            <v>1992-12-28</v>
          </cell>
          <cell r="U526" t="str">
            <v>30</v>
          </cell>
          <cell r="V526" t="str">
            <v>汉</v>
          </cell>
          <cell r="W526" t="str">
            <v>411328199112287861</v>
          </cell>
          <cell r="X526" t="str">
            <v>天津</v>
          </cell>
          <cell r="Y526" t="str">
            <v>天津武清</v>
          </cell>
          <cell r="Z526" t="str">
            <v>天津武清</v>
          </cell>
          <cell r="AA526" t="str">
            <v>浙江杭州</v>
          </cell>
          <cell r="AB526" t="str">
            <v>外地城镇</v>
          </cell>
          <cell r="AC526" t="str">
            <v>未婚</v>
          </cell>
          <cell r="AD526" t="str">
            <v>群众</v>
          </cell>
          <cell r="AE526" t="str">
            <v>硕士研究生</v>
          </cell>
          <cell r="AF526" t="str">
            <v>硕士</v>
          </cell>
          <cell r="AG526" t="str">
            <v>东北大学</v>
          </cell>
          <cell r="AH526" t="str">
            <v>生物化工</v>
          </cell>
          <cell r="AI526" t="str">
            <v>2018-01-05</v>
          </cell>
          <cell r="AJ526" t="str">
            <v/>
          </cell>
          <cell r="AK526" t="str">
            <v/>
          </cell>
          <cell r="AL526" t="str">
            <v/>
          </cell>
          <cell r="AM526" t="str">
            <v>汪倩</v>
          </cell>
          <cell r="AN526" t="str">
            <v/>
          </cell>
          <cell r="AO526" t="str">
            <v>杭州江干区</v>
          </cell>
          <cell r="AP526" t="str">
            <v>13396555690</v>
          </cell>
          <cell r="AQ526" t="str">
            <v>浙江普利药业有限公司</v>
          </cell>
          <cell r="AR526" t="str">
            <v>13940376929</v>
          </cell>
          <cell r="AS526" t="str">
            <v/>
          </cell>
          <cell r="AT526" t="str">
            <v>2021-04-09</v>
          </cell>
          <cell r="AU526" t="str">
            <v>研发人员</v>
          </cell>
          <cell r="AV526" t="str">
            <v>劳动合同</v>
          </cell>
          <cell r="AW526" t="str">
            <v>2021-04-09</v>
          </cell>
          <cell r="AX526" t="str">
            <v>2021-04-09</v>
          </cell>
          <cell r="AY526" t="str">
            <v>2024-06-30</v>
          </cell>
          <cell r="AZ526" t="str">
            <v>研发</v>
          </cell>
          <cell r="BA526" t="str">
            <v>1</v>
          </cell>
          <cell r="BB526" t="str">
            <v>2021-07-08</v>
          </cell>
          <cell r="BC526" t="str">
            <v>2021-07-09</v>
          </cell>
          <cell r="BD526" t="str">
            <v/>
          </cell>
          <cell r="BE526" t="str">
            <v>研发辅助序列</v>
          </cell>
          <cell r="BF526" t="str">
            <v>P2</v>
          </cell>
        </row>
        <row r="527">
          <cell r="C527" t="str">
            <v>鲁作琳</v>
          </cell>
          <cell r="D527" t="str">
            <v>女</v>
          </cell>
          <cell r="E527" t="str">
            <v>在职</v>
          </cell>
          <cell r="F527" t="str">
            <v>正式员工</v>
          </cell>
          <cell r="G527" t="str">
            <v>百诚医药</v>
          </cell>
          <cell r="H527" t="str">
            <v>液体制剂二部</v>
          </cell>
          <cell r="I527" t="str">
            <v>百诚医药/药学研究中心/液体制剂二部</v>
          </cell>
          <cell r="J527" t="str">
            <v>百诚医药</v>
          </cell>
          <cell r="K527" t="str">
            <v>液体制剂二部</v>
          </cell>
          <cell r="L527" t="str">
            <v>注册专员</v>
          </cell>
          <cell r="M527" t="str">
            <v>职员</v>
          </cell>
          <cell r="N527" t="str">
            <v>汪卫军</v>
          </cell>
          <cell r="O527" t="str">
            <v>汪卫军</v>
          </cell>
          <cell r="P527" t="str">
            <v>丁珊珊</v>
          </cell>
          <cell r="Q527" t="str">
            <v/>
          </cell>
          <cell r="R527" t="str">
            <v>杭州</v>
          </cell>
          <cell r="S527" t="str">
            <v>19967309273</v>
          </cell>
          <cell r="T527" t="str">
            <v>1995-07-20</v>
          </cell>
          <cell r="U527" t="str">
            <v>27</v>
          </cell>
          <cell r="V527" t="str">
            <v>汉族</v>
          </cell>
          <cell r="W527" t="str">
            <v>500237199507206781</v>
          </cell>
          <cell r="X527" t="str">
            <v>湖北</v>
          </cell>
          <cell r="Y527" t="str">
            <v>荆州</v>
          </cell>
          <cell r="Z527" t="str">
            <v>湖北省荆州市</v>
          </cell>
          <cell r="AA527" t="str">
            <v>恒大城市之光云端公寓5-2-501</v>
          </cell>
          <cell r="AB527" t="str">
            <v/>
          </cell>
          <cell r="AC527" t="str">
            <v>未婚</v>
          </cell>
          <cell r="AD527" t="str">
            <v/>
          </cell>
          <cell r="AE527" t="str">
            <v>硕士研究生</v>
          </cell>
          <cell r="AF527" t="str">
            <v>硕士</v>
          </cell>
          <cell r="AG527" t="str">
            <v>浙江工业大学</v>
          </cell>
          <cell r="AH527" t="str">
            <v>药学</v>
          </cell>
          <cell r="AI527" t="str">
            <v>2021-06-09</v>
          </cell>
          <cell r="AJ527" t="str">
            <v/>
          </cell>
          <cell r="AK527" t="str">
            <v/>
          </cell>
          <cell r="AL527" t="str">
            <v/>
          </cell>
          <cell r="AM527" t="str">
            <v>鲁琼</v>
          </cell>
          <cell r="AN527" t="str">
            <v>母女</v>
          </cell>
          <cell r="AO527" t="str">
            <v>南京市栖霞区高科荣境49-1102</v>
          </cell>
          <cell r="AP527" t="str">
            <v>18963642525</v>
          </cell>
          <cell r="AQ527" t="str">
            <v/>
          </cell>
          <cell r="AR527" t="str">
            <v/>
          </cell>
          <cell r="AS527" t="str">
            <v/>
          </cell>
          <cell r="AT527" t="str">
            <v>2021-07-05</v>
          </cell>
          <cell r="AU527" t="str">
            <v>研发人员</v>
          </cell>
          <cell r="AV527" t="str">
            <v>劳动合同</v>
          </cell>
          <cell r="AW527" t="str">
            <v>2021-07-05</v>
          </cell>
          <cell r="AX527" t="str">
            <v>2021-07-05</v>
          </cell>
          <cell r="AY527" t="str">
            <v>2024-09-30</v>
          </cell>
          <cell r="AZ527" t="str">
            <v>研发</v>
          </cell>
          <cell r="BA527" t="str">
            <v>1</v>
          </cell>
          <cell r="BB527" t="str">
            <v>2021-10-04</v>
          </cell>
          <cell r="BC527" t="str">
            <v>2021-10-05</v>
          </cell>
          <cell r="BD527" t="str">
            <v/>
          </cell>
          <cell r="BE527" t="str">
            <v>研发辅助序列</v>
          </cell>
          <cell r="BF527" t="str">
            <v>P2</v>
          </cell>
        </row>
        <row r="528">
          <cell r="C528" t="str">
            <v>周娜</v>
          </cell>
          <cell r="D528" t="str">
            <v>女</v>
          </cell>
          <cell r="E528" t="str">
            <v>在职</v>
          </cell>
          <cell r="F528" t="str">
            <v>正式员工</v>
          </cell>
          <cell r="G528" t="str">
            <v>百诚医药</v>
          </cell>
          <cell r="H528" t="str">
            <v>液体制剂三部</v>
          </cell>
          <cell r="I528" t="str">
            <v>百诚医药/药学研究中心/液体制剂三部</v>
          </cell>
          <cell r="J528" t="str">
            <v>百诚医药</v>
          </cell>
          <cell r="K528" t="str">
            <v>液体制剂三部</v>
          </cell>
          <cell r="L528" t="str">
            <v>部门总经理</v>
          </cell>
          <cell r="M528" t="str">
            <v>部门总经理</v>
          </cell>
          <cell r="N528" t="str">
            <v>周娜</v>
          </cell>
          <cell r="O528" t="str">
            <v>贾飞</v>
          </cell>
          <cell r="P528" t="str">
            <v/>
          </cell>
          <cell r="Q528" t="str">
            <v/>
          </cell>
          <cell r="R528" t="str">
            <v>杭州</v>
          </cell>
          <cell r="S528" t="str">
            <v>13666653886</v>
          </cell>
          <cell r="T528" t="str">
            <v>1979-11-30</v>
          </cell>
          <cell r="U528" t="str">
            <v>42</v>
          </cell>
          <cell r="V528" t="str">
            <v>汉</v>
          </cell>
          <cell r="W528" t="str">
            <v>370631197911300040</v>
          </cell>
          <cell r="X528" t="str">
            <v>山东</v>
          </cell>
          <cell r="Y528" t="str">
            <v>烟台</v>
          </cell>
          <cell r="Z528" t="str">
            <v>杭州市拱墅区余杭塘路108号</v>
          </cell>
          <cell r="AA528" t="str">
            <v>杭州市拱墅区大关东六苑</v>
          </cell>
          <cell r="AB528" t="str">
            <v>本地城镇</v>
          </cell>
          <cell r="AC528" t="str">
            <v>已婚</v>
          </cell>
          <cell r="AD528" t="str">
            <v>党员</v>
          </cell>
          <cell r="AE528" t="str">
            <v>硕士研究生</v>
          </cell>
          <cell r="AF528" t="str">
            <v>硕士</v>
          </cell>
          <cell r="AG528" t="str">
            <v>沈阳药科大学</v>
          </cell>
          <cell r="AH528" t="str">
            <v>药剂学</v>
          </cell>
          <cell r="AI528" t="str">
            <v>2004-06-25</v>
          </cell>
          <cell r="AJ528" t="str">
            <v>高级工程师</v>
          </cell>
          <cell r="AK528" t="str">
            <v>高级</v>
          </cell>
          <cell r="AL528" t="str">
            <v>2012-12-21</v>
          </cell>
          <cell r="AM528" t="str">
            <v>姜华威</v>
          </cell>
          <cell r="AN528" t="str">
            <v/>
          </cell>
          <cell r="AO528" t="str">
            <v>杭州市拱墅区余杭塘路108号</v>
          </cell>
          <cell r="AP528" t="str">
            <v>13777412849</v>
          </cell>
          <cell r="AQ528" t="str">
            <v/>
          </cell>
          <cell r="AR528" t="str">
            <v>13777412849</v>
          </cell>
          <cell r="AS528" t="str">
            <v/>
          </cell>
          <cell r="AT528" t="str">
            <v>2018-10-08</v>
          </cell>
          <cell r="AU528" t="str">
            <v>研发人员</v>
          </cell>
          <cell r="AV528" t="str">
            <v>劳动合同</v>
          </cell>
          <cell r="AW528" t="str">
            <v>2018-10-08</v>
          </cell>
          <cell r="AX528" t="str">
            <v>2018-10-08</v>
          </cell>
          <cell r="AY528" t="str">
            <v>2022-12-31</v>
          </cell>
          <cell r="AZ528" t="str">
            <v>研发</v>
          </cell>
          <cell r="BA528" t="str">
            <v>2</v>
          </cell>
          <cell r="BB528" t="str">
            <v/>
          </cell>
          <cell r="BC528" t="str">
            <v/>
          </cell>
          <cell r="BD528" t="str">
            <v/>
          </cell>
          <cell r="BE528" t="str">
            <v>研发序列</v>
          </cell>
          <cell r="BF528" t="str">
            <v>M6</v>
          </cell>
        </row>
        <row r="529">
          <cell r="C529" t="str">
            <v>丁珊珊</v>
          </cell>
          <cell r="D529" t="str">
            <v>女</v>
          </cell>
          <cell r="E529" t="str">
            <v>在职</v>
          </cell>
          <cell r="F529" t="str">
            <v>正式员工</v>
          </cell>
          <cell r="G529" t="str">
            <v>百诚医药</v>
          </cell>
          <cell r="H529" t="str">
            <v>液体制剂三部</v>
          </cell>
          <cell r="I529" t="str">
            <v>百诚医药/药学研究中心/液体制剂三部</v>
          </cell>
          <cell r="J529" t="str">
            <v>百诚医药</v>
          </cell>
          <cell r="K529" t="str">
            <v>液体制剂三部</v>
          </cell>
          <cell r="L529" t="str">
            <v>注册专员</v>
          </cell>
          <cell r="M529" t="str">
            <v>职员</v>
          </cell>
          <cell r="N529" t="str">
            <v>王珍</v>
          </cell>
          <cell r="O529" t="str">
            <v>周娜</v>
          </cell>
          <cell r="P529" t="str">
            <v>翁倩</v>
          </cell>
          <cell r="Q529" t="str">
            <v/>
          </cell>
          <cell r="R529" t="str">
            <v>杭州</v>
          </cell>
          <cell r="S529" t="str">
            <v>18106548523</v>
          </cell>
          <cell r="T529" t="str">
            <v>1990-07-19</v>
          </cell>
          <cell r="U529" t="str">
            <v>32</v>
          </cell>
          <cell r="V529" t="str">
            <v>汉族</v>
          </cell>
          <cell r="W529" t="str">
            <v>412821199007192928</v>
          </cell>
          <cell r="X529" t="str">
            <v>河南省</v>
          </cell>
          <cell r="Y529" t="str">
            <v>驻马店市</v>
          </cell>
          <cell r="Z529" t="str">
            <v>浙江省杭州市江干区一号大街1号</v>
          </cell>
          <cell r="AA529" t="str">
            <v>杭州市滨江区火炬大道58号高润云杉郡</v>
          </cell>
          <cell r="AB529" t="str">
            <v>本地城镇</v>
          </cell>
          <cell r="AC529" t="str">
            <v>已婚</v>
          </cell>
          <cell r="AD529" t="str">
            <v>中共党员</v>
          </cell>
          <cell r="AE529" t="str">
            <v>硕士研究生</v>
          </cell>
          <cell r="AF529" t="str">
            <v>硕士</v>
          </cell>
          <cell r="AG529" t="str">
            <v>浙江工业大学</v>
          </cell>
          <cell r="AH529" t="str">
            <v>物理化学</v>
          </cell>
          <cell r="AI529" t="str">
            <v>2018-06-25</v>
          </cell>
          <cell r="AJ529" t="str">
            <v/>
          </cell>
          <cell r="AK529" t="str">
            <v/>
          </cell>
          <cell r="AL529" t="str">
            <v/>
          </cell>
          <cell r="AM529" t="str">
            <v>谢豪杰</v>
          </cell>
          <cell r="AN529" t="str">
            <v>丈夫</v>
          </cell>
          <cell r="AO529" t="str">
            <v>浙江省杭州市江干区一号大街1号</v>
          </cell>
          <cell r="AP529" t="str">
            <v>18989460166</v>
          </cell>
          <cell r="AQ529" t="str">
            <v>杭州澳亚生物技术有限公司</v>
          </cell>
          <cell r="AR529" t="str">
            <v>18989460166</v>
          </cell>
          <cell r="AS529" t="str">
            <v/>
          </cell>
          <cell r="AT529" t="str">
            <v>2020-10-09</v>
          </cell>
          <cell r="AU529" t="str">
            <v>研发人员</v>
          </cell>
          <cell r="AV529" t="str">
            <v>劳动合同</v>
          </cell>
          <cell r="AW529" t="str">
            <v>2020-10-09</v>
          </cell>
          <cell r="AX529" t="str">
            <v>2020-10-09</v>
          </cell>
          <cell r="AY529" t="str">
            <v>2023-12-31</v>
          </cell>
          <cell r="AZ529" t="str">
            <v>研发</v>
          </cell>
          <cell r="BA529" t="str">
            <v>1</v>
          </cell>
          <cell r="BB529" t="str">
            <v>2021-01-08</v>
          </cell>
          <cell r="BC529" t="str">
            <v/>
          </cell>
          <cell r="BD529" t="str">
            <v/>
          </cell>
          <cell r="BE529" t="str">
            <v>研发辅助序列</v>
          </cell>
          <cell r="BF529" t="str">
            <v>P2</v>
          </cell>
        </row>
        <row r="530">
          <cell r="C530" t="str">
            <v>曾飘飘</v>
          </cell>
          <cell r="D530" t="str">
            <v>女</v>
          </cell>
          <cell r="E530" t="str">
            <v>在职</v>
          </cell>
          <cell r="F530" t="str">
            <v>正式员工</v>
          </cell>
          <cell r="G530" t="str">
            <v>百诚医药</v>
          </cell>
          <cell r="H530" t="str">
            <v>液体制剂三部</v>
          </cell>
          <cell r="I530" t="str">
            <v>百诚医药/药学研究中心/液体制剂三部</v>
          </cell>
          <cell r="J530" t="str">
            <v>百诚医药</v>
          </cell>
          <cell r="K530" t="str">
            <v>液体制剂三部</v>
          </cell>
          <cell r="L530" t="str">
            <v>注册专员</v>
          </cell>
          <cell r="M530" t="str">
            <v>职员</v>
          </cell>
          <cell r="N530" t="str">
            <v>周娜</v>
          </cell>
          <cell r="O530" t="str">
            <v>周娜</v>
          </cell>
          <cell r="P530" t="str">
            <v>李娟</v>
          </cell>
          <cell r="Q530" t="str">
            <v/>
          </cell>
          <cell r="R530" t="str">
            <v>杭州</v>
          </cell>
          <cell r="S530" t="str">
            <v>17816716004</v>
          </cell>
          <cell r="T530" t="str">
            <v>1995-12-11</v>
          </cell>
          <cell r="U530" t="str">
            <v>26</v>
          </cell>
          <cell r="V530" t="str">
            <v>汉族</v>
          </cell>
          <cell r="W530" t="str">
            <v>360423199512113527</v>
          </cell>
          <cell r="X530" t="str">
            <v>江西</v>
          </cell>
          <cell r="Y530" t="str">
            <v>九江</v>
          </cell>
          <cell r="Z530" t="str">
            <v>江西省九江市濂溪区十里大道新天地6栋2单元2008</v>
          </cell>
          <cell r="AA530" t="str">
            <v>杭州市滨江区东冠路558号东冠社区387号</v>
          </cell>
          <cell r="AB530" t="str">
            <v>外地农村</v>
          </cell>
          <cell r="AC530" t="str">
            <v>未婚</v>
          </cell>
          <cell r="AD530" t="str">
            <v/>
          </cell>
          <cell r="AE530" t="str">
            <v>硕士研究生</v>
          </cell>
          <cell r="AF530" t="str">
            <v/>
          </cell>
          <cell r="AG530" t="str">
            <v>浙江工业大学</v>
          </cell>
          <cell r="AH530" t="str">
            <v>药学</v>
          </cell>
          <cell r="AI530" t="str">
            <v>2021-08-16</v>
          </cell>
          <cell r="AJ530" t="str">
            <v/>
          </cell>
          <cell r="AK530" t="str">
            <v/>
          </cell>
          <cell r="AL530" t="str">
            <v/>
          </cell>
          <cell r="AM530" t="str">
            <v>曾凡友</v>
          </cell>
          <cell r="AN530" t="str">
            <v>父亲</v>
          </cell>
          <cell r="AO530" t="str">
            <v>江西省九江市濂溪区十里街道新天地6栋2单元2008</v>
          </cell>
          <cell r="AP530" t="str">
            <v>17816716004</v>
          </cell>
          <cell r="AQ530" t="str">
            <v/>
          </cell>
          <cell r="AR530" t="str">
            <v/>
          </cell>
          <cell r="AS530" t="str">
            <v/>
          </cell>
          <cell r="AT530" t="str">
            <v>2021-08-27</v>
          </cell>
          <cell r="AU530" t="str">
            <v>研发人员</v>
          </cell>
          <cell r="AV530" t="str">
            <v>劳动合同</v>
          </cell>
          <cell r="AW530" t="str">
            <v>2021-08-27</v>
          </cell>
          <cell r="AX530" t="str">
            <v>2021-08-27</v>
          </cell>
          <cell r="AY530" t="str">
            <v>2024-09-30</v>
          </cell>
          <cell r="AZ530" t="str">
            <v>研发</v>
          </cell>
          <cell r="BA530" t="str">
            <v>1</v>
          </cell>
          <cell r="BB530" t="str">
            <v>2021-11-26</v>
          </cell>
          <cell r="BC530" t="str">
            <v>2021-11-27</v>
          </cell>
          <cell r="BD530" t="str">
            <v/>
          </cell>
          <cell r="BE530" t="str">
            <v>研发辅助序列</v>
          </cell>
          <cell r="BF530" t="str">
            <v>P2</v>
          </cell>
        </row>
        <row r="531">
          <cell r="C531" t="str">
            <v>陈黎</v>
          </cell>
          <cell r="D531" t="str">
            <v>女</v>
          </cell>
          <cell r="E531" t="str">
            <v>在职</v>
          </cell>
          <cell r="F531" t="str">
            <v>正式员工</v>
          </cell>
          <cell r="G531" t="str">
            <v>百诚医药</v>
          </cell>
          <cell r="H531" t="str">
            <v>液体制剂一部</v>
          </cell>
          <cell r="I531" t="str">
            <v>百诚医药/药学研究中心/液体制剂一部</v>
          </cell>
          <cell r="J531" t="str">
            <v>百诚医药</v>
          </cell>
          <cell r="K531" t="str">
            <v>液体制剂一部</v>
          </cell>
          <cell r="L531" t="str">
            <v>部门总经理</v>
          </cell>
          <cell r="M531" t="str">
            <v>部门总经理</v>
          </cell>
          <cell r="N531" t="str">
            <v>陈黎</v>
          </cell>
          <cell r="O531" t="str">
            <v>贾飞</v>
          </cell>
          <cell r="P531" t="str">
            <v/>
          </cell>
          <cell r="Q531" t="str">
            <v/>
          </cell>
          <cell r="R531" t="str">
            <v>杭州</v>
          </cell>
          <cell r="S531" t="str">
            <v>18969529528</v>
          </cell>
          <cell r="T531" t="str">
            <v>1977-08-02</v>
          </cell>
          <cell r="U531" t="str">
            <v>44</v>
          </cell>
          <cell r="V531" t="str">
            <v>汉</v>
          </cell>
          <cell r="W531" t="str">
            <v>339005197708020620</v>
          </cell>
          <cell r="X531" t="str">
            <v>浙江</v>
          </cell>
          <cell r="Y531" t="str">
            <v>杭州</v>
          </cell>
          <cell r="Z531" t="str">
            <v>浙江省杭州市下城区黎明园22幢3单元702室</v>
          </cell>
          <cell r="AA531" t="str">
            <v>杭州市滨江区西兴街道迎春南苑4-2-301</v>
          </cell>
          <cell r="AB531" t="str">
            <v>本地城镇</v>
          </cell>
          <cell r="AC531" t="str">
            <v>已婚</v>
          </cell>
          <cell r="AD531" t="str">
            <v>党员</v>
          </cell>
          <cell r="AE531" t="str">
            <v>本科</v>
          </cell>
          <cell r="AF531" t="str">
            <v>硕士</v>
          </cell>
          <cell r="AG531" t="str">
            <v>浙江大学</v>
          </cell>
          <cell r="AH531" t="str">
            <v>药理学</v>
          </cell>
          <cell r="AI531" t="str">
            <v>2008-06-30</v>
          </cell>
          <cell r="AJ531" t="str">
            <v>高级工程师</v>
          </cell>
          <cell r="AK531" t="str">
            <v>高级</v>
          </cell>
          <cell r="AL531" t="str">
            <v>2011-03-02</v>
          </cell>
          <cell r="AM531" t="str">
            <v>饶志军</v>
          </cell>
          <cell r="AN531" t="str">
            <v>夫妻</v>
          </cell>
          <cell r="AO531" t="str">
            <v>浙江省杭州市下城区黎明园22幢3单元702室</v>
          </cell>
          <cell r="AP531" t="str">
            <v>13777376000</v>
          </cell>
          <cell r="AQ531" t="str">
            <v/>
          </cell>
          <cell r="AR531" t="str">
            <v>13777376000</v>
          </cell>
          <cell r="AS531" t="str">
            <v/>
          </cell>
          <cell r="AT531" t="str">
            <v>2019-05-20</v>
          </cell>
          <cell r="AU531" t="str">
            <v>研发人员</v>
          </cell>
          <cell r="AV531" t="str">
            <v>劳动合同</v>
          </cell>
          <cell r="AW531" t="str">
            <v>2019-05-20</v>
          </cell>
          <cell r="AX531" t="str">
            <v>2022-06-01</v>
          </cell>
          <cell r="AY531" t="str">
            <v>2025-06-30</v>
          </cell>
          <cell r="AZ531" t="str">
            <v>研发</v>
          </cell>
          <cell r="BA531" t="str">
            <v>2</v>
          </cell>
          <cell r="BB531" t="str">
            <v>2019-08-20</v>
          </cell>
          <cell r="BC531" t="str">
            <v>2019-08-20</v>
          </cell>
          <cell r="BD531" t="str">
            <v/>
          </cell>
          <cell r="BE531" t="str">
            <v>研发序列</v>
          </cell>
          <cell r="BF531" t="str">
            <v>M6</v>
          </cell>
        </row>
        <row r="532">
          <cell r="C532" t="str">
            <v>曾智丽</v>
          </cell>
          <cell r="D532" t="str">
            <v>女</v>
          </cell>
          <cell r="E532" t="str">
            <v>在职</v>
          </cell>
          <cell r="F532" t="str">
            <v>正式员工</v>
          </cell>
          <cell r="G532" t="str">
            <v>百诚医药</v>
          </cell>
          <cell r="H532" t="str">
            <v>液体制剂一部</v>
          </cell>
          <cell r="I532" t="str">
            <v>百诚医药/药学研究中心/液体制剂一部</v>
          </cell>
          <cell r="J532" t="str">
            <v>百代医药</v>
          </cell>
          <cell r="K532" t="str">
            <v>液体制剂一部</v>
          </cell>
          <cell r="L532" t="str">
            <v>资深项目经理(分析）</v>
          </cell>
          <cell r="M532" t="str">
            <v>项目经理</v>
          </cell>
          <cell r="N532" t="str">
            <v>陈黎</v>
          </cell>
          <cell r="O532" t="str">
            <v>陈黎</v>
          </cell>
          <cell r="P532" t="str">
            <v/>
          </cell>
          <cell r="Q532" t="str">
            <v/>
          </cell>
          <cell r="R532" t="str">
            <v>杭州</v>
          </cell>
          <cell r="S532" t="str">
            <v>18806515814</v>
          </cell>
          <cell r="T532" t="str">
            <v>1986-10-19</v>
          </cell>
          <cell r="U532" t="str">
            <v>35</v>
          </cell>
          <cell r="V532" t="str">
            <v>汉</v>
          </cell>
          <cell r="W532" t="str">
            <v>330522198610191528</v>
          </cell>
          <cell r="X532" t="str">
            <v>浙江</v>
          </cell>
          <cell r="Y532" t="str">
            <v>长兴</v>
          </cell>
          <cell r="Z532" t="str">
            <v>浙江省长兴县雉城镇解放西路133号</v>
          </cell>
          <cell r="AA532" t="str">
            <v>杭州市滨江区长江西苑2幢2单元402室</v>
          </cell>
          <cell r="AB532" t="str">
            <v>外地城镇</v>
          </cell>
          <cell r="AC532" t="str">
            <v>已婚</v>
          </cell>
          <cell r="AD532" t="str">
            <v>党员</v>
          </cell>
          <cell r="AE532" t="str">
            <v>本科</v>
          </cell>
          <cell r="AF532" t="str">
            <v>学士</v>
          </cell>
          <cell r="AG532" t="str">
            <v>浙江工业大学</v>
          </cell>
          <cell r="AH532" t="str">
            <v>制药工程</v>
          </cell>
          <cell r="AI532" t="str">
            <v>2010-06-26</v>
          </cell>
          <cell r="AJ532" t="str">
            <v>助理工程师</v>
          </cell>
          <cell r="AK532" t="str">
            <v>初级</v>
          </cell>
          <cell r="AL532" t="str">
            <v/>
          </cell>
          <cell r="AM532" t="str">
            <v/>
          </cell>
          <cell r="AN532" t="str">
            <v/>
          </cell>
          <cell r="AO532" t="str">
            <v>浙江省长兴县雉城镇解放西路133号</v>
          </cell>
          <cell r="AP532" t="str">
            <v/>
          </cell>
          <cell r="AQ532" t="str">
            <v/>
          </cell>
          <cell r="AR532" t="str">
            <v/>
          </cell>
          <cell r="AS532" t="str">
            <v/>
          </cell>
          <cell r="AT532" t="str">
            <v>2012-11-01</v>
          </cell>
          <cell r="AU532" t="str">
            <v>研发人员</v>
          </cell>
          <cell r="AV532" t="str">
            <v>劳动合同</v>
          </cell>
          <cell r="AW532" t="str">
            <v>2012-11-01</v>
          </cell>
          <cell r="AX532" t="str">
            <v>2020-09-10</v>
          </cell>
          <cell r="AY532" t="str">
            <v>2022-12-31</v>
          </cell>
          <cell r="AZ532" t="str">
            <v>研发</v>
          </cell>
          <cell r="BA532" t="str">
            <v>3</v>
          </cell>
          <cell r="BB532" t="str">
            <v>2012-12-31</v>
          </cell>
          <cell r="BC532" t="str">
            <v>2012-12-31</v>
          </cell>
          <cell r="BD532" t="str">
            <v/>
          </cell>
          <cell r="BE532" t="str">
            <v>研发序列</v>
          </cell>
          <cell r="BF532" t="str">
            <v>M4</v>
          </cell>
        </row>
        <row r="533">
          <cell r="C533" t="str">
            <v>蒋锦燕</v>
          </cell>
          <cell r="D533" t="str">
            <v>女</v>
          </cell>
          <cell r="E533" t="str">
            <v>在职</v>
          </cell>
          <cell r="F533" t="str">
            <v>正式员工</v>
          </cell>
          <cell r="G533" t="str">
            <v>百诚医药</v>
          </cell>
          <cell r="H533" t="str">
            <v>液体制剂一部</v>
          </cell>
          <cell r="I533" t="str">
            <v>百诚医药/药学研究中心/液体制剂一部</v>
          </cell>
          <cell r="J533" t="str">
            <v>百诚医药</v>
          </cell>
          <cell r="K533" t="str">
            <v>液体制剂一部</v>
          </cell>
          <cell r="L533" t="str">
            <v>注册专员</v>
          </cell>
          <cell r="M533" t="str">
            <v>职员</v>
          </cell>
          <cell r="N533" t="str">
            <v>陈黎</v>
          </cell>
          <cell r="O533" t="str">
            <v>陈黎</v>
          </cell>
          <cell r="P533" t="str">
            <v>卢豫商</v>
          </cell>
          <cell r="Q533" t="str">
            <v/>
          </cell>
          <cell r="R533" t="str">
            <v>杭州</v>
          </cell>
          <cell r="S533" t="str">
            <v>17857685091</v>
          </cell>
          <cell r="T533" t="str">
            <v>1993-01-19</v>
          </cell>
          <cell r="U533" t="str">
            <v>29</v>
          </cell>
          <cell r="V533" t="str">
            <v>汉</v>
          </cell>
          <cell r="W533" t="str">
            <v>362330199301197126</v>
          </cell>
          <cell r="X533" t="str">
            <v>江西</v>
          </cell>
          <cell r="Y533" t="str">
            <v>上饶</v>
          </cell>
          <cell r="Z533" t="str">
            <v>江西省上饶市鄱阳县双港镇蒋家村</v>
          </cell>
          <cell r="AA533" t="str">
            <v>江西省上饶市鄱阳县双港镇蒋家村</v>
          </cell>
          <cell r="AB533" t="str">
            <v>外地农村</v>
          </cell>
          <cell r="AC533" t="str">
            <v>未婚</v>
          </cell>
          <cell r="AD533" t="str">
            <v>党员</v>
          </cell>
          <cell r="AE533" t="str">
            <v>硕士研究生</v>
          </cell>
          <cell r="AF533" t="str">
            <v>硕士</v>
          </cell>
          <cell r="AG533" t="str">
            <v>浙江工业大学</v>
          </cell>
          <cell r="AH533" t="str">
            <v>药学</v>
          </cell>
          <cell r="AI533" t="str">
            <v>2020-07-23</v>
          </cell>
          <cell r="AJ533" t="str">
            <v/>
          </cell>
          <cell r="AK533" t="str">
            <v/>
          </cell>
          <cell r="AL533" t="str">
            <v/>
          </cell>
          <cell r="AM533" t="str">
            <v>蒋振保</v>
          </cell>
          <cell r="AN533" t="str">
            <v>父女</v>
          </cell>
          <cell r="AO533" t="str">
            <v>江西省上饶市鄱阳县双港镇蒋家村</v>
          </cell>
          <cell r="AP533" t="str">
            <v>13735590729</v>
          </cell>
          <cell r="AQ533" t="str">
            <v/>
          </cell>
          <cell r="AR533" t="str">
            <v>13735590729</v>
          </cell>
          <cell r="AS533" t="str">
            <v/>
          </cell>
          <cell r="AT533" t="str">
            <v>2020-07-24</v>
          </cell>
          <cell r="AU533" t="str">
            <v>研发人员</v>
          </cell>
          <cell r="AV533" t="str">
            <v>劳动合同</v>
          </cell>
          <cell r="AW533" t="str">
            <v>2020-07-24</v>
          </cell>
          <cell r="AX533" t="str">
            <v>2020-10-01</v>
          </cell>
          <cell r="AY533" t="str">
            <v>2023-09-30</v>
          </cell>
          <cell r="AZ533" t="str">
            <v>研发</v>
          </cell>
          <cell r="BA533" t="str">
            <v>1</v>
          </cell>
          <cell r="BB533" t="str">
            <v>2020-10-23</v>
          </cell>
          <cell r="BC533" t="str">
            <v/>
          </cell>
          <cell r="BD533" t="str">
            <v/>
          </cell>
          <cell r="BE533" t="str">
            <v>研发辅助序列</v>
          </cell>
          <cell r="BF533" t="str">
            <v>P2</v>
          </cell>
        </row>
        <row r="534">
          <cell r="C534" t="str">
            <v>施诗</v>
          </cell>
          <cell r="D534" t="str">
            <v>女</v>
          </cell>
          <cell r="E534" t="str">
            <v>在职</v>
          </cell>
          <cell r="F534" t="str">
            <v>正式员工</v>
          </cell>
          <cell r="G534" t="str">
            <v>百诚医药</v>
          </cell>
          <cell r="H534" t="str">
            <v>液体制剂一部</v>
          </cell>
          <cell r="I534" t="str">
            <v>百诚医药/药学研究中心/液体制剂一部</v>
          </cell>
          <cell r="J534" t="str">
            <v>百诚医药</v>
          </cell>
          <cell r="K534" t="str">
            <v>液体制剂一部</v>
          </cell>
          <cell r="L534" t="str">
            <v>注册专员</v>
          </cell>
          <cell r="M534" t="str">
            <v>职员</v>
          </cell>
          <cell r="N534" t="str">
            <v>陈黎</v>
          </cell>
          <cell r="O534" t="str">
            <v>陈黎</v>
          </cell>
          <cell r="P534" t="str">
            <v>高颖</v>
          </cell>
          <cell r="Q534" t="str">
            <v/>
          </cell>
          <cell r="R534" t="str">
            <v>杭州</v>
          </cell>
          <cell r="S534" t="str">
            <v>18072843089</v>
          </cell>
          <cell r="T534" t="str">
            <v>1995-01-08</v>
          </cell>
          <cell r="U534" t="str">
            <v>27</v>
          </cell>
          <cell r="V534" t="str">
            <v>汉</v>
          </cell>
          <cell r="W534" t="str">
            <v>330522199501085528</v>
          </cell>
          <cell r="X534" t="str">
            <v>浙江</v>
          </cell>
          <cell r="Y534" t="str">
            <v>湖州</v>
          </cell>
          <cell r="Z534" t="str">
            <v>浙江省长兴县林城镇石英村前志自然村114号</v>
          </cell>
          <cell r="AA534" t="str">
            <v>浙江省湖州市长兴县林城镇前志村62号</v>
          </cell>
          <cell r="AB534" t="str">
            <v>外地农村</v>
          </cell>
          <cell r="AC534" t="str">
            <v>未婚</v>
          </cell>
          <cell r="AD534" t="str">
            <v>团员</v>
          </cell>
          <cell r="AE534" t="str">
            <v>硕士研究生</v>
          </cell>
          <cell r="AF534" t="str">
            <v>硕士</v>
          </cell>
          <cell r="AG534" t="str">
            <v>浙江中医药大学</v>
          </cell>
          <cell r="AH534" t="str">
            <v>微生物与生化药学</v>
          </cell>
          <cell r="AI534" t="str">
            <v>2020-06-19</v>
          </cell>
          <cell r="AJ534" t="str">
            <v/>
          </cell>
          <cell r="AK534" t="str">
            <v/>
          </cell>
          <cell r="AL534" t="str">
            <v/>
          </cell>
          <cell r="AM534" t="str">
            <v>周永花</v>
          </cell>
          <cell r="AN534" t="str">
            <v>母女</v>
          </cell>
          <cell r="AO534" t="str">
            <v>浙江省长兴县林城镇石英村前志自然村114号</v>
          </cell>
          <cell r="AP534" t="str">
            <v>15268222326</v>
          </cell>
          <cell r="AQ534" t="str">
            <v/>
          </cell>
          <cell r="AR534" t="str">
            <v>15268222326</v>
          </cell>
          <cell r="AS534" t="str">
            <v/>
          </cell>
          <cell r="AT534" t="str">
            <v>2020-07-15</v>
          </cell>
          <cell r="AU534" t="str">
            <v>研发人员</v>
          </cell>
          <cell r="AV534" t="str">
            <v>劳动合同</v>
          </cell>
          <cell r="AW534" t="str">
            <v>2020-07-15</v>
          </cell>
          <cell r="AX534" t="str">
            <v>2021-05-01</v>
          </cell>
          <cell r="AY534" t="str">
            <v>2023-09-30</v>
          </cell>
          <cell r="AZ534" t="str">
            <v>研发</v>
          </cell>
          <cell r="BA534" t="str">
            <v>1</v>
          </cell>
          <cell r="BB534" t="str">
            <v>2020-10-14</v>
          </cell>
          <cell r="BC534" t="str">
            <v/>
          </cell>
          <cell r="BD534" t="str">
            <v/>
          </cell>
          <cell r="BE534" t="str">
            <v>研发辅助序列</v>
          </cell>
          <cell r="BF534" t="str">
            <v>P2</v>
          </cell>
        </row>
        <row r="535">
          <cell r="C535" t="str">
            <v>胡莎</v>
          </cell>
          <cell r="D535" t="str">
            <v>女</v>
          </cell>
          <cell r="E535" t="str">
            <v>在职</v>
          </cell>
          <cell r="F535" t="str">
            <v>正式员工</v>
          </cell>
          <cell r="G535" t="str">
            <v>百诚医药</v>
          </cell>
          <cell r="H535" t="str">
            <v>医学编辑组</v>
          </cell>
          <cell r="I535" t="str">
            <v>百诚医药/医学部/医学编辑组</v>
          </cell>
          <cell r="J535" t="str">
            <v>百诚医药</v>
          </cell>
          <cell r="K535" t="str">
            <v>医学部</v>
          </cell>
          <cell r="L535" t="str">
            <v>医学编辑</v>
          </cell>
          <cell r="M535" t="str">
            <v>职员</v>
          </cell>
          <cell r="N535" t="str">
            <v>宋博凡</v>
          </cell>
          <cell r="O535" t="str">
            <v>万丹</v>
          </cell>
          <cell r="P535" t="str">
            <v>宋博凡</v>
          </cell>
          <cell r="Q535" t="str">
            <v/>
          </cell>
          <cell r="R535" t="str">
            <v>杭州</v>
          </cell>
          <cell r="S535" t="str">
            <v>18268063518</v>
          </cell>
          <cell r="T535" t="str">
            <v>1988-09-20</v>
          </cell>
          <cell r="U535" t="str">
            <v>33</v>
          </cell>
          <cell r="V535" t="str">
            <v>汉</v>
          </cell>
          <cell r="W535" t="str">
            <v>412722198809202047</v>
          </cell>
          <cell r="X535" t="str">
            <v>河南</v>
          </cell>
          <cell r="Y535" t="str">
            <v>周口</v>
          </cell>
          <cell r="Z535" t="str">
            <v>河南省西华县西夏亭镇展庄行政村胡寨楼村019号</v>
          </cell>
          <cell r="AA535" t="str">
            <v>杭州市滨江区西兴街道</v>
          </cell>
          <cell r="AB535" t="str">
            <v>本地城镇</v>
          </cell>
          <cell r="AC535" t="str">
            <v>已婚</v>
          </cell>
          <cell r="AD535" t="str">
            <v>群众</v>
          </cell>
          <cell r="AE535" t="str">
            <v>硕士研究生</v>
          </cell>
          <cell r="AF535" t="str">
            <v>硕士</v>
          </cell>
          <cell r="AG535" t="str">
            <v>南开大学</v>
          </cell>
          <cell r="AH535" t="str">
            <v>生物科学与技术系</v>
          </cell>
          <cell r="AI535" t="str">
            <v>2016-06-20</v>
          </cell>
          <cell r="AJ535" t="str">
            <v/>
          </cell>
          <cell r="AK535" t="str">
            <v/>
          </cell>
          <cell r="AL535" t="str">
            <v/>
          </cell>
          <cell r="AM535" t="str">
            <v>郭亚男</v>
          </cell>
          <cell r="AN535" t="str">
            <v>夫妻</v>
          </cell>
          <cell r="AO535" t="str">
            <v>河南省西华县西夏亭镇展庄行政村胡寨楼村019号</v>
          </cell>
          <cell r="AP535" t="str">
            <v>15857138079</v>
          </cell>
          <cell r="AQ535" t="str">
            <v/>
          </cell>
          <cell r="AR535" t="str">
            <v>15857138079</v>
          </cell>
          <cell r="AS535" t="str">
            <v/>
          </cell>
          <cell r="AT535" t="str">
            <v>2019-10-29</v>
          </cell>
          <cell r="AU535" t="str">
            <v>研发人员</v>
          </cell>
          <cell r="AV535" t="str">
            <v>劳动合同</v>
          </cell>
          <cell r="AW535" t="str">
            <v>2019-10-29</v>
          </cell>
          <cell r="AX535" t="str">
            <v>2019-10-29</v>
          </cell>
          <cell r="AY535" t="str">
            <v>2022-10-31</v>
          </cell>
          <cell r="AZ535" t="str">
            <v>研发</v>
          </cell>
          <cell r="BA535" t="str">
            <v>1</v>
          </cell>
          <cell r="BB535" t="str">
            <v>2020-01-29</v>
          </cell>
          <cell r="BC535" t="str">
            <v>2020-01-29</v>
          </cell>
          <cell r="BD535" t="str">
            <v/>
          </cell>
          <cell r="BE535" t="str">
            <v>研发序列</v>
          </cell>
          <cell r="BF535" t="str">
            <v>P2</v>
          </cell>
        </row>
        <row r="536">
          <cell r="C536" t="str">
            <v>陈小莹</v>
          </cell>
          <cell r="D536" t="str">
            <v>女</v>
          </cell>
          <cell r="E536" t="str">
            <v>在职</v>
          </cell>
          <cell r="F536" t="str">
            <v>正式员工</v>
          </cell>
          <cell r="G536" t="str">
            <v>百诚医药</v>
          </cell>
          <cell r="H536" t="str">
            <v>医学编辑组</v>
          </cell>
          <cell r="I536" t="str">
            <v>百诚医药/医学部/医学编辑组</v>
          </cell>
          <cell r="J536" t="str">
            <v>百诚医药</v>
          </cell>
          <cell r="K536" t="str">
            <v>医学部</v>
          </cell>
          <cell r="L536" t="str">
            <v>医学编辑</v>
          </cell>
          <cell r="M536" t="str">
            <v>职员</v>
          </cell>
          <cell r="N536" t="str">
            <v>宋博凡</v>
          </cell>
          <cell r="O536" t="str">
            <v>万丹</v>
          </cell>
          <cell r="P536" t="str">
            <v>万丹</v>
          </cell>
          <cell r="Q536" t="str">
            <v/>
          </cell>
          <cell r="R536" t="str">
            <v>杭州</v>
          </cell>
          <cell r="S536" t="str">
            <v>18815278425</v>
          </cell>
          <cell r="T536" t="str">
            <v>1993-12-02</v>
          </cell>
          <cell r="U536" t="str">
            <v>28</v>
          </cell>
          <cell r="V536" t="str">
            <v>汉</v>
          </cell>
          <cell r="W536" t="str">
            <v>330327199312027725</v>
          </cell>
          <cell r="X536" t="str">
            <v>浙江</v>
          </cell>
          <cell r="Y536" t="str">
            <v>温州</v>
          </cell>
          <cell r="Z536" t="str">
            <v>温州苍南县藻溪镇繁枝村91号</v>
          </cell>
          <cell r="AA536" t="str">
            <v>浙江省杭州市滨江区西兴街道湘云雅苑16幢4单元1101室</v>
          </cell>
          <cell r="AB536" t="str">
            <v>外地农村</v>
          </cell>
          <cell r="AC536" t="str">
            <v>未婚</v>
          </cell>
          <cell r="AD536" t="str">
            <v>群众</v>
          </cell>
          <cell r="AE536" t="str">
            <v>本科</v>
          </cell>
          <cell r="AF536" t="str">
            <v>学士</v>
          </cell>
          <cell r="AG536" t="str">
            <v>浙江大学宁波理工学院</v>
          </cell>
          <cell r="AH536" t="str">
            <v>制药工程</v>
          </cell>
          <cell r="AI536" t="str">
            <v>2015-06-12</v>
          </cell>
          <cell r="AJ536" t="str">
            <v/>
          </cell>
          <cell r="AK536" t="str">
            <v/>
          </cell>
          <cell r="AL536" t="str">
            <v/>
          </cell>
          <cell r="AM536" t="str">
            <v>陈萍萍</v>
          </cell>
          <cell r="AN536" t="str">
            <v>朋友</v>
          </cell>
          <cell r="AO536" t="str">
            <v>温州苍南县藻溪镇繁枝村91号</v>
          </cell>
          <cell r="AP536" t="str">
            <v>18258403572</v>
          </cell>
          <cell r="AQ536" t="str">
            <v>杭州旋威生物科技有限公司</v>
          </cell>
          <cell r="AR536" t="str">
            <v>18258403572</v>
          </cell>
          <cell r="AS536" t="str">
            <v/>
          </cell>
          <cell r="AT536" t="str">
            <v>2020-05-08</v>
          </cell>
          <cell r="AU536" t="str">
            <v>研发人员</v>
          </cell>
          <cell r="AV536" t="str">
            <v>劳动合同</v>
          </cell>
          <cell r="AW536" t="str">
            <v>2020-05-08</v>
          </cell>
          <cell r="AX536" t="str">
            <v>2020-05-08</v>
          </cell>
          <cell r="AY536" t="str">
            <v>2023-06-30</v>
          </cell>
          <cell r="AZ536" t="str">
            <v>研发</v>
          </cell>
          <cell r="BA536" t="str">
            <v>1</v>
          </cell>
          <cell r="BB536" t="str">
            <v>2020-08-07</v>
          </cell>
          <cell r="BC536" t="str">
            <v>2020-08-08</v>
          </cell>
          <cell r="BD536" t="str">
            <v/>
          </cell>
          <cell r="BE536" t="str">
            <v>研发序列</v>
          </cell>
          <cell r="BF536" t="str">
            <v>P3</v>
          </cell>
        </row>
        <row r="537">
          <cell r="C537" t="str">
            <v>孟德欣</v>
          </cell>
          <cell r="D537" t="str">
            <v>女</v>
          </cell>
          <cell r="E537" t="str">
            <v>在职</v>
          </cell>
          <cell r="F537" t="str">
            <v>正式员工</v>
          </cell>
          <cell r="G537" t="str">
            <v>百诚医药</v>
          </cell>
          <cell r="H537" t="str">
            <v>医学编辑组</v>
          </cell>
          <cell r="I537" t="str">
            <v>百诚医药/医学部/医学编辑组</v>
          </cell>
          <cell r="J537" t="str">
            <v>百诚医药</v>
          </cell>
          <cell r="K537" t="str">
            <v>医学部</v>
          </cell>
          <cell r="L537" t="str">
            <v>医学编辑</v>
          </cell>
          <cell r="M537" t="str">
            <v>职员</v>
          </cell>
          <cell r="N537" t="str">
            <v>宋博凡</v>
          </cell>
          <cell r="O537" t="str">
            <v>万丹</v>
          </cell>
          <cell r="P537" t="str">
            <v/>
          </cell>
          <cell r="Q537" t="str">
            <v/>
          </cell>
          <cell r="R537" t="str">
            <v>杭州</v>
          </cell>
          <cell r="S537" t="str">
            <v>18758576704</v>
          </cell>
          <cell r="T537" t="str">
            <v>1992-12-16</v>
          </cell>
          <cell r="U537" t="str">
            <v>29</v>
          </cell>
          <cell r="V537" t="str">
            <v>汉族</v>
          </cell>
          <cell r="W537" t="str">
            <v>23020319921216022X</v>
          </cell>
          <cell r="X537" t="str">
            <v>黑龙江省</v>
          </cell>
          <cell r="Y537" t="str">
            <v>齐齐哈尔市</v>
          </cell>
          <cell r="Z537" t="str">
            <v>浙江省杭州市滨江区伟业路1号9幢</v>
          </cell>
          <cell r="AA537" t="str">
            <v>浙江省杭州市萧山区加州阳光公寓1819</v>
          </cell>
          <cell r="AB537" t="str">
            <v>本地城镇</v>
          </cell>
          <cell r="AC537" t="str">
            <v>未婚</v>
          </cell>
          <cell r="AD537" t="str">
            <v>党员</v>
          </cell>
          <cell r="AE537" t="str">
            <v>本科</v>
          </cell>
          <cell r="AF537" t="str">
            <v/>
          </cell>
          <cell r="AG537" t="str">
            <v>华北理工大学</v>
          </cell>
          <cell r="AH537" t="str">
            <v>药物制剂</v>
          </cell>
          <cell r="AI537" t="str">
            <v>2016-06-01</v>
          </cell>
          <cell r="AJ537" t="str">
            <v>初级药师</v>
          </cell>
          <cell r="AK537" t="str">
            <v>初级</v>
          </cell>
          <cell r="AL537" t="str">
            <v>2019-06-02</v>
          </cell>
          <cell r="AM537" t="str">
            <v>肖裕华</v>
          </cell>
          <cell r="AN537" t="str">
            <v>未婚夫</v>
          </cell>
          <cell r="AO537" t="str">
            <v>浙江省杭州市滨江区伟业路1号9幢</v>
          </cell>
          <cell r="AP537" t="str">
            <v>15880228807</v>
          </cell>
          <cell r="AQ537" t="str">
            <v/>
          </cell>
          <cell r="AR537" t="str">
            <v>18758576804</v>
          </cell>
          <cell r="AS537" t="str">
            <v/>
          </cell>
          <cell r="AT537" t="str">
            <v>2021-05-28</v>
          </cell>
          <cell r="AU537" t="str">
            <v>研发人员</v>
          </cell>
          <cell r="AV537" t="str">
            <v>劳动合同</v>
          </cell>
          <cell r="AW537" t="str">
            <v>2021-05-28</v>
          </cell>
          <cell r="AX537" t="str">
            <v>2021-05-28</v>
          </cell>
          <cell r="AY537" t="str">
            <v>2024-06-30</v>
          </cell>
          <cell r="AZ537" t="str">
            <v>研发</v>
          </cell>
          <cell r="BA537" t="str">
            <v>1</v>
          </cell>
          <cell r="BB537" t="str">
            <v>2021-08-27</v>
          </cell>
          <cell r="BC537" t="str">
            <v>2021-08-28</v>
          </cell>
          <cell r="BD537" t="str">
            <v/>
          </cell>
          <cell r="BE537" t="str">
            <v>研发序列</v>
          </cell>
          <cell r="BF537" t="str">
            <v>P2</v>
          </cell>
        </row>
        <row r="538">
          <cell r="C538" t="str">
            <v>张丽博</v>
          </cell>
          <cell r="D538" t="str">
            <v>女</v>
          </cell>
          <cell r="E538" t="str">
            <v>在职</v>
          </cell>
          <cell r="F538" t="str">
            <v>正式员工</v>
          </cell>
          <cell r="G538" t="str">
            <v>百诚医药</v>
          </cell>
          <cell r="H538" t="str">
            <v>医学编辑组</v>
          </cell>
          <cell r="I538" t="str">
            <v>百诚医药/医学部/医学编辑组</v>
          </cell>
          <cell r="J538" t="str">
            <v>百诚医药</v>
          </cell>
          <cell r="K538" t="str">
            <v>医学部</v>
          </cell>
          <cell r="L538" t="str">
            <v>医学编辑</v>
          </cell>
          <cell r="M538" t="str">
            <v>职员</v>
          </cell>
          <cell r="N538" t="str">
            <v>宋博凡</v>
          </cell>
          <cell r="O538" t="str">
            <v>万丹</v>
          </cell>
          <cell r="P538" t="str">
            <v/>
          </cell>
          <cell r="Q538" t="str">
            <v>郭豪杰</v>
          </cell>
          <cell r="R538" t="str">
            <v>杭州</v>
          </cell>
          <cell r="S538" t="str">
            <v>17516465381</v>
          </cell>
          <cell r="T538" t="str">
            <v>1998-12-04</v>
          </cell>
          <cell r="U538" t="str">
            <v>23</v>
          </cell>
          <cell r="V538" t="str">
            <v>汉族</v>
          </cell>
          <cell r="W538" t="str">
            <v>410182199812044947</v>
          </cell>
          <cell r="X538" t="str">
            <v>河南</v>
          </cell>
          <cell r="Y538" t="str">
            <v>郑州</v>
          </cell>
          <cell r="Z538" t="str">
            <v>河南省新密市米村镇新庄34号</v>
          </cell>
          <cell r="AA538" t="str">
            <v>郑州金水区东风路明天世纪小区10号楼二单元</v>
          </cell>
          <cell r="AB538" t="str">
            <v>本地城镇</v>
          </cell>
          <cell r="AC538" t="str">
            <v>未婚</v>
          </cell>
          <cell r="AD538" t="str">
            <v/>
          </cell>
          <cell r="AE538" t="str">
            <v>本科</v>
          </cell>
          <cell r="AF538" t="str">
            <v/>
          </cell>
          <cell r="AG538" t="str">
            <v>南方医科大学</v>
          </cell>
          <cell r="AH538" t="str">
            <v>康复治疗学</v>
          </cell>
          <cell r="AI538" t="str">
            <v>2021-06-25</v>
          </cell>
          <cell r="AJ538" t="str">
            <v/>
          </cell>
          <cell r="AK538" t="str">
            <v/>
          </cell>
          <cell r="AL538" t="str">
            <v/>
          </cell>
          <cell r="AM538" t="str">
            <v>张付生</v>
          </cell>
          <cell r="AN538" t="str">
            <v>父女</v>
          </cell>
          <cell r="AO538" t="str">
            <v>河南省郑州市新密市米村镇和盛嘉园 452394</v>
          </cell>
          <cell r="AP538" t="str">
            <v>15838218935</v>
          </cell>
          <cell r="AQ538" t="str">
            <v>北京新知文化传媒有限公司</v>
          </cell>
          <cell r="AR538" t="str">
            <v/>
          </cell>
          <cell r="AS538" t="str">
            <v/>
          </cell>
          <cell r="AT538" t="str">
            <v>2021-12-27</v>
          </cell>
          <cell r="AU538" t="str">
            <v>研发人员</v>
          </cell>
          <cell r="AV538" t="str">
            <v>劳动合同</v>
          </cell>
          <cell r="AW538" t="str">
            <v>2021-12-27</v>
          </cell>
          <cell r="AX538" t="str">
            <v>2021-12-27</v>
          </cell>
          <cell r="AY538" t="str">
            <v>2024-12-31</v>
          </cell>
          <cell r="AZ538" t="str">
            <v>研发</v>
          </cell>
          <cell r="BA538" t="str">
            <v>1</v>
          </cell>
          <cell r="BB538" t="str">
            <v>2022-03-26</v>
          </cell>
          <cell r="BC538" t="str">
            <v>2022-03-27</v>
          </cell>
          <cell r="BD538" t="str">
            <v/>
          </cell>
          <cell r="BE538" t="str">
            <v>研发序列</v>
          </cell>
          <cell r="BF538" t="str">
            <v>P2</v>
          </cell>
        </row>
        <row r="539">
          <cell r="C539" t="str">
            <v>张蜜芳</v>
          </cell>
          <cell r="D539" t="str">
            <v>女</v>
          </cell>
          <cell r="E539" t="str">
            <v>在职</v>
          </cell>
          <cell r="F539" t="str">
            <v>正式员工</v>
          </cell>
          <cell r="G539" t="str">
            <v>百诚医药</v>
          </cell>
          <cell r="H539" t="str">
            <v>医学编辑组</v>
          </cell>
          <cell r="I539" t="str">
            <v>百诚医药/医学部/医学编辑组</v>
          </cell>
          <cell r="J539" t="str">
            <v>百诚医药</v>
          </cell>
          <cell r="K539" t="str">
            <v>医学部</v>
          </cell>
          <cell r="L539" t="str">
            <v>医学编辑</v>
          </cell>
          <cell r="M539" t="str">
            <v>职员</v>
          </cell>
          <cell r="N539" t="str">
            <v>宋博凡</v>
          </cell>
          <cell r="O539" t="str">
            <v>万丹</v>
          </cell>
          <cell r="P539" t="str">
            <v/>
          </cell>
          <cell r="Q539" t="str">
            <v>万丹</v>
          </cell>
          <cell r="R539" t="str">
            <v>杭州</v>
          </cell>
          <cell r="S539" t="str">
            <v>15700084897</v>
          </cell>
          <cell r="T539" t="str">
            <v>1995-05-13</v>
          </cell>
          <cell r="U539" t="str">
            <v>27</v>
          </cell>
          <cell r="V539" t="str">
            <v>汉族</v>
          </cell>
          <cell r="W539" t="str">
            <v>330682199505137729</v>
          </cell>
          <cell r="X539" t="str">
            <v>浙江</v>
          </cell>
          <cell r="Y539" t="str">
            <v>绍兴</v>
          </cell>
          <cell r="Z539" t="str">
            <v>浙江省绍兴市上虞区岭南乡泰岳村</v>
          </cell>
          <cell r="AA539" t="str">
            <v>浙江省杭州市萧山区戈雅公寓</v>
          </cell>
          <cell r="AB539" t="str">
            <v>外地农村</v>
          </cell>
          <cell r="AC539" t="str">
            <v>未婚</v>
          </cell>
          <cell r="AD539" t="str">
            <v>共青团员</v>
          </cell>
          <cell r="AE539" t="str">
            <v>本科</v>
          </cell>
          <cell r="AF539" t="str">
            <v>学士</v>
          </cell>
          <cell r="AG539" t="str">
            <v>浙江工业大学</v>
          </cell>
          <cell r="AH539" t="str">
            <v>中药学</v>
          </cell>
          <cell r="AI539" t="str">
            <v>2017-06-18</v>
          </cell>
          <cell r="AJ539" t="str">
            <v/>
          </cell>
          <cell r="AK539" t="str">
            <v/>
          </cell>
          <cell r="AL539" t="str">
            <v/>
          </cell>
          <cell r="AM539" t="str">
            <v>骆可</v>
          </cell>
          <cell r="AN539" t="str">
            <v>朋友</v>
          </cell>
          <cell r="AO539" t="str">
            <v>浙江大学之江校区310008</v>
          </cell>
          <cell r="AP539" t="str">
            <v>18758281405</v>
          </cell>
          <cell r="AQ539" t="str">
            <v>杭州岷海掌无疾电子商务有限公司</v>
          </cell>
          <cell r="AR539" t="str">
            <v/>
          </cell>
          <cell r="AS539" t="str">
            <v/>
          </cell>
          <cell r="AT539" t="str">
            <v>2022-03-14</v>
          </cell>
          <cell r="AU539" t="str">
            <v>研发人员</v>
          </cell>
          <cell r="AV539" t="str">
            <v>劳动合同</v>
          </cell>
          <cell r="AW539" t="str">
            <v>2022-03-14</v>
          </cell>
          <cell r="AX539" t="str">
            <v>2022-03-14</v>
          </cell>
          <cell r="AY539" t="str">
            <v>2025-03-31</v>
          </cell>
          <cell r="AZ539" t="str">
            <v>研发</v>
          </cell>
          <cell r="BA539" t="str">
            <v/>
          </cell>
          <cell r="BB539" t="str">
            <v>2022-06-13</v>
          </cell>
          <cell r="BC539" t="str">
            <v>2022-06-14</v>
          </cell>
          <cell r="BD539" t="str">
            <v/>
          </cell>
          <cell r="BE539" t="str">
            <v>研发序列</v>
          </cell>
          <cell r="BF539" t="str">
            <v>P2</v>
          </cell>
        </row>
        <row r="540">
          <cell r="C540" t="str">
            <v>唐玲</v>
          </cell>
          <cell r="D540" t="str">
            <v>女</v>
          </cell>
          <cell r="E540" t="str">
            <v>在职</v>
          </cell>
          <cell r="F540" t="str">
            <v>正式员工</v>
          </cell>
          <cell r="G540" t="str">
            <v>百诚医药</v>
          </cell>
          <cell r="H540" t="str">
            <v>医学编辑组</v>
          </cell>
          <cell r="I540" t="str">
            <v>百诚医药/医学部/医学编辑组</v>
          </cell>
          <cell r="J540" t="str">
            <v>百诚医药</v>
          </cell>
          <cell r="K540" t="str">
            <v>医学部</v>
          </cell>
          <cell r="L540" t="str">
            <v>医学编辑</v>
          </cell>
          <cell r="M540" t="str">
            <v>职员</v>
          </cell>
          <cell r="N540" t="str">
            <v>宋博凡</v>
          </cell>
          <cell r="O540" t="str">
            <v>万丹</v>
          </cell>
          <cell r="P540" t="str">
            <v/>
          </cell>
          <cell r="Q540" t="str">
            <v>万丹</v>
          </cell>
          <cell r="R540" t="str">
            <v>杭州</v>
          </cell>
          <cell r="S540" t="str">
            <v>15615830828</v>
          </cell>
          <cell r="T540" t="str">
            <v>1995-07-17</v>
          </cell>
          <cell r="U540" t="str">
            <v>27</v>
          </cell>
          <cell r="V540" t="str">
            <v>汉族</v>
          </cell>
          <cell r="W540" t="str">
            <v>370724199507174768</v>
          </cell>
          <cell r="X540" t="str">
            <v>山东</v>
          </cell>
          <cell r="Y540" t="str">
            <v>德州</v>
          </cell>
          <cell r="Z540" t="str">
            <v>山东省德州市临邑县临邑镇季寨村612号</v>
          </cell>
          <cell r="AA540" t="str">
            <v>浙江省杭州市滨江区滨兴北苑</v>
          </cell>
          <cell r="AB540" t="str">
            <v>本地农村</v>
          </cell>
          <cell r="AC540" t="str">
            <v>已婚</v>
          </cell>
          <cell r="AD540" t="str">
            <v>共青团员</v>
          </cell>
          <cell r="AE540" t="str">
            <v>本科</v>
          </cell>
          <cell r="AF540" t="str">
            <v>学士</v>
          </cell>
          <cell r="AG540" t="str">
            <v>山东理工大学</v>
          </cell>
          <cell r="AH540" t="str">
            <v>食品科学与工程</v>
          </cell>
          <cell r="AI540" t="str">
            <v>2018-06-28</v>
          </cell>
          <cell r="AJ540" t="str">
            <v/>
          </cell>
          <cell r="AK540" t="str">
            <v/>
          </cell>
          <cell r="AL540" t="str">
            <v/>
          </cell>
          <cell r="AM540" t="str">
            <v>韩世杰</v>
          </cell>
          <cell r="AN540" t="str">
            <v>夫妻</v>
          </cell>
          <cell r="AO540" t="str">
            <v>杭州市滨江区滨兴北苑 310052</v>
          </cell>
          <cell r="AP540" t="str">
            <v>15615636432</v>
          </cell>
          <cell r="AQ540" t="str">
            <v>青岛优核生物科技有限公司</v>
          </cell>
          <cell r="AR540" t="str">
            <v/>
          </cell>
          <cell r="AS540" t="str">
            <v/>
          </cell>
          <cell r="AT540" t="str">
            <v>2022-04-27</v>
          </cell>
          <cell r="AU540" t="str">
            <v>研发人员</v>
          </cell>
          <cell r="AV540" t="str">
            <v>劳动合同</v>
          </cell>
          <cell r="AW540" t="str">
            <v>2022-04-27</v>
          </cell>
          <cell r="AX540" t="str">
            <v>2022-04-27</v>
          </cell>
          <cell r="AY540" t="str">
            <v>2025-06-30</v>
          </cell>
          <cell r="AZ540" t="str">
            <v>研发</v>
          </cell>
          <cell r="BA540" t="str">
            <v>1</v>
          </cell>
          <cell r="BB540" t="str">
            <v>2022-07-26</v>
          </cell>
          <cell r="BC540" t="str">
            <v>2022-07-27</v>
          </cell>
          <cell r="BD540" t="str">
            <v/>
          </cell>
          <cell r="BE540" t="str">
            <v>研发序列</v>
          </cell>
          <cell r="BF540" t="str">
            <v>P2</v>
          </cell>
        </row>
        <row r="541">
          <cell r="C541" t="str">
            <v>汪雨婷</v>
          </cell>
          <cell r="D541" t="str">
            <v>女</v>
          </cell>
          <cell r="E541" t="str">
            <v>在职</v>
          </cell>
          <cell r="F541" t="str">
            <v>试用员工</v>
          </cell>
          <cell r="G541" t="str">
            <v>百诚医药</v>
          </cell>
          <cell r="H541" t="str">
            <v>医学编辑组</v>
          </cell>
          <cell r="I541" t="str">
            <v>百诚医药/医学部/医学编辑组</v>
          </cell>
          <cell r="J541" t="str">
            <v>百诚医药</v>
          </cell>
          <cell r="K541" t="str">
            <v>医学部</v>
          </cell>
          <cell r="L541" t="str">
            <v>医学编辑</v>
          </cell>
          <cell r="M541" t="str">
            <v>职员</v>
          </cell>
          <cell r="N541" t="str">
            <v>宋博凡</v>
          </cell>
          <cell r="O541" t="str">
            <v>万丹</v>
          </cell>
          <cell r="P541" t="str">
            <v/>
          </cell>
          <cell r="Q541" t="str">
            <v>陈小莹</v>
          </cell>
          <cell r="R541" t="str">
            <v>杭州</v>
          </cell>
          <cell r="S541" t="str">
            <v>15700082330</v>
          </cell>
          <cell r="T541" t="str">
            <v>1994-06-01</v>
          </cell>
          <cell r="U541" t="str">
            <v>28</v>
          </cell>
          <cell r="V541" t="str">
            <v>汉族</v>
          </cell>
          <cell r="W541" t="str">
            <v>330127199406012486</v>
          </cell>
          <cell r="X541" t="str">
            <v>浙江</v>
          </cell>
          <cell r="Y541" t="str">
            <v>杭州</v>
          </cell>
          <cell r="Z541" t="str">
            <v>浙江省淳安县屏门乡小陵村汪家47号</v>
          </cell>
          <cell r="AA541" t="str">
            <v>拱墅区方家花苑36幢2单元402</v>
          </cell>
          <cell r="AB541" t="str">
            <v>本地农村</v>
          </cell>
          <cell r="AC541" t="str">
            <v>未婚</v>
          </cell>
          <cell r="AD541" t="str">
            <v>中共党员</v>
          </cell>
          <cell r="AE541" t="str">
            <v>本科</v>
          </cell>
          <cell r="AF541" t="str">
            <v>学士</v>
          </cell>
          <cell r="AG541" t="str">
            <v>浙江工业大学</v>
          </cell>
          <cell r="AH541" t="str">
            <v>中药学</v>
          </cell>
          <cell r="AI541" t="str">
            <v>2017-06-18</v>
          </cell>
          <cell r="AJ541" t="str">
            <v/>
          </cell>
          <cell r="AK541" t="str">
            <v/>
          </cell>
          <cell r="AL541" t="str">
            <v/>
          </cell>
          <cell r="AM541" t="str">
            <v>汪平贵</v>
          </cell>
          <cell r="AN541" t="str">
            <v>父女</v>
          </cell>
          <cell r="AO541" t="str">
            <v>杭州市千岛湖镇康盛花园</v>
          </cell>
          <cell r="AP541" t="str">
            <v>13175009882</v>
          </cell>
          <cell r="AQ541" t="str">
            <v>中科医创（浙江）科技有限公司</v>
          </cell>
          <cell r="AR541" t="str">
            <v/>
          </cell>
          <cell r="AS541" t="str">
            <v>张蜜芳</v>
          </cell>
          <cell r="AT541" t="str">
            <v>2022-06-13</v>
          </cell>
          <cell r="AU541" t="str">
            <v>辅助人员</v>
          </cell>
          <cell r="AV541" t="str">
            <v>劳动合同</v>
          </cell>
          <cell r="AW541" t="str">
            <v>2022-06-13</v>
          </cell>
          <cell r="AX541" t="str">
            <v>2022-06-13</v>
          </cell>
          <cell r="AY541" t="str">
            <v>2025-06-30</v>
          </cell>
          <cell r="AZ541" t="str">
            <v>研发</v>
          </cell>
          <cell r="BA541" t="str">
            <v>1</v>
          </cell>
          <cell r="BB541" t="str">
            <v>2022-09-12</v>
          </cell>
          <cell r="BC541" t="str">
            <v/>
          </cell>
          <cell r="BD541" t="str">
            <v/>
          </cell>
          <cell r="BE541" t="str">
            <v>研发序列</v>
          </cell>
          <cell r="BF541" t="str">
            <v>P2</v>
          </cell>
        </row>
        <row r="542">
          <cell r="C542" t="str">
            <v>张睿哲</v>
          </cell>
          <cell r="D542" t="str">
            <v>女</v>
          </cell>
          <cell r="E542" t="str">
            <v>在职</v>
          </cell>
          <cell r="F542" t="str">
            <v>试用员工</v>
          </cell>
          <cell r="G542" t="str">
            <v>百诚医药</v>
          </cell>
          <cell r="H542" t="str">
            <v>医学编辑组</v>
          </cell>
          <cell r="I542" t="str">
            <v>百诚医药/医学部/医学编辑组</v>
          </cell>
          <cell r="J542" t="str">
            <v>百诚医药</v>
          </cell>
          <cell r="K542" t="str">
            <v>医学部</v>
          </cell>
          <cell r="L542" t="str">
            <v>医学编辑</v>
          </cell>
          <cell r="M542" t="str">
            <v>职员</v>
          </cell>
          <cell r="N542" t="str">
            <v>宋博凡</v>
          </cell>
          <cell r="O542" t="str">
            <v>万丹</v>
          </cell>
          <cell r="P542" t="str">
            <v>万丹</v>
          </cell>
          <cell r="Q542" t="str">
            <v/>
          </cell>
          <cell r="R542" t="str">
            <v>杭州</v>
          </cell>
          <cell r="S542" t="str">
            <v>15922606516</v>
          </cell>
          <cell r="T542" t="str">
            <v>1996-08-09</v>
          </cell>
          <cell r="U542" t="str">
            <v>25</v>
          </cell>
          <cell r="V542" t="str">
            <v>汉族</v>
          </cell>
          <cell r="W542" t="str">
            <v>34220119960809004X</v>
          </cell>
          <cell r="X542" t="str">
            <v>安徽</v>
          </cell>
          <cell r="Y542" t="str">
            <v>宿州</v>
          </cell>
          <cell r="Z542" t="str">
            <v>安徽省宿州市埇桥区沱河街道汴河东路159号东方大厦</v>
          </cell>
          <cell r="AA542" t="str">
            <v>杭州市滨江区浦沿街道杨家墩悦府4栋701</v>
          </cell>
          <cell r="AB542" t="str">
            <v>本地城镇</v>
          </cell>
          <cell r="AC542" t="str">
            <v>未婚</v>
          </cell>
          <cell r="AD542" t="str">
            <v>共青团员</v>
          </cell>
          <cell r="AE542" t="str">
            <v>硕士研究生</v>
          </cell>
          <cell r="AF542" t="str">
            <v>硕士</v>
          </cell>
          <cell r="AG542" t="str">
            <v>西南大学</v>
          </cell>
          <cell r="AH542" t="str">
            <v>中药学</v>
          </cell>
          <cell r="AI542" t="str">
            <v>2022-06-27</v>
          </cell>
          <cell r="AJ542" t="str">
            <v/>
          </cell>
          <cell r="AK542" t="str">
            <v/>
          </cell>
          <cell r="AL542" t="str">
            <v/>
          </cell>
          <cell r="AM542" t="str">
            <v>黄侠</v>
          </cell>
          <cell r="AN542" t="str">
            <v>母女</v>
          </cell>
          <cell r="AO542" t="str">
            <v>安徽省宿州市埇桥区沱河街道汴河东路159号东方大厦南楼807，234000</v>
          </cell>
          <cell r="AP542" t="str">
            <v>13365572958</v>
          </cell>
          <cell r="AQ542" t="str">
            <v/>
          </cell>
          <cell r="AR542" t="str">
            <v/>
          </cell>
          <cell r="AS542" t="str">
            <v/>
          </cell>
          <cell r="AT542" t="str">
            <v>2022-07-04</v>
          </cell>
          <cell r="AU542" t="str">
            <v>辅助人员</v>
          </cell>
          <cell r="AV542" t="str">
            <v>劳动合同</v>
          </cell>
          <cell r="AW542" t="str">
            <v>2022-07-04</v>
          </cell>
          <cell r="AX542" t="str">
            <v>2022-07-04</v>
          </cell>
          <cell r="AY542" t="str">
            <v>2025-07-03</v>
          </cell>
          <cell r="AZ542" t="str">
            <v>研发</v>
          </cell>
          <cell r="BA542" t="str">
            <v>1</v>
          </cell>
          <cell r="BB542" t="str">
            <v>2022-10-03</v>
          </cell>
          <cell r="BC542" t="str">
            <v/>
          </cell>
          <cell r="BD542" t="str">
            <v/>
          </cell>
          <cell r="BE542" t="str">
            <v>研发序列</v>
          </cell>
          <cell r="BF542" t="str">
            <v>P2</v>
          </cell>
        </row>
        <row r="543">
          <cell r="C543" t="str">
            <v>杨佳雨</v>
          </cell>
          <cell r="D543" t="str">
            <v>女</v>
          </cell>
          <cell r="E543" t="str">
            <v>在职</v>
          </cell>
          <cell r="F543" t="str">
            <v>实习生</v>
          </cell>
          <cell r="G543" t="str">
            <v>百诚医药</v>
          </cell>
          <cell r="H543" t="str">
            <v>医学编辑组</v>
          </cell>
          <cell r="I543" t="str">
            <v>百诚医药/医学部/医学编辑组</v>
          </cell>
          <cell r="J543" t="str">
            <v>百诚医药</v>
          </cell>
          <cell r="K543" t="str">
            <v>医学部</v>
          </cell>
          <cell r="L543" t="str">
            <v>实习生</v>
          </cell>
          <cell r="M543" t="str">
            <v>职员</v>
          </cell>
          <cell r="N543" t="str">
            <v>宋博凡</v>
          </cell>
          <cell r="O543" t="str">
            <v>万丹</v>
          </cell>
          <cell r="P543" t="str">
            <v>万丹</v>
          </cell>
          <cell r="Q543" t="str">
            <v/>
          </cell>
          <cell r="R543" t="str">
            <v>杭州</v>
          </cell>
          <cell r="S543" t="str">
            <v>15990135219</v>
          </cell>
          <cell r="T543" t="str">
            <v>2000-11-09</v>
          </cell>
          <cell r="U543" t="str">
            <v>21</v>
          </cell>
          <cell r="V543" t="str">
            <v>汉族</v>
          </cell>
          <cell r="W543" t="str">
            <v>330727200011092221</v>
          </cell>
          <cell r="X543" t="str">
            <v>浙江</v>
          </cell>
          <cell r="Y543" t="str">
            <v>金华</v>
          </cell>
          <cell r="Z543" t="str">
            <v>浙江省磐安县仁川镇</v>
          </cell>
          <cell r="AA543" t="str">
            <v>浙江省杭州市拱墅区朝晖街道潮王路18号</v>
          </cell>
          <cell r="AB543" t="str">
            <v>外地城镇</v>
          </cell>
          <cell r="AC543" t="str">
            <v>未婚</v>
          </cell>
          <cell r="AD543" t="str">
            <v>中共党员</v>
          </cell>
          <cell r="AE543" t="str">
            <v>本科</v>
          </cell>
          <cell r="AF543" t="str">
            <v>学士</v>
          </cell>
          <cell r="AG543" t="str">
            <v>浙江工业大学</v>
          </cell>
          <cell r="AH543" t="str">
            <v>制药工程</v>
          </cell>
          <cell r="AI543" t="str">
            <v>2023-06-30</v>
          </cell>
          <cell r="AJ543" t="str">
            <v/>
          </cell>
          <cell r="AK543" t="str">
            <v/>
          </cell>
          <cell r="AL543" t="str">
            <v/>
          </cell>
          <cell r="AM543" t="str">
            <v>曹兰贞</v>
          </cell>
          <cell r="AN543" t="str">
            <v>母</v>
          </cell>
          <cell r="AO543" t="str">
            <v>浙江省金华市磐安县安文街道龙山新村13幢二单元301</v>
          </cell>
          <cell r="AP543" t="str">
            <v>18857968449</v>
          </cell>
          <cell r="AQ543" t="str">
            <v>无</v>
          </cell>
          <cell r="AR543" t="str">
            <v/>
          </cell>
          <cell r="AS543" t="str">
            <v/>
          </cell>
          <cell r="AT543" t="str">
            <v>2022-07-06</v>
          </cell>
          <cell r="AU543" t="str">
            <v>辅助人员</v>
          </cell>
          <cell r="AV543" t="str">
            <v>实习协议</v>
          </cell>
          <cell r="AW543" t="str">
            <v/>
          </cell>
          <cell r="AX543" t="str">
            <v>2022-07-06</v>
          </cell>
          <cell r="AY543" t="str">
            <v>2022-08-05</v>
          </cell>
          <cell r="AZ543" t="str">
            <v>研发</v>
          </cell>
          <cell r="BA543" t="str">
            <v/>
          </cell>
          <cell r="BB543" t="str">
            <v/>
          </cell>
          <cell r="BC543" t="str">
            <v/>
          </cell>
          <cell r="BD543" t="str">
            <v/>
          </cell>
          <cell r="BE543" t="str">
            <v>研发序列</v>
          </cell>
          <cell r="BF543" t="str">
            <v>-</v>
          </cell>
        </row>
        <row r="544">
          <cell r="C544" t="str">
            <v>张露露</v>
          </cell>
          <cell r="D544" t="str">
            <v>女</v>
          </cell>
          <cell r="E544" t="str">
            <v>在职</v>
          </cell>
          <cell r="F544" t="str">
            <v>试用员工</v>
          </cell>
          <cell r="G544" t="str">
            <v>百诚医药</v>
          </cell>
          <cell r="H544" t="str">
            <v>医学编辑组</v>
          </cell>
          <cell r="I544" t="str">
            <v>百诚医药/医学部/医学编辑组</v>
          </cell>
          <cell r="J544" t="str">
            <v>百诚医药</v>
          </cell>
          <cell r="K544" t="str">
            <v>医学部</v>
          </cell>
          <cell r="L544" t="str">
            <v>医学编辑</v>
          </cell>
          <cell r="M544" t="str">
            <v>职员</v>
          </cell>
          <cell r="N544" t="str">
            <v>宋博凡</v>
          </cell>
          <cell r="O544" t="str">
            <v>万丹</v>
          </cell>
          <cell r="P544" t="str">
            <v>陈小莹</v>
          </cell>
          <cell r="Q544" t="str">
            <v/>
          </cell>
          <cell r="R544" t="str">
            <v>杭州</v>
          </cell>
          <cell r="S544" t="str">
            <v>19550117767</v>
          </cell>
          <cell r="T544" t="str">
            <v>1997-04-02</v>
          </cell>
          <cell r="U544" t="str">
            <v>25</v>
          </cell>
          <cell r="V544" t="str">
            <v>汉族</v>
          </cell>
          <cell r="W544" t="str">
            <v>33022719970402136X</v>
          </cell>
          <cell r="X544" t="str">
            <v>浙江</v>
          </cell>
          <cell r="Y544" t="str">
            <v>宁波</v>
          </cell>
          <cell r="Z544" t="str">
            <v>浙江省宁波市鄞州区东吴镇画龙村3组59号</v>
          </cell>
          <cell r="AA544" t="str">
            <v>浙江省宁波市鄞州区东吴镇童一村631号</v>
          </cell>
          <cell r="AB544" t="str">
            <v>本地农村</v>
          </cell>
          <cell r="AC544" t="str">
            <v>未婚</v>
          </cell>
          <cell r="AD544" t="str">
            <v>团员</v>
          </cell>
          <cell r="AE544" t="str">
            <v>硕士研究生</v>
          </cell>
          <cell r="AF544" t="str">
            <v>硕士</v>
          </cell>
          <cell r="AG544" t="str">
            <v>浙江大学</v>
          </cell>
          <cell r="AH544" t="str">
            <v>药学</v>
          </cell>
          <cell r="AI544" t="str">
            <v>2022-06-30</v>
          </cell>
          <cell r="AJ544" t="str">
            <v/>
          </cell>
          <cell r="AK544" t="str">
            <v/>
          </cell>
          <cell r="AL544" t="str">
            <v/>
          </cell>
          <cell r="AM544" t="str">
            <v>李苏波</v>
          </cell>
          <cell r="AN544" t="str">
            <v>母亲</v>
          </cell>
          <cell r="AO544" t="str">
            <v>浙江省宁波市鄞州区东吴镇童一村631号</v>
          </cell>
          <cell r="AP544" t="str">
            <v>15158300486</v>
          </cell>
          <cell r="AQ544" t="str">
            <v/>
          </cell>
          <cell r="AR544" t="str">
            <v/>
          </cell>
          <cell r="AS544" t="str">
            <v/>
          </cell>
          <cell r="AT544" t="str">
            <v>2022-07-11</v>
          </cell>
          <cell r="AU544" t="str">
            <v>辅助人员</v>
          </cell>
          <cell r="AV544" t="str">
            <v>劳动合同</v>
          </cell>
          <cell r="AW544" t="str">
            <v>2022-07-11</v>
          </cell>
          <cell r="AX544" t="str">
            <v>2022-07-11</v>
          </cell>
          <cell r="AY544" t="str">
            <v>2025-07-10</v>
          </cell>
          <cell r="AZ544" t="str">
            <v>研发</v>
          </cell>
          <cell r="BA544" t="str">
            <v>1</v>
          </cell>
          <cell r="BB544" t="str">
            <v>2022-10-10</v>
          </cell>
          <cell r="BC544" t="str">
            <v/>
          </cell>
          <cell r="BD544" t="str">
            <v/>
          </cell>
          <cell r="BE544" t="str">
            <v>研发序列</v>
          </cell>
          <cell r="BF544" t="str">
            <v>P2</v>
          </cell>
        </row>
        <row r="545">
          <cell r="C545" t="str">
            <v>宋博凡</v>
          </cell>
          <cell r="D545" t="str">
            <v>女</v>
          </cell>
          <cell r="E545" t="str">
            <v>在职</v>
          </cell>
          <cell r="F545" t="str">
            <v>正式员工</v>
          </cell>
          <cell r="G545" t="str">
            <v>百诚医药</v>
          </cell>
          <cell r="H545" t="str">
            <v>医学部</v>
          </cell>
          <cell r="I545" t="str">
            <v>百诚医药/医学部</v>
          </cell>
          <cell r="J545" t="str">
            <v>百诚医药</v>
          </cell>
          <cell r="K545" t="str">
            <v>医学部</v>
          </cell>
          <cell r="L545" t="str">
            <v>医学总监</v>
          </cell>
          <cell r="M545" t="str">
            <v>总监</v>
          </cell>
          <cell r="N545" t="str">
            <v>宋博凡</v>
          </cell>
          <cell r="O545" t="str">
            <v>楼金芳</v>
          </cell>
          <cell r="P545" t="str">
            <v/>
          </cell>
          <cell r="Q545" t="str">
            <v/>
          </cell>
          <cell r="R545" t="str">
            <v>杭州</v>
          </cell>
          <cell r="S545" t="str">
            <v>13575460684</v>
          </cell>
          <cell r="T545" t="str">
            <v>1989-10-01</v>
          </cell>
          <cell r="U545" t="str">
            <v>32</v>
          </cell>
          <cell r="V545" t="str">
            <v>汉</v>
          </cell>
          <cell r="W545" t="str">
            <v>330127198910010063</v>
          </cell>
          <cell r="X545" t="str">
            <v>浙江</v>
          </cell>
          <cell r="Y545" t="str">
            <v>淳安</v>
          </cell>
          <cell r="Z545" t="str">
            <v>浙江省淳安县千岛湖镇排岭北路8号</v>
          </cell>
          <cell r="AA545" t="str">
            <v>杭州市滨江区长河街道长江西苑40幢1单元702室</v>
          </cell>
          <cell r="AB545" t="str">
            <v>外地城镇</v>
          </cell>
          <cell r="AC545" t="str">
            <v>未婚</v>
          </cell>
          <cell r="AD545" t="str">
            <v>团员</v>
          </cell>
          <cell r="AE545" t="str">
            <v>硕士研究生</v>
          </cell>
          <cell r="AF545" t="str">
            <v>硕士</v>
          </cell>
          <cell r="AG545" t="str">
            <v>浙江工业大学</v>
          </cell>
          <cell r="AH545" t="str">
            <v>药物制剂</v>
          </cell>
          <cell r="AI545" t="str">
            <v>2015-01-14</v>
          </cell>
          <cell r="AJ545" t="str">
            <v>中级工程师</v>
          </cell>
          <cell r="AK545" t="str">
            <v>中级</v>
          </cell>
          <cell r="AL545" t="str">
            <v>2018-09-30</v>
          </cell>
          <cell r="AM545" t="str">
            <v>宋新年</v>
          </cell>
          <cell r="AN545" t="str">
            <v/>
          </cell>
          <cell r="AO545" t="str">
            <v>浙江省淳安县千岛湖镇排岭北路8号</v>
          </cell>
          <cell r="AP545" t="str">
            <v>15088711939</v>
          </cell>
          <cell r="AQ545" t="str">
            <v/>
          </cell>
          <cell r="AR545" t="str">
            <v>15088711939</v>
          </cell>
          <cell r="AS545" t="str">
            <v/>
          </cell>
          <cell r="AT545" t="str">
            <v>2015-01-19</v>
          </cell>
          <cell r="AU545" t="str">
            <v>研发人员</v>
          </cell>
          <cell r="AV545" t="str">
            <v>劳动合同</v>
          </cell>
          <cell r="AW545" t="str">
            <v>2015-01-19</v>
          </cell>
          <cell r="AX545" t="str">
            <v>2015-01-19</v>
          </cell>
          <cell r="AY545" t="str">
            <v>2022-12-31</v>
          </cell>
          <cell r="AZ545" t="str">
            <v>研发</v>
          </cell>
          <cell r="BA545" t="str">
            <v>2</v>
          </cell>
          <cell r="BB545" t="str">
            <v>2015-04-18</v>
          </cell>
          <cell r="BC545" t="str">
            <v>2015-04-18</v>
          </cell>
          <cell r="BD545" t="str">
            <v/>
          </cell>
          <cell r="BE545" t="str">
            <v>研发序列</v>
          </cell>
          <cell r="BF545" t="str">
            <v>M6</v>
          </cell>
        </row>
        <row r="546">
          <cell r="C546" t="str">
            <v>郝海凌</v>
          </cell>
          <cell r="D546" t="str">
            <v>女</v>
          </cell>
          <cell r="E546" t="str">
            <v>在职</v>
          </cell>
          <cell r="F546" t="str">
            <v>正式员工</v>
          </cell>
          <cell r="G546" t="str">
            <v>百诚医药</v>
          </cell>
          <cell r="H546" t="str">
            <v>医学部</v>
          </cell>
          <cell r="I546" t="str">
            <v>百诚医药/医学部</v>
          </cell>
          <cell r="J546" t="str">
            <v>百诚医药</v>
          </cell>
          <cell r="K546" t="str">
            <v>医学部</v>
          </cell>
          <cell r="L546" t="str">
            <v>医学总监</v>
          </cell>
          <cell r="M546" t="str">
            <v>职员</v>
          </cell>
          <cell r="N546" t="str">
            <v>楼金芳</v>
          </cell>
          <cell r="O546" t="str">
            <v>楼金芳</v>
          </cell>
          <cell r="P546" t="str">
            <v>楼金芳</v>
          </cell>
          <cell r="Q546" t="str">
            <v/>
          </cell>
          <cell r="R546" t="str">
            <v>杭州</v>
          </cell>
          <cell r="S546" t="str">
            <v>15267174575</v>
          </cell>
          <cell r="T546" t="str">
            <v>1977-07-07</v>
          </cell>
          <cell r="U546" t="str">
            <v>45</v>
          </cell>
          <cell r="V546" t="str">
            <v>汉</v>
          </cell>
          <cell r="W546" t="str">
            <v>330106197707070427</v>
          </cell>
          <cell r="X546" t="str">
            <v>山东</v>
          </cell>
          <cell r="Y546" t="str">
            <v>济宁</v>
          </cell>
          <cell r="Z546" t="str">
            <v>浙江省杭州市下沙野风海天城9-1-402</v>
          </cell>
          <cell r="AA546" t="str">
            <v>浙江省杭州市下沙野风海天城9-1-402</v>
          </cell>
          <cell r="AB546" t="str">
            <v>本地城镇</v>
          </cell>
          <cell r="AC546" t="str">
            <v>未婚</v>
          </cell>
          <cell r="AD546" t="str">
            <v>无</v>
          </cell>
          <cell r="AE546" t="str">
            <v>博士研究生</v>
          </cell>
          <cell r="AF546" t="str">
            <v>博士</v>
          </cell>
          <cell r="AG546" t="str">
            <v>Rutgers University</v>
          </cell>
          <cell r="AH546" t="str">
            <v>生医工程</v>
          </cell>
          <cell r="AI546" t="str">
            <v>2007-07-15</v>
          </cell>
          <cell r="AJ546" t="str">
            <v/>
          </cell>
          <cell r="AK546" t="str">
            <v/>
          </cell>
          <cell r="AL546" t="str">
            <v/>
          </cell>
          <cell r="AM546" t="str">
            <v>吴薇</v>
          </cell>
          <cell r="AN546" t="str">
            <v/>
          </cell>
          <cell r="AO546" t="str">
            <v>浙江省杭州市下沙野风海天城9-1-402</v>
          </cell>
          <cell r="AP546" t="str">
            <v>13516801246</v>
          </cell>
          <cell r="AQ546" t="str">
            <v>杭州洛加大科技有限公司</v>
          </cell>
          <cell r="AR546" t="str">
            <v>浙江省杭州市下沙野风海天城9-1-402</v>
          </cell>
          <cell r="AS546" t="str">
            <v/>
          </cell>
          <cell r="AT546" t="str">
            <v>2021-02-24</v>
          </cell>
          <cell r="AU546" t="str">
            <v>研发人员</v>
          </cell>
          <cell r="AV546" t="str">
            <v>劳动合同</v>
          </cell>
          <cell r="AW546" t="str">
            <v>2021-02-24</v>
          </cell>
          <cell r="AX546" t="str">
            <v>2021-02-24</v>
          </cell>
          <cell r="AY546" t="str">
            <v>2024-03-31</v>
          </cell>
          <cell r="AZ546" t="str">
            <v>研发</v>
          </cell>
          <cell r="BA546" t="str">
            <v>1</v>
          </cell>
          <cell r="BB546" t="str">
            <v>2021-05-23</v>
          </cell>
          <cell r="BC546" t="str">
            <v>2021-05-24</v>
          </cell>
          <cell r="BD546" t="str">
            <v/>
          </cell>
          <cell r="BE546" t="str">
            <v>研发序列</v>
          </cell>
          <cell r="BF546" t="str">
            <v>P5</v>
          </cell>
        </row>
        <row r="547">
          <cell r="C547" t="str">
            <v>吴寒松</v>
          </cell>
          <cell r="D547" t="str">
            <v>男</v>
          </cell>
          <cell r="E547" t="str">
            <v>在职</v>
          </cell>
          <cell r="F547" t="str">
            <v>正式员工</v>
          </cell>
          <cell r="G547" t="str">
            <v>百诚医药</v>
          </cell>
          <cell r="H547" t="str">
            <v>仪器组</v>
          </cell>
          <cell r="I547" t="str">
            <v>百诚医药/药学研究中心/实验室管理部/仪器组</v>
          </cell>
          <cell r="J547" t="str">
            <v>百诚医药</v>
          </cell>
          <cell r="K547" t="str">
            <v>实验室管理部</v>
          </cell>
          <cell r="L547" t="str">
            <v>仪器工程师</v>
          </cell>
          <cell r="M547" t="str">
            <v>职员</v>
          </cell>
          <cell r="N547" t="str">
            <v>季垚杰</v>
          </cell>
          <cell r="O547" t="str">
            <v>彭涛</v>
          </cell>
          <cell r="P547" t="str">
            <v/>
          </cell>
          <cell r="Q547" t="str">
            <v/>
          </cell>
          <cell r="R547" t="str">
            <v>杭州</v>
          </cell>
          <cell r="S547" t="str">
            <v>17779346965</v>
          </cell>
          <cell r="T547" t="str">
            <v>1993-03-15</v>
          </cell>
          <cell r="U547" t="str">
            <v>29</v>
          </cell>
          <cell r="V547" t="str">
            <v>汉</v>
          </cell>
          <cell r="W547" t="str">
            <v>362325199303151219</v>
          </cell>
          <cell r="X547" t="str">
            <v>江西</v>
          </cell>
          <cell r="Y547" t="str">
            <v>上饶</v>
          </cell>
          <cell r="Z547" t="str">
            <v>江西省上饶市横峰县莲河乡黄藤村坂上组653号</v>
          </cell>
          <cell r="AA547" t="str">
            <v>公司宿舍</v>
          </cell>
          <cell r="AB547" t="str">
            <v>外地农村</v>
          </cell>
          <cell r="AC547" t="str">
            <v>已婚</v>
          </cell>
          <cell r="AD547" t="str">
            <v>群众</v>
          </cell>
          <cell r="AE547" t="str">
            <v>大专</v>
          </cell>
          <cell r="AF547" t="str">
            <v/>
          </cell>
          <cell r="AG547" t="str">
            <v>九江学院</v>
          </cell>
          <cell r="AH547" t="str">
            <v>化学制药技术</v>
          </cell>
          <cell r="AI547" t="str">
            <v>2014-07-10</v>
          </cell>
          <cell r="AJ547" t="str">
            <v/>
          </cell>
          <cell r="AK547" t="str">
            <v/>
          </cell>
          <cell r="AL547" t="str">
            <v/>
          </cell>
          <cell r="AM547" t="str">
            <v>余萍</v>
          </cell>
          <cell r="AN547" t="str">
            <v/>
          </cell>
          <cell r="AO547" t="str">
            <v>江西省上饶市横峰县莲河乡黄藤村坂上组653号</v>
          </cell>
          <cell r="AP547" t="str">
            <v>15824125753</v>
          </cell>
          <cell r="AQ547" t="str">
            <v/>
          </cell>
          <cell r="AR547" t="str">
            <v>15824125753</v>
          </cell>
          <cell r="AS547" t="str">
            <v/>
          </cell>
          <cell r="AT547" t="str">
            <v>2019-04-22</v>
          </cell>
          <cell r="AU547" t="str">
            <v>辅助人员</v>
          </cell>
          <cell r="AV547" t="str">
            <v>劳动合同</v>
          </cell>
          <cell r="AW547" t="str">
            <v>2019-04-22</v>
          </cell>
          <cell r="AX547" t="str">
            <v>2022-05-01</v>
          </cell>
          <cell r="AY547" t="str">
            <v>2025-06-30</v>
          </cell>
          <cell r="AZ547" t="str">
            <v>职能</v>
          </cell>
          <cell r="BA547" t="str">
            <v>2</v>
          </cell>
          <cell r="BB547" t="str">
            <v>2019-07-22</v>
          </cell>
          <cell r="BC547" t="str">
            <v>2019-08-06</v>
          </cell>
          <cell r="BD547" t="str">
            <v/>
          </cell>
          <cell r="BE547" t="str">
            <v>研发辅助序列</v>
          </cell>
          <cell r="BF547" t="str">
            <v>P3</v>
          </cell>
        </row>
        <row r="548">
          <cell r="C548" t="str">
            <v>陈国根</v>
          </cell>
          <cell r="D548" t="str">
            <v>男</v>
          </cell>
          <cell r="E548" t="str">
            <v>在职</v>
          </cell>
          <cell r="F548" t="str">
            <v>正式员工</v>
          </cell>
          <cell r="G548" t="str">
            <v>百诚医药</v>
          </cell>
          <cell r="H548" t="str">
            <v>仪器组</v>
          </cell>
          <cell r="I548" t="str">
            <v>百诚医药/药学研究中心/实验室管理部/仪器组</v>
          </cell>
          <cell r="J548" t="str">
            <v>百诚医药</v>
          </cell>
          <cell r="K548" t="str">
            <v>实验室管理部</v>
          </cell>
          <cell r="L548" t="str">
            <v>后勤</v>
          </cell>
          <cell r="M548" t="str">
            <v>职员</v>
          </cell>
          <cell r="N548" t="str">
            <v>季垚杰</v>
          </cell>
          <cell r="O548" t="str">
            <v>彭涛</v>
          </cell>
          <cell r="P548" t="str">
            <v/>
          </cell>
          <cell r="Q548" t="str">
            <v/>
          </cell>
          <cell r="R548" t="str">
            <v>杭州</v>
          </cell>
          <cell r="S548" t="str">
            <v>15382398809</v>
          </cell>
          <cell r="T548" t="str">
            <v>1967-09-01</v>
          </cell>
          <cell r="U548" t="str">
            <v>54</v>
          </cell>
          <cell r="V548" t="str">
            <v>汉</v>
          </cell>
          <cell r="W548" t="str">
            <v>330104196709010412</v>
          </cell>
          <cell r="X548" t="str">
            <v>浙江</v>
          </cell>
          <cell r="Y548" t="str">
            <v>杭州</v>
          </cell>
          <cell r="Z548" t="str">
            <v>杭州市上城区紫花苑16幢1单元402室</v>
          </cell>
          <cell r="AA548" t="str">
            <v>杭州市上城区紫花苑16幢1单元402室</v>
          </cell>
          <cell r="AB548" t="str">
            <v>本地城镇</v>
          </cell>
          <cell r="AC548" t="str">
            <v>已婚</v>
          </cell>
          <cell r="AD548" t="str">
            <v>群众</v>
          </cell>
          <cell r="AE548" t="str">
            <v>初中</v>
          </cell>
          <cell r="AF548" t="str">
            <v/>
          </cell>
          <cell r="AG548" t="str">
            <v>/</v>
          </cell>
          <cell r="AH548" t="str">
            <v>/</v>
          </cell>
          <cell r="AI548" t="str">
            <v/>
          </cell>
          <cell r="AJ548" t="str">
            <v/>
          </cell>
          <cell r="AK548" t="str">
            <v/>
          </cell>
          <cell r="AL548" t="str">
            <v/>
          </cell>
          <cell r="AM548" t="str">
            <v>孙娟花</v>
          </cell>
          <cell r="AN548" t="str">
            <v/>
          </cell>
          <cell r="AO548" t="str">
            <v>杭州市上城区紫花苑16幢1单元402室</v>
          </cell>
          <cell r="AP548" t="str">
            <v/>
          </cell>
          <cell r="AQ548" t="str">
            <v/>
          </cell>
          <cell r="AR548" t="str">
            <v>86082207</v>
          </cell>
          <cell r="AS548" t="str">
            <v/>
          </cell>
          <cell r="AT548" t="str">
            <v>2016-02-01</v>
          </cell>
          <cell r="AU548" t="str">
            <v>辅助人员</v>
          </cell>
          <cell r="AV548" t="str">
            <v>劳动合同</v>
          </cell>
          <cell r="AW548" t="str">
            <v>2016-02-01</v>
          </cell>
          <cell r="AX548" t="str">
            <v>2016-02-01</v>
          </cell>
          <cell r="AY548" t="str">
            <v>2022-12-31</v>
          </cell>
          <cell r="AZ548" t="str">
            <v>后勤</v>
          </cell>
          <cell r="BA548" t="str">
            <v>2</v>
          </cell>
          <cell r="BB548" t="str">
            <v/>
          </cell>
          <cell r="BC548" t="str">
            <v/>
          </cell>
          <cell r="BD548" t="str">
            <v/>
          </cell>
          <cell r="BE548" t="str">
            <v>职能序列</v>
          </cell>
          <cell r="BF548" t="str">
            <v>P2</v>
          </cell>
        </row>
        <row r="549">
          <cell r="C549" t="str">
            <v>缪志斌</v>
          </cell>
          <cell r="D549" t="str">
            <v>男</v>
          </cell>
          <cell r="E549" t="str">
            <v>在职</v>
          </cell>
          <cell r="F549" t="str">
            <v>正式员工</v>
          </cell>
          <cell r="G549" t="str">
            <v>百诚医药</v>
          </cell>
          <cell r="H549" t="str">
            <v>仪器组</v>
          </cell>
          <cell r="I549" t="str">
            <v>百诚医药/药学研究中心/实验室管理部/仪器组</v>
          </cell>
          <cell r="J549" t="str">
            <v>百诚医药</v>
          </cell>
          <cell r="K549" t="str">
            <v>实验室管理部</v>
          </cell>
          <cell r="L549" t="str">
            <v>仪器工程师</v>
          </cell>
          <cell r="M549" t="str">
            <v>职员</v>
          </cell>
          <cell r="N549" t="str">
            <v>季垚杰</v>
          </cell>
          <cell r="O549" t="str">
            <v>彭涛</v>
          </cell>
          <cell r="P549" t="str">
            <v>贾成清</v>
          </cell>
          <cell r="Q549" t="str">
            <v/>
          </cell>
          <cell r="R549" t="str">
            <v>杭州</v>
          </cell>
          <cell r="S549" t="str">
            <v>13587426039</v>
          </cell>
          <cell r="T549" t="str">
            <v>1997-09-01</v>
          </cell>
          <cell r="U549" t="str">
            <v>24</v>
          </cell>
          <cell r="V549" t="str">
            <v>汉</v>
          </cell>
          <cell r="W549" t="str">
            <v>33030219970901161X</v>
          </cell>
          <cell r="X549" t="str">
            <v>浙江</v>
          </cell>
          <cell r="Y549" t="str">
            <v>温州</v>
          </cell>
          <cell r="Z549" t="str">
            <v>浙江省温州市鹿城区滨江街道上陡门住宅区11组团17幢505室</v>
          </cell>
          <cell r="AA549" t="str">
            <v>浙江省宁波市北仑区大榭街道信榭大厦-西楼 601室</v>
          </cell>
          <cell r="AB549" t="str">
            <v>外地城镇</v>
          </cell>
          <cell r="AC549" t="str">
            <v>未婚</v>
          </cell>
          <cell r="AD549" t="str">
            <v>团员</v>
          </cell>
          <cell r="AE549" t="str">
            <v>本科</v>
          </cell>
          <cell r="AF549" t="str">
            <v>学士</v>
          </cell>
          <cell r="AG549" t="str">
            <v>沈阳化工大学</v>
          </cell>
          <cell r="AH549" t="str">
            <v>化学工程与工艺</v>
          </cell>
          <cell r="AI549" t="str">
            <v>2019-06-24</v>
          </cell>
          <cell r="AJ549" t="str">
            <v/>
          </cell>
          <cell r="AK549" t="str">
            <v/>
          </cell>
          <cell r="AL549" t="str">
            <v/>
          </cell>
          <cell r="AM549" t="str">
            <v>缪宇</v>
          </cell>
          <cell r="AN549" t="str">
            <v>父子</v>
          </cell>
          <cell r="AO549" t="str">
            <v>浙江省温州市鹿城区滨江街道上陡门住宅区11组团17幢505室</v>
          </cell>
          <cell r="AP549" t="str">
            <v>13906647013</v>
          </cell>
          <cell r="AQ549" t="str">
            <v/>
          </cell>
          <cell r="AR549" t="str">
            <v>13906647013</v>
          </cell>
          <cell r="AS549" t="str">
            <v/>
          </cell>
          <cell r="AT549" t="str">
            <v>2020-07-16</v>
          </cell>
          <cell r="AU549" t="str">
            <v>辅助人员</v>
          </cell>
          <cell r="AV549" t="str">
            <v>劳动合同</v>
          </cell>
          <cell r="AW549" t="str">
            <v>2020-07-16</v>
          </cell>
          <cell r="AX549" t="str">
            <v>2020-07-16</v>
          </cell>
          <cell r="AY549" t="str">
            <v>2023-09-30</v>
          </cell>
          <cell r="AZ549" t="str">
            <v>职能</v>
          </cell>
          <cell r="BA549" t="str">
            <v>1</v>
          </cell>
          <cell r="BB549" t="str">
            <v>2020-09-15</v>
          </cell>
          <cell r="BC549" t="str">
            <v>2020-09-16</v>
          </cell>
          <cell r="BD549" t="str">
            <v/>
          </cell>
          <cell r="BE549" t="str">
            <v>研发辅助序列</v>
          </cell>
          <cell r="BF549" t="str">
            <v>P2</v>
          </cell>
        </row>
        <row r="550">
          <cell r="C550" t="str">
            <v>张程辉</v>
          </cell>
          <cell r="D550" t="str">
            <v>男</v>
          </cell>
          <cell r="E550" t="str">
            <v>在职</v>
          </cell>
          <cell r="F550" t="str">
            <v>正式员工</v>
          </cell>
          <cell r="G550" t="str">
            <v>百诚医药</v>
          </cell>
          <cell r="H550" t="str">
            <v>仪器组</v>
          </cell>
          <cell r="I550" t="str">
            <v>百诚医药/药学研究中心/实验室管理部/仪器组</v>
          </cell>
          <cell r="J550" t="str">
            <v>百诚医药</v>
          </cell>
          <cell r="K550" t="str">
            <v>实验室管理部</v>
          </cell>
          <cell r="L550" t="str">
            <v>仪器工程师</v>
          </cell>
          <cell r="M550" t="str">
            <v>职员</v>
          </cell>
          <cell r="N550" t="str">
            <v>季垚杰</v>
          </cell>
          <cell r="O550" t="str">
            <v>彭涛</v>
          </cell>
          <cell r="P550" t="str">
            <v/>
          </cell>
          <cell r="Q550" t="str">
            <v/>
          </cell>
          <cell r="R550" t="str">
            <v>杭州</v>
          </cell>
          <cell r="S550" t="str">
            <v>18367952982</v>
          </cell>
          <cell r="T550" t="str">
            <v>1999-03-07</v>
          </cell>
          <cell r="U550" t="str">
            <v>23</v>
          </cell>
          <cell r="V550" t="str">
            <v>汉</v>
          </cell>
          <cell r="W550" t="str">
            <v>330723199903074116</v>
          </cell>
          <cell r="X550" t="str">
            <v>浙江</v>
          </cell>
          <cell r="Y550" t="str">
            <v>金华</v>
          </cell>
          <cell r="Z550" t="str">
            <v>浙江省武义县王宅镇九峰村大莱口九峰路53号</v>
          </cell>
          <cell r="AA550" t="str">
            <v>浙江省滨江区长河路457号和瑞科技园S4幢602</v>
          </cell>
          <cell r="AB550" t="str">
            <v>外地农村</v>
          </cell>
          <cell r="AC550" t="str">
            <v>未婚</v>
          </cell>
          <cell r="AD550" t="str">
            <v>团员</v>
          </cell>
          <cell r="AE550" t="str">
            <v>大专</v>
          </cell>
          <cell r="AF550" t="str">
            <v/>
          </cell>
          <cell r="AG550" t="str">
            <v>浙江医药高等专科学校</v>
          </cell>
          <cell r="AH550" t="str">
            <v>医疗器械检验注册</v>
          </cell>
          <cell r="AI550" t="str">
            <v>2020-06-15</v>
          </cell>
          <cell r="AJ550" t="str">
            <v/>
          </cell>
          <cell r="AK550" t="str">
            <v/>
          </cell>
          <cell r="AL550" t="str">
            <v/>
          </cell>
          <cell r="AM550" t="str">
            <v/>
          </cell>
          <cell r="AN550" t="str">
            <v/>
          </cell>
          <cell r="AO550" t="str">
            <v>浙江省武义县王宅镇九峰村大莱口九峰路53号</v>
          </cell>
          <cell r="AP550" t="str">
            <v/>
          </cell>
          <cell r="AQ550" t="str">
            <v>德诺睿华医疗科技有限公司</v>
          </cell>
          <cell r="AR550" t="str">
            <v>0579-87790405</v>
          </cell>
          <cell r="AS550" t="str">
            <v/>
          </cell>
          <cell r="AT550" t="str">
            <v>2020-09-02</v>
          </cell>
          <cell r="AU550" t="str">
            <v>辅助人员</v>
          </cell>
          <cell r="AV550" t="str">
            <v>劳动合同</v>
          </cell>
          <cell r="AW550" t="str">
            <v>2020-09-02</v>
          </cell>
          <cell r="AX550" t="str">
            <v>2020-09-02</v>
          </cell>
          <cell r="AY550" t="str">
            <v>2023-09-30</v>
          </cell>
          <cell r="AZ550" t="str">
            <v>职能</v>
          </cell>
          <cell r="BA550" t="str">
            <v>1</v>
          </cell>
          <cell r="BB550" t="str">
            <v>2020-12-01</v>
          </cell>
          <cell r="BC550" t="str">
            <v/>
          </cell>
          <cell r="BD550" t="str">
            <v/>
          </cell>
          <cell r="BE550" t="str">
            <v>研发辅助序列</v>
          </cell>
          <cell r="BF550" t="str">
            <v>P2</v>
          </cell>
        </row>
        <row r="551">
          <cell r="C551" t="str">
            <v>刘利娜</v>
          </cell>
          <cell r="D551" t="str">
            <v>女</v>
          </cell>
          <cell r="E551" t="str">
            <v>在职</v>
          </cell>
          <cell r="F551" t="str">
            <v>正式员工</v>
          </cell>
          <cell r="G551" t="str">
            <v>百诚医药</v>
          </cell>
          <cell r="H551" t="str">
            <v>仪器组</v>
          </cell>
          <cell r="I551" t="str">
            <v>百诚医药/药学研究中心/实验室管理部/仪器组</v>
          </cell>
          <cell r="J551" t="str">
            <v>百诚医药</v>
          </cell>
          <cell r="K551" t="str">
            <v>实验室管理部</v>
          </cell>
          <cell r="L551" t="str">
            <v>后勤</v>
          </cell>
          <cell r="M551" t="str">
            <v>职员</v>
          </cell>
          <cell r="N551" t="str">
            <v>季垚杰</v>
          </cell>
          <cell r="O551" t="str">
            <v>彭涛</v>
          </cell>
          <cell r="P551" t="str">
            <v>陈国根</v>
          </cell>
          <cell r="Q551" t="str">
            <v/>
          </cell>
          <cell r="R551" t="str">
            <v>杭州</v>
          </cell>
          <cell r="S551" t="str">
            <v>15036850531</v>
          </cell>
          <cell r="T551" t="str">
            <v>1978-05-28</v>
          </cell>
          <cell r="U551" t="str">
            <v>44</v>
          </cell>
          <cell r="V551" t="str">
            <v>汉</v>
          </cell>
          <cell r="W551" t="str">
            <v>410425197805283026</v>
          </cell>
          <cell r="X551" t="str">
            <v>河南省</v>
          </cell>
          <cell r="Y551" t="str">
            <v>郏县</v>
          </cell>
          <cell r="Z551" t="str">
            <v>河南省郏县王集乡王集村</v>
          </cell>
          <cell r="AA551" t="str">
            <v>河南省郏县王集乡王集村</v>
          </cell>
          <cell r="AB551" t="str">
            <v>外地农村</v>
          </cell>
          <cell r="AC551" t="str">
            <v>已婚</v>
          </cell>
          <cell r="AD551" t="str">
            <v>群众</v>
          </cell>
          <cell r="AE551" t="str">
            <v>初中</v>
          </cell>
          <cell r="AF551" t="str">
            <v/>
          </cell>
          <cell r="AG551" t="str">
            <v>/</v>
          </cell>
          <cell r="AH551" t="str">
            <v>/</v>
          </cell>
          <cell r="AI551" t="str">
            <v/>
          </cell>
          <cell r="AJ551" t="str">
            <v/>
          </cell>
          <cell r="AK551" t="str">
            <v/>
          </cell>
          <cell r="AL551" t="str">
            <v/>
          </cell>
          <cell r="AM551" t="str">
            <v>王亚伟</v>
          </cell>
          <cell r="AN551" t="str">
            <v/>
          </cell>
          <cell r="AO551" t="str">
            <v>河南省郏县王集乡王集村</v>
          </cell>
          <cell r="AP551" t="str">
            <v>15037563948</v>
          </cell>
          <cell r="AQ551" t="str">
            <v>杭州市中医院</v>
          </cell>
          <cell r="AR551" t="str">
            <v/>
          </cell>
          <cell r="AS551" t="str">
            <v/>
          </cell>
          <cell r="AT551" t="str">
            <v>2021-01-11</v>
          </cell>
          <cell r="AU551" t="str">
            <v>辅助人员</v>
          </cell>
          <cell r="AV551" t="str">
            <v>劳动合同</v>
          </cell>
          <cell r="AW551" t="str">
            <v>2021-01-11</v>
          </cell>
          <cell r="AX551" t="str">
            <v>2021-01-11</v>
          </cell>
          <cell r="AY551" t="str">
            <v>2024-03-31</v>
          </cell>
          <cell r="AZ551" t="str">
            <v>后勤</v>
          </cell>
          <cell r="BA551" t="str">
            <v>1</v>
          </cell>
          <cell r="BB551" t="str">
            <v>2021-04-10</v>
          </cell>
          <cell r="BC551" t="str">
            <v>2021-04-10</v>
          </cell>
          <cell r="BD551" t="str">
            <v/>
          </cell>
          <cell r="BE551" t="str">
            <v>职能序列</v>
          </cell>
          <cell r="BF551" t="str">
            <v>P1</v>
          </cell>
        </row>
        <row r="552">
          <cell r="C552" t="str">
            <v>刘燕</v>
          </cell>
          <cell r="D552" t="str">
            <v>女</v>
          </cell>
          <cell r="E552" t="str">
            <v>在职</v>
          </cell>
          <cell r="F552" t="str">
            <v>正式员工</v>
          </cell>
          <cell r="G552" t="str">
            <v>百诚医药</v>
          </cell>
          <cell r="H552" t="str">
            <v>仪器组</v>
          </cell>
          <cell r="I552" t="str">
            <v>百诚医药/药学研究中心/实验室管理部/仪器组</v>
          </cell>
          <cell r="J552" t="str">
            <v>百诚医药</v>
          </cell>
          <cell r="K552" t="str">
            <v>实验室管理部</v>
          </cell>
          <cell r="L552" t="str">
            <v>校验工程师</v>
          </cell>
          <cell r="M552" t="str">
            <v>职员</v>
          </cell>
          <cell r="N552" t="str">
            <v>季垚杰</v>
          </cell>
          <cell r="O552" t="str">
            <v>彭涛</v>
          </cell>
          <cell r="P552" t="str">
            <v/>
          </cell>
          <cell r="Q552" t="str">
            <v/>
          </cell>
          <cell r="R552" t="str">
            <v>杭州</v>
          </cell>
          <cell r="S552" t="str">
            <v>15888943482</v>
          </cell>
          <cell r="T552" t="str">
            <v>1998-12-13</v>
          </cell>
          <cell r="U552" t="str">
            <v>23</v>
          </cell>
          <cell r="V552" t="str">
            <v>汉</v>
          </cell>
          <cell r="W552" t="str">
            <v>330723199812132165</v>
          </cell>
          <cell r="X552" t="str">
            <v>浙江</v>
          </cell>
          <cell r="Y552" t="str">
            <v>金华市</v>
          </cell>
          <cell r="Z552" t="str">
            <v>浙江省金华市武义县茭道镇沙溪村</v>
          </cell>
          <cell r="AA552" t="str">
            <v>萧山区北干街道江南之星六幢二单元</v>
          </cell>
          <cell r="AB552" t="str">
            <v>外地农村</v>
          </cell>
          <cell r="AC552" t="str">
            <v>未婚</v>
          </cell>
          <cell r="AD552" t="str">
            <v>团员</v>
          </cell>
          <cell r="AE552" t="str">
            <v>大专</v>
          </cell>
          <cell r="AF552" t="str">
            <v/>
          </cell>
          <cell r="AG552" t="str">
            <v>浙江旅游职业学院</v>
          </cell>
          <cell r="AH552" t="str">
            <v>旅游日语</v>
          </cell>
          <cell r="AI552" t="str">
            <v>2019-06-03</v>
          </cell>
          <cell r="AJ552" t="str">
            <v/>
          </cell>
          <cell r="AK552" t="str">
            <v/>
          </cell>
          <cell r="AL552" t="str">
            <v/>
          </cell>
          <cell r="AM552" t="str">
            <v>魏庆娟</v>
          </cell>
          <cell r="AN552" t="str">
            <v/>
          </cell>
          <cell r="AO552" t="str">
            <v>浙江省金华市武义县茭道镇沙溪村</v>
          </cell>
          <cell r="AP552" t="str">
            <v>15724918096</v>
          </cell>
          <cell r="AQ552" t="str">
            <v/>
          </cell>
          <cell r="AR552" t="str">
            <v/>
          </cell>
          <cell r="AS552" t="str">
            <v/>
          </cell>
          <cell r="AT552" t="str">
            <v>2021-05-10</v>
          </cell>
          <cell r="AU552" t="str">
            <v>辅助人员</v>
          </cell>
          <cell r="AV552" t="str">
            <v>劳动合同</v>
          </cell>
          <cell r="AW552" t="str">
            <v>2021-05-10</v>
          </cell>
          <cell r="AX552" t="str">
            <v>2021-05-10</v>
          </cell>
          <cell r="AY552" t="str">
            <v>2024-06-30</v>
          </cell>
          <cell r="AZ552" t="str">
            <v>职能</v>
          </cell>
          <cell r="BA552" t="str">
            <v>1</v>
          </cell>
          <cell r="BB552" t="str">
            <v>2021-08-09</v>
          </cell>
          <cell r="BC552" t="str">
            <v>2021-08-10</v>
          </cell>
          <cell r="BD552" t="str">
            <v/>
          </cell>
          <cell r="BE552" t="str">
            <v>研发辅助序列</v>
          </cell>
          <cell r="BF552" t="str">
            <v>P1</v>
          </cell>
        </row>
        <row r="553">
          <cell r="C553" t="str">
            <v>朱吕泽</v>
          </cell>
          <cell r="D553" t="str">
            <v>男</v>
          </cell>
          <cell r="E553" t="str">
            <v>在职</v>
          </cell>
          <cell r="F553" t="str">
            <v>正式员工</v>
          </cell>
          <cell r="G553" t="str">
            <v>百诚医药</v>
          </cell>
          <cell r="H553" t="str">
            <v>仪器组</v>
          </cell>
          <cell r="I553" t="str">
            <v>百诚医药/药学研究中心/实验室管理部/仪器组</v>
          </cell>
          <cell r="J553" t="str">
            <v>百诚医药</v>
          </cell>
          <cell r="K553" t="str">
            <v>实验室管理部</v>
          </cell>
          <cell r="L553" t="str">
            <v>仪器工程师</v>
          </cell>
          <cell r="M553" t="str">
            <v>职员</v>
          </cell>
          <cell r="N553" t="str">
            <v>季垚杰</v>
          </cell>
          <cell r="O553" t="str">
            <v>彭涛</v>
          </cell>
          <cell r="P553" t="str">
            <v>吴寒松</v>
          </cell>
          <cell r="Q553" t="str">
            <v/>
          </cell>
          <cell r="R553" t="str">
            <v>杭州</v>
          </cell>
          <cell r="S553" t="str">
            <v>13646712785</v>
          </cell>
          <cell r="T553" t="str">
            <v>1998-08-11</v>
          </cell>
          <cell r="U553" t="str">
            <v>23</v>
          </cell>
          <cell r="V553" t="str">
            <v>汉族</v>
          </cell>
          <cell r="W553" t="str">
            <v>339005199808117138</v>
          </cell>
          <cell r="X553" t="str">
            <v>浙江</v>
          </cell>
          <cell r="Y553" t="str">
            <v>杭州</v>
          </cell>
          <cell r="Z553" t="str">
            <v>杭州市萧山区临浦镇浦南村坂里朱8组7号</v>
          </cell>
          <cell r="AA553" t="str">
            <v>杭州市萧山区临浦镇浦南村坂里朱156号</v>
          </cell>
          <cell r="AB553" t="str">
            <v/>
          </cell>
          <cell r="AC553" t="str">
            <v>未婚</v>
          </cell>
          <cell r="AD553" t="str">
            <v/>
          </cell>
          <cell r="AE553" t="str">
            <v>大专</v>
          </cell>
          <cell r="AF553" t="str">
            <v/>
          </cell>
          <cell r="AG553" t="str">
            <v>浙江医药高等专科学校</v>
          </cell>
          <cell r="AH553" t="str">
            <v>制药设备应用技术</v>
          </cell>
          <cell r="AI553" t="str">
            <v>2019-06-30</v>
          </cell>
          <cell r="AJ553" t="str">
            <v/>
          </cell>
          <cell r="AK553" t="str">
            <v/>
          </cell>
          <cell r="AL553" t="str">
            <v/>
          </cell>
          <cell r="AM553" t="str">
            <v>吕其燕</v>
          </cell>
          <cell r="AN553" t="str">
            <v>母子</v>
          </cell>
          <cell r="AO553" t="str">
            <v>杭州市萧山区临浦镇浦南村</v>
          </cell>
          <cell r="AP553" t="str">
            <v>13376828278</v>
          </cell>
          <cell r="AQ553" t="str">
            <v>杭州旭东升科技有限公司</v>
          </cell>
          <cell r="AR553" t="str">
            <v/>
          </cell>
          <cell r="AS553" t="str">
            <v/>
          </cell>
          <cell r="AT553" t="str">
            <v>2021-07-12</v>
          </cell>
          <cell r="AU553" t="str">
            <v>管理人员</v>
          </cell>
          <cell r="AV553" t="str">
            <v>劳动合同</v>
          </cell>
          <cell r="AW553" t="str">
            <v>2021-07-12</v>
          </cell>
          <cell r="AX553" t="str">
            <v>2021-07-12</v>
          </cell>
          <cell r="AY553" t="str">
            <v>2024-09-30</v>
          </cell>
          <cell r="AZ553" t="str">
            <v>职能</v>
          </cell>
          <cell r="BA553" t="str">
            <v>1</v>
          </cell>
          <cell r="BB553" t="str">
            <v>2021-10-11</v>
          </cell>
          <cell r="BC553" t="str">
            <v>2021-10-12</v>
          </cell>
          <cell r="BD553" t="str">
            <v/>
          </cell>
          <cell r="BE553" t="str">
            <v>研发辅助序列</v>
          </cell>
          <cell r="BF553" t="str">
            <v>P1</v>
          </cell>
        </row>
        <row r="554">
          <cell r="C554" t="str">
            <v>林初转</v>
          </cell>
          <cell r="D554" t="str">
            <v>男</v>
          </cell>
          <cell r="E554" t="str">
            <v>在职</v>
          </cell>
          <cell r="F554" t="str">
            <v>正式员工</v>
          </cell>
          <cell r="G554" t="str">
            <v>百诚医药</v>
          </cell>
          <cell r="H554" t="str">
            <v>仪器组</v>
          </cell>
          <cell r="I554" t="str">
            <v>百诚医药/药学研究中心/实验室管理部/仪器组</v>
          </cell>
          <cell r="J554" t="str">
            <v>百诚医药</v>
          </cell>
          <cell r="K554" t="str">
            <v>实验室管理部</v>
          </cell>
          <cell r="L554" t="str">
            <v>仪器工程师</v>
          </cell>
          <cell r="M554" t="str">
            <v>职员</v>
          </cell>
          <cell r="N554" t="str">
            <v>季垚杰</v>
          </cell>
          <cell r="O554" t="str">
            <v>彭涛</v>
          </cell>
          <cell r="P554" t="str">
            <v/>
          </cell>
          <cell r="Q554" t="str">
            <v>吴寒松</v>
          </cell>
          <cell r="R554" t="str">
            <v>杭州</v>
          </cell>
          <cell r="S554" t="str">
            <v>17857072364</v>
          </cell>
          <cell r="T554" t="str">
            <v>1996-11-19</v>
          </cell>
          <cell r="U554" t="str">
            <v>25</v>
          </cell>
          <cell r="V554" t="str">
            <v>汉族</v>
          </cell>
          <cell r="W554" t="str">
            <v>330327199611192018</v>
          </cell>
          <cell r="X554" t="str">
            <v>浙江</v>
          </cell>
          <cell r="Y554" t="str">
            <v>温州</v>
          </cell>
          <cell r="Z554" t="str">
            <v>浙江省温州市苍南县</v>
          </cell>
          <cell r="AA554" t="str">
            <v>浙江省杭州市上城区闸弄口街道濮家新村24幢3单元701</v>
          </cell>
          <cell r="AB554" t="str">
            <v>本地农村</v>
          </cell>
          <cell r="AC554" t="str">
            <v>未婚</v>
          </cell>
          <cell r="AD554" t="str">
            <v>共青团员</v>
          </cell>
          <cell r="AE554" t="str">
            <v>本科</v>
          </cell>
          <cell r="AF554" t="str">
            <v>学士</v>
          </cell>
          <cell r="AG554" t="str">
            <v>嘉兴学院</v>
          </cell>
          <cell r="AH554" t="str">
            <v>高分子材料与工程</v>
          </cell>
          <cell r="AI554" t="str">
            <v>2020-06-23</v>
          </cell>
          <cell r="AJ554" t="str">
            <v/>
          </cell>
          <cell r="AK554" t="str">
            <v/>
          </cell>
          <cell r="AL554" t="str">
            <v/>
          </cell>
          <cell r="AM554" t="str">
            <v>林晓影</v>
          </cell>
          <cell r="AN554" t="str">
            <v>姐弟</v>
          </cell>
          <cell r="AO554" t="str">
            <v>浙江省杭州市上城区闸弄口街道濮家新村24幢3单元701，310000</v>
          </cell>
          <cell r="AP554" t="str">
            <v>15857149541</v>
          </cell>
          <cell r="AQ554" t="str">
            <v>杭州博度计量科技有限公司</v>
          </cell>
          <cell r="AR554" t="str">
            <v/>
          </cell>
          <cell r="AS554" t="str">
            <v/>
          </cell>
          <cell r="AT554" t="str">
            <v>2022-01-21</v>
          </cell>
          <cell r="AU554" t="str">
            <v>辅助人员</v>
          </cell>
          <cell r="AV554" t="str">
            <v>劳动合同</v>
          </cell>
          <cell r="AW554" t="str">
            <v>2022-01-21</v>
          </cell>
          <cell r="AX554" t="str">
            <v>2022-01-21</v>
          </cell>
          <cell r="AY554" t="str">
            <v>2025-03-31</v>
          </cell>
          <cell r="AZ554" t="str">
            <v>职能</v>
          </cell>
          <cell r="BA554" t="str">
            <v>1</v>
          </cell>
          <cell r="BB554" t="str">
            <v>2022-04-20</v>
          </cell>
          <cell r="BC554" t="str">
            <v>2022-04-21</v>
          </cell>
          <cell r="BD554" t="str">
            <v/>
          </cell>
          <cell r="BE554" t="str">
            <v>研发辅助序列</v>
          </cell>
          <cell r="BF554" t="str">
            <v>P1</v>
          </cell>
        </row>
        <row r="555">
          <cell r="C555" t="str">
            <v>庞清元</v>
          </cell>
          <cell r="D555" t="str">
            <v>男</v>
          </cell>
          <cell r="E555" t="str">
            <v>在职</v>
          </cell>
          <cell r="F555" t="str">
            <v>正式员工</v>
          </cell>
          <cell r="G555" t="str">
            <v>百诚医药</v>
          </cell>
          <cell r="H555" t="str">
            <v>仪器组</v>
          </cell>
          <cell r="I555" t="str">
            <v>百诚医药/药学研究中心/实验室管理部/仪器组</v>
          </cell>
          <cell r="J555" t="str">
            <v>百诚医药</v>
          </cell>
          <cell r="K555" t="str">
            <v>实验室管理部</v>
          </cell>
          <cell r="L555" t="str">
            <v>仪器工程师</v>
          </cell>
          <cell r="M555" t="str">
            <v>职员</v>
          </cell>
          <cell r="N555" t="str">
            <v>季垚杰</v>
          </cell>
          <cell r="O555" t="str">
            <v>彭涛</v>
          </cell>
          <cell r="P555" t="str">
            <v/>
          </cell>
          <cell r="Q555" t="str">
            <v>吴寒松</v>
          </cell>
          <cell r="R555" t="str">
            <v>杭州</v>
          </cell>
          <cell r="S555" t="str">
            <v>18904082776</v>
          </cell>
          <cell r="T555" t="str">
            <v>1998-09-06</v>
          </cell>
          <cell r="U555" t="str">
            <v>23</v>
          </cell>
          <cell r="V555" t="str">
            <v>满族</v>
          </cell>
          <cell r="W555" t="str">
            <v>210421199809063019</v>
          </cell>
          <cell r="X555" t="str">
            <v>辽宁</v>
          </cell>
          <cell r="Y555" t="str">
            <v>本溪</v>
          </cell>
          <cell r="Z555" t="str">
            <v>辽宁省本溪市本溪满族自治县观音阁西山路</v>
          </cell>
          <cell r="AA555" t="str">
            <v>辽宁省抚顺市抚顺县马圈子乡马圈子林场</v>
          </cell>
          <cell r="AB555" t="str">
            <v>本地城镇</v>
          </cell>
          <cell r="AC555" t="str">
            <v>未婚</v>
          </cell>
          <cell r="AD555" t="str">
            <v>共青团员</v>
          </cell>
          <cell r="AE555" t="str">
            <v>本科</v>
          </cell>
          <cell r="AF555" t="str">
            <v>学士</v>
          </cell>
          <cell r="AG555" t="str">
            <v>大连医科大学</v>
          </cell>
          <cell r="AH555" t="str">
            <v>临床药学</v>
          </cell>
          <cell r="AI555" t="str">
            <v>2021-06-20</v>
          </cell>
          <cell r="AJ555" t="str">
            <v/>
          </cell>
          <cell r="AK555" t="str">
            <v/>
          </cell>
          <cell r="AL555" t="str">
            <v/>
          </cell>
          <cell r="AM555" t="str">
            <v>赵毓艳</v>
          </cell>
          <cell r="AN555" t="str">
            <v>母亲</v>
          </cell>
          <cell r="AO555" t="str">
            <v>辽宁省抚顺市抚顺县马圈子乡，113114</v>
          </cell>
          <cell r="AP555" t="str">
            <v>18241456790</v>
          </cell>
          <cell r="AQ555" t="str">
            <v>无</v>
          </cell>
          <cell r="AR555" t="str">
            <v/>
          </cell>
          <cell r="AS555" t="str">
            <v/>
          </cell>
          <cell r="AT555" t="str">
            <v>2022-02-09</v>
          </cell>
          <cell r="AU555" t="str">
            <v>辅助人员</v>
          </cell>
          <cell r="AV555" t="str">
            <v>劳动合同</v>
          </cell>
          <cell r="AW555" t="str">
            <v>2022-02-09</v>
          </cell>
          <cell r="AX555" t="str">
            <v>2022-02-09</v>
          </cell>
          <cell r="AY555" t="str">
            <v>2025-03-31</v>
          </cell>
          <cell r="AZ555" t="str">
            <v>职能</v>
          </cell>
          <cell r="BA555" t="str">
            <v>1</v>
          </cell>
          <cell r="BB555" t="str">
            <v>2022-05-08</v>
          </cell>
          <cell r="BC555" t="str">
            <v>2022-05-09</v>
          </cell>
          <cell r="BD555" t="str">
            <v/>
          </cell>
          <cell r="BE555" t="str">
            <v>研发辅助序列</v>
          </cell>
          <cell r="BF555" t="str">
            <v>P1</v>
          </cell>
        </row>
        <row r="556">
          <cell r="C556" t="str">
            <v>朱惠军</v>
          </cell>
          <cell r="D556" t="str">
            <v>男</v>
          </cell>
          <cell r="E556" t="str">
            <v>在职</v>
          </cell>
          <cell r="F556" t="str">
            <v>正式员工</v>
          </cell>
          <cell r="G556" t="str">
            <v>百诚医药</v>
          </cell>
          <cell r="H556" t="str">
            <v>仪器组</v>
          </cell>
          <cell r="I556" t="str">
            <v>百诚医药/药学研究中心/实验室管理部/仪器组</v>
          </cell>
          <cell r="J556" t="str">
            <v>百诚医药</v>
          </cell>
          <cell r="K556" t="str">
            <v>实验室管理部</v>
          </cell>
          <cell r="L556" t="str">
            <v>仪器工程师</v>
          </cell>
          <cell r="M556" t="str">
            <v>职员</v>
          </cell>
          <cell r="N556" t="str">
            <v>季垚杰</v>
          </cell>
          <cell r="O556" t="str">
            <v>彭涛</v>
          </cell>
          <cell r="P556" t="str">
            <v/>
          </cell>
          <cell r="Q556" t="str">
            <v>缪志斌</v>
          </cell>
          <cell r="R556" t="str">
            <v>杭州</v>
          </cell>
          <cell r="S556" t="str">
            <v>17348704860</v>
          </cell>
          <cell r="T556" t="str">
            <v>1992-03-20</v>
          </cell>
          <cell r="U556" t="str">
            <v>30</v>
          </cell>
          <cell r="V556" t="str">
            <v>汉族</v>
          </cell>
          <cell r="W556" t="str">
            <v>321284199203201617</v>
          </cell>
          <cell r="X556" t="str">
            <v>江苏</v>
          </cell>
          <cell r="Y556" t="str">
            <v>苏州</v>
          </cell>
          <cell r="Z556" t="str">
            <v>苏州市工业园区黄天荡新村6幢606室</v>
          </cell>
          <cell r="AA556" t="str">
            <v>苏州市工业园区黄天荡新村6幢606室</v>
          </cell>
          <cell r="AB556" t="str">
            <v>外地城镇</v>
          </cell>
          <cell r="AC556" t="str">
            <v>未婚</v>
          </cell>
          <cell r="AD556" t="str">
            <v>共青团员</v>
          </cell>
          <cell r="AE556" t="str">
            <v>大专</v>
          </cell>
          <cell r="AF556" t="str">
            <v>其他</v>
          </cell>
          <cell r="AG556" t="str">
            <v>苏州农业职业技术学院</v>
          </cell>
          <cell r="AH556" t="str">
            <v>水环境监测与治理</v>
          </cell>
          <cell r="AI556" t="str">
            <v>2017-06-01</v>
          </cell>
          <cell r="AJ556" t="str">
            <v/>
          </cell>
          <cell r="AK556" t="str">
            <v/>
          </cell>
          <cell r="AL556" t="str">
            <v/>
          </cell>
          <cell r="AM556" t="str">
            <v>申利平</v>
          </cell>
          <cell r="AN556" t="str">
            <v>母亲</v>
          </cell>
          <cell r="AO556" t="str">
            <v>苏州市工业园区黄天荡新村6幢606室</v>
          </cell>
          <cell r="AP556" t="str">
            <v>13918454698</v>
          </cell>
          <cell r="AQ556" t="str">
            <v>苏州卡美利多仪器有限公司</v>
          </cell>
          <cell r="AR556" t="str">
            <v/>
          </cell>
          <cell r="AS556" t="str">
            <v/>
          </cell>
          <cell r="AT556" t="str">
            <v>2022-02-11</v>
          </cell>
          <cell r="AU556" t="str">
            <v>辅助人员</v>
          </cell>
          <cell r="AV556" t="str">
            <v>劳动合同</v>
          </cell>
          <cell r="AW556" t="str">
            <v>2022-02-11</v>
          </cell>
          <cell r="AX556" t="str">
            <v>2022-02-11</v>
          </cell>
          <cell r="AY556" t="str">
            <v>2025-03-31</v>
          </cell>
          <cell r="AZ556" t="str">
            <v>职能</v>
          </cell>
          <cell r="BA556" t="str">
            <v>1</v>
          </cell>
          <cell r="BB556" t="str">
            <v>2022-05-10</v>
          </cell>
          <cell r="BC556" t="str">
            <v>2022-05-11</v>
          </cell>
          <cell r="BD556" t="str">
            <v/>
          </cell>
          <cell r="BE556" t="str">
            <v>研发辅助序列</v>
          </cell>
          <cell r="BF556" t="str">
            <v>P2</v>
          </cell>
        </row>
        <row r="557">
          <cell r="C557" t="str">
            <v>彭涛</v>
          </cell>
          <cell r="D557" t="str">
            <v>男</v>
          </cell>
          <cell r="E557" t="str">
            <v>在职</v>
          </cell>
          <cell r="F557" t="str">
            <v>正式员工</v>
          </cell>
          <cell r="G557" t="str">
            <v>百诚医药</v>
          </cell>
          <cell r="H557" t="str">
            <v>仪器组</v>
          </cell>
          <cell r="I557" t="str">
            <v>百诚医药/药学研究中心/实验室管理部/仪器组</v>
          </cell>
          <cell r="J557" t="str">
            <v>百诚医药</v>
          </cell>
          <cell r="K557" t="str">
            <v>实验室管理部</v>
          </cell>
          <cell r="L557" t="str">
            <v>仪器主管</v>
          </cell>
          <cell r="M557" t="str">
            <v>职员</v>
          </cell>
          <cell r="N557" t="str">
            <v>季垚杰</v>
          </cell>
          <cell r="O557" t="str">
            <v>季垚杰</v>
          </cell>
          <cell r="P557" t="str">
            <v/>
          </cell>
          <cell r="Q557" t="str">
            <v>季垚杰</v>
          </cell>
          <cell r="R557" t="str">
            <v>杭州</v>
          </cell>
          <cell r="S557" t="str">
            <v>15395719035</v>
          </cell>
          <cell r="T557" t="str">
            <v>1980-08-12</v>
          </cell>
          <cell r="U557" t="str">
            <v>41</v>
          </cell>
          <cell r="V557" t="str">
            <v>汉族</v>
          </cell>
          <cell r="W557" t="str">
            <v>420922198008126030</v>
          </cell>
          <cell r="X557" t="str">
            <v>湖北</v>
          </cell>
          <cell r="Y557" t="str">
            <v>杭州</v>
          </cell>
          <cell r="Z557" t="str">
            <v>杭州市上城分局九堡派出所和华社区</v>
          </cell>
          <cell r="AA557" t="str">
            <v>杭州市上城区多立方公寓17幢1单元1001室</v>
          </cell>
          <cell r="AB557" t="str">
            <v>本地城镇</v>
          </cell>
          <cell r="AC557" t="str">
            <v>已婚</v>
          </cell>
          <cell r="AD557" t="str">
            <v>群众</v>
          </cell>
          <cell r="AE557" t="str">
            <v>大专</v>
          </cell>
          <cell r="AF557" t="str">
            <v>其他</v>
          </cell>
          <cell r="AG557" t="str">
            <v>湖北工学院</v>
          </cell>
          <cell r="AH557" t="str">
            <v>工业分析</v>
          </cell>
          <cell r="AI557" t="str">
            <v>2001-07-08</v>
          </cell>
          <cell r="AJ557" t="str">
            <v/>
          </cell>
          <cell r="AK557" t="str">
            <v/>
          </cell>
          <cell r="AL557" t="str">
            <v/>
          </cell>
          <cell r="AM557" t="str">
            <v>闫朝花</v>
          </cell>
          <cell r="AN557" t="str">
            <v>夫妻</v>
          </cell>
          <cell r="AO557" t="str">
            <v>杭州市上城区多立方公寓17-1-1001</v>
          </cell>
          <cell r="AP557" t="str">
            <v>18158132719</v>
          </cell>
          <cell r="AQ557" t="str">
            <v>浙江惠松制药有限公司</v>
          </cell>
          <cell r="AR557" t="str">
            <v/>
          </cell>
          <cell r="AS557" t="str">
            <v/>
          </cell>
          <cell r="AT557" t="str">
            <v>2022-02-21</v>
          </cell>
          <cell r="AU557" t="str">
            <v>辅助人员</v>
          </cell>
          <cell r="AV557" t="str">
            <v>劳动合同</v>
          </cell>
          <cell r="AW557" t="str">
            <v>2022-02-26</v>
          </cell>
          <cell r="AX557" t="str">
            <v>2022-02-26</v>
          </cell>
          <cell r="AY557" t="str">
            <v>2025-03-31</v>
          </cell>
          <cell r="AZ557" t="str">
            <v>职能</v>
          </cell>
          <cell r="BA557" t="str">
            <v>1</v>
          </cell>
          <cell r="BB557" t="str">
            <v>2022-05-25</v>
          </cell>
          <cell r="BC557" t="str">
            <v>2022-05-21</v>
          </cell>
          <cell r="BD557" t="str">
            <v/>
          </cell>
          <cell r="BE557" t="str">
            <v>研发辅助序列</v>
          </cell>
          <cell r="BF557" t="str">
            <v>P3</v>
          </cell>
        </row>
        <row r="558">
          <cell r="C558" t="str">
            <v>闵凌冬</v>
          </cell>
          <cell r="D558" t="str">
            <v>女</v>
          </cell>
          <cell r="E558" t="str">
            <v>在职</v>
          </cell>
          <cell r="F558" t="str">
            <v>正式员工</v>
          </cell>
          <cell r="G558" t="str">
            <v>百诚医药</v>
          </cell>
          <cell r="H558" t="str">
            <v>员工关系组</v>
          </cell>
          <cell r="I558" t="str">
            <v>百诚医药/人力资源部/员工关系组</v>
          </cell>
          <cell r="J558" t="str">
            <v>百诚医药</v>
          </cell>
          <cell r="K558" t="str">
            <v>人力资源部</v>
          </cell>
          <cell r="L558" t="str">
            <v>员工关系主管</v>
          </cell>
          <cell r="M558" t="str">
            <v>主管</v>
          </cell>
          <cell r="N558" t="str">
            <v>王雅雅</v>
          </cell>
          <cell r="O558" t="str">
            <v>王雅雅</v>
          </cell>
          <cell r="P558" t="str">
            <v>张颖</v>
          </cell>
          <cell r="Q558" t="str">
            <v/>
          </cell>
          <cell r="R558" t="str">
            <v>杭州</v>
          </cell>
          <cell r="S558" t="str">
            <v>18758582939</v>
          </cell>
          <cell r="T558" t="str">
            <v>1990-12-11</v>
          </cell>
          <cell r="U558" t="str">
            <v>31</v>
          </cell>
          <cell r="V558" t="str">
            <v>汉</v>
          </cell>
          <cell r="W558" t="str">
            <v>362329199012110025</v>
          </cell>
          <cell r="X558" t="str">
            <v>江西</v>
          </cell>
          <cell r="Y558" t="str">
            <v>杭州</v>
          </cell>
          <cell r="Z558" t="str">
            <v>杭州市滨江区白马湖和院18-601</v>
          </cell>
          <cell r="AA558" t="str">
            <v>杭州</v>
          </cell>
          <cell r="AB558" t="str">
            <v>本地城镇</v>
          </cell>
          <cell r="AC558" t="str">
            <v>已婚</v>
          </cell>
          <cell r="AD558" t="str">
            <v>群众</v>
          </cell>
          <cell r="AE558" t="str">
            <v>本科</v>
          </cell>
          <cell r="AF558" t="str">
            <v>学士</v>
          </cell>
          <cell r="AG558" t="str">
            <v>江西财经大学</v>
          </cell>
          <cell r="AH558" t="str">
            <v/>
          </cell>
          <cell r="AI558" t="str">
            <v>2014-06-30</v>
          </cell>
          <cell r="AJ558" t="str">
            <v/>
          </cell>
          <cell r="AK558" t="str">
            <v/>
          </cell>
          <cell r="AL558" t="str">
            <v/>
          </cell>
          <cell r="AM558" t="str">
            <v>闵协章</v>
          </cell>
          <cell r="AN558" t="str">
            <v>父女</v>
          </cell>
          <cell r="AO558" t="str">
            <v>杭州市滨江区白马湖和院18-601</v>
          </cell>
          <cell r="AP558" t="str">
            <v>15906810067</v>
          </cell>
          <cell r="AQ558" t="str">
            <v/>
          </cell>
          <cell r="AR558" t="str">
            <v/>
          </cell>
          <cell r="AS558" t="str">
            <v/>
          </cell>
          <cell r="AT558" t="str">
            <v>2021-03-15</v>
          </cell>
          <cell r="AU558" t="str">
            <v>管理人员</v>
          </cell>
          <cell r="AV558" t="str">
            <v>劳动合同</v>
          </cell>
          <cell r="AW558" t="str">
            <v>2021-03-15</v>
          </cell>
          <cell r="AX558" t="str">
            <v>2021-03-15</v>
          </cell>
          <cell r="AY558" t="str">
            <v>2024-03-31</v>
          </cell>
          <cell r="AZ558" t="str">
            <v>职能</v>
          </cell>
          <cell r="BA558" t="str">
            <v>1</v>
          </cell>
          <cell r="BB558" t="str">
            <v>2021-06-14</v>
          </cell>
          <cell r="BC558" t="str">
            <v>2021-06-15</v>
          </cell>
          <cell r="BD558" t="str">
            <v/>
          </cell>
          <cell r="BE558" t="str">
            <v>职能序列</v>
          </cell>
          <cell r="BF558" t="str">
            <v>M1</v>
          </cell>
        </row>
        <row r="559">
          <cell r="C559" t="str">
            <v>张雯</v>
          </cell>
          <cell r="D559" t="str">
            <v>女</v>
          </cell>
          <cell r="E559" t="str">
            <v>在职</v>
          </cell>
          <cell r="F559" t="str">
            <v>正式员工</v>
          </cell>
          <cell r="G559" t="str">
            <v>百诚医药</v>
          </cell>
          <cell r="H559" t="str">
            <v>员工关系组</v>
          </cell>
          <cell r="I559" t="str">
            <v>百诚医药/人力资源部/员工关系组</v>
          </cell>
          <cell r="J559" t="str">
            <v>百诚医药</v>
          </cell>
          <cell r="K559" t="str">
            <v>人力资源部</v>
          </cell>
          <cell r="L559" t="str">
            <v>员工关系专员</v>
          </cell>
          <cell r="M559" t="str">
            <v>职员</v>
          </cell>
          <cell r="N559" t="str">
            <v>王雅雅</v>
          </cell>
          <cell r="O559" t="str">
            <v>闵凌冬</v>
          </cell>
          <cell r="P559" t="str">
            <v/>
          </cell>
          <cell r="Q559" t="str">
            <v>闵凌冬</v>
          </cell>
          <cell r="R559" t="str">
            <v>杭州</v>
          </cell>
          <cell r="S559" t="str">
            <v>17601379915</v>
          </cell>
          <cell r="T559" t="str">
            <v>1994-07-30</v>
          </cell>
          <cell r="U559" t="str">
            <v>27</v>
          </cell>
          <cell r="V559" t="str">
            <v>汉族</v>
          </cell>
          <cell r="W559" t="str">
            <v>362323199407303229</v>
          </cell>
          <cell r="X559" t="str">
            <v>江西</v>
          </cell>
          <cell r="Y559" t="str">
            <v>上饶</v>
          </cell>
          <cell r="Z559" t="str">
            <v>江西省上饶市玉山县冰溪镇仁和园270号</v>
          </cell>
          <cell r="AA559" t="str">
            <v>滨江区六和路贺田尚城3幢</v>
          </cell>
          <cell r="AB559" t="str">
            <v>外地城镇</v>
          </cell>
          <cell r="AC559" t="str">
            <v>已婚</v>
          </cell>
          <cell r="AD559" t="str">
            <v/>
          </cell>
          <cell r="AE559" t="str">
            <v>本科</v>
          </cell>
          <cell r="AF559" t="str">
            <v>学士</v>
          </cell>
          <cell r="AG559" t="str">
            <v>南昌理工学院</v>
          </cell>
          <cell r="AH559" t="str">
            <v>工商管理会计学方向</v>
          </cell>
          <cell r="AI559" t="str">
            <v>2017-06-30</v>
          </cell>
          <cell r="AJ559" t="str">
            <v/>
          </cell>
          <cell r="AK559" t="str">
            <v/>
          </cell>
          <cell r="AL559" t="str">
            <v/>
          </cell>
          <cell r="AM559" t="str">
            <v>黄航</v>
          </cell>
          <cell r="AN559" t="str">
            <v>夫妻</v>
          </cell>
          <cell r="AO559" t="str">
            <v>滨江区六和路贺田尚城3幢</v>
          </cell>
          <cell r="AP559" t="str">
            <v>17826809935</v>
          </cell>
          <cell r="AQ559" t="str">
            <v>上海保隆汽车科技股份有限公司</v>
          </cell>
          <cell r="AR559" t="str">
            <v/>
          </cell>
          <cell r="AS559" t="str">
            <v/>
          </cell>
          <cell r="AT559" t="str">
            <v>2022-01-14</v>
          </cell>
          <cell r="AU559" t="str">
            <v>管理人员</v>
          </cell>
          <cell r="AV559" t="str">
            <v>劳动合同</v>
          </cell>
          <cell r="AW559" t="str">
            <v>2022-01-14</v>
          </cell>
          <cell r="AX559" t="str">
            <v>2022-01-14</v>
          </cell>
          <cell r="AY559" t="str">
            <v>2025-03-31</v>
          </cell>
          <cell r="AZ559" t="str">
            <v>职能</v>
          </cell>
          <cell r="BA559" t="str">
            <v>1</v>
          </cell>
          <cell r="BB559" t="str">
            <v>2022-04-13</v>
          </cell>
          <cell r="BC559" t="str">
            <v>2022-04-14</v>
          </cell>
          <cell r="BD559" t="str">
            <v/>
          </cell>
          <cell r="BE559" t="str">
            <v>职能序列</v>
          </cell>
          <cell r="BF559" t="str">
            <v>P3</v>
          </cell>
        </row>
        <row r="560">
          <cell r="C560" t="str">
            <v>金文珍</v>
          </cell>
          <cell r="D560" t="str">
            <v>女</v>
          </cell>
          <cell r="E560" t="str">
            <v>在职</v>
          </cell>
          <cell r="F560" t="str">
            <v>正式员工</v>
          </cell>
          <cell r="G560" t="str">
            <v>百诚医药</v>
          </cell>
          <cell r="H560" t="str">
            <v>员工关系组</v>
          </cell>
          <cell r="I560" t="str">
            <v>百诚医药/人力资源部/员工关系组</v>
          </cell>
          <cell r="J560" t="str">
            <v>百诚医药</v>
          </cell>
          <cell r="K560" t="str">
            <v>人力资源部</v>
          </cell>
          <cell r="L560" t="str">
            <v>员工关系专员</v>
          </cell>
          <cell r="M560" t="str">
            <v>职员</v>
          </cell>
          <cell r="N560" t="str">
            <v>王雅雅</v>
          </cell>
          <cell r="O560" t="str">
            <v>闵凌冬</v>
          </cell>
          <cell r="P560" t="str">
            <v/>
          </cell>
          <cell r="Q560" t="str">
            <v>闵凌冬</v>
          </cell>
          <cell r="R560" t="str">
            <v>杭州</v>
          </cell>
          <cell r="S560" t="str">
            <v>18062173588</v>
          </cell>
          <cell r="T560" t="str">
            <v>1992-10-07</v>
          </cell>
          <cell r="U560" t="str">
            <v>29</v>
          </cell>
          <cell r="V560" t="str">
            <v>汉族</v>
          </cell>
          <cell r="W560" t="str">
            <v>330324199210074329</v>
          </cell>
          <cell r="X560" t="str">
            <v>浙江</v>
          </cell>
          <cell r="Y560" t="str">
            <v>温州</v>
          </cell>
          <cell r="Z560" t="str">
            <v>浙江省温州市永嘉县岩头镇西岸村</v>
          </cell>
          <cell r="AA560" t="str">
            <v>杭州市上城区城南家园16幢404室</v>
          </cell>
          <cell r="AB560" t="str">
            <v>外地农村</v>
          </cell>
          <cell r="AC560" t="str">
            <v>未婚</v>
          </cell>
          <cell r="AD560" t="str">
            <v>群众</v>
          </cell>
          <cell r="AE560" t="str">
            <v>本科</v>
          </cell>
          <cell r="AF560" t="str">
            <v>学士</v>
          </cell>
          <cell r="AG560" t="str">
            <v>武汉理工大学</v>
          </cell>
          <cell r="AH560" t="str">
            <v>人力资源管理</v>
          </cell>
          <cell r="AI560" t="str">
            <v>2014-06-30</v>
          </cell>
          <cell r="AJ560" t="str">
            <v/>
          </cell>
          <cell r="AK560" t="str">
            <v/>
          </cell>
          <cell r="AL560" t="str">
            <v/>
          </cell>
          <cell r="AM560" t="str">
            <v>金雯倩</v>
          </cell>
          <cell r="AN560" t="str">
            <v>姐妹</v>
          </cell>
          <cell r="AO560" t="str">
            <v>新疆伊犁洲伊宁市解放路街道海事明珠</v>
          </cell>
          <cell r="AP560" t="str">
            <v>18699972596</v>
          </cell>
          <cell r="AQ560" t="str">
            <v>浙江中南卡通股份有限公司</v>
          </cell>
          <cell r="AR560" t="str">
            <v/>
          </cell>
          <cell r="AS560" t="str">
            <v/>
          </cell>
          <cell r="AT560" t="str">
            <v>2022-02-23</v>
          </cell>
          <cell r="AU560" t="str">
            <v>管理人员</v>
          </cell>
          <cell r="AV560" t="str">
            <v>劳动合同</v>
          </cell>
          <cell r="AW560" t="str">
            <v>2022-02-23</v>
          </cell>
          <cell r="AX560" t="str">
            <v>2022-02-23</v>
          </cell>
          <cell r="AY560" t="str">
            <v>2025-03-31</v>
          </cell>
          <cell r="AZ560" t="str">
            <v>职能</v>
          </cell>
          <cell r="BA560" t="str">
            <v>1</v>
          </cell>
          <cell r="BB560" t="str">
            <v>2022-05-22</v>
          </cell>
          <cell r="BC560" t="str">
            <v>2022-05-23</v>
          </cell>
          <cell r="BD560" t="str">
            <v/>
          </cell>
          <cell r="BE560" t="str">
            <v>职能序列</v>
          </cell>
          <cell r="BF560" t="str">
            <v>P3</v>
          </cell>
        </row>
        <row r="561">
          <cell r="C561" t="str">
            <v>李明会</v>
          </cell>
          <cell r="D561" t="str">
            <v>男</v>
          </cell>
          <cell r="E561" t="str">
            <v>在职</v>
          </cell>
          <cell r="F561" t="str">
            <v>正式员工</v>
          </cell>
          <cell r="G561" t="str">
            <v>百诚医药</v>
          </cell>
          <cell r="H561" t="str">
            <v>原料药二部</v>
          </cell>
          <cell r="I561" t="str">
            <v>百诚医药/药学研究中心/原料药研究中心/原料药二部</v>
          </cell>
          <cell r="J561" t="str">
            <v>百诚医药</v>
          </cell>
          <cell r="K561" t="str">
            <v>原料药二部</v>
          </cell>
          <cell r="L561" t="str">
            <v>高级合成研究员</v>
          </cell>
          <cell r="M561" t="str">
            <v>职员</v>
          </cell>
          <cell r="N561" t="str">
            <v>王振宇</v>
          </cell>
          <cell r="O561" t="str">
            <v>王振宇</v>
          </cell>
          <cell r="P561" t="str">
            <v/>
          </cell>
          <cell r="Q561" t="str">
            <v/>
          </cell>
          <cell r="R561" t="str">
            <v>杭州</v>
          </cell>
          <cell r="S561" t="str">
            <v>18767537334</v>
          </cell>
          <cell r="T561" t="str">
            <v>1988-07-12</v>
          </cell>
          <cell r="U561" t="str">
            <v>34</v>
          </cell>
          <cell r="V561" t="str">
            <v>汉</v>
          </cell>
          <cell r="W561" t="str">
            <v>341222198807122979</v>
          </cell>
          <cell r="X561" t="str">
            <v>安徽</v>
          </cell>
          <cell r="Y561" t="str">
            <v>太和</v>
          </cell>
          <cell r="Z561" t="str">
            <v>安徽省太和县倪邱镇崔寨村委会李庄116号</v>
          </cell>
          <cell r="AA561" t="str">
            <v>杭州中兴和园</v>
          </cell>
          <cell r="AB561" t="str">
            <v>外地农村</v>
          </cell>
          <cell r="AC561" t="str">
            <v>未婚</v>
          </cell>
          <cell r="AD561" t="str">
            <v>群众</v>
          </cell>
          <cell r="AE561" t="str">
            <v>本科</v>
          </cell>
          <cell r="AF561" t="str">
            <v>学士</v>
          </cell>
          <cell r="AG561" t="str">
            <v>沈阳理工大学</v>
          </cell>
          <cell r="AH561" t="str">
            <v>应用化学</v>
          </cell>
          <cell r="AI561" t="str">
            <v>2012-07-10</v>
          </cell>
          <cell r="AJ561" t="str">
            <v>助理工程师</v>
          </cell>
          <cell r="AK561" t="str">
            <v>初级</v>
          </cell>
          <cell r="AL561" t="str">
            <v>2015-08-03</v>
          </cell>
          <cell r="AM561" t="str">
            <v>李国春</v>
          </cell>
          <cell r="AN561" t="str">
            <v/>
          </cell>
          <cell r="AO561" t="str">
            <v>安徽省太和县倪邱镇崔寨村委会李庄116号</v>
          </cell>
          <cell r="AP561" t="str">
            <v>13053195707</v>
          </cell>
          <cell r="AQ561" t="str">
            <v/>
          </cell>
          <cell r="AR561" t="str">
            <v>13053195707</v>
          </cell>
          <cell r="AS561" t="str">
            <v/>
          </cell>
          <cell r="AT561" t="str">
            <v>2018-04-02</v>
          </cell>
          <cell r="AU561" t="str">
            <v>研发人员</v>
          </cell>
          <cell r="AV561" t="str">
            <v>劳动合同</v>
          </cell>
          <cell r="AW561" t="str">
            <v>2018-04-02</v>
          </cell>
          <cell r="AX561" t="str">
            <v>2021-05-01</v>
          </cell>
          <cell r="AY561" t="str">
            <v>2024-06-30</v>
          </cell>
          <cell r="AZ561" t="str">
            <v>研发</v>
          </cell>
          <cell r="BA561" t="str">
            <v>2</v>
          </cell>
          <cell r="BB561" t="str">
            <v>2018-07-02</v>
          </cell>
          <cell r="BC561" t="str">
            <v>2018-07-02</v>
          </cell>
          <cell r="BD561" t="str">
            <v/>
          </cell>
          <cell r="BE561" t="str">
            <v>研发序列</v>
          </cell>
          <cell r="BF561" t="str">
            <v>P3</v>
          </cell>
        </row>
        <row r="562">
          <cell r="C562" t="str">
            <v>王振宇</v>
          </cell>
          <cell r="D562" t="str">
            <v>男</v>
          </cell>
          <cell r="E562" t="str">
            <v>在职</v>
          </cell>
          <cell r="F562" t="str">
            <v>正式员工</v>
          </cell>
          <cell r="G562" t="str">
            <v>百诚医药</v>
          </cell>
          <cell r="H562" t="str">
            <v>原料药二部</v>
          </cell>
          <cell r="I562" t="str">
            <v>百诚医药/药学研究中心/原料药研究中心/原料药二部</v>
          </cell>
          <cell r="J562" t="str">
            <v>百诚医药</v>
          </cell>
          <cell r="K562" t="str">
            <v>原料药二部</v>
          </cell>
          <cell r="L562" t="str">
            <v>资深项目经理(合成)</v>
          </cell>
          <cell r="M562" t="str">
            <v>项目经理</v>
          </cell>
          <cell r="N562" t="str">
            <v>王振宇</v>
          </cell>
          <cell r="O562" t="str">
            <v>贾飞</v>
          </cell>
          <cell r="P562" t="str">
            <v>刘晓锋</v>
          </cell>
          <cell r="Q562" t="str">
            <v/>
          </cell>
          <cell r="R562" t="str">
            <v>杭州</v>
          </cell>
          <cell r="S562" t="str">
            <v>15869009110</v>
          </cell>
          <cell r="T562" t="str">
            <v>1984-09-17</v>
          </cell>
          <cell r="U562" t="str">
            <v>37</v>
          </cell>
          <cell r="V562" t="str">
            <v>汉</v>
          </cell>
          <cell r="W562" t="str">
            <v>230229198409170711</v>
          </cell>
          <cell r="X562" t="str">
            <v>黑龙江</v>
          </cell>
          <cell r="Y562" t="str">
            <v>克山</v>
          </cell>
          <cell r="Z562" t="str">
            <v>浙江省杭州市临平区东湖街道绿城蓝庭东区陶院</v>
          </cell>
          <cell r="AA562" t="str">
            <v>浙江省杭州市临平区东湖街道绿城蓝庭东区陶院</v>
          </cell>
          <cell r="AB562" t="str">
            <v>本地城镇</v>
          </cell>
          <cell r="AC562" t="str">
            <v>已婚</v>
          </cell>
          <cell r="AD562" t="str">
            <v>群众</v>
          </cell>
          <cell r="AE562" t="str">
            <v>硕士研究生</v>
          </cell>
          <cell r="AF562" t="str">
            <v>硕士</v>
          </cell>
          <cell r="AG562" t="str">
            <v>福州大学</v>
          </cell>
          <cell r="AH562" t="str">
            <v>有机化学</v>
          </cell>
          <cell r="AI562" t="str">
            <v>2011-06-30</v>
          </cell>
          <cell r="AJ562" t="str">
            <v/>
          </cell>
          <cell r="AK562" t="str">
            <v/>
          </cell>
          <cell r="AL562" t="str">
            <v/>
          </cell>
          <cell r="AM562" t="str">
            <v>陈媛媛</v>
          </cell>
          <cell r="AN562" t="str">
            <v>夫妻</v>
          </cell>
          <cell r="AO562" t="str">
            <v>浙江省杭州市临平区东湖街道绿城蓝庭东区陶院</v>
          </cell>
          <cell r="AP562" t="str">
            <v>15869119880</v>
          </cell>
          <cell r="AQ562" t="str">
            <v>杭州新博思生物医药有限公司</v>
          </cell>
          <cell r="AR562" t="str">
            <v>15869119880</v>
          </cell>
          <cell r="AS562" t="str">
            <v/>
          </cell>
          <cell r="AT562" t="str">
            <v>2020-05-20</v>
          </cell>
          <cell r="AU562" t="str">
            <v>研发人员</v>
          </cell>
          <cell r="AV562" t="str">
            <v>劳动合同</v>
          </cell>
          <cell r="AW562" t="str">
            <v>2020-05-20</v>
          </cell>
          <cell r="AX562" t="str">
            <v>2020-05-20</v>
          </cell>
          <cell r="AY562" t="str">
            <v>2023-06-30</v>
          </cell>
          <cell r="AZ562" t="str">
            <v>研发</v>
          </cell>
          <cell r="BA562" t="str">
            <v>1</v>
          </cell>
          <cell r="BB562" t="str">
            <v>2020-08-19</v>
          </cell>
          <cell r="BC562" t="str">
            <v/>
          </cell>
          <cell r="BD562" t="str">
            <v/>
          </cell>
          <cell r="BE562" t="str">
            <v>研发序列</v>
          </cell>
          <cell r="BF562" t="str">
            <v>M4</v>
          </cell>
        </row>
        <row r="563">
          <cell r="C563" t="str">
            <v>赵龙</v>
          </cell>
          <cell r="D563" t="str">
            <v>男</v>
          </cell>
          <cell r="E563" t="str">
            <v>在职</v>
          </cell>
          <cell r="F563" t="str">
            <v>正式员工</v>
          </cell>
          <cell r="G563" t="str">
            <v>百诚医药</v>
          </cell>
          <cell r="H563" t="str">
            <v>原料药二部</v>
          </cell>
          <cell r="I563" t="str">
            <v>百诚医药/药学研究中心/原料药研究中心/原料药二部</v>
          </cell>
          <cell r="J563" t="str">
            <v>百诚医药</v>
          </cell>
          <cell r="K563" t="str">
            <v>原料药二部</v>
          </cell>
          <cell r="L563" t="str">
            <v>初级项目经理（合成）</v>
          </cell>
          <cell r="M563" t="str">
            <v>项目经理</v>
          </cell>
          <cell r="N563" t="str">
            <v>王振宇</v>
          </cell>
          <cell r="O563" t="str">
            <v>王振宇</v>
          </cell>
          <cell r="P563" t="str">
            <v/>
          </cell>
          <cell r="Q563" t="str">
            <v/>
          </cell>
          <cell r="R563" t="str">
            <v>杭州</v>
          </cell>
          <cell r="S563" t="str">
            <v>18968049192</v>
          </cell>
          <cell r="T563" t="str">
            <v>1989-09-11</v>
          </cell>
          <cell r="U563" t="str">
            <v>32</v>
          </cell>
          <cell r="V563" t="str">
            <v>汉</v>
          </cell>
          <cell r="W563" t="str">
            <v>410182198909110774</v>
          </cell>
          <cell r="X563" t="str">
            <v>河南</v>
          </cell>
          <cell r="Y563" t="str">
            <v>郑州</v>
          </cell>
          <cell r="Z563" t="str">
            <v>杭州市余杭区闲林街道东市街山水居海棠苑3幢3单元301室</v>
          </cell>
          <cell r="AA563" t="str">
            <v>浙江省杭州市余杭区闲林街道雅居乐国际花园15幢803室</v>
          </cell>
          <cell r="AB563" t="str">
            <v>本地城镇</v>
          </cell>
          <cell r="AC563" t="str">
            <v>已婚</v>
          </cell>
          <cell r="AD563" t="str">
            <v>团员</v>
          </cell>
          <cell r="AE563" t="str">
            <v>硕士研究生</v>
          </cell>
          <cell r="AF563" t="str">
            <v>硕士</v>
          </cell>
          <cell r="AG563" t="str">
            <v>浙江工业大学</v>
          </cell>
          <cell r="AH563" t="str">
            <v>生物化工</v>
          </cell>
          <cell r="AI563" t="str">
            <v>2015-06-20</v>
          </cell>
          <cell r="AJ563" t="str">
            <v/>
          </cell>
          <cell r="AK563" t="str">
            <v/>
          </cell>
          <cell r="AL563" t="str">
            <v/>
          </cell>
          <cell r="AM563" t="str">
            <v>谢小芳</v>
          </cell>
          <cell r="AN563" t="str">
            <v>夫妻</v>
          </cell>
          <cell r="AO563" t="str">
            <v>杭州市余杭区闲林街道东市街山水居海棠苑3幢3单元301室</v>
          </cell>
          <cell r="AP563" t="str">
            <v>13486382073</v>
          </cell>
          <cell r="AQ563" t="str">
            <v/>
          </cell>
          <cell r="AR563" t="str">
            <v>13486382073</v>
          </cell>
          <cell r="AS563" t="str">
            <v/>
          </cell>
          <cell r="AT563" t="str">
            <v>2020-08-03</v>
          </cell>
          <cell r="AU563" t="str">
            <v>研发人员</v>
          </cell>
          <cell r="AV563" t="str">
            <v>劳动合同</v>
          </cell>
          <cell r="AW563" t="str">
            <v>2020-08-03</v>
          </cell>
          <cell r="AX563" t="str">
            <v>2020-08-03</v>
          </cell>
          <cell r="AY563" t="str">
            <v>2023-09-30</v>
          </cell>
          <cell r="AZ563" t="str">
            <v>研发</v>
          </cell>
          <cell r="BA563" t="str">
            <v>1</v>
          </cell>
          <cell r="BB563" t="str">
            <v>2020-11-02</v>
          </cell>
          <cell r="BC563" t="str">
            <v/>
          </cell>
          <cell r="BD563" t="str">
            <v/>
          </cell>
          <cell r="BE563" t="str">
            <v>研发序列</v>
          </cell>
          <cell r="BF563" t="str">
            <v>M1</v>
          </cell>
        </row>
        <row r="564">
          <cell r="C564" t="str">
            <v>李伟明</v>
          </cell>
          <cell r="D564" t="str">
            <v>男</v>
          </cell>
          <cell r="E564" t="str">
            <v>在职</v>
          </cell>
          <cell r="F564" t="str">
            <v>正式员工</v>
          </cell>
          <cell r="G564" t="str">
            <v>百诚医药</v>
          </cell>
          <cell r="H564" t="str">
            <v>原料药二部</v>
          </cell>
          <cell r="I564" t="str">
            <v>百诚医药/药学研究中心/原料药研究中心/原料药二部</v>
          </cell>
          <cell r="J564" t="str">
            <v>百诚医药</v>
          </cell>
          <cell r="K564" t="str">
            <v>原料药二部</v>
          </cell>
          <cell r="L564" t="str">
            <v>高级合成研究员</v>
          </cell>
          <cell r="M564" t="str">
            <v>职员</v>
          </cell>
          <cell r="N564" t="str">
            <v>王振宇</v>
          </cell>
          <cell r="O564" t="str">
            <v>王振宇</v>
          </cell>
          <cell r="P564" t="str">
            <v/>
          </cell>
          <cell r="Q564" t="str">
            <v/>
          </cell>
          <cell r="R564" t="str">
            <v>杭州</v>
          </cell>
          <cell r="S564" t="str">
            <v>17316917870</v>
          </cell>
          <cell r="T564" t="str">
            <v>1990-07-28</v>
          </cell>
          <cell r="U564" t="str">
            <v>31</v>
          </cell>
          <cell r="V564" t="str">
            <v>汉</v>
          </cell>
          <cell r="W564" t="str">
            <v>330184199007280317</v>
          </cell>
          <cell r="X564" t="str">
            <v>浙江</v>
          </cell>
          <cell r="Y564" t="str">
            <v>杭州市</v>
          </cell>
          <cell r="Z564" t="str">
            <v>杭州市余杭区运河街道新宇村13组北庄河72号</v>
          </cell>
          <cell r="AA564" t="str">
            <v>杭州市余杭区运河街道育士路2号</v>
          </cell>
          <cell r="AB564" t="str">
            <v>本地城镇</v>
          </cell>
          <cell r="AC564" t="str">
            <v>未婚</v>
          </cell>
          <cell r="AD564" t="str">
            <v>中共党员</v>
          </cell>
          <cell r="AE564" t="str">
            <v>硕士研究生</v>
          </cell>
          <cell r="AF564" t="str">
            <v>硕士</v>
          </cell>
          <cell r="AG564" t="str">
            <v>南京理工大学</v>
          </cell>
          <cell r="AH564" t="str">
            <v>应用化学</v>
          </cell>
          <cell r="AI564" t="str">
            <v>2016-03-30</v>
          </cell>
          <cell r="AJ564" t="str">
            <v>精细化学工程师</v>
          </cell>
          <cell r="AK564" t="str">
            <v>中级工程师</v>
          </cell>
          <cell r="AL564" t="str">
            <v>2018-08-15</v>
          </cell>
          <cell r="AM564" t="str">
            <v>李坤泉</v>
          </cell>
          <cell r="AN564" t="str">
            <v>父子</v>
          </cell>
          <cell r="AO564" t="str">
            <v>杭州市余杭区运河街道新宇村13组北庄河72号</v>
          </cell>
          <cell r="AP564" t="str">
            <v>13372545980</v>
          </cell>
          <cell r="AQ564" t="str">
            <v/>
          </cell>
          <cell r="AR564" t="str">
            <v/>
          </cell>
          <cell r="AS564" t="str">
            <v/>
          </cell>
          <cell r="AT564" t="str">
            <v>2021-05-14</v>
          </cell>
          <cell r="AU564" t="str">
            <v>研发人员</v>
          </cell>
          <cell r="AV564" t="str">
            <v>劳动合同</v>
          </cell>
          <cell r="AW564" t="str">
            <v>2021-05-14</v>
          </cell>
          <cell r="AX564" t="str">
            <v>2021-05-14</v>
          </cell>
          <cell r="AY564" t="str">
            <v>2024-06-30</v>
          </cell>
          <cell r="AZ564" t="str">
            <v>研发</v>
          </cell>
          <cell r="BA564" t="str">
            <v>1</v>
          </cell>
          <cell r="BB564" t="str">
            <v>2021-08-13</v>
          </cell>
          <cell r="BC564" t="str">
            <v>2021-08-14</v>
          </cell>
          <cell r="BD564" t="str">
            <v/>
          </cell>
          <cell r="BE564" t="str">
            <v>研发序列</v>
          </cell>
          <cell r="BF564" t="str">
            <v>P3</v>
          </cell>
        </row>
        <row r="565">
          <cell r="C565" t="str">
            <v>郑军微</v>
          </cell>
          <cell r="D565" t="str">
            <v>男</v>
          </cell>
          <cell r="E565" t="str">
            <v>在职</v>
          </cell>
          <cell r="F565" t="str">
            <v>正式员工</v>
          </cell>
          <cell r="G565" t="str">
            <v>百诚医药</v>
          </cell>
          <cell r="H565" t="str">
            <v>原料药二部</v>
          </cell>
          <cell r="I565" t="str">
            <v>百诚医药/药学研究中心/原料药研究中心/原料药二部</v>
          </cell>
          <cell r="J565" t="str">
            <v>百诚医药</v>
          </cell>
          <cell r="K565" t="str">
            <v>原料药二部</v>
          </cell>
          <cell r="L565" t="str">
            <v>高级合成研究员</v>
          </cell>
          <cell r="M565" t="str">
            <v>职员</v>
          </cell>
          <cell r="N565" t="str">
            <v>王振宇</v>
          </cell>
          <cell r="O565" t="str">
            <v>王振宇</v>
          </cell>
          <cell r="P565" t="str">
            <v>王振宇</v>
          </cell>
          <cell r="Q565" t="str">
            <v/>
          </cell>
          <cell r="R565" t="str">
            <v>杭州</v>
          </cell>
          <cell r="S565" t="str">
            <v>13777464269</v>
          </cell>
          <cell r="T565" t="str">
            <v>1995-09-01</v>
          </cell>
          <cell r="U565" t="str">
            <v>26</v>
          </cell>
          <cell r="V565" t="str">
            <v>汉</v>
          </cell>
          <cell r="W565" t="str">
            <v>360722199509013074</v>
          </cell>
          <cell r="X565" t="str">
            <v>江西省赣州市</v>
          </cell>
          <cell r="Y565" t="str">
            <v>江西省赣州市</v>
          </cell>
          <cell r="Z565" t="str">
            <v>江西省赣州市信丰县安西镇居委会</v>
          </cell>
          <cell r="AA565" t="str">
            <v>浙江省杭州市余杭区仓前街道仓溢绿苑</v>
          </cell>
          <cell r="AB565" t="str">
            <v>外地城镇</v>
          </cell>
          <cell r="AC565" t="str">
            <v>未婚</v>
          </cell>
          <cell r="AD565" t="str">
            <v>共青团员</v>
          </cell>
          <cell r="AE565" t="str">
            <v>硕士研究生</v>
          </cell>
          <cell r="AF565" t="str">
            <v/>
          </cell>
          <cell r="AG565" t="str">
            <v>中国计量大学</v>
          </cell>
          <cell r="AH565" t="str">
            <v>生物化学与分子生物学</v>
          </cell>
          <cell r="AI565" t="str">
            <v>2019-06-03</v>
          </cell>
          <cell r="AJ565" t="str">
            <v>cet6</v>
          </cell>
          <cell r="AK565" t="str">
            <v>cet6</v>
          </cell>
          <cell r="AL565" t="str">
            <v>2018-06-18</v>
          </cell>
          <cell r="AM565" t="str">
            <v>钟贵香</v>
          </cell>
          <cell r="AN565" t="str">
            <v>母子</v>
          </cell>
          <cell r="AO565" t="str">
            <v>江西省赣州市信丰县安西镇居委会</v>
          </cell>
          <cell r="AP565" t="str">
            <v>13607071062</v>
          </cell>
          <cell r="AQ565" t="str">
            <v/>
          </cell>
          <cell r="AR565" t="str">
            <v>13607071062</v>
          </cell>
          <cell r="AS565" t="str">
            <v/>
          </cell>
          <cell r="AT565" t="str">
            <v>2021-06-02</v>
          </cell>
          <cell r="AU565" t="str">
            <v>研发人员</v>
          </cell>
          <cell r="AV565" t="str">
            <v>劳动合同</v>
          </cell>
          <cell r="AW565" t="str">
            <v>2021-06-02</v>
          </cell>
          <cell r="AX565" t="str">
            <v>2021-06-02</v>
          </cell>
          <cell r="AY565" t="str">
            <v>2024-06-30</v>
          </cell>
          <cell r="AZ565" t="str">
            <v>研发</v>
          </cell>
          <cell r="BA565" t="str">
            <v>1</v>
          </cell>
          <cell r="BB565" t="str">
            <v>2021-09-01</v>
          </cell>
          <cell r="BC565" t="str">
            <v>2021-09-02</v>
          </cell>
          <cell r="BD565" t="str">
            <v/>
          </cell>
          <cell r="BE565" t="str">
            <v>研发序列</v>
          </cell>
          <cell r="BF565" t="str">
            <v>P3</v>
          </cell>
        </row>
        <row r="566">
          <cell r="C566" t="str">
            <v>薛寒</v>
          </cell>
          <cell r="D566" t="str">
            <v>男</v>
          </cell>
          <cell r="E566" t="str">
            <v>在职</v>
          </cell>
          <cell r="F566" t="str">
            <v>正式员工</v>
          </cell>
          <cell r="G566" t="str">
            <v>百诚医药</v>
          </cell>
          <cell r="H566" t="str">
            <v>原料药二部</v>
          </cell>
          <cell r="I566" t="str">
            <v>百诚医药/药学研究中心/原料药研究中心/原料药二部</v>
          </cell>
          <cell r="J566" t="str">
            <v>百诚医药</v>
          </cell>
          <cell r="K566" t="str">
            <v>原料药二部</v>
          </cell>
          <cell r="L566" t="str">
            <v>合成研究员</v>
          </cell>
          <cell r="M566" t="str">
            <v>职员</v>
          </cell>
          <cell r="N566" t="str">
            <v>王振宇</v>
          </cell>
          <cell r="O566" t="str">
            <v>王振宇</v>
          </cell>
          <cell r="P566" t="str">
            <v>赵龙</v>
          </cell>
          <cell r="Q566" t="str">
            <v/>
          </cell>
          <cell r="R566" t="str">
            <v>杭州</v>
          </cell>
          <cell r="S566" t="str">
            <v>13186476606</v>
          </cell>
          <cell r="T566" t="str">
            <v>1994-12-14</v>
          </cell>
          <cell r="U566" t="str">
            <v>27</v>
          </cell>
          <cell r="V566" t="str">
            <v>汉族</v>
          </cell>
          <cell r="W566" t="str">
            <v>412722199412147750</v>
          </cell>
          <cell r="X566" t="str">
            <v>河南</v>
          </cell>
          <cell r="Y566" t="str">
            <v>周口</v>
          </cell>
          <cell r="Z566" t="str">
            <v>河南省西华县大王庄村范庄行政村薛埠口村七租</v>
          </cell>
          <cell r="AA566" t="str">
            <v>河南省周口市川汇区交通路西段土地局家属院</v>
          </cell>
          <cell r="AB566" t="str">
            <v/>
          </cell>
          <cell r="AC566" t="str">
            <v>未婚</v>
          </cell>
          <cell r="AD566" t="str">
            <v/>
          </cell>
          <cell r="AE566" t="str">
            <v>硕士研究生</v>
          </cell>
          <cell r="AF566" t="str">
            <v>硕士</v>
          </cell>
          <cell r="AG566" t="str">
            <v>浙江工业大学</v>
          </cell>
          <cell r="AH566" t="str">
            <v>有机化学</v>
          </cell>
          <cell r="AI566" t="str">
            <v>2021-06-09</v>
          </cell>
          <cell r="AJ566" t="str">
            <v/>
          </cell>
          <cell r="AK566" t="str">
            <v/>
          </cell>
          <cell r="AL566" t="str">
            <v/>
          </cell>
          <cell r="AM566" t="str">
            <v>许春柳</v>
          </cell>
          <cell r="AN566" t="str">
            <v>母子</v>
          </cell>
          <cell r="AO566" t="str">
            <v>河南省周口市川汇区交通路西段土地局家属院 466000</v>
          </cell>
          <cell r="AP566" t="str">
            <v>13193648871</v>
          </cell>
          <cell r="AQ566" t="str">
            <v/>
          </cell>
          <cell r="AR566" t="str">
            <v/>
          </cell>
          <cell r="AS566" t="str">
            <v/>
          </cell>
          <cell r="AT566" t="str">
            <v>2021-07-05</v>
          </cell>
          <cell r="AU566" t="str">
            <v>研发人员</v>
          </cell>
          <cell r="AV566" t="str">
            <v>劳动合同</v>
          </cell>
          <cell r="AW566" t="str">
            <v>2021-07-05</v>
          </cell>
          <cell r="AX566" t="str">
            <v>2021-07-05</v>
          </cell>
          <cell r="AY566" t="str">
            <v>2024-09-30</v>
          </cell>
          <cell r="AZ566" t="str">
            <v>研发</v>
          </cell>
          <cell r="BA566" t="str">
            <v>1</v>
          </cell>
          <cell r="BB566" t="str">
            <v>2021-10-04</v>
          </cell>
          <cell r="BC566" t="str">
            <v>2021-10-05</v>
          </cell>
          <cell r="BD566" t="str">
            <v/>
          </cell>
          <cell r="BE566" t="str">
            <v>研发序列</v>
          </cell>
          <cell r="BF566" t="str">
            <v>P2</v>
          </cell>
        </row>
        <row r="567">
          <cell r="C567" t="str">
            <v>吴宇航</v>
          </cell>
          <cell r="D567" t="str">
            <v>男</v>
          </cell>
          <cell r="E567" t="str">
            <v>在职</v>
          </cell>
          <cell r="F567" t="str">
            <v>正式员工</v>
          </cell>
          <cell r="G567" t="str">
            <v>百诚医药</v>
          </cell>
          <cell r="H567" t="str">
            <v>原料药二部</v>
          </cell>
          <cell r="I567" t="str">
            <v>百诚医药/药学研究中心/原料药研究中心/原料药二部</v>
          </cell>
          <cell r="J567" t="str">
            <v>百诚医药</v>
          </cell>
          <cell r="K567" t="str">
            <v>原料药二部</v>
          </cell>
          <cell r="L567" t="str">
            <v>合成研究员</v>
          </cell>
          <cell r="M567" t="str">
            <v>职员</v>
          </cell>
          <cell r="N567" t="str">
            <v>王振宇</v>
          </cell>
          <cell r="O567" t="str">
            <v>王振宇</v>
          </cell>
          <cell r="P567" t="str">
            <v/>
          </cell>
          <cell r="Q567" t="str">
            <v/>
          </cell>
          <cell r="R567" t="str">
            <v>杭州</v>
          </cell>
          <cell r="S567" t="str">
            <v>19921252689</v>
          </cell>
          <cell r="T567" t="str">
            <v>1996-06-01</v>
          </cell>
          <cell r="U567" t="str">
            <v>26</v>
          </cell>
          <cell r="V567" t="str">
            <v>汉族</v>
          </cell>
          <cell r="W567" t="str">
            <v>330821199606014013</v>
          </cell>
          <cell r="X567" t="str">
            <v>浙江</v>
          </cell>
          <cell r="Y567" t="str">
            <v>衢州</v>
          </cell>
          <cell r="Z567" t="str">
            <v>浙江省衢州市衢江区云溪乡世和村梅坞</v>
          </cell>
          <cell r="AA567" t="str">
            <v>浙江省衢州市衢江区云溪乡世和村梅坞</v>
          </cell>
          <cell r="AB567" t="str">
            <v/>
          </cell>
          <cell r="AC567" t="str">
            <v>未婚</v>
          </cell>
          <cell r="AD567" t="str">
            <v/>
          </cell>
          <cell r="AE567" t="str">
            <v>硕士研究生</v>
          </cell>
          <cell r="AF567" t="str">
            <v>硕士</v>
          </cell>
          <cell r="AG567" t="str">
            <v>华东理工大学</v>
          </cell>
          <cell r="AH567" t="str">
            <v>制药工程</v>
          </cell>
          <cell r="AI567" t="str">
            <v>2021-06-25</v>
          </cell>
          <cell r="AJ567" t="str">
            <v/>
          </cell>
          <cell r="AK567" t="str">
            <v/>
          </cell>
          <cell r="AL567" t="str">
            <v/>
          </cell>
          <cell r="AM567" t="str">
            <v>吴倩倩</v>
          </cell>
          <cell r="AN567" t="str">
            <v>姐弟</v>
          </cell>
          <cell r="AO567" t="str">
            <v>杭州市江干区钱潮路钱江二苑</v>
          </cell>
          <cell r="AP567" t="str">
            <v>13666626462</v>
          </cell>
          <cell r="AQ567" t="str">
            <v/>
          </cell>
          <cell r="AR567" t="str">
            <v/>
          </cell>
          <cell r="AS567" t="str">
            <v/>
          </cell>
          <cell r="AT567" t="str">
            <v>2021-07-12</v>
          </cell>
          <cell r="AU567" t="str">
            <v>研发人员</v>
          </cell>
          <cell r="AV567" t="str">
            <v>劳动合同</v>
          </cell>
          <cell r="AW567" t="str">
            <v>2021-07-12</v>
          </cell>
          <cell r="AX567" t="str">
            <v>2021-07-12</v>
          </cell>
          <cell r="AY567" t="str">
            <v>2024-09-30</v>
          </cell>
          <cell r="AZ567" t="str">
            <v>研发</v>
          </cell>
          <cell r="BA567" t="str">
            <v>1</v>
          </cell>
          <cell r="BB567" t="str">
            <v>2021-10-11</v>
          </cell>
          <cell r="BC567" t="str">
            <v>2021-10-12</v>
          </cell>
          <cell r="BD567" t="str">
            <v/>
          </cell>
          <cell r="BE567" t="str">
            <v>研发序列</v>
          </cell>
          <cell r="BF567" t="str">
            <v>P2</v>
          </cell>
        </row>
        <row r="568">
          <cell r="C568" t="str">
            <v>汪智伟</v>
          </cell>
          <cell r="D568" t="str">
            <v>男</v>
          </cell>
          <cell r="E568" t="str">
            <v>在职</v>
          </cell>
          <cell r="F568" t="str">
            <v>正式员工</v>
          </cell>
          <cell r="G568" t="str">
            <v>百诚医药</v>
          </cell>
          <cell r="H568" t="str">
            <v>原料药二部</v>
          </cell>
          <cell r="I568" t="str">
            <v>百诚医药/药学研究中心/原料药研究中心/原料药二部</v>
          </cell>
          <cell r="J568" t="str">
            <v>百诚医药</v>
          </cell>
          <cell r="K568" t="str">
            <v>原料药二部</v>
          </cell>
          <cell r="L568" t="str">
            <v>高级合成研究员</v>
          </cell>
          <cell r="M568" t="str">
            <v>职员</v>
          </cell>
          <cell r="N568" t="str">
            <v>王振宇</v>
          </cell>
          <cell r="O568" t="str">
            <v>王振宇</v>
          </cell>
          <cell r="P568" t="str">
            <v/>
          </cell>
          <cell r="Q568" t="str">
            <v>赵龙</v>
          </cell>
          <cell r="R568" t="str">
            <v>杭州</v>
          </cell>
          <cell r="S568" t="str">
            <v>18055457368</v>
          </cell>
          <cell r="T568" t="str">
            <v>1993-10-14</v>
          </cell>
          <cell r="U568" t="str">
            <v>28</v>
          </cell>
          <cell r="V568" t="str">
            <v>汉族</v>
          </cell>
          <cell r="W568" t="str">
            <v>341022199310141334</v>
          </cell>
          <cell r="X568" t="str">
            <v>安徽</v>
          </cell>
          <cell r="Y568" t="str">
            <v>黄山</v>
          </cell>
          <cell r="Z568" t="str">
            <v>安徽省黄山市休宁县溪口镇冰潭村</v>
          </cell>
          <cell r="AA568" t="str">
            <v>滨江区浦联名府7幢601</v>
          </cell>
          <cell r="AB568" t="str">
            <v>本地农村</v>
          </cell>
          <cell r="AC568" t="str">
            <v>未婚</v>
          </cell>
          <cell r="AD568" t="str">
            <v>群众</v>
          </cell>
          <cell r="AE568" t="str">
            <v>硕士研究生</v>
          </cell>
          <cell r="AF568" t="str">
            <v>硕士</v>
          </cell>
          <cell r="AG568" t="str">
            <v>安徽理工大学</v>
          </cell>
          <cell r="AH568" t="str">
            <v>化学工程</v>
          </cell>
          <cell r="AI568" t="str">
            <v>2019-06-19</v>
          </cell>
          <cell r="AJ568" t="str">
            <v/>
          </cell>
          <cell r="AK568" t="str">
            <v/>
          </cell>
          <cell r="AL568" t="str">
            <v/>
          </cell>
          <cell r="AM568" t="str">
            <v>张益琴</v>
          </cell>
          <cell r="AN568" t="str">
            <v>母子</v>
          </cell>
          <cell r="AO568" t="str">
            <v>安徽省黄山市屯溪区上塘电力，245000</v>
          </cell>
          <cell r="AP568" t="str">
            <v>18356910667</v>
          </cell>
          <cell r="AQ568" t="str">
            <v>浙江普洛康裕制药有限公司</v>
          </cell>
          <cell r="AR568" t="str">
            <v/>
          </cell>
          <cell r="AS568" t="str">
            <v/>
          </cell>
          <cell r="AT568" t="str">
            <v>2022-04-01</v>
          </cell>
          <cell r="AU568" t="str">
            <v>研发人员</v>
          </cell>
          <cell r="AV568" t="str">
            <v>劳动合同</v>
          </cell>
          <cell r="AW568" t="str">
            <v>2022-04-01</v>
          </cell>
          <cell r="AX568" t="str">
            <v>2022-04-01</v>
          </cell>
          <cell r="AY568" t="str">
            <v>2025-06-30</v>
          </cell>
          <cell r="AZ568" t="str">
            <v>研发</v>
          </cell>
          <cell r="BA568" t="str">
            <v>1</v>
          </cell>
          <cell r="BB568" t="str">
            <v>2022-06-30</v>
          </cell>
          <cell r="BC568" t="str">
            <v>2022-07-01</v>
          </cell>
          <cell r="BD568" t="str">
            <v/>
          </cell>
          <cell r="BE568" t="str">
            <v>研发序列</v>
          </cell>
          <cell r="BF568" t="str">
            <v>P3</v>
          </cell>
        </row>
        <row r="569">
          <cell r="C569" t="str">
            <v>刘国民</v>
          </cell>
          <cell r="D569" t="str">
            <v>男</v>
          </cell>
          <cell r="E569" t="str">
            <v>在职</v>
          </cell>
          <cell r="F569" t="str">
            <v>正式员工</v>
          </cell>
          <cell r="G569" t="str">
            <v>百诚医药</v>
          </cell>
          <cell r="H569" t="str">
            <v>原料药二部</v>
          </cell>
          <cell r="I569" t="str">
            <v>百诚医药/药学研究中心/原料药研究中心/原料药二部</v>
          </cell>
          <cell r="J569" t="str">
            <v>百诚医药</v>
          </cell>
          <cell r="K569" t="str">
            <v>原料药二部</v>
          </cell>
          <cell r="L569" t="str">
            <v>初级项目经理（合成）</v>
          </cell>
          <cell r="M569" t="str">
            <v>项目经理（合成）</v>
          </cell>
          <cell r="N569" t="str">
            <v>王振宇</v>
          </cell>
          <cell r="O569" t="str">
            <v>王振宇</v>
          </cell>
          <cell r="P569" t="str">
            <v/>
          </cell>
          <cell r="Q569" t="str">
            <v>王振宇</v>
          </cell>
          <cell r="R569" t="str">
            <v>杭州</v>
          </cell>
          <cell r="S569" t="str">
            <v>18857603637</v>
          </cell>
          <cell r="T569" t="str">
            <v>1986-02-10</v>
          </cell>
          <cell r="U569" t="str">
            <v>36</v>
          </cell>
          <cell r="V569" t="str">
            <v>汉族</v>
          </cell>
          <cell r="W569" t="str">
            <v>362322198602104259</v>
          </cell>
          <cell r="X569" t="str">
            <v>江西</v>
          </cell>
          <cell r="Y569" t="str">
            <v>杭州</v>
          </cell>
          <cell r="Z569" t="str">
            <v>余杭区余杭街道西溪山庄东方苑6-2-202</v>
          </cell>
          <cell r="AA569" t="str">
            <v>余杭区余杭街道西溪山庄东方苑6-2-202</v>
          </cell>
          <cell r="AB569" t="str">
            <v>本地城镇</v>
          </cell>
          <cell r="AC569" t="str">
            <v>已婚</v>
          </cell>
          <cell r="AD569" t="str">
            <v>群众</v>
          </cell>
          <cell r="AE569" t="str">
            <v>本科</v>
          </cell>
          <cell r="AF569" t="str">
            <v>学士</v>
          </cell>
          <cell r="AG569" t="str">
            <v>中国矿业大学</v>
          </cell>
          <cell r="AH569" t="str">
            <v>化学工程与工艺</v>
          </cell>
          <cell r="AI569" t="str">
            <v>2012-06-25</v>
          </cell>
          <cell r="AJ569" t="str">
            <v/>
          </cell>
          <cell r="AK569" t="str">
            <v/>
          </cell>
          <cell r="AL569" t="str">
            <v/>
          </cell>
          <cell r="AM569" t="str">
            <v>杨丽</v>
          </cell>
          <cell r="AN569" t="str">
            <v>妻子</v>
          </cell>
          <cell r="AO569" t="str">
            <v>余杭区余杭街道西溪山庄东方苑6-2-202/311100</v>
          </cell>
          <cell r="AP569" t="str">
            <v>13758292148</v>
          </cell>
          <cell r="AQ569" t="str">
            <v>浙江万晟药业有限公司</v>
          </cell>
          <cell r="AR569" t="str">
            <v/>
          </cell>
          <cell r="AS569" t="str">
            <v/>
          </cell>
          <cell r="AT569" t="str">
            <v>2022-04-25</v>
          </cell>
          <cell r="AU569" t="str">
            <v>研发人员</v>
          </cell>
          <cell r="AV569" t="str">
            <v>劳动合同</v>
          </cell>
          <cell r="AW569" t="str">
            <v>2022-04-25</v>
          </cell>
          <cell r="AX569" t="str">
            <v>2022-04-25</v>
          </cell>
          <cell r="AY569" t="str">
            <v>2025-06-30</v>
          </cell>
          <cell r="AZ569" t="str">
            <v>研发</v>
          </cell>
          <cell r="BA569" t="str">
            <v>1</v>
          </cell>
          <cell r="BB569" t="str">
            <v>2022-07-24</v>
          </cell>
          <cell r="BC569" t="str">
            <v>2022-07-25</v>
          </cell>
          <cell r="BD569" t="str">
            <v/>
          </cell>
          <cell r="BE569" t="str">
            <v>研发序列</v>
          </cell>
          <cell r="BF569" t="str">
            <v>M1</v>
          </cell>
        </row>
        <row r="570">
          <cell r="C570" t="str">
            <v>陈旭</v>
          </cell>
          <cell r="D570" t="str">
            <v>男</v>
          </cell>
          <cell r="E570" t="str">
            <v>在职</v>
          </cell>
          <cell r="F570" t="str">
            <v>试用员工</v>
          </cell>
          <cell r="G570" t="str">
            <v>百诚医药</v>
          </cell>
          <cell r="H570" t="str">
            <v>原料药二部</v>
          </cell>
          <cell r="I570" t="str">
            <v>百诚医药/药学研究中心/原料药研究中心/原料药二部</v>
          </cell>
          <cell r="J570" t="str">
            <v>百诚医药</v>
          </cell>
          <cell r="K570" t="str">
            <v>原料药二部</v>
          </cell>
          <cell r="L570" t="str">
            <v>助理合成研究员</v>
          </cell>
          <cell r="M570" t="str">
            <v>职员</v>
          </cell>
          <cell r="N570" t="str">
            <v>王振宇</v>
          </cell>
          <cell r="O570" t="str">
            <v>王振宇</v>
          </cell>
          <cell r="P570" t="str">
            <v/>
          </cell>
          <cell r="Q570" t="str">
            <v>李明会</v>
          </cell>
          <cell r="R570" t="str">
            <v>杭州</v>
          </cell>
          <cell r="S570" t="str">
            <v>15267484213</v>
          </cell>
          <cell r="T570" t="str">
            <v>1988-03-28</v>
          </cell>
          <cell r="U570" t="str">
            <v>24</v>
          </cell>
          <cell r="V570" t="str">
            <v>汉族</v>
          </cell>
          <cell r="W570" t="str">
            <v>330185199803284518</v>
          </cell>
          <cell r="X570" t="str">
            <v>浙江</v>
          </cell>
          <cell r="Y570" t="str">
            <v>杭州</v>
          </cell>
          <cell r="Z570" t="str">
            <v>浙江省杭州市临安区清凉峰镇湖门村冷田边31号</v>
          </cell>
          <cell r="AA570" t="str">
            <v>浙江省杭州市临安区锦城街道功臣山路67号402</v>
          </cell>
          <cell r="AB570" t="str">
            <v>本地农村</v>
          </cell>
          <cell r="AC570" t="str">
            <v>未婚</v>
          </cell>
          <cell r="AD570" t="str">
            <v>共青团员</v>
          </cell>
          <cell r="AE570" t="str">
            <v>本科</v>
          </cell>
          <cell r="AF570" t="str">
            <v>学士</v>
          </cell>
          <cell r="AG570" t="str">
            <v>台州学院</v>
          </cell>
          <cell r="AH570" t="str">
            <v>制药工程</v>
          </cell>
          <cell r="AI570" t="str">
            <v>2020-06-24</v>
          </cell>
          <cell r="AJ570" t="str">
            <v/>
          </cell>
          <cell r="AK570" t="str">
            <v/>
          </cell>
          <cell r="AL570" t="str">
            <v/>
          </cell>
          <cell r="AM570" t="str">
            <v>陈建业</v>
          </cell>
          <cell r="AN570" t="str">
            <v>父亲</v>
          </cell>
          <cell r="AO570" t="str">
            <v>311323</v>
          </cell>
          <cell r="AP570" t="str">
            <v>18258866796</v>
          </cell>
          <cell r="AQ570" t="str">
            <v>浙江万晟药业有限公司</v>
          </cell>
          <cell r="AR570" t="str">
            <v/>
          </cell>
          <cell r="AS570" t="str">
            <v/>
          </cell>
          <cell r="AT570" t="str">
            <v>2022-05-06</v>
          </cell>
          <cell r="AU570" t="str">
            <v>辅助人员</v>
          </cell>
          <cell r="AV570" t="str">
            <v>劳动合同</v>
          </cell>
          <cell r="AW570" t="str">
            <v>2022-05-06</v>
          </cell>
          <cell r="AX570" t="str">
            <v>2022-05-06</v>
          </cell>
          <cell r="AY570" t="str">
            <v>2025-06-30</v>
          </cell>
          <cell r="AZ570" t="str">
            <v>研发</v>
          </cell>
          <cell r="BA570" t="str">
            <v>1</v>
          </cell>
          <cell r="BB570" t="str">
            <v>2022-08-05</v>
          </cell>
          <cell r="BC570" t="str">
            <v/>
          </cell>
          <cell r="BD570" t="str">
            <v/>
          </cell>
          <cell r="BE570" t="str">
            <v>研发序列</v>
          </cell>
          <cell r="BF570" t="str">
            <v>P1</v>
          </cell>
        </row>
        <row r="571">
          <cell r="C571" t="str">
            <v>汪伟杰</v>
          </cell>
          <cell r="D571" t="str">
            <v>男</v>
          </cell>
          <cell r="E571" t="str">
            <v>在职</v>
          </cell>
          <cell r="F571" t="str">
            <v>试用员工</v>
          </cell>
          <cell r="G571" t="str">
            <v>百诚医药</v>
          </cell>
          <cell r="H571" t="str">
            <v>原料药二部</v>
          </cell>
          <cell r="I571" t="str">
            <v>百诚医药/药学研究中心/原料药研究中心/原料药二部</v>
          </cell>
          <cell r="J571" t="str">
            <v>百诚医药</v>
          </cell>
          <cell r="K571" t="str">
            <v>原料药二部</v>
          </cell>
          <cell r="L571" t="str">
            <v>合成研究员</v>
          </cell>
          <cell r="M571" t="str">
            <v>职员</v>
          </cell>
          <cell r="N571" t="str">
            <v>王振宇</v>
          </cell>
          <cell r="O571" t="str">
            <v>王振宇</v>
          </cell>
          <cell r="P571" t="str">
            <v>赵龙</v>
          </cell>
          <cell r="Q571" t="str">
            <v/>
          </cell>
          <cell r="R571" t="str">
            <v>杭州</v>
          </cell>
          <cell r="S571" t="str">
            <v>18267206501</v>
          </cell>
          <cell r="T571" t="str">
            <v>1997-03-23</v>
          </cell>
          <cell r="U571" t="str">
            <v>25</v>
          </cell>
          <cell r="V571" t="str">
            <v>汉族</v>
          </cell>
          <cell r="W571" t="str">
            <v>330522199703232119</v>
          </cell>
          <cell r="X571" t="str">
            <v>浙江</v>
          </cell>
          <cell r="Y571" t="str">
            <v>湖州</v>
          </cell>
          <cell r="Z571" t="str">
            <v>浙江省湖州市长兴县和平镇新港村西高地自然村2号</v>
          </cell>
          <cell r="AA571" t="str">
            <v>浙江省杭州市萧山区通和戈雅公寓夏风园2号楼2单元32层3201</v>
          </cell>
          <cell r="AB571" t="str">
            <v>外地农村</v>
          </cell>
          <cell r="AC571" t="str">
            <v>未婚</v>
          </cell>
          <cell r="AD571" t="str">
            <v>中共党员</v>
          </cell>
          <cell r="AE571" t="str">
            <v>硕士研究生</v>
          </cell>
          <cell r="AF571" t="str">
            <v>硕士</v>
          </cell>
          <cell r="AG571" t="str">
            <v>华东理工大学</v>
          </cell>
          <cell r="AH571" t="str">
            <v>制药工程</v>
          </cell>
          <cell r="AI571" t="str">
            <v>2022-06-17</v>
          </cell>
          <cell r="AJ571" t="str">
            <v/>
          </cell>
          <cell r="AK571" t="str">
            <v/>
          </cell>
          <cell r="AL571" t="str">
            <v/>
          </cell>
          <cell r="AM571" t="str">
            <v>章明秀</v>
          </cell>
          <cell r="AN571" t="str">
            <v>母子</v>
          </cell>
          <cell r="AO571" t="str">
            <v>浙江省湖州市长兴县和平镇新港村西高地自然村2号  313103</v>
          </cell>
          <cell r="AP571" t="str">
            <v>13867258709</v>
          </cell>
          <cell r="AQ571" t="str">
            <v/>
          </cell>
          <cell r="AR571" t="str">
            <v/>
          </cell>
          <cell r="AS571" t="str">
            <v/>
          </cell>
          <cell r="AT571" t="str">
            <v>2022-07-04</v>
          </cell>
          <cell r="AU571" t="str">
            <v>辅助人员</v>
          </cell>
          <cell r="AV571" t="str">
            <v>劳动合同</v>
          </cell>
          <cell r="AW571" t="str">
            <v>2022-07-04</v>
          </cell>
          <cell r="AX571" t="str">
            <v>2022-07-04</v>
          </cell>
          <cell r="AY571" t="str">
            <v>2025-07-03</v>
          </cell>
          <cell r="AZ571" t="str">
            <v>研发</v>
          </cell>
          <cell r="BA571" t="str">
            <v>1</v>
          </cell>
          <cell r="BB571" t="str">
            <v>2022-10-03</v>
          </cell>
          <cell r="BC571" t="str">
            <v/>
          </cell>
          <cell r="BD571" t="str">
            <v/>
          </cell>
          <cell r="BE571" t="str">
            <v>研发序列</v>
          </cell>
          <cell r="BF571" t="str">
            <v>P2</v>
          </cell>
        </row>
        <row r="572">
          <cell r="C572" t="str">
            <v>朱瑶</v>
          </cell>
          <cell r="D572" t="str">
            <v>男</v>
          </cell>
          <cell r="E572" t="str">
            <v>在职</v>
          </cell>
          <cell r="F572" t="str">
            <v>试用员工</v>
          </cell>
          <cell r="G572" t="str">
            <v>百诚医药</v>
          </cell>
          <cell r="H572" t="str">
            <v>原料药二部</v>
          </cell>
          <cell r="I572" t="str">
            <v>百诚医药/药学研究中心/原料药研究中心/原料药二部</v>
          </cell>
          <cell r="J572" t="str">
            <v>百诚医药</v>
          </cell>
          <cell r="K572" t="str">
            <v>原料药二部</v>
          </cell>
          <cell r="L572" t="str">
            <v>合成研究员</v>
          </cell>
          <cell r="M572" t="str">
            <v>职员</v>
          </cell>
          <cell r="N572" t="str">
            <v>王振宇</v>
          </cell>
          <cell r="O572" t="str">
            <v>王振宇</v>
          </cell>
          <cell r="P572" t="str">
            <v>李明会</v>
          </cell>
          <cell r="Q572" t="str">
            <v/>
          </cell>
          <cell r="R572" t="str">
            <v>杭州</v>
          </cell>
          <cell r="S572" t="str">
            <v>15524015880</v>
          </cell>
          <cell r="T572" t="str">
            <v>1995-03-08</v>
          </cell>
          <cell r="U572" t="str">
            <v>27</v>
          </cell>
          <cell r="V572" t="str">
            <v>汉族</v>
          </cell>
          <cell r="W572" t="str">
            <v>341222199503081412</v>
          </cell>
          <cell r="X572" t="str">
            <v>安徽</v>
          </cell>
          <cell r="Y572" t="str">
            <v>阜阳</v>
          </cell>
          <cell r="Z572" t="str">
            <v>安徽阜阳太和经济开发区塘路口行政村中朱窑自然村107号</v>
          </cell>
          <cell r="AA572" t="str">
            <v>杭州市滨江区浦沿街道浦联名府4-2403</v>
          </cell>
          <cell r="AB572" t="str">
            <v>外地城镇</v>
          </cell>
          <cell r="AC572" t="str">
            <v>未婚</v>
          </cell>
          <cell r="AD572" t="str">
            <v>中共党员</v>
          </cell>
          <cell r="AE572" t="str">
            <v>硕士研究生</v>
          </cell>
          <cell r="AF572" t="str">
            <v>硕士</v>
          </cell>
          <cell r="AG572" t="str">
            <v>沈阳化工大学</v>
          </cell>
          <cell r="AH572" t="str">
            <v>化学</v>
          </cell>
          <cell r="AI572" t="str">
            <v>2022-07-01</v>
          </cell>
          <cell r="AJ572" t="str">
            <v/>
          </cell>
          <cell r="AK572" t="str">
            <v/>
          </cell>
          <cell r="AL572" t="str">
            <v/>
          </cell>
          <cell r="AM572" t="str">
            <v>朱晓军，</v>
          </cell>
          <cell r="AN572" t="str">
            <v>父子</v>
          </cell>
          <cell r="AO572" t="str">
            <v>安徽省太和县团结中路仁济医药家属院院内</v>
          </cell>
          <cell r="AP572" t="str">
            <v>13805676393</v>
          </cell>
          <cell r="AQ572" t="str">
            <v/>
          </cell>
          <cell r="AR572" t="str">
            <v/>
          </cell>
          <cell r="AS572" t="str">
            <v/>
          </cell>
          <cell r="AT572" t="str">
            <v>2022-07-04</v>
          </cell>
          <cell r="AU572" t="str">
            <v>辅助人员</v>
          </cell>
          <cell r="AV572" t="str">
            <v>劳动合同</v>
          </cell>
          <cell r="AW572" t="str">
            <v>2022-07-04</v>
          </cell>
          <cell r="AX572" t="str">
            <v>2022-07-04</v>
          </cell>
          <cell r="AY572" t="str">
            <v>2025-07-03</v>
          </cell>
          <cell r="AZ572" t="str">
            <v>研发</v>
          </cell>
          <cell r="BA572" t="str">
            <v>1</v>
          </cell>
          <cell r="BB572" t="str">
            <v>2022-10-03</v>
          </cell>
          <cell r="BC572" t="str">
            <v/>
          </cell>
          <cell r="BD572" t="str">
            <v/>
          </cell>
          <cell r="BE572" t="str">
            <v>研发序列</v>
          </cell>
          <cell r="BF572" t="str">
            <v>P2</v>
          </cell>
        </row>
        <row r="573">
          <cell r="C573" t="str">
            <v>杜晓帆</v>
          </cell>
          <cell r="D573" t="str">
            <v>男</v>
          </cell>
          <cell r="E573" t="str">
            <v>在职</v>
          </cell>
          <cell r="F573" t="str">
            <v>试用员工</v>
          </cell>
          <cell r="G573" t="str">
            <v>百诚医药</v>
          </cell>
          <cell r="H573" t="str">
            <v>原料药二部</v>
          </cell>
          <cell r="I573" t="str">
            <v>百诚医药/药学研究中心/原料药研究中心/原料药二部</v>
          </cell>
          <cell r="J573" t="str">
            <v>百诚医药</v>
          </cell>
          <cell r="K573" t="str">
            <v>原料药二部</v>
          </cell>
          <cell r="L573" t="str">
            <v>合成研究员</v>
          </cell>
          <cell r="M573" t="str">
            <v>职员</v>
          </cell>
          <cell r="N573" t="str">
            <v>王振宇</v>
          </cell>
          <cell r="O573" t="str">
            <v>王振宇</v>
          </cell>
          <cell r="P573" t="str">
            <v>赵龙</v>
          </cell>
          <cell r="Q573" t="str">
            <v/>
          </cell>
          <cell r="R573" t="str">
            <v>杭州</v>
          </cell>
          <cell r="S573" t="str">
            <v>13386536604</v>
          </cell>
          <cell r="T573" t="str">
            <v>1996-11-07</v>
          </cell>
          <cell r="U573" t="str">
            <v>25</v>
          </cell>
          <cell r="V573" t="str">
            <v>汉族</v>
          </cell>
          <cell r="W573" t="str">
            <v>341222199611079555</v>
          </cell>
          <cell r="X573" t="str">
            <v>安徽</v>
          </cell>
          <cell r="Y573" t="str">
            <v>阜阳</v>
          </cell>
          <cell r="Z573" t="str">
            <v>安徽省太和县胡总镇貘李村委会马孙冯143号</v>
          </cell>
          <cell r="AA573" t="str">
            <v>杭州市滨江区浦联名府4栋2403</v>
          </cell>
          <cell r="AB573" t="str">
            <v>外地农村</v>
          </cell>
          <cell r="AC573" t="str">
            <v>未婚</v>
          </cell>
          <cell r="AD573" t="str">
            <v>中共党员</v>
          </cell>
          <cell r="AE573" t="str">
            <v>硕士研究生</v>
          </cell>
          <cell r="AF573" t="str">
            <v>硕士</v>
          </cell>
          <cell r="AG573" t="str">
            <v>浙江工业大学</v>
          </cell>
          <cell r="AH573" t="str">
            <v>药物化学</v>
          </cell>
          <cell r="AI573" t="str">
            <v>2022-06-19</v>
          </cell>
          <cell r="AJ573" t="str">
            <v/>
          </cell>
          <cell r="AK573" t="str">
            <v/>
          </cell>
          <cell r="AL573" t="str">
            <v/>
          </cell>
          <cell r="AM573" t="str">
            <v>杜志伍</v>
          </cell>
          <cell r="AN573" t="str">
            <v>父亲</v>
          </cell>
          <cell r="AO573" t="str">
            <v>安徽省阜阳市太和县胡总镇，236620</v>
          </cell>
          <cell r="AP573" t="str">
            <v>18712539895</v>
          </cell>
          <cell r="AQ573" t="str">
            <v/>
          </cell>
          <cell r="AR573" t="str">
            <v/>
          </cell>
          <cell r="AS573" t="str">
            <v>周健</v>
          </cell>
          <cell r="AT573" t="str">
            <v>2022-07-04</v>
          </cell>
          <cell r="AU573" t="str">
            <v>辅助人员</v>
          </cell>
          <cell r="AV573" t="str">
            <v>劳动合同</v>
          </cell>
          <cell r="AW573" t="str">
            <v>2022-07-04</v>
          </cell>
          <cell r="AX573" t="str">
            <v>2022-07-04</v>
          </cell>
          <cell r="AY573" t="str">
            <v>2025-07-03</v>
          </cell>
          <cell r="AZ573" t="str">
            <v>研发</v>
          </cell>
          <cell r="BA573" t="str">
            <v>1</v>
          </cell>
          <cell r="BB573" t="str">
            <v>2022-10-03</v>
          </cell>
          <cell r="BC573" t="str">
            <v/>
          </cell>
          <cell r="BD573" t="str">
            <v/>
          </cell>
          <cell r="BE573" t="str">
            <v>研发序列</v>
          </cell>
          <cell r="BF573" t="str">
            <v>P2</v>
          </cell>
        </row>
        <row r="574">
          <cell r="C574" t="str">
            <v>李成业</v>
          </cell>
          <cell r="D574" t="str">
            <v>男</v>
          </cell>
          <cell r="E574" t="str">
            <v>在职</v>
          </cell>
          <cell r="F574" t="str">
            <v>试用员工</v>
          </cell>
          <cell r="G574" t="str">
            <v>百诚医药</v>
          </cell>
          <cell r="H574" t="str">
            <v>原料药二部</v>
          </cell>
          <cell r="I574" t="str">
            <v>百诚医药/药学研究中心/原料药研究中心/原料药二部</v>
          </cell>
          <cell r="J574" t="str">
            <v>百诚医药</v>
          </cell>
          <cell r="K574" t="str">
            <v>原料药二部</v>
          </cell>
          <cell r="L574" t="str">
            <v>合成研究员</v>
          </cell>
          <cell r="M574" t="str">
            <v>职员</v>
          </cell>
          <cell r="N574" t="str">
            <v>王振宇</v>
          </cell>
          <cell r="O574" t="str">
            <v>王振宇</v>
          </cell>
          <cell r="P574" t="str">
            <v/>
          </cell>
          <cell r="Q574" t="str">
            <v>李明会</v>
          </cell>
          <cell r="R574" t="str">
            <v>杭州</v>
          </cell>
          <cell r="S574" t="str">
            <v>15651780338</v>
          </cell>
          <cell r="T574" t="str">
            <v>1997-04-22</v>
          </cell>
          <cell r="U574" t="str">
            <v>25</v>
          </cell>
          <cell r="V574" t="str">
            <v>汉族</v>
          </cell>
          <cell r="W574" t="str">
            <v>632126199704222111</v>
          </cell>
          <cell r="X574" t="str">
            <v>青海</v>
          </cell>
          <cell r="Y574" t="str">
            <v>海东地区</v>
          </cell>
          <cell r="Z574" t="str">
            <v>青海省海东市互助土族自治县东沟乡姚马村70-1号</v>
          </cell>
          <cell r="AA574" t="str">
            <v>浙江省杭州市萧山区闻堰街道相墅花园17-3-201</v>
          </cell>
          <cell r="AB574" t="str">
            <v>本地农村</v>
          </cell>
          <cell r="AC574" t="str">
            <v>未婚</v>
          </cell>
          <cell r="AD574" t="str">
            <v>共青团员</v>
          </cell>
          <cell r="AE574" t="str">
            <v>本科</v>
          </cell>
          <cell r="AF574" t="str">
            <v>学士</v>
          </cell>
          <cell r="AG574" t="str">
            <v>南京师范大学</v>
          </cell>
          <cell r="AH574" t="str">
            <v>应用化学</v>
          </cell>
          <cell r="AI574" t="str">
            <v>2019-06-30</v>
          </cell>
          <cell r="AJ574" t="str">
            <v/>
          </cell>
          <cell r="AK574" t="str">
            <v/>
          </cell>
          <cell r="AL574" t="str">
            <v/>
          </cell>
          <cell r="AM574" t="str">
            <v>秦梦寒</v>
          </cell>
          <cell r="AN574" t="str">
            <v>情侣（未婚妻）</v>
          </cell>
          <cell r="AO574" t="str">
            <v>杭州市拱墅区金星社区金星桃源居310000</v>
          </cell>
          <cell r="AP574" t="str">
            <v>15651791693</v>
          </cell>
          <cell r="AQ574" t="str">
            <v>上海汇伦生物科技有限</v>
          </cell>
          <cell r="AR574" t="str">
            <v/>
          </cell>
          <cell r="AS574" t="str">
            <v/>
          </cell>
          <cell r="AT574" t="str">
            <v>2022-07-25</v>
          </cell>
          <cell r="AU574" t="str">
            <v>辅助人员</v>
          </cell>
          <cell r="AV574" t="str">
            <v>劳动合同</v>
          </cell>
          <cell r="AW574" t="str">
            <v>2022-07-25</v>
          </cell>
          <cell r="AX574" t="str">
            <v>2022-07-25</v>
          </cell>
          <cell r="AY574" t="str">
            <v>2025-09-30</v>
          </cell>
          <cell r="AZ574" t="str">
            <v>研发</v>
          </cell>
          <cell r="BA574" t="str">
            <v>1</v>
          </cell>
          <cell r="BB574" t="str">
            <v>2022-10-24</v>
          </cell>
          <cell r="BC574" t="str">
            <v/>
          </cell>
          <cell r="BD574" t="str">
            <v/>
          </cell>
          <cell r="BE574" t="str">
            <v>研发序列</v>
          </cell>
          <cell r="BF574" t="str">
            <v>P2</v>
          </cell>
        </row>
        <row r="575">
          <cell r="C575" t="str">
            <v>陈百万</v>
          </cell>
          <cell r="D575" t="str">
            <v>男</v>
          </cell>
          <cell r="E575" t="str">
            <v>在职</v>
          </cell>
          <cell r="F575" t="str">
            <v>正式员工</v>
          </cell>
          <cell r="G575" t="str">
            <v>百诚医药</v>
          </cell>
          <cell r="H575" t="str">
            <v>原料药分析部</v>
          </cell>
          <cell r="I575" t="str">
            <v>百诚医药/药学研究中心/原料药研究中心/原料药分析部</v>
          </cell>
          <cell r="J575" t="str">
            <v>百诚医药</v>
          </cell>
          <cell r="K575" t="str">
            <v>原料药分析部</v>
          </cell>
          <cell r="L575" t="str">
            <v>技术总监</v>
          </cell>
          <cell r="M575" t="str">
            <v>总监</v>
          </cell>
          <cell r="N575" t="str">
            <v>陈百万</v>
          </cell>
          <cell r="O575" t="str">
            <v>贾飞</v>
          </cell>
          <cell r="P575" t="str">
            <v/>
          </cell>
          <cell r="Q575" t="str">
            <v/>
          </cell>
          <cell r="R575" t="str">
            <v>杭州</v>
          </cell>
          <cell r="S575" t="str">
            <v>15968870557</v>
          </cell>
          <cell r="T575" t="str">
            <v>1985-12-26</v>
          </cell>
          <cell r="U575" t="str">
            <v>36</v>
          </cell>
          <cell r="V575" t="str">
            <v>汉</v>
          </cell>
          <cell r="W575" t="str">
            <v>339005198512265356</v>
          </cell>
          <cell r="X575" t="str">
            <v>浙江</v>
          </cell>
          <cell r="Y575" t="str">
            <v>萧山</v>
          </cell>
          <cell r="Z575" t="str">
            <v>杭州市萧山区益农镇东村村2组7号</v>
          </cell>
          <cell r="AA575" t="str">
            <v>杭州市萧山区益农镇东村村2组7号</v>
          </cell>
          <cell r="AB575" t="str">
            <v>本地城镇</v>
          </cell>
          <cell r="AC575" t="str">
            <v>已婚</v>
          </cell>
          <cell r="AD575" t="str">
            <v>群众</v>
          </cell>
          <cell r="AE575" t="str">
            <v>本科</v>
          </cell>
          <cell r="AF575" t="str">
            <v>学士</v>
          </cell>
          <cell r="AG575" t="str">
            <v>浙江大学</v>
          </cell>
          <cell r="AH575" t="str">
            <v>制药工程</v>
          </cell>
          <cell r="AI575" t="str">
            <v>2009-06-30</v>
          </cell>
          <cell r="AJ575" t="str">
            <v>助理工程师</v>
          </cell>
          <cell r="AK575" t="str">
            <v>初级</v>
          </cell>
          <cell r="AL575" t="str">
            <v>2011-06-30</v>
          </cell>
          <cell r="AM575" t="str">
            <v>陆利雅</v>
          </cell>
          <cell r="AN575" t="str">
            <v/>
          </cell>
          <cell r="AO575" t="str">
            <v>杭州市萧山区益农镇东村村2组7号</v>
          </cell>
          <cell r="AP575" t="str">
            <v>15968870556</v>
          </cell>
          <cell r="AQ575" t="str">
            <v/>
          </cell>
          <cell r="AR575" t="str">
            <v>15968870556</v>
          </cell>
          <cell r="AS575" t="str">
            <v/>
          </cell>
          <cell r="AT575" t="str">
            <v>2017-02-13</v>
          </cell>
          <cell r="AU575" t="str">
            <v>研发人员</v>
          </cell>
          <cell r="AV575" t="str">
            <v>劳动合同</v>
          </cell>
          <cell r="AW575" t="str">
            <v>2017-02-13</v>
          </cell>
          <cell r="AX575" t="str">
            <v>2017-02-13</v>
          </cell>
          <cell r="AY575" t="str">
            <v>2022-12-31</v>
          </cell>
          <cell r="AZ575" t="str">
            <v>研发</v>
          </cell>
          <cell r="BA575" t="str">
            <v>2</v>
          </cell>
          <cell r="BB575" t="str">
            <v/>
          </cell>
          <cell r="BC575" t="str">
            <v/>
          </cell>
          <cell r="BD575" t="str">
            <v/>
          </cell>
          <cell r="BE575" t="str">
            <v>研发序列</v>
          </cell>
          <cell r="BF575" t="str">
            <v>M5</v>
          </cell>
        </row>
        <row r="576">
          <cell r="C576" t="str">
            <v>刘晓锋</v>
          </cell>
          <cell r="D576" t="str">
            <v>男</v>
          </cell>
          <cell r="E576" t="str">
            <v>在职</v>
          </cell>
          <cell r="F576" t="str">
            <v>正式员工</v>
          </cell>
          <cell r="G576" t="str">
            <v>百诚医药</v>
          </cell>
          <cell r="H576" t="str">
            <v>原料药三部</v>
          </cell>
          <cell r="I576" t="str">
            <v>百诚医药/药学研究中心/原料药研究中心/原料药三部</v>
          </cell>
          <cell r="J576" t="str">
            <v>百诚医药</v>
          </cell>
          <cell r="K576" t="str">
            <v>原料药三部</v>
          </cell>
          <cell r="L576" t="str">
            <v>资深项目经理(合成)</v>
          </cell>
          <cell r="M576" t="str">
            <v>项目经理</v>
          </cell>
          <cell r="N576" t="str">
            <v>刘晓锋</v>
          </cell>
          <cell r="O576" t="str">
            <v>贾飞</v>
          </cell>
          <cell r="P576" t="str">
            <v/>
          </cell>
          <cell r="Q576" t="str">
            <v/>
          </cell>
          <cell r="R576" t="str">
            <v>杭州</v>
          </cell>
          <cell r="S576" t="str">
            <v>13777879470</v>
          </cell>
          <cell r="T576" t="str">
            <v>1980-10-05</v>
          </cell>
          <cell r="U576" t="str">
            <v>41</v>
          </cell>
          <cell r="V576" t="str">
            <v>汉</v>
          </cell>
          <cell r="W576" t="str">
            <v>410425198010053010</v>
          </cell>
          <cell r="X576" t="str">
            <v>河南</v>
          </cell>
          <cell r="Y576" t="str">
            <v>平顶山</v>
          </cell>
          <cell r="Z576" t="str">
            <v>江苏省吴江市松陵镇奥林清华西区99幢1503室</v>
          </cell>
          <cell r="AA576" t="str">
            <v>杭州市下城区朝晖二区45幢1单元602室</v>
          </cell>
          <cell r="AB576" t="str">
            <v>本地城镇</v>
          </cell>
          <cell r="AC576" t="str">
            <v>已婚</v>
          </cell>
          <cell r="AD576" t="str">
            <v>群众</v>
          </cell>
          <cell r="AE576" t="str">
            <v>硕士研究生</v>
          </cell>
          <cell r="AF576" t="str">
            <v>硕士</v>
          </cell>
          <cell r="AG576" t="str">
            <v>浙江工业大学</v>
          </cell>
          <cell r="AH576" t="str">
            <v>化学工艺</v>
          </cell>
          <cell r="AI576" t="str">
            <v>2007-06-25</v>
          </cell>
          <cell r="AJ576" t="str">
            <v>中级工程师</v>
          </cell>
          <cell r="AK576" t="str">
            <v>中级</v>
          </cell>
          <cell r="AL576" t="str">
            <v>2010-09-30</v>
          </cell>
          <cell r="AM576" t="str">
            <v>秦亚飞</v>
          </cell>
          <cell r="AN576" t="str">
            <v/>
          </cell>
          <cell r="AO576" t="str">
            <v>江苏省吴江市松陵镇奥林清华西区99幢1503室</v>
          </cell>
          <cell r="AP576" t="str">
            <v>13857138490</v>
          </cell>
          <cell r="AQ576" t="str">
            <v/>
          </cell>
          <cell r="AR576" t="str">
            <v>13857138490</v>
          </cell>
          <cell r="AS576" t="str">
            <v/>
          </cell>
          <cell r="AT576" t="str">
            <v>2015-05-25</v>
          </cell>
          <cell r="AU576" t="str">
            <v>研发人员</v>
          </cell>
          <cell r="AV576" t="str">
            <v>劳动合同</v>
          </cell>
          <cell r="AW576" t="str">
            <v>2015-05-25</v>
          </cell>
          <cell r="AX576" t="str">
            <v>2015-05-25</v>
          </cell>
          <cell r="AY576" t="str">
            <v>2022-12-31</v>
          </cell>
          <cell r="AZ576" t="str">
            <v>研发</v>
          </cell>
          <cell r="BA576" t="str">
            <v>2</v>
          </cell>
          <cell r="BB576" t="str">
            <v/>
          </cell>
          <cell r="BC576" t="str">
            <v/>
          </cell>
          <cell r="BD576" t="str">
            <v/>
          </cell>
          <cell r="BE576" t="str">
            <v>研发序列</v>
          </cell>
          <cell r="BF576" t="str">
            <v>M5</v>
          </cell>
        </row>
        <row r="577">
          <cell r="C577" t="str">
            <v>方传祥</v>
          </cell>
          <cell r="D577" t="str">
            <v>男</v>
          </cell>
          <cell r="E577" t="str">
            <v>在职</v>
          </cell>
          <cell r="F577" t="str">
            <v>正式员工</v>
          </cell>
          <cell r="G577" t="str">
            <v>百诚医药</v>
          </cell>
          <cell r="H577" t="str">
            <v>原料药三部</v>
          </cell>
          <cell r="I577" t="str">
            <v>百诚医药/药学研究中心/原料药研究中心/原料药三部</v>
          </cell>
          <cell r="J577" t="str">
            <v>百诚医药</v>
          </cell>
          <cell r="K577" t="str">
            <v>原料药三部</v>
          </cell>
          <cell r="L577" t="str">
            <v>初级项目经理(合成)</v>
          </cell>
          <cell r="M577" t="str">
            <v>项目经理</v>
          </cell>
          <cell r="N577" t="str">
            <v>刘晓锋</v>
          </cell>
          <cell r="O577" t="str">
            <v>刘晓锋</v>
          </cell>
          <cell r="P577" t="str">
            <v/>
          </cell>
          <cell r="Q577" t="str">
            <v/>
          </cell>
          <cell r="R577" t="str">
            <v>杭州</v>
          </cell>
          <cell r="S577" t="str">
            <v>18072880902</v>
          </cell>
          <cell r="T577" t="str">
            <v>1989-11-29</v>
          </cell>
          <cell r="U577" t="str">
            <v>32</v>
          </cell>
          <cell r="V577" t="str">
            <v>汉</v>
          </cell>
          <cell r="W577" t="str">
            <v>360724198911295055</v>
          </cell>
          <cell r="X577" t="str">
            <v>江西</v>
          </cell>
          <cell r="Y577" t="str">
            <v>赣州</v>
          </cell>
          <cell r="Z577" t="str">
            <v>江西省赣州市上犹县社溪镇龙田村坑尾二组</v>
          </cell>
          <cell r="AA577" t="str">
            <v>杭州市萧山区湘湖人家人和13-2</v>
          </cell>
          <cell r="AB577" t="str">
            <v>外地农村</v>
          </cell>
          <cell r="AC577" t="str">
            <v>已婚</v>
          </cell>
          <cell r="AD577" t="str">
            <v>团员</v>
          </cell>
          <cell r="AE577" t="str">
            <v>本科</v>
          </cell>
          <cell r="AF577" t="str">
            <v>学士</v>
          </cell>
          <cell r="AG577" t="str">
            <v>河南中医学院</v>
          </cell>
          <cell r="AH577" t="str">
            <v>药物制剂</v>
          </cell>
          <cell r="AI577" t="str">
            <v>2012-07-01</v>
          </cell>
          <cell r="AJ577" t="str">
            <v>助理工程师</v>
          </cell>
          <cell r="AK577" t="str">
            <v>初级</v>
          </cell>
          <cell r="AL577" t="str">
            <v>2018-06-30</v>
          </cell>
          <cell r="AM577" t="str">
            <v>杨开红</v>
          </cell>
          <cell r="AN577" t="str">
            <v/>
          </cell>
          <cell r="AO577" t="str">
            <v>江西省赣州市上犹县社溪镇龙田村坑尾二组</v>
          </cell>
          <cell r="AP577" t="str">
            <v>15951837323</v>
          </cell>
          <cell r="AQ577" t="str">
            <v/>
          </cell>
          <cell r="AR577" t="str">
            <v>15951837323</v>
          </cell>
          <cell r="AS577" t="str">
            <v/>
          </cell>
          <cell r="AT577" t="str">
            <v>2017-03-13</v>
          </cell>
          <cell r="AU577" t="str">
            <v>研发人员</v>
          </cell>
          <cell r="AV577" t="str">
            <v>劳动合同</v>
          </cell>
          <cell r="AW577" t="str">
            <v>2017-03-13</v>
          </cell>
          <cell r="AX577" t="str">
            <v>2017-03-13</v>
          </cell>
          <cell r="AY577" t="str">
            <v>2023-03-31</v>
          </cell>
          <cell r="AZ577" t="str">
            <v>研发</v>
          </cell>
          <cell r="BA577" t="str">
            <v>2</v>
          </cell>
          <cell r="BB577" t="str">
            <v>2017-06-12</v>
          </cell>
          <cell r="BC577" t="str">
            <v>2017-06-01</v>
          </cell>
          <cell r="BD577" t="str">
            <v/>
          </cell>
          <cell r="BE577" t="str">
            <v>研发序列</v>
          </cell>
          <cell r="BF577" t="str">
            <v>M1</v>
          </cell>
        </row>
        <row r="578">
          <cell r="C578" t="str">
            <v>杨旭</v>
          </cell>
          <cell r="D578" t="str">
            <v>男</v>
          </cell>
          <cell r="E578" t="str">
            <v>在职</v>
          </cell>
          <cell r="F578" t="str">
            <v>正式员工</v>
          </cell>
          <cell r="G578" t="str">
            <v>百诚医药</v>
          </cell>
          <cell r="H578" t="str">
            <v>原料药三部</v>
          </cell>
          <cell r="I578" t="str">
            <v>百诚医药/药学研究中心/原料药研究中心/原料药三部</v>
          </cell>
          <cell r="J578" t="str">
            <v>百诚医药</v>
          </cell>
          <cell r="K578" t="str">
            <v>原料药三部</v>
          </cell>
          <cell r="L578" t="str">
            <v>高级合成研究员</v>
          </cell>
          <cell r="M578" t="str">
            <v>职员</v>
          </cell>
          <cell r="N578" t="str">
            <v>刘晓锋</v>
          </cell>
          <cell r="O578" t="str">
            <v>刘晓锋</v>
          </cell>
          <cell r="P578" t="str">
            <v/>
          </cell>
          <cell r="Q578" t="str">
            <v/>
          </cell>
          <cell r="R578" t="str">
            <v>杭州</v>
          </cell>
          <cell r="S578" t="str">
            <v>18640379625</v>
          </cell>
          <cell r="T578" t="str">
            <v>1992-08-19</v>
          </cell>
          <cell r="U578" t="str">
            <v>29</v>
          </cell>
          <cell r="V578" t="str">
            <v>汉</v>
          </cell>
          <cell r="W578" t="str">
            <v>430681199208194011</v>
          </cell>
          <cell r="X578" t="str">
            <v>湖南</v>
          </cell>
          <cell r="Y578" t="str">
            <v>汨罗</v>
          </cell>
          <cell r="Z578" t="str">
            <v>湖南省汨罗市弼时镇共荣村高兴组17号</v>
          </cell>
          <cell r="AA578" t="str">
            <v>杭州市滨江区浦沿街道中兴和园茗水苑5幢1单元1102室</v>
          </cell>
          <cell r="AB578" t="str">
            <v>外地农村</v>
          </cell>
          <cell r="AC578" t="str">
            <v>已婚</v>
          </cell>
          <cell r="AD578" t="str">
            <v>团员</v>
          </cell>
          <cell r="AE578" t="str">
            <v>本科</v>
          </cell>
          <cell r="AF578" t="str">
            <v>学士</v>
          </cell>
          <cell r="AG578" t="str">
            <v>沈阳化工大学</v>
          </cell>
          <cell r="AH578" t="str">
            <v>化学工程与工艺</v>
          </cell>
          <cell r="AI578" t="str">
            <v>2015-07-10</v>
          </cell>
          <cell r="AJ578" t="str">
            <v>助理工程师</v>
          </cell>
          <cell r="AK578" t="str">
            <v>初级</v>
          </cell>
          <cell r="AL578" t="str">
            <v>2018-11-30</v>
          </cell>
          <cell r="AM578" t="str">
            <v>杨力</v>
          </cell>
          <cell r="AN578" t="str">
            <v/>
          </cell>
          <cell r="AO578" t="str">
            <v>湖南省汨罗市弼时镇共荣村高兴组17号</v>
          </cell>
          <cell r="AP578" t="str">
            <v>13786043496</v>
          </cell>
          <cell r="AQ578" t="str">
            <v/>
          </cell>
          <cell r="AR578" t="str">
            <v>13786043496</v>
          </cell>
          <cell r="AS578" t="str">
            <v/>
          </cell>
          <cell r="AT578" t="str">
            <v>2016-04-13</v>
          </cell>
          <cell r="AU578" t="str">
            <v>研发人员</v>
          </cell>
          <cell r="AV578" t="str">
            <v>劳动合同</v>
          </cell>
          <cell r="AW578" t="str">
            <v>2016-04-13</v>
          </cell>
          <cell r="AX578" t="str">
            <v>2016-04-13</v>
          </cell>
          <cell r="AY578" t="str">
            <v>2022-12-31</v>
          </cell>
          <cell r="AZ578" t="str">
            <v>研发</v>
          </cell>
          <cell r="BA578" t="str">
            <v>3</v>
          </cell>
          <cell r="BB578" t="str">
            <v>2016-07-12</v>
          </cell>
          <cell r="BC578" t="str">
            <v>2016-07-12</v>
          </cell>
          <cell r="BD578" t="str">
            <v/>
          </cell>
          <cell r="BE578" t="str">
            <v>研发序列</v>
          </cell>
          <cell r="BF578" t="str">
            <v>P3</v>
          </cell>
        </row>
        <row r="579">
          <cell r="C579" t="str">
            <v>方鑫</v>
          </cell>
          <cell r="D579" t="str">
            <v>男</v>
          </cell>
          <cell r="E579" t="str">
            <v>在职</v>
          </cell>
          <cell r="F579" t="str">
            <v>正式员工</v>
          </cell>
          <cell r="G579" t="str">
            <v>百诚医药</v>
          </cell>
          <cell r="H579" t="str">
            <v>原料药三部</v>
          </cell>
          <cell r="I579" t="str">
            <v>百诚医药/药学研究中心/原料药研究中心/原料药三部</v>
          </cell>
          <cell r="J579" t="str">
            <v>百诚医药</v>
          </cell>
          <cell r="K579" t="str">
            <v>原料药三部</v>
          </cell>
          <cell r="L579" t="str">
            <v>合成研究员</v>
          </cell>
          <cell r="M579" t="str">
            <v>职员</v>
          </cell>
          <cell r="N579" t="str">
            <v>刘晓锋</v>
          </cell>
          <cell r="O579" t="str">
            <v>刘晓锋</v>
          </cell>
          <cell r="P579" t="str">
            <v/>
          </cell>
          <cell r="Q579" t="str">
            <v/>
          </cell>
          <cell r="R579" t="str">
            <v>杭州</v>
          </cell>
          <cell r="S579" t="str">
            <v>19857103839</v>
          </cell>
          <cell r="T579" t="str">
            <v>1996-04-09</v>
          </cell>
          <cell r="U579" t="str">
            <v>26</v>
          </cell>
          <cell r="V579" t="str">
            <v>汉族</v>
          </cell>
          <cell r="W579" t="str">
            <v>34082319960409371X</v>
          </cell>
          <cell r="X579" t="str">
            <v>安徽</v>
          </cell>
          <cell r="Y579" t="str">
            <v>铜陵</v>
          </cell>
          <cell r="Z579" t="str">
            <v>安徽省枞阳县金社乡枫冲村前方组</v>
          </cell>
          <cell r="AA579" t="str">
            <v>江苏省苏州市张家港市杨舍镇恒大雅苑</v>
          </cell>
          <cell r="AB579" t="str">
            <v/>
          </cell>
          <cell r="AC579" t="str">
            <v>已婚</v>
          </cell>
          <cell r="AD579" t="str">
            <v/>
          </cell>
          <cell r="AE579" t="str">
            <v>硕士研究生</v>
          </cell>
          <cell r="AF579" t="str">
            <v>硕士</v>
          </cell>
          <cell r="AG579" t="str">
            <v>浙江工业大学</v>
          </cell>
          <cell r="AH579" t="str">
            <v>制药工程</v>
          </cell>
          <cell r="AI579" t="str">
            <v>2021-06-09</v>
          </cell>
          <cell r="AJ579" t="str">
            <v/>
          </cell>
          <cell r="AK579" t="str">
            <v/>
          </cell>
          <cell r="AL579" t="str">
            <v/>
          </cell>
          <cell r="AM579" t="str">
            <v>方六华</v>
          </cell>
          <cell r="AN579" t="str">
            <v>父亲</v>
          </cell>
          <cell r="AO579" t="str">
            <v>江苏省苏州市张家港市恒大雅苑</v>
          </cell>
          <cell r="AP579" t="str">
            <v>139 1546 50</v>
          </cell>
          <cell r="AQ579" t="str">
            <v/>
          </cell>
          <cell r="AR579" t="str">
            <v/>
          </cell>
          <cell r="AS579" t="str">
            <v/>
          </cell>
          <cell r="AT579" t="str">
            <v>2021-07-05</v>
          </cell>
          <cell r="AU579" t="str">
            <v>研发人员</v>
          </cell>
          <cell r="AV579" t="str">
            <v>劳动合同</v>
          </cell>
          <cell r="AW579" t="str">
            <v>2021-07-05</v>
          </cell>
          <cell r="AX579" t="str">
            <v>2021-07-05</v>
          </cell>
          <cell r="AY579" t="str">
            <v>2024-09-30</v>
          </cell>
          <cell r="AZ579" t="str">
            <v>研发</v>
          </cell>
          <cell r="BA579" t="str">
            <v>1</v>
          </cell>
          <cell r="BB579" t="str">
            <v>2021-10-04</v>
          </cell>
          <cell r="BC579" t="str">
            <v>2021-10-05</v>
          </cell>
          <cell r="BD579" t="str">
            <v/>
          </cell>
          <cell r="BE579" t="str">
            <v>研发序列</v>
          </cell>
          <cell r="BF579" t="str">
            <v>P2</v>
          </cell>
        </row>
        <row r="580">
          <cell r="C580" t="str">
            <v>韩宏特</v>
          </cell>
          <cell r="D580" t="str">
            <v>男</v>
          </cell>
          <cell r="E580" t="str">
            <v>在职</v>
          </cell>
          <cell r="F580" t="str">
            <v>正式员工</v>
          </cell>
          <cell r="G580" t="str">
            <v>百诚医药</v>
          </cell>
          <cell r="H580" t="str">
            <v>原料药三部</v>
          </cell>
          <cell r="I580" t="str">
            <v>百诚医药/药学研究中心/原料药研究中心/原料药三部</v>
          </cell>
          <cell r="J580" t="str">
            <v>百诚医药</v>
          </cell>
          <cell r="K580" t="str">
            <v>原料药三部</v>
          </cell>
          <cell r="L580" t="str">
            <v>合成研究员</v>
          </cell>
          <cell r="M580" t="str">
            <v>职员</v>
          </cell>
          <cell r="N580" t="str">
            <v>刘晓锋</v>
          </cell>
          <cell r="O580" t="str">
            <v>刘晓锋</v>
          </cell>
          <cell r="P580" t="str">
            <v>方传祥</v>
          </cell>
          <cell r="Q580" t="str">
            <v/>
          </cell>
          <cell r="R580" t="str">
            <v>杭州</v>
          </cell>
          <cell r="S580" t="str">
            <v>17816150269</v>
          </cell>
          <cell r="T580" t="str">
            <v>1995-10-19</v>
          </cell>
          <cell r="U580" t="str">
            <v>26</v>
          </cell>
          <cell r="V580" t="str">
            <v>汉族</v>
          </cell>
          <cell r="W580" t="str">
            <v>33032719951019097X</v>
          </cell>
          <cell r="X580" t="str">
            <v>浙江</v>
          </cell>
          <cell r="Y580" t="str">
            <v>杭州</v>
          </cell>
          <cell r="Z580" t="str">
            <v>浙江杭州</v>
          </cell>
          <cell r="AA580" t="str">
            <v>浙江省温州市苍南县宜山镇人民路248号</v>
          </cell>
          <cell r="AB580" t="str">
            <v>本地城镇</v>
          </cell>
          <cell r="AC580" t="str">
            <v>未婚</v>
          </cell>
          <cell r="AD580" t="str">
            <v/>
          </cell>
          <cell r="AE580" t="str">
            <v>硕士研究生</v>
          </cell>
          <cell r="AF580" t="str">
            <v/>
          </cell>
          <cell r="AG580" t="str">
            <v>浙江工业大学</v>
          </cell>
          <cell r="AH580" t="str">
            <v>化学工程</v>
          </cell>
          <cell r="AI580" t="str">
            <v>2021-08-16</v>
          </cell>
          <cell r="AJ580" t="str">
            <v/>
          </cell>
          <cell r="AK580" t="str">
            <v/>
          </cell>
          <cell r="AL580" t="str">
            <v/>
          </cell>
          <cell r="AM580" t="str">
            <v>韩安曙</v>
          </cell>
          <cell r="AN580" t="str">
            <v>父亲</v>
          </cell>
          <cell r="AO580" t="str">
            <v>浙江省温州市苍南县宜山镇人民路248号</v>
          </cell>
          <cell r="AP580" t="str">
            <v>13587851566</v>
          </cell>
          <cell r="AQ580" t="str">
            <v/>
          </cell>
          <cell r="AR580" t="str">
            <v/>
          </cell>
          <cell r="AS580" t="str">
            <v>李晨</v>
          </cell>
          <cell r="AT580" t="str">
            <v>2021-08-30</v>
          </cell>
          <cell r="AU580" t="str">
            <v>研发人员</v>
          </cell>
          <cell r="AV580" t="str">
            <v>劳动合同</v>
          </cell>
          <cell r="AW580" t="str">
            <v>2021-08-30</v>
          </cell>
          <cell r="AX580" t="str">
            <v>2021-08-30</v>
          </cell>
          <cell r="AY580" t="str">
            <v>2024-09-30</v>
          </cell>
          <cell r="AZ580" t="str">
            <v>研发</v>
          </cell>
          <cell r="BA580" t="str">
            <v>1</v>
          </cell>
          <cell r="BB580" t="str">
            <v>2021-11-29</v>
          </cell>
          <cell r="BC580" t="str">
            <v>2021-11-30</v>
          </cell>
          <cell r="BD580" t="str">
            <v/>
          </cell>
          <cell r="BE580" t="str">
            <v>研发序列</v>
          </cell>
          <cell r="BF580" t="str">
            <v>P2</v>
          </cell>
        </row>
        <row r="581">
          <cell r="C581" t="str">
            <v>杨富彪</v>
          </cell>
          <cell r="D581" t="str">
            <v>男</v>
          </cell>
          <cell r="E581" t="str">
            <v>在职</v>
          </cell>
          <cell r="F581" t="str">
            <v>正式员工</v>
          </cell>
          <cell r="G581" t="str">
            <v>百诚医药</v>
          </cell>
          <cell r="H581" t="str">
            <v>原料药三部</v>
          </cell>
          <cell r="I581" t="str">
            <v>百诚医药/药学研究中心/原料药研究中心/原料药三部</v>
          </cell>
          <cell r="J581" t="str">
            <v>百诚医药</v>
          </cell>
          <cell r="K581" t="str">
            <v>原料药三部</v>
          </cell>
          <cell r="L581" t="str">
            <v>合成研究员</v>
          </cell>
          <cell r="M581" t="str">
            <v>职员</v>
          </cell>
          <cell r="N581" t="str">
            <v>刘晓锋</v>
          </cell>
          <cell r="O581" t="str">
            <v>刘晓锋</v>
          </cell>
          <cell r="P581" t="str">
            <v/>
          </cell>
          <cell r="Q581" t="str">
            <v>方传祥</v>
          </cell>
          <cell r="R581" t="str">
            <v>杭州</v>
          </cell>
          <cell r="S581" t="str">
            <v>15625123630</v>
          </cell>
          <cell r="T581" t="str">
            <v>1992-12-10</v>
          </cell>
          <cell r="U581" t="str">
            <v>29</v>
          </cell>
          <cell r="V581" t="str">
            <v>汉族</v>
          </cell>
          <cell r="W581" t="str">
            <v>341282199212107332</v>
          </cell>
          <cell r="X581" t="str">
            <v>安徽</v>
          </cell>
          <cell r="Y581" t="str">
            <v>阜阳</v>
          </cell>
          <cell r="Z581" t="str">
            <v>安徽省界首市舒庄镇杨寨行政村</v>
          </cell>
          <cell r="AA581" t="str">
            <v>浙江省杭州市滨江区浦沿街道杨家墩悦府</v>
          </cell>
          <cell r="AB581" t="str">
            <v>本地农村</v>
          </cell>
          <cell r="AC581" t="str">
            <v>已婚</v>
          </cell>
          <cell r="AD581" t="str">
            <v>群众</v>
          </cell>
          <cell r="AE581" t="str">
            <v>硕士研究生</v>
          </cell>
          <cell r="AF581" t="str">
            <v>硕士</v>
          </cell>
          <cell r="AG581" t="str">
            <v>南方医科大学</v>
          </cell>
          <cell r="AH581" t="str">
            <v>药学</v>
          </cell>
          <cell r="AI581" t="str">
            <v>2020-06-22</v>
          </cell>
          <cell r="AJ581" t="str">
            <v/>
          </cell>
          <cell r="AK581" t="str">
            <v/>
          </cell>
          <cell r="AL581" t="str">
            <v/>
          </cell>
          <cell r="AM581" t="str">
            <v>顾娜娜</v>
          </cell>
          <cell r="AN581" t="str">
            <v>夫妻</v>
          </cell>
          <cell r="AO581" t="str">
            <v>杭州市滨江区浦沿街道杨家墩悦府</v>
          </cell>
          <cell r="AP581" t="str">
            <v>13587625215</v>
          </cell>
          <cell r="AQ581" t="str">
            <v/>
          </cell>
          <cell r="AR581" t="str">
            <v/>
          </cell>
          <cell r="AS581" t="str">
            <v/>
          </cell>
          <cell r="AT581" t="str">
            <v>2022-03-09</v>
          </cell>
          <cell r="AU581" t="str">
            <v>研发人员</v>
          </cell>
          <cell r="AV581" t="str">
            <v>劳动合同</v>
          </cell>
          <cell r="AW581" t="str">
            <v>2022-03-09</v>
          </cell>
          <cell r="AX581" t="str">
            <v>2022-03-09</v>
          </cell>
          <cell r="AY581" t="str">
            <v>2025-03-31</v>
          </cell>
          <cell r="AZ581" t="str">
            <v>研发</v>
          </cell>
          <cell r="BA581" t="str">
            <v/>
          </cell>
          <cell r="BB581" t="str">
            <v>2022-06-08</v>
          </cell>
          <cell r="BC581" t="str">
            <v>2022-06-09</v>
          </cell>
          <cell r="BD581" t="str">
            <v/>
          </cell>
          <cell r="BE581" t="str">
            <v>研发序列</v>
          </cell>
          <cell r="BF581" t="str">
            <v>P3</v>
          </cell>
        </row>
        <row r="582">
          <cell r="C582" t="str">
            <v>钟天硕</v>
          </cell>
          <cell r="D582" t="str">
            <v>男</v>
          </cell>
          <cell r="E582" t="str">
            <v>在职</v>
          </cell>
          <cell r="F582" t="str">
            <v>试用员工</v>
          </cell>
          <cell r="G582" t="str">
            <v>百诚医药</v>
          </cell>
          <cell r="H582" t="str">
            <v>原料药三部</v>
          </cell>
          <cell r="I582" t="str">
            <v>百诚医药/药学研究中心/原料药研究中心/原料药三部</v>
          </cell>
          <cell r="J582" t="str">
            <v>百诚医药</v>
          </cell>
          <cell r="K582" t="str">
            <v>原料药三部</v>
          </cell>
          <cell r="L582" t="str">
            <v>合成研究员</v>
          </cell>
          <cell r="M582" t="str">
            <v>职员</v>
          </cell>
          <cell r="N582" t="str">
            <v>刘晓锋</v>
          </cell>
          <cell r="O582" t="str">
            <v>刘晓锋</v>
          </cell>
          <cell r="P582" t="str">
            <v>方传祥</v>
          </cell>
          <cell r="Q582" t="str">
            <v/>
          </cell>
          <cell r="R582" t="str">
            <v>杭州</v>
          </cell>
          <cell r="S582" t="str">
            <v>15869111237</v>
          </cell>
          <cell r="T582" t="str">
            <v>1997-03-29</v>
          </cell>
          <cell r="U582" t="str">
            <v>25</v>
          </cell>
          <cell r="V582" t="str">
            <v>汉族</v>
          </cell>
          <cell r="W582" t="str">
            <v>330102199703293010</v>
          </cell>
          <cell r="X582" t="str">
            <v>浙江</v>
          </cell>
          <cell r="Y582" t="str">
            <v>杭州</v>
          </cell>
          <cell r="Z582" t="str">
            <v>杭州市上城区望江门外直街60号1室</v>
          </cell>
          <cell r="AA582" t="str">
            <v>杭州市上城区望江街道20-3-601</v>
          </cell>
          <cell r="AB582" t="str">
            <v>本地城镇</v>
          </cell>
          <cell r="AC582" t="str">
            <v>未婚</v>
          </cell>
          <cell r="AD582" t="str">
            <v>中共党员</v>
          </cell>
          <cell r="AE582" t="str">
            <v>硕士研究生</v>
          </cell>
          <cell r="AF582" t="str">
            <v>硕士</v>
          </cell>
          <cell r="AG582" t="str">
            <v>浙江工业大学</v>
          </cell>
          <cell r="AH582" t="str">
            <v>制药工程</v>
          </cell>
          <cell r="AI582" t="str">
            <v>2022-06-10</v>
          </cell>
          <cell r="AJ582" t="str">
            <v/>
          </cell>
          <cell r="AK582" t="str">
            <v/>
          </cell>
          <cell r="AL582" t="str">
            <v/>
          </cell>
          <cell r="AM582" t="str">
            <v>俞建萍</v>
          </cell>
          <cell r="AN582" t="str">
            <v>母子</v>
          </cell>
          <cell r="AO582" t="str">
            <v>杭州上城区望江街道近江苑20-3-601</v>
          </cell>
          <cell r="AP582" t="str">
            <v>13588239095</v>
          </cell>
          <cell r="AQ582" t="str">
            <v/>
          </cell>
          <cell r="AR582" t="str">
            <v/>
          </cell>
          <cell r="AS582" t="str">
            <v>周健</v>
          </cell>
          <cell r="AT582" t="str">
            <v>2022-07-04</v>
          </cell>
          <cell r="AU582" t="str">
            <v>辅助人员</v>
          </cell>
          <cell r="AV582" t="str">
            <v>劳动合同</v>
          </cell>
          <cell r="AW582" t="str">
            <v>2022-07-04</v>
          </cell>
          <cell r="AX582" t="str">
            <v>2022-07-04</v>
          </cell>
          <cell r="AY582" t="str">
            <v>2025-07-03</v>
          </cell>
          <cell r="AZ582" t="str">
            <v>研发</v>
          </cell>
          <cell r="BA582" t="str">
            <v>1</v>
          </cell>
          <cell r="BB582" t="str">
            <v>2022-10-03</v>
          </cell>
          <cell r="BC582" t="str">
            <v/>
          </cell>
          <cell r="BD582" t="str">
            <v/>
          </cell>
          <cell r="BE582" t="str">
            <v>研发序列</v>
          </cell>
          <cell r="BF582" t="str">
            <v>P2</v>
          </cell>
        </row>
        <row r="583">
          <cell r="C583" t="str">
            <v>刘惠俊</v>
          </cell>
          <cell r="D583" t="str">
            <v>男</v>
          </cell>
          <cell r="E583" t="str">
            <v>在职</v>
          </cell>
          <cell r="F583" t="str">
            <v>试用员工</v>
          </cell>
          <cell r="G583" t="str">
            <v>百诚医药</v>
          </cell>
          <cell r="H583" t="str">
            <v>原料药三部</v>
          </cell>
          <cell r="I583" t="str">
            <v>百诚医药/药学研究中心/原料药研究中心/原料药三部</v>
          </cell>
          <cell r="J583" t="str">
            <v>百诚医药</v>
          </cell>
          <cell r="K583" t="str">
            <v>原料药三部</v>
          </cell>
          <cell r="L583" t="str">
            <v>高级合成研究员</v>
          </cell>
          <cell r="M583" t="str">
            <v>职员</v>
          </cell>
          <cell r="N583" t="str">
            <v>刘晓锋</v>
          </cell>
          <cell r="O583" t="str">
            <v>刘晓锋</v>
          </cell>
          <cell r="P583" t="str">
            <v/>
          </cell>
          <cell r="Q583" t="str">
            <v>刘晓锋</v>
          </cell>
          <cell r="R583" t="str">
            <v>杭州</v>
          </cell>
          <cell r="S583" t="str">
            <v>19525756313</v>
          </cell>
          <cell r="T583" t="str">
            <v>1991-04-05</v>
          </cell>
          <cell r="U583" t="str">
            <v>31</v>
          </cell>
          <cell r="V583" t="str">
            <v>汉族</v>
          </cell>
          <cell r="W583" t="str">
            <v>362430199104051510</v>
          </cell>
          <cell r="X583" t="str">
            <v>江西</v>
          </cell>
          <cell r="Y583" t="str">
            <v>吉安</v>
          </cell>
          <cell r="Z583" t="str">
            <v>江西省吉安市永新县曲白乡石背村</v>
          </cell>
          <cell r="AA583" t="str">
            <v>浙江省杭州市滨江区浦联名府8幢903室</v>
          </cell>
          <cell r="AB583" t="str">
            <v>外地农村</v>
          </cell>
          <cell r="AC583" t="str">
            <v>未婚</v>
          </cell>
          <cell r="AD583" t="str">
            <v>中共党员</v>
          </cell>
          <cell r="AE583" t="str">
            <v>硕士研究生</v>
          </cell>
          <cell r="AF583" t="str">
            <v>硕士</v>
          </cell>
          <cell r="AG583" t="str">
            <v>浙江工业大学</v>
          </cell>
          <cell r="AH583" t="str">
            <v>药学</v>
          </cell>
          <cell r="AI583" t="str">
            <v>2019-07-01</v>
          </cell>
          <cell r="AJ583" t="str">
            <v/>
          </cell>
          <cell r="AK583" t="str">
            <v/>
          </cell>
          <cell r="AL583" t="str">
            <v/>
          </cell>
          <cell r="AM583" t="str">
            <v>刘乐泉</v>
          </cell>
          <cell r="AN583" t="str">
            <v>父子</v>
          </cell>
          <cell r="AO583" t="str">
            <v>江西省吉安市永新县曲白乡石背村</v>
          </cell>
          <cell r="AP583" t="str">
            <v>13698990427</v>
          </cell>
          <cell r="AQ583" t="str">
            <v>浙江新和成股份有限公司</v>
          </cell>
          <cell r="AR583" t="str">
            <v/>
          </cell>
          <cell r="AS583" t="str">
            <v/>
          </cell>
          <cell r="AT583" t="str">
            <v>2022-07-06</v>
          </cell>
          <cell r="AU583" t="str">
            <v>辅助人员</v>
          </cell>
          <cell r="AV583" t="str">
            <v>劳动合同</v>
          </cell>
          <cell r="AW583" t="str">
            <v>2022-07-06</v>
          </cell>
          <cell r="AX583" t="str">
            <v>2022-07-06</v>
          </cell>
          <cell r="AY583" t="str">
            <v>2025-09-30</v>
          </cell>
          <cell r="AZ583" t="str">
            <v>研发</v>
          </cell>
          <cell r="BA583" t="str">
            <v>1</v>
          </cell>
          <cell r="BB583" t="str">
            <v>2022-10-05</v>
          </cell>
          <cell r="BC583" t="str">
            <v/>
          </cell>
          <cell r="BD583" t="str">
            <v/>
          </cell>
          <cell r="BE583" t="str">
            <v>研发序列</v>
          </cell>
          <cell r="BF583" t="str">
            <v>P3</v>
          </cell>
        </row>
        <row r="584">
          <cell r="C584" t="str">
            <v>张柯浩</v>
          </cell>
          <cell r="D584" t="str">
            <v>男</v>
          </cell>
          <cell r="E584" t="str">
            <v>在职</v>
          </cell>
          <cell r="F584" t="str">
            <v>实习生</v>
          </cell>
          <cell r="G584" t="str">
            <v>百诚医药</v>
          </cell>
          <cell r="H584" t="str">
            <v>原料药三部</v>
          </cell>
          <cell r="I584" t="str">
            <v>百诚医药/药学研究中心/原料药研究中心/原料药三部</v>
          </cell>
          <cell r="J584" t="str">
            <v>百诚医药</v>
          </cell>
          <cell r="K584" t="str">
            <v>原料药三部</v>
          </cell>
          <cell r="L584" t="str">
            <v>实习生</v>
          </cell>
          <cell r="M584" t="str">
            <v>职员</v>
          </cell>
          <cell r="N584" t="str">
            <v>刘晓锋</v>
          </cell>
          <cell r="O584" t="str">
            <v>刘晓锋</v>
          </cell>
          <cell r="P584" t="str">
            <v>方传祥</v>
          </cell>
          <cell r="Q584" t="str">
            <v/>
          </cell>
          <cell r="R584" t="str">
            <v>杭州</v>
          </cell>
          <cell r="S584" t="str">
            <v>15088864937</v>
          </cell>
          <cell r="T584" t="str">
            <v>2001-02-15</v>
          </cell>
          <cell r="U584" t="str">
            <v>21</v>
          </cell>
          <cell r="V584" t="str">
            <v>汉族</v>
          </cell>
          <cell r="W584" t="str">
            <v>330283200102153732</v>
          </cell>
          <cell r="X584" t="str">
            <v>浙江</v>
          </cell>
          <cell r="Y584" t="str">
            <v>宁波</v>
          </cell>
          <cell r="Z584" t="str">
            <v>浙江省宁波市奉化区溪口镇任宋小区</v>
          </cell>
          <cell r="AA584" t="str">
            <v>浙江省杭州市拱墅区潮王路18号浙江工业大学</v>
          </cell>
          <cell r="AB584" t="str">
            <v>本地城镇</v>
          </cell>
          <cell r="AC584" t="str">
            <v>未婚</v>
          </cell>
          <cell r="AD584" t="str">
            <v>中共党员</v>
          </cell>
          <cell r="AE584" t="str">
            <v>本科</v>
          </cell>
          <cell r="AF584" t="str">
            <v>学士</v>
          </cell>
          <cell r="AG584" t="str">
            <v>浙江工业大学</v>
          </cell>
          <cell r="AH584" t="str">
            <v>制药工程</v>
          </cell>
          <cell r="AI584" t="str">
            <v>2023-06-30</v>
          </cell>
          <cell r="AJ584" t="str">
            <v/>
          </cell>
          <cell r="AK584" t="str">
            <v/>
          </cell>
          <cell r="AL584" t="str">
            <v/>
          </cell>
          <cell r="AM584" t="str">
            <v>张嘉良</v>
          </cell>
          <cell r="AN584" t="str">
            <v>父亲</v>
          </cell>
          <cell r="AO584" t="str">
            <v>浙江省宁波市奉化区溪口镇任宋小区 315502</v>
          </cell>
          <cell r="AP584" t="str">
            <v>13616883207</v>
          </cell>
          <cell r="AQ584" t="str">
            <v>无</v>
          </cell>
          <cell r="AR584" t="str">
            <v/>
          </cell>
          <cell r="AS584" t="str">
            <v/>
          </cell>
          <cell r="AT584" t="str">
            <v>2022-07-06</v>
          </cell>
          <cell r="AU584" t="str">
            <v>辅助人员</v>
          </cell>
          <cell r="AV584" t="str">
            <v>实习协议</v>
          </cell>
          <cell r="AW584" t="str">
            <v/>
          </cell>
          <cell r="AX584" t="str">
            <v>2022-07-06</v>
          </cell>
          <cell r="AY584" t="str">
            <v>2022-08-05</v>
          </cell>
          <cell r="AZ584" t="str">
            <v>研发</v>
          </cell>
          <cell r="BA584" t="str">
            <v/>
          </cell>
          <cell r="BB584" t="str">
            <v/>
          </cell>
          <cell r="BC584" t="str">
            <v/>
          </cell>
          <cell r="BD584" t="str">
            <v/>
          </cell>
          <cell r="BE584" t="str">
            <v>研发序列</v>
          </cell>
          <cell r="BF584" t="str">
            <v>-</v>
          </cell>
        </row>
        <row r="585">
          <cell r="C585" t="str">
            <v>郑永浩</v>
          </cell>
          <cell r="D585" t="str">
            <v>男</v>
          </cell>
          <cell r="E585" t="str">
            <v>在职</v>
          </cell>
          <cell r="F585" t="str">
            <v>实习生</v>
          </cell>
          <cell r="G585" t="str">
            <v>百诚医药</v>
          </cell>
          <cell r="H585" t="str">
            <v>原料药三部</v>
          </cell>
          <cell r="I585" t="str">
            <v>百诚医药/药学研究中心/原料药研究中心/原料药三部</v>
          </cell>
          <cell r="J585" t="str">
            <v>百诚医药</v>
          </cell>
          <cell r="K585" t="str">
            <v>原料药三部</v>
          </cell>
          <cell r="L585" t="str">
            <v>实习生</v>
          </cell>
          <cell r="M585" t="str">
            <v>职员</v>
          </cell>
          <cell r="N585" t="str">
            <v>刘晓锋</v>
          </cell>
          <cell r="O585" t="str">
            <v>刘晓锋</v>
          </cell>
          <cell r="P585" t="str">
            <v>杨旭</v>
          </cell>
          <cell r="Q585" t="str">
            <v/>
          </cell>
          <cell r="R585" t="str">
            <v>杭州</v>
          </cell>
          <cell r="S585" t="str">
            <v>15397096458</v>
          </cell>
          <cell r="T585" t="str">
            <v>2001-10-26</v>
          </cell>
          <cell r="U585" t="str">
            <v>20</v>
          </cell>
          <cell r="V585" t="str">
            <v>汉族</v>
          </cell>
          <cell r="W585" t="str">
            <v>130404200110263016</v>
          </cell>
          <cell r="X585" t="str">
            <v>河北</v>
          </cell>
          <cell r="Y585" t="str">
            <v>杭州</v>
          </cell>
          <cell r="Z585" t="str">
            <v>浙江省杭州市拱墅区朝晖街道潮王路18号</v>
          </cell>
          <cell r="AA585" t="str">
            <v>浙江省杭州市拱墅区朝晖街道潮王路18号</v>
          </cell>
          <cell r="AB585" t="str">
            <v>本地城镇</v>
          </cell>
          <cell r="AC585" t="str">
            <v>未婚</v>
          </cell>
          <cell r="AD585" t="str">
            <v>中共团员</v>
          </cell>
          <cell r="AE585" t="str">
            <v>本科</v>
          </cell>
          <cell r="AF585" t="str">
            <v>学士</v>
          </cell>
          <cell r="AG585" t="str">
            <v>浙江工业大学</v>
          </cell>
          <cell r="AH585" t="str">
            <v>制药工程</v>
          </cell>
          <cell r="AI585" t="str">
            <v>2023-06-10</v>
          </cell>
          <cell r="AJ585" t="str">
            <v/>
          </cell>
          <cell r="AK585" t="str">
            <v/>
          </cell>
          <cell r="AL585" t="str">
            <v/>
          </cell>
          <cell r="AM585" t="str">
            <v>郑瑞龙</v>
          </cell>
          <cell r="AN585" t="str">
            <v>父亲</v>
          </cell>
          <cell r="AO585" t="str">
            <v>河北邯郸复兴区2672三区61栋</v>
          </cell>
          <cell r="AP585" t="str">
            <v>18931600861</v>
          </cell>
          <cell r="AQ585" t="str">
            <v>无</v>
          </cell>
          <cell r="AR585" t="str">
            <v/>
          </cell>
          <cell r="AS585" t="str">
            <v/>
          </cell>
          <cell r="AT585" t="str">
            <v>2022-07-06</v>
          </cell>
          <cell r="AU585" t="str">
            <v>辅助人员</v>
          </cell>
          <cell r="AV585" t="str">
            <v>实习协议</v>
          </cell>
          <cell r="AW585" t="str">
            <v/>
          </cell>
          <cell r="AX585" t="str">
            <v>2022-07-06</v>
          </cell>
          <cell r="AY585" t="str">
            <v>2022-08-05</v>
          </cell>
          <cell r="AZ585" t="str">
            <v>研发</v>
          </cell>
          <cell r="BA585" t="str">
            <v/>
          </cell>
          <cell r="BB585" t="str">
            <v/>
          </cell>
          <cell r="BC585" t="str">
            <v/>
          </cell>
          <cell r="BD585" t="str">
            <v/>
          </cell>
          <cell r="BE585" t="str">
            <v>研发序列</v>
          </cell>
          <cell r="BF585" t="str">
            <v>-</v>
          </cell>
        </row>
        <row r="586">
          <cell r="C586" t="str">
            <v>李冉</v>
          </cell>
          <cell r="D586" t="str">
            <v>女</v>
          </cell>
          <cell r="E586" t="str">
            <v>在职</v>
          </cell>
          <cell r="F586" t="str">
            <v>试用员工</v>
          </cell>
          <cell r="G586" t="str">
            <v>百诚医药</v>
          </cell>
          <cell r="H586" t="str">
            <v>原料药三部</v>
          </cell>
          <cell r="I586" t="str">
            <v>百诚医药/药学研究中心/原料药研究中心/原料药三部</v>
          </cell>
          <cell r="J586" t="str">
            <v>百诚医药</v>
          </cell>
          <cell r="K586" t="str">
            <v>原料药三部</v>
          </cell>
          <cell r="L586" t="str">
            <v>合成研究员</v>
          </cell>
          <cell r="M586" t="str">
            <v>职员</v>
          </cell>
          <cell r="N586" t="str">
            <v>刘晓锋</v>
          </cell>
          <cell r="O586" t="str">
            <v>刘晓锋</v>
          </cell>
          <cell r="P586" t="str">
            <v>方传祥</v>
          </cell>
          <cell r="Q586" t="str">
            <v/>
          </cell>
          <cell r="R586" t="str">
            <v>杭州</v>
          </cell>
          <cell r="S586" t="str">
            <v>15524064667</v>
          </cell>
          <cell r="T586" t="str">
            <v>1997-11-16</v>
          </cell>
          <cell r="U586" t="str">
            <v>24</v>
          </cell>
          <cell r="V586" t="str">
            <v>汉族</v>
          </cell>
          <cell r="W586" t="str">
            <v>210921199711163326</v>
          </cell>
          <cell r="X586" t="str">
            <v>辽宁</v>
          </cell>
          <cell r="Y586" t="str">
            <v>阜新</v>
          </cell>
          <cell r="Z586" t="str">
            <v>辽宁省阜新蒙古族自治县务欢池镇广民村小塔营子33号</v>
          </cell>
          <cell r="AA586" t="str">
            <v>辽宁省阜新蒙古族自治县务欢池镇广民村小塔营子33号</v>
          </cell>
          <cell r="AB586" t="str">
            <v>外地农村</v>
          </cell>
          <cell r="AC586" t="str">
            <v>未婚</v>
          </cell>
          <cell r="AD586" t="str">
            <v>共青团员</v>
          </cell>
          <cell r="AE586" t="str">
            <v>硕士研究生</v>
          </cell>
          <cell r="AF586" t="str">
            <v>硕士</v>
          </cell>
          <cell r="AG586" t="str">
            <v>沈阳化工大学</v>
          </cell>
          <cell r="AH586" t="str">
            <v>化学</v>
          </cell>
          <cell r="AI586" t="str">
            <v>2022-06-17</v>
          </cell>
          <cell r="AJ586" t="str">
            <v/>
          </cell>
          <cell r="AK586" t="str">
            <v/>
          </cell>
          <cell r="AL586" t="str">
            <v/>
          </cell>
          <cell r="AM586" t="str">
            <v>李娜</v>
          </cell>
          <cell r="AN586" t="str">
            <v>姐姐</v>
          </cell>
          <cell r="AO586" t="str">
            <v>辽宁省阜新市太平区取红工路顺吉上河湾 123000</v>
          </cell>
          <cell r="AP586" t="str">
            <v>15042536317</v>
          </cell>
          <cell r="AQ586" t="str">
            <v/>
          </cell>
          <cell r="AR586" t="str">
            <v/>
          </cell>
          <cell r="AS586" t="str">
            <v/>
          </cell>
          <cell r="AT586" t="str">
            <v>2022-07-11</v>
          </cell>
          <cell r="AU586" t="str">
            <v>辅助人员</v>
          </cell>
          <cell r="AV586" t="str">
            <v>劳动合同</v>
          </cell>
          <cell r="AW586" t="str">
            <v>2022-07-11</v>
          </cell>
          <cell r="AX586" t="str">
            <v>2022-07-11</v>
          </cell>
          <cell r="AY586" t="str">
            <v>2025-07-10</v>
          </cell>
          <cell r="AZ586" t="str">
            <v>研发</v>
          </cell>
          <cell r="BA586" t="str">
            <v>1</v>
          </cell>
          <cell r="BB586" t="str">
            <v>2022-10-10</v>
          </cell>
          <cell r="BC586" t="str">
            <v/>
          </cell>
          <cell r="BD586" t="str">
            <v/>
          </cell>
          <cell r="BE586" t="str">
            <v>研发序列</v>
          </cell>
          <cell r="BF586" t="str">
            <v>P2</v>
          </cell>
        </row>
        <row r="587">
          <cell r="C587" t="str">
            <v>陈啸飞</v>
          </cell>
          <cell r="D587" t="str">
            <v>男</v>
          </cell>
          <cell r="E587" t="str">
            <v>在职</v>
          </cell>
          <cell r="F587" t="str">
            <v>试用员工</v>
          </cell>
          <cell r="G587" t="str">
            <v>百诚医药</v>
          </cell>
          <cell r="H587" t="str">
            <v>原料药三部</v>
          </cell>
          <cell r="I587" t="str">
            <v>百诚医药/药学研究中心/原料药研究中心/原料药三部</v>
          </cell>
          <cell r="J587" t="str">
            <v>百诚医药</v>
          </cell>
          <cell r="K587" t="str">
            <v>原料药三部</v>
          </cell>
          <cell r="L587" t="str">
            <v>合成研究员</v>
          </cell>
          <cell r="M587" t="str">
            <v>职员</v>
          </cell>
          <cell r="N587" t="str">
            <v>刘晓锋</v>
          </cell>
          <cell r="O587" t="str">
            <v>刘晓锋</v>
          </cell>
          <cell r="P587" t="str">
            <v/>
          </cell>
          <cell r="Q587" t="str">
            <v>刘晓锋</v>
          </cell>
          <cell r="R587" t="str">
            <v>杭州</v>
          </cell>
          <cell r="S587" t="str">
            <v>15071990600</v>
          </cell>
          <cell r="T587" t="str">
            <v>1998-01-25</v>
          </cell>
          <cell r="U587" t="str">
            <v>24</v>
          </cell>
          <cell r="V587" t="str">
            <v>汉族</v>
          </cell>
          <cell r="W587" t="str">
            <v>42082219980125431X</v>
          </cell>
          <cell r="X587" t="str">
            <v>湖北</v>
          </cell>
          <cell r="Y587" t="str">
            <v>荆门</v>
          </cell>
          <cell r="Z587" t="str">
            <v>湖北省荆门市沙洋县李市镇中心路43号</v>
          </cell>
          <cell r="AA587" t="str">
            <v>湖北省荆门市沙洋县李市镇中心路43号</v>
          </cell>
          <cell r="AB587" t="str">
            <v>外地农村</v>
          </cell>
          <cell r="AC587" t="str">
            <v>未婚</v>
          </cell>
          <cell r="AD587" t="str">
            <v>共青团员</v>
          </cell>
          <cell r="AE587" t="str">
            <v>本科</v>
          </cell>
          <cell r="AF587" t="str">
            <v>学士</v>
          </cell>
          <cell r="AG587" t="str">
            <v>中央民族大学</v>
          </cell>
          <cell r="AH587" t="str">
            <v>化学</v>
          </cell>
          <cell r="AI587" t="str">
            <v>2019-06-14</v>
          </cell>
          <cell r="AJ587" t="str">
            <v/>
          </cell>
          <cell r="AK587" t="str">
            <v/>
          </cell>
          <cell r="AL587" t="str">
            <v/>
          </cell>
          <cell r="AM587" t="str">
            <v>陈馨</v>
          </cell>
          <cell r="AN587" t="str">
            <v>姐弟</v>
          </cell>
          <cell r="AO587" t="str">
            <v>湖北省荆门市沙洋县李市镇中心路43号 448200</v>
          </cell>
          <cell r="AP587" t="str">
            <v>13886927426</v>
          </cell>
          <cell r="AQ587" t="str">
            <v>合力科技</v>
          </cell>
          <cell r="AR587" t="str">
            <v/>
          </cell>
          <cell r="AS587" t="str">
            <v/>
          </cell>
          <cell r="AT587" t="str">
            <v>2022-07-13</v>
          </cell>
          <cell r="AU587" t="str">
            <v>辅助人员</v>
          </cell>
          <cell r="AV587" t="str">
            <v>劳动合同</v>
          </cell>
          <cell r="AW587" t="str">
            <v>2022-07-13</v>
          </cell>
          <cell r="AX587" t="str">
            <v>2022-07-13</v>
          </cell>
          <cell r="AY587" t="str">
            <v>2025-09-30</v>
          </cell>
          <cell r="AZ587" t="str">
            <v>研发</v>
          </cell>
          <cell r="BA587" t="str">
            <v>1</v>
          </cell>
          <cell r="BB587" t="str">
            <v>2022-10-12</v>
          </cell>
          <cell r="BC587" t="str">
            <v/>
          </cell>
          <cell r="BD587" t="str">
            <v/>
          </cell>
          <cell r="BE587" t="str">
            <v>研发序列</v>
          </cell>
          <cell r="BF587" t="str">
            <v>P2</v>
          </cell>
        </row>
        <row r="588">
          <cell r="C588" t="str">
            <v>章杜前</v>
          </cell>
          <cell r="D588" t="str">
            <v>男</v>
          </cell>
          <cell r="E588" t="str">
            <v>在职</v>
          </cell>
          <cell r="F588" t="str">
            <v>试用员工</v>
          </cell>
          <cell r="G588" t="str">
            <v>百诚医药</v>
          </cell>
          <cell r="H588" t="str">
            <v>原料药三部</v>
          </cell>
          <cell r="I588" t="str">
            <v>百诚医药/药学研究中心/原料药研究中心/原料药三部</v>
          </cell>
          <cell r="J588" t="str">
            <v>百诚医药</v>
          </cell>
          <cell r="K588" t="str">
            <v>原料药三部</v>
          </cell>
          <cell r="L588" t="str">
            <v>中级项目经理</v>
          </cell>
          <cell r="M588" t="str">
            <v>项目经理(制剂)</v>
          </cell>
          <cell r="N588" t="str">
            <v>刘晓锋</v>
          </cell>
          <cell r="O588" t="str">
            <v>刘晓锋</v>
          </cell>
          <cell r="P588" t="str">
            <v/>
          </cell>
          <cell r="Q588" t="str">
            <v>刘晓锋</v>
          </cell>
          <cell r="R588" t="str">
            <v>杭州</v>
          </cell>
          <cell r="S588" t="str">
            <v>13486357596</v>
          </cell>
          <cell r="T588" t="str">
            <v>1987-01-14</v>
          </cell>
          <cell r="U588" t="str">
            <v>35</v>
          </cell>
          <cell r="V588" t="str">
            <v>汉族</v>
          </cell>
          <cell r="W588" t="str">
            <v>330327198701147291</v>
          </cell>
          <cell r="X588" t="str">
            <v>浙江</v>
          </cell>
          <cell r="Y588" t="str">
            <v>温州</v>
          </cell>
          <cell r="Z588" t="str">
            <v>浙江省龙港市岑浦村349号</v>
          </cell>
          <cell r="AA588" t="str">
            <v>杭州市余杭区良渚街道赞成赞城4-1-801</v>
          </cell>
          <cell r="AB588" t="str">
            <v>外地农村</v>
          </cell>
          <cell r="AC588" t="str">
            <v>已婚</v>
          </cell>
          <cell r="AD588" t="str">
            <v>中共党员</v>
          </cell>
          <cell r="AE588" t="str">
            <v>硕士研究生</v>
          </cell>
          <cell r="AF588" t="str">
            <v>硕士</v>
          </cell>
          <cell r="AG588" t="str">
            <v>武汉理工大学</v>
          </cell>
          <cell r="AH588" t="str">
            <v>化学工程</v>
          </cell>
          <cell r="AI588" t="str">
            <v>2012-06-16</v>
          </cell>
          <cell r="AJ588" t="str">
            <v/>
          </cell>
          <cell r="AK588" t="str">
            <v/>
          </cell>
          <cell r="AL588" t="str">
            <v/>
          </cell>
          <cell r="AM588" t="str">
            <v>章圣远</v>
          </cell>
          <cell r="AN588" t="str">
            <v>父亲</v>
          </cell>
          <cell r="AO588" t="str">
            <v>浙江省龙港市龙翔路3438号，325802</v>
          </cell>
          <cell r="AP588" t="str">
            <v>13173510728</v>
          </cell>
          <cell r="AQ588" t="str">
            <v>杭州中美华东制药有限公司</v>
          </cell>
          <cell r="AR588" t="str">
            <v/>
          </cell>
          <cell r="AS588" t="str">
            <v/>
          </cell>
          <cell r="AT588" t="str">
            <v>2022-07-25</v>
          </cell>
          <cell r="AU588" t="str">
            <v>辅助人员</v>
          </cell>
          <cell r="AV588" t="str">
            <v>劳动合同</v>
          </cell>
          <cell r="AW588" t="str">
            <v>2022-07-25</v>
          </cell>
          <cell r="AX588" t="str">
            <v>2022-07-25</v>
          </cell>
          <cell r="AY588" t="str">
            <v>2025-09-30</v>
          </cell>
          <cell r="AZ588" t="str">
            <v>研发</v>
          </cell>
          <cell r="BA588" t="str">
            <v>1</v>
          </cell>
          <cell r="BB588" t="str">
            <v>2022-10-24</v>
          </cell>
          <cell r="BC588" t="str">
            <v/>
          </cell>
          <cell r="BD588" t="str">
            <v/>
          </cell>
          <cell r="BE588" t="str">
            <v>研发序列</v>
          </cell>
          <cell r="BF588" t="str">
            <v>M2</v>
          </cell>
        </row>
        <row r="589">
          <cell r="C589" t="str">
            <v>范宗兄</v>
          </cell>
          <cell r="D589" t="str">
            <v>男</v>
          </cell>
          <cell r="E589" t="str">
            <v>在职</v>
          </cell>
          <cell r="F589" t="str">
            <v>正式员工</v>
          </cell>
          <cell r="G589" t="str">
            <v>百诚医药</v>
          </cell>
          <cell r="H589" t="str">
            <v>原料药四部</v>
          </cell>
          <cell r="I589" t="str">
            <v>百诚医药/药学研究中心/原料药研究中心/原料药四部</v>
          </cell>
          <cell r="J589" t="str">
            <v>百诚医药</v>
          </cell>
          <cell r="K589" t="str">
            <v>原料药四部</v>
          </cell>
          <cell r="L589" t="str">
            <v>资深项目经理(合成)</v>
          </cell>
          <cell r="M589" t="str">
            <v>项目经理</v>
          </cell>
          <cell r="N589" t="str">
            <v>范宗兄</v>
          </cell>
          <cell r="O589" t="str">
            <v>贾飞</v>
          </cell>
          <cell r="P589" t="str">
            <v>吴俊平</v>
          </cell>
          <cell r="Q589" t="str">
            <v/>
          </cell>
          <cell r="R589" t="str">
            <v>杭州</v>
          </cell>
          <cell r="S589" t="str">
            <v>15658103673</v>
          </cell>
          <cell r="T589" t="str">
            <v>1986-04-15</v>
          </cell>
          <cell r="U589" t="str">
            <v>36</v>
          </cell>
          <cell r="V589" t="str">
            <v>汉</v>
          </cell>
          <cell r="W589" t="str">
            <v>632802198604150037</v>
          </cell>
          <cell r="X589" t="str">
            <v>浙江</v>
          </cell>
          <cell r="Y589" t="str">
            <v>杭州</v>
          </cell>
          <cell r="Z589" t="str">
            <v>杭州市拱墅区台州路1号之1</v>
          </cell>
          <cell r="AA589" t="str">
            <v>浙江省杭州市余杭区闲林镇方家山社区新时代城市家园4-2001</v>
          </cell>
          <cell r="AB589" t="str">
            <v>本地城镇</v>
          </cell>
          <cell r="AC589" t="str">
            <v>已婚</v>
          </cell>
          <cell r="AD589" t="str">
            <v>群众</v>
          </cell>
          <cell r="AE589" t="str">
            <v>硕士研究生</v>
          </cell>
          <cell r="AF589" t="str">
            <v>硕士</v>
          </cell>
          <cell r="AG589" t="str">
            <v>广西中医药大学</v>
          </cell>
          <cell r="AH589" t="str">
            <v>药物化学</v>
          </cell>
          <cell r="AI589" t="str">
            <v>2012-06-20</v>
          </cell>
          <cell r="AJ589" t="str">
            <v>中级工程师</v>
          </cell>
          <cell r="AK589" t="str">
            <v>中级</v>
          </cell>
          <cell r="AL589" t="str">
            <v>2016-05-31</v>
          </cell>
          <cell r="AM589" t="str">
            <v>孙钦玲</v>
          </cell>
          <cell r="AN589" t="str">
            <v/>
          </cell>
          <cell r="AO589" t="str">
            <v>杭州市拱墅区台州路1号之1</v>
          </cell>
          <cell r="AP589" t="str">
            <v>13067859242</v>
          </cell>
          <cell r="AQ589" t="str">
            <v/>
          </cell>
          <cell r="AR589" t="str">
            <v>13067859242</v>
          </cell>
          <cell r="AS589" t="str">
            <v/>
          </cell>
          <cell r="AT589" t="str">
            <v>2020-02-17</v>
          </cell>
          <cell r="AU589" t="str">
            <v>研发人员</v>
          </cell>
          <cell r="AV589" t="str">
            <v>劳动合同</v>
          </cell>
          <cell r="AW589" t="str">
            <v>2020-02-17</v>
          </cell>
          <cell r="AX589" t="str">
            <v>2020-02-17</v>
          </cell>
          <cell r="AY589" t="str">
            <v>2023-02-28</v>
          </cell>
          <cell r="AZ589" t="str">
            <v>研发</v>
          </cell>
          <cell r="BA589" t="str">
            <v>1</v>
          </cell>
          <cell r="BB589" t="str">
            <v>2020-05-16</v>
          </cell>
          <cell r="BC589" t="str">
            <v>2020-05-16</v>
          </cell>
          <cell r="BD589" t="str">
            <v/>
          </cell>
          <cell r="BE589" t="str">
            <v>研发序列</v>
          </cell>
          <cell r="BF589" t="str">
            <v>M4</v>
          </cell>
        </row>
        <row r="590">
          <cell r="C590" t="str">
            <v>吴俊平</v>
          </cell>
          <cell r="D590" t="str">
            <v>男</v>
          </cell>
          <cell r="E590" t="str">
            <v>在职</v>
          </cell>
          <cell r="F590" t="str">
            <v>正式员工</v>
          </cell>
          <cell r="G590" t="str">
            <v>百诚医药</v>
          </cell>
          <cell r="H590" t="str">
            <v>原料药四部</v>
          </cell>
          <cell r="I590" t="str">
            <v>百诚医药/药学研究中心/原料药研究中心/原料药四部</v>
          </cell>
          <cell r="J590" t="str">
            <v>百诚医药</v>
          </cell>
          <cell r="K590" t="str">
            <v>原料药四部</v>
          </cell>
          <cell r="L590" t="str">
            <v>中级项目经理(合成)</v>
          </cell>
          <cell r="M590" t="str">
            <v>项目经理</v>
          </cell>
          <cell r="N590" t="str">
            <v>范宗兄</v>
          </cell>
          <cell r="O590" t="str">
            <v>范宗兄</v>
          </cell>
          <cell r="P590" t="str">
            <v/>
          </cell>
          <cell r="Q590" t="str">
            <v/>
          </cell>
          <cell r="R590" t="str">
            <v>杭州</v>
          </cell>
          <cell r="S590" t="str">
            <v>13735555142</v>
          </cell>
          <cell r="T590" t="str">
            <v>1981-09-10</v>
          </cell>
          <cell r="U590" t="str">
            <v>40</v>
          </cell>
          <cell r="V590" t="str">
            <v>汉</v>
          </cell>
          <cell r="W590" t="str">
            <v>330823198109104155</v>
          </cell>
          <cell r="X590" t="str">
            <v>浙江</v>
          </cell>
          <cell r="Y590" t="str">
            <v>江山</v>
          </cell>
          <cell r="Z590" t="str">
            <v>浙江省杭州市转塘镇赞成岭上花苑23幢1单元403室</v>
          </cell>
          <cell r="AA590" t="str">
            <v>浙江省杭州市转塘镇赞成岭上花苑23幢1单元403室</v>
          </cell>
          <cell r="AB590" t="str">
            <v>本地城镇</v>
          </cell>
          <cell r="AC590" t="str">
            <v>已婚</v>
          </cell>
          <cell r="AD590" t="str">
            <v>党员</v>
          </cell>
          <cell r="AE590" t="str">
            <v>硕士研究生</v>
          </cell>
          <cell r="AF590" t="str">
            <v>硕士</v>
          </cell>
          <cell r="AG590" t="str">
            <v>浙江大学</v>
          </cell>
          <cell r="AH590" t="str">
            <v>细胞生物学</v>
          </cell>
          <cell r="AI590" t="str">
            <v>2008-09-30</v>
          </cell>
          <cell r="AJ590" t="str">
            <v>高级工程师</v>
          </cell>
          <cell r="AK590" t="str">
            <v>高级</v>
          </cell>
          <cell r="AL590" t="str">
            <v>2018-12-05</v>
          </cell>
          <cell r="AM590" t="str">
            <v>田静</v>
          </cell>
          <cell r="AN590" t="str">
            <v/>
          </cell>
          <cell r="AO590" t="str">
            <v>浙江省杭州市转塘镇赞成岭上花苑23幢1单元403室</v>
          </cell>
          <cell r="AP590" t="str">
            <v>13968196866</v>
          </cell>
          <cell r="AQ590" t="str">
            <v/>
          </cell>
          <cell r="AR590" t="str">
            <v>13968196866</v>
          </cell>
          <cell r="AS590" t="str">
            <v/>
          </cell>
          <cell r="AT590" t="str">
            <v>2016-08-01</v>
          </cell>
          <cell r="AU590" t="str">
            <v>研发人员</v>
          </cell>
          <cell r="AV590" t="str">
            <v>劳动合同</v>
          </cell>
          <cell r="AW590" t="str">
            <v>2016-08-01</v>
          </cell>
          <cell r="AX590" t="str">
            <v>2016-08-01</v>
          </cell>
          <cell r="AY590" t="str">
            <v>2022-12-31</v>
          </cell>
          <cell r="AZ590" t="str">
            <v>研发</v>
          </cell>
          <cell r="BA590" t="str">
            <v>3</v>
          </cell>
          <cell r="BB590" t="str">
            <v>2016-10-31</v>
          </cell>
          <cell r="BC590" t="str">
            <v>2016-10-31</v>
          </cell>
          <cell r="BD590" t="str">
            <v/>
          </cell>
          <cell r="BE590" t="str">
            <v>研发序列</v>
          </cell>
          <cell r="BF590" t="str">
            <v>M2</v>
          </cell>
        </row>
        <row r="591">
          <cell r="C591" t="str">
            <v>胡晓君</v>
          </cell>
          <cell r="D591" t="str">
            <v>男</v>
          </cell>
          <cell r="E591" t="str">
            <v>在职</v>
          </cell>
          <cell r="F591" t="str">
            <v>正式员工</v>
          </cell>
          <cell r="G591" t="str">
            <v>百诚医药</v>
          </cell>
          <cell r="H591" t="str">
            <v>原料药四部</v>
          </cell>
          <cell r="I591" t="str">
            <v>百诚医药/药学研究中心/原料药研究中心/原料药四部</v>
          </cell>
          <cell r="J591" t="str">
            <v>百诚医药</v>
          </cell>
          <cell r="K591" t="str">
            <v>原料药四部</v>
          </cell>
          <cell r="L591" t="str">
            <v>高级合成研究员</v>
          </cell>
          <cell r="M591" t="str">
            <v>职员</v>
          </cell>
          <cell r="N591" t="str">
            <v>范宗兄</v>
          </cell>
          <cell r="O591" t="str">
            <v>范宗兄</v>
          </cell>
          <cell r="P591" t="str">
            <v>吴俊平</v>
          </cell>
          <cell r="Q591" t="str">
            <v/>
          </cell>
          <cell r="R591" t="str">
            <v>杭州</v>
          </cell>
          <cell r="S591" t="str">
            <v>13777355851</v>
          </cell>
          <cell r="T591" t="str">
            <v>1994-12-26</v>
          </cell>
          <cell r="U591" t="str">
            <v>27</v>
          </cell>
          <cell r="V591" t="str">
            <v>汉</v>
          </cell>
          <cell r="W591" t="str">
            <v>330621199412260071</v>
          </cell>
          <cell r="X591" t="str">
            <v>浙江</v>
          </cell>
          <cell r="Y591" t="str">
            <v>绍兴</v>
          </cell>
          <cell r="Z591" t="str">
            <v>绍兴县柯岩街道丁巷村246</v>
          </cell>
          <cell r="AA591" t="str">
            <v>绍兴市柯桥区柯岩街道</v>
          </cell>
          <cell r="AB591" t="str">
            <v>外地农村</v>
          </cell>
          <cell r="AC591" t="str">
            <v>未婚</v>
          </cell>
          <cell r="AD591" t="str">
            <v>党员</v>
          </cell>
          <cell r="AE591" t="str">
            <v>硕士研究生</v>
          </cell>
          <cell r="AF591" t="str">
            <v>硕士</v>
          </cell>
          <cell r="AG591" t="str">
            <v>浙江工业大学</v>
          </cell>
          <cell r="AH591" t="str">
            <v>有机化学</v>
          </cell>
          <cell r="AI591" t="str">
            <v>2020-07-23</v>
          </cell>
          <cell r="AJ591" t="str">
            <v/>
          </cell>
          <cell r="AK591" t="str">
            <v/>
          </cell>
          <cell r="AL591" t="str">
            <v/>
          </cell>
          <cell r="AM591" t="str">
            <v>胡连庆</v>
          </cell>
          <cell r="AN591" t="str">
            <v>父子</v>
          </cell>
          <cell r="AO591" t="str">
            <v>绍兴县柯岩街道丁巷村246</v>
          </cell>
          <cell r="AP591" t="str">
            <v>18167369691</v>
          </cell>
          <cell r="AQ591" t="str">
            <v/>
          </cell>
          <cell r="AR591" t="str">
            <v>18167369691</v>
          </cell>
          <cell r="AS591" t="str">
            <v/>
          </cell>
          <cell r="AT591" t="str">
            <v>2020-07-24</v>
          </cell>
          <cell r="AU591" t="str">
            <v>研发人员</v>
          </cell>
          <cell r="AV591" t="str">
            <v>劳动合同</v>
          </cell>
          <cell r="AW591" t="str">
            <v>2020-07-24</v>
          </cell>
          <cell r="AX591" t="str">
            <v>2020-07-24</v>
          </cell>
          <cell r="AY591" t="str">
            <v>2023-09-30</v>
          </cell>
          <cell r="AZ591" t="str">
            <v>研发</v>
          </cell>
          <cell r="BA591" t="str">
            <v>1</v>
          </cell>
          <cell r="BB591" t="str">
            <v>2020-10-23</v>
          </cell>
          <cell r="BC591" t="str">
            <v/>
          </cell>
          <cell r="BD591" t="str">
            <v/>
          </cell>
          <cell r="BE591" t="str">
            <v>研发序列</v>
          </cell>
          <cell r="BF591" t="str">
            <v>P3</v>
          </cell>
        </row>
        <row r="592">
          <cell r="C592" t="str">
            <v>郑宣鸣</v>
          </cell>
          <cell r="D592" t="str">
            <v>男</v>
          </cell>
          <cell r="E592" t="str">
            <v>在职</v>
          </cell>
          <cell r="F592" t="str">
            <v>正式员工</v>
          </cell>
          <cell r="G592" t="str">
            <v>百诚医药</v>
          </cell>
          <cell r="H592" t="str">
            <v>原料药四部</v>
          </cell>
          <cell r="I592" t="str">
            <v>百诚医药/药学研究中心/原料药研究中心/原料药四部</v>
          </cell>
          <cell r="J592" t="str">
            <v>百诚医药</v>
          </cell>
          <cell r="K592" t="str">
            <v>原料药四部</v>
          </cell>
          <cell r="L592" t="str">
            <v>合成研究员</v>
          </cell>
          <cell r="M592" t="str">
            <v>职员</v>
          </cell>
          <cell r="N592" t="str">
            <v>范宗兄</v>
          </cell>
          <cell r="O592" t="str">
            <v>范宗兄</v>
          </cell>
          <cell r="P592" t="str">
            <v>吴俊平</v>
          </cell>
          <cell r="Q592" t="str">
            <v/>
          </cell>
          <cell r="R592" t="str">
            <v>杭州</v>
          </cell>
          <cell r="S592" t="str">
            <v>18746048175</v>
          </cell>
          <cell r="T592" t="str">
            <v>1994-12-17</v>
          </cell>
          <cell r="U592" t="str">
            <v>27</v>
          </cell>
          <cell r="V592" t="str">
            <v>汉</v>
          </cell>
          <cell r="W592" t="str">
            <v>41152719941217277X</v>
          </cell>
          <cell r="X592" t="str">
            <v>黑龙江</v>
          </cell>
          <cell r="Y592" t="str">
            <v>哈尔滨</v>
          </cell>
          <cell r="Z592" t="str">
            <v>哈尔滨市道外区北十九道街45号B1栋3单元10楼5号楼</v>
          </cell>
          <cell r="AA592" t="str">
            <v>哈尔滨市道外区北十九道街45号B1栋3单元10楼5号楼</v>
          </cell>
          <cell r="AB592" t="str">
            <v>外地城镇</v>
          </cell>
          <cell r="AC592" t="str">
            <v>未婚</v>
          </cell>
          <cell r="AD592" t="str">
            <v>团员</v>
          </cell>
          <cell r="AE592" t="str">
            <v>硕士研究生</v>
          </cell>
          <cell r="AF592" t="str">
            <v>硕士</v>
          </cell>
          <cell r="AG592" t="str">
            <v>哈尔滨工业大学</v>
          </cell>
          <cell r="AH592" t="str">
            <v>有机化学</v>
          </cell>
          <cell r="AI592" t="str">
            <v>2018-07-10</v>
          </cell>
          <cell r="AJ592" t="str">
            <v/>
          </cell>
          <cell r="AK592" t="str">
            <v/>
          </cell>
          <cell r="AL592" t="str">
            <v/>
          </cell>
          <cell r="AM592" t="str">
            <v>郑海华</v>
          </cell>
          <cell r="AN592" t="str">
            <v>父子</v>
          </cell>
          <cell r="AO592" t="str">
            <v>哈尔滨市道外区北十九道街45号B1栋3单元10楼5号楼</v>
          </cell>
          <cell r="AP592" t="str">
            <v>13384612877</v>
          </cell>
          <cell r="AQ592" t="str">
            <v/>
          </cell>
          <cell r="AR592" t="str">
            <v>13384612877</v>
          </cell>
          <cell r="AS592" t="str">
            <v/>
          </cell>
          <cell r="AT592" t="str">
            <v>2020-08-10</v>
          </cell>
          <cell r="AU592" t="str">
            <v>研发人员</v>
          </cell>
          <cell r="AV592" t="str">
            <v>劳动合同</v>
          </cell>
          <cell r="AW592" t="str">
            <v>2020-08-10</v>
          </cell>
          <cell r="AX592" t="str">
            <v>2020-08-10</v>
          </cell>
          <cell r="AY592" t="str">
            <v>2023-09-30</v>
          </cell>
          <cell r="AZ592" t="str">
            <v>研发</v>
          </cell>
          <cell r="BA592" t="str">
            <v>1</v>
          </cell>
          <cell r="BB592" t="str">
            <v>2020-11-09</v>
          </cell>
          <cell r="BC592" t="str">
            <v/>
          </cell>
          <cell r="BD592" t="str">
            <v/>
          </cell>
          <cell r="BE592" t="str">
            <v>研发序列</v>
          </cell>
          <cell r="BF592" t="str">
            <v>P2</v>
          </cell>
        </row>
        <row r="593">
          <cell r="C593" t="str">
            <v>徐大旺</v>
          </cell>
          <cell r="D593" t="str">
            <v>男</v>
          </cell>
          <cell r="E593" t="str">
            <v>在职</v>
          </cell>
          <cell r="F593" t="str">
            <v>正式员工</v>
          </cell>
          <cell r="G593" t="str">
            <v>百诚医药</v>
          </cell>
          <cell r="H593" t="str">
            <v>原料药四部</v>
          </cell>
          <cell r="I593" t="str">
            <v>百诚医药/药学研究中心/原料药研究中心/原料药四部</v>
          </cell>
          <cell r="J593" t="str">
            <v>百诚医药</v>
          </cell>
          <cell r="K593" t="str">
            <v>原料药四部</v>
          </cell>
          <cell r="L593" t="str">
            <v>高级合成研究员</v>
          </cell>
          <cell r="M593" t="str">
            <v>职员</v>
          </cell>
          <cell r="N593" t="str">
            <v>范宗兄</v>
          </cell>
          <cell r="O593" t="str">
            <v>范宗兄</v>
          </cell>
          <cell r="P593" t="str">
            <v>范宗兄</v>
          </cell>
          <cell r="Q593" t="str">
            <v/>
          </cell>
          <cell r="R593" t="str">
            <v>杭州</v>
          </cell>
          <cell r="S593" t="str">
            <v>17816038290</v>
          </cell>
          <cell r="T593" t="str">
            <v>1993-04-13</v>
          </cell>
          <cell r="U593" t="str">
            <v>29</v>
          </cell>
          <cell r="V593" t="str">
            <v>汉</v>
          </cell>
          <cell r="W593" t="str">
            <v>340823199304133118</v>
          </cell>
          <cell r="X593" t="str">
            <v>安徽</v>
          </cell>
          <cell r="Y593" t="str">
            <v>铜陵</v>
          </cell>
          <cell r="Z593" t="str">
            <v>安徽省安庆市枞阳县白湖乡桂元村畔院组12号</v>
          </cell>
          <cell r="AA593" t="str">
            <v>安徽省安庆市枞阳县白湖乡桂元村畔院组12号</v>
          </cell>
          <cell r="AB593" t="str">
            <v>外地农村</v>
          </cell>
          <cell r="AC593" t="str">
            <v>已婚</v>
          </cell>
          <cell r="AD593" t="str">
            <v>团员</v>
          </cell>
          <cell r="AE593" t="str">
            <v>硕士研究生</v>
          </cell>
          <cell r="AF593" t="str">
            <v>硕士</v>
          </cell>
          <cell r="AG593" t="str">
            <v>浙江工业大学</v>
          </cell>
          <cell r="AH593" t="str">
            <v>化学工程</v>
          </cell>
          <cell r="AI593" t="str">
            <v>2020-08-30</v>
          </cell>
          <cell r="AJ593" t="str">
            <v>英语</v>
          </cell>
          <cell r="AK593" t="str">
            <v>六级</v>
          </cell>
          <cell r="AL593" t="str">
            <v>2018-12-16</v>
          </cell>
          <cell r="AM593" t="str">
            <v>徐光荣</v>
          </cell>
          <cell r="AN593" t="str">
            <v>父子</v>
          </cell>
          <cell r="AO593" t="str">
            <v>安徽省安庆市枞阳县白湖乡桂元村畔院组12号</v>
          </cell>
          <cell r="AP593" t="str">
            <v>13665109206</v>
          </cell>
          <cell r="AQ593" t="str">
            <v>桐昆集团股份有限公司</v>
          </cell>
          <cell r="AR593" t="str">
            <v>13665109206</v>
          </cell>
          <cell r="AS593" t="str">
            <v/>
          </cell>
          <cell r="AT593" t="str">
            <v>2020-09-14</v>
          </cell>
          <cell r="AU593" t="str">
            <v>研发人员</v>
          </cell>
          <cell r="AV593" t="str">
            <v>劳动合同</v>
          </cell>
          <cell r="AW593" t="str">
            <v>2020-09-14</v>
          </cell>
          <cell r="AX593" t="str">
            <v>2020-09-14</v>
          </cell>
          <cell r="AY593" t="str">
            <v>2023-09-30</v>
          </cell>
          <cell r="AZ593" t="str">
            <v>研发</v>
          </cell>
          <cell r="BA593" t="str">
            <v>1</v>
          </cell>
          <cell r="BB593" t="str">
            <v>2020-12-13</v>
          </cell>
          <cell r="BC593" t="str">
            <v/>
          </cell>
          <cell r="BD593" t="str">
            <v/>
          </cell>
          <cell r="BE593" t="str">
            <v>研发序列</v>
          </cell>
          <cell r="BF593" t="str">
            <v>P3</v>
          </cell>
        </row>
        <row r="594">
          <cell r="C594" t="str">
            <v>赵家凯</v>
          </cell>
          <cell r="D594" t="str">
            <v>男</v>
          </cell>
          <cell r="E594" t="str">
            <v>在职</v>
          </cell>
          <cell r="F594" t="str">
            <v>正式员工</v>
          </cell>
          <cell r="G594" t="str">
            <v>百诚医药</v>
          </cell>
          <cell r="H594" t="str">
            <v>原料药四部</v>
          </cell>
          <cell r="I594" t="str">
            <v>百诚医药/药学研究中心/原料药研究中心/原料药四部</v>
          </cell>
          <cell r="J594" t="str">
            <v>百诚医药</v>
          </cell>
          <cell r="K594" t="str">
            <v>原料药四部</v>
          </cell>
          <cell r="L594" t="str">
            <v>合成研究员</v>
          </cell>
          <cell r="M594" t="str">
            <v>职员</v>
          </cell>
          <cell r="N594" t="str">
            <v>范宗兄</v>
          </cell>
          <cell r="O594" t="str">
            <v>范宗兄</v>
          </cell>
          <cell r="P594" t="str">
            <v>范宗兄</v>
          </cell>
          <cell r="Q594" t="str">
            <v/>
          </cell>
          <cell r="R594" t="str">
            <v>杭州</v>
          </cell>
          <cell r="S594" t="str">
            <v>17866858535</v>
          </cell>
          <cell r="T594" t="str">
            <v>1994-05-20</v>
          </cell>
          <cell r="U594" t="str">
            <v>28</v>
          </cell>
          <cell r="V594" t="str">
            <v>汉族</v>
          </cell>
          <cell r="W594" t="str">
            <v>340881199405204353</v>
          </cell>
          <cell r="X594" t="str">
            <v>安徽</v>
          </cell>
          <cell r="Y594" t="str">
            <v>安庆</v>
          </cell>
          <cell r="Z594" t="str">
            <v>安徽省桐城市孔城镇桐梓村五里对12号</v>
          </cell>
          <cell r="AA594" t="str">
            <v>安徽省桐城市孔城镇桐梓村五里队12号</v>
          </cell>
          <cell r="AB594" t="str">
            <v/>
          </cell>
          <cell r="AC594" t="str">
            <v>未婚</v>
          </cell>
          <cell r="AD594" t="str">
            <v/>
          </cell>
          <cell r="AE594" t="str">
            <v>硕士研究生</v>
          </cell>
          <cell r="AF594" t="str">
            <v>硕士</v>
          </cell>
          <cell r="AG594" t="str">
            <v>青岛科技大学</v>
          </cell>
          <cell r="AH594" t="str">
            <v>药物化学</v>
          </cell>
          <cell r="AI594" t="str">
            <v>2021-06-25</v>
          </cell>
          <cell r="AJ594" t="str">
            <v/>
          </cell>
          <cell r="AK594" t="str">
            <v/>
          </cell>
          <cell r="AL594" t="str">
            <v/>
          </cell>
          <cell r="AM594" t="str">
            <v>赵丽</v>
          </cell>
          <cell r="AN594" t="str">
            <v>姐姐</v>
          </cell>
          <cell r="AO594" t="str">
            <v>杭州市临平区崇贤街道赞成杭家</v>
          </cell>
          <cell r="AP594" t="str">
            <v>15385137701</v>
          </cell>
          <cell r="AQ594" t="str">
            <v/>
          </cell>
          <cell r="AR594" t="str">
            <v/>
          </cell>
          <cell r="AS594" t="str">
            <v/>
          </cell>
          <cell r="AT594" t="str">
            <v>2021-07-05</v>
          </cell>
          <cell r="AU594" t="str">
            <v>研发人员</v>
          </cell>
          <cell r="AV594" t="str">
            <v>劳动合同</v>
          </cell>
          <cell r="AW594" t="str">
            <v>2021-07-05</v>
          </cell>
          <cell r="AX594" t="str">
            <v>2021-07-05</v>
          </cell>
          <cell r="AY594" t="str">
            <v>2024-09-30</v>
          </cell>
          <cell r="AZ594" t="str">
            <v>研发</v>
          </cell>
          <cell r="BA594" t="str">
            <v>1</v>
          </cell>
          <cell r="BB594" t="str">
            <v>2021-10-04</v>
          </cell>
          <cell r="BC594" t="str">
            <v>2021-10-05</v>
          </cell>
          <cell r="BD594" t="str">
            <v/>
          </cell>
          <cell r="BE594" t="str">
            <v>研发序列</v>
          </cell>
          <cell r="BF594" t="str">
            <v>P2</v>
          </cell>
        </row>
        <row r="595">
          <cell r="C595" t="str">
            <v>李鑫</v>
          </cell>
          <cell r="D595" t="str">
            <v>男</v>
          </cell>
          <cell r="E595" t="str">
            <v>在职</v>
          </cell>
          <cell r="F595" t="str">
            <v>正式员工</v>
          </cell>
          <cell r="G595" t="str">
            <v>百诚医药</v>
          </cell>
          <cell r="H595" t="str">
            <v>原料药四部</v>
          </cell>
          <cell r="I595" t="str">
            <v>百诚医药/药学研究中心/原料药研究中心/原料药四部</v>
          </cell>
          <cell r="J595" t="str">
            <v>百诚医药</v>
          </cell>
          <cell r="K595" t="str">
            <v>原料药四部</v>
          </cell>
          <cell r="L595" t="str">
            <v>合成研究员</v>
          </cell>
          <cell r="M595" t="str">
            <v>职员</v>
          </cell>
          <cell r="N595" t="str">
            <v>范宗兄</v>
          </cell>
          <cell r="O595" t="str">
            <v>范宗兄</v>
          </cell>
          <cell r="P595" t="str">
            <v>范宗兄</v>
          </cell>
          <cell r="Q595" t="str">
            <v/>
          </cell>
          <cell r="R595" t="str">
            <v>杭州</v>
          </cell>
          <cell r="S595" t="str">
            <v>19967307080</v>
          </cell>
          <cell r="T595" t="str">
            <v>1995-12-26</v>
          </cell>
          <cell r="U595" t="str">
            <v>26</v>
          </cell>
          <cell r="V595" t="str">
            <v>汉族</v>
          </cell>
          <cell r="W595" t="str">
            <v>320829199512261012</v>
          </cell>
          <cell r="X595" t="str">
            <v>江苏</v>
          </cell>
          <cell r="Y595" t="str">
            <v>淮阴</v>
          </cell>
          <cell r="Z595" t="str">
            <v>江苏省洪泽县岔河镇滨河村四组43号</v>
          </cell>
          <cell r="AA595" t="str">
            <v>浙江省杭州市余杭区湖山帝景湾南苑15栋2单元1002</v>
          </cell>
          <cell r="AB595" t="str">
            <v/>
          </cell>
          <cell r="AC595" t="str">
            <v>未婚</v>
          </cell>
          <cell r="AD595" t="str">
            <v/>
          </cell>
          <cell r="AE595" t="str">
            <v>硕士研究生</v>
          </cell>
          <cell r="AF595" t="str">
            <v>硕士</v>
          </cell>
          <cell r="AG595" t="str">
            <v>浙江工业大学</v>
          </cell>
          <cell r="AH595" t="str">
            <v>化学工程</v>
          </cell>
          <cell r="AI595" t="str">
            <v>2021-06-22</v>
          </cell>
          <cell r="AJ595" t="str">
            <v/>
          </cell>
          <cell r="AK595" t="str">
            <v/>
          </cell>
          <cell r="AL595" t="str">
            <v/>
          </cell>
          <cell r="AM595" t="str">
            <v>李建平</v>
          </cell>
          <cell r="AN595" t="str">
            <v>父亲</v>
          </cell>
          <cell r="AO595" t="str">
            <v>浙江省杭州市余杭区湖山帝景湾南苑15栋2单元1002</v>
          </cell>
          <cell r="AP595" t="str">
            <v>15869006206</v>
          </cell>
          <cell r="AQ595" t="str">
            <v/>
          </cell>
          <cell r="AR595" t="str">
            <v/>
          </cell>
          <cell r="AS595" t="str">
            <v/>
          </cell>
          <cell r="AT595" t="str">
            <v>2021-07-05</v>
          </cell>
          <cell r="AU595" t="str">
            <v>研发人员</v>
          </cell>
          <cell r="AV595" t="str">
            <v>劳动合同</v>
          </cell>
          <cell r="AW595" t="str">
            <v>2021-07-05</v>
          </cell>
          <cell r="AX595" t="str">
            <v>2021-07-05</v>
          </cell>
          <cell r="AY595" t="str">
            <v>2024-09-30</v>
          </cell>
          <cell r="AZ595" t="str">
            <v>研发</v>
          </cell>
          <cell r="BA595" t="str">
            <v>1</v>
          </cell>
          <cell r="BB595" t="str">
            <v>2021-10-04</v>
          </cell>
          <cell r="BC595" t="str">
            <v>2021-10-05</v>
          </cell>
          <cell r="BD595" t="str">
            <v/>
          </cell>
          <cell r="BE595" t="str">
            <v>研发序列</v>
          </cell>
          <cell r="BF595" t="str">
            <v>P2</v>
          </cell>
        </row>
        <row r="596">
          <cell r="C596" t="str">
            <v>张三丰</v>
          </cell>
          <cell r="D596" t="str">
            <v>男</v>
          </cell>
          <cell r="E596" t="str">
            <v>在职</v>
          </cell>
          <cell r="F596" t="str">
            <v>正式员工</v>
          </cell>
          <cell r="G596" t="str">
            <v>百诚医药</v>
          </cell>
          <cell r="H596" t="str">
            <v>原料药四部</v>
          </cell>
          <cell r="I596" t="str">
            <v>百诚医药/药学研究中心/原料药研究中心/原料药四部</v>
          </cell>
          <cell r="J596" t="str">
            <v>百诚医药</v>
          </cell>
          <cell r="K596" t="str">
            <v>原料药四部</v>
          </cell>
          <cell r="L596" t="str">
            <v>初级项目经理(合成)</v>
          </cell>
          <cell r="M596" t="str">
            <v>项目经理</v>
          </cell>
          <cell r="N596" t="str">
            <v>范宗兄</v>
          </cell>
          <cell r="O596" t="str">
            <v>范宗兄</v>
          </cell>
          <cell r="P596" t="str">
            <v>吴俊平</v>
          </cell>
          <cell r="Q596" t="str">
            <v/>
          </cell>
          <cell r="R596" t="str">
            <v>杭州</v>
          </cell>
          <cell r="S596" t="str">
            <v>13764769395</v>
          </cell>
          <cell r="T596" t="str">
            <v>1989-12-25</v>
          </cell>
          <cell r="U596" t="str">
            <v>32</v>
          </cell>
          <cell r="V596" t="str">
            <v>汉族</v>
          </cell>
          <cell r="W596" t="str">
            <v>412326198912252134</v>
          </cell>
          <cell r="X596" t="str">
            <v>河南</v>
          </cell>
          <cell r="Y596" t="str">
            <v>杭州</v>
          </cell>
          <cell r="Z596" t="str">
            <v>河南省商丘市夏邑县济阳镇八里北村</v>
          </cell>
          <cell r="AA596" t="str">
            <v>杭州市萧山区城厢街道东方悦府5栋2单元1003</v>
          </cell>
          <cell r="AB596" t="str">
            <v>本地城镇</v>
          </cell>
          <cell r="AC596" t="str">
            <v>未婚</v>
          </cell>
          <cell r="AD596" t="str">
            <v/>
          </cell>
          <cell r="AE596" t="str">
            <v>本科</v>
          </cell>
          <cell r="AF596" t="str">
            <v>学士</v>
          </cell>
          <cell r="AG596" t="str">
            <v>肇庆学院</v>
          </cell>
          <cell r="AH596" t="str">
            <v>制药工程</v>
          </cell>
          <cell r="AI596" t="str">
            <v>2013-06-25</v>
          </cell>
          <cell r="AJ596" t="str">
            <v/>
          </cell>
          <cell r="AK596" t="str">
            <v/>
          </cell>
          <cell r="AL596" t="str">
            <v/>
          </cell>
          <cell r="AM596" t="str">
            <v>张莉</v>
          </cell>
          <cell r="AN596" t="str">
            <v>姐弟</v>
          </cell>
          <cell r="AO596" t="str">
            <v>夏邑县御花园476400</v>
          </cell>
          <cell r="AP596" t="str">
            <v>15090659125</v>
          </cell>
          <cell r="AQ596" t="str">
            <v/>
          </cell>
          <cell r="AR596" t="str">
            <v/>
          </cell>
          <cell r="AS596" t="str">
            <v/>
          </cell>
          <cell r="AT596" t="str">
            <v>2021-07-21</v>
          </cell>
          <cell r="AU596" t="str">
            <v>研发人员</v>
          </cell>
          <cell r="AV596" t="str">
            <v>劳动合同</v>
          </cell>
          <cell r="AW596" t="str">
            <v>2021-07-21</v>
          </cell>
          <cell r="AX596" t="str">
            <v>2021-07-21</v>
          </cell>
          <cell r="AY596" t="str">
            <v>2024-09-30</v>
          </cell>
          <cell r="AZ596" t="str">
            <v>研发</v>
          </cell>
          <cell r="BA596" t="str">
            <v>1</v>
          </cell>
          <cell r="BB596" t="str">
            <v>2021-10-20</v>
          </cell>
          <cell r="BC596" t="str">
            <v>2021-10-21</v>
          </cell>
          <cell r="BD596" t="str">
            <v/>
          </cell>
          <cell r="BE596" t="str">
            <v>研发序列</v>
          </cell>
          <cell r="BF596" t="str">
            <v>M1</v>
          </cell>
        </row>
        <row r="597">
          <cell r="C597" t="str">
            <v>项鑫</v>
          </cell>
          <cell r="D597" t="str">
            <v>男</v>
          </cell>
          <cell r="E597" t="str">
            <v>在职</v>
          </cell>
          <cell r="F597" t="str">
            <v>正式员工</v>
          </cell>
          <cell r="G597" t="str">
            <v>百诚医药</v>
          </cell>
          <cell r="H597" t="str">
            <v>原料药四部</v>
          </cell>
          <cell r="I597" t="str">
            <v>百诚医药/药学研究中心/原料药研究中心/原料药四部</v>
          </cell>
          <cell r="J597" t="str">
            <v>百诚医药</v>
          </cell>
          <cell r="K597" t="str">
            <v>原料药四部</v>
          </cell>
          <cell r="L597" t="str">
            <v>合成研究员</v>
          </cell>
          <cell r="M597" t="str">
            <v>职员</v>
          </cell>
          <cell r="N597" t="str">
            <v>范宗兄</v>
          </cell>
          <cell r="O597" t="str">
            <v>范宗兄</v>
          </cell>
          <cell r="P597" t="str">
            <v>吴俊平</v>
          </cell>
          <cell r="Q597" t="str">
            <v/>
          </cell>
          <cell r="R597" t="str">
            <v>杭州</v>
          </cell>
          <cell r="S597" t="str">
            <v>18358346620</v>
          </cell>
          <cell r="T597" t="str">
            <v>1995-07-04</v>
          </cell>
          <cell r="U597" t="str">
            <v>27</v>
          </cell>
          <cell r="V597" t="str">
            <v>侗族</v>
          </cell>
          <cell r="W597" t="str">
            <v>330183199507040313</v>
          </cell>
          <cell r="X597" t="str">
            <v>浙江</v>
          </cell>
          <cell r="Y597" t="str">
            <v>杭州</v>
          </cell>
          <cell r="Z597" t="str">
            <v>杭州市富阳区万市镇万市村上陈家37号</v>
          </cell>
          <cell r="AA597" t="str">
            <v>杭州市富阳区万市镇万市村上陈家37号</v>
          </cell>
          <cell r="AB597" t="str">
            <v>本地农村</v>
          </cell>
          <cell r="AC597" t="str">
            <v>未婚</v>
          </cell>
          <cell r="AD597" t="str">
            <v/>
          </cell>
          <cell r="AE597" t="str">
            <v>本科</v>
          </cell>
          <cell r="AF597" t="str">
            <v/>
          </cell>
          <cell r="AG597" t="str">
            <v>嘉兴学院南湖学院</v>
          </cell>
          <cell r="AH597" t="str">
            <v>化学与工艺</v>
          </cell>
          <cell r="AI597" t="str">
            <v>2017-06-17</v>
          </cell>
          <cell r="AJ597" t="str">
            <v/>
          </cell>
          <cell r="AK597" t="str">
            <v/>
          </cell>
          <cell r="AL597" t="str">
            <v/>
          </cell>
          <cell r="AM597" t="str">
            <v>吴妹仙</v>
          </cell>
          <cell r="AN597" t="str">
            <v>母子</v>
          </cell>
          <cell r="AO597" t="str">
            <v>杭州市富阳区万市镇万市村上陈家37号/311406</v>
          </cell>
          <cell r="AP597" t="str">
            <v>18367190790</v>
          </cell>
          <cell r="AQ597" t="str">
            <v>诚达药业股份有限公司</v>
          </cell>
          <cell r="AR597" t="str">
            <v/>
          </cell>
          <cell r="AS597" t="str">
            <v/>
          </cell>
          <cell r="AT597" t="str">
            <v>2021-08-13</v>
          </cell>
          <cell r="AU597" t="str">
            <v>研发人员</v>
          </cell>
          <cell r="AV597" t="str">
            <v>劳动合同</v>
          </cell>
          <cell r="AW597" t="str">
            <v>2021-08-13</v>
          </cell>
          <cell r="AX597" t="str">
            <v>2021-08-13</v>
          </cell>
          <cell r="AY597" t="str">
            <v>2024-09-30</v>
          </cell>
          <cell r="AZ597" t="str">
            <v>研发</v>
          </cell>
          <cell r="BA597" t="str">
            <v>1</v>
          </cell>
          <cell r="BB597" t="str">
            <v>2021-11-12</v>
          </cell>
          <cell r="BC597" t="str">
            <v>2021-11-13</v>
          </cell>
          <cell r="BD597" t="str">
            <v/>
          </cell>
          <cell r="BE597" t="str">
            <v>研发序列</v>
          </cell>
          <cell r="BF597" t="str">
            <v>P2</v>
          </cell>
        </row>
        <row r="598">
          <cell r="C598" t="str">
            <v>胡铎</v>
          </cell>
          <cell r="D598" t="str">
            <v>男</v>
          </cell>
          <cell r="E598" t="str">
            <v>在职</v>
          </cell>
          <cell r="F598" t="str">
            <v>正式员工</v>
          </cell>
          <cell r="G598" t="str">
            <v>百诚医药</v>
          </cell>
          <cell r="H598" t="str">
            <v>原料药四部</v>
          </cell>
          <cell r="I598" t="str">
            <v>百诚医药/药学研究中心/原料药研究中心/原料药四部</v>
          </cell>
          <cell r="J598" t="str">
            <v>百诚医药</v>
          </cell>
          <cell r="K598" t="str">
            <v>原料药四部</v>
          </cell>
          <cell r="L598" t="str">
            <v>高级合成研究员</v>
          </cell>
          <cell r="M598" t="str">
            <v>职员</v>
          </cell>
          <cell r="N598" t="str">
            <v>范宗兄</v>
          </cell>
          <cell r="O598" t="str">
            <v>范宗兄</v>
          </cell>
          <cell r="P598" t="str">
            <v/>
          </cell>
          <cell r="Q598" t="str">
            <v>范宗兄</v>
          </cell>
          <cell r="R598" t="str">
            <v>杭州</v>
          </cell>
          <cell r="S598" t="str">
            <v>15858287739</v>
          </cell>
          <cell r="T598" t="str">
            <v>1994-03-20</v>
          </cell>
          <cell r="U598" t="str">
            <v>28</v>
          </cell>
          <cell r="V598" t="str">
            <v>汉族</v>
          </cell>
          <cell r="W598" t="str">
            <v>330281199403204611</v>
          </cell>
          <cell r="X598" t="str">
            <v>浙江</v>
          </cell>
          <cell r="Y598" t="str">
            <v>宁波</v>
          </cell>
          <cell r="Z598" t="str">
            <v>浙江省宁波市余姚市牟山镇新东吴村胡头堰106号</v>
          </cell>
          <cell r="AA598" t="str">
            <v>浙江省杭州市西湖区蒋村花园如意苑2幢201</v>
          </cell>
          <cell r="AB598" t="str">
            <v>外地农村</v>
          </cell>
          <cell r="AC598" t="str">
            <v>已婚</v>
          </cell>
          <cell r="AD598" t="str">
            <v/>
          </cell>
          <cell r="AE598" t="str">
            <v>本科</v>
          </cell>
          <cell r="AF598" t="str">
            <v>学士</v>
          </cell>
          <cell r="AG598" t="str">
            <v>大连工业大学</v>
          </cell>
          <cell r="AH598" t="str">
            <v>高分子材料与工程</v>
          </cell>
          <cell r="AI598" t="str">
            <v>2017-01-10</v>
          </cell>
          <cell r="AJ598" t="str">
            <v/>
          </cell>
          <cell r="AK598" t="str">
            <v/>
          </cell>
          <cell r="AL598" t="str">
            <v/>
          </cell>
          <cell r="AM598" t="str">
            <v>费悦</v>
          </cell>
          <cell r="AN598" t="str">
            <v>夫妻</v>
          </cell>
          <cell r="AO598" t="str">
            <v>杭州市西湖区蒋村花园如意苑4幢2单元201,31000</v>
          </cell>
          <cell r="AP598" t="str">
            <v>17867845247</v>
          </cell>
          <cell r="AQ598" t="str">
            <v>杭州青玥医药科技有限公司</v>
          </cell>
          <cell r="AR598" t="str">
            <v/>
          </cell>
          <cell r="AS598" t="str">
            <v>范宗兄</v>
          </cell>
          <cell r="AT598" t="str">
            <v>2021-09-01</v>
          </cell>
          <cell r="AU598" t="str">
            <v>研发人员</v>
          </cell>
          <cell r="AV598" t="str">
            <v>劳动合同</v>
          </cell>
          <cell r="AW598" t="str">
            <v>2021-09-01</v>
          </cell>
          <cell r="AX598" t="str">
            <v>2021-09-01</v>
          </cell>
          <cell r="AY598" t="str">
            <v>2024-09-30</v>
          </cell>
          <cell r="AZ598" t="str">
            <v>研发</v>
          </cell>
          <cell r="BA598" t="str">
            <v>1</v>
          </cell>
          <cell r="BB598" t="str">
            <v>2021-11-30</v>
          </cell>
          <cell r="BC598" t="str">
            <v>2021-12-01</v>
          </cell>
          <cell r="BD598" t="str">
            <v/>
          </cell>
          <cell r="BE598" t="str">
            <v>研发序列</v>
          </cell>
          <cell r="BF598" t="str">
            <v>P2</v>
          </cell>
        </row>
        <row r="599">
          <cell r="C599" t="str">
            <v>姚波</v>
          </cell>
          <cell r="D599" t="str">
            <v>男</v>
          </cell>
          <cell r="E599" t="str">
            <v>在职</v>
          </cell>
          <cell r="F599" t="str">
            <v>正式员工</v>
          </cell>
          <cell r="G599" t="str">
            <v>百诚医药</v>
          </cell>
          <cell r="H599" t="str">
            <v>原料药四部</v>
          </cell>
          <cell r="I599" t="str">
            <v>百诚医药/药学研究中心/原料药研究中心/原料药四部</v>
          </cell>
          <cell r="J599" t="str">
            <v>百诚医药</v>
          </cell>
          <cell r="K599" t="str">
            <v>原料药四部</v>
          </cell>
          <cell r="L599" t="str">
            <v>高级合成研究员</v>
          </cell>
          <cell r="M599" t="str">
            <v>职员</v>
          </cell>
          <cell r="N599" t="str">
            <v>范宗兄</v>
          </cell>
          <cell r="O599" t="str">
            <v>范宗兄</v>
          </cell>
          <cell r="P599" t="str">
            <v/>
          </cell>
          <cell r="Q599" t="str">
            <v>张三丰</v>
          </cell>
          <cell r="R599" t="str">
            <v>杭州</v>
          </cell>
          <cell r="S599" t="str">
            <v>18768162982</v>
          </cell>
          <cell r="T599" t="str">
            <v>1991-10-23</v>
          </cell>
          <cell r="U599" t="str">
            <v>30</v>
          </cell>
          <cell r="V599" t="str">
            <v>汉族</v>
          </cell>
          <cell r="W599" t="str">
            <v>330682199110231219</v>
          </cell>
          <cell r="X599" t="str">
            <v>浙江</v>
          </cell>
          <cell r="Y599" t="str">
            <v>绍兴</v>
          </cell>
          <cell r="Z599" t="str">
            <v>浙江省绍兴市上虞区崧厦镇新光村西朱沥路63号</v>
          </cell>
          <cell r="AA599" t="str">
            <v>浙江省杭州市滨江区彩虹城33幢一单元2302</v>
          </cell>
          <cell r="AB599" t="str">
            <v>外地农村</v>
          </cell>
          <cell r="AC599" t="str">
            <v>未婚</v>
          </cell>
          <cell r="AD599" t="str">
            <v>群众</v>
          </cell>
          <cell r="AE599" t="str">
            <v>硕士研究生</v>
          </cell>
          <cell r="AF599" t="str">
            <v>硕士</v>
          </cell>
          <cell r="AG599" t="str">
            <v>浙江工业大学</v>
          </cell>
          <cell r="AH599" t="str">
            <v>农药学</v>
          </cell>
          <cell r="AI599" t="str">
            <v>2017-06-10</v>
          </cell>
          <cell r="AJ599" t="str">
            <v/>
          </cell>
          <cell r="AK599" t="str">
            <v/>
          </cell>
          <cell r="AL599" t="str">
            <v/>
          </cell>
          <cell r="AM599" t="str">
            <v>顾月妹</v>
          </cell>
          <cell r="AN599" t="str">
            <v>母子</v>
          </cell>
          <cell r="AO599" t="str">
            <v>浙江省绍兴市上虞区崧厦镇新光村西朱沥路63号 312365</v>
          </cell>
          <cell r="AP599" t="str">
            <v>13346055786</v>
          </cell>
          <cell r="AQ599" t="str">
            <v>合力科技股份有限公司</v>
          </cell>
          <cell r="AR599" t="str">
            <v/>
          </cell>
          <cell r="AS599" t="str">
            <v/>
          </cell>
          <cell r="AT599" t="str">
            <v>2022-02-15</v>
          </cell>
          <cell r="AU599" t="str">
            <v>研发人员</v>
          </cell>
          <cell r="AV599" t="str">
            <v>劳动合同</v>
          </cell>
          <cell r="AW599" t="str">
            <v>2022-02-15</v>
          </cell>
          <cell r="AX599" t="str">
            <v>2022-02-15</v>
          </cell>
          <cell r="AY599" t="str">
            <v>2025-03-31</v>
          </cell>
          <cell r="AZ599" t="str">
            <v>研发</v>
          </cell>
          <cell r="BA599" t="str">
            <v>1</v>
          </cell>
          <cell r="BB599" t="str">
            <v>2022-05-14</v>
          </cell>
          <cell r="BC599" t="str">
            <v>2022-05-15</v>
          </cell>
          <cell r="BD599" t="str">
            <v/>
          </cell>
          <cell r="BE599" t="str">
            <v>研发序列</v>
          </cell>
          <cell r="BF599" t="str">
            <v>P3</v>
          </cell>
        </row>
        <row r="600">
          <cell r="C600" t="str">
            <v>刘威</v>
          </cell>
          <cell r="D600" t="str">
            <v>男</v>
          </cell>
          <cell r="E600" t="str">
            <v>在职</v>
          </cell>
          <cell r="F600" t="str">
            <v>正式员工</v>
          </cell>
          <cell r="G600" t="str">
            <v>百诚医药</v>
          </cell>
          <cell r="H600" t="str">
            <v>原料药四部</v>
          </cell>
          <cell r="I600" t="str">
            <v>百诚医药/药学研究中心/原料药研究中心/原料药四部</v>
          </cell>
          <cell r="J600" t="str">
            <v>百诚医药</v>
          </cell>
          <cell r="K600" t="str">
            <v>原料药四部</v>
          </cell>
          <cell r="L600" t="str">
            <v>合成研究员</v>
          </cell>
          <cell r="M600" t="str">
            <v>职员</v>
          </cell>
          <cell r="N600" t="str">
            <v>范宗兄</v>
          </cell>
          <cell r="O600" t="str">
            <v>范宗兄</v>
          </cell>
          <cell r="P600" t="str">
            <v/>
          </cell>
          <cell r="Q600" t="str">
            <v>吴俊平</v>
          </cell>
          <cell r="R600" t="str">
            <v>杭州</v>
          </cell>
          <cell r="S600" t="str">
            <v>18373009345</v>
          </cell>
          <cell r="T600" t="str">
            <v>1996-06-04</v>
          </cell>
          <cell r="U600" t="str">
            <v>26</v>
          </cell>
          <cell r="V600" t="str">
            <v>汉族</v>
          </cell>
          <cell r="W600" t="str">
            <v>430281199606040710</v>
          </cell>
          <cell r="X600" t="str">
            <v>湖南</v>
          </cell>
          <cell r="Y600" t="str">
            <v>株洲</v>
          </cell>
          <cell r="Z600" t="str">
            <v>湖南省醴陵市石亭镇上保村野鸡垅组10号</v>
          </cell>
          <cell r="AA600" t="str">
            <v>湖南省醴陵市石亭镇上保村野鸡垅组10号</v>
          </cell>
          <cell r="AB600" t="str">
            <v>本地农村</v>
          </cell>
          <cell r="AC600" t="str">
            <v>未婚</v>
          </cell>
          <cell r="AD600" t="str">
            <v>团员</v>
          </cell>
          <cell r="AE600" t="str">
            <v>本科</v>
          </cell>
          <cell r="AF600" t="str">
            <v>学士</v>
          </cell>
          <cell r="AG600" t="str">
            <v>湖南理工学院</v>
          </cell>
          <cell r="AH600" t="str">
            <v>生物工程</v>
          </cell>
          <cell r="AI600" t="str">
            <v>2018-06-20</v>
          </cell>
          <cell r="AJ600" t="str">
            <v/>
          </cell>
          <cell r="AK600" t="str">
            <v/>
          </cell>
          <cell r="AL600" t="str">
            <v/>
          </cell>
          <cell r="AM600" t="str">
            <v>刘建湘</v>
          </cell>
          <cell r="AN600" t="str">
            <v>父子</v>
          </cell>
          <cell r="AO600" t="str">
            <v>湖南省醴陵市东岸村旗滨公园里11栋1102</v>
          </cell>
          <cell r="AP600" t="str">
            <v>18273372181</v>
          </cell>
          <cell r="AQ600" t="str">
            <v/>
          </cell>
          <cell r="AR600" t="str">
            <v/>
          </cell>
          <cell r="AS600" t="str">
            <v/>
          </cell>
          <cell r="AT600" t="str">
            <v>2022-03-09</v>
          </cell>
          <cell r="AU600" t="str">
            <v>研发人员</v>
          </cell>
          <cell r="AV600" t="str">
            <v>劳动合同</v>
          </cell>
          <cell r="AW600" t="str">
            <v>2022-03-09</v>
          </cell>
          <cell r="AX600" t="str">
            <v>2022-03-09</v>
          </cell>
          <cell r="AY600" t="str">
            <v>2025-03-31</v>
          </cell>
          <cell r="AZ600" t="str">
            <v>研发</v>
          </cell>
          <cell r="BA600" t="str">
            <v>1</v>
          </cell>
          <cell r="BB600" t="str">
            <v>2022-06-08</v>
          </cell>
          <cell r="BC600" t="str">
            <v>2022-06-09</v>
          </cell>
          <cell r="BD600" t="str">
            <v/>
          </cell>
          <cell r="BE600" t="str">
            <v>研发序列</v>
          </cell>
          <cell r="BF600" t="str">
            <v>P2</v>
          </cell>
        </row>
        <row r="601">
          <cell r="C601" t="str">
            <v>孙科长</v>
          </cell>
          <cell r="D601" t="str">
            <v>男</v>
          </cell>
          <cell r="E601" t="str">
            <v>在职</v>
          </cell>
          <cell r="F601" t="str">
            <v>正式员工</v>
          </cell>
          <cell r="G601" t="str">
            <v>百诚医药</v>
          </cell>
          <cell r="H601" t="str">
            <v>原料药四部</v>
          </cell>
          <cell r="I601" t="str">
            <v>百诚医药/药学研究中心/原料药研究中心/原料药四部</v>
          </cell>
          <cell r="J601" t="str">
            <v>百诚医药</v>
          </cell>
          <cell r="K601" t="str">
            <v>原料药四部</v>
          </cell>
          <cell r="L601" t="str">
            <v>合成研究员</v>
          </cell>
          <cell r="M601" t="str">
            <v>职员</v>
          </cell>
          <cell r="N601" t="str">
            <v>范宗兄</v>
          </cell>
          <cell r="O601" t="str">
            <v>范宗兄</v>
          </cell>
          <cell r="P601" t="str">
            <v/>
          </cell>
          <cell r="Q601" t="str">
            <v>胡铎</v>
          </cell>
          <cell r="R601" t="str">
            <v>杭州</v>
          </cell>
          <cell r="S601" t="str">
            <v>13777356349</v>
          </cell>
          <cell r="T601" t="str">
            <v>1993-12-12</v>
          </cell>
          <cell r="U601" t="str">
            <v>28</v>
          </cell>
          <cell r="V601" t="str">
            <v>汉族</v>
          </cell>
          <cell r="W601" t="str">
            <v>622727199312128617</v>
          </cell>
          <cell r="X601" t="str">
            <v>甘肃</v>
          </cell>
          <cell r="Y601" t="str">
            <v>平凉地区</v>
          </cell>
          <cell r="Z601" t="str">
            <v>甘肃省静宁县界石铺镇李堡村上堡组19号</v>
          </cell>
          <cell r="AA601" t="str">
            <v>浙江省杭州市西湖区益乐新村</v>
          </cell>
          <cell r="AB601" t="str">
            <v>外地农村</v>
          </cell>
          <cell r="AC601" t="str">
            <v>未婚</v>
          </cell>
          <cell r="AD601" t="str">
            <v>团员</v>
          </cell>
          <cell r="AE601" t="str">
            <v>硕士研究生</v>
          </cell>
          <cell r="AF601" t="str">
            <v>硕士</v>
          </cell>
          <cell r="AG601" t="str">
            <v>杭州师范大学</v>
          </cell>
          <cell r="AH601" t="str">
            <v>有机化学</v>
          </cell>
          <cell r="AI601" t="str">
            <v>2020-06-23</v>
          </cell>
          <cell r="AJ601" t="str">
            <v/>
          </cell>
          <cell r="AK601" t="str">
            <v/>
          </cell>
          <cell r="AL601" t="str">
            <v/>
          </cell>
          <cell r="AM601" t="str">
            <v>孙爱霞</v>
          </cell>
          <cell r="AN601" t="str">
            <v>兄妹</v>
          </cell>
          <cell r="AO601" t="str">
            <v>无</v>
          </cell>
          <cell r="AP601" t="str">
            <v>18893212327</v>
          </cell>
          <cell r="AQ601" t="str">
            <v>杭州青玥医药科技</v>
          </cell>
          <cell r="AR601" t="str">
            <v/>
          </cell>
          <cell r="AS601" t="str">
            <v/>
          </cell>
          <cell r="AT601" t="str">
            <v>2022-03-14</v>
          </cell>
          <cell r="AU601" t="str">
            <v>研发人员</v>
          </cell>
          <cell r="AV601" t="str">
            <v>劳动合同</v>
          </cell>
          <cell r="AW601" t="str">
            <v>2022-03-14</v>
          </cell>
          <cell r="AX601" t="str">
            <v>2022-03-14</v>
          </cell>
          <cell r="AY601" t="str">
            <v>2025-03-31</v>
          </cell>
          <cell r="AZ601" t="str">
            <v>研发</v>
          </cell>
          <cell r="BA601" t="str">
            <v>1</v>
          </cell>
          <cell r="BB601" t="str">
            <v>2022-06-13</v>
          </cell>
          <cell r="BC601" t="str">
            <v>2022-06-14</v>
          </cell>
          <cell r="BD601" t="str">
            <v/>
          </cell>
          <cell r="BE601" t="str">
            <v>研发序列</v>
          </cell>
          <cell r="BF601" t="str">
            <v>P2</v>
          </cell>
        </row>
        <row r="602">
          <cell r="C602" t="str">
            <v>刘镇英</v>
          </cell>
          <cell r="D602" t="str">
            <v>女</v>
          </cell>
          <cell r="E602" t="str">
            <v>在职</v>
          </cell>
          <cell r="F602" t="str">
            <v>正式员工</v>
          </cell>
          <cell r="G602" t="str">
            <v>百诚医药</v>
          </cell>
          <cell r="H602" t="str">
            <v>原料药研究中心</v>
          </cell>
          <cell r="I602" t="str">
            <v>百诚医药/药学研究中心/原料药研究中心</v>
          </cell>
          <cell r="J602" t="str">
            <v>百诚医药</v>
          </cell>
          <cell r="K602" t="str">
            <v>原料药研究中心</v>
          </cell>
          <cell r="L602" t="str">
            <v>注册专员</v>
          </cell>
          <cell r="M602" t="str">
            <v>职员</v>
          </cell>
          <cell r="N602" t="str">
            <v>贾飞</v>
          </cell>
          <cell r="O602" t="str">
            <v>贾飞</v>
          </cell>
          <cell r="P602" t="str">
            <v>彭晶晶</v>
          </cell>
          <cell r="Q602" t="str">
            <v/>
          </cell>
          <cell r="R602" t="str">
            <v>杭州</v>
          </cell>
          <cell r="S602" t="str">
            <v>15390752392</v>
          </cell>
          <cell r="T602" t="str">
            <v>1991-11-03</v>
          </cell>
          <cell r="U602" t="str">
            <v>30</v>
          </cell>
          <cell r="V602" t="str">
            <v>汉</v>
          </cell>
          <cell r="W602" t="str">
            <v>360203199111031049</v>
          </cell>
          <cell r="X602" t="str">
            <v>江西</v>
          </cell>
          <cell r="Y602" t="str">
            <v>景德镇</v>
          </cell>
          <cell r="Z602" t="str">
            <v>江西省景德镇市昌江区哪吒庙景兴瓷厂宿舍14号</v>
          </cell>
          <cell r="AA602" t="str">
            <v>浙江省杭州市缤纷去西兴街道江南大道缤纷小区8幢1单元</v>
          </cell>
          <cell r="AB602" t="str">
            <v>外地城镇</v>
          </cell>
          <cell r="AC602" t="str">
            <v>未婚</v>
          </cell>
          <cell r="AD602" t="str">
            <v>团员</v>
          </cell>
          <cell r="AE602" t="str">
            <v>本科</v>
          </cell>
          <cell r="AF602" t="str">
            <v>学士</v>
          </cell>
          <cell r="AG602" t="str">
            <v>上饶师范学院</v>
          </cell>
          <cell r="AH602" t="str">
            <v>应用化学</v>
          </cell>
          <cell r="AI602" t="str">
            <v>2015-07-03</v>
          </cell>
          <cell r="AJ602" t="str">
            <v/>
          </cell>
          <cell r="AK602" t="str">
            <v/>
          </cell>
          <cell r="AL602" t="str">
            <v/>
          </cell>
          <cell r="AM602" t="str">
            <v>刘杨梅</v>
          </cell>
          <cell r="AN602" t="str">
            <v>姐妹</v>
          </cell>
          <cell r="AO602" t="str">
            <v>江西省景德镇市昌江区哪吒庙景兴瓷厂宿舍14号</v>
          </cell>
          <cell r="AP602" t="str">
            <v>15268126086</v>
          </cell>
          <cell r="AQ602" t="str">
            <v>杭州励德生物科技有限公司</v>
          </cell>
          <cell r="AR602" t="str">
            <v/>
          </cell>
          <cell r="AS602" t="str">
            <v/>
          </cell>
          <cell r="AT602" t="str">
            <v>2020-03-27</v>
          </cell>
          <cell r="AU602" t="str">
            <v>研发人员</v>
          </cell>
          <cell r="AV602" t="str">
            <v>劳动合同</v>
          </cell>
          <cell r="AW602" t="str">
            <v>2020-03-27</v>
          </cell>
          <cell r="AX602" t="str">
            <v>2020-03-27</v>
          </cell>
          <cell r="AY602" t="str">
            <v>2023-03-31</v>
          </cell>
          <cell r="AZ602" t="str">
            <v>研发</v>
          </cell>
          <cell r="BA602" t="str">
            <v>1</v>
          </cell>
          <cell r="BB602" t="str">
            <v>2020-06-26</v>
          </cell>
          <cell r="BC602" t="str">
            <v>2020-06-27</v>
          </cell>
          <cell r="BD602" t="str">
            <v/>
          </cell>
          <cell r="BE602" t="str">
            <v>研发辅助序列</v>
          </cell>
          <cell r="BF602" t="str">
            <v>P2</v>
          </cell>
        </row>
        <row r="603">
          <cell r="C603" t="str">
            <v>张颖春</v>
          </cell>
          <cell r="D603" t="str">
            <v>女</v>
          </cell>
          <cell r="E603" t="str">
            <v>在职</v>
          </cell>
          <cell r="F603" t="str">
            <v>正式员工</v>
          </cell>
          <cell r="G603" t="str">
            <v>百诚医药</v>
          </cell>
          <cell r="H603" t="str">
            <v>原料药研究中心</v>
          </cell>
          <cell r="I603" t="str">
            <v>百诚医药/药学研究中心/原料药研究中心</v>
          </cell>
          <cell r="J603" t="str">
            <v>百诚医药</v>
          </cell>
          <cell r="K603" t="str">
            <v>原料药研究中心</v>
          </cell>
          <cell r="L603" t="str">
            <v>注册专员</v>
          </cell>
          <cell r="M603" t="str">
            <v>职员</v>
          </cell>
          <cell r="N603" t="str">
            <v>贾飞</v>
          </cell>
          <cell r="O603" t="str">
            <v>贾飞</v>
          </cell>
          <cell r="P603" t="str">
            <v>彭晶晶</v>
          </cell>
          <cell r="Q603" t="str">
            <v/>
          </cell>
          <cell r="R603" t="str">
            <v>杭州</v>
          </cell>
          <cell r="S603" t="str">
            <v>15702432931</v>
          </cell>
          <cell r="T603" t="str">
            <v>1994-11-05</v>
          </cell>
          <cell r="U603" t="str">
            <v>27</v>
          </cell>
          <cell r="V603" t="str">
            <v>汉</v>
          </cell>
          <cell r="W603" t="str">
            <v>150429199411052541</v>
          </cell>
          <cell r="X603" t="str">
            <v>内蒙古</v>
          </cell>
          <cell r="Y603" t="str">
            <v>赤峰</v>
          </cell>
          <cell r="Z603" t="str">
            <v>内蒙古赤峰市宁城县大双庙镇白塔子村</v>
          </cell>
          <cell r="AA603" t="str">
            <v>杭州市万塘路中兴文都苑</v>
          </cell>
          <cell r="AB603" t="str">
            <v>外地农村</v>
          </cell>
          <cell r="AC603" t="str">
            <v>未婚</v>
          </cell>
          <cell r="AD603" t="str">
            <v>团员</v>
          </cell>
          <cell r="AE603" t="str">
            <v>本科</v>
          </cell>
          <cell r="AF603" t="str">
            <v>学士</v>
          </cell>
          <cell r="AG603" t="str">
            <v>沈阳化工大学</v>
          </cell>
          <cell r="AH603" t="str">
            <v>应用化学</v>
          </cell>
          <cell r="AI603" t="str">
            <v>2017-07-01</v>
          </cell>
          <cell r="AJ603" t="str">
            <v/>
          </cell>
          <cell r="AK603" t="str">
            <v/>
          </cell>
          <cell r="AL603" t="str">
            <v/>
          </cell>
          <cell r="AM603" t="str">
            <v>张树军</v>
          </cell>
          <cell r="AN603" t="str">
            <v>父女</v>
          </cell>
          <cell r="AO603" t="str">
            <v>内蒙古赤峰市宁城县大双庙镇白塔子村</v>
          </cell>
          <cell r="AP603" t="str">
            <v>15540651626</v>
          </cell>
          <cell r="AQ603" t="str">
            <v>康龙化成</v>
          </cell>
          <cell r="AR603" t="str">
            <v>1.5540651626E10</v>
          </cell>
          <cell r="AS603" t="str">
            <v/>
          </cell>
          <cell r="AT603" t="str">
            <v>2020-04-27</v>
          </cell>
          <cell r="AU603" t="str">
            <v>研发人员</v>
          </cell>
          <cell r="AV603" t="str">
            <v>劳动合同</v>
          </cell>
          <cell r="AW603" t="str">
            <v>2020-04-27</v>
          </cell>
          <cell r="AX603" t="str">
            <v>2020-04-27</v>
          </cell>
          <cell r="AY603" t="str">
            <v>2023-06-30</v>
          </cell>
          <cell r="AZ603" t="str">
            <v>研发</v>
          </cell>
          <cell r="BA603" t="str">
            <v>1</v>
          </cell>
          <cell r="BB603" t="str">
            <v>2020-07-26</v>
          </cell>
          <cell r="BC603" t="str">
            <v>2020-07-27</v>
          </cell>
          <cell r="BD603" t="str">
            <v/>
          </cell>
          <cell r="BE603" t="str">
            <v>研发辅助序列</v>
          </cell>
          <cell r="BF603" t="str">
            <v>P2</v>
          </cell>
        </row>
        <row r="604">
          <cell r="C604" t="str">
            <v>赵新正</v>
          </cell>
          <cell r="D604" t="str">
            <v>男</v>
          </cell>
          <cell r="E604" t="str">
            <v>在职</v>
          </cell>
          <cell r="F604" t="str">
            <v>正式员工</v>
          </cell>
          <cell r="G604" t="str">
            <v>百诚医药</v>
          </cell>
          <cell r="H604" t="str">
            <v>原料药一部</v>
          </cell>
          <cell r="I604" t="str">
            <v>百诚医药/药学研究中心/原料药研究中心/原料药一部</v>
          </cell>
          <cell r="J604" t="str">
            <v>百诚医药</v>
          </cell>
          <cell r="K604" t="str">
            <v>原料药一部</v>
          </cell>
          <cell r="L604" t="str">
            <v>资深项目经理(合成)</v>
          </cell>
          <cell r="M604" t="str">
            <v>项目经理</v>
          </cell>
          <cell r="N604" t="str">
            <v>赵新正</v>
          </cell>
          <cell r="O604" t="str">
            <v>贾飞</v>
          </cell>
          <cell r="P604" t="str">
            <v/>
          </cell>
          <cell r="Q604" t="str">
            <v/>
          </cell>
          <cell r="R604" t="str">
            <v>杭州</v>
          </cell>
          <cell r="S604" t="str">
            <v>15372424182</v>
          </cell>
          <cell r="T604" t="str">
            <v>1987-09-08</v>
          </cell>
          <cell r="U604" t="str">
            <v>34</v>
          </cell>
          <cell r="V604" t="str">
            <v>汉</v>
          </cell>
          <cell r="W604" t="str">
            <v>41072719870908731X</v>
          </cell>
          <cell r="X604" t="str">
            <v>河南</v>
          </cell>
          <cell r="Y604" t="str">
            <v>杭州</v>
          </cell>
          <cell r="Z604" t="str">
            <v>浙江 杭州 萧山区 北干街道 萧邮路江南国际城</v>
          </cell>
          <cell r="AA604" t="str">
            <v>浙江杭州萧山区萧邮路江南国际城12幢</v>
          </cell>
          <cell r="AB604" t="str">
            <v>本地城镇</v>
          </cell>
          <cell r="AC604" t="str">
            <v>已婚</v>
          </cell>
          <cell r="AD604" t="str">
            <v>党员</v>
          </cell>
          <cell r="AE604" t="str">
            <v>硕士研究生</v>
          </cell>
          <cell r="AF604" t="str">
            <v>硕士</v>
          </cell>
          <cell r="AG604" t="str">
            <v>中南民族大学</v>
          </cell>
          <cell r="AH604" t="str">
            <v>有机化学</v>
          </cell>
          <cell r="AI604" t="str">
            <v>2013-06-30</v>
          </cell>
          <cell r="AJ604" t="str">
            <v>中级工程师</v>
          </cell>
          <cell r="AK604" t="str">
            <v>中级</v>
          </cell>
          <cell r="AL604" t="str">
            <v>2018-09-30</v>
          </cell>
          <cell r="AM604" t="str">
            <v>张璐璐</v>
          </cell>
          <cell r="AN604" t="str">
            <v/>
          </cell>
          <cell r="AO604" t="str">
            <v>浙江杭州萧山区萧邮路江南国际城12幢</v>
          </cell>
          <cell r="AP604" t="str">
            <v>18969198611</v>
          </cell>
          <cell r="AQ604" t="str">
            <v/>
          </cell>
          <cell r="AR604" t="str">
            <v>18969198611</v>
          </cell>
          <cell r="AS604" t="str">
            <v/>
          </cell>
          <cell r="AT604" t="str">
            <v>2015-06-15</v>
          </cell>
          <cell r="AU604" t="str">
            <v>研发人员</v>
          </cell>
          <cell r="AV604" t="str">
            <v>劳动合同</v>
          </cell>
          <cell r="AW604" t="str">
            <v>2015-06-15</v>
          </cell>
          <cell r="AX604" t="str">
            <v>2015-06-15</v>
          </cell>
          <cell r="AY604" t="str">
            <v>2023-12-31</v>
          </cell>
          <cell r="AZ604" t="str">
            <v>研发</v>
          </cell>
          <cell r="BA604" t="str">
            <v>2</v>
          </cell>
          <cell r="BB604" t="str">
            <v>2015-07-14</v>
          </cell>
          <cell r="BC604" t="str">
            <v>2015-07-14</v>
          </cell>
          <cell r="BD604" t="str">
            <v/>
          </cell>
          <cell r="BE604" t="str">
            <v>研发序列</v>
          </cell>
          <cell r="BF604" t="str">
            <v>M5</v>
          </cell>
        </row>
        <row r="605">
          <cell r="C605" t="str">
            <v>戴正强</v>
          </cell>
          <cell r="D605" t="str">
            <v>男</v>
          </cell>
          <cell r="E605" t="str">
            <v>在职</v>
          </cell>
          <cell r="F605" t="str">
            <v>正式员工</v>
          </cell>
          <cell r="G605" t="str">
            <v>百诚医药</v>
          </cell>
          <cell r="H605" t="str">
            <v>原料药一部</v>
          </cell>
          <cell r="I605" t="str">
            <v>百诚医药/药学研究中心/原料药研究中心/原料药一部</v>
          </cell>
          <cell r="J605" t="str">
            <v>百诚医药</v>
          </cell>
          <cell r="K605" t="str">
            <v>原料药一部</v>
          </cell>
          <cell r="L605" t="str">
            <v>初级项目经理(合成)</v>
          </cell>
          <cell r="M605" t="str">
            <v>项目经理</v>
          </cell>
          <cell r="N605" t="str">
            <v>赵新正</v>
          </cell>
          <cell r="O605" t="str">
            <v>赵新正</v>
          </cell>
          <cell r="P605" t="str">
            <v/>
          </cell>
          <cell r="Q605" t="str">
            <v/>
          </cell>
          <cell r="R605" t="str">
            <v>杭州</v>
          </cell>
          <cell r="S605" t="str">
            <v>18668014258</v>
          </cell>
          <cell r="T605" t="str">
            <v>1989-10-08</v>
          </cell>
          <cell r="U605" t="str">
            <v>32</v>
          </cell>
          <cell r="V605" t="str">
            <v>汉</v>
          </cell>
          <cell r="W605" t="str">
            <v>421127198910084778</v>
          </cell>
          <cell r="X605" t="str">
            <v>湖北</v>
          </cell>
          <cell r="Y605" t="str">
            <v>黄冈</v>
          </cell>
          <cell r="Z605" t="str">
            <v>湖北省黄冈市黄梅县分路镇戴坝村三组</v>
          </cell>
          <cell r="AA605" t="str">
            <v>杭州市滨江区浦沿街道东冠路大同公寓8幢2402</v>
          </cell>
          <cell r="AB605" t="str">
            <v>外地城镇</v>
          </cell>
          <cell r="AC605" t="str">
            <v>已婚</v>
          </cell>
          <cell r="AD605" t="str">
            <v>团员</v>
          </cell>
          <cell r="AE605" t="str">
            <v>硕士研究生</v>
          </cell>
          <cell r="AF605" t="str">
            <v>硕士</v>
          </cell>
          <cell r="AG605" t="str">
            <v>吉林农业大学</v>
          </cell>
          <cell r="AH605" t="str">
            <v>应用化学</v>
          </cell>
          <cell r="AI605" t="str">
            <v>2016-06-25</v>
          </cell>
          <cell r="AJ605" t="str">
            <v/>
          </cell>
          <cell r="AK605" t="str">
            <v/>
          </cell>
          <cell r="AL605" t="str">
            <v/>
          </cell>
          <cell r="AM605" t="str">
            <v>戴德求</v>
          </cell>
          <cell r="AN605" t="str">
            <v/>
          </cell>
          <cell r="AO605" t="str">
            <v>湖北省黄冈市黄梅县分路镇戴坝村三组</v>
          </cell>
          <cell r="AP605" t="str">
            <v>15979933553</v>
          </cell>
          <cell r="AQ605" t="str">
            <v/>
          </cell>
          <cell r="AR605" t="str">
            <v>15979933553</v>
          </cell>
          <cell r="AS605" t="str">
            <v/>
          </cell>
          <cell r="AT605" t="str">
            <v>2016-07-01</v>
          </cell>
          <cell r="AU605" t="str">
            <v>研发人员</v>
          </cell>
          <cell r="AV605" t="str">
            <v>劳动合同</v>
          </cell>
          <cell r="AW605" t="str">
            <v>2016-07-01</v>
          </cell>
          <cell r="AX605" t="str">
            <v>2016-07-01</v>
          </cell>
          <cell r="AY605" t="str">
            <v>2022-12-31</v>
          </cell>
          <cell r="AZ605" t="str">
            <v>研发</v>
          </cell>
          <cell r="BA605" t="str">
            <v>3</v>
          </cell>
          <cell r="BB605" t="str">
            <v>2016-09-30</v>
          </cell>
          <cell r="BC605" t="str">
            <v>2016-09-30</v>
          </cell>
          <cell r="BD605" t="str">
            <v/>
          </cell>
          <cell r="BE605" t="str">
            <v>研发序列</v>
          </cell>
          <cell r="BF605" t="str">
            <v>M1</v>
          </cell>
        </row>
        <row r="606">
          <cell r="C606" t="str">
            <v>李召勇</v>
          </cell>
          <cell r="D606" t="str">
            <v>男</v>
          </cell>
          <cell r="E606" t="str">
            <v>在职</v>
          </cell>
          <cell r="F606" t="str">
            <v>正式员工</v>
          </cell>
          <cell r="G606" t="str">
            <v>百诚医药</v>
          </cell>
          <cell r="H606" t="str">
            <v>原料药一部</v>
          </cell>
          <cell r="I606" t="str">
            <v>百诚医药/药学研究中心/原料药研究中心/原料药一部</v>
          </cell>
          <cell r="J606" t="str">
            <v>百诚医药</v>
          </cell>
          <cell r="K606" t="str">
            <v>原料药一部</v>
          </cell>
          <cell r="L606" t="str">
            <v>高级合成研究员</v>
          </cell>
          <cell r="M606" t="str">
            <v>职员</v>
          </cell>
          <cell r="N606" t="str">
            <v>赵新正</v>
          </cell>
          <cell r="O606" t="str">
            <v>赵新正</v>
          </cell>
          <cell r="P606" t="str">
            <v/>
          </cell>
          <cell r="Q606" t="str">
            <v/>
          </cell>
          <cell r="R606" t="str">
            <v>杭州</v>
          </cell>
          <cell r="S606" t="str">
            <v>13588316443</v>
          </cell>
          <cell r="T606" t="str">
            <v>1989-04-17</v>
          </cell>
          <cell r="U606" t="str">
            <v>33</v>
          </cell>
          <cell r="V606" t="str">
            <v>汉</v>
          </cell>
          <cell r="W606" t="str">
            <v>370830198904171278</v>
          </cell>
          <cell r="X606" t="str">
            <v>山东</v>
          </cell>
          <cell r="Y606" t="str">
            <v>浙江杭州西湖区</v>
          </cell>
          <cell r="Z606" t="str">
            <v>杭州市西湖区周浦周家埭5组9号</v>
          </cell>
          <cell r="AA606" t="str">
            <v>杭州市西湖区周浦周家埭5组9号</v>
          </cell>
          <cell r="AB606" t="str">
            <v>本地农村</v>
          </cell>
          <cell r="AC606" t="str">
            <v>已婚</v>
          </cell>
          <cell r="AD606" t="str">
            <v>团员</v>
          </cell>
          <cell r="AE606" t="str">
            <v>硕士研究生</v>
          </cell>
          <cell r="AF606" t="str">
            <v>硕士</v>
          </cell>
          <cell r="AG606" t="str">
            <v>浙江工业大学</v>
          </cell>
          <cell r="AH606" t="str">
            <v>药学</v>
          </cell>
          <cell r="AI606" t="str">
            <v>2018-01-17</v>
          </cell>
          <cell r="AJ606" t="str">
            <v>中级工程师</v>
          </cell>
          <cell r="AK606" t="str">
            <v>中级工程师</v>
          </cell>
          <cell r="AL606" t="str">
            <v>2021-11-03</v>
          </cell>
          <cell r="AM606" t="str">
            <v>吴佳妮</v>
          </cell>
          <cell r="AN606" t="str">
            <v>妻子</v>
          </cell>
          <cell r="AO606" t="str">
            <v>杭州市西湖区周浦周家埭5组9号</v>
          </cell>
          <cell r="AP606" t="str">
            <v>13588296894</v>
          </cell>
          <cell r="AQ606" t="str">
            <v/>
          </cell>
          <cell r="AR606" t="str">
            <v>13588296894</v>
          </cell>
          <cell r="AS606" t="str">
            <v/>
          </cell>
          <cell r="AT606" t="str">
            <v>2018-12-03</v>
          </cell>
          <cell r="AU606" t="str">
            <v>研发人员</v>
          </cell>
          <cell r="AV606" t="str">
            <v>劳动合同</v>
          </cell>
          <cell r="AW606" t="str">
            <v>2018-12-03</v>
          </cell>
          <cell r="AX606" t="str">
            <v>2022-01-01</v>
          </cell>
          <cell r="AY606" t="str">
            <v>2025-03-31</v>
          </cell>
          <cell r="AZ606" t="str">
            <v>研发</v>
          </cell>
          <cell r="BA606" t="str">
            <v>1</v>
          </cell>
          <cell r="BB606" t="str">
            <v>2019-03-03</v>
          </cell>
          <cell r="BC606" t="str">
            <v>2019-02-13</v>
          </cell>
          <cell r="BD606" t="str">
            <v/>
          </cell>
          <cell r="BE606" t="str">
            <v>研发序列</v>
          </cell>
          <cell r="BF606" t="str">
            <v>P3</v>
          </cell>
        </row>
        <row r="607">
          <cell r="C607" t="str">
            <v>黄成</v>
          </cell>
          <cell r="D607" t="str">
            <v>男</v>
          </cell>
          <cell r="E607" t="str">
            <v>在职</v>
          </cell>
          <cell r="F607" t="str">
            <v>正式员工</v>
          </cell>
          <cell r="G607" t="str">
            <v>百诚医药</v>
          </cell>
          <cell r="H607" t="str">
            <v>原料药一部</v>
          </cell>
          <cell r="I607" t="str">
            <v>百诚医药/药学研究中心/原料药研究中心/原料药一部</v>
          </cell>
          <cell r="J607" t="str">
            <v>百诚医药</v>
          </cell>
          <cell r="K607" t="str">
            <v>原料药一部</v>
          </cell>
          <cell r="L607" t="str">
            <v>合成研究员</v>
          </cell>
          <cell r="M607" t="str">
            <v>职员</v>
          </cell>
          <cell r="N607" t="str">
            <v>赵新正</v>
          </cell>
          <cell r="O607" t="str">
            <v>赵新正</v>
          </cell>
          <cell r="P607" t="str">
            <v>叶鑫杰</v>
          </cell>
          <cell r="Q607" t="str">
            <v/>
          </cell>
          <cell r="R607" t="str">
            <v>杭州</v>
          </cell>
          <cell r="S607" t="str">
            <v>18248590299</v>
          </cell>
          <cell r="T607" t="str">
            <v>1995-08-12</v>
          </cell>
          <cell r="U607" t="str">
            <v>26</v>
          </cell>
          <cell r="V607" t="str">
            <v>汉</v>
          </cell>
          <cell r="W607" t="str">
            <v>330724199508121636</v>
          </cell>
          <cell r="X607" t="str">
            <v>浙江</v>
          </cell>
          <cell r="Y607" t="str">
            <v>东阳</v>
          </cell>
          <cell r="Z607" t="str">
            <v>浙江省东阳市六石街道湖心塘村红楼</v>
          </cell>
          <cell r="AA607" t="str">
            <v>公司宿舍</v>
          </cell>
          <cell r="AB607" t="str">
            <v>外地农村</v>
          </cell>
          <cell r="AC607" t="str">
            <v>未婚</v>
          </cell>
          <cell r="AD607" t="str">
            <v>团员</v>
          </cell>
          <cell r="AE607" t="str">
            <v>本科</v>
          </cell>
          <cell r="AF607" t="str">
            <v>学士</v>
          </cell>
          <cell r="AG607" t="str">
            <v>河南工程学院</v>
          </cell>
          <cell r="AH607" t="str">
            <v>化学工程与工艺</v>
          </cell>
          <cell r="AI607" t="str">
            <v>2018-07-01</v>
          </cell>
          <cell r="AJ607" t="str">
            <v/>
          </cell>
          <cell r="AK607" t="str">
            <v/>
          </cell>
          <cell r="AL607" t="str">
            <v/>
          </cell>
          <cell r="AM607" t="str">
            <v>蒋敏芳</v>
          </cell>
          <cell r="AN607" t="str">
            <v>母子</v>
          </cell>
          <cell r="AO607" t="str">
            <v>浙江省东阳市六石街道湖心塘村红楼</v>
          </cell>
          <cell r="AP607" t="str">
            <v>13575914232</v>
          </cell>
          <cell r="AQ607" t="str">
            <v/>
          </cell>
          <cell r="AR607" t="str">
            <v>1.3575914232E10</v>
          </cell>
          <cell r="AS607" t="str">
            <v/>
          </cell>
          <cell r="AT607" t="str">
            <v>2020-04-20</v>
          </cell>
          <cell r="AU607" t="str">
            <v>研发人员</v>
          </cell>
          <cell r="AV607" t="str">
            <v>劳动合同</v>
          </cell>
          <cell r="AW607" t="str">
            <v>2020-04-20</v>
          </cell>
          <cell r="AX607" t="str">
            <v>2020-04-20</v>
          </cell>
          <cell r="AY607" t="str">
            <v>2023-06-30</v>
          </cell>
          <cell r="AZ607" t="str">
            <v>研发</v>
          </cell>
          <cell r="BA607" t="str">
            <v>1</v>
          </cell>
          <cell r="BB607" t="str">
            <v>2020-07-19</v>
          </cell>
          <cell r="BC607" t="str">
            <v>2020-07-20</v>
          </cell>
          <cell r="BD607" t="str">
            <v/>
          </cell>
          <cell r="BE607" t="str">
            <v>研发序列</v>
          </cell>
          <cell r="BF607" t="str">
            <v>P2</v>
          </cell>
        </row>
        <row r="608">
          <cell r="C608" t="str">
            <v>谢斌强</v>
          </cell>
          <cell r="D608" t="str">
            <v>男</v>
          </cell>
          <cell r="E608" t="str">
            <v>在职</v>
          </cell>
          <cell r="F608" t="str">
            <v>正式员工</v>
          </cell>
          <cell r="G608" t="str">
            <v>百诚医药</v>
          </cell>
          <cell r="H608" t="str">
            <v>原料药一部</v>
          </cell>
          <cell r="I608" t="str">
            <v>百诚医药/药学研究中心/原料药研究中心/原料药一部</v>
          </cell>
          <cell r="J608" t="str">
            <v>百诚医药</v>
          </cell>
          <cell r="K608" t="str">
            <v>原料药一部</v>
          </cell>
          <cell r="L608" t="str">
            <v>合成研究员</v>
          </cell>
          <cell r="M608" t="str">
            <v>职员</v>
          </cell>
          <cell r="N608" t="str">
            <v>赵新正</v>
          </cell>
          <cell r="O608" t="str">
            <v>赵新正</v>
          </cell>
          <cell r="P608" t="str">
            <v/>
          </cell>
          <cell r="Q608" t="str">
            <v>赵新正</v>
          </cell>
          <cell r="R608" t="str">
            <v>杭州</v>
          </cell>
          <cell r="S608" t="str">
            <v>18409495164</v>
          </cell>
          <cell r="T608" t="str">
            <v>1996-11-01</v>
          </cell>
          <cell r="U608" t="str">
            <v>25</v>
          </cell>
          <cell r="V608" t="str">
            <v>汉族</v>
          </cell>
          <cell r="W608" t="str">
            <v>620523199611011154</v>
          </cell>
          <cell r="X608" t="str">
            <v>甘肃</v>
          </cell>
          <cell r="Y608" t="str">
            <v>天水</v>
          </cell>
          <cell r="Z608" t="str">
            <v>甘肃省天水市甘谷县金山乡下山庄村11号</v>
          </cell>
          <cell r="AA608" t="str">
            <v>甘肃省天水市甘谷县金山乡下山庄村11号</v>
          </cell>
          <cell r="AB608" t="str">
            <v>外地农村</v>
          </cell>
          <cell r="AC608" t="str">
            <v>未婚</v>
          </cell>
          <cell r="AD608" t="str">
            <v/>
          </cell>
          <cell r="AE608" t="str">
            <v>本科</v>
          </cell>
          <cell r="AF608" t="str">
            <v>学士</v>
          </cell>
          <cell r="AG608" t="str">
            <v>甘肃中医药大学</v>
          </cell>
          <cell r="AH608" t="str">
            <v>应用化学</v>
          </cell>
          <cell r="AI608" t="str">
            <v>2020-06-18</v>
          </cell>
          <cell r="AJ608" t="str">
            <v/>
          </cell>
          <cell r="AK608" t="str">
            <v/>
          </cell>
          <cell r="AL608" t="str">
            <v/>
          </cell>
          <cell r="AM608" t="str">
            <v>谢丽红</v>
          </cell>
          <cell r="AN608" t="str">
            <v>姐弟</v>
          </cell>
          <cell r="AO608" t="str">
            <v>浙江省杭州市钱塘新区文海南路</v>
          </cell>
          <cell r="AP608" t="str">
            <v>18857201600</v>
          </cell>
          <cell r="AQ608" t="str">
            <v>兰州耀诚医药科技有限公司</v>
          </cell>
          <cell r="AR608" t="str">
            <v/>
          </cell>
          <cell r="AS608" t="str">
            <v/>
          </cell>
          <cell r="AT608" t="str">
            <v>2021-09-06</v>
          </cell>
          <cell r="AU608" t="str">
            <v>研发人员</v>
          </cell>
          <cell r="AV608" t="str">
            <v>劳动合同</v>
          </cell>
          <cell r="AW608" t="str">
            <v>2021-09-06</v>
          </cell>
          <cell r="AX608" t="str">
            <v>2021-09-06</v>
          </cell>
          <cell r="AY608" t="str">
            <v>2024-09-30</v>
          </cell>
          <cell r="AZ608" t="str">
            <v>研发</v>
          </cell>
          <cell r="BA608" t="str">
            <v>1</v>
          </cell>
          <cell r="BB608" t="str">
            <v>2021-12-05</v>
          </cell>
          <cell r="BC608" t="str">
            <v>2021-12-06</v>
          </cell>
          <cell r="BD608" t="str">
            <v/>
          </cell>
          <cell r="BE608" t="str">
            <v>研发序列</v>
          </cell>
          <cell r="BF608" t="str">
            <v>P2</v>
          </cell>
        </row>
        <row r="609">
          <cell r="C609" t="str">
            <v>张国鸽</v>
          </cell>
          <cell r="D609" t="str">
            <v>男</v>
          </cell>
          <cell r="E609" t="str">
            <v>在职</v>
          </cell>
          <cell r="F609" t="str">
            <v>正式员工</v>
          </cell>
          <cell r="G609" t="str">
            <v>百诚医药</v>
          </cell>
          <cell r="H609" t="str">
            <v>原料药一部</v>
          </cell>
          <cell r="I609" t="str">
            <v>百诚医药/药学研究中心/原料药研究中心/原料药一部</v>
          </cell>
          <cell r="J609" t="str">
            <v>百诚医药</v>
          </cell>
          <cell r="K609" t="str">
            <v>原料药一部</v>
          </cell>
          <cell r="L609" t="str">
            <v>高级合成研究员</v>
          </cell>
          <cell r="M609" t="str">
            <v>职员</v>
          </cell>
          <cell r="N609" t="str">
            <v>赵新正</v>
          </cell>
          <cell r="O609" t="str">
            <v>赵新正</v>
          </cell>
          <cell r="P609" t="str">
            <v/>
          </cell>
          <cell r="Q609" t="str">
            <v>李召勇</v>
          </cell>
          <cell r="R609" t="str">
            <v>杭州</v>
          </cell>
          <cell r="S609" t="str">
            <v>18698570911</v>
          </cell>
          <cell r="T609" t="str">
            <v>1992-09-09</v>
          </cell>
          <cell r="U609" t="str">
            <v>29</v>
          </cell>
          <cell r="V609" t="str">
            <v>汉族</v>
          </cell>
          <cell r="W609" t="str">
            <v>341225199209098511</v>
          </cell>
          <cell r="X609" t="str">
            <v>安徽</v>
          </cell>
          <cell r="Y609" t="str">
            <v>阜阳</v>
          </cell>
          <cell r="Z609" t="str">
            <v>安徽省阜阳市阜南县顺和村</v>
          </cell>
          <cell r="AA609" t="str">
            <v>浙江省杭州市滨江区钱塘福苑8幢2302</v>
          </cell>
          <cell r="AB609" t="str">
            <v>外地农村</v>
          </cell>
          <cell r="AC609" t="str">
            <v>未婚</v>
          </cell>
          <cell r="AD609" t="str">
            <v>团员</v>
          </cell>
          <cell r="AE609" t="str">
            <v>本科</v>
          </cell>
          <cell r="AF609" t="str">
            <v>学士</v>
          </cell>
          <cell r="AG609" t="str">
            <v>华北科技学院</v>
          </cell>
          <cell r="AH609" t="str">
            <v>化学工程与工艺</v>
          </cell>
          <cell r="AI609" t="str">
            <v>2016-01-07</v>
          </cell>
          <cell r="AJ609" t="str">
            <v/>
          </cell>
          <cell r="AK609" t="str">
            <v/>
          </cell>
          <cell r="AL609" t="str">
            <v/>
          </cell>
          <cell r="AM609" t="str">
            <v>张家红</v>
          </cell>
          <cell r="AN609" t="str">
            <v>爸爸</v>
          </cell>
          <cell r="AO609" t="str">
            <v>浙江杭州九堡宣家埠三区</v>
          </cell>
          <cell r="AP609" t="str">
            <v>18698570911</v>
          </cell>
          <cell r="AQ609" t="str">
            <v>浙江和泽医药科技有限公司</v>
          </cell>
          <cell r="AR609" t="str">
            <v/>
          </cell>
          <cell r="AS609" t="str">
            <v/>
          </cell>
          <cell r="AT609" t="str">
            <v>2022-02-28</v>
          </cell>
          <cell r="AU609" t="str">
            <v>研发人员</v>
          </cell>
          <cell r="AV609" t="str">
            <v>劳动合同</v>
          </cell>
          <cell r="AW609" t="str">
            <v>2022-02-28</v>
          </cell>
          <cell r="AX609" t="str">
            <v>2022-02-28</v>
          </cell>
          <cell r="AY609" t="str">
            <v>2025-03-31</v>
          </cell>
          <cell r="AZ609" t="str">
            <v>研发</v>
          </cell>
          <cell r="BA609" t="str">
            <v>1</v>
          </cell>
          <cell r="BB609" t="str">
            <v>2022-05-27</v>
          </cell>
          <cell r="BC609" t="str">
            <v>2022-05-28</v>
          </cell>
          <cell r="BD609" t="str">
            <v/>
          </cell>
          <cell r="BE609" t="str">
            <v>研发序列</v>
          </cell>
          <cell r="BF609" t="str">
            <v>P3</v>
          </cell>
        </row>
        <row r="610">
          <cell r="C610" t="str">
            <v>王川</v>
          </cell>
          <cell r="D610" t="str">
            <v>男</v>
          </cell>
          <cell r="E610" t="str">
            <v>在职</v>
          </cell>
          <cell r="F610" t="str">
            <v>正式员工</v>
          </cell>
          <cell r="G610" t="str">
            <v>百诚医药</v>
          </cell>
          <cell r="H610" t="str">
            <v>原料药一部</v>
          </cell>
          <cell r="I610" t="str">
            <v>百诚医药/药学研究中心/原料药研究中心/原料药一部</v>
          </cell>
          <cell r="J610" t="str">
            <v>百诚医药</v>
          </cell>
          <cell r="K610" t="str">
            <v>原料药一部</v>
          </cell>
          <cell r="L610" t="str">
            <v>初级项目经理（合成）</v>
          </cell>
          <cell r="M610" t="str">
            <v>项目经理</v>
          </cell>
          <cell r="N610" t="str">
            <v>赵新正</v>
          </cell>
          <cell r="O610" t="str">
            <v>赵新正</v>
          </cell>
          <cell r="P610" t="str">
            <v/>
          </cell>
          <cell r="Q610" t="str">
            <v>赵新正</v>
          </cell>
          <cell r="R610" t="str">
            <v>杭州</v>
          </cell>
          <cell r="S610" t="str">
            <v>13777642370</v>
          </cell>
          <cell r="T610" t="str">
            <v>1985-02-19</v>
          </cell>
          <cell r="U610" t="str">
            <v>37</v>
          </cell>
          <cell r="V610" t="str">
            <v>汉族</v>
          </cell>
          <cell r="W610" t="str">
            <v>362528198502196538</v>
          </cell>
          <cell r="X610" t="str">
            <v>江西</v>
          </cell>
          <cell r="Y610" t="str">
            <v>抚州</v>
          </cell>
          <cell r="Z610" t="str">
            <v>江西省金溪县琅琚镇爱乡亭406号</v>
          </cell>
          <cell r="AA610" t="str">
            <v>杭州市临平区汀州花苑北区9栋二单元303</v>
          </cell>
          <cell r="AB610" t="str">
            <v>外地城镇</v>
          </cell>
          <cell r="AC610" t="str">
            <v>已婚</v>
          </cell>
          <cell r="AD610" t="str">
            <v>群众</v>
          </cell>
          <cell r="AE610" t="str">
            <v>本科</v>
          </cell>
          <cell r="AF610" t="str">
            <v>学士</v>
          </cell>
          <cell r="AG610" t="str">
            <v>浙江大学</v>
          </cell>
          <cell r="AH610" t="str">
            <v>药学</v>
          </cell>
          <cell r="AI610" t="str">
            <v>2014-09-01</v>
          </cell>
          <cell r="AJ610" t="str">
            <v/>
          </cell>
          <cell r="AK610" t="str">
            <v/>
          </cell>
          <cell r="AL610" t="str">
            <v/>
          </cell>
          <cell r="AM610" t="str">
            <v>张晓楠</v>
          </cell>
          <cell r="AN610" t="str">
            <v>妻子</v>
          </cell>
          <cell r="AO610" t="str">
            <v>临平区汀州花苑北区9栋二单元303</v>
          </cell>
          <cell r="AP610" t="str">
            <v>13656891865</v>
          </cell>
          <cell r="AQ610" t="str">
            <v>浙江仙琚制药股份有限公司</v>
          </cell>
          <cell r="AR610" t="str">
            <v/>
          </cell>
          <cell r="AS610" t="str">
            <v/>
          </cell>
          <cell r="AT610" t="str">
            <v>2022-03-11</v>
          </cell>
          <cell r="AU610" t="str">
            <v>研发人员</v>
          </cell>
          <cell r="AV610" t="str">
            <v>劳动合同</v>
          </cell>
          <cell r="AW610" t="str">
            <v>2022-03-11</v>
          </cell>
          <cell r="AX610" t="str">
            <v>2022-03-11</v>
          </cell>
          <cell r="AY610" t="str">
            <v>2025-03-31</v>
          </cell>
          <cell r="AZ610" t="str">
            <v>研发</v>
          </cell>
          <cell r="BA610" t="str">
            <v>1</v>
          </cell>
          <cell r="BB610" t="str">
            <v>2022-06-10</v>
          </cell>
          <cell r="BC610" t="str">
            <v>2022-06-11</v>
          </cell>
          <cell r="BD610" t="str">
            <v/>
          </cell>
          <cell r="BE610" t="str">
            <v>研发序列</v>
          </cell>
          <cell r="BF610" t="str">
            <v>M1</v>
          </cell>
        </row>
        <row r="611">
          <cell r="C611" t="str">
            <v>戴春波</v>
          </cell>
          <cell r="D611" t="str">
            <v>男</v>
          </cell>
          <cell r="E611" t="str">
            <v>在职</v>
          </cell>
          <cell r="F611" t="str">
            <v>试用员工</v>
          </cell>
          <cell r="G611" t="str">
            <v>百诚医药</v>
          </cell>
          <cell r="H611" t="str">
            <v>原料药一部</v>
          </cell>
          <cell r="I611" t="str">
            <v>百诚医药/药学研究中心/原料药研究中心/原料药一部</v>
          </cell>
          <cell r="J611" t="str">
            <v>百诚医药</v>
          </cell>
          <cell r="K611" t="str">
            <v>原料药一部</v>
          </cell>
          <cell r="L611" t="str">
            <v>合成研究员</v>
          </cell>
          <cell r="M611" t="str">
            <v>职员</v>
          </cell>
          <cell r="N611" t="str">
            <v>赵新正</v>
          </cell>
          <cell r="O611" t="str">
            <v>赵新正</v>
          </cell>
          <cell r="P611" t="str">
            <v>戴正强</v>
          </cell>
          <cell r="Q611" t="str">
            <v/>
          </cell>
          <cell r="R611" t="str">
            <v>杭州</v>
          </cell>
          <cell r="S611" t="str">
            <v>13588224923</v>
          </cell>
          <cell r="T611" t="str">
            <v>1997-05-02</v>
          </cell>
          <cell r="U611" t="str">
            <v>25</v>
          </cell>
          <cell r="V611" t="str">
            <v>汉族</v>
          </cell>
          <cell r="W611" t="str">
            <v>330721199705023817</v>
          </cell>
          <cell r="X611" t="str">
            <v>浙江</v>
          </cell>
          <cell r="Y611" t="str">
            <v>金华</v>
          </cell>
          <cell r="Z611" t="str">
            <v>浙江省金华市婺城区箬阳乡周坞村</v>
          </cell>
          <cell r="AA611" t="str">
            <v>浙江省金华市婺城区箬阳乡周坞村</v>
          </cell>
          <cell r="AB611" t="str">
            <v>外地农村</v>
          </cell>
          <cell r="AC611" t="str">
            <v>未婚</v>
          </cell>
          <cell r="AD611" t="str">
            <v>共青团员</v>
          </cell>
          <cell r="AE611" t="str">
            <v>硕士研究生</v>
          </cell>
          <cell r="AF611" t="str">
            <v>硕士</v>
          </cell>
          <cell r="AG611" t="str">
            <v>杭州师范大学</v>
          </cell>
          <cell r="AH611" t="str">
            <v>有机化学</v>
          </cell>
          <cell r="AI611" t="str">
            <v>2022-06-17</v>
          </cell>
          <cell r="AJ611" t="str">
            <v/>
          </cell>
          <cell r="AK611" t="str">
            <v/>
          </cell>
          <cell r="AL611" t="str">
            <v/>
          </cell>
          <cell r="AM611" t="str">
            <v>戴金和</v>
          </cell>
          <cell r="AN611" t="str">
            <v>父子</v>
          </cell>
          <cell r="AO611" t="str">
            <v>浙江省金华市婺城区箬阳乡周坞村321000</v>
          </cell>
          <cell r="AP611" t="str">
            <v>15167960599</v>
          </cell>
          <cell r="AQ611" t="str">
            <v/>
          </cell>
          <cell r="AR611" t="str">
            <v/>
          </cell>
          <cell r="AS611" t="str">
            <v/>
          </cell>
          <cell r="AT611" t="str">
            <v>2022-07-04</v>
          </cell>
          <cell r="AU611" t="str">
            <v>辅助人员</v>
          </cell>
          <cell r="AV611" t="str">
            <v>劳动合同</v>
          </cell>
          <cell r="AW611" t="str">
            <v>2022-07-04</v>
          </cell>
          <cell r="AX611" t="str">
            <v>2022-07-04</v>
          </cell>
          <cell r="AY611" t="str">
            <v>2025-07-03</v>
          </cell>
          <cell r="AZ611" t="str">
            <v>研发</v>
          </cell>
          <cell r="BA611" t="str">
            <v>1</v>
          </cell>
          <cell r="BB611" t="str">
            <v>2022-10-03</v>
          </cell>
          <cell r="BC611" t="str">
            <v/>
          </cell>
          <cell r="BD611" t="str">
            <v/>
          </cell>
          <cell r="BE611" t="str">
            <v>研发序列</v>
          </cell>
          <cell r="BF611" t="str">
            <v>P2</v>
          </cell>
        </row>
        <row r="612">
          <cell r="C612" t="str">
            <v>郑子聪</v>
          </cell>
          <cell r="D612" t="str">
            <v>男</v>
          </cell>
          <cell r="E612" t="str">
            <v>在职</v>
          </cell>
          <cell r="F612" t="str">
            <v>试用员工</v>
          </cell>
          <cell r="G612" t="str">
            <v>百诚医药</v>
          </cell>
          <cell r="H612" t="str">
            <v>原料药一部</v>
          </cell>
          <cell r="I612" t="str">
            <v>百诚医药/药学研究中心/原料药研究中心/原料药一部</v>
          </cell>
          <cell r="J612" t="str">
            <v>百诚医药</v>
          </cell>
          <cell r="K612" t="str">
            <v>原料药一部</v>
          </cell>
          <cell r="L612" t="str">
            <v>合成研究员</v>
          </cell>
          <cell r="M612" t="str">
            <v>职员</v>
          </cell>
          <cell r="N612" t="str">
            <v>赵新正</v>
          </cell>
          <cell r="O612" t="str">
            <v>赵新正</v>
          </cell>
          <cell r="P612" t="str">
            <v>王川</v>
          </cell>
          <cell r="Q612" t="str">
            <v/>
          </cell>
          <cell r="R612" t="str">
            <v>杭州</v>
          </cell>
          <cell r="S612" t="str">
            <v>15957153889</v>
          </cell>
          <cell r="T612" t="str">
            <v>1996-12-18</v>
          </cell>
          <cell r="U612" t="str">
            <v>25</v>
          </cell>
          <cell r="V612" t="str">
            <v>汉族</v>
          </cell>
          <cell r="W612" t="str">
            <v>330127199612185134</v>
          </cell>
          <cell r="X612" t="str">
            <v>浙江</v>
          </cell>
          <cell r="Y612" t="str">
            <v>杭州</v>
          </cell>
          <cell r="Z612" t="str">
            <v>浙江省杭州市淳安县汾口镇舒翠村田畈里2号</v>
          </cell>
          <cell r="AA612" t="str">
            <v>滨江区钱塘福苑9幢1603</v>
          </cell>
          <cell r="AB612" t="str">
            <v>本地农村</v>
          </cell>
          <cell r="AC612" t="str">
            <v>未婚</v>
          </cell>
          <cell r="AD612" t="str">
            <v>团员</v>
          </cell>
          <cell r="AE612" t="str">
            <v>硕士研究生</v>
          </cell>
          <cell r="AF612" t="str">
            <v>硕士</v>
          </cell>
          <cell r="AG612" t="str">
            <v>浙江工业大学</v>
          </cell>
          <cell r="AH612" t="str">
            <v>药学</v>
          </cell>
          <cell r="AI612" t="str">
            <v>2022-06-10</v>
          </cell>
          <cell r="AJ612" t="str">
            <v/>
          </cell>
          <cell r="AK612" t="str">
            <v/>
          </cell>
          <cell r="AL612" t="str">
            <v/>
          </cell>
          <cell r="AM612" t="str">
            <v>郑启基</v>
          </cell>
          <cell r="AN612" t="str">
            <v>父亲</v>
          </cell>
          <cell r="AO612" t="str">
            <v>千岛湖啤酒有限公司 311701</v>
          </cell>
          <cell r="AP612" t="str">
            <v>13867402661</v>
          </cell>
          <cell r="AQ612" t="str">
            <v/>
          </cell>
          <cell r="AR612" t="str">
            <v/>
          </cell>
          <cell r="AS612" t="str">
            <v>周健</v>
          </cell>
          <cell r="AT612" t="str">
            <v>2022-07-04</v>
          </cell>
          <cell r="AU612" t="str">
            <v>辅助人员</v>
          </cell>
          <cell r="AV612" t="str">
            <v>劳动合同</v>
          </cell>
          <cell r="AW612" t="str">
            <v>2022-07-04</v>
          </cell>
          <cell r="AX612" t="str">
            <v>2022-07-04</v>
          </cell>
          <cell r="AY612" t="str">
            <v>2025-07-03</v>
          </cell>
          <cell r="AZ612" t="str">
            <v>研发</v>
          </cell>
          <cell r="BA612" t="str">
            <v>1</v>
          </cell>
          <cell r="BB612" t="str">
            <v>2022-10-03</v>
          </cell>
          <cell r="BC612" t="str">
            <v/>
          </cell>
          <cell r="BD612" t="str">
            <v/>
          </cell>
          <cell r="BE612" t="str">
            <v>研发序列</v>
          </cell>
          <cell r="BF612" t="str">
            <v>P2</v>
          </cell>
        </row>
        <row r="613">
          <cell r="C613" t="str">
            <v>周庭羽</v>
          </cell>
          <cell r="D613" t="str">
            <v>女</v>
          </cell>
          <cell r="E613" t="str">
            <v>在职</v>
          </cell>
          <cell r="F613" t="str">
            <v>实习生</v>
          </cell>
          <cell r="G613" t="str">
            <v>百诚医药</v>
          </cell>
          <cell r="H613" t="str">
            <v>原料药一部</v>
          </cell>
          <cell r="I613" t="str">
            <v>百诚医药/药学研究中心/原料药研究中心/原料药一部</v>
          </cell>
          <cell r="J613" t="str">
            <v>百诚医药</v>
          </cell>
          <cell r="K613" t="str">
            <v>原料药一部</v>
          </cell>
          <cell r="L613" t="str">
            <v>实习生</v>
          </cell>
          <cell r="M613" t="str">
            <v>职员</v>
          </cell>
          <cell r="N613" t="str">
            <v>赵新正</v>
          </cell>
          <cell r="O613" t="str">
            <v>赵新正</v>
          </cell>
          <cell r="P613" t="str">
            <v>黄成</v>
          </cell>
          <cell r="Q613" t="str">
            <v/>
          </cell>
          <cell r="R613" t="str">
            <v>杭州</v>
          </cell>
          <cell r="S613" t="str">
            <v>15058879459</v>
          </cell>
          <cell r="T613" t="str">
            <v>2001-06-26</v>
          </cell>
          <cell r="U613" t="str">
            <v>21</v>
          </cell>
          <cell r="V613" t="str">
            <v>汉族</v>
          </cell>
          <cell r="W613" t="str">
            <v>332527200106262247</v>
          </cell>
          <cell r="X613" t="str">
            <v>浙江</v>
          </cell>
          <cell r="Y613" t="str">
            <v>丽水</v>
          </cell>
          <cell r="Z613" t="str">
            <v>浙江省丽水市遂昌县</v>
          </cell>
          <cell r="AA613" t="str">
            <v>浙江省杭州市拱墅区潮王路18号浙江工业大学</v>
          </cell>
          <cell r="AB613" t="str">
            <v>本地农村</v>
          </cell>
          <cell r="AC613" t="str">
            <v>未婚</v>
          </cell>
          <cell r="AD613" t="str">
            <v>团圆</v>
          </cell>
          <cell r="AE613" t="str">
            <v>本科</v>
          </cell>
          <cell r="AF613" t="str">
            <v>学士</v>
          </cell>
          <cell r="AG613" t="str">
            <v>浙江工业大学</v>
          </cell>
          <cell r="AH613" t="str">
            <v>制药工程</v>
          </cell>
          <cell r="AI613" t="str">
            <v>2023-06-16</v>
          </cell>
          <cell r="AJ613" t="str">
            <v/>
          </cell>
          <cell r="AK613" t="str">
            <v/>
          </cell>
          <cell r="AL613" t="str">
            <v/>
          </cell>
          <cell r="AM613" t="str">
            <v>欧儒菊</v>
          </cell>
          <cell r="AN613" t="str">
            <v>母女</v>
          </cell>
          <cell r="AO613" t="str">
            <v>宁波市杭州湾新区世纪城</v>
          </cell>
          <cell r="AP613" t="str">
            <v>13857847953</v>
          </cell>
          <cell r="AQ613" t="str">
            <v>无</v>
          </cell>
          <cell r="AR613" t="str">
            <v/>
          </cell>
          <cell r="AS613" t="str">
            <v/>
          </cell>
          <cell r="AT613" t="str">
            <v>2022-07-06</v>
          </cell>
          <cell r="AU613" t="str">
            <v>辅助人员</v>
          </cell>
          <cell r="AV613" t="str">
            <v>实习协议</v>
          </cell>
          <cell r="AW613" t="str">
            <v/>
          </cell>
          <cell r="AX613" t="str">
            <v>2022-07-06</v>
          </cell>
          <cell r="AY613" t="str">
            <v>2022-08-05</v>
          </cell>
          <cell r="AZ613" t="str">
            <v>研发</v>
          </cell>
          <cell r="BA613" t="str">
            <v/>
          </cell>
          <cell r="BB613" t="str">
            <v/>
          </cell>
          <cell r="BC613" t="str">
            <v/>
          </cell>
          <cell r="BD613" t="str">
            <v/>
          </cell>
          <cell r="BE613" t="str">
            <v>研发序列</v>
          </cell>
          <cell r="BF613" t="str">
            <v>-</v>
          </cell>
        </row>
        <row r="614">
          <cell r="C614" t="str">
            <v>王博</v>
          </cell>
          <cell r="D614" t="str">
            <v>男</v>
          </cell>
          <cell r="E614" t="str">
            <v>在职</v>
          </cell>
          <cell r="F614" t="str">
            <v>正式员工</v>
          </cell>
          <cell r="G614" t="str">
            <v>百诚医药</v>
          </cell>
          <cell r="H614" t="str">
            <v>杂质研究中心</v>
          </cell>
          <cell r="I614" t="str">
            <v>百诚医药/药学研究中心/杂质研究中心</v>
          </cell>
          <cell r="J614" t="str">
            <v>百诚医药</v>
          </cell>
          <cell r="K614" t="str">
            <v>杂质研究中心</v>
          </cell>
          <cell r="L614" t="str">
            <v>杂质研究中心总经理</v>
          </cell>
          <cell r="M614" t="str">
            <v>部门总经理</v>
          </cell>
          <cell r="N614" t="str">
            <v>王博</v>
          </cell>
          <cell r="O614" t="str">
            <v>贾飞</v>
          </cell>
          <cell r="P614" t="str">
            <v/>
          </cell>
          <cell r="Q614" t="str">
            <v/>
          </cell>
          <cell r="R614" t="str">
            <v>杭州</v>
          </cell>
          <cell r="S614" t="str">
            <v>19817121167</v>
          </cell>
          <cell r="T614" t="str">
            <v>1987-11-05</v>
          </cell>
          <cell r="U614" t="str">
            <v>34</v>
          </cell>
          <cell r="V614" t="str">
            <v>汉</v>
          </cell>
          <cell r="W614" t="str">
            <v>142328198711050015</v>
          </cell>
          <cell r="X614" t="str">
            <v>山西</v>
          </cell>
          <cell r="Y614" t="str">
            <v>吕梁</v>
          </cell>
          <cell r="Z614" t="str">
            <v>浙江省杭州市西湖区浙大路38号</v>
          </cell>
          <cell r="AA614" t="str">
            <v>山东省青岛市市北区邱县路11号8号楼2单元1603</v>
          </cell>
          <cell r="AB614" t="str">
            <v>本地城镇</v>
          </cell>
          <cell r="AC614" t="str">
            <v>已婚</v>
          </cell>
          <cell r="AD614" t="str">
            <v>党员</v>
          </cell>
          <cell r="AE614" t="str">
            <v>博士研究生</v>
          </cell>
          <cell r="AF614" t="str">
            <v>博士</v>
          </cell>
          <cell r="AG614" t="str">
            <v>杜兰大学</v>
          </cell>
          <cell r="AH614" t="str">
            <v>化学</v>
          </cell>
          <cell r="AI614" t="str">
            <v>2019-05-01</v>
          </cell>
          <cell r="AJ614" t="str">
            <v/>
          </cell>
          <cell r="AK614" t="str">
            <v/>
          </cell>
          <cell r="AL614" t="str">
            <v/>
          </cell>
          <cell r="AM614" t="str">
            <v>单冰</v>
          </cell>
          <cell r="AN614" t="str">
            <v>夫妻</v>
          </cell>
          <cell r="AO614" t="str">
            <v>山东省烟台市福山区鑫海街188号</v>
          </cell>
          <cell r="AP614" t="str">
            <v>19817121060</v>
          </cell>
          <cell r="AQ614" t="str">
            <v/>
          </cell>
          <cell r="AR614" t="str">
            <v>19817121060</v>
          </cell>
          <cell r="AS614" t="str">
            <v/>
          </cell>
          <cell r="AT614" t="str">
            <v>2020-07-20</v>
          </cell>
          <cell r="AU614" t="str">
            <v>研发人员</v>
          </cell>
          <cell r="AV614" t="str">
            <v>劳动合同</v>
          </cell>
          <cell r="AW614" t="str">
            <v>2020-07-20</v>
          </cell>
          <cell r="AX614" t="str">
            <v>2020-07-20</v>
          </cell>
          <cell r="AY614" t="str">
            <v>2025-09-30</v>
          </cell>
          <cell r="AZ614" t="str">
            <v>研发</v>
          </cell>
          <cell r="BA614" t="str">
            <v>1</v>
          </cell>
          <cell r="BB614" t="str">
            <v>2020-10-19</v>
          </cell>
          <cell r="BC614" t="str">
            <v/>
          </cell>
          <cell r="BD614" t="str">
            <v/>
          </cell>
          <cell r="BE614" t="str">
            <v>研发序列</v>
          </cell>
          <cell r="BF614" t="str">
            <v>M5</v>
          </cell>
        </row>
        <row r="615">
          <cell r="C615" t="str">
            <v>潘莹</v>
          </cell>
          <cell r="D615" t="str">
            <v>女</v>
          </cell>
          <cell r="E615" t="str">
            <v>在职</v>
          </cell>
          <cell r="F615" t="str">
            <v>正式员工</v>
          </cell>
          <cell r="G615" t="str">
            <v>百诚医药</v>
          </cell>
          <cell r="H615" t="str">
            <v>招聘组</v>
          </cell>
          <cell r="I615" t="str">
            <v>百诚医药/人力资源部/招聘组</v>
          </cell>
          <cell r="J615" t="str">
            <v>百诚医药</v>
          </cell>
          <cell r="K615" t="str">
            <v>人力资源部</v>
          </cell>
          <cell r="L615" t="str">
            <v>招聘主管</v>
          </cell>
          <cell r="M615" t="str">
            <v>主管</v>
          </cell>
          <cell r="N615" t="str">
            <v>王雅雅</v>
          </cell>
          <cell r="O615" t="str">
            <v>王雅雅</v>
          </cell>
          <cell r="P615" t="str">
            <v/>
          </cell>
          <cell r="Q615" t="str">
            <v/>
          </cell>
          <cell r="R615" t="str">
            <v>杭州</v>
          </cell>
          <cell r="S615" t="str">
            <v>18158107620</v>
          </cell>
          <cell r="T615" t="str">
            <v>1987-12-21</v>
          </cell>
          <cell r="U615" t="str">
            <v>34</v>
          </cell>
          <cell r="V615" t="str">
            <v>汉</v>
          </cell>
          <cell r="W615" t="str">
            <v>332527198712210025</v>
          </cell>
          <cell r="X615" t="str">
            <v>丽水</v>
          </cell>
          <cell r="Y615" t="str">
            <v>遂昌</v>
          </cell>
          <cell r="Z615" t="str">
            <v>浙江省遂昌县妙高街道南街2弄1支弄6号</v>
          </cell>
          <cell r="AA615" t="str">
            <v>杭州市萧山区万达中路隐龙湾2幢2单元1001</v>
          </cell>
          <cell r="AB615" t="str">
            <v>外地农村</v>
          </cell>
          <cell r="AC615" t="str">
            <v>已婚</v>
          </cell>
          <cell r="AD615" t="str">
            <v>团员</v>
          </cell>
          <cell r="AE615" t="str">
            <v>大专</v>
          </cell>
          <cell r="AF615" t="str">
            <v/>
          </cell>
          <cell r="AG615" t="str">
            <v>中国人民大学</v>
          </cell>
          <cell r="AH615" t="str">
            <v>会计学</v>
          </cell>
          <cell r="AI615" t="str">
            <v>2016-07-01</v>
          </cell>
          <cell r="AJ615" t="str">
            <v/>
          </cell>
          <cell r="AK615" t="str">
            <v/>
          </cell>
          <cell r="AL615" t="str">
            <v/>
          </cell>
          <cell r="AM615" t="str">
            <v>郑晓波</v>
          </cell>
          <cell r="AN615" t="str">
            <v>夫妻</v>
          </cell>
          <cell r="AO615" t="str">
            <v>浙江省遂昌县妙高街道南街2弄1支弄6号</v>
          </cell>
          <cell r="AP615" t="str">
            <v>13656684628</v>
          </cell>
          <cell r="AQ615" t="str">
            <v/>
          </cell>
          <cell r="AR615" t="str">
            <v>13656684628</v>
          </cell>
          <cell r="AS615" t="str">
            <v/>
          </cell>
          <cell r="AT615" t="str">
            <v>2019-11-04</v>
          </cell>
          <cell r="AU615" t="str">
            <v>管理人员</v>
          </cell>
          <cell r="AV615" t="str">
            <v>劳动合同</v>
          </cell>
          <cell r="AW615" t="str">
            <v>2019-11-04</v>
          </cell>
          <cell r="AX615" t="str">
            <v>2019-11-04</v>
          </cell>
          <cell r="AY615" t="str">
            <v>2022-11-30</v>
          </cell>
          <cell r="AZ615" t="str">
            <v>职能</v>
          </cell>
          <cell r="BA615" t="str">
            <v>1</v>
          </cell>
          <cell r="BB615" t="str">
            <v>2020-02-04</v>
          </cell>
          <cell r="BC615" t="str">
            <v>2020-02-04</v>
          </cell>
          <cell r="BD615" t="str">
            <v/>
          </cell>
          <cell r="BE615" t="str">
            <v>职能序列</v>
          </cell>
          <cell r="BF615" t="str">
            <v>P3</v>
          </cell>
        </row>
        <row r="616">
          <cell r="C616" t="str">
            <v>邱敏妍</v>
          </cell>
          <cell r="D616" t="str">
            <v>女</v>
          </cell>
          <cell r="E616" t="str">
            <v>在职</v>
          </cell>
          <cell r="F616" t="str">
            <v>正式员工</v>
          </cell>
          <cell r="G616" t="str">
            <v>百诚医药</v>
          </cell>
          <cell r="H616" t="str">
            <v>招聘组</v>
          </cell>
          <cell r="I616" t="str">
            <v>百诚医药/人力资源部/招聘组</v>
          </cell>
          <cell r="J616" t="str">
            <v>百诚医药</v>
          </cell>
          <cell r="K616" t="str">
            <v>人力资源部</v>
          </cell>
          <cell r="L616" t="str">
            <v>高级招聘专员</v>
          </cell>
          <cell r="M616" t="str">
            <v>职员</v>
          </cell>
          <cell r="N616" t="str">
            <v>王雅雅</v>
          </cell>
          <cell r="O616" t="str">
            <v>王雅雅</v>
          </cell>
          <cell r="P616" t="str">
            <v/>
          </cell>
          <cell r="Q616" t="str">
            <v/>
          </cell>
          <cell r="R616" t="str">
            <v>杭州</v>
          </cell>
          <cell r="S616" t="str">
            <v>18670752172</v>
          </cell>
          <cell r="T616" t="str">
            <v>1996-04-27</v>
          </cell>
          <cell r="U616" t="str">
            <v>26</v>
          </cell>
          <cell r="V616" t="str">
            <v>汉族</v>
          </cell>
          <cell r="W616" t="str">
            <v>431382199604270048</v>
          </cell>
          <cell r="X616" t="str">
            <v>湖南</v>
          </cell>
          <cell r="Y616" t="str">
            <v>娄底地区</v>
          </cell>
          <cell r="Z616" t="str">
            <v>湖南省涟源市龙塘镇栗山湾村</v>
          </cell>
          <cell r="AA616" t="str">
            <v>杭州市萧山去新街融创东南海3撞301</v>
          </cell>
          <cell r="AB616" t="str">
            <v>外地农村</v>
          </cell>
          <cell r="AC616" t="str">
            <v>已婚</v>
          </cell>
          <cell r="AD616" t="str">
            <v/>
          </cell>
          <cell r="AE616" t="str">
            <v>本科</v>
          </cell>
          <cell r="AF616" t="str">
            <v/>
          </cell>
          <cell r="AG616" t="str">
            <v>湘南学院</v>
          </cell>
          <cell r="AH616" t="str">
            <v>物流管理</v>
          </cell>
          <cell r="AI616" t="str">
            <v>2018-06-01</v>
          </cell>
          <cell r="AJ616" t="str">
            <v/>
          </cell>
          <cell r="AK616" t="str">
            <v/>
          </cell>
          <cell r="AL616" t="str">
            <v/>
          </cell>
          <cell r="AM616" t="str">
            <v>吾世伟</v>
          </cell>
          <cell r="AN616" t="str">
            <v>夫妻</v>
          </cell>
          <cell r="AO616" t="str">
            <v>杭州市萧山去新街融创东南海3撞301   310000</v>
          </cell>
          <cell r="AP616" t="str">
            <v>13067931028</v>
          </cell>
          <cell r="AQ616" t="str">
            <v>北京睿和良木咨询管理有限公司</v>
          </cell>
          <cell r="AR616" t="str">
            <v/>
          </cell>
          <cell r="AS616" t="str">
            <v/>
          </cell>
          <cell r="AT616" t="str">
            <v>2021-10-27</v>
          </cell>
          <cell r="AU616" t="str">
            <v>管理人员</v>
          </cell>
          <cell r="AV616" t="str">
            <v>劳动合同</v>
          </cell>
          <cell r="AW616" t="str">
            <v>2021-10-27</v>
          </cell>
          <cell r="AX616" t="str">
            <v>2021-10-27</v>
          </cell>
          <cell r="AY616" t="str">
            <v>2024-12-31</v>
          </cell>
          <cell r="AZ616" t="str">
            <v>职能</v>
          </cell>
          <cell r="BA616" t="str">
            <v>1</v>
          </cell>
          <cell r="BB616" t="str">
            <v>2022-01-26</v>
          </cell>
          <cell r="BC616" t="str">
            <v>2022-01-27</v>
          </cell>
          <cell r="BD616" t="str">
            <v/>
          </cell>
          <cell r="BE616" t="str">
            <v>职能序列</v>
          </cell>
          <cell r="BF616" t="str">
            <v>P3</v>
          </cell>
        </row>
        <row r="617">
          <cell r="C617" t="str">
            <v>朱超</v>
          </cell>
          <cell r="D617" t="str">
            <v>女</v>
          </cell>
          <cell r="E617" t="str">
            <v>在职</v>
          </cell>
          <cell r="F617" t="str">
            <v>正式员工</v>
          </cell>
          <cell r="G617" t="str">
            <v>百诚医药</v>
          </cell>
          <cell r="H617" t="str">
            <v>招聘组</v>
          </cell>
          <cell r="I617" t="str">
            <v>百诚医药/人力资源部/招聘组</v>
          </cell>
          <cell r="J617" t="str">
            <v>百诚医药</v>
          </cell>
          <cell r="K617" t="str">
            <v>人力资源部</v>
          </cell>
          <cell r="L617" t="str">
            <v>高级招聘专员</v>
          </cell>
          <cell r="M617" t="str">
            <v>职员</v>
          </cell>
          <cell r="N617" t="str">
            <v>王雅雅</v>
          </cell>
          <cell r="O617" t="str">
            <v>王雅雅</v>
          </cell>
          <cell r="P617" t="str">
            <v/>
          </cell>
          <cell r="Q617" t="str">
            <v/>
          </cell>
          <cell r="R617" t="str">
            <v>杭州</v>
          </cell>
          <cell r="S617" t="str">
            <v>13958153773</v>
          </cell>
          <cell r="T617" t="str">
            <v>1985-11-25</v>
          </cell>
          <cell r="U617" t="str">
            <v>36</v>
          </cell>
          <cell r="V617" t="str">
            <v>汉族</v>
          </cell>
          <cell r="W617" t="str">
            <v>330521198511250223</v>
          </cell>
          <cell r="X617" t="str">
            <v>浙江</v>
          </cell>
          <cell r="Y617" t="str">
            <v>湖州</v>
          </cell>
          <cell r="Z617" t="str">
            <v>浙江省德清县乾元镇乾兴社区朱家角24号</v>
          </cell>
          <cell r="AA617" t="str">
            <v>浙江省德清县乾元镇乾兴社区朱家角24号</v>
          </cell>
          <cell r="AB617" t="str">
            <v>外地城镇</v>
          </cell>
          <cell r="AC617" t="str">
            <v>未婚</v>
          </cell>
          <cell r="AD617" t="str">
            <v/>
          </cell>
          <cell r="AE617" t="str">
            <v>本科</v>
          </cell>
          <cell r="AF617" t="str">
            <v/>
          </cell>
          <cell r="AG617" t="str">
            <v>西安外国语大学</v>
          </cell>
          <cell r="AH617" t="str">
            <v>英语</v>
          </cell>
          <cell r="AI617" t="str">
            <v>2008-06-30</v>
          </cell>
          <cell r="AJ617" t="str">
            <v/>
          </cell>
          <cell r="AK617" t="str">
            <v/>
          </cell>
          <cell r="AL617" t="str">
            <v/>
          </cell>
          <cell r="AM617" t="str">
            <v>闫格</v>
          </cell>
          <cell r="AN617" t="str">
            <v>友</v>
          </cell>
          <cell r="AO617" t="str">
            <v>杭州市上城区赞成太和广场1-305，310008</v>
          </cell>
          <cell r="AP617" t="str">
            <v>18042322532</v>
          </cell>
          <cell r="AQ617" t="str">
            <v>杭州易洋消防科技有限公司</v>
          </cell>
          <cell r="AR617" t="str">
            <v/>
          </cell>
          <cell r="AS617" t="str">
            <v/>
          </cell>
          <cell r="AT617" t="str">
            <v>2021-11-02</v>
          </cell>
          <cell r="AU617" t="str">
            <v>管理人员</v>
          </cell>
          <cell r="AV617" t="str">
            <v>劳动合同</v>
          </cell>
          <cell r="AW617" t="str">
            <v>2021-11-02</v>
          </cell>
          <cell r="AX617" t="str">
            <v>2021-11-02</v>
          </cell>
          <cell r="AY617" t="str">
            <v>2024-12-31</v>
          </cell>
          <cell r="AZ617" t="str">
            <v>职能</v>
          </cell>
          <cell r="BA617" t="str">
            <v>1</v>
          </cell>
          <cell r="BB617" t="str">
            <v>2022-02-01</v>
          </cell>
          <cell r="BC617" t="str">
            <v>2022-02-02</v>
          </cell>
          <cell r="BD617" t="str">
            <v/>
          </cell>
          <cell r="BE617" t="str">
            <v>职能序列</v>
          </cell>
          <cell r="BF617" t="str">
            <v>P3</v>
          </cell>
        </row>
        <row r="618">
          <cell r="C618" t="str">
            <v>王攀攀</v>
          </cell>
          <cell r="D618" t="str">
            <v>女</v>
          </cell>
          <cell r="E618" t="str">
            <v>在职</v>
          </cell>
          <cell r="F618" t="str">
            <v>正式员工</v>
          </cell>
          <cell r="G618" t="str">
            <v>百诚医药</v>
          </cell>
          <cell r="H618" t="str">
            <v>招聘组</v>
          </cell>
          <cell r="I618" t="str">
            <v>百诚医药/人力资源部/招聘组</v>
          </cell>
          <cell r="J618" t="str">
            <v>百诚医药</v>
          </cell>
          <cell r="K618" t="str">
            <v>人力资源部</v>
          </cell>
          <cell r="L618" t="str">
            <v>高级招聘专员</v>
          </cell>
          <cell r="M618" t="str">
            <v>职员</v>
          </cell>
          <cell r="N618" t="str">
            <v>王雅雅</v>
          </cell>
          <cell r="O618" t="str">
            <v>王雅雅</v>
          </cell>
          <cell r="P618" t="str">
            <v>潘莹</v>
          </cell>
          <cell r="Q618" t="str">
            <v/>
          </cell>
          <cell r="R618" t="str">
            <v>杭州</v>
          </cell>
          <cell r="S618" t="str">
            <v>15700013017</v>
          </cell>
          <cell r="T618" t="str">
            <v>1997-10-13</v>
          </cell>
          <cell r="U618" t="str">
            <v>24</v>
          </cell>
          <cell r="V618" t="str">
            <v>汉族</v>
          </cell>
          <cell r="W618" t="str">
            <v>330621199710131200</v>
          </cell>
          <cell r="X618" t="str">
            <v>浙江</v>
          </cell>
          <cell r="Y618" t="str">
            <v>绍兴</v>
          </cell>
          <cell r="Z618" t="str">
            <v>浙江省绍兴市柯桥区湖塘街道鉴湖村426号</v>
          </cell>
          <cell r="AA618" t="str">
            <v>浙江省杭州市上城区笕桥街道花园府10幢701</v>
          </cell>
          <cell r="AB618" t="str">
            <v>外地农村</v>
          </cell>
          <cell r="AC618" t="str">
            <v>未婚</v>
          </cell>
          <cell r="AD618" t="str">
            <v/>
          </cell>
          <cell r="AE618" t="str">
            <v>本科</v>
          </cell>
          <cell r="AF618" t="str">
            <v/>
          </cell>
          <cell r="AG618" t="str">
            <v>衢州学院</v>
          </cell>
          <cell r="AH618" t="str">
            <v>人力资源部</v>
          </cell>
          <cell r="AI618" t="str">
            <v>2019-06-30</v>
          </cell>
          <cell r="AJ618" t="str">
            <v/>
          </cell>
          <cell r="AK618" t="str">
            <v/>
          </cell>
          <cell r="AL618" t="str">
            <v/>
          </cell>
          <cell r="AM618" t="str">
            <v>王海平</v>
          </cell>
          <cell r="AN618" t="str">
            <v>父女</v>
          </cell>
          <cell r="AO618" t="str">
            <v>浙江省绍兴</v>
          </cell>
          <cell r="AP618" t="str">
            <v>13516759533</v>
          </cell>
          <cell r="AQ618" t="str">
            <v>杭州远大生物制药有限公司</v>
          </cell>
          <cell r="AR618" t="str">
            <v/>
          </cell>
          <cell r="AS618" t="str">
            <v/>
          </cell>
          <cell r="AT618" t="str">
            <v>2021-12-01</v>
          </cell>
          <cell r="AU618" t="str">
            <v>管理人员</v>
          </cell>
          <cell r="AV618" t="str">
            <v>劳动合同</v>
          </cell>
          <cell r="AW618" t="str">
            <v>2021-12-01</v>
          </cell>
          <cell r="AX618" t="str">
            <v>2021-12-01</v>
          </cell>
          <cell r="AY618" t="str">
            <v>2024-12-31</v>
          </cell>
          <cell r="AZ618" t="str">
            <v>职能</v>
          </cell>
          <cell r="BA618" t="str">
            <v>1</v>
          </cell>
          <cell r="BB618" t="str">
            <v>2022-02-28</v>
          </cell>
          <cell r="BC618" t="str">
            <v>2022-03-01</v>
          </cell>
          <cell r="BD618" t="str">
            <v/>
          </cell>
          <cell r="BE618" t="str">
            <v>职能序列</v>
          </cell>
          <cell r="BF618" t="str">
            <v>P3</v>
          </cell>
        </row>
        <row r="619">
          <cell r="C619" t="str">
            <v>田润美</v>
          </cell>
          <cell r="D619" t="str">
            <v>女</v>
          </cell>
          <cell r="E619" t="str">
            <v>在职</v>
          </cell>
          <cell r="F619" t="str">
            <v>正式员工</v>
          </cell>
          <cell r="G619" t="str">
            <v>百诚医药</v>
          </cell>
          <cell r="H619" t="str">
            <v>招聘组</v>
          </cell>
          <cell r="I619" t="str">
            <v>百诚医药/人力资源部/招聘组</v>
          </cell>
          <cell r="J619" t="str">
            <v>百诚医药</v>
          </cell>
          <cell r="K619" t="str">
            <v>人力资源部</v>
          </cell>
          <cell r="L619" t="str">
            <v>招聘专员</v>
          </cell>
          <cell r="M619" t="str">
            <v>职员</v>
          </cell>
          <cell r="N619" t="str">
            <v>王雅雅</v>
          </cell>
          <cell r="O619" t="str">
            <v>王雅雅</v>
          </cell>
          <cell r="P619" t="str">
            <v/>
          </cell>
          <cell r="Q619" t="str">
            <v>潘莹</v>
          </cell>
          <cell r="R619" t="str">
            <v>杭州</v>
          </cell>
          <cell r="S619" t="str">
            <v>17322446052</v>
          </cell>
          <cell r="T619" t="str">
            <v>1994-12-18</v>
          </cell>
          <cell r="U619" t="str">
            <v>27</v>
          </cell>
          <cell r="V619" t="str">
            <v>朝鲜族</v>
          </cell>
          <cell r="W619" t="str">
            <v>222404199412181823</v>
          </cell>
          <cell r="X619" t="str">
            <v>吉林</v>
          </cell>
          <cell r="Y619" t="str">
            <v>延边朝鲜族自治州</v>
          </cell>
          <cell r="Z619" t="str">
            <v>吉林省珲春市敬信镇金塘村四组</v>
          </cell>
          <cell r="AA619" t="str">
            <v>杭州市拱墅区上塘街道瓜山北苑北2组团306</v>
          </cell>
          <cell r="AB619" t="str">
            <v>外地农村</v>
          </cell>
          <cell r="AC619" t="str">
            <v>未婚</v>
          </cell>
          <cell r="AD619" t="str">
            <v/>
          </cell>
          <cell r="AE619" t="str">
            <v>本科</v>
          </cell>
          <cell r="AF619" t="str">
            <v/>
          </cell>
          <cell r="AG619" t="str">
            <v>长春光华学院</v>
          </cell>
          <cell r="AH619" t="str">
            <v>工商管理</v>
          </cell>
          <cell r="AI619" t="str">
            <v>2017-07-08</v>
          </cell>
          <cell r="AJ619" t="str">
            <v/>
          </cell>
          <cell r="AK619" t="str">
            <v/>
          </cell>
          <cell r="AL619" t="str">
            <v/>
          </cell>
          <cell r="AM619" t="str">
            <v>孙明鹏</v>
          </cell>
          <cell r="AN619" t="str">
            <v>男朋友</v>
          </cell>
          <cell r="AO619" t="str">
            <v>滨江区 310000</v>
          </cell>
          <cell r="AP619" t="str">
            <v>195 2052 89</v>
          </cell>
          <cell r="AQ619" t="str">
            <v>杭州正经科技</v>
          </cell>
          <cell r="AR619" t="str">
            <v/>
          </cell>
          <cell r="AS619" t="str">
            <v/>
          </cell>
          <cell r="AT619" t="str">
            <v>2021-12-08</v>
          </cell>
          <cell r="AU619" t="str">
            <v>管理人员</v>
          </cell>
          <cell r="AV619" t="str">
            <v>劳动合同</v>
          </cell>
          <cell r="AW619" t="str">
            <v>2021-12-08</v>
          </cell>
          <cell r="AX619" t="str">
            <v>2021-12-08</v>
          </cell>
          <cell r="AY619" t="str">
            <v>2024-12-31</v>
          </cell>
          <cell r="AZ619" t="str">
            <v>职能</v>
          </cell>
          <cell r="BA619" t="str">
            <v>1</v>
          </cell>
          <cell r="BB619" t="str">
            <v>2022-03-07</v>
          </cell>
          <cell r="BC619" t="str">
            <v>2022-03-08</v>
          </cell>
          <cell r="BD619" t="str">
            <v/>
          </cell>
          <cell r="BE619" t="str">
            <v>职能序列</v>
          </cell>
          <cell r="BF619" t="str">
            <v>P2</v>
          </cell>
        </row>
        <row r="620">
          <cell r="C620" t="str">
            <v>戴语丝</v>
          </cell>
          <cell r="D620" t="str">
            <v>女</v>
          </cell>
          <cell r="E620" t="str">
            <v>在职</v>
          </cell>
          <cell r="F620" t="str">
            <v>正式员工</v>
          </cell>
          <cell r="G620" t="str">
            <v>百诚医药</v>
          </cell>
          <cell r="H620" t="str">
            <v>招聘组</v>
          </cell>
          <cell r="I620" t="str">
            <v>百诚医药/人力资源部/招聘组</v>
          </cell>
          <cell r="J620" t="str">
            <v>百诚医药</v>
          </cell>
          <cell r="K620" t="str">
            <v>人力资源部</v>
          </cell>
          <cell r="L620" t="str">
            <v>招聘主管</v>
          </cell>
          <cell r="M620" t="str">
            <v>职员</v>
          </cell>
          <cell r="N620" t="str">
            <v>王雅雅</v>
          </cell>
          <cell r="O620" t="str">
            <v>王雅雅</v>
          </cell>
          <cell r="P620" t="str">
            <v/>
          </cell>
          <cell r="Q620" t="str">
            <v>王雅雅</v>
          </cell>
          <cell r="R620" t="str">
            <v>杭州</v>
          </cell>
          <cell r="S620" t="str">
            <v>15111198960</v>
          </cell>
          <cell r="T620" t="str">
            <v>1992-12-24</v>
          </cell>
          <cell r="U620" t="str">
            <v>29</v>
          </cell>
          <cell r="V620" t="str">
            <v>汉族</v>
          </cell>
          <cell r="W620" t="str">
            <v>430104199212243082</v>
          </cell>
          <cell r="X620" t="str">
            <v>湖南</v>
          </cell>
          <cell r="Y620" t="str">
            <v>长沙</v>
          </cell>
          <cell r="Z620" t="str">
            <v>湖南省长沙市岳麓区魏家坡3栋608</v>
          </cell>
          <cell r="AA620" t="str">
            <v>杭州市滨江区金盛曼城11栋</v>
          </cell>
          <cell r="AB620" t="str">
            <v>外地城镇</v>
          </cell>
          <cell r="AC620" t="str">
            <v>已婚</v>
          </cell>
          <cell r="AD620" t="str">
            <v/>
          </cell>
          <cell r="AE620" t="str">
            <v>本科</v>
          </cell>
          <cell r="AF620" t="str">
            <v/>
          </cell>
          <cell r="AG620" t="str">
            <v>湖南理工学院</v>
          </cell>
          <cell r="AH620" t="str">
            <v>人力资源管理</v>
          </cell>
          <cell r="AI620" t="str">
            <v>2014-06-15</v>
          </cell>
          <cell r="AJ620" t="str">
            <v/>
          </cell>
          <cell r="AK620" t="str">
            <v/>
          </cell>
          <cell r="AL620" t="str">
            <v/>
          </cell>
          <cell r="AM620" t="str">
            <v>程辉</v>
          </cell>
          <cell r="AN620" t="str">
            <v>配偶</v>
          </cell>
          <cell r="AO620" t="str">
            <v>嘉兴市秀洲区智富城14栋</v>
          </cell>
          <cell r="AP620" t="str">
            <v>16621199438</v>
          </cell>
          <cell r="AQ620" t="str">
            <v>湖南古鹤松大药房连锁有限公司</v>
          </cell>
          <cell r="AR620" t="str">
            <v/>
          </cell>
          <cell r="AS620" t="str">
            <v/>
          </cell>
          <cell r="AT620" t="str">
            <v>2021-12-15</v>
          </cell>
          <cell r="AU620" t="str">
            <v>管理人员</v>
          </cell>
          <cell r="AV620" t="str">
            <v>劳动合同</v>
          </cell>
          <cell r="AW620" t="str">
            <v>2021-12-15</v>
          </cell>
          <cell r="AX620" t="str">
            <v>2021-12-15</v>
          </cell>
          <cell r="AY620" t="str">
            <v>2024-12-31</v>
          </cell>
          <cell r="AZ620" t="str">
            <v>职能</v>
          </cell>
          <cell r="BA620" t="str">
            <v>1</v>
          </cell>
          <cell r="BB620" t="str">
            <v>2022-03-14</v>
          </cell>
          <cell r="BC620" t="str">
            <v>2022-03-15</v>
          </cell>
          <cell r="BD620" t="str">
            <v/>
          </cell>
          <cell r="BE620" t="str">
            <v>职能序列</v>
          </cell>
          <cell r="BF620" t="str">
            <v>P3</v>
          </cell>
        </row>
        <row r="621">
          <cell r="C621" t="str">
            <v>徐怡</v>
          </cell>
          <cell r="D621" t="str">
            <v>女</v>
          </cell>
          <cell r="E621" t="str">
            <v>在职</v>
          </cell>
          <cell r="F621" t="str">
            <v>正式员工</v>
          </cell>
          <cell r="G621" t="str">
            <v>百诚医药</v>
          </cell>
          <cell r="H621" t="str">
            <v>证券事务部</v>
          </cell>
          <cell r="I621" t="str">
            <v>百诚医药/证券事务部</v>
          </cell>
          <cell r="J621" t="str">
            <v>百诚医药</v>
          </cell>
          <cell r="K621" t="str">
            <v>证券事务部</v>
          </cell>
          <cell r="L621" t="str">
            <v>证券事务代表</v>
          </cell>
          <cell r="M621" t="str">
            <v>职员</v>
          </cell>
          <cell r="N621" t="str">
            <v>尤敏卫</v>
          </cell>
          <cell r="O621" t="str">
            <v>尤敏卫</v>
          </cell>
          <cell r="P621" t="str">
            <v/>
          </cell>
          <cell r="Q621" t="str">
            <v/>
          </cell>
          <cell r="R621" t="str">
            <v>杭州</v>
          </cell>
          <cell r="S621" t="str">
            <v>15267026862</v>
          </cell>
          <cell r="T621" t="str">
            <v>1993-07-04</v>
          </cell>
          <cell r="U621" t="str">
            <v>29</v>
          </cell>
          <cell r="V621" t="str">
            <v>汉</v>
          </cell>
          <cell r="W621" t="str">
            <v>33072419930704542x</v>
          </cell>
          <cell r="X621" t="str">
            <v>浙江</v>
          </cell>
          <cell r="Y621" t="str">
            <v>东阳</v>
          </cell>
          <cell r="Z621" t="str">
            <v>浙江省东阳市横店镇横店社区横店201号</v>
          </cell>
          <cell r="AA621" t="str">
            <v>公司宿舍</v>
          </cell>
          <cell r="AB621" t="str">
            <v>外地城镇</v>
          </cell>
          <cell r="AC621" t="str">
            <v>未婚</v>
          </cell>
          <cell r="AD621" t="str">
            <v>党员</v>
          </cell>
          <cell r="AE621" t="str">
            <v>本科</v>
          </cell>
          <cell r="AF621" t="str">
            <v>学士</v>
          </cell>
          <cell r="AG621" t="str">
            <v>浙江树人大学</v>
          </cell>
          <cell r="AH621" t="str">
            <v>财务管理专业</v>
          </cell>
          <cell r="AI621" t="str">
            <v>2019-06-11</v>
          </cell>
          <cell r="AJ621" t="str">
            <v/>
          </cell>
          <cell r="AK621" t="str">
            <v/>
          </cell>
          <cell r="AL621" t="str">
            <v/>
          </cell>
          <cell r="AM621" t="str">
            <v>金玉珍</v>
          </cell>
          <cell r="AN621" t="str">
            <v>母女</v>
          </cell>
          <cell r="AO621" t="str">
            <v>浙江省东阳市横店镇横店社区横店201号</v>
          </cell>
          <cell r="AP621" t="str">
            <v>15988587178</v>
          </cell>
          <cell r="AQ621" t="str">
            <v/>
          </cell>
          <cell r="AR621" t="str">
            <v/>
          </cell>
          <cell r="AS621" t="str">
            <v/>
          </cell>
          <cell r="AT621" t="str">
            <v>2019-07-02</v>
          </cell>
          <cell r="AU621" t="str">
            <v>管理人员</v>
          </cell>
          <cell r="AV621" t="str">
            <v>劳动合同</v>
          </cell>
          <cell r="AW621" t="str">
            <v>2019-07-02</v>
          </cell>
          <cell r="AX621" t="str">
            <v>2019-07-01</v>
          </cell>
          <cell r="AY621" t="str">
            <v>2022-07-31</v>
          </cell>
          <cell r="AZ621" t="str">
            <v>职能</v>
          </cell>
          <cell r="BA621" t="str">
            <v>1</v>
          </cell>
          <cell r="BB621" t="str">
            <v/>
          </cell>
          <cell r="BC621" t="str">
            <v>2019-10-02</v>
          </cell>
          <cell r="BD621" t="str">
            <v/>
          </cell>
          <cell r="BE621" t="str">
            <v>职能序列</v>
          </cell>
          <cell r="BF621" t="str">
            <v>P5</v>
          </cell>
        </row>
        <row r="622">
          <cell r="C622" t="str">
            <v>尤敏卫</v>
          </cell>
          <cell r="D622" t="str">
            <v>男</v>
          </cell>
          <cell r="E622" t="str">
            <v>在职</v>
          </cell>
          <cell r="F622" t="str">
            <v>正式员工</v>
          </cell>
          <cell r="G622" t="str">
            <v>百诚医药</v>
          </cell>
          <cell r="H622" t="str">
            <v>证券事务部</v>
          </cell>
          <cell r="I622" t="str">
            <v>百诚医药/证券事务部</v>
          </cell>
          <cell r="J622" t="str">
            <v>百诚医药</v>
          </cell>
          <cell r="K622" t="str">
            <v>证券事务部</v>
          </cell>
          <cell r="L622" t="str">
            <v>副总经理兼董秘</v>
          </cell>
          <cell r="M622" t="str">
            <v>副总经理</v>
          </cell>
          <cell r="N622" t="str">
            <v>尤敏卫</v>
          </cell>
          <cell r="O622" t="str">
            <v>楼金芳</v>
          </cell>
          <cell r="P622" t="str">
            <v/>
          </cell>
          <cell r="Q622" t="str">
            <v/>
          </cell>
          <cell r="R622" t="str">
            <v>杭州</v>
          </cell>
          <cell r="S622" t="str">
            <v>13858009598</v>
          </cell>
          <cell r="T622" t="str">
            <v>1975-10-16</v>
          </cell>
          <cell r="U622" t="str">
            <v>46</v>
          </cell>
          <cell r="V622" t="str">
            <v>汉</v>
          </cell>
          <cell r="W622" t="str">
            <v>330106197510160816</v>
          </cell>
          <cell r="X622" t="str">
            <v>浙江</v>
          </cell>
          <cell r="Y622" t="str">
            <v>台州</v>
          </cell>
          <cell r="Z622" t="str">
            <v>浙江省杭州市西湖区名都苑3-3-1001</v>
          </cell>
          <cell r="AA622" t="str">
            <v>浙江省杭州市西湖区名都苑3-3-1001</v>
          </cell>
          <cell r="AB622" t="str">
            <v>本地城镇</v>
          </cell>
          <cell r="AC622" t="str">
            <v>已婚</v>
          </cell>
          <cell r="AD622" t="str">
            <v>群众</v>
          </cell>
          <cell r="AE622" t="str">
            <v>本科</v>
          </cell>
          <cell r="AF622" t="str">
            <v>学士</v>
          </cell>
          <cell r="AG622" t="str">
            <v>浙江财经学院</v>
          </cell>
          <cell r="AH622" t="str">
            <v>理财学</v>
          </cell>
          <cell r="AI622" t="str">
            <v>1998-07-01</v>
          </cell>
          <cell r="AJ622" t="str">
            <v/>
          </cell>
          <cell r="AK622" t="str">
            <v/>
          </cell>
          <cell r="AL622" t="str">
            <v/>
          </cell>
          <cell r="AM622" t="str">
            <v>叶开文</v>
          </cell>
          <cell r="AN622" t="str">
            <v>夫妻</v>
          </cell>
          <cell r="AO622" t="str">
            <v>浙江省杭州市西湖区名都苑3-3-1001</v>
          </cell>
          <cell r="AP622" t="str">
            <v>13958053685</v>
          </cell>
          <cell r="AQ622" t="str">
            <v>道明光学股份有限公司</v>
          </cell>
          <cell r="AR622" t="str">
            <v>1.3958053685E10</v>
          </cell>
          <cell r="AS622" t="str">
            <v/>
          </cell>
          <cell r="AT622" t="str">
            <v>2020-06-02</v>
          </cell>
          <cell r="AU622" t="str">
            <v>管理人员</v>
          </cell>
          <cell r="AV622" t="str">
            <v>劳动合同</v>
          </cell>
          <cell r="AW622" t="str">
            <v>2020-06-02</v>
          </cell>
          <cell r="AX622" t="str">
            <v>2020-06-02</v>
          </cell>
          <cell r="AY622" t="str">
            <v>2023-06-30</v>
          </cell>
          <cell r="AZ622" t="str">
            <v>职能</v>
          </cell>
          <cell r="BA622" t="str">
            <v>1</v>
          </cell>
          <cell r="BB622" t="str">
            <v/>
          </cell>
          <cell r="BC622" t="str">
            <v/>
          </cell>
          <cell r="BD622" t="str">
            <v/>
          </cell>
          <cell r="BE622" t="str">
            <v>职能序列</v>
          </cell>
          <cell r="BF622" t="str">
            <v>M7</v>
          </cell>
        </row>
        <row r="623">
          <cell r="C623" t="str">
            <v>陈卓雯</v>
          </cell>
          <cell r="D623" t="str">
            <v>女</v>
          </cell>
          <cell r="E623" t="str">
            <v>在职</v>
          </cell>
          <cell r="F623" t="str">
            <v>试用员工</v>
          </cell>
          <cell r="G623" t="str">
            <v>百诚医药</v>
          </cell>
          <cell r="H623" t="str">
            <v>证券事务部</v>
          </cell>
          <cell r="I623" t="str">
            <v>百诚医药/证券事务部</v>
          </cell>
          <cell r="J623" t="str">
            <v>百诚医药</v>
          </cell>
          <cell r="K623" t="str">
            <v>证券事务部</v>
          </cell>
          <cell r="L623" t="str">
            <v>证券专员</v>
          </cell>
          <cell r="M623" t="str">
            <v>职员</v>
          </cell>
          <cell r="N623" t="str">
            <v>尤敏卫</v>
          </cell>
          <cell r="O623" t="str">
            <v>尤敏卫</v>
          </cell>
          <cell r="P623" t="str">
            <v>徐怡</v>
          </cell>
          <cell r="Q623" t="str">
            <v/>
          </cell>
          <cell r="R623" t="str">
            <v>杭州</v>
          </cell>
          <cell r="S623" t="str">
            <v>15888967876</v>
          </cell>
          <cell r="T623" t="str">
            <v>2000-05-26</v>
          </cell>
          <cell r="U623" t="str">
            <v>22</v>
          </cell>
          <cell r="V623" t="str">
            <v>汉族</v>
          </cell>
          <cell r="W623" t="str">
            <v>330723200005263527</v>
          </cell>
          <cell r="X623" t="str">
            <v>浙江</v>
          </cell>
          <cell r="Y623" t="str">
            <v>金华</v>
          </cell>
          <cell r="Z623" t="str">
            <v>浙江省武义县新宅镇新宅村菊溪路20-4号</v>
          </cell>
          <cell r="AA623" t="str">
            <v>浙江省金华市武义县环城南路中心巷2号1幢一单元201室</v>
          </cell>
          <cell r="AB623" t="str">
            <v>本地农村</v>
          </cell>
          <cell r="AC623" t="str">
            <v>未婚</v>
          </cell>
          <cell r="AD623" t="str">
            <v>团员</v>
          </cell>
          <cell r="AE623" t="str">
            <v>本科</v>
          </cell>
          <cell r="AF623" t="str">
            <v>学士</v>
          </cell>
          <cell r="AG623" t="str">
            <v>无锡太湖学院</v>
          </cell>
          <cell r="AH623" t="str">
            <v>财务管理</v>
          </cell>
          <cell r="AI623" t="str">
            <v>2022-06-28</v>
          </cell>
          <cell r="AJ623" t="str">
            <v/>
          </cell>
          <cell r="AK623" t="str">
            <v/>
          </cell>
          <cell r="AL623" t="str">
            <v/>
          </cell>
          <cell r="AM623" t="str">
            <v>丁岳女</v>
          </cell>
          <cell r="AN623" t="str">
            <v>母女</v>
          </cell>
          <cell r="AO623" t="str">
            <v>15356958840 321200</v>
          </cell>
          <cell r="AP623" t="str">
            <v>15888967876</v>
          </cell>
          <cell r="AQ623" t="str">
            <v>月旭科技（上海）股份有限公司</v>
          </cell>
          <cell r="AR623" t="str">
            <v/>
          </cell>
          <cell r="AS623" t="str">
            <v/>
          </cell>
          <cell r="AT623" t="str">
            <v>2022-04-15</v>
          </cell>
          <cell r="AU623" t="str">
            <v>管理人员</v>
          </cell>
          <cell r="AV623" t="str">
            <v>劳动合同</v>
          </cell>
          <cell r="AW623" t="str">
            <v>2022-06-27</v>
          </cell>
          <cell r="AX623" t="str">
            <v>2022-06-27</v>
          </cell>
          <cell r="AY623" t="str">
            <v>2025-06-30</v>
          </cell>
          <cell r="AZ623" t="str">
            <v>职能</v>
          </cell>
          <cell r="BA623" t="str">
            <v>1</v>
          </cell>
          <cell r="BB623" t="str">
            <v>2022-09-26</v>
          </cell>
          <cell r="BC623" t="str">
            <v/>
          </cell>
          <cell r="BD623" t="str">
            <v/>
          </cell>
          <cell r="BE623" t="str">
            <v>职能序列</v>
          </cell>
          <cell r="BF623" t="str">
            <v>P1</v>
          </cell>
        </row>
        <row r="624">
          <cell r="C624" t="str">
            <v>沈锡明</v>
          </cell>
          <cell r="D624" t="str">
            <v>男</v>
          </cell>
          <cell r="E624" t="str">
            <v>在职</v>
          </cell>
          <cell r="F624" t="str">
            <v>正式员工</v>
          </cell>
          <cell r="G624" t="str">
            <v>百诚医药</v>
          </cell>
          <cell r="H624" t="str">
            <v>知识产权部</v>
          </cell>
          <cell r="I624" t="str">
            <v>百诚医药/项目管理中心/知识产权部</v>
          </cell>
          <cell r="J624" t="str">
            <v>百诚医药</v>
          </cell>
          <cell r="K624" t="str">
            <v>知识产权部</v>
          </cell>
          <cell r="L624" t="str">
            <v>总监</v>
          </cell>
          <cell r="M624" t="str">
            <v>总监</v>
          </cell>
          <cell r="N624" t="str">
            <v>沈锡明</v>
          </cell>
          <cell r="O624" t="str">
            <v>楼金芳</v>
          </cell>
          <cell r="P624" t="str">
            <v>李玉杰</v>
          </cell>
          <cell r="Q624" t="str">
            <v/>
          </cell>
          <cell r="R624" t="str">
            <v>杭州</v>
          </cell>
          <cell r="S624" t="str">
            <v>13588192815</v>
          </cell>
          <cell r="T624" t="str">
            <v>1984-05-08</v>
          </cell>
          <cell r="U624" t="str">
            <v>38</v>
          </cell>
          <cell r="V624" t="str">
            <v>汉</v>
          </cell>
          <cell r="W624" t="str">
            <v>330102198405082114</v>
          </cell>
          <cell r="X624" t="str">
            <v>浙江</v>
          </cell>
          <cell r="Y624" t="str">
            <v>杭州</v>
          </cell>
          <cell r="Z624" t="str">
            <v>浙江省杭州市上城区望江街道大通新村6幢2单元601室</v>
          </cell>
          <cell r="AA624" t="str">
            <v>浙江省杭州市下城区凯旋街道金秋花园5幢6单元202室</v>
          </cell>
          <cell r="AB624" t="str">
            <v>本地城镇</v>
          </cell>
          <cell r="AC624" t="str">
            <v>已婚</v>
          </cell>
          <cell r="AD624" t="str">
            <v>党员</v>
          </cell>
          <cell r="AE624" t="str">
            <v>硕士研究生</v>
          </cell>
          <cell r="AF624" t="str">
            <v>硕士</v>
          </cell>
          <cell r="AG624" t="str">
            <v>浙江工业大学</v>
          </cell>
          <cell r="AH624" t="str">
            <v>药剂学</v>
          </cell>
          <cell r="AI624" t="str">
            <v>2010-06-17</v>
          </cell>
          <cell r="AJ624" t="str">
            <v/>
          </cell>
          <cell r="AK624" t="str">
            <v/>
          </cell>
          <cell r="AL624" t="str">
            <v/>
          </cell>
          <cell r="AM624" t="str">
            <v>刘艳</v>
          </cell>
          <cell r="AN624" t="str">
            <v>夫妻</v>
          </cell>
          <cell r="AO624" t="str">
            <v>浙江省杭州市上城区望江街道大通新村6幢2单元601室</v>
          </cell>
          <cell r="AP624" t="str">
            <v>15268138576</v>
          </cell>
          <cell r="AQ624" t="str">
            <v>杭州雷索药业有限公司</v>
          </cell>
          <cell r="AR624" t="str">
            <v>15268138576</v>
          </cell>
          <cell r="AS624" t="str">
            <v/>
          </cell>
          <cell r="AT624" t="str">
            <v>2020-03-02</v>
          </cell>
          <cell r="AU624" t="str">
            <v>辅助人员</v>
          </cell>
          <cell r="AV624" t="str">
            <v>劳动合同</v>
          </cell>
          <cell r="AW624" t="str">
            <v>2020-03-02</v>
          </cell>
          <cell r="AX624" t="str">
            <v>2020-03-02</v>
          </cell>
          <cell r="AY624" t="str">
            <v>2020-03-31</v>
          </cell>
          <cell r="AZ624" t="str">
            <v>职能</v>
          </cell>
          <cell r="BA624" t="str">
            <v>1</v>
          </cell>
          <cell r="BB624" t="str">
            <v>2020-06-01</v>
          </cell>
          <cell r="BC624" t="str">
            <v>2020-06-01</v>
          </cell>
          <cell r="BD624" t="str">
            <v/>
          </cell>
          <cell r="BE624" t="str">
            <v>研发辅助序列</v>
          </cell>
          <cell r="BF624" t="str">
            <v>M5</v>
          </cell>
        </row>
        <row r="625">
          <cell r="C625" t="str">
            <v>徐梦露</v>
          </cell>
          <cell r="D625" t="str">
            <v>女</v>
          </cell>
          <cell r="E625" t="str">
            <v>在职</v>
          </cell>
          <cell r="F625" t="str">
            <v>正式员工</v>
          </cell>
          <cell r="G625" t="str">
            <v>百诚医药</v>
          </cell>
          <cell r="H625" t="str">
            <v>知识产权部</v>
          </cell>
          <cell r="I625" t="str">
            <v>百诚医药/项目管理中心/知识产权部</v>
          </cell>
          <cell r="J625" t="str">
            <v>百诚医药</v>
          </cell>
          <cell r="K625" t="str">
            <v>知识产权部</v>
          </cell>
          <cell r="L625" t="str">
            <v>知识产权主管</v>
          </cell>
          <cell r="M625" t="str">
            <v>主管</v>
          </cell>
          <cell r="N625" t="str">
            <v>沈锡明</v>
          </cell>
          <cell r="O625" t="str">
            <v>沈锡明</v>
          </cell>
          <cell r="P625" t="str">
            <v/>
          </cell>
          <cell r="Q625" t="str">
            <v/>
          </cell>
          <cell r="R625" t="str">
            <v>杭州</v>
          </cell>
          <cell r="S625" t="str">
            <v>17764542256</v>
          </cell>
          <cell r="T625" t="str">
            <v>1992-04-05</v>
          </cell>
          <cell r="U625" t="str">
            <v>30</v>
          </cell>
          <cell r="V625" t="str">
            <v>汉</v>
          </cell>
          <cell r="W625" t="str">
            <v>330211199204051027</v>
          </cell>
          <cell r="X625" t="str">
            <v>浙江省</v>
          </cell>
          <cell r="Y625" t="str">
            <v>宁波市</v>
          </cell>
          <cell r="Z625" t="str">
            <v>宁波市镇海区九龙湖街道庶来村</v>
          </cell>
          <cell r="AA625" t="str">
            <v>宁波市镇海区骆驼街道华丰星城</v>
          </cell>
          <cell r="AB625" t="str">
            <v>外地农村</v>
          </cell>
          <cell r="AC625" t="str">
            <v>未婚</v>
          </cell>
          <cell r="AD625" t="str">
            <v>群众</v>
          </cell>
          <cell r="AE625" t="str">
            <v>硕士研究生</v>
          </cell>
          <cell r="AF625" t="str">
            <v>硕士</v>
          </cell>
          <cell r="AG625" t="str">
            <v>中国药科大学</v>
          </cell>
          <cell r="AH625" t="str">
            <v>药物制剂</v>
          </cell>
          <cell r="AI625" t="str">
            <v>2017-06-30</v>
          </cell>
          <cell r="AJ625" t="str">
            <v/>
          </cell>
          <cell r="AK625" t="str">
            <v/>
          </cell>
          <cell r="AL625" t="str">
            <v/>
          </cell>
          <cell r="AM625" t="str">
            <v>吴志芬</v>
          </cell>
          <cell r="AN625" t="str">
            <v/>
          </cell>
          <cell r="AO625" t="str">
            <v>宁波市镇海区九龙湖街道庶来村</v>
          </cell>
          <cell r="AP625" t="str">
            <v>15867273885</v>
          </cell>
          <cell r="AQ625" t="str">
            <v/>
          </cell>
          <cell r="AR625" t="str">
            <v/>
          </cell>
          <cell r="AS625" t="str">
            <v/>
          </cell>
          <cell r="AT625" t="str">
            <v>2021-05-10</v>
          </cell>
          <cell r="AU625" t="str">
            <v>辅助人员</v>
          </cell>
          <cell r="AV625" t="str">
            <v>劳动合同</v>
          </cell>
          <cell r="AW625" t="str">
            <v>2021-05-10</v>
          </cell>
          <cell r="AX625" t="str">
            <v>2021-05-10</v>
          </cell>
          <cell r="AY625" t="str">
            <v>2024-06-30</v>
          </cell>
          <cell r="AZ625" t="str">
            <v>职能</v>
          </cell>
          <cell r="BA625" t="str">
            <v>1</v>
          </cell>
          <cell r="BB625" t="str">
            <v>2021-08-09</v>
          </cell>
          <cell r="BC625" t="str">
            <v>2021-08-10</v>
          </cell>
          <cell r="BD625" t="str">
            <v/>
          </cell>
          <cell r="BE625" t="str">
            <v>研发辅助序列</v>
          </cell>
          <cell r="BF625" t="str">
            <v>P3</v>
          </cell>
        </row>
        <row r="626">
          <cell r="C626" t="str">
            <v>程迪迪</v>
          </cell>
          <cell r="D626" t="str">
            <v>女</v>
          </cell>
          <cell r="E626" t="str">
            <v>在职</v>
          </cell>
          <cell r="F626" t="str">
            <v>正式员工</v>
          </cell>
          <cell r="G626" t="str">
            <v>百诚医药</v>
          </cell>
          <cell r="H626" t="str">
            <v>知识产权部</v>
          </cell>
          <cell r="I626" t="str">
            <v>百诚医药/项目管理中心/知识产权部</v>
          </cell>
          <cell r="J626" t="str">
            <v>百诚医药</v>
          </cell>
          <cell r="K626" t="str">
            <v>知识产权部</v>
          </cell>
          <cell r="L626" t="str">
            <v>知识产权专员</v>
          </cell>
          <cell r="M626" t="str">
            <v>职员</v>
          </cell>
          <cell r="N626" t="str">
            <v>沈锡明</v>
          </cell>
          <cell r="O626" t="str">
            <v>沈锡明</v>
          </cell>
          <cell r="P626" t="str">
            <v>沈锡明</v>
          </cell>
          <cell r="Q626" t="str">
            <v/>
          </cell>
          <cell r="R626" t="str">
            <v>杭州</v>
          </cell>
          <cell r="S626" t="str">
            <v>18864807606</v>
          </cell>
          <cell r="T626" t="str">
            <v>1995-12-04</v>
          </cell>
          <cell r="U626" t="str">
            <v>26</v>
          </cell>
          <cell r="V626" t="str">
            <v>汉族</v>
          </cell>
          <cell r="W626" t="str">
            <v>37082719951204302x</v>
          </cell>
          <cell r="X626" t="str">
            <v>山东</v>
          </cell>
          <cell r="Y626" t="str">
            <v>济宁</v>
          </cell>
          <cell r="Z626" t="str">
            <v>山东省济宁市鱼台县李阁镇高庄村</v>
          </cell>
          <cell r="AA626" t="str">
            <v>山东省济宁市任城区华都金色兰庭22号楼</v>
          </cell>
          <cell r="AB626" t="str">
            <v/>
          </cell>
          <cell r="AC626" t="str">
            <v>未婚</v>
          </cell>
          <cell r="AD626" t="str">
            <v/>
          </cell>
          <cell r="AE626" t="str">
            <v>硕士研究生</v>
          </cell>
          <cell r="AF626" t="str">
            <v>硕士</v>
          </cell>
          <cell r="AG626" t="str">
            <v>浙江工业大学</v>
          </cell>
          <cell r="AH626" t="str">
            <v>药物化学</v>
          </cell>
          <cell r="AI626" t="str">
            <v>2021-08-10</v>
          </cell>
          <cell r="AJ626" t="str">
            <v/>
          </cell>
          <cell r="AK626" t="str">
            <v/>
          </cell>
          <cell r="AL626" t="str">
            <v/>
          </cell>
          <cell r="AM626" t="str">
            <v>程元明</v>
          </cell>
          <cell r="AN626" t="str">
            <v>父女</v>
          </cell>
          <cell r="AO626" t="str">
            <v>山东省济宁市272000</v>
          </cell>
          <cell r="AP626" t="str">
            <v>15020786321</v>
          </cell>
          <cell r="AQ626" t="str">
            <v/>
          </cell>
          <cell r="AR626" t="str">
            <v/>
          </cell>
          <cell r="AS626" t="str">
            <v/>
          </cell>
          <cell r="AT626" t="str">
            <v>2021-07-05</v>
          </cell>
          <cell r="AU626" t="str">
            <v>管理人员</v>
          </cell>
          <cell r="AV626" t="str">
            <v>劳动合同</v>
          </cell>
          <cell r="AW626" t="str">
            <v>2021-08-17</v>
          </cell>
          <cell r="AX626" t="str">
            <v>2021-08-17</v>
          </cell>
          <cell r="AY626" t="str">
            <v>2024-09-30</v>
          </cell>
          <cell r="AZ626" t="str">
            <v>职能</v>
          </cell>
          <cell r="BA626" t="str">
            <v>1</v>
          </cell>
          <cell r="BB626" t="str">
            <v>2021-11-16</v>
          </cell>
          <cell r="BC626" t="str">
            <v>2021-11-01</v>
          </cell>
          <cell r="BD626" t="str">
            <v/>
          </cell>
          <cell r="BE626" t="str">
            <v>研发辅助序列</v>
          </cell>
          <cell r="BF626" t="str">
            <v>P2</v>
          </cell>
        </row>
        <row r="627">
          <cell r="C627" t="str">
            <v>郑好</v>
          </cell>
          <cell r="D627" t="str">
            <v>男</v>
          </cell>
          <cell r="E627" t="str">
            <v>在职</v>
          </cell>
          <cell r="F627" t="str">
            <v>正式员工</v>
          </cell>
          <cell r="G627" t="str">
            <v>百诚医药</v>
          </cell>
          <cell r="H627" t="str">
            <v>知识产权部</v>
          </cell>
          <cell r="I627" t="str">
            <v>百诚医药/项目管理中心/知识产权部</v>
          </cell>
          <cell r="J627" t="str">
            <v>百诚医药</v>
          </cell>
          <cell r="K627" t="str">
            <v>知识产权部</v>
          </cell>
          <cell r="L627" t="str">
            <v>知识产权专员</v>
          </cell>
          <cell r="M627" t="str">
            <v>职员</v>
          </cell>
          <cell r="N627" t="str">
            <v>沈锡明</v>
          </cell>
          <cell r="O627" t="str">
            <v>沈锡明</v>
          </cell>
          <cell r="P627" t="str">
            <v/>
          </cell>
          <cell r="Q627" t="str">
            <v>沈锡明</v>
          </cell>
          <cell r="R627" t="str">
            <v>杭州</v>
          </cell>
          <cell r="S627" t="str">
            <v>15958106927</v>
          </cell>
          <cell r="T627" t="str">
            <v>1989-01-05</v>
          </cell>
          <cell r="U627" t="str">
            <v>33</v>
          </cell>
          <cell r="V627" t="str">
            <v>汉族</v>
          </cell>
          <cell r="W627" t="str">
            <v>342201198901052857</v>
          </cell>
          <cell r="X627" t="str">
            <v>安徽</v>
          </cell>
          <cell r="Y627" t="str">
            <v>宿州</v>
          </cell>
          <cell r="Z627" t="str">
            <v>安徽省宿州市埇桥区符离镇横口村</v>
          </cell>
          <cell r="AA627" t="str">
            <v>浙江省杭州市萧山区盈丰街道利一家园13幢2202室</v>
          </cell>
          <cell r="AB627" t="str">
            <v>本地农村</v>
          </cell>
          <cell r="AC627" t="str">
            <v>未婚</v>
          </cell>
          <cell r="AD627" t="str">
            <v>中共党员</v>
          </cell>
          <cell r="AE627" t="str">
            <v>硕士研究生</v>
          </cell>
          <cell r="AF627" t="str">
            <v>硕士</v>
          </cell>
          <cell r="AG627" t="str">
            <v>浙江工业大学</v>
          </cell>
          <cell r="AH627" t="str">
            <v>化学工程</v>
          </cell>
          <cell r="AI627" t="str">
            <v>2018-07-01</v>
          </cell>
          <cell r="AJ627" t="str">
            <v/>
          </cell>
          <cell r="AK627" t="str">
            <v/>
          </cell>
          <cell r="AL627" t="str">
            <v/>
          </cell>
          <cell r="AM627" t="str">
            <v>刘春雨</v>
          </cell>
          <cell r="AN627" t="str">
            <v>同学</v>
          </cell>
          <cell r="AO627" t="str">
            <v>浙江省杭州市萧山区市心北路顺发和美家2幢二单元2501室</v>
          </cell>
          <cell r="AP627" t="str">
            <v>18130679485</v>
          </cell>
          <cell r="AQ627" t="str">
            <v>苏州创元专利商标事务所有限公司</v>
          </cell>
          <cell r="AR627" t="str">
            <v/>
          </cell>
          <cell r="AS627" t="str">
            <v/>
          </cell>
          <cell r="AT627" t="str">
            <v>2022-03-30</v>
          </cell>
          <cell r="AU627" t="str">
            <v>辅助人员</v>
          </cell>
          <cell r="AV627" t="str">
            <v>劳动合同</v>
          </cell>
          <cell r="AW627" t="str">
            <v>2022-03-30</v>
          </cell>
          <cell r="AX627" t="str">
            <v>2022-03-30</v>
          </cell>
          <cell r="AY627" t="str">
            <v>2025-03-31</v>
          </cell>
          <cell r="AZ627" t="str">
            <v>职能</v>
          </cell>
          <cell r="BA627" t="str">
            <v>1</v>
          </cell>
          <cell r="BB627" t="str">
            <v>2022-07-29</v>
          </cell>
          <cell r="BC627" t="str">
            <v>2022-07-30</v>
          </cell>
          <cell r="BD627" t="str">
            <v/>
          </cell>
          <cell r="BE627" t="str">
            <v>研发辅助序列</v>
          </cell>
          <cell r="BF627" t="str">
            <v>P3</v>
          </cell>
        </row>
        <row r="628">
          <cell r="C628" t="str">
            <v>王启萌</v>
          </cell>
          <cell r="D628" t="str">
            <v>女</v>
          </cell>
          <cell r="E628" t="str">
            <v>在职</v>
          </cell>
          <cell r="F628" t="str">
            <v>试用员工</v>
          </cell>
          <cell r="G628" t="str">
            <v>百诚医药</v>
          </cell>
          <cell r="H628" t="str">
            <v>知识产权部</v>
          </cell>
          <cell r="I628" t="str">
            <v>百诚医药/项目管理中心/知识产权部</v>
          </cell>
          <cell r="J628" t="str">
            <v>百诚医药</v>
          </cell>
          <cell r="K628" t="str">
            <v>知识产权部</v>
          </cell>
          <cell r="L628" t="str">
            <v>知识产权专员</v>
          </cell>
          <cell r="M628" t="str">
            <v>职员</v>
          </cell>
          <cell r="N628" t="str">
            <v>沈锡明</v>
          </cell>
          <cell r="O628" t="str">
            <v>沈锡明</v>
          </cell>
          <cell r="P628" t="str">
            <v>沈锡明</v>
          </cell>
          <cell r="Q628" t="str">
            <v/>
          </cell>
          <cell r="R628" t="str">
            <v>杭州</v>
          </cell>
          <cell r="S628" t="str">
            <v>18861858573</v>
          </cell>
          <cell r="T628" t="str">
            <v>1996-07-05</v>
          </cell>
          <cell r="U628" t="str">
            <v>26</v>
          </cell>
          <cell r="V628" t="str">
            <v>汉族</v>
          </cell>
          <cell r="W628" t="str">
            <v>370785199607058687</v>
          </cell>
          <cell r="X628" t="str">
            <v>山东</v>
          </cell>
          <cell r="Y628" t="str">
            <v>潍坊</v>
          </cell>
          <cell r="Z628" t="str">
            <v>山东省潍坊市高密市柏城镇祝家庄村8号</v>
          </cell>
          <cell r="AA628" t="str">
            <v>山东省潍坊市高密市柏城镇祝家庄村8号</v>
          </cell>
          <cell r="AB628" t="str">
            <v>本地农村</v>
          </cell>
          <cell r="AC628" t="str">
            <v>未婚</v>
          </cell>
          <cell r="AD628" t="str">
            <v>党员</v>
          </cell>
          <cell r="AE628" t="str">
            <v>硕士研究生</v>
          </cell>
          <cell r="AF628" t="str">
            <v>硕士</v>
          </cell>
          <cell r="AG628" t="str">
            <v>江南大学</v>
          </cell>
          <cell r="AH628" t="str">
            <v>药学</v>
          </cell>
          <cell r="AI628" t="str">
            <v>2022-06-30</v>
          </cell>
          <cell r="AJ628" t="str">
            <v/>
          </cell>
          <cell r="AK628" t="str">
            <v/>
          </cell>
          <cell r="AL628" t="str">
            <v/>
          </cell>
          <cell r="AM628" t="str">
            <v>唐佳越</v>
          </cell>
          <cell r="AN628" t="str">
            <v>室友</v>
          </cell>
          <cell r="AO628" t="str">
            <v>杭州市上城区直箭道巷15幢四单元503，310008</v>
          </cell>
          <cell r="AP628" t="str">
            <v>17858111756</v>
          </cell>
          <cell r="AQ628" t="str">
            <v/>
          </cell>
          <cell r="AR628" t="str">
            <v/>
          </cell>
          <cell r="AS628" t="str">
            <v>唐佳越</v>
          </cell>
          <cell r="AT628" t="str">
            <v>2022-07-11</v>
          </cell>
          <cell r="AU628" t="str">
            <v>辅助人员</v>
          </cell>
          <cell r="AV628" t="str">
            <v>劳动合同</v>
          </cell>
          <cell r="AW628" t="str">
            <v>2022-07-11</v>
          </cell>
          <cell r="AX628" t="str">
            <v>2022-07-11</v>
          </cell>
          <cell r="AY628" t="str">
            <v>2025-07-10</v>
          </cell>
          <cell r="AZ628" t="str">
            <v>职能</v>
          </cell>
          <cell r="BA628" t="str">
            <v>1</v>
          </cell>
          <cell r="BB628" t="str">
            <v>2022-10-10</v>
          </cell>
          <cell r="BC628" t="str">
            <v/>
          </cell>
          <cell r="BD628" t="str">
            <v/>
          </cell>
          <cell r="BE628" t="str">
            <v>研发辅助序列</v>
          </cell>
          <cell r="BF628" t="str">
            <v>P2</v>
          </cell>
        </row>
        <row r="629">
          <cell r="C629" t="str">
            <v>李柳洋</v>
          </cell>
          <cell r="D629" t="str">
            <v>男</v>
          </cell>
          <cell r="E629" t="str">
            <v>在职</v>
          </cell>
          <cell r="F629" t="str">
            <v>正式员工</v>
          </cell>
          <cell r="G629" t="str">
            <v>百诚医药</v>
          </cell>
          <cell r="H629" t="str">
            <v>制剂二组</v>
          </cell>
          <cell r="I629" t="str">
            <v>百诚医药/药学研究中心/固体制剂二部/制剂二组</v>
          </cell>
          <cell r="J629" t="str">
            <v>百诚医药</v>
          </cell>
          <cell r="K629" t="str">
            <v>固体制剂二部</v>
          </cell>
          <cell r="L629" t="str">
            <v>中级项目经理(制剂)</v>
          </cell>
          <cell r="M629" t="str">
            <v>项目经理</v>
          </cell>
          <cell r="N629" t="str">
            <v>陈晓萍</v>
          </cell>
          <cell r="O629" t="str">
            <v>陈晓萍</v>
          </cell>
          <cell r="P629" t="str">
            <v/>
          </cell>
          <cell r="Q629" t="str">
            <v/>
          </cell>
          <cell r="R629" t="str">
            <v>杭州</v>
          </cell>
          <cell r="S629" t="str">
            <v>13357117132</v>
          </cell>
          <cell r="T629" t="str">
            <v>1983-09-22</v>
          </cell>
          <cell r="U629" t="str">
            <v>38</v>
          </cell>
          <cell r="V629" t="str">
            <v>汉</v>
          </cell>
          <cell r="W629" t="str">
            <v>330183198309222613</v>
          </cell>
          <cell r="X629" t="str">
            <v>浙江</v>
          </cell>
          <cell r="Y629" t="str">
            <v>杭州</v>
          </cell>
          <cell r="Z629" t="str">
            <v>杭州市富阳区富春街道香槟路501号15-801</v>
          </cell>
          <cell r="AA629" t="str">
            <v>杭州市富阳区清风泰安苑西区</v>
          </cell>
          <cell r="AB629" t="str">
            <v>本地城镇</v>
          </cell>
          <cell r="AC629" t="str">
            <v>已婚</v>
          </cell>
          <cell r="AD629" t="str">
            <v>群众</v>
          </cell>
          <cell r="AE629" t="str">
            <v>本科</v>
          </cell>
          <cell r="AF629" t="str">
            <v>学士</v>
          </cell>
          <cell r="AG629" t="str">
            <v>浙江科技学院</v>
          </cell>
          <cell r="AH629" t="str">
            <v>生物工程</v>
          </cell>
          <cell r="AI629" t="str">
            <v>2006-06-15</v>
          </cell>
          <cell r="AJ629" t="str">
            <v/>
          </cell>
          <cell r="AK629" t="str">
            <v/>
          </cell>
          <cell r="AL629" t="str">
            <v/>
          </cell>
          <cell r="AM629" t="str">
            <v>周玉萍</v>
          </cell>
          <cell r="AN629" t="str">
            <v>妻子</v>
          </cell>
          <cell r="AO629" t="str">
            <v>杭州市富阳区富春街道清风泰安苑西区</v>
          </cell>
          <cell r="AP629" t="str">
            <v>13857126495</v>
          </cell>
          <cell r="AQ629" t="str">
            <v/>
          </cell>
          <cell r="AR629" t="str">
            <v>13857126495</v>
          </cell>
          <cell r="AS629" t="str">
            <v/>
          </cell>
          <cell r="AT629" t="str">
            <v>2019-04-01</v>
          </cell>
          <cell r="AU629" t="str">
            <v>研发人员</v>
          </cell>
          <cell r="AV629" t="str">
            <v>劳动合同</v>
          </cell>
          <cell r="AW629" t="str">
            <v>2019-04-01</v>
          </cell>
          <cell r="AX629" t="str">
            <v>2022-05-01</v>
          </cell>
          <cell r="AY629" t="str">
            <v>2025-06-30</v>
          </cell>
          <cell r="AZ629" t="str">
            <v>研发</v>
          </cell>
          <cell r="BA629" t="str">
            <v>2</v>
          </cell>
          <cell r="BB629" t="str">
            <v>2019-05-01</v>
          </cell>
          <cell r="BC629" t="str">
            <v>2019-05-01</v>
          </cell>
          <cell r="BD629" t="str">
            <v/>
          </cell>
          <cell r="BE629" t="str">
            <v>研发序列</v>
          </cell>
          <cell r="BF629" t="str">
            <v>M2</v>
          </cell>
        </row>
        <row r="630">
          <cell r="C630" t="str">
            <v>潘晨</v>
          </cell>
          <cell r="D630" t="str">
            <v>男</v>
          </cell>
          <cell r="E630" t="str">
            <v>在职</v>
          </cell>
          <cell r="F630" t="str">
            <v>正式员工</v>
          </cell>
          <cell r="G630" t="str">
            <v>百诚医药</v>
          </cell>
          <cell r="H630" t="str">
            <v>制剂二组</v>
          </cell>
          <cell r="I630" t="str">
            <v>百诚医药/药学研究中心/固体制剂二部/制剂二组</v>
          </cell>
          <cell r="J630" t="str">
            <v>百诚医药</v>
          </cell>
          <cell r="K630" t="str">
            <v>固体制剂二部</v>
          </cell>
          <cell r="L630" t="str">
            <v>高级制剂研究员</v>
          </cell>
          <cell r="M630" t="str">
            <v>职员</v>
          </cell>
          <cell r="N630" t="str">
            <v>陈晓萍</v>
          </cell>
          <cell r="O630" t="str">
            <v>李柳洋</v>
          </cell>
          <cell r="P630" t="str">
            <v/>
          </cell>
          <cell r="Q630" t="str">
            <v/>
          </cell>
          <cell r="R630" t="str">
            <v>杭州</v>
          </cell>
          <cell r="S630" t="str">
            <v>13666513423</v>
          </cell>
          <cell r="T630" t="str">
            <v>1995-09-17</v>
          </cell>
          <cell r="U630" t="str">
            <v>26</v>
          </cell>
          <cell r="V630" t="str">
            <v>汉</v>
          </cell>
          <cell r="W630" t="str">
            <v>330523199509173916</v>
          </cell>
          <cell r="X630" t="str">
            <v>浙江</v>
          </cell>
          <cell r="Y630" t="str">
            <v>湖州</v>
          </cell>
          <cell r="Z630" t="str">
            <v>浙江省安吉县杭垓镇杭垓村隔水自然村77号</v>
          </cell>
          <cell r="AA630" t="str">
            <v>浙江省安吉县杭垓镇杭垓村隔水自然村77号</v>
          </cell>
          <cell r="AB630" t="str">
            <v>外地农村</v>
          </cell>
          <cell r="AC630" t="str">
            <v>未婚</v>
          </cell>
          <cell r="AD630" t="str">
            <v>团员</v>
          </cell>
          <cell r="AE630" t="str">
            <v>本科</v>
          </cell>
          <cell r="AF630" t="str">
            <v>学士</v>
          </cell>
          <cell r="AG630" t="str">
            <v>浙江工业大学</v>
          </cell>
          <cell r="AH630" t="str">
            <v>制药工程（化学制药）</v>
          </cell>
          <cell r="AI630" t="str">
            <v>2018-06-30</v>
          </cell>
          <cell r="AJ630" t="str">
            <v/>
          </cell>
          <cell r="AK630" t="str">
            <v/>
          </cell>
          <cell r="AL630" t="str">
            <v/>
          </cell>
          <cell r="AM630" t="str">
            <v>潘德明</v>
          </cell>
          <cell r="AN630" t="str">
            <v/>
          </cell>
          <cell r="AO630" t="str">
            <v>浙江省安吉县杭垓镇杭垓村隔水自然村77号</v>
          </cell>
          <cell r="AP630" t="str">
            <v>13868280246</v>
          </cell>
          <cell r="AQ630" t="str">
            <v/>
          </cell>
          <cell r="AR630" t="str">
            <v>13868280246</v>
          </cell>
          <cell r="AS630" t="str">
            <v/>
          </cell>
          <cell r="AT630" t="str">
            <v>2018-05-03</v>
          </cell>
          <cell r="AU630" t="str">
            <v>研发人员</v>
          </cell>
          <cell r="AV630" t="str">
            <v>劳动合同</v>
          </cell>
          <cell r="AW630" t="str">
            <v>2018-07-02</v>
          </cell>
          <cell r="AX630" t="str">
            <v>2018-07-02</v>
          </cell>
          <cell r="AY630" t="str">
            <v>2021-07-31</v>
          </cell>
          <cell r="AZ630" t="str">
            <v>研发</v>
          </cell>
          <cell r="BA630" t="str">
            <v>1</v>
          </cell>
          <cell r="BB630" t="str">
            <v>2018-10-02</v>
          </cell>
          <cell r="BC630" t="str">
            <v>2018-10-02</v>
          </cell>
          <cell r="BD630" t="str">
            <v/>
          </cell>
          <cell r="BE630" t="str">
            <v>研发序列</v>
          </cell>
          <cell r="BF630" t="str">
            <v>P3</v>
          </cell>
        </row>
        <row r="631">
          <cell r="C631" t="str">
            <v>饶大伟</v>
          </cell>
          <cell r="D631" t="str">
            <v>男</v>
          </cell>
          <cell r="E631" t="str">
            <v>在职</v>
          </cell>
          <cell r="F631" t="str">
            <v>正式员工</v>
          </cell>
          <cell r="G631" t="str">
            <v>百诚医药</v>
          </cell>
          <cell r="H631" t="str">
            <v>制剂二组</v>
          </cell>
          <cell r="I631" t="str">
            <v>百诚医药/药学研究中心/液体制剂一部/制剂二组</v>
          </cell>
          <cell r="J631" t="str">
            <v>百诚医药</v>
          </cell>
          <cell r="K631" t="str">
            <v>液体制剂一部</v>
          </cell>
          <cell r="L631" t="str">
            <v>中级项目经理(制剂）</v>
          </cell>
          <cell r="M631" t="str">
            <v>项目经理</v>
          </cell>
          <cell r="N631" t="str">
            <v>陈黎</v>
          </cell>
          <cell r="O631" t="str">
            <v>陈黎</v>
          </cell>
          <cell r="P631" t="str">
            <v/>
          </cell>
          <cell r="Q631" t="str">
            <v/>
          </cell>
          <cell r="R631" t="str">
            <v>杭州</v>
          </cell>
          <cell r="S631" t="str">
            <v>15216036723</v>
          </cell>
          <cell r="T631" t="str">
            <v>1990-06-05</v>
          </cell>
          <cell r="U631" t="str">
            <v>32</v>
          </cell>
          <cell r="V631" t="str">
            <v>汉</v>
          </cell>
          <cell r="W631" t="str">
            <v>362322199006051853</v>
          </cell>
          <cell r="X631" t="str">
            <v>江西</v>
          </cell>
          <cell r="Y631" t="str">
            <v>上饶</v>
          </cell>
          <cell r="Z631" t="str">
            <v>成都市武侯区一环路南一段24号附143211号</v>
          </cell>
          <cell r="AA631" t="str">
            <v>浙江省杭州市滨江区亚浦路1718号</v>
          </cell>
          <cell r="AB631" t="str">
            <v>外地农村</v>
          </cell>
          <cell r="AC631" t="str">
            <v>未婚</v>
          </cell>
          <cell r="AD631" t="str">
            <v>群众</v>
          </cell>
          <cell r="AE631" t="str">
            <v>硕士研究生</v>
          </cell>
          <cell r="AF631" t="str">
            <v>硕士</v>
          </cell>
          <cell r="AG631" t="str">
            <v>四川大学</v>
          </cell>
          <cell r="AH631" t="str">
            <v>制药工程</v>
          </cell>
          <cell r="AI631" t="str">
            <v>2017-06-18</v>
          </cell>
          <cell r="AJ631" t="str">
            <v>二维CAD高级绘图师</v>
          </cell>
          <cell r="AK631" t="str">
            <v/>
          </cell>
          <cell r="AL631" t="str">
            <v/>
          </cell>
          <cell r="AM631" t="str">
            <v>饶明祥</v>
          </cell>
          <cell r="AN631" t="str">
            <v>父子</v>
          </cell>
          <cell r="AO631" t="str">
            <v>成都市武侯区一环路南一段24号附143211号</v>
          </cell>
          <cell r="AP631" t="str">
            <v>18270332387</v>
          </cell>
          <cell r="AQ631" t="str">
            <v/>
          </cell>
          <cell r="AR631" t="str">
            <v>18270332387</v>
          </cell>
          <cell r="AS631" t="str">
            <v/>
          </cell>
          <cell r="AT631" t="str">
            <v>2019-05-15</v>
          </cell>
          <cell r="AU631" t="str">
            <v>研发人员</v>
          </cell>
          <cell r="AV631" t="str">
            <v>劳动合同</v>
          </cell>
          <cell r="AW631" t="str">
            <v>2019-05-15</v>
          </cell>
          <cell r="AX631" t="str">
            <v>2022-06-01</v>
          </cell>
          <cell r="AY631" t="str">
            <v>2025-06-30</v>
          </cell>
          <cell r="AZ631" t="str">
            <v>研发</v>
          </cell>
          <cell r="BA631" t="str">
            <v>2</v>
          </cell>
          <cell r="BB631" t="str">
            <v>2019-08-15</v>
          </cell>
          <cell r="BC631" t="str">
            <v>2019-08-15</v>
          </cell>
          <cell r="BD631" t="str">
            <v/>
          </cell>
          <cell r="BE631" t="str">
            <v>研发序列</v>
          </cell>
          <cell r="BF631" t="str">
            <v>M2</v>
          </cell>
        </row>
        <row r="632">
          <cell r="C632" t="str">
            <v>施笑晖</v>
          </cell>
          <cell r="D632" t="str">
            <v>女</v>
          </cell>
          <cell r="E632" t="str">
            <v>在职</v>
          </cell>
          <cell r="F632" t="str">
            <v>正式员工</v>
          </cell>
          <cell r="G632" t="str">
            <v>百诚医药</v>
          </cell>
          <cell r="H632" t="str">
            <v>制剂二组</v>
          </cell>
          <cell r="I632" t="str">
            <v>百诚医药/药学研究中心/液体制剂三部/制剂二组</v>
          </cell>
          <cell r="J632" t="str">
            <v>百诚医药</v>
          </cell>
          <cell r="K632" t="str">
            <v>液体制剂三部</v>
          </cell>
          <cell r="L632" t="str">
            <v>高级制剂研究员</v>
          </cell>
          <cell r="M632" t="str">
            <v>职员</v>
          </cell>
          <cell r="N632" t="str">
            <v>周娜</v>
          </cell>
          <cell r="O632" t="str">
            <v>周娜</v>
          </cell>
          <cell r="P632" t="str">
            <v/>
          </cell>
          <cell r="Q632" t="str">
            <v/>
          </cell>
          <cell r="R632" t="str">
            <v>杭州</v>
          </cell>
          <cell r="S632" t="str">
            <v>15990032743</v>
          </cell>
          <cell r="T632" t="str">
            <v>1991-12-26</v>
          </cell>
          <cell r="U632" t="str">
            <v>30</v>
          </cell>
          <cell r="V632" t="str">
            <v>汉</v>
          </cell>
          <cell r="W632" t="str">
            <v>330825199112264544</v>
          </cell>
          <cell r="X632" t="str">
            <v>浙江</v>
          </cell>
          <cell r="Y632" t="str">
            <v>龙游</v>
          </cell>
          <cell r="Z632" t="str">
            <v>浙江省龙游县湖镇镇周家村致富路中巷3号</v>
          </cell>
          <cell r="AA632" t="str">
            <v>公司宿舍</v>
          </cell>
          <cell r="AB632" t="str">
            <v>外地农村</v>
          </cell>
          <cell r="AC632" t="str">
            <v>未婚</v>
          </cell>
          <cell r="AD632" t="str">
            <v>团员</v>
          </cell>
          <cell r="AE632" t="str">
            <v>硕士研究生</v>
          </cell>
          <cell r="AF632" t="str">
            <v>硕士</v>
          </cell>
          <cell r="AG632" t="str">
            <v>浙江中医药大学</v>
          </cell>
          <cell r="AH632" t="str">
            <v>药剂学</v>
          </cell>
          <cell r="AI632" t="str">
            <v>2018-06-13</v>
          </cell>
          <cell r="AJ632" t="str">
            <v>助理工程师</v>
          </cell>
          <cell r="AK632" t="str">
            <v/>
          </cell>
          <cell r="AL632" t="str">
            <v>2018-10-31</v>
          </cell>
          <cell r="AM632" t="str">
            <v>施寅晖</v>
          </cell>
          <cell r="AN632" t="str">
            <v>姐妹</v>
          </cell>
          <cell r="AO632" t="str">
            <v>浙江省龙游县湖镇镇周家村致富路中巷3号</v>
          </cell>
          <cell r="AP632" t="str">
            <v>18258433304</v>
          </cell>
          <cell r="AQ632" t="str">
            <v/>
          </cell>
          <cell r="AR632" t="str">
            <v>18258433304</v>
          </cell>
          <cell r="AS632" t="str">
            <v/>
          </cell>
          <cell r="AT632" t="str">
            <v>2019-05-06</v>
          </cell>
          <cell r="AU632" t="str">
            <v>研发人员</v>
          </cell>
          <cell r="AV632" t="str">
            <v>劳动合同</v>
          </cell>
          <cell r="AW632" t="str">
            <v>2019-05-06</v>
          </cell>
          <cell r="AX632" t="str">
            <v>2022-06-01</v>
          </cell>
          <cell r="AY632" t="str">
            <v>2025-06-30</v>
          </cell>
          <cell r="AZ632" t="str">
            <v>研发</v>
          </cell>
          <cell r="BA632" t="str">
            <v>2</v>
          </cell>
          <cell r="BB632" t="str">
            <v>2019-08-06</v>
          </cell>
          <cell r="BC632" t="str">
            <v>2019-08-06</v>
          </cell>
          <cell r="BD632" t="str">
            <v/>
          </cell>
          <cell r="BE632" t="str">
            <v>研发序列</v>
          </cell>
          <cell r="BF632" t="str">
            <v>P3</v>
          </cell>
        </row>
        <row r="633">
          <cell r="C633" t="str">
            <v>祝盼盼</v>
          </cell>
          <cell r="D633" t="str">
            <v>女</v>
          </cell>
          <cell r="E633" t="str">
            <v>在职</v>
          </cell>
          <cell r="F633" t="str">
            <v>正式员工</v>
          </cell>
          <cell r="G633" t="str">
            <v>百诚医药</v>
          </cell>
          <cell r="H633" t="str">
            <v>制剂二组</v>
          </cell>
          <cell r="I633" t="str">
            <v>百诚医药/药学研究中心/外用制剂部/制剂二组</v>
          </cell>
          <cell r="J633" t="str">
            <v>百诚医药</v>
          </cell>
          <cell r="K633" t="str">
            <v>外用制剂部</v>
          </cell>
          <cell r="L633" t="str">
            <v>初级项目经理(制剂)</v>
          </cell>
          <cell r="M633" t="str">
            <v>项目经理(制剂)</v>
          </cell>
          <cell r="N633" t="str">
            <v>邹永华</v>
          </cell>
          <cell r="O633" t="str">
            <v>邹永华</v>
          </cell>
          <cell r="P633" t="str">
            <v/>
          </cell>
          <cell r="Q633" t="str">
            <v/>
          </cell>
          <cell r="R633" t="str">
            <v>杭州</v>
          </cell>
          <cell r="S633" t="str">
            <v>15355055096</v>
          </cell>
          <cell r="T633" t="str">
            <v>1993-11-15</v>
          </cell>
          <cell r="U633" t="str">
            <v>28</v>
          </cell>
          <cell r="V633" t="str">
            <v>汉</v>
          </cell>
          <cell r="W633" t="str">
            <v>330721199311155446</v>
          </cell>
          <cell r="X633" t="str">
            <v>浙江</v>
          </cell>
          <cell r="Y633" t="str">
            <v>金华</v>
          </cell>
          <cell r="Z633" t="str">
            <v>浙江省金华市婺城区汤溪镇山坊村9号</v>
          </cell>
          <cell r="AA633" t="str">
            <v>公司宿舍</v>
          </cell>
          <cell r="AB633" t="str">
            <v>外地农村</v>
          </cell>
          <cell r="AC633" t="str">
            <v>已婚</v>
          </cell>
          <cell r="AD633" t="str">
            <v>团员</v>
          </cell>
          <cell r="AE633" t="str">
            <v>硕士研究生</v>
          </cell>
          <cell r="AF633" t="str">
            <v>硕士</v>
          </cell>
          <cell r="AG633" t="str">
            <v>浙江工业大学</v>
          </cell>
          <cell r="AH633" t="str">
            <v>药学</v>
          </cell>
          <cell r="AI633" t="str">
            <v>2019-06-14</v>
          </cell>
          <cell r="AJ633" t="str">
            <v/>
          </cell>
          <cell r="AK633" t="str">
            <v/>
          </cell>
          <cell r="AL633" t="str">
            <v/>
          </cell>
          <cell r="AM633" t="str">
            <v>祝洁法</v>
          </cell>
          <cell r="AN633" t="str">
            <v>父女</v>
          </cell>
          <cell r="AO633" t="str">
            <v>浙江省金华市婺城区汤溪镇山坊村9号</v>
          </cell>
          <cell r="AP633" t="str">
            <v>15167947806</v>
          </cell>
          <cell r="AQ633" t="str">
            <v/>
          </cell>
          <cell r="AR633" t="str">
            <v>15167947806</v>
          </cell>
          <cell r="AS633" t="str">
            <v/>
          </cell>
          <cell r="AT633" t="str">
            <v>2019-07-01</v>
          </cell>
          <cell r="AU633" t="str">
            <v>研发人员</v>
          </cell>
          <cell r="AV633" t="str">
            <v>劳动合同</v>
          </cell>
          <cell r="AW633" t="str">
            <v>2019-07-01</v>
          </cell>
          <cell r="AX633" t="str">
            <v>2019-07-01</v>
          </cell>
          <cell r="AY633" t="str">
            <v>2022-07-31</v>
          </cell>
          <cell r="AZ633" t="str">
            <v>研发</v>
          </cell>
          <cell r="BA633" t="str">
            <v>1</v>
          </cell>
          <cell r="BB633" t="str">
            <v>2019-10-01</v>
          </cell>
          <cell r="BC633" t="str">
            <v>2019-10-01</v>
          </cell>
          <cell r="BD633" t="str">
            <v/>
          </cell>
          <cell r="BE633" t="str">
            <v>研发序列</v>
          </cell>
          <cell r="BF633" t="str">
            <v>M1</v>
          </cell>
        </row>
        <row r="634">
          <cell r="C634" t="str">
            <v>郑红娟</v>
          </cell>
          <cell r="D634" t="str">
            <v>女</v>
          </cell>
          <cell r="E634" t="str">
            <v>在职</v>
          </cell>
          <cell r="F634" t="str">
            <v>正式员工</v>
          </cell>
          <cell r="G634" t="str">
            <v>百诚医药</v>
          </cell>
          <cell r="H634" t="str">
            <v>制剂二组</v>
          </cell>
          <cell r="I634" t="str">
            <v>百诚医药/药学研究中心/液体制剂一部/制剂二组</v>
          </cell>
          <cell r="J634" t="str">
            <v>百诚医药</v>
          </cell>
          <cell r="K634" t="str">
            <v>液体制剂一部</v>
          </cell>
          <cell r="L634" t="str">
            <v>高级制剂研究员</v>
          </cell>
          <cell r="M634" t="str">
            <v>职员</v>
          </cell>
          <cell r="N634" t="str">
            <v>陈黎</v>
          </cell>
          <cell r="O634" t="str">
            <v>饶大伟</v>
          </cell>
          <cell r="P634" t="str">
            <v>曾智丽</v>
          </cell>
          <cell r="Q634" t="str">
            <v/>
          </cell>
          <cell r="R634" t="str">
            <v>杭州</v>
          </cell>
          <cell r="S634" t="str">
            <v>15867080295</v>
          </cell>
          <cell r="T634" t="str">
            <v>1986-09-23</v>
          </cell>
          <cell r="U634" t="str">
            <v>35</v>
          </cell>
          <cell r="V634" t="str">
            <v>汉</v>
          </cell>
          <cell r="W634" t="str">
            <v>330127198609234121</v>
          </cell>
          <cell r="X634" t="str">
            <v>杭州</v>
          </cell>
          <cell r="Y634" t="str">
            <v>富阳</v>
          </cell>
          <cell r="Z634" t="str">
            <v>杭州市富阳区富春街道公园西路471号</v>
          </cell>
          <cell r="AA634" t="str">
            <v>公司宿舍</v>
          </cell>
          <cell r="AB634" t="str">
            <v>本地城镇</v>
          </cell>
          <cell r="AC634" t="str">
            <v>已婚</v>
          </cell>
          <cell r="AD634" t="str">
            <v>群众</v>
          </cell>
          <cell r="AE634" t="str">
            <v>本科</v>
          </cell>
          <cell r="AF634" t="str">
            <v>学士</v>
          </cell>
          <cell r="AG634" t="str">
            <v>宁波大学</v>
          </cell>
          <cell r="AH634" t="str">
            <v>药学</v>
          </cell>
          <cell r="AI634" t="str">
            <v>2014-07-05</v>
          </cell>
          <cell r="AJ634" t="str">
            <v>助理工程师</v>
          </cell>
          <cell r="AK634" t="str">
            <v>初级</v>
          </cell>
          <cell r="AL634" t="str">
            <v>2012-01-09</v>
          </cell>
          <cell r="AM634" t="str">
            <v>熊飞</v>
          </cell>
          <cell r="AN634" t="str">
            <v>夫妻</v>
          </cell>
          <cell r="AO634" t="str">
            <v>杭州市富阳区富春街道公园西路471号</v>
          </cell>
          <cell r="AP634" t="str">
            <v>13616686915</v>
          </cell>
          <cell r="AQ634" t="str">
            <v>浙江海正药业股份有限公司</v>
          </cell>
          <cell r="AR634" t="str">
            <v>1.3616686915E10</v>
          </cell>
          <cell r="AS634" t="str">
            <v/>
          </cell>
          <cell r="AT634" t="str">
            <v>2020-04-01</v>
          </cell>
          <cell r="AU634" t="str">
            <v>研发人员</v>
          </cell>
          <cell r="AV634" t="str">
            <v>劳动合同</v>
          </cell>
          <cell r="AW634" t="str">
            <v>2020-04-01</v>
          </cell>
          <cell r="AX634" t="str">
            <v>2020-04-01</v>
          </cell>
          <cell r="AY634" t="str">
            <v>2023-03-31</v>
          </cell>
          <cell r="AZ634" t="str">
            <v>研发</v>
          </cell>
          <cell r="BA634" t="str">
            <v>1</v>
          </cell>
          <cell r="BB634" t="str">
            <v>2020-06-30</v>
          </cell>
          <cell r="BC634" t="str">
            <v>2020-07-01</v>
          </cell>
          <cell r="BD634" t="str">
            <v/>
          </cell>
          <cell r="BE634" t="str">
            <v>研发序列</v>
          </cell>
          <cell r="BF634" t="str">
            <v>P3</v>
          </cell>
        </row>
        <row r="635">
          <cell r="C635" t="str">
            <v>黄玉茹</v>
          </cell>
          <cell r="D635" t="str">
            <v>女</v>
          </cell>
          <cell r="E635" t="str">
            <v>在职</v>
          </cell>
          <cell r="F635" t="str">
            <v>正式员工</v>
          </cell>
          <cell r="G635" t="str">
            <v>百诚医药</v>
          </cell>
          <cell r="H635" t="str">
            <v>制剂二组</v>
          </cell>
          <cell r="I635" t="str">
            <v>百诚医药/药学研究中心/固体制剂二部/制剂二组</v>
          </cell>
          <cell r="J635" t="str">
            <v>百诚医药</v>
          </cell>
          <cell r="K635" t="str">
            <v>固体制剂二部</v>
          </cell>
          <cell r="L635" t="str">
            <v>制剂研究员</v>
          </cell>
          <cell r="M635" t="str">
            <v>职员</v>
          </cell>
          <cell r="N635" t="str">
            <v>陈晓萍</v>
          </cell>
          <cell r="O635" t="str">
            <v>李柳洋</v>
          </cell>
          <cell r="P635" t="str">
            <v>李柳洋</v>
          </cell>
          <cell r="Q635" t="str">
            <v/>
          </cell>
          <cell r="R635" t="str">
            <v>杭州</v>
          </cell>
          <cell r="S635" t="str">
            <v>18968460557</v>
          </cell>
          <cell r="T635" t="str">
            <v>1997-09-26</v>
          </cell>
          <cell r="U635" t="str">
            <v>24</v>
          </cell>
          <cell r="V635" t="str">
            <v>汉</v>
          </cell>
          <cell r="W635" t="str">
            <v>429005199709264302</v>
          </cell>
          <cell r="X635" t="str">
            <v>湖北</v>
          </cell>
          <cell r="Y635" t="str">
            <v>潜江</v>
          </cell>
          <cell r="Z635" t="str">
            <v>湖北省潜江市熊口镇贡士村六组</v>
          </cell>
          <cell r="AA635" t="str">
            <v>浙江省杭州市萧山区北干街道江南国际城</v>
          </cell>
          <cell r="AB635" t="str">
            <v>外地农村</v>
          </cell>
          <cell r="AC635" t="str">
            <v>未婚</v>
          </cell>
          <cell r="AD635" t="str">
            <v>党员</v>
          </cell>
          <cell r="AE635" t="str">
            <v>本科</v>
          </cell>
          <cell r="AF635" t="str">
            <v>学士</v>
          </cell>
          <cell r="AG635" t="str">
            <v>湖北工业大学</v>
          </cell>
          <cell r="AH635" t="str">
            <v>制药工程</v>
          </cell>
          <cell r="AI635" t="str">
            <v>2019-06-30</v>
          </cell>
          <cell r="AJ635" t="str">
            <v/>
          </cell>
          <cell r="AK635" t="str">
            <v/>
          </cell>
          <cell r="AL635" t="str">
            <v/>
          </cell>
          <cell r="AM635" t="str">
            <v>吴晓松</v>
          </cell>
          <cell r="AN635" t="str">
            <v>朋友</v>
          </cell>
          <cell r="AO635" t="str">
            <v>湖北省潜江市熊口镇贡士村六组</v>
          </cell>
          <cell r="AP635" t="str">
            <v>13136133661</v>
          </cell>
          <cell r="AQ635" t="str">
            <v>浙江乐普药业股份有限公司</v>
          </cell>
          <cell r="AR635" t="str">
            <v>1.3136133661E10</v>
          </cell>
          <cell r="AS635" t="str">
            <v/>
          </cell>
          <cell r="AT635" t="str">
            <v>2020-05-13</v>
          </cell>
          <cell r="AU635" t="str">
            <v>研发人员</v>
          </cell>
          <cell r="AV635" t="str">
            <v>劳动合同</v>
          </cell>
          <cell r="AW635" t="str">
            <v>2020-05-13</v>
          </cell>
          <cell r="AX635" t="str">
            <v>2020-05-13</v>
          </cell>
          <cell r="AY635" t="str">
            <v>2023-06-30</v>
          </cell>
          <cell r="AZ635" t="str">
            <v>研发</v>
          </cell>
          <cell r="BA635" t="str">
            <v>1</v>
          </cell>
          <cell r="BB635" t="str">
            <v>2020-08-12</v>
          </cell>
          <cell r="BC635" t="str">
            <v/>
          </cell>
          <cell r="BD635" t="str">
            <v/>
          </cell>
          <cell r="BE635" t="str">
            <v>研发序列</v>
          </cell>
          <cell r="BF635" t="str">
            <v>P2</v>
          </cell>
        </row>
        <row r="636">
          <cell r="C636" t="str">
            <v>张战伟</v>
          </cell>
          <cell r="D636" t="str">
            <v>男</v>
          </cell>
          <cell r="E636" t="str">
            <v>在职</v>
          </cell>
          <cell r="F636" t="str">
            <v>正式员工</v>
          </cell>
          <cell r="G636" t="str">
            <v>百诚医药</v>
          </cell>
          <cell r="H636" t="str">
            <v>制剂二组</v>
          </cell>
          <cell r="I636" t="str">
            <v>百诚医药/药学研究中心/外用制剂部/制剂二组</v>
          </cell>
          <cell r="J636" t="str">
            <v>百诚医药</v>
          </cell>
          <cell r="K636" t="str">
            <v>外用制剂部</v>
          </cell>
          <cell r="L636" t="str">
            <v>高级制剂研究员</v>
          </cell>
          <cell r="M636" t="str">
            <v>职员</v>
          </cell>
          <cell r="N636" t="str">
            <v>邹永华</v>
          </cell>
          <cell r="O636" t="str">
            <v>邹永华</v>
          </cell>
          <cell r="P636" t="str">
            <v>楼金芳</v>
          </cell>
          <cell r="Q636" t="str">
            <v/>
          </cell>
          <cell r="R636" t="str">
            <v>杭州</v>
          </cell>
          <cell r="S636" t="str">
            <v>13735538745</v>
          </cell>
          <cell r="T636" t="str">
            <v>1980-10-25</v>
          </cell>
          <cell r="U636" t="str">
            <v>41</v>
          </cell>
          <cell r="V636" t="str">
            <v>汉</v>
          </cell>
          <cell r="W636" t="str">
            <v>412825198010253374</v>
          </cell>
          <cell r="X636" t="str">
            <v>河南</v>
          </cell>
          <cell r="Y636" t="str">
            <v>驻马店</v>
          </cell>
          <cell r="Z636" t="str">
            <v>河南省驻马店市上蔡县蔡沟乡孟庄拐沟张村19号</v>
          </cell>
          <cell r="AA636" t="str">
            <v>浙江省杭州市江干区九堡街道三村村四区90301室</v>
          </cell>
          <cell r="AB636" t="str">
            <v>外地农村</v>
          </cell>
          <cell r="AC636" t="str">
            <v>未婚</v>
          </cell>
          <cell r="AD636" t="str">
            <v>群众</v>
          </cell>
          <cell r="AE636" t="str">
            <v>本科</v>
          </cell>
          <cell r="AF636" t="str">
            <v>学士</v>
          </cell>
          <cell r="AG636" t="str">
            <v>浙江工业大学</v>
          </cell>
          <cell r="AH636" t="str">
            <v>药学</v>
          </cell>
          <cell r="AI636" t="str">
            <v>2013-06-30</v>
          </cell>
          <cell r="AJ636" t="str">
            <v/>
          </cell>
          <cell r="AK636" t="str">
            <v/>
          </cell>
          <cell r="AL636" t="str">
            <v/>
          </cell>
          <cell r="AM636" t="str">
            <v>张占国</v>
          </cell>
          <cell r="AN636" t="str">
            <v>兄弟</v>
          </cell>
          <cell r="AO636" t="str">
            <v>河南省驻马店市上蔡县蔡沟乡孟庄拐沟张村19号</v>
          </cell>
          <cell r="AP636" t="str">
            <v>13839687549</v>
          </cell>
          <cell r="AQ636" t="str">
            <v>杭州九天动物保健品有限公司</v>
          </cell>
          <cell r="AR636" t="str">
            <v>1.3839687549E10</v>
          </cell>
          <cell r="AS636" t="str">
            <v/>
          </cell>
          <cell r="AT636" t="str">
            <v>2020-05-06</v>
          </cell>
          <cell r="AU636" t="str">
            <v>研发人员</v>
          </cell>
          <cell r="AV636" t="str">
            <v>劳动合同</v>
          </cell>
          <cell r="AW636" t="str">
            <v>2020-05-06</v>
          </cell>
          <cell r="AX636" t="str">
            <v>2020-05-06</v>
          </cell>
          <cell r="AY636" t="str">
            <v>2023-06-30</v>
          </cell>
          <cell r="AZ636" t="str">
            <v>研发</v>
          </cell>
          <cell r="BA636" t="str">
            <v>1</v>
          </cell>
          <cell r="BB636" t="str">
            <v>2020-08-05</v>
          </cell>
          <cell r="BC636" t="str">
            <v>2020-08-06</v>
          </cell>
          <cell r="BD636" t="str">
            <v/>
          </cell>
          <cell r="BE636" t="str">
            <v>研发序列</v>
          </cell>
          <cell r="BF636" t="str">
            <v>P5</v>
          </cell>
        </row>
        <row r="637">
          <cell r="C637" t="str">
            <v>丁凯凯</v>
          </cell>
          <cell r="D637" t="str">
            <v>男</v>
          </cell>
          <cell r="E637" t="str">
            <v>在职</v>
          </cell>
          <cell r="F637" t="str">
            <v>正式员工</v>
          </cell>
          <cell r="G637" t="str">
            <v>百诚医药</v>
          </cell>
          <cell r="H637" t="str">
            <v>制剂二组</v>
          </cell>
          <cell r="I637" t="str">
            <v>百诚医药/药学研究中心/固体制剂二部/制剂二组</v>
          </cell>
          <cell r="J637" t="str">
            <v>百诚医药</v>
          </cell>
          <cell r="K637" t="str">
            <v>固体制剂二部</v>
          </cell>
          <cell r="L637" t="str">
            <v>高级制剂研究员</v>
          </cell>
          <cell r="M637" t="str">
            <v>职员</v>
          </cell>
          <cell r="N637" t="str">
            <v>陈晓萍</v>
          </cell>
          <cell r="O637" t="str">
            <v>李柳洋</v>
          </cell>
          <cell r="P637" t="str">
            <v>李柳洋</v>
          </cell>
          <cell r="Q637" t="str">
            <v/>
          </cell>
          <cell r="R637" t="str">
            <v>杭州</v>
          </cell>
          <cell r="S637" t="str">
            <v>15062280160</v>
          </cell>
          <cell r="T637" t="str">
            <v>1992-08-03</v>
          </cell>
          <cell r="U637" t="str">
            <v>29</v>
          </cell>
          <cell r="V637" t="str">
            <v>汉</v>
          </cell>
          <cell r="W637" t="str">
            <v>330782199208033531</v>
          </cell>
          <cell r="X637" t="str">
            <v>浙江</v>
          </cell>
          <cell r="Y637" t="str">
            <v>金华</v>
          </cell>
          <cell r="Z637" t="str">
            <v>浙江省义乌市廿三里街道王店村丁店</v>
          </cell>
          <cell r="AA637" t="str">
            <v>浙江省义乌市廿三里街道王店村丁店23号</v>
          </cell>
          <cell r="AB637" t="str">
            <v>外地农村</v>
          </cell>
          <cell r="AC637" t="str">
            <v>未婚</v>
          </cell>
          <cell r="AD637" t="str">
            <v>团员</v>
          </cell>
          <cell r="AE637" t="str">
            <v>硕士研究生</v>
          </cell>
          <cell r="AF637" t="str">
            <v>硕士</v>
          </cell>
          <cell r="AG637" t="str">
            <v>南京工业大学</v>
          </cell>
          <cell r="AH637" t="str">
            <v>生物化工</v>
          </cell>
          <cell r="AI637" t="str">
            <v>2018-06-19</v>
          </cell>
          <cell r="AJ637" t="str">
            <v/>
          </cell>
          <cell r="AK637" t="str">
            <v/>
          </cell>
          <cell r="AL637" t="str">
            <v/>
          </cell>
          <cell r="AM637" t="str">
            <v>丁佩民</v>
          </cell>
          <cell r="AN637" t="str">
            <v>父子</v>
          </cell>
          <cell r="AO637" t="str">
            <v>浙江省义乌市廿三里街道王店村丁店</v>
          </cell>
          <cell r="AP637" t="str">
            <v>13867939400</v>
          </cell>
          <cell r="AQ637" t="str">
            <v/>
          </cell>
          <cell r="AR637" t="str">
            <v>13867939400</v>
          </cell>
          <cell r="AS637" t="str">
            <v/>
          </cell>
          <cell r="AT637" t="str">
            <v>2020-07-10</v>
          </cell>
          <cell r="AU637" t="str">
            <v>研发人员</v>
          </cell>
          <cell r="AV637" t="str">
            <v>劳动合同</v>
          </cell>
          <cell r="AW637" t="str">
            <v>2020-07-10</v>
          </cell>
          <cell r="AX637" t="str">
            <v>2020-07-10</v>
          </cell>
          <cell r="AY637" t="str">
            <v>2023-09-30</v>
          </cell>
          <cell r="AZ637" t="str">
            <v>研发</v>
          </cell>
          <cell r="BA637" t="str">
            <v>1</v>
          </cell>
          <cell r="BB637" t="str">
            <v>2020-10-09</v>
          </cell>
          <cell r="BC637" t="str">
            <v/>
          </cell>
          <cell r="BD637" t="str">
            <v/>
          </cell>
          <cell r="BE637" t="str">
            <v>研发序列</v>
          </cell>
          <cell r="BF637" t="str">
            <v>P2</v>
          </cell>
        </row>
        <row r="638">
          <cell r="C638" t="str">
            <v>赵文</v>
          </cell>
          <cell r="D638" t="str">
            <v>女</v>
          </cell>
          <cell r="E638" t="str">
            <v>在职</v>
          </cell>
          <cell r="F638" t="str">
            <v>正式员工</v>
          </cell>
          <cell r="G638" t="str">
            <v>百诚医药</v>
          </cell>
          <cell r="H638" t="str">
            <v>制剂二组</v>
          </cell>
          <cell r="I638" t="str">
            <v>百诚医药/药学研究中心/外用制剂部/制剂二组</v>
          </cell>
          <cell r="J638" t="str">
            <v>百诚医药</v>
          </cell>
          <cell r="K638" t="str">
            <v>外用制剂部</v>
          </cell>
          <cell r="L638" t="str">
            <v>高级制剂研究员</v>
          </cell>
          <cell r="M638" t="str">
            <v>职员</v>
          </cell>
          <cell r="N638" t="str">
            <v>邹永华</v>
          </cell>
          <cell r="O638" t="str">
            <v>邹永华</v>
          </cell>
          <cell r="P638" t="str">
            <v>杨祥</v>
          </cell>
          <cell r="Q638" t="str">
            <v/>
          </cell>
          <cell r="R638" t="str">
            <v>杭州</v>
          </cell>
          <cell r="S638" t="str">
            <v>17758026096</v>
          </cell>
          <cell r="T638" t="str">
            <v>1988-07-24</v>
          </cell>
          <cell r="U638" t="str">
            <v>34</v>
          </cell>
          <cell r="V638" t="str">
            <v>汉</v>
          </cell>
          <cell r="W638" t="str">
            <v>372925198807242122</v>
          </cell>
          <cell r="X638" t="str">
            <v>山东</v>
          </cell>
          <cell r="Y638" t="str">
            <v>菏泽</v>
          </cell>
          <cell r="Z638" t="str">
            <v>山东省单县高老家乡高老家行政村东二街村110号</v>
          </cell>
          <cell r="AA638" t="str">
            <v>杭州市萧山区闻堰街道众安隐龙湾3幢1单元</v>
          </cell>
          <cell r="AB638" t="str">
            <v>外地城镇</v>
          </cell>
          <cell r="AC638" t="str">
            <v>已婚</v>
          </cell>
          <cell r="AD638" t="str">
            <v>群众</v>
          </cell>
          <cell r="AE638" t="str">
            <v>硕士研究生</v>
          </cell>
          <cell r="AF638" t="str">
            <v>硕士</v>
          </cell>
          <cell r="AG638" t="str">
            <v>天津大学</v>
          </cell>
          <cell r="AH638" t="str">
            <v>化学工程</v>
          </cell>
          <cell r="AI638" t="str">
            <v>2014-07-10</v>
          </cell>
          <cell r="AJ638" t="str">
            <v/>
          </cell>
          <cell r="AK638" t="str">
            <v/>
          </cell>
          <cell r="AL638" t="str">
            <v/>
          </cell>
          <cell r="AM638" t="str">
            <v>闫鹏</v>
          </cell>
          <cell r="AN638" t="str">
            <v>夫妻</v>
          </cell>
          <cell r="AO638" t="str">
            <v>山东省单县高老家乡高老家行政村东二街村110号</v>
          </cell>
          <cell r="AP638" t="str">
            <v>13588868467</v>
          </cell>
          <cell r="AQ638" t="str">
            <v>浙江和惠堂健康产业有限公司</v>
          </cell>
          <cell r="AR638" t="str">
            <v>山东省单县南城街道绿洲湾小区19号楼4单元</v>
          </cell>
          <cell r="AS638" t="str">
            <v/>
          </cell>
          <cell r="AT638" t="str">
            <v>2020-09-25</v>
          </cell>
          <cell r="AU638" t="str">
            <v>研发人员</v>
          </cell>
          <cell r="AV638" t="str">
            <v>劳动合同</v>
          </cell>
          <cell r="AW638" t="str">
            <v>2020-09-25</v>
          </cell>
          <cell r="AX638" t="str">
            <v>2020-09-25</v>
          </cell>
          <cell r="AY638" t="str">
            <v>2023-09-30</v>
          </cell>
          <cell r="AZ638" t="str">
            <v>研发</v>
          </cell>
          <cell r="BA638" t="str">
            <v>1</v>
          </cell>
          <cell r="BB638" t="str">
            <v>2020-12-24</v>
          </cell>
          <cell r="BC638" t="str">
            <v/>
          </cell>
          <cell r="BD638" t="str">
            <v/>
          </cell>
          <cell r="BE638" t="str">
            <v>研发序列</v>
          </cell>
          <cell r="BF638" t="str">
            <v>P3</v>
          </cell>
        </row>
        <row r="639">
          <cell r="C639" t="str">
            <v>张博</v>
          </cell>
          <cell r="D639" t="str">
            <v>男</v>
          </cell>
          <cell r="E639" t="str">
            <v>在职</v>
          </cell>
          <cell r="F639" t="str">
            <v>正式员工</v>
          </cell>
          <cell r="G639" t="str">
            <v>百诚医药</v>
          </cell>
          <cell r="H639" t="str">
            <v>制剂二组</v>
          </cell>
          <cell r="I639" t="str">
            <v>百诚医药/药学研究中心/液体制剂一部/制剂二组</v>
          </cell>
          <cell r="J639" t="str">
            <v>百诚医药</v>
          </cell>
          <cell r="K639" t="str">
            <v>液体制剂一部</v>
          </cell>
          <cell r="L639" t="str">
            <v>制剂研究员</v>
          </cell>
          <cell r="M639" t="str">
            <v>职员</v>
          </cell>
          <cell r="N639" t="str">
            <v>陈黎</v>
          </cell>
          <cell r="O639" t="str">
            <v>饶大伟</v>
          </cell>
          <cell r="P639" t="str">
            <v/>
          </cell>
          <cell r="Q639" t="str">
            <v/>
          </cell>
          <cell r="R639" t="str">
            <v>杭州</v>
          </cell>
          <cell r="S639" t="str">
            <v>18258254342</v>
          </cell>
          <cell r="T639" t="str">
            <v>1993-03-11</v>
          </cell>
          <cell r="U639" t="str">
            <v>30</v>
          </cell>
          <cell r="V639" t="str">
            <v>汉</v>
          </cell>
          <cell r="W639" t="str">
            <v>620502199203115833</v>
          </cell>
          <cell r="X639" t="str">
            <v>甘肃省</v>
          </cell>
          <cell r="Y639" t="str">
            <v>天水市秦州区</v>
          </cell>
          <cell r="Z639" t="str">
            <v>甘肃省天水市秦州区平南镇松林村58号</v>
          </cell>
          <cell r="AA639" t="str">
            <v>杭州市滨江区浦沿街道金盛曼城</v>
          </cell>
          <cell r="AB639" t="str">
            <v>外地城镇</v>
          </cell>
          <cell r="AC639" t="str">
            <v>未婚</v>
          </cell>
          <cell r="AD639" t="str">
            <v>共青团员</v>
          </cell>
          <cell r="AE639" t="str">
            <v>本科</v>
          </cell>
          <cell r="AF639" t="str">
            <v/>
          </cell>
          <cell r="AG639" t="str">
            <v>武夷学院</v>
          </cell>
          <cell r="AH639" t="str">
            <v>生物工程</v>
          </cell>
          <cell r="AI639" t="str">
            <v>2016-06-01</v>
          </cell>
          <cell r="AJ639" t="str">
            <v>助理工程师</v>
          </cell>
          <cell r="AK639" t="str">
            <v>初级</v>
          </cell>
          <cell r="AL639" t="str">
            <v>2018-10-31</v>
          </cell>
          <cell r="AM639" t="str">
            <v>张红军</v>
          </cell>
          <cell r="AN639" t="str">
            <v>父子</v>
          </cell>
          <cell r="AO639" t="str">
            <v>甘肃省天水市秦州区平南镇松林村58号</v>
          </cell>
          <cell r="AP639" t="str">
            <v>13893898590</v>
          </cell>
          <cell r="AQ639" t="str">
            <v/>
          </cell>
          <cell r="AR639" t="str">
            <v>13893898590</v>
          </cell>
          <cell r="AS639" t="str">
            <v/>
          </cell>
          <cell r="AT639" t="str">
            <v>2021-05-21</v>
          </cell>
          <cell r="AU639" t="str">
            <v>研发人员</v>
          </cell>
          <cell r="AV639" t="str">
            <v>劳动合同</v>
          </cell>
          <cell r="AW639" t="str">
            <v>2021-05-21</v>
          </cell>
          <cell r="AX639" t="str">
            <v>2021-05-21</v>
          </cell>
          <cell r="AY639" t="str">
            <v>2024-06-30</v>
          </cell>
          <cell r="AZ639" t="str">
            <v>研发</v>
          </cell>
          <cell r="BA639" t="str">
            <v>1</v>
          </cell>
          <cell r="BB639" t="str">
            <v>2021-08-20</v>
          </cell>
          <cell r="BC639" t="str">
            <v>2021-08-22</v>
          </cell>
          <cell r="BD639" t="str">
            <v/>
          </cell>
          <cell r="BE639" t="str">
            <v>研发序列</v>
          </cell>
          <cell r="BF639" t="str">
            <v>P2</v>
          </cell>
        </row>
        <row r="640">
          <cell r="C640" t="str">
            <v>俞恩典</v>
          </cell>
          <cell r="D640" t="str">
            <v>男</v>
          </cell>
          <cell r="E640" t="str">
            <v>在职</v>
          </cell>
          <cell r="F640" t="str">
            <v>正式员工</v>
          </cell>
          <cell r="G640" t="str">
            <v>百诚医药</v>
          </cell>
          <cell r="H640" t="str">
            <v>制剂二组</v>
          </cell>
          <cell r="I640" t="str">
            <v>百诚医药/药学研究中心/外用制剂部/制剂二组</v>
          </cell>
          <cell r="J640" t="str">
            <v>百诚医药</v>
          </cell>
          <cell r="K640" t="str">
            <v>外用制剂部</v>
          </cell>
          <cell r="L640" t="str">
            <v>制剂研究员</v>
          </cell>
          <cell r="M640" t="str">
            <v>职员</v>
          </cell>
          <cell r="N640" t="str">
            <v>邹永华</v>
          </cell>
          <cell r="O640" t="str">
            <v>邹永华</v>
          </cell>
          <cell r="P640" t="str">
            <v>王园园</v>
          </cell>
          <cell r="Q640" t="str">
            <v/>
          </cell>
          <cell r="R640" t="str">
            <v>杭州</v>
          </cell>
          <cell r="S640" t="str">
            <v>17816877324</v>
          </cell>
          <cell r="T640" t="str">
            <v>1996-02-16</v>
          </cell>
          <cell r="U640" t="str">
            <v>26</v>
          </cell>
          <cell r="V640" t="str">
            <v>汉族</v>
          </cell>
          <cell r="W640" t="str">
            <v>350322199602161019</v>
          </cell>
          <cell r="X640" t="str">
            <v>福建</v>
          </cell>
          <cell r="Y640" t="str">
            <v>莆田</v>
          </cell>
          <cell r="Z640" t="str">
            <v>福建省莆田市仙游县郊尾镇长岭村101号</v>
          </cell>
          <cell r="AA640" t="str">
            <v>浙江省杭州市滨江区高润云杉郡1幢1单元1911</v>
          </cell>
          <cell r="AB640" t="str">
            <v/>
          </cell>
          <cell r="AC640" t="str">
            <v>未婚</v>
          </cell>
          <cell r="AD640" t="str">
            <v/>
          </cell>
          <cell r="AE640" t="str">
            <v>硕士研究生</v>
          </cell>
          <cell r="AF640" t="str">
            <v>硕士</v>
          </cell>
          <cell r="AG640" t="str">
            <v>浙江工业大学</v>
          </cell>
          <cell r="AH640" t="str">
            <v>药学</v>
          </cell>
          <cell r="AI640" t="str">
            <v>2021-06-30</v>
          </cell>
          <cell r="AJ640" t="str">
            <v/>
          </cell>
          <cell r="AK640" t="str">
            <v/>
          </cell>
          <cell r="AL640" t="str">
            <v/>
          </cell>
          <cell r="AM640" t="str">
            <v>陈晶</v>
          </cell>
          <cell r="AN640" t="str">
            <v>家人</v>
          </cell>
          <cell r="AO640" t="str">
            <v>浙江省杭州市滨江区高润云杉郡，310051</v>
          </cell>
          <cell r="AP640" t="str">
            <v>18259819022</v>
          </cell>
          <cell r="AQ640" t="str">
            <v/>
          </cell>
          <cell r="AR640" t="str">
            <v/>
          </cell>
          <cell r="AS640" t="str">
            <v/>
          </cell>
          <cell r="AT640" t="str">
            <v>2021-07-05</v>
          </cell>
          <cell r="AU640" t="str">
            <v>研发人员</v>
          </cell>
          <cell r="AV640" t="str">
            <v>劳动合同</v>
          </cell>
          <cell r="AW640" t="str">
            <v>2021-07-05</v>
          </cell>
          <cell r="AX640" t="str">
            <v>2021-07-05</v>
          </cell>
          <cell r="AY640" t="str">
            <v>2024-09-30</v>
          </cell>
          <cell r="AZ640" t="str">
            <v>研发</v>
          </cell>
          <cell r="BA640" t="str">
            <v>1</v>
          </cell>
          <cell r="BB640" t="str">
            <v>2021-10-04</v>
          </cell>
          <cell r="BC640" t="str">
            <v>2021-10-05</v>
          </cell>
          <cell r="BD640" t="str">
            <v/>
          </cell>
          <cell r="BE640" t="str">
            <v>研发序列</v>
          </cell>
          <cell r="BF640" t="str">
            <v>P2</v>
          </cell>
        </row>
        <row r="641">
          <cell r="C641" t="str">
            <v>郑碧莹</v>
          </cell>
          <cell r="D641" t="str">
            <v>女</v>
          </cell>
          <cell r="E641" t="str">
            <v>在职</v>
          </cell>
          <cell r="F641" t="str">
            <v>正式员工</v>
          </cell>
          <cell r="G641" t="str">
            <v>百诚医药</v>
          </cell>
          <cell r="H641" t="str">
            <v>制剂二组</v>
          </cell>
          <cell r="I641" t="str">
            <v>百诚医药/药学研究中心/外用制剂部/制剂二组</v>
          </cell>
          <cell r="J641" t="str">
            <v>百诚医药</v>
          </cell>
          <cell r="K641" t="str">
            <v>外用制剂部</v>
          </cell>
          <cell r="L641" t="str">
            <v>制剂研究员</v>
          </cell>
          <cell r="M641" t="str">
            <v>职员</v>
          </cell>
          <cell r="N641" t="str">
            <v>邹永华</v>
          </cell>
          <cell r="O641" t="str">
            <v>邹永华</v>
          </cell>
          <cell r="P641" t="str">
            <v>李青青</v>
          </cell>
          <cell r="Q641" t="str">
            <v/>
          </cell>
          <cell r="R641" t="str">
            <v>杭州</v>
          </cell>
          <cell r="S641" t="str">
            <v>17826865705</v>
          </cell>
          <cell r="T641" t="str">
            <v>1996-04-17</v>
          </cell>
          <cell r="U641" t="str">
            <v>26</v>
          </cell>
          <cell r="V641" t="str">
            <v>汉族</v>
          </cell>
          <cell r="W641" t="str">
            <v>362301199604173525</v>
          </cell>
          <cell r="X641" t="str">
            <v>江西</v>
          </cell>
          <cell r="Y641" t="str">
            <v>上饶</v>
          </cell>
          <cell r="Z641" t="str">
            <v>江西省上饶市信州区灵溪镇龙泉村周家埠郑家026号附2号</v>
          </cell>
          <cell r="AA641" t="str">
            <v>浙江省杭州市滨江区东冠路大同公寓2幢2602</v>
          </cell>
          <cell r="AB641" t="str">
            <v/>
          </cell>
          <cell r="AC641" t="str">
            <v>未婚</v>
          </cell>
          <cell r="AD641" t="str">
            <v/>
          </cell>
          <cell r="AE641" t="str">
            <v>硕士研究生</v>
          </cell>
          <cell r="AF641" t="str">
            <v>硕士</v>
          </cell>
          <cell r="AG641" t="str">
            <v>浙江中医药大学</v>
          </cell>
          <cell r="AH641" t="str">
            <v>药剂学</v>
          </cell>
          <cell r="AI641" t="str">
            <v>2021-06-14</v>
          </cell>
          <cell r="AJ641" t="str">
            <v/>
          </cell>
          <cell r="AK641" t="str">
            <v/>
          </cell>
          <cell r="AL641" t="str">
            <v/>
          </cell>
          <cell r="AM641" t="str">
            <v>欧阳小芳</v>
          </cell>
          <cell r="AN641" t="str">
            <v>母女</v>
          </cell>
          <cell r="AO641" t="str">
            <v>江西省上饶市信州区灵溪镇龙泉村周家埠（334000）</v>
          </cell>
          <cell r="AP641" t="str">
            <v>18279318531</v>
          </cell>
          <cell r="AQ641" t="str">
            <v/>
          </cell>
          <cell r="AR641" t="str">
            <v/>
          </cell>
          <cell r="AS641" t="str">
            <v/>
          </cell>
          <cell r="AT641" t="str">
            <v>2021-07-05</v>
          </cell>
          <cell r="AU641" t="str">
            <v>研发人员</v>
          </cell>
          <cell r="AV641" t="str">
            <v>劳动合同</v>
          </cell>
          <cell r="AW641" t="str">
            <v>2021-07-05</v>
          </cell>
          <cell r="AX641" t="str">
            <v>2021-07-05</v>
          </cell>
          <cell r="AY641" t="str">
            <v>2024-09-30</v>
          </cell>
          <cell r="AZ641" t="str">
            <v>研发</v>
          </cell>
          <cell r="BA641" t="str">
            <v>1</v>
          </cell>
          <cell r="BB641" t="str">
            <v>2021-10-04</v>
          </cell>
          <cell r="BC641" t="str">
            <v>2021-10-05</v>
          </cell>
          <cell r="BD641" t="str">
            <v/>
          </cell>
          <cell r="BE641" t="str">
            <v>研发序列</v>
          </cell>
          <cell r="BF641" t="str">
            <v>P2</v>
          </cell>
        </row>
        <row r="642">
          <cell r="C642" t="str">
            <v>赵娜</v>
          </cell>
          <cell r="D642" t="str">
            <v>女</v>
          </cell>
          <cell r="E642" t="str">
            <v>在职</v>
          </cell>
          <cell r="F642" t="str">
            <v>正式员工</v>
          </cell>
          <cell r="G642" t="str">
            <v>百诚医药</v>
          </cell>
          <cell r="H642" t="str">
            <v>制剂二组</v>
          </cell>
          <cell r="I642" t="str">
            <v>百诚医药/药学研究中心/外用制剂部/制剂二组</v>
          </cell>
          <cell r="J642" t="str">
            <v>百诚医药</v>
          </cell>
          <cell r="K642" t="str">
            <v>外用制剂部</v>
          </cell>
          <cell r="L642" t="str">
            <v>制剂研究员</v>
          </cell>
          <cell r="M642" t="str">
            <v>职员</v>
          </cell>
          <cell r="N642" t="str">
            <v>邹永华</v>
          </cell>
          <cell r="O642" t="str">
            <v>邹永华</v>
          </cell>
          <cell r="P642" t="str">
            <v/>
          </cell>
          <cell r="Q642" t="str">
            <v>祝盼盼</v>
          </cell>
          <cell r="R642" t="str">
            <v>杭州</v>
          </cell>
          <cell r="S642" t="str">
            <v>15797899084</v>
          </cell>
          <cell r="T642" t="str">
            <v>1997-11-23</v>
          </cell>
          <cell r="U642" t="str">
            <v>24</v>
          </cell>
          <cell r="V642" t="str">
            <v>汉族</v>
          </cell>
          <cell r="W642" t="str">
            <v>642226199711230221</v>
          </cell>
          <cell r="X642" t="str">
            <v>宁夏</v>
          </cell>
          <cell r="Y642" t="str">
            <v>银川</v>
          </cell>
          <cell r="Z642" t="str">
            <v>宁夏银川市兴庆区月牙湖乡滨河家园2村2647</v>
          </cell>
          <cell r="AA642" t="str">
            <v>浙江省杭州市滨江区东冠路655金盛曼城5-1-103</v>
          </cell>
          <cell r="AB642" t="str">
            <v>外地农村</v>
          </cell>
          <cell r="AC642" t="str">
            <v>未婚</v>
          </cell>
          <cell r="AD642" t="str">
            <v>共青团员</v>
          </cell>
          <cell r="AE642" t="str">
            <v>本科</v>
          </cell>
          <cell r="AF642" t="str">
            <v>学士</v>
          </cell>
          <cell r="AG642" t="str">
            <v>南昌大学</v>
          </cell>
          <cell r="AH642" t="str">
            <v>制药工程</v>
          </cell>
          <cell r="AI642" t="str">
            <v>2020-06-15</v>
          </cell>
          <cell r="AJ642" t="str">
            <v/>
          </cell>
          <cell r="AK642" t="str">
            <v/>
          </cell>
          <cell r="AL642" t="str">
            <v/>
          </cell>
          <cell r="AM642" t="str">
            <v>赵国成</v>
          </cell>
          <cell r="AN642" t="str">
            <v>父亲</v>
          </cell>
          <cell r="AO642" t="str">
            <v>宁夏银川市兴庆区月牙湖乡滨河家园2村2647 750001</v>
          </cell>
          <cell r="AP642" t="str">
            <v>15709689503</v>
          </cell>
          <cell r="AQ642" t="str">
            <v>浙江天宇药业股份有限公司</v>
          </cell>
          <cell r="AR642" t="str">
            <v/>
          </cell>
          <cell r="AS642" t="str">
            <v/>
          </cell>
          <cell r="AT642" t="str">
            <v>2022-02-14</v>
          </cell>
          <cell r="AU642" t="str">
            <v>研发人员</v>
          </cell>
          <cell r="AV642" t="str">
            <v>劳动合同</v>
          </cell>
          <cell r="AW642" t="str">
            <v>2022-02-14</v>
          </cell>
          <cell r="AX642" t="str">
            <v>2022-02-14</v>
          </cell>
          <cell r="AY642" t="str">
            <v>2025-03-31</v>
          </cell>
          <cell r="AZ642" t="str">
            <v>研发</v>
          </cell>
          <cell r="BA642" t="str">
            <v>1</v>
          </cell>
          <cell r="BB642" t="str">
            <v>2022-05-13</v>
          </cell>
          <cell r="BC642" t="str">
            <v>2022-05-14</v>
          </cell>
          <cell r="BD642" t="str">
            <v/>
          </cell>
          <cell r="BE642" t="str">
            <v>研发序列</v>
          </cell>
          <cell r="BF642" t="str">
            <v>P2</v>
          </cell>
        </row>
        <row r="643">
          <cell r="C643" t="str">
            <v>史晓燕</v>
          </cell>
          <cell r="D643" t="str">
            <v>女</v>
          </cell>
          <cell r="E643" t="str">
            <v>在职</v>
          </cell>
          <cell r="F643" t="str">
            <v>试用员工</v>
          </cell>
          <cell r="G643" t="str">
            <v>百诚医药</v>
          </cell>
          <cell r="H643" t="str">
            <v>制剂二组</v>
          </cell>
          <cell r="I643" t="str">
            <v>百诚医药/药学研究中心/外用制剂部/制剂二组</v>
          </cell>
          <cell r="J643" t="str">
            <v>百诚医药</v>
          </cell>
          <cell r="K643" t="str">
            <v>外用制剂部</v>
          </cell>
          <cell r="L643" t="str">
            <v>制剂研究员</v>
          </cell>
          <cell r="M643" t="str">
            <v>职员</v>
          </cell>
          <cell r="N643" t="str">
            <v>邹永华</v>
          </cell>
          <cell r="O643" t="str">
            <v>邹永华</v>
          </cell>
          <cell r="P643" t="str">
            <v/>
          </cell>
          <cell r="Q643" t="str">
            <v>祝盼盼</v>
          </cell>
          <cell r="R643" t="str">
            <v>杭州</v>
          </cell>
          <cell r="S643" t="str">
            <v>17633778213</v>
          </cell>
          <cell r="T643" t="str">
            <v>1995-01-16</v>
          </cell>
          <cell r="U643" t="str">
            <v>27</v>
          </cell>
          <cell r="V643" t="str">
            <v>汉族</v>
          </cell>
          <cell r="W643" t="str">
            <v>411522199501163021</v>
          </cell>
          <cell r="X643" t="str">
            <v>河南</v>
          </cell>
          <cell r="Y643" t="str">
            <v>信阳</v>
          </cell>
          <cell r="Z643" t="str">
            <v>河南省信阳市光山县马畈镇付寨村小官洼</v>
          </cell>
          <cell r="AA643" t="str">
            <v>杭州市滨江区浦沿街道东冠社区东和云第3幢</v>
          </cell>
          <cell r="AB643" t="str">
            <v>外地农村</v>
          </cell>
          <cell r="AC643" t="str">
            <v>未婚</v>
          </cell>
          <cell r="AD643" t="str">
            <v>群众</v>
          </cell>
          <cell r="AE643" t="str">
            <v>本科</v>
          </cell>
          <cell r="AF643" t="str">
            <v>学士</v>
          </cell>
          <cell r="AG643" t="str">
            <v>河南大学民生学院</v>
          </cell>
          <cell r="AH643" t="str">
            <v>食品质量与安全</v>
          </cell>
          <cell r="AI643" t="str">
            <v>2022-05-13</v>
          </cell>
          <cell r="AJ643" t="str">
            <v/>
          </cell>
          <cell r="AK643" t="str">
            <v/>
          </cell>
          <cell r="AL643" t="str">
            <v/>
          </cell>
          <cell r="AM643" t="str">
            <v>史敦松</v>
          </cell>
          <cell r="AN643" t="str">
            <v>父女</v>
          </cell>
          <cell r="AO643" t="str">
            <v>成都</v>
          </cell>
          <cell r="AP643" t="str">
            <v>15828109155</v>
          </cell>
          <cell r="AQ643" t="str">
            <v>杭州领业医药科技有限公司</v>
          </cell>
          <cell r="AR643" t="str">
            <v/>
          </cell>
          <cell r="AS643" t="str">
            <v/>
          </cell>
          <cell r="AT643" t="str">
            <v>2022-05-13</v>
          </cell>
          <cell r="AU643" t="str">
            <v>辅助人员</v>
          </cell>
          <cell r="AV643" t="str">
            <v>劳动合同</v>
          </cell>
          <cell r="AW643" t="str">
            <v>2022-05-13</v>
          </cell>
          <cell r="AX643" t="str">
            <v>2022-05-13</v>
          </cell>
          <cell r="AY643" t="str">
            <v>2025-06-30</v>
          </cell>
          <cell r="AZ643" t="str">
            <v>研发</v>
          </cell>
          <cell r="BA643" t="str">
            <v>1</v>
          </cell>
          <cell r="BB643" t="str">
            <v>2022-08-12</v>
          </cell>
          <cell r="BC643" t="str">
            <v/>
          </cell>
          <cell r="BD643" t="str">
            <v/>
          </cell>
          <cell r="BE643" t="str">
            <v>研发序列</v>
          </cell>
          <cell r="BF643" t="str">
            <v>P2</v>
          </cell>
        </row>
        <row r="644">
          <cell r="C644" t="str">
            <v>王思远</v>
          </cell>
          <cell r="D644" t="str">
            <v>男</v>
          </cell>
          <cell r="E644" t="str">
            <v>在职</v>
          </cell>
          <cell r="F644" t="str">
            <v>试用员工</v>
          </cell>
          <cell r="G644" t="str">
            <v>百诚医药</v>
          </cell>
          <cell r="H644" t="str">
            <v>制剂二组</v>
          </cell>
          <cell r="I644" t="str">
            <v>百诚医药/药学研究中心/液体制剂三部/制剂二组</v>
          </cell>
          <cell r="J644" t="str">
            <v>百诚医药</v>
          </cell>
          <cell r="K644" t="str">
            <v>液体制剂三部</v>
          </cell>
          <cell r="L644" t="str">
            <v>助理制剂研究员</v>
          </cell>
          <cell r="M644" t="str">
            <v>职员</v>
          </cell>
          <cell r="N644" t="str">
            <v>周娜</v>
          </cell>
          <cell r="O644" t="str">
            <v>施笑晖</v>
          </cell>
          <cell r="P644" t="str">
            <v/>
          </cell>
          <cell r="Q644" t="str">
            <v>施笑晖</v>
          </cell>
          <cell r="R644" t="str">
            <v>杭州</v>
          </cell>
          <cell r="S644" t="str">
            <v>18730063867</v>
          </cell>
          <cell r="T644" t="str">
            <v>1998-09-20</v>
          </cell>
          <cell r="U644" t="str">
            <v>23</v>
          </cell>
          <cell r="V644" t="str">
            <v>汉族</v>
          </cell>
          <cell r="W644" t="str">
            <v>130426199809200310</v>
          </cell>
          <cell r="X644" t="str">
            <v>河北</v>
          </cell>
          <cell r="Y644" t="str">
            <v>邯郸</v>
          </cell>
          <cell r="Z644" t="str">
            <v>河北省邯郸市涉县神头乡神头村6组156号</v>
          </cell>
          <cell r="AA644" t="str">
            <v>河北省邯郸市涉县神头乡神头村6组156号</v>
          </cell>
          <cell r="AB644" t="str">
            <v>外地农村</v>
          </cell>
          <cell r="AC644" t="str">
            <v>未婚</v>
          </cell>
          <cell r="AD644" t="str">
            <v>共青团员</v>
          </cell>
          <cell r="AE644" t="str">
            <v>本科</v>
          </cell>
          <cell r="AF644" t="str">
            <v>学士</v>
          </cell>
          <cell r="AG644" t="str">
            <v>河北大学</v>
          </cell>
          <cell r="AH644" t="str">
            <v>中药学</v>
          </cell>
          <cell r="AI644" t="str">
            <v>2021-06-25</v>
          </cell>
          <cell r="AJ644" t="str">
            <v/>
          </cell>
          <cell r="AK644" t="str">
            <v/>
          </cell>
          <cell r="AL644" t="str">
            <v/>
          </cell>
          <cell r="AM644" t="str">
            <v>王彦兵</v>
          </cell>
          <cell r="AN644" t="str">
            <v>父亲</v>
          </cell>
          <cell r="AO644" t="str">
            <v>河北省邯郸市涉县神头乡神头6组156号   056400</v>
          </cell>
          <cell r="AP644" t="str">
            <v>13691373092</v>
          </cell>
          <cell r="AQ644" t="str">
            <v>北京阜康仁生物制药科技有限公司</v>
          </cell>
          <cell r="AR644" t="str">
            <v/>
          </cell>
          <cell r="AS644" t="str">
            <v/>
          </cell>
          <cell r="AT644" t="str">
            <v>2022-05-23</v>
          </cell>
          <cell r="AU644" t="str">
            <v>辅助人员</v>
          </cell>
          <cell r="AV644" t="str">
            <v>劳动合同</v>
          </cell>
          <cell r="AW644" t="str">
            <v>2022-05-23</v>
          </cell>
          <cell r="AX644" t="str">
            <v>2022-05-23</v>
          </cell>
          <cell r="AY644" t="str">
            <v>2025-06-30</v>
          </cell>
          <cell r="AZ644" t="str">
            <v>研发</v>
          </cell>
          <cell r="BA644" t="str">
            <v/>
          </cell>
          <cell r="BB644" t="str">
            <v>2022-08-22</v>
          </cell>
          <cell r="BC644" t="str">
            <v/>
          </cell>
          <cell r="BD644" t="str">
            <v/>
          </cell>
          <cell r="BE644" t="str">
            <v>研发序列</v>
          </cell>
          <cell r="BF644" t="str">
            <v>P1</v>
          </cell>
        </row>
        <row r="645">
          <cell r="C645" t="str">
            <v>王鑫</v>
          </cell>
          <cell r="D645" t="str">
            <v>男</v>
          </cell>
          <cell r="E645" t="str">
            <v>在职</v>
          </cell>
          <cell r="F645" t="str">
            <v>试用员工</v>
          </cell>
          <cell r="G645" t="str">
            <v>百诚医药</v>
          </cell>
          <cell r="H645" t="str">
            <v>制剂二组</v>
          </cell>
          <cell r="I645" t="str">
            <v>百诚医药/药学研究中心/外用制剂部/制剂二组</v>
          </cell>
          <cell r="J645" t="str">
            <v>百诚医药</v>
          </cell>
          <cell r="K645" t="str">
            <v>外用制剂部</v>
          </cell>
          <cell r="L645" t="str">
            <v>化妆品配方员</v>
          </cell>
          <cell r="M645" t="str">
            <v>职员</v>
          </cell>
          <cell r="N645" t="str">
            <v>邹永华</v>
          </cell>
          <cell r="O645" t="str">
            <v>邹永华</v>
          </cell>
          <cell r="P645" t="str">
            <v/>
          </cell>
          <cell r="Q645" t="str">
            <v>祝盼盼</v>
          </cell>
          <cell r="R645" t="str">
            <v>杭州</v>
          </cell>
          <cell r="S645" t="str">
            <v>15715502350</v>
          </cell>
          <cell r="T645" t="str">
            <v>1994-03-10</v>
          </cell>
          <cell r="U645" t="str">
            <v>28</v>
          </cell>
          <cell r="V645" t="str">
            <v>汉族</v>
          </cell>
          <cell r="W645" t="str">
            <v>340603199403104615</v>
          </cell>
          <cell r="X645" t="str">
            <v>安徽</v>
          </cell>
          <cell r="Y645" t="str">
            <v>淮北</v>
          </cell>
          <cell r="Z645" t="str">
            <v>安徽省淮北市相山区渠沟镇土楼行政村4组303号</v>
          </cell>
          <cell r="AA645" t="str">
            <v>浙江省杭州市滨江区长河街道滨兴小区</v>
          </cell>
          <cell r="AB645" t="str">
            <v>外地城镇</v>
          </cell>
          <cell r="AC645" t="str">
            <v>未婚</v>
          </cell>
          <cell r="AD645" t="str">
            <v>共青团员</v>
          </cell>
          <cell r="AE645" t="str">
            <v>本科</v>
          </cell>
          <cell r="AF645" t="str">
            <v>学士</v>
          </cell>
          <cell r="AG645" t="str">
            <v>安徽科技学院</v>
          </cell>
          <cell r="AH645" t="str">
            <v>生物工程</v>
          </cell>
          <cell r="AI645" t="str">
            <v>2017-07-10</v>
          </cell>
          <cell r="AJ645" t="str">
            <v/>
          </cell>
          <cell r="AK645" t="str">
            <v/>
          </cell>
          <cell r="AL645" t="str">
            <v/>
          </cell>
          <cell r="AM645" t="str">
            <v>王东</v>
          </cell>
          <cell r="AN645" t="str">
            <v>父子</v>
          </cell>
          <cell r="AO645" t="str">
            <v>安徽省淮北市相山区235000</v>
          </cell>
          <cell r="AP645" t="str">
            <v>13905619059</v>
          </cell>
          <cell r="AQ645" t="str">
            <v>浙江吉叶生物科技有限公司</v>
          </cell>
          <cell r="AR645" t="str">
            <v/>
          </cell>
          <cell r="AS645" t="str">
            <v/>
          </cell>
          <cell r="AT645" t="str">
            <v>2022-06-01</v>
          </cell>
          <cell r="AU645" t="str">
            <v>辅助人员</v>
          </cell>
          <cell r="AV645" t="str">
            <v>劳动合同</v>
          </cell>
          <cell r="AW645" t="str">
            <v>2022-06-01</v>
          </cell>
          <cell r="AX645" t="str">
            <v>2022-06-01</v>
          </cell>
          <cell r="AY645" t="str">
            <v>2025-06-30</v>
          </cell>
          <cell r="AZ645" t="str">
            <v>研发</v>
          </cell>
          <cell r="BA645" t="str">
            <v>1</v>
          </cell>
          <cell r="BB645" t="str">
            <v>2022-08-31</v>
          </cell>
          <cell r="BC645" t="str">
            <v/>
          </cell>
          <cell r="BD645" t="str">
            <v/>
          </cell>
          <cell r="BE645" t="str">
            <v>研发序列</v>
          </cell>
          <cell r="BF645" t="str">
            <v>P2</v>
          </cell>
        </row>
        <row r="646">
          <cell r="C646" t="str">
            <v>付阳洋</v>
          </cell>
          <cell r="D646" t="str">
            <v>男</v>
          </cell>
          <cell r="E646" t="str">
            <v>在职</v>
          </cell>
          <cell r="F646" t="str">
            <v>试用员工</v>
          </cell>
          <cell r="G646" t="str">
            <v>百诚医药</v>
          </cell>
          <cell r="H646" t="str">
            <v>制剂二组</v>
          </cell>
          <cell r="I646" t="str">
            <v>百诚医药/药学研究中心/外用制剂部/制剂二组</v>
          </cell>
          <cell r="J646" t="str">
            <v>百诚医药</v>
          </cell>
          <cell r="K646" t="str">
            <v>外用制剂部</v>
          </cell>
          <cell r="L646" t="str">
            <v>制剂研究员</v>
          </cell>
          <cell r="M646" t="str">
            <v>职员</v>
          </cell>
          <cell r="N646" t="str">
            <v>邹永华</v>
          </cell>
          <cell r="O646" t="str">
            <v>邹永华</v>
          </cell>
          <cell r="P646" t="str">
            <v/>
          </cell>
          <cell r="Q646" t="str">
            <v>张战伟</v>
          </cell>
          <cell r="R646" t="str">
            <v>杭州</v>
          </cell>
          <cell r="S646" t="str">
            <v>18482158303</v>
          </cell>
          <cell r="T646" t="str">
            <v>1996-10-05</v>
          </cell>
          <cell r="U646" t="str">
            <v>25</v>
          </cell>
          <cell r="V646" t="str">
            <v>汉族</v>
          </cell>
          <cell r="W646" t="str">
            <v>510521199610052933</v>
          </cell>
          <cell r="X646" t="str">
            <v>四川</v>
          </cell>
          <cell r="Y646" t="str">
            <v>泸州</v>
          </cell>
          <cell r="Z646" t="str">
            <v>四川省泸县玄滩镇新山村4组34号</v>
          </cell>
          <cell r="AA646" t="str">
            <v>杭州市萧山区闻堰</v>
          </cell>
          <cell r="AB646" t="str">
            <v>外地农村</v>
          </cell>
          <cell r="AC646" t="str">
            <v>未婚</v>
          </cell>
          <cell r="AD646" t="str">
            <v>共青团员</v>
          </cell>
          <cell r="AE646" t="str">
            <v>硕士研究生</v>
          </cell>
          <cell r="AF646" t="str">
            <v>硕士</v>
          </cell>
          <cell r="AG646" t="str">
            <v>贵州大学</v>
          </cell>
          <cell r="AH646" t="str">
            <v>制造工程</v>
          </cell>
          <cell r="AI646" t="str">
            <v>2021-06-15</v>
          </cell>
          <cell r="AJ646" t="str">
            <v/>
          </cell>
          <cell r="AK646" t="str">
            <v/>
          </cell>
          <cell r="AL646" t="str">
            <v/>
          </cell>
          <cell r="AM646" t="str">
            <v>付顶文</v>
          </cell>
          <cell r="AN646" t="str">
            <v>父子</v>
          </cell>
          <cell r="AO646" t="str">
            <v>贵阳市云岩区亨特萃山国际550008</v>
          </cell>
          <cell r="AP646" t="str">
            <v>13984177557</v>
          </cell>
          <cell r="AQ646" t="str">
            <v>四川海思科制药有限公司</v>
          </cell>
          <cell r="AR646" t="str">
            <v/>
          </cell>
          <cell r="AS646" t="str">
            <v/>
          </cell>
          <cell r="AT646" t="str">
            <v>2022-06-15</v>
          </cell>
          <cell r="AU646" t="str">
            <v>辅助人员</v>
          </cell>
          <cell r="AV646" t="str">
            <v>劳动合同</v>
          </cell>
          <cell r="AW646" t="str">
            <v>2022-06-15</v>
          </cell>
          <cell r="AX646" t="str">
            <v>2022-06-15</v>
          </cell>
          <cell r="AY646" t="str">
            <v>2025-06-30</v>
          </cell>
          <cell r="AZ646" t="str">
            <v>研发</v>
          </cell>
          <cell r="BA646" t="str">
            <v>1</v>
          </cell>
          <cell r="BB646" t="str">
            <v>2022-09-14</v>
          </cell>
          <cell r="BC646" t="str">
            <v/>
          </cell>
          <cell r="BD646" t="str">
            <v/>
          </cell>
          <cell r="BE646" t="str">
            <v>研发序列</v>
          </cell>
          <cell r="BF646" t="str">
            <v>P2</v>
          </cell>
        </row>
        <row r="647">
          <cell r="C647" t="str">
            <v>严婷婷</v>
          </cell>
          <cell r="D647" t="str">
            <v>女</v>
          </cell>
          <cell r="E647" t="str">
            <v>在职</v>
          </cell>
          <cell r="F647" t="str">
            <v>试用员工</v>
          </cell>
          <cell r="G647" t="str">
            <v>百诚医药</v>
          </cell>
          <cell r="H647" t="str">
            <v>制剂二组</v>
          </cell>
          <cell r="I647" t="str">
            <v>百诚医药/药学研究中心/外用制剂部/制剂二组</v>
          </cell>
          <cell r="J647" t="str">
            <v>百诚医药</v>
          </cell>
          <cell r="K647" t="str">
            <v>外用制剂部</v>
          </cell>
          <cell r="L647" t="str">
            <v>高级制剂研究员</v>
          </cell>
          <cell r="M647" t="str">
            <v>职员</v>
          </cell>
          <cell r="N647" t="str">
            <v>邹永华</v>
          </cell>
          <cell r="O647" t="str">
            <v>邹永华</v>
          </cell>
          <cell r="P647" t="str">
            <v/>
          </cell>
          <cell r="Q647" t="str">
            <v>祝盼盼</v>
          </cell>
          <cell r="R647" t="str">
            <v>杭州</v>
          </cell>
          <cell r="S647" t="str">
            <v>15924024859</v>
          </cell>
          <cell r="T647" t="str">
            <v>1995-07-06</v>
          </cell>
          <cell r="U647" t="str">
            <v>27</v>
          </cell>
          <cell r="V647" t="str">
            <v>土家族</v>
          </cell>
          <cell r="W647" t="str">
            <v>522228199507061286</v>
          </cell>
          <cell r="X647" t="str">
            <v>贵州</v>
          </cell>
          <cell r="Y647" t="str">
            <v>铜仁地区</v>
          </cell>
          <cell r="Z647" t="str">
            <v>贵州沿河</v>
          </cell>
          <cell r="AA647" t="str">
            <v>杭州市</v>
          </cell>
          <cell r="AB647" t="str">
            <v>外地城镇</v>
          </cell>
          <cell r="AC647" t="str">
            <v>未婚</v>
          </cell>
          <cell r="AD647" t="str">
            <v>党员</v>
          </cell>
          <cell r="AE647" t="str">
            <v>硕士研究生</v>
          </cell>
          <cell r="AF647" t="str">
            <v>硕士</v>
          </cell>
          <cell r="AG647" t="str">
            <v>浙江大学</v>
          </cell>
          <cell r="AH647" t="str">
            <v>海洋药物学</v>
          </cell>
          <cell r="AI647" t="str">
            <v>2020-09-30</v>
          </cell>
          <cell r="AJ647" t="str">
            <v/>
          </cell>
          <cell r="AK647" t="str">
            <v/>
          </cell>
          <cell r="AL647" t="str">
            <v/>
          </cell>
          <cell r="AM647" t="str">
            <v>任杰</v>
          </cell>
          <cell r="AN647" t="str">
            <v>情侣</v>
          </cell>
          <cell r="AO647" t="str">
            <v>杭州市滨江区钱江湾花园13幢2单元701，310059</v>
          </cell>
          <cell r="AP647" t="str">
            <v>15651832668</v>
          </cell>
          <cell r="AQ647" t="str">
            <v>杭州中美华东制药有限公司</v>
          </cell>
          <cell r="AR647" t="str">
            <v/>
          </cell>
          <cell r="AS647" t="str">
            <v/>
          </cell>
          <cell r="AT647" t="str">
            <v>2022-06-29</v>
          </cell>
          <cell r="AU647" t="str">
            <v>辅助人员</v>
          </cell>
          <cell r="AV647" t="str">
            <v>劳动合同</v>
          </cell>
          <cell r="AW647" t="str">
            <v>2022-06-29</v>
          </cell>
          <cell r="AX647" t="str">
            <v>2022-06-29</v>
          </cell>
          <cell r="AY647" t="str">
            <v>2025-06-30</v>
          </cell>
          <cell r="AZ647" t="str">
            <v>研发</v>
          </cell>
          <cell r="BA647" t="str">
            <v>1</v>
          </cell>
          <cell r="BB647" t="str">
            <v>2022-09-28</v>
          </cell>
          <cell r="BC647" t="str">
            <v/>
          </cell>
          <cell r="BD647" t="str">
            <v/>
          </cell>
          <cell r="BE647" t="str">
            <v>研发序列</v>
          </cell>
          <cell r="BF647" t="str">
            <v>P3</v>
          </cell>
        </row>
        <row r="648">
          <cell r="C648" t="str">
            <v>柯玲洁</v>
          </cell>
          <cell r="D648" t="str">
            <v>女</v>
          </cell>
          <cell r="E648" t="str">
            <v>在职</v>
          </cell>
          <cell r="F648" t="str">
            <v>试用员工</v>
          </cell>
          <cell r="G648" t="str">
            <v>百诚医药</v>
          </cell>
          <cell r="H648" t="str">
            <v>制剂二组</v>
          </cell>
          <cell r="I648" t="str">
            <v>百诚医药/药学研究中心/液体制剂一部/制剂二组</v>
          </cell>
          <cell r="J648" t="str">
            <v>百诚医药</v>
          </cell>
          <cell r="K648" t="str">
            <v>液体制剂一部</v>
          </cell>
          <cell r="L648" t="str">
            <v>制剂研究员</v>
          </cell>
          <cell r="M648" t="str">
            <v>职员</v>
          </cell>
          <cell r="N648" t="str">
            <v>陈黎</v>
          </cell>
          <cell r="O648" t="str">
            <v>饶大伟</v>
          </cell>
          <cell r="P648" t="str">
            <v>饶大伟</v>
          </cell>
          <cell r="Q648" t="str">
            <v/>
          </cell>
          <cell r="R648" t="str">
            <v>杭州</v>
          </cell>
          <cell r="S648" t="str">
            <v>15005956410</v>
          </cell>
          <cell r="T648" t="str">
            <v>1997-06-14</v>
          </cell>
          <cell r="U648" t="str">
            <v>25</v>
          </cell>
          <cell r="V648" t="str">
            <v>汉族</v>
          </cell>
          <cell r="W648" t="str">
            <v>350182199706145123</v>
          </cell>
          <cell r="X648" t="str">
            <v>福建</v>
          </cell>
          <cell r="Y648" t="str">
            <v>福州</v>
          </cell>
          <cell r="Z648" t="str">
            <v>福建省福州市长乐区漳港镇百户村世德塘73号</v>
          </cell>
          <cell r="AA648" t="str">
            <v>杭州市滨江区东冠路611号金盛嘉悦广场筑居公寓10楼1018</v>
          </cell>
          <cell r="AB648" t="str">
            <v>外地农村</v>
          </cell>
          <cell r="AC648" t="str">
            <v>已婚</v>
          </cell>
          <cell r="AD648" t="str">
            <v>中共党员</v>
          </cell>
          <cell r="AE648" t="str">
            <v>硕士研究生</v>
          </cell>
          <cell r="AF648" t="str">
            <v>硕士</v>
          </cell>
          <cell r="AG648" t="str">
            <v>厦门大学</v>
          </cell>
          <cell r="AH648" t="str">
            <v>药物化学</v>
          </cell>
          <cell r="AI648" t="str">
            <v>2022-07-01</v>
          </cell>
          <cell r="AJ648" t="str">
            <v/>
          </cell>
          <cell r="AK648" t="str">
            <v/>
          </cell>
          <cell r="AL648" t="str">
            <v/>
          </cell>
          <cell r="AM648" t="str">
            <v>蔡文强</v>
          </cell>
          <cell r="AN648" t="str">
            <v>夫妻</v>
          </cell>
          <cell r="AO648" t="str">
            <v>杭州市滨江区东冠路611号金盛嘉悦广场筑居公寓10楼1018，310051</v>
          </cell>
          <cell r="AP648" t="str">
            <v>13809537245</v>
          </cell>
          <cell r="AQ648" t="str">
            <v/>
          </cell>
          <cell r="AR648" t="str">
            <v/>
          </cell>
          <cell r="AS648" t="str">
            <v/>
          </cell>
          <cell r="AT648" t="str">
            <v>2022-07-04</v>
          </cell>
          <cell r="AU648" t="str">
            <v>辅助人员</v>
          </cell>
          <cell r="AV648" t="str">
            <v>劳动合同</v>
          </cell>
          <cell r="AW648" t="str">
            <v>2022-07-04</v>
          </cell>
          <cell r="AX648" t="str">
            <v>2022-07-04</v>
          </cell>
          <cell r="AY648" t="str">
            <v>2025-07-03</v>
          </cell>
          <cell r="AZ648" t="str">
            <v>研发</v>
          </cell>
          <cell r="BA648" t="str">
            <v>1</v>
          </cell>
          <cell r="BB648" t="str">
            <v>2022-10-03</v>
          </cell>
          <cell r="BC648" t="str">
            <v/>
          </cell>
          <cell r="BD648" t="str">
            <v/>
          </cell>
          <cell r="BE648" t="str">
            <v>研发序列</v>
          </cell>
          <cell r="BF648" t="str">
            <v>P2</v>
          </cell>
        </row>
        <row r="649">
          <cell r="C649" t="str">
            <v>蒋月容</v>
          </cell>
          <cell r="D649" t="str">
            <v>女</v>
          </cell>
          <cell r="E649" t="str">
            <v>在职</v>
          </cell>
          <cell r="F649" t="str">
            <v>试用员工</v>
          </cell>
          <cell r="G649" t="str">
            <v>百诚医药</v>
          </cell>
          <cell r="H649" t="str">
            <v>制剂二组</v>
          </cell>
          <cell r="I649" t="str">
            <v>百诚医药/药学研究中心/外用制剂部/制剂二组</v>
          </cell>
          <cell r="J649" t="str">
            <v>百诚医药</v>
          </cell>
          <cell r="K649" t="str">
            <v>外用制剂部</v>
          </cell>
          <cell r="L649" t="str">
            <v>制剂研究员</v>
          </cell>
          <cell r="M649" t="str">
            <v>职员</v>
          </cell>
          <cell r="N649" t="str">
            <v>邹永华</v>
          </cell>
          <cell r="O649" t="str">
            <v>邹永华</v>
          </cell>
          <cell r="P649" t="str">
            <v>祝盼盼</v>
          </cell>
          <cell r="Q649" t="str">
            <v/>
          </cell>
          <cell r="R649" t="str">
            <v>杭州</v>
          </cell>
          <cell r="S649" t="str">
            <v>13390175836</v>
          </cell>
          <cell r="T649" t="str">
            <v>2000-04-23</v>
          </cell>
          <cell r="U649" t="str">
            <v>22</v>
          </cell>
          <cell r="V649" t="str">
            <v>汉族</v>
          </cell>
          <cell r="W649" t="str">
            <v>62052320000423380X</v>
          </cell>
          <cell r="X649" t="str">
            <v>甘肃</v>
          </cell>
          <cell r="Y649" t="str">
            <v>天水</v>
          </cell>
          <cell r="Z649" t="str">
            <v>甘肃省天水市甘谷县白家湾乡蒋家湾村</v>
          </cell>
          <cell r="AA649" t="str">
            <v>浙江省杭州市滨江区钱塘福苑1002</v>
          </cell>
          <cell r="AB649" t="str">
            <v>外地农村</v>
          </cell>
          <cell r="AC649" t="str">
            <v>未婚</v>
          </cell>
          <cell r="AD649" t="str">
            <v>共青团员</v>
          </cell>
          <cell r="AE649" t="str">
            <v>本科</v>
          </cell>
          <cell r="AF649" t="str">
            <v>学士</v>
          </cell>
          <cell r="AG649" t="str">
            <v>沈阳药科大学</v>
          </cell>
          <cell r="AH649" t="str">
            <v>制药工程</v>
          </cell>
          <cell r="AI649" t="str">
            <v>2022-06-04</v>
          </cell>
          <cell r="AJ649" t="str">
            <v/>
          </cell>
          <cell r="AK649" t="str">
            <v/>
          </cell>
          <cell r="AL649" t="str">
            <v/>
          </cell>
          <cell r="AM649" t="str">
            <v>蒋长林</v>
          </cell>
          <cell r="AN649" t="str">
            <v>父亲</v>
          </cell>
          <cell r="AO649" t="str">
            <v>甘肃省天水市甘谷县白家湾乡蒋家湾村 741200</v>
          </cell>
          <cell r="AP649" t="str">
            <v>18293801948</v>
          </cell>
          <cell r="AQ649" t="str">
            <v/>
          </cell>
          <cell r="AR649" t="str">
            <v/>
          </cell>
          <cell r="AS649" t="str">
            <v>杨祥</v>
          </cell>
          <cell r="AT649" t="str">
            <v>2022-07-04</v>
          </cell>
          <cell r="AU649" t="str">
            <v>辅助人员</v>
          </cell>
          <cell r="AV649" t="str">
            <v>劳动合同</v>
          </cell>
          <cell r="AW649" t="str">
            <v>2022-07-04</v>
          </cell>
          <cell r="AX649" t="str">
            <v>2022-07-04</v>
          </cell>
          <cell r="AY649" t="str">
            <v>2025-07-03</v>
          </cell>
          <cell r="AZ649" t="str">
            <v>研发</v>
          </cell>
          <cell r="BA649" t="str">
            <v>1</v>
          </cell>
          <cell r="BB649" t="str">
            <v>2022-10-03</v>
          </cell>
          <cell r="BC649" t="str">
            <v/>
          </cell>
          <cell r="BD649" t="str">
            <v/>
          </cell>
          <cell r="BE649" t="str">
            <v>研发序列</v>
          </cell>
          <cell r="BF649" t="str">
            <v>P2</v>
          </cell>
        </row>
        <row r="650">
          <cell r="C650" t="str">
            <v>何贤会</v>
          </cell>
          <cell r="D650" t="str">
            <v>女</v>
          </cell>
          <cell r="E650" t="str">
            <v>在职</v>
          </cell>
          <cell r="F650" t="str">
            <v>试用员工</v>
          </cell>
          <cell r="G650" t="str">
            <v>百诚医药</v>
          </cell>
          <cell r="H650" t="str">
            <v>制剂二组</v>
          </cell>
          <cell r="I650" t="str">
            <v>百诚医药/药学研究中心/外用制剂部/制剂二组</v>
          </cell>
          <cell r="J650" t="str">
            <v>百诚医药</v>
          </cell>
          <cell r="K650" t="str">
            <v>外用制剂部</v>
          </cell>
          <cell r="L650" t="str">
            <v>制剂研究员</v>
          </cell>
          <cell r="M650" t="str">
            <v>职员</v>
          </cell>
          <cell r="N650" t="str">
            <v>邹永华</v>
          </cell>
          <cell r="O650" t="str">
            <v>邹永华</v>
          </cell>
          <cell r="P650" t="str">
            <v>张战伟</v>
          </cell>
          <cell r="Q650" t="str">
            <v/>
          </cell>
          <cell r="R650" t="str">
            <v>杭州</v>
          </cell>
          <cell r="S650" t="str">
            <v>19185438494</v>
          </cell>
          <cell r="T650" t="str">
            <v>1997-09-17</v>
          </cell>
          <cell r="U650" t="str">
            <v>24</v>
          </cell>
          <cell r="V650" t="str">
            <v>布依族</v>
          </cell>
          <cell r="W650" t="str">
            <v>522528199709174429</v>
          </cell>
          <cell r="X650" t="str">
            <v>贵州</v>
          </cell>
          <cell r="Y650" t="str">
            <v>安顺地区</v>
          </cell>
          <cell r="Z650" t="str">
            <v>贵州省安顺市关岭县同康社区A5三单元502</v>
          </cell>
          <cell r="AA650" t="str">
            <v>贵州省安顺市关岭县同康社区A5三单元502</v>
          </cell>
          <cell r="AB650" t="str">
            <v>本地城镇</v>
          </cell>
          <cell r="AC650" t="str">
            <v>未婚</v>
          </cell>
          <cell r="AD650" t="str">
            <v>中共党员</v>
          </cell>
          <cell r="AE650" t="str">
            <v>硕士研究生</v>
          </cell>
          <cell r="AF650" t="str">
            <v>硕士</v>
          </cell>
          <cell r="AG650" t="str">
            <v>贵州大学</v>
          </cell>
          <cell r="AH650" t="str">
            <v>药物化学</v>
          </cell>
          <cell r="AI650" t="str">
            <v>2022-07-01</v>
          </cell>
          <cell r="AJ650" t="str">
            <v/>
          </cell>
          <cell r="AK650" t="str">
            <v/>
          </cell>
          <cell r="AL650" t="str">
            <v/>
          </cell>
          <cell r="AM650" t="str">
            <v>何贤普</v>
          </cell>
          <cell r="AN650" t="str">
            <v>兄妹</v>
          </cell>
          <cell r="AO650" t="str">
            <v>贵州省安顺市关岭县同康社区A5三单元502</v>
          </cell>
          <cell r="AP650" t="str">
            <v>18085357353</v>
          </cell>
          <cell r="AQ650" t="str">
            <v/>
          </cell>
          <cell r="AR650" t="str">
            <v/>
          </cell>
          <cell r="AS650" t="str">
            <v/>
          </cell>
          <cell r="AT650" t="str">
            <v>2022-07-04</v>
          </cell>
          <cell r="AU650" t="str">
            <v>辅助人员</v>
          </cell>
          <cell r="AV650" t="str">
            <v>劳动合同</v>
          </cell>
          <cell r="AW650" t="str">
            <v>2022-07-04</v>
          </cell>
          <cell r="AX650" t="str">
            <v>2022-07-04</v>
          </cell>
          <cell r="AY650" t="str">
            <v>2025-07-03</v>
          </cell>
          <cell r="AZ650" t="str">
            <v>研发</v>
          </cell>
          <cell r="BA650" t="str">
            <v>1</v>
          </cell>
          <cell r="BB650" t="str">
            <v>2022-10-03</v>
          </cell>
          <cell r="BC650" t="str">
            <v/>
          </cell>
          <cell r="BD650" t="str">
            <v/>
          </cell>
          <cell r="BE650" t="str">
            <v>研发序列</v>
          </cell>
          <cell r="BF650" t="str">
            <v>P2</v>
          </cell>
        </row>
        <row r="651">
          <cell r="C651" t="str">
            <v>周莹婷</v>
          </cell>
          <cell r="D651" t="str">
            <v>女</v>
          </cell>
          <cell r="E651" t="str">
            <v>在职</v>
          </cell>
          <cell r="F651" t="str">
            <v>试用员工</v>
          </cell>
          <cell r="G651" t="str">
            <v>百诚医药</v>
          </cell>
          <cell r="H651" t="str">
            <v>制剂二组</v>
          </cell>
          <cell r="I651" t="str">
            <v>百诚医药/药学研究中心/外用制剂部/制剂二组</v>
          </cell>
          <cell r="J651" t="str">
            <v>百诚医药</v>
          </cell>
          <cell r="K651" t="str">
            <v>外用制剂部</v>
          </cell>
          <cell r="L651" t="str">
            <v>制剂研究员</v>
          </cell>
          <cell r="M651" t="str">
            <v>职员</v>
          </cell>
          <cell r="N651" t="str">
            <v>邹永华</v>
          </cell>
          <cell r="O651" t="str">
            <v>邹永华</v>
          </cell>
          <cell r="P651" t="str">
            <v/>
          </cell>
          <cell r="Q651" t="str">
            <v>祝盼盼</v>
          </cell>
          <cell r="R651" t="str">
            <v>杭州</v>
          </cell>
          <cell r="S651" t="str">
            <v>19157957053</v>
          </cell>
          <cell r="T651" t="str">
            <v>1997-03-27</v>
          </cell>
          <cell r="U651" t="str">
            <v>25</v>
          </cell>
          <cell r="V651" t="str">
            <v>汉族</v>
          </cell>
          <cell r="W651" t="str">
            <v>362330199703275801</v>
          </cell>
          <cell r="X651" t="str">
            <v>江西</v>
          </cell>
          <cell r="Y651" t="str">
            <v>上饶</v>
          </cell>
          <cell r="Z651" t="str">
            <v>江西省上饶市鄱阳县古县渡镇</v>
          </cell>
          <cell r="AA651" t="str">
            <v>滨江区浦沿路银爵世纪公寓2栋2804</v>
          </cell>
          <cell r="AB651" t="str">
            <v>本地农村</v>
          </cell>
          <cell r="AC651" t="str">
            <v>已婚</v>
          </cell>
          <cell r="AD651" t="str">
            <v>共青团员</v>
          </cell>
          <cell r="AE651" t="str">
            <v>硕士研究生</v>
          </cell>
          <cell r="AF651" t="str">
            <v>硕士</v>
          </cell>
          <cell r="AG651" t="str">
            <v>江苏大学</v>
          </cell>
          <cell r="AH651" t="str">
            <v>中药学</v>
          </cell>
          <cell r="AI651" t="str">
            <v>2021-06-10</v>
          </cell>
          <cell r="AJ651" t="str">
            <v/>
          </cell>
          <cell r="AK651" t="str">
            <v/>
          </cell>
          <cell r="AL651" t="str">
            <v/>
          </cell>
          <cell r="AM651" t="str">
            <v>周志火</v>
          </cell>
          <cell r="AN651" t="str">
            <v>父女</v>
          </cell>
          <cell r="AO651" t="str">
            <v>江西省上饶市鄱阳县古北供电所</v>
          </cell>
          <cell r="AP651" t="str">
            <v>13517034346</v>
          </cell>
          <cell r="AQ651" t="str">
            <v>浙江华润三九众益制药有限公司</v>
          </cell>
          <cell r="AR651" t="str">
            <v/>
          </cell>
          <cell r="AS651" t="str">
            <v/>
          </cell>
          <cell r="AT651" t="str">
            <v>2022-07-06</v>
          </cell>
          <cell r="AU651" t="str">
            <v>辅助人员</v>
          </cell>
          <cell r="AV651" t="str">
            <v>劳动合同</v>
          </cell>
          <cell r="AW651" t="str">
            <v>2022-07-06</v>
          </cell>
          <cell r="AX651" t="str">
            <v>2022-07-06</v>
          </cell>
          <cell r="AY651" t="str">
            <v>2025-09-30</v>
          </cell>
          <cell r="AZ651" t="str">
            <v>研发</v>
          </cell>
          <cell r="BA651" t="str">
            <v>1</v>
          </cell>
          <cell r="BB651" t="str">
            <v>2022-10-05</v>
          </cell>
          <cell r="BC651" t="str">
            <v/>
          </cell>
          <cell r="BD651" t="str">
            <v/>
          </cell>
          <cell r="BE651" t="str">
            <v>研发序列</v>
          </cell>
          <cell r="BF651" t="str">
            <v>P2</v>
          </cell>
        </row>
        <row r="652">
          <cell r="C652" t="str">
            <v>童麒蓉</v>
          </cell>
          <cell r="D652" t="str">
            <v>女</v>
          </cell>
          <cell r="E652" t="str">
            <v>在职</v>
          </cell>
          <cell r="F652" t="str">
            <v>试用员工</v>
          </cell>
          <cell r="G652" t="str">
            <v>百诚医药</v>
          </cell>
          <cell r="H652" t="str">
            <v>制剂二组</v>
          </cell>
          <cell r="I652" t="str">
            <v>百诚医药/药学研究中心/液体制剂三部/制剂二组</v>
          </cell>
          <cell r="J652" t="str">
            <v>百诚医药</v>
          </cell>
          <cell r="K652" t="str">
            <v>液体制剂三部</v>
          </cell>
          <cell r="L652" t="str">
            <v>制剂研究员</v>
          </cell>
          <cell r="M652" t="str">
            <v>职员</v>
          </cell>
          <cell r="N652" t="str">
            <v>周娜</v>
          </cell>
          <cell r="O652" t="str">
            <v>施笑晖</v>
          </cell>
          <cell r="P652" t="str">
            <v>施笑晖</v>
          </cell>
          <cell r="Q652" t="str">
            <v/>
          </cell>
          <cell r="R652" t="str">
            <v>杭州</v>
          </cell>
          <cell r="S652" t="str">
            <v>13486098693</v>
          </cell>
          <cell r="T652" t="str">
            <v>1996-12-20</v>
          </cell>
          <cell r="U652" t="str">
            <v>25</v>
          </cell>
          <cell r="V652" t="str">
            <v>汉族</v>
          </cell>
          <cell r="W652" t="str">
            <v>33028219961220004X</v>
          </cell>
          <cell r="X652" t="str">
            <v>浙江</v>
          </cell>
          <cell r="Y652" t="str">
            <v>宁波</v>
          </cell>
          <cell r="Z652" t="str">
            <v>浙江省慈溪市白沙路街道群丰社区</v>
          </cell>
          <cell r="AA652" t="str">
            <v>浙江省宁波市慈溪市白沙路街道群丰社区养所路20号</v>
          </cell>
          <cell r="AB652" t="str">
            <v>外地农村</v>
          </cell>
          <cell r="AC652" t="str">
            <v>未婚</v>
          </cell>
          <cell r="AD652" t="str">
            <v>共青团员</v>
          </cell>
          <cell r="AE652" t="str">
            <v>硕士研究生</v>
          </cell>
          <cell r="AF652" t="str">
            <v>硕士</v>
          </cell>
          <cell r="AG652" t="str">
            <v>山东大学</v>
          </cell>
          <cell r="AH652" t="str">
            <v>药学</v>
          </cell>
          <cell r="AI652" t="str">
            <v>2022-06-18</v>
          </cell>
          <cell r="AJ652" t="str">
            <v/>
          </cell>
          <cell r="AK652" t="str">
            <v/>
          </cell>
          <cell r="AL652" t="str">
            <v/>
          </cell>
          <cell r="AM652" t="str">
            <v>童佩荣</v>
          </cell>
          <cell r="AN652" t="str">
            <v>姐妹</v>
          </cell>
          <cell r="AO652" t="str">
            <v>宁波市生态环境局慈溪分局 315300</v>
          </cell>
          <cell r="AP652" t="str">
            <v>13486458693</v>
          </cell>
          <cell r="AQ652" t="str">
            <v/>
          </cell>
          <cell r="AR652" t="str">
            <v/>
          </cell>
          <cell r="AS652" t="str">
            <v/>
          </cell>
          <cell r="AT652" t="str">
            <v>2022-07-11</v>
          </cell>
          <cell r="AU652" t="str">
            <v>辅助人员</v>
          </cell>
          <cell r="AV652" t="str">
            <v>劳动合同</v>
          </cell>
          <cell r="AW652" t="str">
            <v>2022-07-11</v>
          </cell>
          <cell r="AX652" t="str">
            <v>2022-07-11</v>
          </cell>
          <cell r="AY652" t="str">
            <v>2025-07-10</v>
          </cell>
          <cell r="AZ652" t="str">
            <v>研发</v>
          </cell>
          <cell r="BA652" t="str">
            <v>1</v>
          </cell>
          <cell r="BB652" t="str">
            <v>2022-10-10</v>
          </cell>
          <cell r="BC652" t="str">
            <v/>
          </cell>
          <cell r="BD652" t="str">
            <v/>
          </cell>
          <cell r="BE652" t="str">
            <v>研发序列</v>
          </cell>
          <cell r="BF652" t="str">
            <v>P2</v>
          </cell>
        </row>
        <row r="653">
          <cell r="C653" t="str">
            <v>杨志平</v>
          </cell>
          <cell r="D653" t="str">
            <v>女</v>
          </cell>
          <cell r="E653" t="str">
            <v>在职</v>
          </cell>
          <cell r="F653" t="str">
            <v>试用员工</v>
          </cell>
          <cell r="G653" t="str">
            <v>百诚医药</v>
          </cell>
          <cell r="H653" t="str">
            <v>制剂二组</v>
          </cell>
          <cell r="I653" t="str">
            <v>百诚医药/药学研究中心/外用制剂部/制剂二组</v>
          </cell>
          <cell r="J653" t="str">
            <v>百诚医药</v>
          </cell>
          <cell r="K653" t="str">
            <v>外用制剂部</v>
          </cell>
          <cell r="L653" t="str">
            <v>制剂研究员</v>
          </cell>
          <cell r="M653" t="str">
            <v>职员</v>
          </cell>
          <cell r="N653" t="str">
            <v>邹永华</v>
          </cell>
          <cell r="O653" t="str">
            <v>邹永华</v>
          </cell>
          <cell r="P653" t="str">
            <v>祝盼盼</v>
          </cell>
          <cell r="Q653" t="str">
            <v/>
          </cell>
          <cell r="R653" t="str">
            <v>杭州</v>
          </cell>
          <cell r="S653" t="str">
            <v>18745190694</v>
          </cell>
          <cell r="T653" t="str">
            <v>1994-08-26</v>
          </cell>
          <cell r="U653" t="str">
            <v>27</v>
          </cell>
          <cell r="V653" t="str">
            <v>汉族</v>
          </cell>
          <cell r="W653" t="str">
            <v>23232119940826694X</v>
          </cell>
          <cell r="X653" t="str">
            <v>黑龙江</v>
          </cell>
          <cell r="Y653" t="str">
            <v>绥化</v>
          </cell>
          <cell r="Z653" t="str">
            <v>黑龙江省海伦市共合镇伏中村1组55号</v>
          </cell>
          <cell r="AA653" t="str">
            <v>黑龙江省海伦市金叶小区一单元502</v>
          </cell>
          <cell r="AB653" t="str">
            <v>外地农村</v>
          </cell>
          <cell r="AC653" t="str">
            <v>未婚</v>
          </cell>
          <cell r="AD653" t="str">
            <v>中共党员</v>
          </cell>
          <cell r="AE653" t="str">
            <v>硕士研究生</v>
          </cell>
          <cell r="AF653" t="str">
            <v>硕士</v>
          </cell>
          <cell r="AG653" t="str">
            <v>黑龙江中医药大学</v>
          </cell>
          <cell r="AH653" t="str">
            <v>中药药剂学</v>
          </cell>
          <cell r="AI653" t="str">
            <v>2022-06-12</v>
          </cell>
          <cell r="AJ653" t="str">
            <v/>
          </cell>
          <cell r="AK653" t="str">
            <v/>
          </cell>
          <cell r="AL653" t="str">
            <v/>
          </cell>
          <cell r="AM653" t="str">
            <v>张丽芬</v>
          </cell>
          <cell r="AN653" t="str">
            <v>同事</v>
          </cell>
          <cell r="AO653" t="str">
            <v>杭州市滨江区大同公寓5幢802</v>
          </cell>
          <cell r="AP653" t="str">
            <v>13796628194</v>
          </cell>
          <cell r="AQ653" t="str">
            <v/>
          </cell>
          <cell r="AR653" t="str">
            <v/>
          </cell>
          <cell r="AS653" t="str">
            <v/>
          </cell>
          <cell r="AT653" t="str">
            <v>2022-07-11</v>
          </cell>
          <cell r="AU653" t="str">
            <v>辅助人员</v>
          </cell>
          <cell r="AV653" t="str">
            <v>劳动合同</v>
          </cell>
          <cell r="AW653" t="str">
            <v>2022-07-11</v>
          </cell>
          <cell r="AX653" t="str">
            <v>2022-07-11</v>
          </cell>
          <cell r="AY653" t="str">
            <v>2025-07-10</v>
          </cell>
          <cell r="AZ653" t="str">
            <v>研发</v>
          </cell>
          <cell r="BA653" t="str">
            <v>1</v>
          </cell>
          <cell r="BB653" t="str">
            <v>2022-10-10</v>
          </cell>
          <cell r="BC653" t="str">
            <v/>
          </cell>
          <cell r="BD653" t="str">
            <v/>
          </cell>
          <cell r="BE653" t="str">
            <v>研发序列</v>
          </cell>
          <cell r="BF653" t="str">
            <v>P2</v>
          </cell>
        </row>
        <row r="654">
          <cell r="C654" t="str">
            <v>张婷</v>
          </cell>
          <cell r="D654" t="str">
            <v>女</v>
          </cell>
          <cell r="E654" t="str">
            <v>在职</v>
          </cell>
          <cell r="F654" t="str">
            <v>试用员工</v>
          </cell>
          <cell r="G654" t="str">
            <v>百诚医药</v>
          </cell>
          <cell r="H654" t="str">
            <v>制剂二组</v>
          </cell>
          <cell r="I654" t="str">
            <v>百诚医药/药学研究中心/液体制剂三部/制剂二组</v>
          </cell>
          <cell r="J654" t="str">
            <v>百诚医药</v>
          </cell>
          <cell r="K654" t="str">
            <v>液体制剂三部</v>
          </cell>
          <cell r="L654" t="str">
            <v>制剂研究员</v>
          </cell>
          <cell r="M654" t="str">
            <v>职员</v>
          </cell>
          <cell r="N654" t="str">
            <v>周娜</v>
          </cell>
          <cell r="O654" t="str">
            <v>施笑晖</v>
          </cell>
          <cell r="P654" t="str">
            <v>施笑晖</v>
          </cell>
          <cell r="Q654" t="str">
            <v/>
          </cell>
          <cell r="R654" t="str">
            <v>杭州</v>
          </cell>
          <cell r="S654" t="str">
            <v>17752057018</v>
          </cell>
          <cell r="T654" t="str">
            <v>1995-10-25</v>
          </cell>
          <cell r="U654" t="str">
            <v>26</v>
          </cell>
          <cell r="V654" t="str">
            <v>汉族</v>
          </cell>
          <cell r="W654" t="str">
            <v>620503199510254522</v>
          </cell>
          <cell r="X654" t="str">
            <v>甘肃</v>
          </cell>
          <cell r="Y654" t="str">
            <v>天水</v>
          </cell>
          <cell r="Z654" t="str">
            <v>甘肃省天水市麦积区伯阳镇石门村</v>
          </cell>
          <cell r="AA654" t="str">
            <v>甘肃省天水市麦积区伯阳镇石门村</v>
          </cell>
          <cell r="AB654" t="str">
            <v>外地农村</v>
          </cell>
          <cell r="AC654" t="str">
            <v>未婚</v>
          </cell>
          <cell r="AD654" t="str">
            <v>群众</v>
          </cell>
          <cell r="AE654" t="str">
            <v>硕士研究生</v>
          </cell>
          <cell r="AF654" t="str">
            <v>硕士</v>
          </cell>
          <cell r="AG654" t="str">
            <v>郑州大学</v>
          </cell>
          <cell r="AH654" t="str">
            <v>药理学</v>
          </cell>
          <cell r="AI654" t="str">
            <v>2022-07-01</v>
          </cell>
          <cell r="AJ654" t="str">
            <v/>
          </cell>
          <cell r="AK654" t="str">
            <v/>
          </cell>
          <cell r="AL654" t="str">
            <v/>
          </cell>
          <cell r="AM654" t="str">
            <v>张文学</v>
          </cell>
          <cell r="AN654" t="str">
            <v>父亲</v>
          </cell>
          <cell r="AO654" t="str">
            <v>甘肃省天水市麦积区伯阳镇石门村 741032</v>
          </cell>
          <cell r="AP654" t="str">
            <v>15009383836</v>
          </cell>
          <cell r="AQ654" t="str">
            <v>无</v>
          </cell>
          <cell r="AR654" t="str">
            <v/>
          </cell>
          <cell r="AS654" t="str">
            <v/>
          </cell>
          <cell r="AT654" t="str">
            <v>2022-07-25</v>
          </cell>
          <cell r="AU654" t="str">
            <v>辅助人员</v>
          </cell>
          <cell r="AV654" t="str">
            <v>劳动合同</v>
          </cell>
          <cell r="AW654" t="str">
            <v>2022-07-25</v>
          </cell>
          <cell r="AX654" t="str">
            <v>2022-07-25</v>
          </cell>
          <cell r="AY654" t="str">
            <v>2025-09-30</v>
          </cell>
          <cell r="AZ654" t="str">
            <v>研发</v>
          </cell>
          <cell r="BA654" t="str">
            <v>1</v>
          </cell>
          <cell r="BB654" t="str">
            <v>2022-10-24</v>
          </cell>
          <cell r="BC654" t="str">
            <v/>
          </cell>
          <cell r="BD654" t="str">
            <v/>
          </cell>
          <cell r="BE654" t="str">
            <v>研发序列</v>
          </cell>
          <cell r="BF654" t="str">
            <v>P2</v>
          </cell>
        </row>
        <row r="655">
          <cell r="C655" t="str">
            <v>戴娟</v>
          </cell>
          <cell r="D655" t="str">
            <v>女</v>
          </cell>
          <cell r="E655" t="str">
            <v>在职</v>
          </cell>
          <cell r="F655" t="str">
            <v>正式员工</v>
          </cell>
          <cell r="G655" t="str">
            <v>百诚医药</v>
          </cell>
          <cell r="H655" t="str">
            <v>制剂三组</v>
          </cell>
          <cell r="I655" t="str">
            <v>百诚医药/药学研究中心/固体制剂二部/制剂三组</v>
          </cell>
          <cell r="J655" t="str">
            <v>百诚医药</v>
          </cell>
          <cell r="K655" t="str">
            <v>固体制剂二部</v>
          </cell>
          <cell r="L655" t="str">
            <v>高级项目经理(制剂)</v>
          </cell>
          <cell r="M655" t="str">
            <v>项目经理</v>
          </cell>
          <cell r="N655" t="str">
            <v>陈晓萍</v>
          </cell>
          <cell r="O655" t="str">
            <v>陈晓萍</v>
          </cell>
          <cell r="P655" t="str">
            <v/>
          </cell>
          <cell r="Q655" t="str">
            <v/>
          </cell>
          <cell r="R655" t="str">
            <v>杭州</v>
          </cell>
          <cell r="S655" t="str">
            <v>18367155615</v>
          </cell>
          <cell r="T655" t="str">
            <v>1990-02-06</v>
          </cell>
          <cell r="U655" t="str">
            <v>32</v>
          </cell>
          <cell r="V655" t="str">
            <v>汉</v>
          </cell>
          <cell r="W655" t="str">
            <v>342523199002060027</v>
          </cell>
          <cell r="X655" t="str">
            <v>安徽</v>
          </cell>
          <cell r="Y655" t="str">
            <v>杭州</v>
          </cell>
          <cell r="Z655" t="str">
            <v>杭州市滨江区古塘路6号</v>
          </cell>
          <cell r="AA655" t="str">
            <v>杭州市滨江区东莞社区202号303室</v>
          </cell>
          <cell r="AB655" t="str">
            <v>本地城镇</v>
          </cell>
          <cell r="AC655" t="str">
            <v>已婚</v>
          </cell>
          <cell r="AD655" t="str">
            <v>党员</v>
          </cell>
          <cell r="AE655" t="str">
            <v>硕士研究生</v>
          </cell>
          <cell r="AF655" t="str">
            <v>硕士</v>
          </cell>
          <cell r="AG655" t="str">
            <v>江西中医药大学</v>
          </cell>
          <cell r="AH655" t="str">
            <v>中药学</v>
          </cell>
          <cell r="AI655" t="str">
            <v>2015-06-19</v>
          </cell>
          <cell r="AJ655" t="str">
            <v>中级工程师</v>
          </cell>
          <cell r="AK655" t="str">
            <v>中级</v>
          </cell>
          <cell r="AL655" t="str">
            <v>2018-09-30</v>
          </cell>
          <cell r="AM655" t="str">
            <v>戴祖广</v>
          </cell>
          <cell r="AN655" t="str">
            <v/>
          </cell>
          <cell r="AO655" t="str">
            <v>杭州市滨江区古塘路6号</v>
          </cell>
          <cell r="AP655" t="str">
            <v>18367155615</v>
          </cell>
          <cell r="AQ655" t="str">
            <v/>
          </cell>
          <cell r="AR655" t="str">
            <v>18367155615</v>
          </cell>
          <cell r="AS655" t="str">
            <v/>
          </cell>
          <cell r="AT655" t="str">
            <v>2016-05-13</v>
          </cell>
          <cell r="AU655" t="str">
            <v>研发人员</v>
          </cell>
          <cell r="AV655" t="str">
            <v>劳动合同</v>
          </cell>
          <cell r="AW655" t="str">
            <v>2016-05-13</v>
          </cell>
          <cell r="AX655" t="str">
            <v>2016-05-13</v>
          </cell>
          <cell r="AY655" t="str">
            <v>2022-12-31</v>
          </cell>
          <cell r="AZ655" t="str">
            <v>研发</v>
          </cell>
          <cell r="BA655" t="str">
            <v>3</v>
          </cell>
          <cell r="BB655" t="str">
            <v>2016-08-12</v>
          </cell>
          <cell r="BC655" t="str">
            <v>2016-08-12</v>
          </cell>
          <cell r="BD655" t="str">
            <v/>
          </cell>
          <cell r="BE655" t="str">
            <v>研发序列</v>
          </cell>
          <cell r="BF655" t="str">
            <v>M3</v>
          </cell>
        </row>
        <row r="656">
          <cell r="C656" t="str">
            <v>吴凡</v>
          </cell>
          <cell r="D656" t="str">
            <v>男</v>
          </cell>
          <cell r="E656" t="str">
            <v>在职</v>
          </cell>
          <cell r="F656" t="str">
            <v>正式员工</v>
          </cell>
          <cell r="G656" t="str">
            <v>百诚医药</v>
          </cell>
          <cell r="H656" t="str">
            <v>制剂三组</v>
          </cell>
          <cell r="I656" t="str">
            <v>百诚医药/药学研究中心/固体制剂二部/制剂三组</v>
          </cell>
          <cell r="J656" t="str">
            <v>百诚医药</v>
          </cell>
          <cell r="K656" t="str">
            <v>固体制剂二部</v>
          </cell>
          <cell r="L656" t="str">
            <v>高级制剂研究员</v>
          </cell>
          <cell r="M656" t="str">
            <v>职员</v>
          </cell>
          <cell r="N656" t="str">
            <v>陈晓萍</v>
          </cell>
          <cell r="O656" t="str">
            <v>戴娟</v>
          </cell>
          <cell r="P656" t="str">
            <v/>
          </cell>
          <cell r="Q656" t="str">
            <v/>
          </cell>
          <cell r="R656" t="str">
            <v>杭州</v>
          </cell>
          <cell r="S656" t="str">
            <v>15957378106</v>
          </cell>
          <cell r="T656" t="str">
            <v>1996-11-19</v>
          </cell>
          <cell r="U656" t="str">
            <v>25</v>
          </cell>
          <cell r="V656" t="str">
            <v>汉</v>
          </cell>
          <cell r="W656" t="str">
            <v>36242319961119001X</v>
          </cell>
          <cell r="X656" t="str">
            <v>浙江</v>
          </cell>
          <cell r="Y656" t="str">
            <v>桐乡</v>
          </cell>
          <cell r="Z656" t="str">
            <v>浙江省桐乡市梧桐街道振兴东路东门一路12幢</v>
          </cell>
          <cell r="AA656" t="str">
            <v>公司宿舍</v>
          </cell>
          <cell r="AB656" t="str">
            <v>外地城镇</v>
          </cell>
          <cell r="AC656" t="str">
            <v>未婚</v>
          </cell>
          <cell r="AD656" t="str">
            <v>团员</v>
          </cell>
          <cell r="AE656" t="str">
            <v>本科</v>
          </cell>
          <cell r="AF656" t="str">
            <v>学士</v>
          </cell>
          <cell r="AG656" t="str">
            <v>浙江工业大学</v>
          </cell>
          <cell r="AH656" t="str">
            <v>药物制剂</v>
          </cell>
          <cell r="AI656" t="str">
            <v>2018-06-30</v>
          </cell>
          <cell r="AJ656" t="str">
            <v/>
          </cell>
          <cell r="AK656" t="str">
            <v/>
          </cell>
          <cell r="AL656" t="str">
            <v/>
          </cell>
          <cell r="AM656" t="str">
            <v>吴闽江</v>
          </cell>
          <cell r="AN656" t="str">
            <v/>
          </cell>
          <cell r="AO656" t="str">
            <v>浙江省桐乡市梧桐街道振兴东路东门一路12幢</v>
          </cell>
          <cell r="AP656" t="str">
            <v>13806701298</v>
          </cell>
          <cell r="AQ656" t="str">
            <v/>
          </cell>
          <cell r="AR656" t="str">
            <v>13806701298</v>
          </cell>
          <cell r="AS656" t="str">
            <v/>
          </cell>
          <cell r="AT656" t="str">
            <v>2018-06-04</v>
          </cell>
          <cell r="AU656" t="str">
            <v>研发人员</v>
          </cell>
          <cell r="AV656" t="str">
            <v>劳动合同</v>
          </cell>
          <cell r="AW656" t="str">
            <v>2018-07-02</v>
          </cell>
          <cell r="AX656" t="str">
            <v>2018-07-02</v>
          </cell>
          <cell r="AY656" t="str">
            <v>2021-07-31</v>
          </cell>
          <cell r="AZ656" t="str">
            <v>研发</v>
          </cell>
          <cell r="BA656" t="str">
            <v>1</v>
          </cell>
          <cell r="BB656" t="str">
            <v>2018-10-01</v>
          </cell>
          <cell r="BC656" t="str">
            <v>2018-10-01</v>
          </cell>
          <cell r="BD656" t="str">
            <v/>
          </cell>
          <cell r="BE656" t="str">
            <v>研发序列</v>
          </cell>
          <cell r="BF656" t="str">
            <v>P3</v>
          </cell>
        </row>
        <row r="657">
          <cell r="C657" t="str">
            <v>何雷朋</v>
          </cell>
          <cell r="D657" t="str">
            <v>男</v>
          </cell>
          <cell r="E657" t="str">
            <v>在职</v>
          </cell>
          <cell r="F657" t="str">
            <v>正式员工</v>
          </cell>
          <cell r="G657" t="str">
            <v>百诚医药</v>
          </cell>
          <cell r="H657" t="str">
            <v>制剂三组</v>
          </cell>
          <cell r="I657" t="str">
            <v>百诚医药/药学研究中心/固体制剂二部/制剂三组</v>
          </cell>
          <cell r="J657" t="str">
            <v>百诚医药</v>
          </cell>
          <cell r="K657" t="str">
            <v>固体制剂二部</v>
          </cell>
          <cell r="L657" t="str">
            <v>制剂研究员</v>
          </cell>
          <cell r="M657" t="str">
            <v>职员</v>
          </cell>
          <cell r="N657" t="str">
            <v>陈晓萍</v>
          </cell>
          <cell r="O657" t="str">
            <v>戴娟</v>
          </cell>
          <cell r="P657" t="str">
            <v>黎瑶</v>
          </cell>
          <cell r="Q657" t="str">
            <v/>
          </cell>
          <cell r="R657" t="str">
            <v>杭州</v>
          </cell>
          <cell r="S657" t="str">
            <v>18792133365</v>
          </cell>
          <cell r="T657" t="str">
            <v>1995-01-10</v>
          </cell>
          <cell r="U657" t="str">
            <v>27</v>
          </cell>
          <cell r="V657" t="str">
            <v>汉</v>
          </cell>
          <cell r="W657" t="str">
            <v>341227199501108759</v>
          </cell>
          <cell r="X657" t="str">
            <v>安徽</v>
          </cell>
          <cell r="Y657" t="str">
            <v>亳州</v>
          </cell>
          <cell r="Z657" t="str">
            <v>安徽省利辛县望疃镇丹凤新村何寨庄15-1户</v>
          </cell>
          <cell r="AA657" t="str">
            <v>安徽省利辛县望疃镇丹凤新村何寨庄15-1户</v>
          </cell>
          <cell r="AB657" t="str">
            <v>外地农村</v>
          </cell>
          <cell r="AC657" t="str">
            <v>未婚</v>
          </cell>
          <cell r="AD657" t="str">
            <v>群众</v>
          </cell>
          <cell r="AE657" t="str">
            <v>本科</v>
          </cell>
          <cell r="AF657" t="str">
            <v>学士</v>
          </cell>
          <cell r="AG657" t="str">
            <v>巢湖学院</v>
          </cell>
          <cell r="AH657" t="str">
            <v>生物制药</v>
          </cell>
          <cell r="AI657" t="str">
            <v>2019-06-20</v>
          </cell>
          <cell r="AJ657" t="str">
            <v/>
          </cell>
          <cell r="AK657" t="str">
            <v/>
          </cell>
          <cell r="AL657" t="str">
            <v/>
          </cell>
          <cell r="AM657" t="str">
            <v>吴素侠</v>
          </cell>
          <cell r="AN657" t="str">
            <v>母子</v>
          </cell>
          <cell r="AO657" t="str">
            <v>安徽省利辛县望疃镇丹凤新村何寨庄15-1户</v>
          </cell>
          <cell r="AP657" t="str">
            <v>13339279941</v>
          </cell>
          <cell r="AQ657" t="str">
            <v/>
          </cell>
          <cell r="AR657" t="str">
            <v>13339279941</v>
          </cell>
          <cell r="AS657" t="str">
            <v/>
          </cell>
          <cell r="AT657" t="str">
            <v>2019-11-07</v>
          </cell>
          <cell r="AU657" t="str">
            <v>研发人员</v>
          </cell>
          <cell r="AV657" t="str">
            <v>劳动合同</v>
          </cell>
          <cell r="AW657" t="str">
            <v>2019-11-07</v>
          </cell>
          <cell r="AX657" t="str">
            <v>2019-11-07</v>
          </cell>
          <cell r="AY657" t="str">
            <v>2022-11-30</v>
          </cell>
          <cell r="AZ657" t="str">
            <v>研发</v>
          </cell>
          <cell r="BA657" t="str">
            <v>1</v>
          </cell>
          <cell r="BB657" t="str">
            <v>2020-02-07</v>
          </cell>
          <cell r="BC657" t="str">
            <v>2020-02-07</v>
          </cell>
          <cell r="BD657" t="str">
            <v/>
          </cell>
          <cell r="BE657" t="str">
            <v>研发序列</v>
          </cell>
          <cell r="BF657" t="str">
            <v>P2</v>
          </cell>
        </row>
        <row r="658">
          <cell r="C658" t="str">
            <v>周胜利</v>
          </cell>
          <cell r="D658" t="str">
            <v>男</v>
          </cell>
          <cell r="E658" t="str">
            <v>在职</v>
          </cell>
          <cell r="F658" t="str">
            <v>正式员工</v>
          </cell>
          <cell r="G658" t="str">
            <v>百诚医药</v>
          </cell>
          <cell r="H658" t="str">
            <v>制剂三组</v>
          </cell>
          <cell r="I658" t="str">
            <v>百诚医药/药学研究中心/外用制剂部/制剂三组</v>
          </cell>
          <cell r="J658" t="str">
            <v>百诚医药</v>
          </cell>
          <cell r="K658" t="str">
            <v>外用制剂部</v>
          </cell>
          <cell r="L658" t="str">
            <v>高级制剂研究员</v>
          </cell>
          <cell r="M658" t="str">
            <v>职员</v>
          </cell>
          <cell r="N658" t="str">
            <v>邹永华</v>
          </cell>
          <cell r="O658" t="str">
            <v>李颖</v>
          </cell>
          <cell r="P658" t="str">
            <v>杨祥</v>
          </cell>
          <cell r="Q658" t="str">
            <v/>
          </cell>
          <cell r="R658" t="str">
            <v>杭州</v>
          </cell>
          <cell r="S658" t="str">
            <v>13838271302</v>
          </cell>
          <cell r="T658" t="str">
            <v>1996-08-22</v>
          </cell>
          <cell r="U658" t="str">
            <v>25</v>
          </cell>
          <cell r="V658" t="str">
            <v>汉</v>
          </cell>
          <cell r="W658" t="str">
            <v>411082199608225412</v>
          </cell>
          <cell r="X658" t="str">
            <v>河南</v>
          </cell>
          <cell r="Y658" t="str">
            <v>许昌</v>
          </cell>
          <cell r="Z658" t="str">
            <v>河南省长葛市古桥乡白庄村</v>
          </cell>
          <cell r="AA658" t="str">
            <v>浙江绍兴柯桥区华舍街道元龙璞悦24-602</v>
          </cell>
          <cell r="AB658" t="str">
            <v>外地农村</v>
          </cell>
          <cell r="AC658" t="str">
            <v>未婚</v>
          </cell>
          <cell r="AD658" t="str">
            <v>团员</v>
          </cell>
          <cell r="AE658" t="str">
            <v>本科</v>
          </cell>
          <cell r="AF658" t="str">
            <v>学士</v>
          </cell>
          <cell r="AG658" t="str">
            <v>郑州大学</v>
          </cell>
          <cell r="AH658" t="str">
            <v>化学</v>
          </cell>
          <cell r="AI658" t="str">
            <v>2018-07-01</v>
          </cell>
          <cell r="AJ658" t="str">
            <v/>
          </cell>
          <cell r="AK658" t="str">
            <v/>
          </cell>
          <cell r="AL658" t="str">
            <v/>
          </cell>
          <cell r="AM658" t="str">
            <v>周伟阔</v>
          </cell>
          <cell r="AN658" t="str">
            <v>亲戚</v>
          </cell>
          <cell r="AO658" t="str">
            <v>河南省长葛市古桥乡白庄村</v>
          </cell>
          <cell r="AP658" t="str">
            <v>18268787018</v>
          </cell>
          <cell r="AQ658" t="str">
            <v>浙江医药股份有限公司</v>
          </cell>
          <cell r="AR658" t="str">
            <v>18268787018</v>
          </cell>
          <cell r="AS658" t="str">
            <v/>
          </cell>
          <cell r="AT658" t="str">
            <v>2020-07-01</v>
          </cell>
          <cell r="AU658" t="str">
            <v>研发人员</v>
          </cell>
          <cell r="AV658" t="str">
            <v>劳动合同</v>
          </cell>
          <cell r="AW658" t="str">
            <v>2020-07-01</v>
          </cell>
          <cell r="AX658" t="str">
            <v>2020-07-01</v>
          </cell>
          <cell r="AY658" t="str">
            <v>2023-09-30</v>
          </cell>
          <cell r="AZ658" t="str">
            <v>研发</v>
          </cell>
          <cell r="BA658" t="str">
            <v>1</v>
          </cell>
          <cell r="BB658" t="str">
            <v>2020-09-30</v>
          </cell>
          <cell r="BC658" t="str">
            <v>2020-10-01</v>
          </cell>
          <cell r="BD658" t="str">
            <v/>
          </cell>
          <cell r="BE658" t="str">
            <v>研发序列</v>
          </cell>
          <cell r="BF658" t="str">
            <v>P3</v>
          </cell>
        </row>
        <row r="659">
          <cell r="C659" t="str">
            <v>龚英彪</v>
          </cell>
          <cell r="D659" t="str">
            <v>男</v>
          </cell>
          <cell r="E659" t="str">
            <v>在职</v>
          </cell>
          <cell r="F659" t="str">
            <v>正式员工</v>
          </cell>
          <cell r="G659" t="str">
            <v>百诚医药</v>
          </cell>
          <cell r="H659" t="str">
            <v>制剂三组</v>
          </cell>
          <cell r="I659" t="str">
            <v>百诚医药/药学研究中心/外用制剂部/制剂三组</v>
          </cell>
          <cell r="J659" t="str">
            <v>百诚医药</v>
          </cell>
          <cell r="K659" t="str">
            <v>外用制剂部</v>
          </cell>
          <cell r="L659" t="str">
            <v>高级制剂研究员</v>
          </cell>
          <cell r="M659" t="str">
            <v>职员</v>
          </cell>
          <cell r="N659" t="str">
            <v>邹永华</v>
          </cell>
          <cell r="O659" t="str">
            <v>李颖</v>
          </cell>
          <cell r="P659" t="str">
            <v>刘保林</v>
          </cell>
          <cell r="Q659" t="str">
            <v/>
          </cell>
          <cell r="R659" t="str">
            <v>杭州</v>
          </cell>
          <cell r="S659" t="str">
            <v>17816038059</v>
          </cell>
          <cell r="T659" t="str">
            <v>1993-12-03</v>
          </cell>
          <cell r="U659" t="str">
            <v>28</v>
          </cell>
          <cell r="V659" t="str">
            <v>汉</v>
          </cell>
          <cell r="W659" t="str">
            <v>42220219931203343X</v>
          </cell>
          <cell r="X659" t="str">
            <v>湖北</v>
          </cell>
          <cell r="Y659" t="str">
            <v>孝感</v>
          </cell>
          <cell r="Z659" t="str">
            <v>湖北省孝感市应城市城北办事处龚河村364号</v>
          </cell>
          <cell r="AA659" t="str">
            <v>浙江省宁波市镇海区骆城华苑2栋1单元</v>
          </cell>
          <cell r="AB659" t="str">
            <v>外地农村</v>
          </cell>
          <cell r="AC659" t="str">
            <v>未婚</v>
          </cell>
          <cell r="AD659" t="str">
            <v>群众</v>
          </cell>
          <cell r="AE659" t="str">
            <v>硕士研究生</v>
          </cell>
          <cell r="AF659" t="str">
            <v>硕士</v>
          </cell>
          <cell r="AG659" t="str">
            <v>浙江工业大学</v>
          </cell>
          <cell r="AH659" t="str">
            <v>药学</v>
          </cell>
          <cell r="AI659" t="str">
            <v>2020-07-23</v>
          </cell>
          <cell r="AJ659" t="str">
            <v/>
          </cell>
          <cell r="AK659" t="str">
            <v/>
          </cell>
          <cell r="AL659" t="str">
            <v/>
          </cell>
          <cell r="AM659" t="str">
            <v>邬长芬</v>
          </cell>
          <cell r="AN659" t="str">
            <v>母子</v>
          </cell>
          <cell r="AO659" t="str">
            <v>湖北省孝感市应城市城北办事处龚河村364号</v>
          </cell>
          <cell r="AP659" t="str">
            <v>15268392392</v>
          </cell>
          <cell r="AQ659" t="str">
            <v/>
          </cell>
          <cell r="AR659" t="str">
            <v>15268392392</v>
          </cell>
          <cell r="AS659" t="str">
            <v/>
          </cell>
          <cell r="AT659" t="str">
            <v>2020-07-30</v>
          </cell>
          <cell r="AU659" t="str">
            <v>研发人员</v>
          </cell>
          <cell r="AV659" t="str">
            <v>劳动合同</v>
          </cell>
          <cell r="AW659" t="str">
            <v>2020-07-30</v>
          </cell>
          <cell r="AX659" t="str">
            <v>2020-07-30</v>
          </cell>
          <cell r="AY659" t="str">
            <v>2023-09-30</v>
          </cell>
          <cell r="AZ659" t="str">
            <v>研发</v>
          </cell>
          <cell r="BA659" t="str">
            <v>1</v>
          </cell>
          <cell r="BB659" t="str">
            <v>2020-10-29</v>
          </cell>
          <cell r="BC659" t="str">
            <v/>
          </cell>
          <cell r="BD659" t="str">
            <v/>
          </cell>
          <cell r="BE659" t="str">
            <v>研发序列</v>
          </cell>
          <cell r="BF659" t="str">
            <v>P3</v>
          </cell>
        </row>
        <row r="660">
          <cell r="C660" t="str">
            <v>李颖</v>
          </cell>
          <cell r="D660" t="str">
            <v>女</v>
          </cell>
          <cell r="E660" t="str">
            <v>在职</v>
          </cell>
          <cell r="F660" t="str">
            <v>正式员工</v>
          </cell>
          <cell r="G660" t="str">
            <v>百诚医药</v>
          </cell>
          <cell r="H660" t="str">
            <v>制剂三组</v>
          </cell>
          <cell r="I660" t="str">
            <v>百诚医药/药学研究中心/外用制剂部/制剂三组</v>
          </cell>
          <cell r="J660" t="str">
            <v>百诚医药</v>
          </cell>
          <cell r="K660" t="str">
            <v>外用制剂部</v>
          </cell>
          <cell r="L660" t="str">
            <v>高级项目经理(制剂)</v>
          </cell>
          <cell r="M660" t="str">
            <v>项目经理</v>
          </cell>
          <cell r="N660" t="str">
            <v>邹永华</v>
          </cell>
          <cell r="O660" t="str">
            <v>邹永华</v>
          </cell>
          <cell r="P660" t="str">
            <v>邹永华</v>
          </cell>
          <cell r="Q660" t="str">
            <v/>
          </cell>
          <cell r="R660" t="str">
            <v>杭州</v>
          </cell>
          <cell r="S660" t="str">
            <v>15700181056</v>
          </cell>
          <cell r="T660" t="str">
            <v>1990-02-08</v>
          </cell>
          <cell r="U660" t="str">
            <v>32</v>
          </cell>
          <cell r="V660" t="str">
            <v>汉</v>
          </cell>
          <cell r="W660" t="str">
            <v>330501199002083462</v>
          </cell>
          <cell r="X660" t="str">
            <v>浙江</v>
          </cell>
          <cell r="Y660" t="str">
            <v>杭州</v>
          </cell>
          <cell r="Z660" t="str">
            <v>浙江省湖州市吴兴区仁皇山街道白雀社区吴家墩58号</v>
          </cell>
          <cell r="AA660" t="str">
            <v>杭州市滨江区新州花苑27-801</v>
          </cell>
          <cell r="AB660" t="str">
            <v>外地城镇</v>
          </cell>
          <cell r="AC660" t="str">
            <v>已婚</v>
          </cell>
          <cell r="AD660" t="str">
            <v>中共党员</v>
          </cell>
          <cell r="AE660" t="str">
            <v>硕士研究生</v>
          </cell>
          <cell r="AF660" t="str">
            <v>硕士</v>
          </cell>
          <cell r="AG660" t="str">
            <v>浙江省医学科学院</v>
          </cell>
          <cell r="AH660" t="str">
            <v>药剂学</v>
          </cell>
          <cell r="AI660" t="str">
            <v>2016-07-01</v>
          </cell>
          <cell r="AJ660" t="str">
            <v>职称</v>
          </cell>
          <cell r="AK660" t="str">
            <v>中级工程师</v>
          </cell>
          <cell r="AL660" t="str">
            <v/>
          </cell>
          <cell r="AM660" t="str">
            <v>蒋家骏</v>
          </cell>
          <cell r="AN660" t="str">
            <v/>
          </cell>
          <cell r="AO660" t="str">
            <v>浙江省湖州市吴兴区仁皇山街道白雀社区吴家墩58号</v>
          </cell>
          <cell r="AP660" t="str">
            <v>15757121734</v>
          </cell>
          <cell r="AQ660" t="str">
            <v>杭州中美华东制药有限公司</v>
          </cell>
          <cell r="AR660" t="str">
            <v/>
          </cell>
          <cell r="AS660" t="str">
            <v/>
          </cell>
          <cell r="AT660" t="str">
            <v>2021-04-28</v>
          </cell>
          <cell r="AU660" t="str">
            <v>研发人员</v>
          </cell>
          <cell r="AV660" t="str">
            <v>劳动合同</v>
          </cell>
          <cell r="AW660" t="str">
            <v>2021-04-28</v>
          </cell>
          <cell r="AX660" t="str">
            <v>2021-04-28</v>
          </cell>
          <cell r="AY660" t="str">
            <v>2024-06-30</v>
          </cell>
          <cell r="AZ660" t="str">
            <v>研发</v>
          </cell>
          <cell r="BA660" t="str">
            <v>1</v>
          </cell>
          <cell r="BB660" t="str">
            <v>2021-07-27</v>
          </cell>
          <cell r="BC660" t="str">
            <v>2021-07-27</v>
          </cell>
          <cell r="BD660" t="str">
            <v/>
          </cell>
          <cell r="BE660" t="str">
            <v>研发序列</v>
          </cell>
          <cell r="BF660" t="str">
            <v>M3</v>
          </cell>
        </row>
        <row r="661">
          <cell r="C661" t="str">
            <v>盖秀梅</v>
          </cell>
          <cell r="D661" t="str">
            <v>女</v>
          </cell>
          <cell r="E661" t="str">
            <v>在职</v>
          </cell>
          <cell r="F661" t="str">
            <v>正式员工</v>
          </cell>
          <cell r="G661" t="str">
            <v>百诚医药</v>
          </cell>
          <cell r="H661" t="str">
            <v>制剂三组</v>
          </cell>
          <cell r="I661" t="str">
            <v>百诚医药/药学研究中心/固体制剂二部/制剂三组</v>
          </cell>
          <cell r="J661" t="str">
            <v>百诚医药</v>
          </cell>
          <cell r="K661" t="str">
            <v>固体制剂二部</v>
          </cell>
          <cell r="L661" t="str">
            <v>高级制剂研究员</v>
          </cell>
          <cell r="M661" t="str">
            <v>职员</v>
          </cell>
          <cell r="N661" t="str">
            <v>陈晓萍</v>
          </cell>
          <cell r="O661" t="str">
            <v>戴娟</v>
          </cell>
          <cell r="P661" t="str">
            <v>李柳洋</v>
          </cell>
          <cell r="Q661" t="str">
            <v/>
          </cell>
          <cell r="R661" t="str">
            <v>杭州</v>
          </cell>
          <cell r="S661" t="str">
            <v>15940246803</v>
          </cell>
          <cell r="T661" t="str">
            <v>1992-06-06</v>
          </cell>
          <cell r="U661" t="str">
            <v>30</v>
          </cell>
          <cell r="V661" t="str">
            <v>汉</v>
          </cell>
          <cell r="W661" t="str">
            <v>371312199206067129</v>
          </cell>
          <cell r="X661" t="str">
            <v>山东省</v>
          </cell>
          <cell r="Y661" t="str">
            <v>临沂市</v>
          </cell>
          <cell r="Z661" t="str">
            <v>山东省临沂市河东区汤头街道盖家五湖村389号</v>
          </cell>
          <cell r="AA661" t="str">
            <v>浙江省杭州市滨江区庙后王路251号全量科创园332室</v>
          </cell>
          <cell r="AB661" t="str">
            <v>外地农村</v>
          </cell>
          <cell r="AC661" t="str">
            <v>未婚</v>
          </cell>
          <cell r="AD661" t="str">
            <v>群众</v>
          </cell>
          <cell r="AE661" t="str">
            <v>硕士研究生</v>
          </cell>
          <cell r="AF661" t="str">
            <v>硕士</v>
          </cell>
          <cell r="AG661" t="str">
            <v>沈阳药科大学</v>
          </cell>
          <cell r="AH661" t="str">
            <v>药剂学</v>
          </cell>
          <cell r="AI661" t="str">
            <v>2019-06-30</v>
          </cell>
          <cell r="AJ661" t="str">
            <v>无</v>
          </cell>
          <cell r="AK661" t="str">
            <v>无</v>
          </cell>
          <cell r="AL661" t="str">
            <v/>
          </cell>
          <cell r="AM661" t="str">
            <v>父女</v>
          </cell>
          <cell r="AN661" t="str">
            <v/>
          </cell>
          <cell r="AO661" t="str">
            <v>山东省临沂市河东区汤头街道盖家五湖村389号</v>
          </cell>
          <cell r="AP661" t="str">
            <v>13562920981</v>
          </cell>
          <cell r="AQ661" t="str">
            <v/>
          </cell>
          <cell r="AR661" t="str">
            <v>13562920981</v>
          </cell>
          <cell r="AS661" t="str">
            <v/>
          </cell>
          <cell r="AT661" t="str">
            <v>2021-05-10</v>
          </cell>
          <cell r="AU661" t="str">
            <v>研发人员</v>
          </cell>
          <cell r="AV661" t="str">
            <v>劳动合同</v>
          </cell>
          <cell r="AW661" t="str">
            <v>2021-05-10</v>
          </cell>
          <cell r="AX661" t="str">
            <v>2021-05-10</v>
          </cell>
          <cell r="AY661" t="str">
            <v>2024-06-30</v>
          </cell>
          <cell r="AZ661" t="str">
            <v>研发</v>
          </cell>
          <cell r="BA661" t="str">
            <v>1</v>
          </cell>
          <cell r="BB661" t="str">
            <v>2021-08-09</v>
          </cell>
          <cell r="BC661" t="str">
            <v>2021-08-10</v>
          </cell>
          <cell r="BD661" t="str">
            <v/>
          </cell>
          <cell r="BE661" t="str">
            <v>研发序列</v>
          </cell>
          <cell r="BF661" t="str">
            <v>P3</v>
          </cell>
        </row>
        <row r="662">
          <cell r="C662" t="str">
            <v>高渊海</v>
          </cell>
          <cell r="D662" t="str">
            <v>男</v>
          </cell>
          <cell r="E662" t="str">
            <v>在职</v>
          </cell>
          <cell r="F662" t="str">
            <v>正式员工</v>
          </cell>
          <cell r="G662" t="str">
            <v>百诚医药</v>
          </cell>
          <cell r="H662" t="str">
            <v>制剂三组</v>
          </cell>
          <cell r="I662" t="str">
            <v>百诚医药/药学研究中心/外用制剂部/制剂三组</v>
          </cell>
          <cell r="J662" t="str">
            <v>百诚医药</v>
          </cell>
          <cell r="K662" t="str">
            <v>外用制剂部</v>
          </cell>
          <cell r="L662" t="str">
            <v>制剂研究员</v>
          </cell>
          <cell r="M662" t="str">
            <v>职员</v>
          </cell>
          <cell r="N662" t="str">
            <v>邹永华</v>
          </cell>
          <cell r="O662" t="str">
            <v>李颖</v>
          </cell>
          <cell r="P662" t="str">
            <v>李颖</v>
          </cell>
          <cell r="Q662" t="str">
            <v/>
          </cell>
          <cell r="R662" t="str">
            <v>杭州</v>
          </cell>
          <cell r="S662" t="str">
            <v>18602529602</v>
          </cell>
          <cell r="T662" t="str">
            <v>1995-04-02</v>
          </cell>
          <cell r="U662" t="str">
            <v>27</v>
          </cell>
          <cell r="V662" t="str">
            <v>汉族</v>
          </cell>
          <cell r="W662" t="str">
            <v>142602199504020515</v>
          </cell>
          <cell r="X662" t="str">
            <v>山西</v>
          </cell>
          <cell r="Y662" t="str">
            <v>杭州</v>
          </cell>
          <cell r="Z662" t="str">
            <v>浙江省杭州市临平区东湖街道星光社区超峰西路1号</v>
          </cell>
          <cell r="AA662" t="str">
            <v>浙江省杭州市萧山区闻堰镇戈雅公寓秋云园14号楼2单元301</v>
          </cell>
          <cell r="AB662" t="str">
            <v>本地城镇</v>
          </cell>
          <cell r="AC662" t="str">
            <v>未婚</v>
          </cell>
          <cell r="AD662" t="str">
            <v/>
          </cell>
          <cell r="AE662" t="str">
            <v>硕士研究生</v>
          </cell>
          <cell r="AF662" t="str">
            <v>硕士</v>
          </cell>
          <cell r="AG662" t="str">
            <v>中国药科大学</v>
          </cell>
          <cell r="AH662" t="str">
            <v>药学</v>
          </cell>
          <cell r="AI662" t="str">
            <v>2021-06-20</v>
          </cell>
          <cell r="AJ662" t="str">
            <v/>
          </cell>
          <cell r="AK662" t="str">
            <v/>
          </cell>
          <cell r="AL662" t="str">
            <v/>
          </cell>
          <cell r="AM662" t="str">
            <v>高喜旺</v>
          </cell>
          <cell r="AN662" t="str">
            <v>父亲</v>
          </cell>
          <cell r="AO662" t="str">
            <v>山西省太原市小店区真武路68号恒大绿洲1单元902</v>
          </cell>
          <cell r="AP662" t="str">
            <v>13934549888</v>
          </cell>
          <cell r="AQ662" t="str">
            <v/>
          </cell>
          <cell r="AR662" t="str">
            <v/>
          </cell>
          <cell r="AS662" t="str">
            <v/>
          </cell>
          <cell r="AT662" t="str">
            <v>2021-07-21</v>
          </cell>
          <cell r="AU662" t="str">
            <v>研发人员</v>
          </cell>
          <cell r="AV662" t="str">
            <v>劳动合同</v>
          </cell>
          <cell r="AW662" t="str">
            <v>2021-07-21</v>
          </cell>
          <cell r="AX662" t="str">
            <v>2021-07-21</v>
          </cell>
          <cell r="AY662" t="str">
            <v>2024-09-30</v>
          </cell>
          <cell r="AZ662" t="str">
            <v>研发</v>
          </cell>
          <cell r="BA662" t="str">
            <v>1</v>
          </cell>
          <cell r="BB662" t="str">
            <v>2021-10-20</v>
          </cell>
          <cell r="BC662" t="str">
            <v>2021-10-21</v>
          </cell>
          <cell r="BD662" t="str">
            <v/>
          </cell>
          <cell r="BE662" t="str">
            <v>研发序列</v>
          </cell>
          <cell r="BF662" t="str">
            <v>P2</v>
          </cell>
        </row>
        <row r="663">
          <cell r="C663" t="str">
            <v>唐艳婷</v>
          </cell>
          <cell r="D663" t="str">
            <v>女</v>
          </cell>
          <cell r="E663" t="str">
            <v>在职</v>
          </cell>
          <cell r="F663" t="str">
            <v>正式员工</v>
          </cell>
          <cell r="G663" t="str">
            <v>百诚医药</v>
          </cell>
          <cell r="H663" t="str">
            <v>制剂三组</v>
          </cell>
          <cell r="I663" t="str">
            <v>百诚医药/药学研究中心/外用制剂部/制剂三组</v>
          </cell>
          <cell r="J663" t="str">
            <v>百诚医药</v>
          </cell>
          <cell r="K663" t="str">
            <v>外用制剂部</v>
          </cell>
          <cell r="L663" t="str">
            <v>制剂研究员</v>
          </cell>
          <cell r="M663" t="str">
            <v>职员</v>
          </cell>
          <cell r="N663" t="str">
            <v>邹永华</v>
          </cell>
          <cell r="O663" t="str">
            <v>邹永华</v>
          </cell>
          <cell r="P663" t="str">
            <v>李颖</v>
          </cell>
          <cell r="Q663" t="str">
            <v/>
          </cell>
          <cell r="R663" t="str">
            <v>杭州</v>
          </cell>
          <cell r="S663" t="str">
            <v>19850851120</v>
          </cell>
          <cell r="T663" t="str">
            <v>1996-06-06</v>
          </cell>
          <cell r="U663" t="str">
            <v>26</v>
          </cell>
          <cell r="V663" t="str">
            <v>汉族</v>
          </cell>
          <cell r="W663" t="str">
            <v>431126199606067666</v>
          </cell>
          <cell r="X663" t="str">
            <v>湖南</v>
          </cell>
          <cell r="Y663" t="str">
            <v>永州</v>
          </cell>
          <cell r="Z663" t="str">
            <v>湖南永州宁远县仁和镇尹家洞村</v>
          </cell>
          <cell r="AA663" t="str">
            <v>浙江省杭州市滨江区东冠公寓</v>
          </cell>
          <cell r="AB663" t="str">
            <v>外地农村</v>
          </cell>
          <cell r="AC663" t="str">
            <v>未婚</v>
          </cell>
          <cell r="AD663" t="str">
            <v/>
          </cell>
          <cell r="AE663" t="str">
            <v>硕士研究生</v>
          </cell>
          <cell r="AF663" t="str">
            <v>硕士</v>
          </cell>
          <cell r="AG663" t="str">
            <v>中国药科大学</v>
          </cell>
          <cell r="AH663" t="str">
            <v>药学</v>
          </cell>
          <cell r="AI663" t="str">
            <v>2021-06-20</v>
          </cell>
          <cell r="AJ663" t="str">
            <v/>
          </cell>
          <cell r="AK663" t="str">
            <v/>
          </cell>
          <cell r="AL663" t="str">
            <v/>
          </cell>
          <cell r="AM663" t="str">
            <v>唐昌吉</v>
          </cell>
          <cell r="AN663" t="str">
            <v>父女</v>
          </cell>
          <cell r="AO663" t="str">
            <v>广东佛山南海区藤煌阁有限公司</v>
          </cell>
          <cell r="AP663" t="str">
            <v>13690699710</v>
          </cell>
          <cell r="AQ663" t="str">
            <v/>
          </cell>
          <cell r="AR663" t="str">
            <v/>
          </cell>
          <cell r="AS663" t="str">
            <v/>
          </cell>
          <cell r="AT663" t="str">
            <v>2021-09-03</v>
          </cell>
          <cell r="AU663" t="str">
            <v>研发人员</v>
          </cell>
          <cell r="AV663" t="str">
            <v>劳动合同</v>
          </cell>
          <cell r="AW663" t="str">
            <v>2021-09-03</v>
          </cell>
          <cell r="AX663" t="str">
            <v>2021-09-03</v>
          </cell>
          <cell r="AY663" t="str">
            <v>2024-09-30</v>
          </cell>
          <cell r="AZ663" t="str">
            <v>研发</v>
          </cell>
          <cell r="BA663" t="str">
            <v>1</v>
          </cell>
          <cell r="BB663" t="str">
            <v>2021-12-02</v>
          </cell>
          <cell r="BC663" t="str">
            <v>2021-12-03</v>
          </cell>
          <cell r="BD663" t="str">
            <v/>
          </cell>
          <cell r="BE663" t="str">
            <v>研发序列</v>
          </cell>
          <cell r="BF663" t="str">
            <v>P2</v>
          </cell>
        </row>
        <row r="664">
          <cell r="C664" t="str">
            <v>谢松泉</v>
          </cell>
          <cell r="D664" t="str">
            <v>男</v>
          </cell>
          <cell r="E664" t="str">
            <v>在职</v>
          </cell>
          <cell r="F664" t="str">
            <v>试用员工</v>
          </cell>
          <cell r="G664" t="str">
            <v>百诚医药</v>
          </cell>
          <cell r="H664" t="str">
            <v>制剂三组</v>
          </cell>
          <cell r="I664" t="str">
            <v>百诚医药/药学研究中心/外用制剂部/制剂三组</v>
          </cell>
          <cell r="J664" t="str">
            <v>百诚医药</v>
          </cell>
          <cell r="K664" t="str">
            <v>外用制剂部</v>
          </cell>
          <cell r="L664" t="str">
            <v>制剂研究员</v>
          </cell>
          <cell r="M664" t="str">
            <v>职员</v>
          </cell>
          <cell r="N664" t="str">
            <v>邹永华</v>
          </cell>
          <cell r="O664" t="str">
            <v>李颖</v>
          </cell>
          <cell r="P664" t="str">
            <v>周胜利</v>
          </cell>
          <cell r="Q664" t="str">
            <v/>
          </cell>
          <cell r="R664" t="str">
            <v>杭州</v>
          </cell>
          <cell r="S664" t="str">
            <v>15298369089</v>
          </cell>
          <cell r="T664" t="str">
            <v>1997-11-11</v>
          </cell>
          <cell r="U664" t="str">
            <v>24</v>
          </cell>
          <cell r="V664" t="str">
            <v>汉族</v>
          </cell>
          <cell r="W664" t="str">
            <v>350702199711110815</v>
          </cell>
          <cell r="X664" t="str">
            <v>福建</v>
          </cell>
          <cell r="Y664" t="str">
            <v>南平</v>
          </cell>
          <cell r="Z664" t="str">
            <v>福建省南平市延平区人民路196号10幢601室</v>
          </cell>
          <cell r="AA664" t="str">
            <v>福建省南平市延平区水东街道南铝一区经济适用房2号楼0810</v>
          </cell>
          <cell r="AB664" t="str">
            <v>本地城镇</v>
          </cell>
          <cell r="AC664" t="str">
            <v>未婚</v>
          </cell>
          <cell r="AD664" t="str">
            <v>共青团员</v>
          </cell>
          <cell r="AE664" t="str">
            <v>硕士研究生</v>
          </cell>
          <cell r="AF664" t="str">
            <v>硕士</v>
          </cell>
          <cell r="AG664" t="str">
            <v>中国药科大学</v>
          </cell>
          <cell r="AH664" t="str">
            <v>药学</v>
          </cell>
          <cell r="AI664" t="str">
            <v>2022-06-30</v>
          </cell>
          <cell r="AJ664" t="str">
            <v/>
          </cell>
          <cell r="AK664" t="str">
            <v/>
          </cell>
          <cell r="AL664" t="str">
            <v/>
          </cell>
          <cell r="AM664" t="str">
            <v>谢宏辉</v>
          </cell>
          <cell r="AN664" t="str">
            <v>父亲</v>
          </cell>
          <cell r="AO664" t="str">
            <v>福建省南平市延平区水东街道南铝一区经济适用房2号楼0810   353000</v>
          </cell>
          <cell r="AP664" t="str">
            <v>13860091581</v>
          </cell>
          <cell r="AQ664" t="str">
            <v/>
          </cell>
          <cell r="AR664" t="str">
            <v/>
          </cell>
          <cell r="AS664" t="str">
            <v/>
          </cell>
          <cell r="AT664" t="str">
            <v>2022-07-11</v>
          </cell>
          <cell r="AU664" t="str">
            <v>辅助人员</v>
          </cell>
          <cell r="AV664" t="str">
            <v>劳动合同</v>
          </cell>
          <cell r="AW664" t="str">
            <v>2022-07-11</v>
          </cell>
          <cell r="AX664" t="str">
            <v>2022-07-11</v>
          </cell>
          <cell r="AY664" t="str">
            <v>2025-07-10</v>
          </cell>
          <cell r="AZ664" t="str">
            <v>研发</v>
          </cell>
          <cell r="BA664" t="str">
            <v>1</v>
          </cell>
          <cell r="BB664" t="str">
            <v>2022-10-10</v>
          </cell>
          <cell r="BC664" t="str">
            <v/>
          </cell>
          <cell r="BD664" t="str">
            <v/>
          </cell>
          <cell r="BE664" t="str">
            <v>研发序列</v>
          </cell>
          <cell r="BF664" t="str">
            <v>P2</v>
          </cell>
        </row>
        <row r="665">
          <cell r="C665" t="str">
            <v>熊卫艳</v>
          </cell>
          <cell r="D665" t="str">
            <v>女</v>
          </cell>
          <cell r="E665" t="str">
            <v>在职</v>
          </cell>
          <cell r="F665" t="str">
            <v>正式员工</v>
          </cell>
          <cell r="G665" t="str">
            <v>百诚医药</v>
          </cell>
          <cell r="H665" t="str">
            <v>制剂一组</v>
          </cell>
          <cell r="I665" t="str">
            <v>百诚医药/药学研究中心/固体制剂二部/制剂一组</v>
          </cell>
          <cell r="J665" t="str">
            <v>百诚医药</v>
          </cell>
          <cell r="K665" t="str">
            <v>固体制剂二部</v>
          </cell>
          <cell r="L665" t="str">
            <v>高级项目经理(制剂)</v>
          </cell>
          <cell r="M665" t="str">
            <v>项目经理</v>
          </cell>
          <cell r="N665" t="str">
            <v>陈晓萍</v>
          </cell>
          <cell r="O665" t="str">
            <v>陈晓萍</v>
          </cell>
          <cell r="P665" t="str">
            <v/>
          </cell>
          <cell r="Q665" t="str">
            <v/>
          </cell>
          <cell r="R665" t="str">
            <v>杭州</v>
          </cell>
          <cell r="S665" t="str">
            <v>18857114349</v>
          </cell>
          <cell r="T665" t="str">
            <v>1988-12-14</v>
          </cell>
          <cell r="U665" t="str">
            <v>33</v>
          </cell>
          <cell r="V665" t="str">
            <v>汉</v>
          </cell>
          <cell r="W665" t="str">
            <v>362202198812145760</v>
          </cell>
          <cell r="X665" t="str">
            <v>江西</v>
          </cell>
          <cell r="Y665" t="str">
            <v>丰城</v>
          </cell>
          <cell r="Z665" t="str">
            <v>杭州市滨江区古塘路6号</v>
          </cell>
          <cell r="AA665" t="str">
            <v>杭州市萧山区义桥镇江湾城14幢1单元1804</v>
          </cell>
          <cell r="AB665" t="str">
            <v>本地城镇</v>
          </cell>
          <cell r="AC665" t="str">
            <v>已婚</v>
          </cell>
          <cell r="AD665" t="str">
            <v>团员</v>
          </cell>
          <cell r="AE665" t="str">
            <v>硕士研究生</v>
          </cell>
          <cell r="AF665" t="str">
            <v>硕士</v>
          </cell>
          <cell r="AG665" t="str">
            <v>浙江中医药大学</v>
          </cell>
          <cell r="AH665" t="str">
            <v>药剂学</v>
          </cell>
          <cell r="AI665" t="str">
            <v>2015-06-19</v>
          </cell>
          <cell r="AJ665" t="str">
            <v>中级工程师</v>
          </cell>
          <cell r="AK665" t="str">
            <v>中级</v>
          </cell>
          <cell r="AL665" t="str">
            <v>2018-09-30</v>
          </cell>
          <cell r="AM665" t="str">
            <v>王永鸿</v>
          </cell>
          <cell r="AN665" t="str">
            <v/>
          </cell>
          <cell r="AO665" t="str">
            <v>杭州市滨江区古塘路6号</v>
          </cell>
          <cell r="AP665" t="str">
            <v>15088729245</v>
          </cell>
          <cell r="AQ665" t="str">
            <v/>
          </cell>
          <cell r="AR665" t="str">
            <v>15088729245</v>
          </cell>
          <cell r="AS665" t="str">
            <v/>
          </cell>
          <cell r="AT665" t="str">
            <v>2015-01-05</v>
          </cell>
          <cell r="AU665" t="str">
            <v>研发人员</v>
          </cell>
          <cell r="AV665" t="str">
            <v>劳动合同</v>
          </cell>
          <cell r="AW665" t="str">
            <v>2015-07-01</v>
          </cell>
          <cell r="AX665" t="str">
            <v>2015-07-01</v>
          </cell>
          <cell r="AY665" t="str">
            <v>2022-12-31</v>
          </cell>
          <cell r="AZ665" t="str">
            <v>研发</v>
          </cell>
          <cell r="BA665" t="str">
            <v>3</v>
          </cell>
          <cell r="BB665" t="str">
            <v/>
          </cell>
          <cell r="BC665" t="str">
            <v/>
          </cell>
          <cell r="BD665" t="str">
            <v/>
          </cell>
          <cell r="BE665" t="str">
            <v>研发序列</v>
          </cell>
          <cell r="BF665" t="str">
            <v>M3</v>
          </cell>
        </row>
        <row r="666">
          <cell r="C666" t="str">
            <v>肖旻宁</v>
          </cell>
          <cell r="D666" t="str">
            <v>男</v>
          </cell>
          <cell r="E666" t="str">
            <v>在职</v>
          </cell>
          <cell r="F666" t="str">
            <v>正式员工</v>
          </cell>
          <cell r="G666" t="str">
            <v>百诚医药</v>
          </cell>
          <cell r="H666" t="str">
            <v>制剂一组</v>
          </cell>
          <cell r="I666" t="str">
            <v>百诚医药/药学研究中心/固体制剂二部/制剂一组</v>
          </cell>
          <cell r="J666" t="str">
            <v>百诚医药</v>
          </cell>
          <cell r="K666" t="str">
            <v>固体制剂二部</v>
          </cell>
          <cell r="L666" t="str">
            <v>高级制剂研究员</v>
          </cell>
          <cell r="M666" t="str">
            <v>职员</v>
          </cell>
          <cell r="N666" t="str">
            <v>陈晓萍</v>
          </cell>
          <cell r="O666" t="str">
            <v>熊卫艳</v>
          </cell>
          <cell r="P666" t="str">
            <v/>
          </cell>
          <cell r="Q666" t="str">
            <v/>
          </cell>
          <cell r="R666" t="str">
            <v>杭州</v>
          </cell>
          <cell r="S666" t="str">
            <v>17816879611</v>
          </cell>
          <cell r="T666" t="str">
            <v>1996-08-16</v>
          </cell>
          <cell r="U666" t="str">
            <v>25</v>
          </cell>
          <cell r="V666" t="str">
            <v>汉</v>
          </cell>
          <cell r="W666" t="str">
            <v>362422199608160032</v>
          </cell>
          <cell r="X666" t="str">
            <v>浙江</v>
          </cell>
          <cell r="Y666" t="str">
            <v>杭州</v>
          </cell>
          <cell r="Z666" t="str">
            <v>杭州市下城区潮王路16-2014号</v>
          </cell>
          <cell r="AA666" t="str">
            <v>公司宿舍</v>
          </cell>
          <cell r="AB666" t="str">
            <v>本地城镇</v>
          </cell>
          <cell r="AC666" t="str">
            <v>未婚</v>
          </cell>
          <cell r="AD666" t="str">
            <v>群众</v>
          </cell>
          <cell r="AE666" t="str">
            <v>本科</v>
          </cell>
          <cell r="AF666" t="str">
            <v>学士</v>
          </cell>
          <cell r="AG666" t="str">
            <v>浙江工业大学</v>
          </cell>
          <cell r="AH666" t="str">
            <v>药物制剂</v>
          </cell>
          <cell r="AI666" t="str">
            <v>2018-06-30</v>
          </cell>
          <cell r="AJ666" t="str">
            <v/>
          </cell>
          <cell r="AK666" t="str">
            <v/>
          </cell>
          <cell r="AL666" t="str">
            <v/>
          </cell>
          <cell r="AM666" t="str">
            <v>肖鹏生</v>
          </cell>
          <cell r="AN666" t="str">
            <v/>
          </cell>
          <cell r="AO666" t="str">
            <v>杭州市下城区潮王路16-2014号</v>
          </cell>
          <cell r="AP666" t="str">
            <v>13576648718</v>
          </cell>
          <cell r="AQ666" t="str">
            <v/>
          </cell>
          <cell r="AR666" t="str">
            <v/>
          </cell>
          <cell r="AS666" t="str">
            <v/>
          </cell>
          <cell r="AT666" t="str">
            <v>2018-06-04</v>
          </cell>
          <cell r="AU666" t="str">
            <v>研发人员</v>
          </cell>
          <cell r="AV666" t="str">
            <v>劳动合同</v>
          </cell>
          <cell r="AW666" t="str">
            <v>2018-07-02</v>
          </cell>
          <cell r="AX666" t="str">
            <v>2021-08-01</v>
          </cell>
          <cell r="AY666" t="str">
            <v>2024-09-30</v>
          </cell>
          <cell r="AZ666" t="str">
            <v>研发</v>
          </cell>
          <cell r="BA666" t="str">
            <v>2</v>
          </cell>
          <cell r="BB666" t="str">
            <v/>
          </cell>
          <cell r="BC666" t="str">
            <v>2018-10-01</v>
          </cell>
          <cell r="BD666" t="str">
            <v/>
          </cell>
          <cell r="BE666" t="str">
            <v>研发序列</v>
          </cell>
          <cell r="BF666" t="str">
            <v>P3</v>
          </cell>
        </row>
        <row r="667">
          <cell r="C667" t="str">
            <v>沈意康</v>
          </cell>
          <cell r="D667" t="str">
            <v>男</v>
          </cell>
          <cell r="E667" t="str">
            <v>在职</v>
          </cell>
          <cell r="F667" t="str">
            <v>正式员工</v>
          </cell>
          <cell r="G667" t="str">
            <v>百诚医药</v>
          </cell>
          <cell r="H667" t="str">
            <v>制剂一组</v>
          </cell>
          <cell r="I667" t="str">
            <v>百诚医药/药学研究中心/固体制剂二部/制剂一组</v>
          </cell>
          <cell r="J667" t="str">
            <v>百诚医药</v>
          </cell>
          <cell r="K667" t="str">
            <v>固体制剂二部</v>
          </cell>
          <cell r="L667" t="str">
            <v>初级项目经理(制剂)</v>
          </cell>
          <cell r="M667" t="str">
            <v>项目经理</v>
          </cell>
          <cell r="N667" t="str">
            <v>陈晓萍</v>
          </cell>
          <cell r="O667" t="str">
            <v>熊卫艳</v>
          </cell>
          <cell r="P667" t="str">
            <v/>
          </cell>
          <cell r="Q667" t="str">
            <v/>
          </cell>
          <cell r="R667" t="str">
            <v>杭州</v>
          </cell>
          <cell r="S667" t="str">
            <v>13758236825</v>
          </cell>
          <cell r="T667" t="str">
            <v>1994-09-22</v>
          </cell>
          <cell r="U667" t="str">
            <v>27</v>
          </cell>
          <cell r="V667" t="str">
            <v>汉</v>
          </cell>
          <cell r="W667" t="str">
            <v>330184199409221811</v>
          </cell>
          <cell r="X667" t="str">
            <v>浙江</v>
          </cell>
          <cell r="Y667" t="str">
            <v>余杭</v>
          </cell>
          <cell r="Z667" t="str">
            <v>杭州市余杭区塘栖镇塘北村16组沈家埭40号</v>
          </cell>
          <cell r="AA667" t="str">
            <v>和瑞S4-501</v>
          </cell>
          <cell r="AB667" t="str">
            <v>外地农村</v>
          </cell>
          <cell r="AC667" t="str">
            <v>未婚</v>
          </cell>
          <cell r="AD667" t="str">
            <v>团员</v>
          </cell>
          <cell r="AE667" t="str">
            <v>硕士研究生</v>
          </cell>
          <cell r="AF667" t="str">
            <v>硕士</v>
          </cell>
          <cell r="AG667" t="str">
            <v>浙江工业大学</v>
          </cell>
          <cell r="AH667" t="str">
            <v>药学</v>
          </cell>
          <cell r="AI667" t="str">
            <v>2020-08-24</v>
          </cell>
          <cell r="AJ667" t="str">
            <v>助理工程师</v>
          </cell>
          <cell r="AK667" t="str">
            <v>初级</v>
          </cell>
          <cell r="AL667" t="str">
            <v>2018-09-30</v>
          </cell>
          <cell r="AM667" t="str">
            <v>沈双龙</v>
          </cell>
          <cell r="AN667" t="str">
            <v/>
          </cell>
          <cell r="AO667" t="str">
            <v>杭州市余杭区塘栖镇塘北村16组沈家埭40号</v>
          </cell>
          <cell r="AP667" t="str">
            <v>13777882412</v>
          </cell>
          <cell r="AQ667" t="str">
            <v/>
          </cell>
          <cell r="AR667" t="str">
            <v>13777882412</v>
          </cell>
          <cell r="AS667" t="str">
            <v/>
          </cell>
          <cell r="AT667" t="str">
            <v>2017-07-03</v>
          </cell>
          <cell r="AU667" t="str">
            <v>研发人员</v>
          </cell>
          <cell r="AV667" t="str">
            <v>劳动合同</v>
          </cell>
          <cell r="AW667" t="str">
            <v>2017-07-03</v>
          </cell>
          <cell r="AX667" t="str">
            <v>2017-07-03</v>
          </cell>
          <cell r="AY667" t="str">
            <v>2023-09-30</v>
          </cell>
          <cell r="AZ667" t="str">
            <v>研发</v>
          </cell>
          <cell r="BA667" t="str">
            <v>2</v>
          </cell>
          <cell r="BB667" t="str">
            <v>2017-10-02</v>
          </cell>
          <cell r="BC667" t="str">
            <v>2017-10-02</v>
          </cell>
          <cell r="BD667" t="str">
            <v/>
          </cell>
          <cell r="BE667" t="str">
            <v>研发序列</v>
          </cell>
          <cell r="BF667" t="str">
            <v>M1</v>
          </cell>
        </row>
        <row r="668">
          <cell r="C668" t="str">
            <v>安天华</v>
          </cell>
          <cell r="D668" t="str">
            <v>男</v>
          </cell>
          <cell r="E668" t="str">
            <v>在职</v>
          </cell>
          <cell r="F668" t="str">
            <v>正式员工</v>
          </cell>
          <cell r="G668" t="str">
            <v>百诚医药</v>
          </cell>
          <cell r="H668" t="str">
            <v>制剂一组</v>
          </cell>
          <cell r="I668" t="str">
            <v>百诚医药/药学研究中心/固体制剂二部/制剂一组</v>
          </cell>
          <cell r="J668" t="str">
            <v>百诚医药</v>
          </cell>
          <cell r="K668" t="str">
            <v>固体制剂二部</v>
          </cell>
          <cell r="L668" t="str">
            <v>制剂研究员</v>
          </cell>
          <cell r="M668" t="str">
            <v>职员</v>
          </cell>
          <cell r="N668" t="str">
            <v>陈晓萍</v>
          </cell>
          <cell r="O668" t="str">
            <v>熊卫艳</v>
          </cell>
          <cell r="P668" t="str">
            <v/>
          </cell>
          <cell r="Q668" t="str">
            <v/>
          </cell>
          <cell r="R668" t="str">
            <v>杭州</v>
          </cell>
          <cell r="S668" t="str">
            <v>15760272364</v>
          </cell>
          <cell r="T668" t="str">
            <v>1996-01-02</v>
          </cell>
          <cell r="U668" t="str">
            <v>26</v>
          </cell>
          <cell r="V668" t="str">
            <v>彝</v>
          </cell>
          <cell r="W668" t="str">
            <v>513426199601025537</v>
          </cell>
          <cell r="X668" t="str">
            <v>四川</v>
          </cell>
          <cell r="Y668" t="str">
            <v>会东</v>
          </cell>
          <cell r="Z668" t="str">
            <v>四川省会东县文箐乡大箐村3组2号</v>
          </cell>
          <cell r="AA668" t="str">
            <v>公司宿舍</v>
          </cell>
          <cell r="AB668" t="str">
            <v>外地农村</v>
          </cell>
          <cell r="AC668" t="str">
            <v>未婚</v>
          </cell>
          <cell r="AD668" t="str">
            <v>团员</v>
          </cell>
          <cell r="AE668" t="str">
            <v>大专</v>
          </cell>
          <cell r="AF668" t="str">
            <v/>
          </cell>
          <cell r="AG668" t="str">
            <v>乐山职业技术学院</v>
          </cell>
          <cell r="AH668" t="str">
            <v>药品生产技术</v>
          </cell>
          <cell r="AI668" t="str">
            <v>2019-06-30</v>
          </cell>
          <cell r="AJ668" t="str">
            <v/>
          </cell>
          <cell r="AK668" t="str">
            <v/>
          </cell>
          <cell r="AL668" t="str">
            <v/>
          </cell>
          <cell r="AM668" t="str">
            <v>安友万</v>
          </cell>
          <cell r="AN668" t="str">
            <v>父子</v>
          </cell>
          <cell r="AO668" t="str">
            <v>四川省会东县文箐乡大箐村3组2号</v>
          </cell>
          <cell r="AP668" t="str">
            <v>17766758379</v>
          </cell>
          <cell r="AQ668" t="str">
            <v/>
          </cell>
          <cell r="AR668" t="str">
            <v>17766758379</v>
          </cell>
          <cell r="AS668" t="str">
            <v/>
          </cell>
          <cell r="AT668" t="str">
            <v>2019-07-01</v>
          </cell>
          <cell r="AU668" t="str">
            <v>研发人员</v>
          </cell>
          <cell r="AV668" t="str">
            <v>劳动合同</v>
          </cell>
          <cell r="AW668" t="str">
            <v>2019-07-01</v>
          </cell>
          <cell r="AX668" t="str">
            <v>2019-07-01</v>
          </cell>
          <cell r="AY668" t="str">
            <v>2022-07-31</v>
          </cell>
          <cell r="AZ668" t="str">
            <v>研发</v>
          </cell>
          <cell r="BA668" t="str">
            <v>1</v>
          </cell>
          <cell r="BB668" t="str">
            <v>2019-10-01</v>
          </cell>
          <cell r="BC668" t="str">
            <v>2019-10-01</v>
          </cell>
          <cell r="BD668" t="str">
            <v/>
          </cell>
          <cell r="BE668" t="str">
            <v>研发序列</v>
          </cell>
          <cell r="BF668" t="str">
            <v>P2</v>
          </cell>
        </row>
        <row r="669">
          <cell r="C669" t="str">
            <v>闫冉</v>
          </cell>
          <cell r="D669" t="str">
            <v>女</v>
          </cell>
          <cell r="E669" t="str">
            <v>在职</v>
          </cell>
          <cell r="F669" t="str">
            <v>正式员工</v>
          </cell>
          <cell r="G669" t="str">
            <v>百诚医药</v>
          </cell>
          <cell r="H669" t="str">
            <v>制剂一组</v>
          </cell>
          <cell r="I669" t="str">
            <v>百诚医药/药学研究中心/液体制剂一部/制剂一组</v>
          </cell>
          <cell r="J669" t="str">
            <v>百诚医药</v>
          </cell>
          <cell r="K669" t="str">
            <v>液体制剂一部</v>
          </cell>
          <cell r="L669" t="str">
            <v>中级项目经理(制剂)</v>
          </cell>
          <cell r="M669" t="str">
            <v>项目经理</v>
          </cell>
          <cell r="N669" t="str">
            <v>陈黎</v>
          </cell>
          <cell r="O669" t="str">
            <v>陈黎</v>
          </cell>
          <cell r="P669" t="str">
            <v/>
          </cell>
          <cell r="Q669" t="str">
            <v/>
          </cell>
          <cell r="R669" t="str">
            <v>杭州</v>
          </cell>
          <cell r="S669" t="str">
            <v>18268826728</v>
          </cell>
          <cell r="T669" t="str">
            <v>1988-06-21</v>
          </cell>
          <cell r="U669" t="str">
            <v>34</v>
          </cell>
          <cell r="V669" t="str">
            <v>汉</v>
          </cell>
          <cell r="W669" t="str">
            <v>411281198806210545</v>
          </cell>
          <cell r="X669" t="str">
            <v>河南</v>
          </cell>
          <cell r="Y669" t="str">
            <v>唐河</v>
          </cell>
          <cell r="Z669" t="str">
            <v>河南省唐河县滨河街道办事处新民社区居委会628号</v>
          </cell>
          <cell r="AA669" t="str">
            <v>杭州市文三西路与古塘路交叉口香港城</v>
          </cell>
          <cell r="AB669" t="str">
            <v>外地城镇</v>
          </cell>
          <cell r="AC669" t="str">
            <v>已婚</v>
          </cell>
          <cell r="AD669" t="str">
            <v>团员</v>
          </cell>
          <cell r="AE669" t="str">
            <v>硕士研究生</v>
          </cell>
          <cell r="AF669" t="str">
            <v>硕士</v>
          </cell>
          <cell r="AG669" t="str">
            <v>浙江中医药大学</v>
          </cell>
          <cell r="AH669" t="str">
            <v>药剂学</v>
          </cell>
          <cell r="AI669" t="str">
            <v>2016-06-12</v>
          </cell>
          <cell r="AJ669" t="str">
            <v/>
          </cell>
          <cell r="AK669" t="str">
            <v/>
          </cell>
          <cell r="AL669" t="str">
            <v/>
          </cell>
          <cell r="AM669" t="str">
            <v>牛甫</v>
          </cell>
          <cell r="AN669" t="str">
            <v/>
          </cell>
          <cell r="AO669" t="str">
            <v>河南省唐河县滨河街道办事处新民社区居委会628号</v>
          </cell>
          <cell r="AP669" t="str">
            <v>13018933993</v>
          </cell>
          <cell r="AQ669" t="str">
            <v/>
          </cell>
          <cell r="AR669" t="str">
            <v>13018933993</v>
          </cell>
          <cell r="AS669" t="str">
            <v/>
          </cell>
          <cell r="AT669" t="str">
            <v>2016-06-21</v>
          </cell>
          <cell r="AU669" t="str">
            <v>研发人员</v>
          </cell>
          <cell r="AV669" t="str">
            <v>劳动合同</v>
          </cell>
          <cell r="AW669" t="str">
            <v>2016-06-21</v>
          </cell>
          <cell r="AX669" t="str">
            <v>2020-09-16</v>
          </cell>
          <cell r="AY669" t="str">
            <v>2022-12-31</v>
          </cell>
          <cell r="AZ669" t="str">
            <v>研发</v>
          </cell>
          <cell r="BA669" t="str">
            <v>3</v>
          </cell>
          <cell r="BB669" t="str">
            <v>2016-09-20</v>
          </cell>
          <cell r="BC669" t="str">
            <v>2016-09-20</v>
          </cell>
          <cell r="BD669" t="str">
            <v/>
          </cell>
          <cell r="BE669" t="str">
            <v>研发序列</v>
          </cell>
          <cell r="BF669" t="str">
            <v>M2</v>
          </cell>
        </row>
        <row r="670">
          <cell r="C670" t="str">
            <v>郝世春</v>
          </cell>
          <cell r="D670" t="str">
            <v>女</v>
          </cell>
          <cell r="E670" t="str">
            <v>在职</v>
          </cell>
          <cell r="F670" t="str">
            <v>正式员工</v>
          </cell>
          <cell r="G670" t="str">
            <v>百诚医药</v>
          </cell>
          <cell r="H670" t="str">
            <v>制剂一组</v>
          </cell>
          <cell r="I670" t="str">
            <v>百诚医药/药学研究中心/液体制剂一部/制剂一组</v>
          </cell>
          <cell r="J670" t="str">
            <v>百代医药</v>
          </cell>
          <cell r="K670" t="str">
            <v>液体制剂一部</v>
          </cell>
          <cell r="L670" t="str">
            <v>高级制剂研究员</v>
          </cell>
          <cell r="M670" t="str">
            <v>职员</v>
          </cell>
          <cell r="N670" t="str">
            <v>陈黎</v>
          </cell>
          <cell r="O670" t="str">
            <v>闫冉</v>
          </cell>
          <cell r="P670" t="str">
            <v/>
          </cell>
          <cell r="Q670" t="str">
            <v/>
          </cell>
          <cell r="R670" t="str">
            <v>杭州</v>
          </cell>
          <cell r="S670" t="str">
            <v>15867110020</v>
          </cell>
          <cell r="T670" t="str">
            <v>1996-10-22</v>
          </cell>
          <cell r="U670" t="str">
            <v>25</v>
          </cell>
          <cell r="V670" t="str">
            <v>汉</v>
          </cell>
          <cell r="W670" t="str">
            <v>140203199610220484</v>
          </cell>
          <cell r="X670" t="str">
            <v>山西</v>
          </cell>
          <cell r="Y670" t="str">
            <v>大同</v>
          </cell>
          <cell r="Z670" t="str">
            <v>山西省大同市矿区光明新街30号</v>
          </cell>
          <cell r="AA670" t="str">
            <v>公司宿舍</v>
          </cell>
          <cell r="AB670" t="str">
            <v>外地城镇</v>
          </cell>
          <cell r="AC670" t="str">
            <v>未婚</v>
          </cell>
          <cell r="AD670" t="str">
            <v>团员</v>
          </cell>
          <cell r="AE670" t="str">
            <v>本科</v>
          </cell>
          <cell r="AF670" t="str">
            <v>学士</v>
          </cell>
          <cell r="AG670" t="str">
            <v>浙江中医药大学</v>
          </cell>
          <cell r="AH670" t="str">
            <v>药学</v>
          </cell>
          <cell r="AI670" t="str">
            <v>2019-06-12</v>
          </cell>
          <cell r="AJ670" t="str">
            <v/>
          </cell>
          <cell r="AK670" t="str">
            <v/>
          </cell>
          <cell r="AL670" t="str">
            <v/>
          </cell>
          <cell r="AM670" t="str">
            <v>母亲</v>
          </cell>
          <cell r="AN670" t="str">
            <v/>
          </cell>
          <cell r="AO670" t="str">
            <v>山西省大同市矿区光明新街30号</v>
          </cell>
          <cell r="AP670" t="str">
            <v>15835362181</v>
          </cell>
          <cell r="AQ670" t="str">
            <v/>
          </cell>
          <cell r="AR670" t="str">
            <v>15835362181</v>
          </cell>
          <cell r="AS670" t="str">
            <v/>
          </cell>
          <cell r="AT670" t="str">
            <v>2019-04-08</v>
          </cell>
          <cell r="AU670" t="str">
            <v>研发人员</v>
          </cell>
          <cell r="AV670" t="str">
            <v>劳动合同</v>
          </cell>
          <cell r="AW670" t="str">
            <v>2019-06-20</v>
          </cell>
          <cell r="AX670" t="str">
            <v>2022-07-01</v>
          </cell>
          <cell r="AY670" t="str">
            <v>2025-09-30</v>
          </cell>
          <cell r="AZ670" t="str">
            <v>研发</v>
          </cell>
          <cell r="BA670" t="str">
            <v>2</v>
          </cell>
          <cell r="BB670" t="str">
            <v>2019-09-20</v>
          </cell>
          <cell r="BC670" t="str">
            <v>2019-09-20</v>
          </cell>
          <cell r="BD670" t="str">
            <v/>
          </cell>
          <cell r="BE670" t="str">
            <v>研发序列</v>
          </cell>
          <cell r="BF670" t="str">
            <v>P2</v>
          </cell>
        </row>
        <row r="671">
          <cell r="C671" t="str">
            <v>蔡夏苗</v>
          </cell>
          <cell r="D671" t="str">
            <v>女</v>
          </cell>
          <cell r="E671" t="str">
            <v>在职</v>
          </cell>
          <cell r="F671" t="str">
            <v>正式员工</v>
          </cell>
          <cell r="G671" t="str">
            <v>百诚医药</v>
          </cell>
          <cell r="H671" t="str">
            <v>制剂一组</v>
          </cell>
          <cell r="I671" t="str">
            <v>百诚医药/药学研究中心/液体制剂一部/制剂一组</v>
          </cell>
          <cell r="J671" t="str">
            <v>百诚医药</v>
          </cell>
          <cell r="K671" t="str">
            <v>液体制剂一部</v>
          </cell>
          <cell r="L671" t="str">
            <v>初级项目经理(制剂)</v>
          </cell>
          <cell r="M671" t="str">
            <v>项目经理</v>
          </cell>
          <cell r="N671" t="str">
            <v>陈黎</v>
          </cell>
          <cell r="O671" t="str">
            <v>闫冉</v>
          </cell>
          <cell r="P671" t="str">
            <v/>
          </cell>
          <cell r="Q671" t="str">
            <v/>
          </cell>
          <cell r="R671" t="str">
            <v>杭州</v>
          </cell>
          <cell r="S671" t="str">
            <v>15757102799</v>
          </cell>
          <cell r="T671" t="str">
            <v>1993-05-08</v>
          </cell>
          <cell r="U671" t="str">
            <v>29</v>
          </cell>
          <cell r="V671" t="str">
            <v>汉</v>
          </cell>
          <cell r="W671" t="str">
            <v>330327199305083403</v>
          </cell>
          <cell r="X671" t="str">
            <v>浙江</v>
          </cell>
          <cell r="Y671" t="str">
            <v>温州</v>
          </cell>
          <cell r="Z671" t="str">
            <v>浙江省苍南县龙港镇江滨商住楼A幢5单元209室</v>
          </cell>
          <cell r="AA671" t="str">
            <v>公司宿舍</v>
          </cell>
          <cell r="AB671" t="str">
            <v>外地城镇</v>
          </cell>
          <cell r="AC671" t="str">
            <v>未婚</v>
          </cell>
          <cell r="AD671" t="str">
            <v>党员</v>
          </cell>
          <cell r="AE671" t="str">
            <v>硕士研究生</v>
          </cell>
          <cell r="AF671" t="str">
            <v>硕士</v>
          </cell>
          <cell r="AG671" t="str">
            <v>浙江工业大学</v>
          </cell>
          <cell r="AH671" t="str">
            <v>药学</v>
          </cell>
          <cell r="AI671" t="str">
            <v>2019-06-14</v>
          </cell>
          <cell r="AJ671" t="str">
            <v/>
          </cell>
          <cell r="AK671" t="str">
            <v/>
          </cell>
          <cell r="AL671" t="str">
            <v/>
          </cell>
          <cell r="AM671" t="str">
            <v>蔡明梁</v>
          </cell>
          <cell r="AN671" t="str">
            <v>父女</v>
          </cell>
          <cell r="AO671" t="str">
            <v>浙江省苍南县龙港镇江滨商住楼A幢5单元209室</v>
          </cell>
          <cell r="AP671" t="str">
            <v>13906777337</v>
          </cell>
          <cell r="AQ671" t="str">
            <v/>
          </cell>
          <cell r="AR671" t="str">
            <v>13906777337</v>
          </cell>
          <cell r="AS671" t="str">
            <v/>
          </cell>
          <cell r="AT671" t="str">
            <v>2019-06-25</v>
          </cell>
          <cell r="AU671" t="str">
            <v>研发人员</v>
          </cell>
          <cell r="AV671" t="str">
            <v>劳动合同</v>
          </cell>
          <cell r="AW671" t="str">
            <v>2019-06-25</v>
          </cell>
          <cell r="AX671" t="str">
            <v>2022-07-01</v>
          </cell>
          <cell r="AY671" t="str">
            <v>2025-09-30</v>
          </cell>
          <cell r="AZ671" t="str">
            <v>研发</v>
          </cell>
          <cell r="BA671" t="str">
            <v>2</v>
          </cell>
          <cell r="BB671" t="str">
            <v>2019-09-25</v>
          </cell>
          <cell r="BC671" t="str">
            <v>2019-09-25</v>
          </cell>
          <cell r="BD671" t="str">
            <v/>
          </cell>
          <cell r="BE671" t="str">
            <v>研发序列</v>
          </cell>
          <cell r="BF671" t="str">
            <v>M1</v>
          </cell>
        </row>
        <row r="672">
          <cell r="C672" t="str">
            <v>胡苏彬</v>
          </cell>
          <cell r="D672" t="str">
            <v>男</v>
          </cell>
          <cell r="E672" t="str">
            <v>在职</v>
          </cell>
          <cell r="F672" t="str">
            <v>正式员工</v>
          </cell>
          <cell r="G672" t="str">
            <v>百诚医药</v>
          </cell>
          <cell r="H672" t="str">
            <v>制剂一组</v>
          </cell>
          <cell r="I672" t="str">
            <v>百诚医药/药学研究中心/液体制剂三部/制剂一组</v>
          </cell>
          <cell r="J672" t="str">
            <v>百诚医药</v>
          </cell>
          <cell r="K672" t="str">
            <v>液体制剂三部</v>
          </cell>
          <cell r="L672" t="str">
            <v>制剂研究员</v>
          </cell>
          <cell r="M672" t="str">
            <v>职员</v>
          </cell>
          <cell r="N672" t="str">
            <v>周娜</v>
          </cell>
          <cell r="O672" t="str">
            <v>陈慧</v>
          </cell>
          <cell r="P672" t="str">
            <v/>
          </cell>
          <cell r="Q672" t="str">
            <v/>
          </cell>
          <cell r="R672" t="str">
            <v>杭州</v>
          </cell>
          <cell r="S672" t="str">
            <v>13685783713</v>
          </cell>
          <cell r="T672" t="str">
            <v>1993-12-01</v>
          </cell>
          <cell r="U672" t="str">
            <v>28</v>
          </cell>
          <cell r="V672" t="str">
            <v>汉</v>
          </cell>
          <cell r="W672" t="str">
            <v>330124199312010018</v>
          </cell>
          <cell r="X672" t="str">
            <v>杭州</v>
          </cell>
          <cell r="Y672" t="str">
            <v>临安</v>
          </cell>
          <cell r="Z672" t="str">
            <v>浙江省杭州市临安市锦城街道畔湖路109号3幢1单元203室</v>
          </cell>
          <cell r="AA672" t="str">
            <v>浙江省杭州市萧山区北干街道中栋国际2幢2403</v>
          </cell>
          <cell r="AB672" t="str">
            <v>本地城镇</v>
          </cell>
          <cell r="AC672" t="str">
            <v>已婚</v>
          </cell>
          <cell r="AD672" t="str">
            <v>群众</v>
          </cell>
          <cell r="AE672" t="str">
            <v>硕士研究生</v>
          </cell>
          <cell r="AF672" t="str">
            <v>硕士</v>
          </cell>
          <cell r="AG672" t="str">
            <v>日本星药科大学</v>
          </cell>
          <cell r="AH672" t="str">
            <v>医疗药剂学</v>
          </cell>
          <cell r="AI672" t="str">
            <v>2019-09-15</v>
          </cell>
          <cell r="AJ672" t="str">
            <v/>
          </cell>
          <cell r="AK672" t="str">
            <v/>
          </cell>
          <cell r="AL672" t="str">
            <v/>
          </cell>
          <cell r="AM672" t="str">
            <v>苏水秀</v>
          </cell>
          <cell r="AN672" t="str">
            <v>母子</v>
          </cell>
          <cell r="AO672" t="str">
            <v>浙江省杭州市临安市锦城街道畔湖路109号3幢1单元203室</v>
          </cell>
          <cell r="AP672" t="str">
            <v>13372566862</v>
          </cell>
          <cell r="AQ672" t="str">
            <v/>
          </cell>
          <cell r="AR672" t="str">
            <v>13372566862</v>
          </cell>
          <cell r="AS672" t="str">
            <v/>
          </cell>
          <cell r="AT672" t="str">
            <v>2019-11-01</v>
          </cell>
          <cell r="AU672" t="str">
            <v>研发人员</v>
          </cell>
          <cell r="AV672" t="str">
            <v>劳动合同</v>
          </cell>
          <cell r="AW672" t="str">
            <v>2019-11-01</v>
          </cell>
          <cell r="AX672" t="str">
            <v>2019-11-01</v>
          </cell>
          <cell r="AY672" t="str">
            <v>2022-11-30</v>
          </cell>
          <cell r="AZ672" t="str">
            <v>研发</v>
          </cell>
          <cell r="BA672" t="str">
            <v>1</v>
          </cell>
          <cell r="BB672" t="str">
            <v>2020-02-01</v>
          </cell>
          <cell r="BC672" t="str">
            <v>2020-02-01</v>
          </cell>
          <cell r="BD672" t="str">
            <v/>
          </cell>
          <cell r="BE672" t="str">
            <v>研发序列</v>
          </cell>
          <cell r="BF672" t="str">
            <v>P2</v>
          </cell>
        </row>
        <row r="673">
          <cell r="C673" t="str">
            <v>金勇彪</v>
          </cell>
          <cell r="D673" t="str">
            <v>男</v>
          </cell>
          <cell r="E673" t="str">
            <v>在职</v>
          </cell>
          <cell r="F673" t="str">
            <v>正式员工</v>
          </cell>
          <cell r="G673" t="str">
            <v>百诚医药</v>
          </cell>
          <cell r="H673" t="str">
            <v>制剂一组</v>
          </cell>
          <cell r="I673" t="str">
            <v>百诚医药/药学研究中心/液体制剂三部/制剂一组</v>
          </cell>
          <cell r="J673" t="str">
            <v>百诚医药</v>
          </cell>
          <cell r="K673" t="str">
            <v>液体制剂三部</v>
          </cell>
          <cell r="L673" t="str">
            <v>高级制剂研究员</v>
          </cell>
          <cell r="M673" t="str">
            <v>职员</v>
          </cell>
          <cell r="N673" t="str">
            <v>周娜</v>
          </cell>
          <cell r="O673" t="str">
            <v>陈慧</v>
          </cell>
          <cell r="P673" t="str">
            <v/>
          </cell>
          <cell r="Q673" t="str">
            <v/>
          </cell>
          <cell r="R673" t="str">
            <v>杭州</v>
          </cell>
          <cell r="S673" t="str">
            <v>17605855233</v>
          </cell>
          <cell r="T673" t="str">
            <v>1994-11-11</v>
          </cell>
          <cell r="U673" t="str">
            <v>27</v>
          </cell>
          <cell r="V673" t="str">
            <v>汉</v>
          </cell>
          <cell r="W673" t="str">
            <v>330621199411114654</v>
          </cell>
          <cell r="X673" t="str">
            <v>浙江</v>
          </cell>
          <cell r="Y673" t="str">
            <v>绍兴</v>
          </cell>
          <cell r="Z673" t="str">
            <v>浙江省绍兴市越城区孙端镇张家沥村287号</v>
          </cell>
          <cell r="AA673" t="str">
            <v>公司宿舍</v>
          </cell>
          <cell r="AB673" t="str">
            <v>外地农村</v>
          </cell>
          <cell r="AC673" t="str">
            <v>未婚</v>
          </cell>
          <cell r="AD673" t="str">
            <v>群众</v>
          </cell>
          <cell r="AE673" t="str">
            <v>本科</v>
          </cell>
          <cell r="AF673" t="str">
            <v>学士</v>
          </cell>
          <cell r="AG673" t="str">
            <v>西南大学</v>
          </cell>
          <cell r="AH673" t="str">
            <v>药学</v>
          </cell>
          <cell r="AI673" t="str">
            <v>2017-07-05</v>
          </cell>
          <cell r="AJ673" t="str">
            <v/>
          </cell>
          <cell r="AK673" t="str">
            <v/>
          </cell>
          <cell r="AL673" t="str">
            <v/>
          </cell>
          <cell r="AM673" t="str">
            <v>金秀芳</v>
          </cell>
          <cell r="AN673" t="str">
            <v>姐姐</v>
          </cell>
          <cell r="AO673" t="str">
            <v>浙江省绍兴市越城区孙端镇张家沥村287号</v>
          </cell>
          <cell r="AP673" t="str">
            <v>13616853662</v>
          </cell>
          <cell r="AQ673" t="str">
            <v/>
          </cell>
          <cell r="AR673" t="str">
            <v>13616853662</v>
          </cell>
          <cell r="AS673" t="str">
            <v/>
          </cell>
          <cell r="AT673" t="str">
            <v>2019-03-04</v>
          </cell>
          <cell r="AU673" t="str">
            <v>研发人员</v>
          </cell>
          <cell r="AV673" t="str">
            <v>劳动合同</v>
          </cell>
          <cell r="AW673" t="str">
            <v>2019-03-04</v>
          </cell>
          <cell r="AX673" t="str">
            <v>2019-03-04</v>
          </cell>
          <cell r="AY673" t="str">
            <v>2025-06-30</v>
          </cell>
          <cell r="AZ673" t="str">
            <v>研发</v>
          </cell>
          <cell r="BA673" t="str">
            <v>1</v>
          </cell>
          <cell r="BB673" t="str">
            <v>2019-06-04</v>
          </cell>
          <cell r="BC673" t="str">
            <v>2019-06-04</v>
          </cell>
          <cell r="BD673" t="str">
            <v/>
          </cell>
          <cell r="BE673" t="str">
            <v>研发序列</v>
          </cell>
          <cell r="BF673" t="str">
            <v>P3</v>
          </cell>
        </row>
        <row r="674">
          <cell r="C674" t="str">
            <v>陈慧</v>
          </cell>
          <cell r="D674" t="str">
            <v>女</v>
          </cell>
          <cell r="E674" t="str">
            <v>在职</v>
          </cell>
          <cell r="F674" t="str">
            <v>正式员工</v>
          </cell>
          <cell r="G674" t="str">
            <v>百诚医药</v>
          </cell>
          <cell r="H674" t="str">
            <v>制剂一组</v>
          </cell>
          <cell r="I674" t="str">
            <v>百诚医药/药学研究中心/液体制剂三部/制剂一组</v>
          </cell>
          <cell r="J674" t="str">
            <v>百诚医药</v>
          </cell>
          <cell r="K674" t="str">
            <v>液体制剂三部</v>
          </cell>
          <cell r="L674" t="str">
            <v>初级项目经理(制剂)</v>
          </cell>
          <cell r="M674" t="str">
            <v>项目经理</v>
          </cell>
          <cell r="N674" t="str">
            <v>周娜</v>
          </cell>
          <cell r="O674" t="str">
            <v>周娜</v>
          </cell>
          <cell r="P674" t="str">
            <v/>
          </cell>
          <cell r="Q674" t="str">
            <v/>
          </cell>
          <cell r="R674" t="str">
            <v>杭州</v>
          </cell>
          <cell r="S674" t="str">
            <v>15868855429</v>
          </cell>
          <cell r="T674" t="str">
            <v>1990-09-04</v>
          </cell>
          <cell r="U674" t="str">
            <v>31</v>
          </cell>
          <cell r="V674" t="str">
            <v>汉</v>
          </cell>
          <cell r="W674" t="str">
            <v>362322199009041247</v>
          </cell>
          <cell r="X674" t="str">
            <v>浙江</v>
          </cell>
          <cell r="Y674" t="str">
            <v>临安</v>
          </cell>
          <cell r="Z674" t="str">
            <v>浙江省临安市锦城街道新民街39-43号</v>
          </cell>
          <cell r="AA674" t="str">
            <v>杭州市滨江区雅阁公寓</v>
          </cell>
          <cell r="AB674" t="str">
            <v>外地城镇</v>
          </cell>
          <cell r="AC674" t="str">
            <v>已婚</v>
          </cell>
          <cell r="AD674" t="str">
            <v>党员</v>
          </cell>
          <cell r="AE674" t="str">
            <v>硕士研究生</v>
          </cell>
          <cell r="AF674" t="str">
            <v>硕士</v>
          </cell>
          <cell r="AG674" t="str">
            <v>浙江大学</v>
          </cell>
          <cell r="AH674" t="str">
            <v>药学</v>
          </cell>
          <cell r="AI674" t="str">
            <v>2016-06-30</v>
          </cell>
          <cell r="AJ674" t="str">
            <v/>
          </cell>
          <cell r="AK674" t="str">
            <v/>
          </cell>
          <cell r="AL674" t="str">
            <v/>
          </cell>
          <cell r="AM674" t="str">
            <v>王军锋</v>
          </cell>
          <cell r="AN674" t="str">
            <v/>
          </cell>
          <cell r="AO674" t="str">
            <v>浙江省临安市锦城街道新民街39-43号</v>
          </cell>
          <cell r="AP674" t="str">
            <v>13516712049</v>
          </cell>
          <cell r="AQ674" t="str">
            <v/>
          </cell>
          <cell r="AR674" t="str">
            <v>13516712049</v>
          </cell>
          <cell r="AS674" t="str">
            <v/>
          </cell>
          <cell r="AT674" t="str">
            <v>2017-12-19</v>
          </cell>
          <cell r="AU674" t="str">
            <v>研发人员</v>
          </cell>
          <cell r="AV674" t="str">
            <v>劳动合同</v>
          </cell>
          <cell r="AW674" t="str">
            <v>2017-12-19</v>
          </cell>
          <cell r="AX674" t="str">
            <v>2017-12-19</v>
          </cell>
          <cell r="AY674" t="str">
            <v>2020-12-31</v>
          </cell>
          <cell r="AZ674" t="str">
            <v>研发</v>
          </cell>
          <cell r="BA674" t="str">
            <v>1</v>
          </cell>
          <cell r="BB674" t="str">
            <v>2018-03-18</v>
          </cell>
          <cell r="BC674" t="str">
            <v>2018-03-18</v>
          </cell>
          <cell r="BD674" t="str">
            <v/>
          </cell>
          <cell r="BE674" t="str">
            <v>研发序列</v>
          </cell>
          <cell r="BF674" t="str">
            <v>M1</v>
          </cell>
        </row>
        <row r="675">
          <cell r="C675" t="str">
            <v>刘保林</v>
          </cell>
          <cell r="D675" t="str">
            <v>男</v>
          </cell>
          <cell r="E675" t="str">
            <v>在职</v>
          </cell>
          <cell r="F675" t="str">
            <v>正式员工</v>
          </cell>
          <cell r="G675" t="str">
            <v>百诚医药</v>
          </cell>
          <cell r="H675" t="str">
            <v>制剂一组</v>
          </cell>
          <cell r="I675" t="str">
            <v>百诚医药/药学研究中心/外用制剂部/制剂一组</v>
          </cell>
          <cell r="J675" t="str">
            <v>百诚医药</v>
          </cell>
          <cell r="K675" t="str">
            <v>外用制剂部</v>
          </cell>
          <cell r="L675" t="str">
            <v>初级项目经理(制剂)</v>
          </cell>
          <cell r="M675" t="str">
            <v>项目经理</v>
          </cell>
          <cell r="N675" t="str">
            <v>邹永华</v>
          </cell>
          <cell r="O675" t="str">
            <v>邹永华</v>
          </cell>
          <cell r="P675" t="str">
            <v/>
          </cell>
          <cell r="Q675" t="str">
            <v/>
          </cell>
          <cell r="R675" t="str">
            <v>杭州</v>
          </cell>
          <cell r="S675" t="str">
            <v>18858164755</v>
          </cell>
          <cell r="T675" t="str">
            <v>1986-08-14</v>
          </cell>
          <cell r="U675" t="str">
            <v>35</v>
          </cell>
          <cell r="V675" t="str">
            <v>汉</v>
          </cell>
          <cell r="W675" t="str">
            <v>429001198608146112</v>
          </cell>
          <cell r="X675" t="str">
            <v>湖北</v>
          </cell>
          <cell r="Y675" t="str">
            <v>随州</v>
          </cell>
          <cell r="Z675" t="str">
            <v>湖北省随州市曾都区高城镇大桥村二组</v>
          </cell>
          <cell r="AA675" t="str">
            <v>杭州市萧山区临浦越溪府17-101</v>
          </cell>
          <cell r="AB675" t="str">
            <v>外地农村</v>
          </cell>
          <cell r="AC675" t="str">
            <v>已婚</v>
          </cell>
          <cell r="AD675" t="str">
            <v>群众</v>
          </cell>
          <cell r="AE675" t="str">
            <v>本科</v>
          </cell>
          <cell r="AF675" t="str">
            <v>学士</v>
          </cell>
          <cell r="AG675" t="str">
            <v>浙江中医药大学</v>
          </cell>
          <cell r="AH675" t="str">
            <v>药学</v>
          </cell>
          <cell r="AI675" t="str">
            <v>2009-06-30</v>
          </cell>
          <cell r="AJ675" t="str">
            <v>助理工程师</v>
          </cell>
          <cell r="AK675" t="str">
            <v>初级</v>
          </cell>
          <cell r="AL675" t="str">
            <v>2018-06-30</v>
          </cell>
          <cell r="AM675" t="str">
            <v/>
          </cell>
          <cell r="AN675" t="str">
            <v/>
          </cell>
          <cell r="AO675" t="str">
            <v>湖北省随州市曾都区高城镇大桥村二组</v>
          </cell>
          <cell r="AP675" t="str">
            <v/>
          </cell>
          <cell r="AQ675" t="str">
            <v/>
          </cell>
          <cell r="AR675" t="str">
            <v/>
          </cell>
          <cell r="AS675" t="str">
            <v/>
          </cell>
          <cell r="AT675" t="str">
            <v>2013-07-01</v>
          </cell>
          <cell r="AU675" t="str">
            <v>研发人员</v>
          </cell>
          <cell r="AV675" t="str">
            <v>劳动合同</v>
          </cell>
          <cell r="AW675" t="str">
            <v>2013-07-01</v>
          </cell>
          <cell r="AX675" t="str">
            <v>2013-07-01</v>
          </cell>
          <cell r="AY675" t="str">
            <v>2022-12-31</v>
          </cell>
          <cell r="AZ675" t="str">
            <v>研发</v>
          </cell>
          <cell r="BA675" t="str">
            <v>3</v>
          </cell>
          <cell r="BB675" t="str">
            <v/>
          </cell>
          <cell r="BC675" t="str">
            <v/>
          </cell>
          <cell r="BD675" t="str">
            <v/>
          </cell>
          <cell r="BE675" t="str">
            <v>研发序列</v>
          </cell>
          <cell r="BF675" t="str">
            <v>M1</v>
          </cell>
        </row>
        <row r="676">
          <cell r="C676" t="str">
            <v>陈武</v>
          </cell>
          <cell r="D676" t="str">
            <v>男</v>
          </cell>
          <cell r="E676" t="str">
            <v>在职</v>
          </cell>
          <cell r="F676" t="str">
            <v>正式员工</v>
          </cell>
          <cell r="G676" t="str">
            <v>百诚医药</v>
          </cell>
          <cell r="H676" t="str">
            <v>制剂一组</v>
          </cell>
          <cell r="I676" t="str">
            <v>百诚医药/药学研究中心/外用制剂部/制剂一组</v>
          </cell>
          <cell r="J676" t="str">
            <v>百诚医药</v>
          </cell>
          <cell r="K676" t="str">
            <v>外用制剂部</v>
          </cell>
          <cell r="L676" t="str">
            <v>制剂研究员</v>
          </cell>
          <cell r="M676" t="str">
            <v>职员</v>
          </cell>
          <cell r="N676" t="str">
            <v>邹永华</v>
          </cell>
          <cell r="O676" t="str">
            <v>刘保林</v>
          </cell>
          <cell r="P676" t="str">
            <v/>
          </cell>
          <cell r="Q676" t="str">
            <v/>
          </cell>
          <cell r="R676" t="str">
            <v>杭州</v>
          </cell>
          <cell r="S676" t="str">
            <v>18367690037</v>
          </cell>
          <cell r="T676" t="str">
            <v>1996-11-18</v>
          </cell>
          <cell r="U676" t="str">
            <v>25</v>
          </cell>
          <cell r="V676" t="str">
            <v>汉</v>
          </cell>
          <cell r="W676" t="str">
            <v>33262419961118325X</v>
          </cell>
          <cell r="X676" t="str">
            <v>浙江</v>
          </cell>
          <cell r="Y676" t="str">
            <v>台州</v>
          </cell>
          <cell r="Z676" t="str">
            <v>浙江省仙居县田市镇罗鸟头村桥头新村7号</v>
          </cell>
          <cell r="AA676" t="str">
            <v>公司宿舍</v>
          </cell>
          <cell r="AB676" t="str">
            <v>外地农村</v>
          </cell>
          <cell r="AC676" t="str">
            <v>未婚</v>
          </cell>
          <cell r="AD676" t="str">
            <v>团员</v>
          </cell>
          <cell r="AE676" t="str">
            <v>大专</v>
          </cell>
          <cell r="AF676" t="str">
            <v/>
          </cell>
          <cell r="AG676" t="str">
            <v>金华职业技术学院</v>
          </cell>
          <cell r="AH676" t="str">
            <v>药品生产技术</v>
          </cell>
          <cell r="AI676" t="str">
            <v>2019-06-30</v>
          </cell>
          <cell r="AJ676" t="str">
            <v/>
          </cell>
          <cell r="AK676" t="str">
            <v/>
          </cell>
          <cell r="AL676" t="str">
            <v/>
          </cell>
          <cell r="AM676" t="str">
            <v>陈炳更</v>
          </cell>
          <cell r="AN676" t="str">
            <v>父亲</v>
          </cell>
          <cell r="AO676" t="str">
            <v>浙江省仙居县田市镇罗鸟头村桥头新村7号</v>
          </cell>
          <cell r="AP676" t="str">
            <v>13586202278</v>
          </cell>
          <cell r="AQ676" t="str">
            <v/>
          </cell>
          <cell r="AR676" t="str">
            <v>13586202278</v>
          </cell>
          <cell r="AS676" t="str">
            <v/>
          </cell>
          <cell r="AT676" t="str">
            <v>2019-02-14</v>
          </cell>
          <cell r="AU676" t="str">
            <v>研发人员</v>
          </cell>
          <cell r="AV676" t="str">
            <v>劳动合同</v>
          </cell>
          <cell r="AW676" t="str">
            <v>2019-07-01</v>
          </cell>
          <cell r="AX676" t="str">
            <v>2019-07-01</v>
          </cell>
          <cell r="AY676" t="str">
            <v>2022-07-31</v>
          </cell>
          <cell r="AZ676" t="str">
            <v>研发</v>
          </cell>
          <cell r="BA676" t="str">
            <v>1</v>
          </cell>
          <cell r="BB676" t="str">
            <v>2019-08-01</v>
          </cell>
          <cell r="BC676" t="str">
            <v>2019-08-01</v>
          </cell>
          <cell r="BD676" t="str">
            <v/>
          </cell>
          <cell r="BE676" t="str">
            <v>研发序列</v>
          </cell>
          <cell r="BF676" t="str">
            <v>P2</v>
          </cell>
        </row>
        <row r="677">
          <cell r="C677" t="str">
            <v>章楠</v>
          </cell>
          <cell r="D677" t="str">
            <v>女</v>
          </cell>
          <cell r="E677" t="str">
            <v>在职</v>
          </cell>
          <cell r="F677" t="str">
            <v>正式员工</v>
          </cell>
          <cell r="G677" t="str">
            <v>百诚医药</v>
          </cell>
          <cell r="H677" t="str">
            <v>制剂一组</v>
          </cell>
          <cell r="I677" t="str">
            <v>百诚医药/药学研究中心/液体制剂三部/制剂一组</v>
          </cell>
          <cell r="J677" t="str">
            <v>百诚医药</v>
          </cell>
          <cell r="K677" t="str">
            <v>液体制剂三部</v>
          </cell>
          <cell r="L677" t="str">
            <v>制剂研究员</v>
          </cell>
          <cell r="M677" t="str">
            <v>职员</v>
          </cell>
          <cell r="N677" t="str">
            <v>周娜</v>
          </cell>
          <cell r="O677" t="str">
            <v>陈慧</v>
          </cell>
          <cell r="P677" t="str">
            <v>陈慧</v>
          </cell>
          <cell r="Q677" t="str">
            <v/>
          </cell>
          <cell r="R677" t="str">
            <v>杭州</v>
          </cell>
          <cell r="S677" t="str">
            <v>17816035669</v>
          </cell>
          <cell r="T677" t="str">
            <v>1995-06-11</v>
          </cell>
          <cell r="U677" t="str">
            <v>27</v>
          </cell>
          <cell r="V677" t="str">
            <v>汉</v>
          </cell>
          <cell r="W677" t="str">
            <v>342921199506112125</v>
          </cell>
          <cell r="X677" t="str">
            <v>安徽</v>
          </cell>
          <cell r="Y677" t="str">
            <v>池州</v>
          </cell>
          <cell r="Z677" t="str">
            <v>安徽省池州市东至县张溪镇白联村上村组24号</v>
          </cell>
          <cell r="AA677" t="str">
            <v>安徽省芜湖市</v>
          </cell>
          <cell r="AB677" t="str">
            <v>外地农村</v>
          </cell>
          <cell r="AC677" t="str">
            <v>未婚</v>
          </cell>
          <cell r="AD677" t="str">
            <v>团员</v>
          </cell>
          <cell r="AE677" t="str">
            <v>硕士研究生</v>
          </cell>
          <cell r="AF677" t="str">
            <v>硕士</v>
          </cell>
          <cell r="AG677" t="str">
            <v>浙江工业大学</v>
          </cell>
          <cell r="AH677" t="str">
            <v>药剂学</v>
          </cell>
          <cell r="AI677" t="str">
            <v>2020-06-30</v>
          </cell>
          <cell r="AJ677" t="str">
            <v/>
          </cell>
          <cell r="AK677" t="str">
            <v/>
          </cell>
          <cell r="AL677" t="str">
            <v/>
          </cell>
          <cell r="AM677" t="str">
            <v>章琼焕</v>
          </cell>
          <cell r="AN677" t="str">
            <v>父女</v>
          </cell>
          <cell r="AO677" t="str">
            <v>安徽省池州市东至县张溪镇白联村上村组24号</v>
          </cell>
          <cell r="AP677" t="str">
            <v>13966328692</v>
          </cell>
          <cell r="AQ677" t="str">
            <v/>
          </cell>
          <cell r="AR677" t="str">
            <v>13966328692</v>
          </cell>
          <cell r="AS677" t="str">
            <v/>
          </cell>
          <cell r="AT677" t="str">
            <v>2020-07-30</v>
          </cell>
          <cell r="AU677" t="str">
            <v>研发人员</v>
          </cell>
          <cell r="AV677" t="str">
            <v>劳动合同</v>
          </cell>
          <cell r="AW677" t="str">
            <v>2020-07-30</v>
          </cell>
          <cell r="AX677" t="str">
            <v>2020-07-30</v>
          </cell>
          <cell r="AY677" t="str">
            <v>2023-09-30</v>
          </cell>
          <cell r="AZ677" t="str">
            <v>研发</v>
          </cell>
          <cell r="BA677" t="str">
            <v>1</v>
          </cell>
          <cell r="BB677" t="str">
            <v>2020-10-29</v>
          </cell>
          <cell r="BC677" t="str">
            <v/>
          </cell>
          <cell r="BD677" t="str">
            <v/>
          </cell>
          <cell r="BE677" t="str">
            <v>研发序列</v>
          </cell>
          <cell r="BF677" t="str">
            <v>P2</v>
          </cell>
        </row>
        <row r="678">
          <cell r="C678" t="str">
            <v>魏琦</v>
          </cell>
          <cell r="D678" t="str">
            <v>男</v>
          </cell>
          <cell r="E678" t="str">
            <v>在职</v>
          </cell>
          <cell r="F678" t="str">
            <v>正式员工</v>
          </cell>
          <cell r="G678" t="str">
            <v>百诚医药</v>
          </cell>
          <cell r="H678" t="str">
            <v>制剂一组</v>
          </cell>
          <cell r="I678" t="str">
            <v>百诚医药/药学研究中心/固体制剂二部/制剂一组</v>
          </cell>
          <cell r="J678" t="str">
            <v>百诚医药</v>
          </cell>
          <cell r="K678" t="str">
            <v>固体制剂二部</v>
          </cell>
          <cell r="L678" t="str">
            <v>制剂研究员</v>
          </cell>
          <cell r="M678" t="str">
            <v>职员</v>
          </cell>
          <cell r="N678" t="str">
            <v>陈晓萍</v>
          </cell>
          <cell r="O678" t="str">
            <v>熊卫艳</v>
          </cell>
          <cell r="P678" t="str">
            <v>熊卫艳</v>
          </cell>
          <cell r="Q678" t="str">
            <v/>
          </cell>
          <cell r="R678" t="str">
            <v>杭州</v>
          </cell>
          <cell r="S678" t="str">
            <v>17816038316</v>
          </cell>
          <cell r="T678" t="str">
            <v>1994-08-04</v>
          </cell>
          <cell r="U678" t="str">
            <v>27</v>
          </cell>
          <cell r="V678" t="str">
            <v>汉</v>
          </cell>
          <cell r="W678" t="str">
            <v>330105199408040319</v>
          </cell>
          <cell r="X678" t="str">
            <v>浙江</v>
          </cell>
          <cell r="Y678" t="str">
            <v>杭州</v>
          </cell>
          <cell r="Z678" t="str">
            <v>浙江省杭州市拱墅区湖熟新村40幢3单元601</v>
          </cell>
          <cell r="AA678" t="str">
            <v>杭州市上城区马市街132号3单元401</v>
          </cell>
          <cell r="AB678" t="str">
            <v>本地城镇</v>
          </cell>
          <cell r="AC678" t="str">
            <v>未婚</v>
          </cell>
          <cell r="AD678" t="str">
            <v>团员</v>
          </cell>
          <cell r="AE678" t="str">
            <v>硕士研究生</v>
          </cell>
          <cell r="AF678" t="str">
            <v>硕士</v>
          </cell>
          <cell r="AG678" t="str">
            <v>浙江工业大学</v>
          </cell>
          <cell r="AH678" t="str">
            <v>药学</v>
          </cell>
          <cell r="AI678" t="str">
            <v>2020-07-30</v>
          </cell>
          <cell r="AJ678" t="str">
            <v/>
          </cell>
          <cell r="AK678" t="str">
            <v/>
          </cell>
          <cell r="AL678" t="str">
            <v/>
          </cell>
          <cell r="AM678" t="str">
            <v>田永红</v>
          </cell>
          <cell r="AN678" t="str">
            <v>母子</v>
          </cell>
          <cell r="AO678" t="str">
            <v>浙江省杭州市拱墅区湖熟新村40幢3单元601</v>
          </cell>
          <cell r="AP678" t="str">
            <v>15988892158</v>
          </cell>
          <cell r="AQ678" t="str">
            <v/>
          </cell>
          <cell r="AR678" t="str">
            <v>15988892158</v>
          </cell>
          <cell r="AS678" t="str">
            <v/>
          </cell>
          <cell r="AT678" t="str">
            <v>2020-07-30</v>
          </cell>
          <cell r="AU678" t="str">
            <v>研发人员</v>
          </cell>
          <cell r="AV678" t="str">
            <v>劳动合同</v>
          </cell>
          <cell r="AW678" t="str">
            <v>2020-07-30</v>
          </cell>
          <cell r="AX678" t="str">
            <v>2020-07-30</v>
          </cell>
          <cell r="AY678" t="str">
            <v>2023-09-30</v>
          </cell>
          <cell r="AZ678" t="str">
            <v>研发</v>
          </cell>
          <cell r="BA678" t="str">
            <v>1</v>
          </cell>
          <cell r="BB678" t="str">
            <v>2020-10-29</v>
          </cell>
          <cell r="BC678" t="str">
            <v/>
          </cell>
          <cell r="BD678" t="str">
            <v/>
          </cell>
          <cell r="BE678" t="str">
            <v>研发序列</v>
          </cell>
          <cell r="BF678" t="str">
            <v>P2</v>
          </cell>
        </row>
        <row r="679">
          <cell r="C679" t="str">
            <v>曹永健</v>
          </cell>
          <cell r="D679" t="str">
            <v>男</v>
          </cell>
          <cell r="E679" t="str">
            <v>在职</v>
          </cell>
          <cell r="F679" t="str">
            <v>正式员工</v>
          </cell>
          <cell r="G679" t="str">
            <v>百诚医药</v>
          </cell>
          <cell r="H679" t="str">
            <v>制剂一组</v>
          </cell>
          <cell r="I679" t="str">
            <v>百诚医药/药学研究中心/固体制剂二部/制剂一组</v>
          </cell>
          <cell r="J679" t="str">
            <v>百诚医药</v>
          </cell>
          <cell r="K679" t="str">
            <v>固体制剂二部</v>
          </cell>
          <cell r="L679" t="str">
            <v>制剂研究员</v>
          </cell>
          <cell r="M679" t="str">
            <v>职员</v>
          </cell>
          <cell r="N679" t="str">
            <v>陈晓萍</v>
          </cell>
          <cell r="O679" t="str">
            <v>熊卫艳</v>
          </cell>
          <cell r="P679" t="str">
            <v>彭展晶</v>
          </cell>
          <cell r="Q679" t="str">
            <v/>
          </cell>
          <cell r="R679" t="str">
            <v>杭州</v>
          </cell>
          <cell r="S679" t="str">
            <v>15700085356</v>
          </cell>
          <cell r="T679" t="str">
            <v>1995-08-26</v>
          </cell>
          <cell r="U679" t="str">
            <v>26</v>
          </cell>
          <cell r="V679" t="str">
            <v>汉</v>
          </cell>
          <cell r="W679" t="str">
            <v>330724199508260011</v>
          </cell>
          <cell r="X679" t="str">
            <v>浙江</v>
          </cell>
          <cell r="Y679" t="str">
            <v>东阳</v>
          </cell>
          <cell r="Z679" t="str">
            <v>浙江省东阳市吴宁街道解放路42号</v>
          </cell>
          <cell r="AA679" t="str">
            <v>浙江省杭州市萧山区吴宁街道双溪路19号</v>
          </cell>
          <cell r="AB679" t="str">
            <v>外地农村</v>
          </cell>
          <cell r="AC679" t="str">
            <v>已婚</v>
          </cell>
          <cell r="AD679" t="str">
            <v>团员</v>
          </cell>
          <cell r="AE679" t="str">
            <v>硕士研究生</v>
          </cell>
          <cell r="AF679" t="str">
            <v>硕士</v>
          </cell>
          <cell r="AG679" t="str">
            <v>浙江工业大学</v>
          </cell>
          <cell r="AH679" t="str">
            <v>药学</v>
          </cell>
          <cell r="AI679" t="str">
            <v>2020-07-23</v>
          </cell>
          <cell r="AJ679" t="str">
            <v/>
          </cell>
          <cell r="AK679" t="str">
            <v/>
          </cell>
          <cell r="AL679" t="str">
            <v/>
          </cell>
          <cell r="AM679" t="str">
            <v>李云姣</v>
          </cell>
          <cell r="AN679" t="str">
            <v>母子</v>
          </cell>
          <cell r="AO679" t="str">
            <v>浙江省东阳市吴宁街道解放路42号</v>
          </cell>
          <cell r="AP679" t="str">
            <v>13486971055</v>
          </cell>
          <cell r="AQ679" t="str">
            <v/>
          </cell>
          <cell r="AR679" t="str">
            <v>13486971055</v>
          </cell>
          <cell r="AS679" t="str">
            <v/>
          </cell>
          <cell r="AT679" t="str">
            <v>2020-07-24</v>
          </cell>
          <cell r="AU679" t="str">
            <v>研发人员</v>
          </cell>
          <cell r="AV679" t="str">
            <v>劳动合同</v>
          </cell>
          <cell r="AW679" t="str">
            <v>2020-07-24</v>
          </cell>
          <cell r="AX679" t="str">
            <v>2020-07-24</v>
          </cell>
          <cell r="AY679" t="str">
            <v>2023-09-30</v>
          </cell>
          <cell r="AZ679" t="str">
            <v>研发</v>
          </cell>
          <cell r="BA679" t="str">
            <v>1</v>
          </cell>
          <cell r="BB679" t="str">
            <v>2020-10-23</v>
          </cell>
          <cell r="BC679" t="str">
            <v/>
          </cell>
          <cell r="BD679" t="str">
            <v/>
          </cell>
          <cell r="BE679" t="str">
            <v>研发序列</v>
          </cell>
          <cell r="BF679" t="str">
            <v>P2</v>
          </cell>
        </row>
        <row r="680">
          <cell r="C680" t="str">
            <v>张宁宇</v>
          </cell>
          <cell r="D680" t="str">
            <v>女</v>
          </cell>
          <cell r="E680" t="str">
            <v>在职</v>
          </cell>
          <cell r="F680" t="str">
            <v>正式员工</v>
          </cell>
          <cell r="G680" t="str">
            <v>百诚医药</v>
          </cell>
          <cell r="H680" t="str">
            <v>制剂一组</v>
          </cell>
          <cell r="I680" t="str">
            <v>百诚医药/药学研究中心/固体制剂二部/制剂一组</v>
          </cell>
          <cell r="J680" t="str">
            <v>百诚医药</v>
          </cell>
          <cell r="K680" t="str">
            <v>固体制剂二部</v>
          </cell>
          <cell r="L680" t="str">
            <v>制剂研究员</v>
          </cell>
          <cell r="M680" t="str">
            <v>职员</v>
          </cell>
          <cell r="N680" t="str">
            <v>陈晓萍</v>
          </cell>
          <cell r="O680" t="str">
            <v>熊卫艳</v>
          </cell>
          <cell r="P680" t="str">
            <v>沈意康</v>
          </cell>
          <cell r="Q680" t="str">
            <v/>
          </cell>
          <cell r="R680" t="str">
            <v>杭州</v>
          </cell>
          <cell r="S680" t="str">
            <v>18368893810</v>
          </cell>
          <cell r="T680" t="str">
            <v>1995-12-10</v>
          </cell>
          <cell r="U680" t="str">
            <v>26</v>
          </cell>
          <cell r="V680" t="str">
            <v>汉族</v>
          </cell>
          <cell r="W680" t="str">
            <v>330481199512103423</v>
          </cell>
          <cell r="X680" t="str">
            <v>浙江</v>
          </cell>
          <cell r="Y680" t="str">
            <v>嘉兴</v>
          </cell>
          <cell r="Z680" t="str">
            <v>浙江省海宁市盐官镇联群村楝树浜35号</v>
          </cell>
          <cell r="AA680" t="str">
            <v>浙江省海宁市盐官镇联群村楝树浜35号</v>
          </cell>
          <cell r="AB680" t="str">
            <v/>
          </cell>
          <cell r="AC680" t="str">
            <v>已婚</v>
          </cell>
          <cell r="AD680" t="str">
            <v/>
          </cell>
          <cell r="AE680" t="str">
            <v>硕士研究生</v>
          </cell>
          <cell r="AF680" t="str">
            <v>硕士</v>
          </cell>
          <cell r="AG680" t="str">
            <v>浙江工业大学</v>
          </cell>
          <cell r="AH680" t="str">
            <v>药学</v>
          </cell>
          <cell r="AI680" t="str">
            <v>2021-06-22</v>
          </cell>
          <cell r="AJ680" t="str">
            <v/>
          </cell>
          <cell r="AK680" t="str">
            <v/>
          </cell>
          <cell r="AL680" t="str">
            <v/>
          </cell>
          <cell r="AM680" t="str">
            <v>徐英姿</v>
          </cell>
          <cell r="AN680" t="str">
            <v>母亲</v>
          </cell>
          <cell r="AO680" t="str">
            <v>浙江省海宁市盐官镇联群村楝树浜35号，314412</v>
          </cell>
          <cell r="AP680" t="str">
            <v>15968358547</v>
          </cell>
          <cell r="AQ680" t="str">
            <v/>
          </cell>
          <cell r="AR680" t="str">
            <v/>
          </cell>
          <cell r="AS680" t="str">
            <v/>
          </cell>
          <cell r="AT680" t="str">
            <v>2021-07-05</v>
          </cell>
          <cell r="AU680" t="str">
            <v>研发人员</v>
          </cell>
          <cell r="AV680" t="str">
            <v>劳动合同</v>
          </cell>
          <cell r="AW680" t="str">
            <v>2021-07-05</v>
          </cell>
          <cell r="AX680" t="str">
            <v>2021-07-05</v>
          </cell>
          <cell r="AY680" t="str">
            <v>2024-09-30</v>
          </cell>
          <cell r="AZ680" t="str">
            <v>研发</v>
          </cell>
          <cell r="BA680" t="str">
            <v>1</v>
          </cell>
          <cell r="BB680" t="str">
            <v>2021-10-04</v>
          </cell>
          <cell r="BC680" t="str">
            <v>2021-10-05</v>
          </cell>
          <cell r="BD680" t="str">
            <v/>
          </cell>
          <cell r="BE680" t="str">
            <v>研发序列</v>
          </cell>
          <cell r="BF680" t="str">
            <v>P2</v>
          </cell>
        </row>
        <row r="681">
          <cell r="C681" t="str">
            <v>王杰02</v>
          </cell>
          <cell r="D681" t="str">
            <v>男</v>
          </cell>
          <cell r="E681" t="str">
            <v>在职</v>
          </cell>
          <cell r="F681" t="str">
            <v>正式员工</v>
          </cell>
          <cell r="G681" t="str">
            <v>百诚医药</v>
          </cell>
          <cell r="H681" t="str">
            <v>制剂一组</v>
          </cell>
          <cell r="I681" t="str">
            <v>百诚医药/药学研究中心/外用制剂部/制剂一组</v>
          </cell>
          <cell r="J681" t="str">
            <v>百诚医药</v>
          </cell>
          <cell r="K681" t="str">
            <v>外用制剂部</v>
          </cell>
          <cell r="L681" t="str">
            <v>助理制剂研究员</v>
          </cell>
          <cell r="M681" t="str">
            <v>职员</v>
          </cell>
          <cell r="N681" t="str">
            <v>邹永华</v>
          </cell>
          <cell r="O681" t="str">
            <v>刘保林</v>
          </cell>
          <cell r="P681" t="str">
            <v/>
          </cell>
          <cell r="Q681" t="str">
            <v>刘保林</v>
          </cell>
          <cell r="R681" t="str">
            <v>杭州</v>
          </cell>
          <cell r="S681" t="str">
            <v>13515761439</v>
          </cell>
          <cell r="T681" t="str">
            <v>1995-11-15</v>
          </cell>
          <cell r="U681" t="str">
            <v>26</v>
          </cell>
          <cell r="V681" t="str">
            <v>汉族</v>
          </cell>
          <cell r="W681" t="str">
            <v>339005199511152151</v>
          </cell>
          <cell r="X681" t="str">
            <v>浙江</v>
          </cell>
          <cell r="Y681" t="str">
            <v>杭州</v>
          </cell>
          <cell r="Z681" t="str">
            <v>杭州市萧山区新街街道双圩村15组56号</v>
          </cell>
          <cell r="AA681" t="str">
            <v>浙江省杭州市萧山区新街镇双圩村15组2号</v>
          </cell>
          <cell r="AB681" t="str">
            <v>本地农村</v>
          </cell>
          <cell r="AC681" t="str">
            <v>未婚</v>
          </cell>
          <cell r="AD681" t="str">
            <v>共青团员</v>
          </cell>
          <cell r="AE681" t="str">
            <v>本科</v>
          </cell>
          <cell r="AF681" t="str">
            <v>学士</v>
          </cell>
          <cell r="AG681" t="str">
            <v>台州学院</v>
          </cell>
          <cell r="AH681" t="str">
            <v>化学工程与工艺</v>
          </cell>
          <cell r="AI681" t="str">
            <v>2018-06-22</v>
          </cell>
          <cell r="AJ681" t="str">
            <v/>
          </cell>
          <cell r="AK681" t="str">
            <v/>
          </cell>
          <cell r="AL681" t="str">
            <v/>
          </cell>
          <cell r="AM681" t="str">
            <v>蔡新兰</v>
          </cell>
          <cell r="AN681" t="str">
            <v>母亲</v>
          </cell>
          <cell r="AO681" t="str">
            <v>杭州市萧山区新街镇双圩村15组2号，邮编311217</v>
          </cell>
          <cell r="AP681" t="str">
            <v>13306527161</v>
          </cell>
          <cell r="AQ681" t="str">
            <v>杭州安元生物医药科技有限公司</v>
          </cell>
          <cell r="AR681" t="str">
            <v/>
          </cell>
          <cell r="AS681" t="str">
            <v/>
          </cell>
          <cell r="AT681" t="str">
            <v>2022-03-28</v>
          </cell>
          <cell r="AU681" t="str">
            <v>研发人员</v>
          </cell>
          <cell r="AV681" t="str">
            <v>劳动合同</v>
          </cell>
          <cell r="AW681" t="str">
            <v>2022-03-28</v>
          </cell>
          <cell r="AX681" t="str">
            <v>2022-03-28</v>
          </cell>
          <cell r="AY681" t="str">
            <v>2025-03-31</v>
          </cell>
          <cell r="AZ681" t="str">
            <v>研发</v>
          </cell>
          <cell r="BA681" t="str">
            <v>1</v>
          </cell>
          <cell r="BB681" t="str">
            <v>2022-06-27</v>
          </cell>
          <cell r="BC681" t="str">
            <v>2022-06-28</v>
          </cell>
          <cell r="BD681" t="str">
            <v/>
          </cell>
          <cell r="BE681" t="str">
            <v>研发序列</v>
          </cell>
          <cell r="BF681" t="str">
            <v>P1</v>
          </cell>
        </row>
        <row r="682">
          <cell r="C682" t="str">
            <v>刘雪敏</v>
          </cell>
          <cell r="D682" t="str">
            <v>女</v>
          </cell>
          <cell r="E682" t="str">
            <v>在职</v>
          </cell>
          <cell r="F682" t="str">
            <v>试用员工</v>
          </cell>
          <cell r="G682" t="str">
            <v>百诚医药</v>
          </cell>
          <cell r="H682" t="str">
            <v>制剂一组</v>
          </cell>
          <cell r="I682" t="str">
            <v>百诚医药/药学研究中心/液体制剂三部/制剂一组</v>
          </cell>
          <cell r="J682" t="str">
            <v>百诚医药</v>
          </cell>
          <cell r="K682" t="str">
            <v>液体制剂三部</v>
          </cell>
          <cell r="L682" t="str">
            <v>助理制剂研究员</v>
          </cell>
          <cell r="M682" t="str">
            <v>职员</v>
          </cell>
          <cell r="N682" t="str">
            <v>周娜</v>
          </cell>
          <cell r="O682" t="str">
            <v>陈慧</v>
          </cell>
          <cell r="P682" t="str">
            <v>陈慧</v>
          </cell>
          <cell r="Q682" t="str">
            <v/>
          </cell>
          <cell r="R682" t="str">
            <v>杭州</v>
          </cell>
          <cell r="S682" t="str">
            <v>18839129693</v>
          </cell>
          <cell r="T682" t="str">
            <v>1997-05-28</v>
          </cell>
          <cell r="U682" t="str">
            <v>25</v>
          </cell>
          <cell r="V682" t="str">
            <v>汉族</v>
          </cell>
          <cell r="W682" t="str">
            <v>412725199705283165</v>
          </cell>
          <cell r="X682" t="str">
            <v>河南</v>
          </cell>
          <cell r="Y682" t="str">
            <v>周口</v>
          </cell>
          <cell r="Z682" t="str">
            <v>河南省周口市鹿邑县生铁冢乡大郑行政村小郑庄</v>
          </cell>
          <cell r="AA682" t="str">
            <v>河南省周口市鹿邑县西城名郡</v>
          </cell>
          <cell r="AB682" t="str">
            <v>本地农村</v>
          </cell>
          <cell r="AC682" t="str">
            <v>未婚</v>
          </cell>
          <cell r="AD682" t="str">
            <v>共青团员</v>
          </cell>
          <cell r="AE682" t="str">
            <v>本科</v>
          </cell>
          <cell r="AF682" t="str">
            <v>学士</v>
          </cell>
          <cell r="AG682" t="str">
            <v>河南理工大学</v>
          </cell>
          <cell r="AH682" t="str">
            <v>药学</v>
          </cell>
          <cell r="AI682" t="str">
            <v>2021-07-01</v>
          </cell>
          <cell r="AJ682" t="str">
            <v/>
          </cell>
          <cell r="AK682" t="str">
            <v/>
          </cell>
          <cell r="AL682" t="str">
            <v/>
          </cell>
          <cell r="AM682" t="str">
            <v>刘芳秋</v>
          </cell>
          <cell r="AN682" t="str">
            <v>姐妹</v>
          </cell>
          <cell r="AO682" t="str">
            <v>浙江省拱墅区仓基新村310011</v>
          </cell>
          <cell r="AP682" t="str">
            <v>13213635283</v>
          </cell>
          <cell r="AQ682" t="str">
            <v>无</v>
          </cell>
          <cell r="AR682" t="str">
            <v/>
          </cell>
          <cell r="AS682" t="str">
            <v/>
          </cell>
          <cell r="AT682" t="str">
            <v>2022-06-01</v>
          </cell>
          <cell r="AU682" t="str">
            <v>辅助人员</v>
          </cell>
          <cell r="AV682" t="str">
            <v>劳动合同</v>
          </cell>
          <cell r="AW682" t="str">
            <v>2022-06-01</v>
          </cell>
          <cell r="AX682" t="str">
            <v>2022-06-01</v>
          </cell>
          <cell r="AY682" t="str">
            <v>2025-06-30</v>
          </cell>
          <cell r="AZ682" t="str">
            <v>研发</v>
          </cell>
          <cell r="BA682" t="str">
            <v>1</v>
          </cell>
          <cell r="BB682" t="str">
            <v>2022-08-31</v>
          </cell>
          <cell r="BC682" t="str">
            <v/>
          </cell>
          <cell r="BD682" t="str">
            <v/>
          </cell>
          <cell r="BE682" t="str">
            <v>研发序列</v>
          </cell>
          <cell r="BF682" t="str">
            <v>P1</v>
          </cell>
        </row>
        <row r="683">
          <cell r="C683" t="str">
            <v>武天祎</v>
          </cell>
          <cell r="D683" t="str">
            <v>女</v>
          </cell>
          <cell r="E683" t="str">
            <v>在职</v>
          </cell>
          <cell r="F683" t="str">
            <v>试用员工</v>
          </cell>
          <cell r="G683" t="str">
            <v>百诚医药</v>
          </cell>
          <cell r="H683" t="str">
            <v>制剂一组</v>
          </cell>
          <cell r="I683" t="str">
            <v>百诚医药/药学研究中心/液体制剂一部/制剂一组</v>
          </cell>
          <cell r="J683" t="str">
            <v>百诚医药</v>
          </cell>
          <cell r="K683" t="str">
            <v>液体制剂一部</v>
          </cell>
          <cell r="L683" t="str">
            <v>制剂研究员</v>
          </cell>
          <cell r="M683" t="str">
            <v>职员</v>
          </cell>
          <cell r="N683" t="str">
            <v>陈黎</v>
          </cell>
          <cell r="O683" t="str">
            <v>闫冉</v>
          </cell>
          <cell r="P683" t="str">
            <v>蔡夏苗</v>
          </cell>
          <cell r="Q683" t="str">
            <v/>
          </cell>
          <cell r="R683" t="str">
            <v>杭州</v>
          </cell>
          <cell r="S683" t="str">
            <v>18843169451</v>
          </cell>
          <cell r="T683" t="str">
            <v>1997-05-30</v>
          </cell>
          <cell r="U683" t="str">
            <v>25</v>
          </cell>
          <cell r="V683" t="str">
            <v>汉族</v>
          </cell>
          <cell r="W683" t="str">
            <v>210402199705301327</v>
          </cell>
          <cell r="X683" t="str">
            <v>山东</v>
          </cell>
          <cell r="Y683" t="str">
            <v>抚顺</v>
          </cell>
          <cell r="Z683" t="str">
            <v>辽宁省抚顺市望花区雷锋路东段7-2号楼3单元101号</v>
          </cell>
          <cell r="AA683" t="str">
            <v>杭州市滨江区浦沿街道杨家墩悦府9-1601</v>
          </cell>
          <cell r="AB683" t="str">
            <v>外地城镇</v>
          </cell>
          <cell r="AC683" t="str">
            <v>未婚</v>
          </cell>
          <cell r="AD683" t="str">
            <v>共青团员</v>
          </cell>
          <cell r="AE683" t="str">
            <v>硕士研究生</v>
          </cell>
          <cell r="AF683" t="str">
            <v>硕士</v>
          </cell>
          <cell r="AG683" t="str">
            <v>辽宁师范大学</v>
          </cell>
          <cell r="AH683" t="str">
            <v>有机化学</v>
          </cell>
          <cell r="AI683" t="str">
            <v>2022-06-02</v>
          </cell>
          <cell r="AJ683" t="str">
            <v/>
          </cell>
          <cell r="AK683" t="str">
            <v/>
          </cell>
          <cell r="AL683" t="str">
            <v/>
          </cell>
          <cell r="AM683" t="str">
            <v>武玉东</v>
          </cell>
          <cell r="AN683" t="str">
            <v>父女</v>
          </cell>
          <cell r="AO683" t="str">
            <v>辽宁省抚顺市望花区雷锋路东段7-2号楼3单元101号  113001</v>
          </cell>
          <cell r="AP683" t="str">
            <v>15041359818</v>
          </cell>
          <cell r="AQ683" t="str">
            <v/>
          </cell>
          <cell r="AR683" t="str">
            <v/>
          </cell>
          <cell r="AS683" t="str">
            <v/>
          </cell>
          <cell r="AT683" t="str">
            <v>2022-07-04</v>
          </cell>
          <cell r="AU683" t="str">
            <v>辅助人员</v>
          </cell>
          <cell r="AV683" t="str">
            <v>劳动合同</v>
          </cell>
          <cell r="AW683" t="str">
            <v>2022-07-04</v>
          </cell>
          <cell r="AX683" t="str">
            <v>2022-07-04</v>
          </cell>
          <cell r="AY683" t="str">
            <v>2025-07-03</v>
          </cell>
          <cell r="AZ683" t="str">
            <v>研发</v>
          </cell>
          <cell r="BA683" t="str">
            <v>1</v>
          </cell>
          <cell r="BB683" t="str">
            <v>2022-10-03</v>
          </cell>
          <cell r="BC683" t="str">
            <v/>
          </cell>
          <cell r="BD683" t="str">
            <v/>
          </cell>
          <cell r="BE683" t="str">
            <v>研发序列</v>
          </cell>
          <cell r="BF683" t="str">
            <v>P2</v>
          </cell>
        </row>
        <row r="684">
          <cell r="C684" t="str">
            <v>王家伟</v>
          </cell>
          <cell r="D684" t="str">
            <v>男</v>
          </cell>
          <cell r="E684" t="str">
            <v>在职</v>
          </cell>
          <cell r="F684" t="str">
            <v>实习生</v>
          </cell>
          <cell r="G684" t="str">
            <v>百诚医药</v>
          </cell>
          <cell r="H684" t="str">
            <v>制剂一组</v>
          </cell>
          <cell r="I684" t="str">
            <v>百诚医药/药学研究中心/液体制剂一部/制剂一组</v>
          </cell>
          <cell r="J684" t="str">
            <v>百诚医药</v>
          </cell>
          <cell r="K684" t="str">
            <v>液体制剂一部</v>
          </cell>
          <cell r="L684" t="str">
            <v>实习生</v>
          </cell>
          <cell r="M684" t="str">
            <v>职员</v>
          </cell>
          <cell r="N684" t="str">
            <v>陈黎</v>
          </cell>
          <cell r="O684" t="str">
            <v>闫冉</v>
          </cell>
          <cell r="P684" t="str">
            <v>蔡夏苗</v>
          </cell>
          <cell r="Q684" t="str">
            <v/>
          </cell>
          <cell r="R684" t="str">
            <v>杭州</v>
          </cell>
          <cell r="S684" t="str">
            <v>19981576024</v>
          </cell>
          <cell r="T684" t="str">
            <v>2002-09-29</v>
          </cell>
          <cell r="U684" t="str">
            <v>19</v>
          </cell>
          <cell r="V684" t="str">
            <v>汉族</v>
          </cell>
          <cell r="W684" t="str">
            <v>511529200209293893</v>
          </cell>
          <cell r="X684" t="str">
            <v>四川</v>
          </cell>
          <cell r="Y684" t="str">
            <v>宜宾</v>
          </cell>
          <cell r="Z684" t="str">
            <v>四川屏山龙湖小区</v>
          </cell>
          <cell r="AA684" t="str">
            <v>浙江杭州拱墅区潮王路18号</v>
          </cell>
          <cell r="AB684" t="str">
            <v>外地城镇</v>
          </cell>
          <cell r="AC684" t="str">
            <v>未婚</v>
          </cell>
          <cell r="AD684" t="str">
            <v>共青团团员</v>
          </cell>
          <cell r="AE684" t="str">
            <v>本科</v>
          </cell>
          <cell r="AF684" t="str">
            <v>学士</v>
          </cell>
          <cell r="AG684" t="str">
            <v>浙江工业大学</v>
          </cell>
          <cell r="AH684" t="str">
            <v>制药工程</v>
          </cell>
          <cell r="AI684" t="str">
            <v>2023-06-20</v>
          </cell>
          <cell r="AJ684" t="str">
            <v/>
          </cell>
          <cell r="AK684" t="str">
            <v/>
          </cell>
          <cell r="AL684" t="str">
            <v/>
          </cell>
          <cell r="AM684" t="str">
            <v>张室乾</v>
          </cell>
          <cell r="AN684" t="str">
            <v>母</v>
          </cell>
          <cell r="AO684" t="str">
            <v>四川屏山龙湖小区</v>
          </cell>
          <cell r="AP684" t="str">
            <v>15908390219</v>
          </cell>
          <cell r="AQ684" t="str">
            <v>无</v>
          </cell>
          <cell r="AR684" t="str">
            <v/>
          </cell>
          <cell r="AS684" t="str">
            <v/>
          </cell>
          <cell r="AT684" t="str">
            <v>2022-07-06</v>
          </cell>
          <cell r="AU684" t="str">
            <v>辅助人员</v>
          </cell>
          <cell r="AV684" t="str">
            <v>实习协议</v>
          </cell>
          <cell r="AW684" t="str">
            <v/>
          </cell>
          <cell r="AX684" t="str">
            <v>2022-07-06</v>
          </cell>
          <cell r="AY684" t="str">
            <v>2022-08-05</v>
          </cell>
          <cell r="AZ684" t="str">
            <v>研发</v>
          </cell>
          <cell r="BA684" t="str">
            <v/>
          </cell>
          <cell r="BB684" t="str">
            <v/>
          </cell>
          <cell r="BC684" t="str">
            <v/>
          </cell>
          <cell r="BD684" t="str">
            <v/>
          </cell>
          <cell r="BE684" t="str">
            <v>研发序列</v>
          </cell>
          <cell r="BF684" t="str">
            <v>-</v>
          </cell>
        </row>
        <row r="685">
          <cell r="C685" t="str">
            <v>何丽雅</v>
          </cell>
          <cell r="D685" t="str">
            <v>女</v>
          </cell>
          <cell r="E685" t="str">
            <v>在职</v>
          </cell>
          <cell r="F685" t="str">
            <v>试用员工</v>
          </cell>
          <cell r="G685" t="str">
            <v>百诚医药</v>
          </cell>
          <cell r="H685" t="str">
            <v>制剂一组</v>
          </cell>
          <cell r="I685" t="str">
            <v>百诚医药/药学研究中心/液体制剂一部/制剂一组</v>
          </cell>
          <cell r="J685" t="str">
            <v>百诚医药</v>
          </cell>
          <cell r="K685" t="str">
            <v>液体制剂一部</v>
          </cell>
          <cell r="L685" t="str">
            <v>制剂研究员</v>
          </cell>
          <cell r="M685" t="str">
            <v>职员</v>
          </cell>
          <cell r="N685" t="str">
            <v>陈黎</v>
          </cell>
          <cell r="O685" t="str">
            <v>闫冉</v>
          </cell>
          <cell r="P685" t="str">
            <v>闫冉</v>
          </cell>
          <cell r="Q685" t="str">
            <v/>
          </cell>
          <cell r="R685" t="str">
            <v>杭州</v>
          </cell>
          <cell r="S685" t="str">
            <v>18858395220</v>
          </cell>
          <cell r="T685" t="str">
            <v>1996-10-08</v>
          </cell>
          <cell r="U685" t="str">
            <v>25</v>
          </cell>
          <cell r="V685" t="str">
            <v>汉族</v>
          </cell>
          <cell r="W685" t="str">
            <v>339005199610086620</v>
          </cell>
          <cell r="X685" t="str">
            <v>浙江</v>
          </cell>
          <cell r="Y685" t="str">
            <v>杭州</v>
          </cell>
          <cell r="Z685" t="str">
            <v>浙江省杭州市萧山区新塘街道畈里童社区30号</v>
          </cell>
          <cell r="AA685" t="str">
            <v>浙江省杭州市萧山区新塘街道畈里童社区30号</v>
          </cell>
          <cell r="AB685" t="str">
            <v>本地农村</v>
          </cell>
          <cell r="AC685" t="str">
            <v>未婚</v>
          </cell>
          <cell r="AD685" t="str">
            <v>中共党员</v>
          </cell>
          <cell r="AE685" t="str">
            <v>硕士研究生</v>
          </cell>
          <cell r="AF685" t="str">
            <v>硕士</v>
          </cell>
          <cell r="AG685" t="str">
            <v>浙江海洋大学</v>
          </cell>
          <cell r="AH685" t="str">
            <v>药学</v>
          </cell>
          <cell r="AI685" t="str">
            <v>2022-06-14</v>
          </cell>
          <cell r="AJ685" t="str">
            <v/>
          </cell>
          <cell r="AK685" t="str">
            <v/>
          </cell>
          <cell r="AL685" t="str">
            <v/>
          </cell>
          <cell r="AM685" t="str">
            <v>何利红</v>
          </cell>
          <cell r="AN685" t="str">
            <v>姐妹</v>
          </cell>
          <cell r="AO685" t="str">
            <v>浙江省杭州市萧山区新塘街道畈里童社区30号 311200</v>
          </cell>
          <cell r="AP685" t="str">
            <v>13868009793</v>
          </cell>
          <cell r="AQ685" t="str">
            <v/>
          </cell>
          <cell r="AR685" t="str">
            <v/>
          </cell>
          <cell r="AS685" t="str">
            <v/>
          </cell>
          <cell r="AT685" t="str">
            <v>2022-07-11</v>
          </cell>
          <cell r="AU685" t="str">
            <v>辅助人员</v>
          </cell>
          <cell r="AV685" t="str">
            <v>劳动合同</v>
          </cell>
          <cell r="AW685" t="str">
            <v>2022-07-11</v>
          </cell>
          <cell r="AX685" t="str">
            <v>2022-07-11</v>
          </cell>
          <cell r="AY685" t="str">
            <v>2025-07-10</v>
          </cell>
          <cell r="AZ685" t="str">
            <v>研发</v>
          </cell>
          <cell r="BA685" t="str">
            <v>1</v>
          </cell>
          <cell r="BB685" t="str">
            <v>2022-10-10</v>
          </cell>
          <cell r="BC685" t="str">
            <v/>
          </cell>
          <cell r="BD685" t="str">
            <v/>
          </cell>
          <cell r="BE685" t="str">
            <v>研发序列</v>
          </cell>
          <cell r="BF685" t="str">
            <v>P2</v>
          </cell>
        </row>
        <row r="686">
          <cell r="C686" t="str">
            <v>彭鼎新</v>
          </cell>
          <cell r="D686" t="str">
            <v>男</v>
          </cell>
          <cell r="E686" t="str">
            <v>在职</v>
          </cell>
          <cell r="F686" t="str">
            <v>试用员工</v>
          </cell>
          <cell r="G686" t="str">
            <v>百诚医药</v>
          </cell>
          <cell r="H686" t="str">
            <v>制剂一组</v>
          </cell>
          <cell r="I686" t="str">
            <v>百诚医药/药学研究中心/液体制剂三部/制剂一组</v>
          </cell>
          <cell r="J686" t="str">
            <v>百诚医药</v>
          </cell>
          <cell r="K686" t="str">
            <v>液体制剂三部</v>
          </cell>
          <cell r="L686" t="str">
            <v>制剂研究员</v>
          </cell>
          <cell r="M686" t="str">
            <v>职员</v>
          </cell>
          <cell r="N686" t="str">
            <v>周娜</v>
          </cell>
          <cell r="O686" t="str">
            <v>陈慧</v>
          </cell>
          <cell r="P686" t="str">
            <v>陈慧</v>
          </cell>
          <cell r="Q686" t="str">
            <v/>
          </cell>
          <cell r="R686" t="str">
            <v>杭州</v>
          </cell>
          <cell r="S686" t="str">
            <v>18561248896</v>
          </cell>
          <cell r="T686" t="str">
            <v>1996-02-09</v>
          </cell>
          <cell r="U686" t="str">
            <v>26</v>
          </cell>
          <cell r="V686" t="str">
            <v>汉族</v>
          </cell>
          <cell r="W686" t="str">
            <v>371424199602093610</v>
          </cell>
          <cell r="X686" t="str">
            <v>山东</v>
          </cell>
          <cell r="Y686" t="str">
            <v>德州</v>
          </cell>
          <cell r="Z686" t="str">
            <v>山东省临邑县临盘街道办事处</v>
          </cell>
          <cell r="AA686" t="str">
            <v>山东省德州市向阳二区12-2-501</v>
          </cell>
          <cell r="AB686" t="str">
            <v>外地城镇</v>
          </cell>
          <cell r="AC686" t="str">
            <v>未婚</v>
          </cell>
          <cell r="AD686" t="str">
            <v>共青团员</v>
          </cell>
          <cell r="AE686" t="str">
            <v>硕士研究生</v>
          </cell>
          <cell r="AF686" t="str">
            <v>硕士</v>
          </cell>
          <cell r="AG686" t="str">
            <v>浙江海洋大学</v>
          </cell>
          <cell r="AH686" t="str">
            <v>食品科学与工程</v>
          </cell>
          <cell r="AI686" t="str">
            <v>2022-06-14</v>
          </cell>
          <cell r="AJ686" t="str">
            <v/>
          </cell>
          <cell r="AK686" t="str">
            <v/>
          </cell>
          <cell r="AL686" t="str">
            <v/>
          </cell>
          <cell r="AM686" t="str">
            <v>吴顺红</v>
          </cell>
          <cell r="AN686" t="str">
            <v>母子</v>
          </cell>
          <cell r="AO686" t="str">
            <v>山东省德州市临邑县临盘采油厂，251507</v>
          </cell>
          <cell r="AP686" t="str">
            <v>13573480912</v>
          </cell>
          <cell r="AQ686" t="str">
            <v/>
          </cell>
          <cell r="AR686" t="str">
            <v/>
          </cell>
          <cell r="AS686" t="str">
            <v/>
          </cell>
          <cell r="AT686" t="str">
            <v>2022-07-11</v>
          </cell>
          <cell r="AU686" t="str">
            <v>辅助人员</v>
          </cell>
          <cell r="AV686" t="str">
            <v>劳动合同</v>
          </cell>
          <cell r="AW686" t="str">
            <v>2022-07-11</v>
          </cell>
          <cell r="AX686" t="str">
            <v>2022-07-11</v>
          </cell>
          <cell r="AY686" t="str">
            <v>2025-07-10</v>
          </cell>
          <cell r="AZ686" t="str">
            <v>研发</v>
          </cell>
          <cell r="BA686" t="str">
            <v>1</v>
          </cell>
          <cell r="BB686" t="str">
            <v>2022-10-10</v>
          </cell>
          <cell r="BC686" t="str">
            <v/>
          </cell>
          <cell r="BD686" t="str">
            <v/>
          </cell>
          <cell r="BE686" t="str">
            <v>研发序列</v>
          </cell>
          <cell r="BF686" t="str">
            <v>P2</v>
          </cell>
        </row>
        <row r="687">
          <cell r="C687" t="str">
            <v>郭文广</v>
          </cell>
          <cell r="D687" t="str">
            <v>男</v>
          </cell>
          <cell r="E687" t="str">
            <v>在职</v>
          </cell>
          <cell r="F687" t="str">
            <v>正式员工</v>
          </cell>
          <cell r="G687" t="str">
            <v>百诚医药</v>
          </cell>
          <cell r="H687" t="str">
            <v>制剂组</v>
          </cell>
          <cell r="I687" t="str">
            <v>百诚医药/药学研究中心/固体制剂三部/第二组/制剂组</v>
          </cell>
          <cell r="J687" t="str">
            <v>百诚医药</v>
          </cell>
          <cell r="K687" t="str">
            <v>固体制剂三部</v>
          </cell>
          <cell r="L687" t="str">
            <v>初级项目经理(制剂)</v>
          </cell>
          <cell r="M687" t="str">
            <v>项目经理</v>
          </cell>
          <cell r="N687" t="str">
            <v>胡富苗</v>
          </cell>
          <cell r="O687" t="str">
            <v>胡富苗</v>
          </cell>
          <cell r="P687" t="str">
            <v>严洪兵</v>
          </cell>
          <cell r="Q687" t="str">
            <v/>
          </cell>
          <cell r="R687" t="str">
            <v>杭州</v>
          </cell>
          <cell r="S687" t="str">
            <v>15158190699</v>
          </cell>
          <cell r="T687" t="str">
            <v>1989-07-12</v>
          </cell>
          <cell r="U687" t="str">
            <v>33</v>
          </cell>
          <cell r="V687" t="str">
            <v>汉</v>
          </cell>
          <cell r="W687" t="str">
            <v>371424198907124516</v>
          </cell>
          <cell r="X687" t="str">
            <v>山东</v>
          </cell>
          <cell r="Y687" t="str">
            <v>临邑</v>
          </cell>
          <cell r="Z687" t="str">
            <v>山东省德州市临邑县临盘街道办事处于寨村96号</v>
          </cell>
          <cell r="AA687" t="str">
            <v>浙江省杭州市西湖区和家园懿园4-304</v>
          </cell>
          <cell r="AB687" t="str">
            <v>外地农村</v>
          </cell>
          <cell r="AC687" t="str">
            <v>已婚</v>
          </cell>
          <cell r="AD687" t="str">
            <v>群众</v>
          </cell>
          <cell r="AE687" t="str">
            <v>本科</v>
          </cell>
          <cell r="AF687" t="str">
            <v>学士</v>
          </cell>
          <cell r="AG687" t="str">
            <v>浙江中医药大学</v>
          </cell>
          <cell r="AH687" t="str">
            <v>生物工程</v>
          </cell>
          <cell r="AI687" t="str">
            <v>2012-06-06</v>
          </cell>
          <cell r="AJ687" t="str">
            <v/>
          </cell>
          <cell r="AK687" t="str">
            <v/>
          </cell>
          <cell r="AL687" t="str">
            <v/>
          </cell>
          <cell r="AM687" t="str">
            <v>张中秋</v>
          </cell>
          <cell r="AN687" t="str">
            <v>夫妻</v>
          </cell>
          <cell r="AO687" t="str">
            <v>山东省德州市临邑县临盘街道办事处于寨村96号</v>
          </cell>
          <cell r="AP687" t="str">
            <v>15158023742</v>
          </cell>
          <cell r="AQ687" t="str">
            <v>杭州民生药物研究院有限公司</v>
          </cell>
          <cell r="AR687" t="str">
            <v>1.5158023742E10</v>
          </cell>
          <cell r="AS687" t="str">
            <v/>
          </cell>
          <cell r="AT687" t="str">
            <v>2020-05-06</v>
          </cell>
          <cell r="AU687" t="str">
            <v>研发人员</v>
          </cell>
          <cell r="AV687" t="str">
            <v>劳动合同</v>
          </cell>
          <cell r="AW687" t="str">
            <v>2020-05-06</v>
          </cell>
          <cell r="AX687" t="str">
            <v>2020-05-06</v>
          </cell>
          <cell r="AY687" t="str">
            <v>2023-06-30</v>
          </cell>
          <cell r="AZ687" t="str">
            <v>研发</v>
          </cell>
          <cell r="BA687" t="str">
            <v>1</v>
          </cell>
          <cell r="BB687" t="str">
            <v>2020-08-05</v>
          </cell>
          <cell r="BC687" t="str">
            <v>2020-08-06</v>
          </cell>
          <cell r="BD687" t="str">
            <v/>
          </cell>
          <cell r="BE687" t="str">
            <v>研发序列</v>
          </cell>
          <cell r="BF687" t="str">
            <v>M1</v>
          </cell>
        </row>
        <row r="688">
          <cell r="C688" t="str">
            <v>侯敏</v>
          </cell>
          <cell r="D688" t="str">
            <v>女</v>
          </cell>
          <cell r="E688" t="str">
            <v>在职</v>
          </cell>
          <cell r="F688" t="str">
            <v>正式员工</v>
          </cell>
          <cell r="G688" t="str">
            <v>百诚医药</v>
          </cell>
          <cell r="H688" t="str">
            <v>制剂组</v>
          </cell>
          <cell r="I688" t="str">
            <v>百诚医药/药学研究中心/固体制剂三部/第一组/制剂组</v>
          </cell>
          <cell r="J688" t="str">
            <v>百诚医药</v>
          </cell>
          <cell r="K688" t="str">
            <v>固体制剂三部</v>
          </cell>
          <cell r="L688" t="str">
            <v>制剂研究员</v>
          </cell>
          <cell r="M688" t="str">
            <v>职员</v>
          </cell>
          <cell r="N688" t="str">
            <v>胡富苗</v>
          </cell>
          <cell r="O688" t="str">
            <v>崔晓军</v>
          </cell>
          <cell r="P688" t="str">
            <v>何新怡</v>
          </cell>
          <cell r="Q688" t="str">
            <v/>
          </cell>
          <cell r="R688" t="str">
            <v>杭州</v>
          </cell>
          <cell r="S688" t="str">
            <v>17690570962</v>
          </cell>
          <cell r="T688" t="str">
            <v>1997-12-13</v>
          </cell>
          <cell r="U688" t="str">
            <v>24</v>
          </cell>
          <cell r="V688" t="str">
            <v>汉族</v>
          </cell>
          <cell r="W688" t="str">
            <v>341124199712134426</v>
          </cell>
          <cell r="X688" t="str">
            <v>安徽</v>
          </cell>
          <cell r="Y688" t="str">
            <v>滁州市</v>
          </cell>
          <cell r="Z688" t="str">
            <v>新疆十三师兵团火箭农场</v>
          </cell>
          <cell r="AA688" t="str">
            <v>滨江区滨兴西苑4-2-201</v>
          </cell>
          <cell r="AB688" t="str">
            <v>外地城镇</v>
          </cell>
          <cell r="AC688" t="str">
            <v>未婚</v>
          </cell>
          <cell r="AD688" t="str">
            <v>团员</v>
          </cell>
          <cell r="AE688" t="str">
            <v>本科</v>
          </cell>
          <cell r="AF688" t="str">
            <v>学士</v>
          </cell>
          <cell r="AG688" t="str">
            <v>石河子大学</v>
          </cell>
          <cell r="AH688" t="str">
            <v>药学</v>
          </cell>
          <cell r="AI688" t="str">
            <v>2020-07-13</v>
          </cell>
          <cell r="AJ688" t="str">
            <v>CET-4</v>
          </cell>
          <cell r="AK688" t="str">
            <v>NCRE-1</v>
          </cell>
          <cell r="AL688" t="str">
            <v/>
          </cell>
          <cell r="AM688" t="str">
            <v>母女</v>
          </cell>
          <cell r="AN688" t="str">
            <v/>
          </cell>
          <cell r="AO688" t="str">
            <v>新疆十三师兵团火箭农场</v>
          </cell>
          <cell r="AP688" t="str">
            <v>13579678726</v>
          </cell>
          <cell r="AQ688" t="str">
            <v/>
          </cell>
          <cell r="AR688" t="str">
            <v>13579678726</v>
          </cell>
          <cell r="AS688" t="str">
            <v/>
          </cell>
          <cell r="AT688" t="str">
            <v>2020-09-25</v>
          </cell>
          <cell r="AU688" t="str">
            <v>研发人员</v>
          </cell>
          <cell r="AV688" t="str">
            <v>劳动合同</v>
          </cell>
          <cell r="AW688" t="str">
            <v>2020-09-25</v>
          </cell>
          <cell r="AX688" t="str">
            <v>2020-09-25</v>
          </cell>
          <cell r="AY688" t="str">
            <v>2023-09-30</v>
          </cell>
          <cell r="AZ688" t="str">
            <v>研发</v>
          </cell>
          <cell r="BA688" t="str">
            <v>1</v>
          </cell>
          <cell r="BB688" t="str">
            <v>2020-12-24</v>
          </cell>
          <cell r="BC688" t="str">
            <v/>
          </cell>
          <cell r="BD688" t="str">
            <v/>
          </cell>
          <cell r="BE688" t="str">
            <v>研发序列</v>
          </cell>
          <cell r="BF688" t="str">
            <v>P2</v>
          </cell>
        </row>
        <row r="689">
          <cell r="C689" t="str">
            <v>崔晓军</v>
          </cell>
          <cell r="D689" t="str">
            <v>女</v>
          </cell>
          <cell r="E689" t="str">
            <v>在职</v>
          </cell>
          <cell r="F689" t="str">
            <v>正式员工</v>
          </cell>
          <cell r="G689" t="str">
            <v>百诚医药</v>
          </cell>
          <cell r="H689" t="str">
            <v>制剂组</v>
          </cell>
          <cell r="I689" t="str">
            <v>百诚医药/药学研究中心/固体制剂三部/第一组/制剂组</v>
          </cell>
          <cell r="J689" t="str">
            <v>百诚医药</v>
          </cell>
          <cell r="K689" t="str">
            <v>固体制剂三部</v>
          </cell>
          <cell r="L689" t="str">
            <v>初级项目经理(制剂)</v>
          </cell>
          <cell r="M689" t="str">
            <v>项目经理</v>
          </cell>
          <cell r="N689" t="str">
            <v>胡富苗</v>
          </cell>
          <cell r="O689" t="str">
            <v>胡富苗</v>
          </cell>
          <cell r="P689" t="str">
            <v>徐鹏飞</v>
          </cell>
          <cell r="Q689" t="str">
            <v/>
          </cell>
          <cell r="R689" t="str">
            <v>杭州</v>
          </cell>
          <cell r="S689" t="str">
            <v>18354219268</v>
          </cell>
          <cell r="T689" t="str">
            <v>1991-01-13</v>
          </cell>
          <cell r="U689" t="str">
            <v>31</v>
          </cell>
          <cell r="V689" t="str">
            <v>汉</v>
          </cell>
          <cell r="W689" t="str">
            <v>371481199101134522</v>
          </cell>
          <cell r="X689" t="str">
            <v>山东</v>
          </cell>
          <cell r="Y689" t="str">
            <v>德州市</v>
          </cell>
          <cell r="Z689" t="str">
            <v>山东省乐陵市孔镇镇孔镇村877号</v>
          </cell>
          <cell r="AA689" t="str">
            <v>杭州市滨江区仁苑小区1栋1单元301室</v>
          </cell>
          <cell r="AB689" t="str">
            <v>外地城镇</v>
          </cell>
          <cell r="AC689" t="str">
            <v>已婚</v>
          </cell>
          <cell r="AD689" t="str">
            <v>群众</v>
          </cell>
          <cell r="AE689" t="str">
            <v>硕士研究生</v>
          </cell>
          <cell r="AF689" t="str">
            <v>硕士</v>
          </cell>
          <cell r="AG689" t="str">
            <v>青岛科技大学</v>
          </cell>
          <cell r="AH689" t="str">
            <v>药剂学</v>
          </cell>
          <cell r="AI689" t="str">
            <v>2018-06-26</v>
          </cell>
          <cell r="AJ689" t="str">
            <v>CET-6 ，计算机2级， 微软ppt</v>
          </cell>
          <cell r="AK689" t="str">
            <v>无</v>
          </cell>
          <cell r="AL689" t="str">
            <v/>
          </cell>
          <cell r="AM689" t="str">
            <v>周猛</v>
          </cell>
          <cell r="AN689" t="str">
            <v>夫妻</v>
          </cell>
          <cell r="AO689" t="str">
            <v>/</v>
          </cell>
          <cell r="AP689" t="str">
            <v>18698582072</v>
          </cell>
          <cell r="AQ689" t="str">
            <v>上海合全药物研发有限公司</v>
          </cell>
          <cell r="AR689" t="str">
            <v>18354219268</v>
          </cell>
          <cell r="AS689" t="str">
            <v/>
          </cell>
          <cell r="AT689" t="str">
            <v>2021-01-11</v>
          </cell>
          <cell r="AU689" t="str">
            <v>研发人员</v>
          </cell>
          <cell r="AV689" t="str">
            <v>劳动合同</v>
          </cell>
          <cell r="AW689" t="str">
            <v>2021-01-11</v>
          </cell>
          <cell r="AX689" t="str">
            <v>2021-01-11</v>
          </cell>
          <cell r="AY689" t="str">
            <v>2024-03-31</v>
          </cell>
          <cell r="AZ689" t="str">
            <v>研发</v>
          </cell>
          <cell r="BA689" t="str">
            <v>1</v>
          </cell>
          <cell r="BB689" t="str">
            <v>2021-02-10</v>
          </cell>
          <cell r="BC689" t="str">
            <v>2021-02-11</v>
          </cell>
          <cell r="BD689" t="str">
            <v/>
          </cell>
          <cell r="BE689" t="str">
            <v>研发序列</v>
          </cell>
          <cell r="BF689" t="str">
            <v>M1</v>
          </cell>
        </row>
        <row r="690">
          <cell r="C690" t="str">
            <v>姜一林</v>
          </cell>
          <cell r="D690" t="str">
            <v>男</v>
          </cell>
          <cell r="E690" t="str">
            <v>在职</v>
          </cell>
          <cell r="F690" t="str">
            <v>正式员工</v>
          </cell>
          <cell r="G690" t="str">
            <v>百诚医药</v>
          </cell>
          <cell r="H690" t="str">
            <v>制剂组</v>
          </cell>
          <cell r="I690" t="str">
            <v>百诚医药/药学研究中心/固体制剂三部/第一组/制剂组</v>
          </cell>
          <cell r="J690" t="str">
            <v>百诚医药</v>
          </cell>
          <cell r="K690" t="str">
            <v>固体制剂三部</v>
          </cell>
          <cell r="L690" t="str">
            <v>制剂研究员</v>
          </cell>
          <cell r="M690" t="str">
            <v>职员</v>
          </cell>
          <cell r="N690" t="str">
            <v>胡富苗</v>
          </cell>
          <cell r="O690" t="str">
            <v>崔晓军</v>
          </cell>
          <cell r="P690" t="str">
            <v/>
          </cell>
          <cell r="Q690" t="str">
            <v>崔晓军</v>
          </cell>
          <cell r="R690" t="str">
            <v>杭州</v>
          </cell>
          <cell r="S690" t="str">
            <v>18841438037</v>
          </cell>
          <cell r="T690" t="str">
            <v>1997-10-06</v>
          </cell>
          <cell r="U690" t="str">
            <v>24</v>
          </cell>
          <cell r="V690" t="str">
            <v>汉族</v>
          </cell>
          <cell r="W690" t="str">
            <v>21040219971006053X</v>
          </cell>
          <cell r="X690" t="str">
            <v>辽宁</v>
          </cell>
          <cell r="Y690" t="str">
            <v>抚顺</v>
          </cell>
          <cell r="Z690" t="str">
            <v>辽宁省抚顺市顺城区长春街6-4号楼3单元202号</v>
          </cell>
          <cell r="AA690" t="str">
            <v>辽宁省抚顺市顺城区规划街汇银东第1-13一单元501</v>
          </cell>
          <cell r="AB690" t="str">
            <v>外地城镇</v>
          </cell>
          <cell r="AC690" t="str">
            <v>未婚</v>
          </cell>
          <cell r="AD690" t="str">
            <v/>
          </cell>
          <cell r="AE690" t="str">
            <v>本科</v>
          </cell>
          <cell r="AF690" t="str">
            <v>学士</v>
          </cell>
          <cell r="AG690" t="str">
            <v>沈阳药科大学</v>
          </cell>
          <cell r="AH690" t="str">
            <v>药学</v>
          </cell>
          <cell r="AI690" t="str">
            <v>2019-07-10</v>
          </cell>
          <cell r="AJ690" t="str">
            <v/>
          </cell>
          <cell r="AK690" t="str">
            <v/>
          </cell>
          <cell r="AL690" t="str">
            <v/>
          </cell>
          <cell r="AM690" t="str">
            <v>姜海</v>
          </cell>
          <cell r="AN690" t="str">
            <v>父亲</v>
          </cell>
          <cell r="AO690" t="str">
            <v>辽宁省抚顺市顺城区规划街汇银东第1-13一单元501 113006</v>
          </cell>
          <cell r="AP690" t="str">
            <v>13704130667</v>
          </cell>
          <cell r="AQ690" t="str">
            <v>扬子江药业集团广州海瑞药业有限公司</v>
          </cell>
          <cell r="AR690" t="str">
            <v/>
          </cell>
          <cell r="AS690" t="str">
            <v/>
          </cell>
          <cell r="AT690" t="str">
            <v>2021-09-03</v>
          </cell>
          <cell r="AU690" t="str">
            <v>研发人员</v>
          </cell>
          <cell r="AV690" t="str">
            <v>劳动合同</v>
          </cell>
          <cell r="AW690" t="str">
            <v>2021-09-03</v>
          </cell>
          <cell r="AX690" t="str">
            <v>2021-09-03</v>
          </cell>
          <cell r="AY690" t="str">
            <v>2024-09-30</v>
          </cell>
          <cell r="AZ690" t="str">
            <v>研发</v>
          </cell>
          <cell r="BA690" t="str">
            <v>1</v>
          </cell>
          <cell r="BB690" t="str">
            <v>2021-12-02</v>
          </cell>
          <cell r="BC690" t="str">
            <v>2021-12-03</v>
          </cell>
          <cell r="BD690" t="str">
            <v/>
          </cell>
          <cell r="BE690" t="str">
            <v>研发序列</v>
          </cell>
          <cell r="BF690" t="str">
            <v>P2</v>
          </cell>
        </row>
        <row r="691">
          <cell r="C691" t="str">
            <v>齐召波</v>
          </cell>
          <cell r="D691" t="str">
            <v>男</v>
          </cell>
          <cell r="E691" t="str">
            <v>在职</v>
          </cell>
          <cell r="F691" t="str">
            <v>试用员工</v>
          </cell>
          <cell r="G691" t="str">
            <v>百诚医药</v>
          </cell>
          <cell r="H691" t="str">
            <v>制剂组</v>
          </cell>
          <cell r="I691" t="str">
            <v>百诚医药/药学研究中心/固体制剂三部/第二组/制剂组</v>
          </cell>
          <cell r="J691" t="str">
            <v>百诚医药</v>
          </cell>
          <cell r="K691" t="str">
            <v>固体制剂三部</v>
          </cell>
          <cell r="L691" t="str">
            <v>中级项目经理(制剂)</v>
          </cell>
          <cell r="M691" t="str">
            <v>项目经理(制剂)</v>
          </cell>
          <cell r="N691" t="str">
            <v>胡富苗</v>
          </cell>
          <cell r="O691" t="str">
            <v>严洪兵</v>
          </cell>
          <cell r="P691" t="str">
            <v/>
          </cell>
          <cell r="Q691" t="str">
            <v>严洪兵</v>
          </cell>
          <cell r="R691" t="str">
            <v>杭州</v>
          </cell>
          <cell r="S691" t="str">
            <v>15226005478</v>
          </cell>
          <cell r="T691" t="str">
            <v>1990-03-27</v>
          </cell>
          <cell r="U691" t="str">
            <v>32</v>
          </cell>
          <cell r="V691" t="str">
            <v>汉族</v>
          </cell>
          <cell r="W691" t="str">
            <v>220181199003273115</v>
          </cell>
          <cell r="X691" t="str">
            <v>吉林</v>
          </cell>
          <cell r="Y691" t="str">
            <v>长春</v>
          </cell>
          <cell r="Z691" t="str">
            <v>吉林省长春市九台区沐石河镇街道委五组</v>
          </cell>
          <cell r="AA691" t="str">
            <v>杭州市滨江区浦沿街道东和云第第一幢902室</v>
          </cell>
          <cell r="AB691" t="str">
            <v>外地城镇</v>
          </cell>
          <cell r="AC691" t="str">
            <v>已婚</v>
          </cell>
          <cell r="AD691" t="str">
            <v>群众</v>
          </cell>
          <cell r="AE691" t="str">
            <v>本科</v>
          </cell>
          <cell r="AF691" t="str">
            <v>学士</v>
          </cell>
          <cell r="AG691" t="str">
            <v>河南大学</v>
          </cell>
          <cell r="AH691" t="str">
            <v>中药学</v>
          </cell>
          <cell r="AI691" t="str">
            <v>2013-07-01</v>
          </cell>
          <cell r="AJ691" t="str">
            <v/>
          </cell>
          <cell r="AK691" t="str">
            <v/>
          </cell>
          <cell r="AL691" t="str">
            <v/>
          </cell>
          <cell r="AM691" t="str">
            <v>崔小华</v>
          </cell>
          <cell r="AN691" t="str">
            <v>夫妻</v>
          </cell>
          <cell r="AO691" t="str">
            <v>河南省周口市鹿邑县产业集聚区同源路1号</v>
          </cell>
          <cell r="AP691" t="str">
            <v>15824733798</v>
          </cell>
          <cell r="AQ691" t="str">
            <v>杭州领业医药科技有限公司</v>
          </cell>
          <cell r="AR691" t="str">
            <v/>
          </cell>
          <cell r="AS691" t="str">
            <v>杨祥</v>
          </cell>
          <cell r="AT691" t="str">
            <v>2022-06-06</v>
          </cell>
          <cell r="AU691" t="str">
            <v>辅助人员</v>
          </cell>
          <cell r="AV691" t="str">
            <v>劳动合同</v>
          </cell>
          <cell r="AW691" t="str">
            <v>2022-06-06</v>
          </cell>
          <cell r="AX691" t="str">
            <v>2022-06-06</v>
          </cell>
          <cell r="AY691" t="str">
            <v>2025-06-30</v>
          </cell>
          <cell r="AZ691" t="str">
            <v>研发</v>
          </cell>
          <cell r="BA691" t="str">
            <v/>
          </cell>
          <cell r="BB691" t="str">
            <v>2022-09-05</v>
          </cell>
          <cell r="BC691" t="str">
            <v/>
          </cell>
          <cell r="BD691" t="str">
            <v/>
          </cell>
          <cell r="BE691" t="str">
            <v>研发序列</v>
          </cell>
          <cell r="BF691" t="str">
            <v>M2</v>
          </cell>
        </row>
        <row r="692">
          <cell r="C692" t="str">
            <v>张子怡</v>
          </cell>
          <cell r="D692" t="str">
            <v>女</v>
          </cell>
          <cell r="E692" t="str">
            <v>在职</v>
          </cell>
          <cell r="F692" t="str">
            <v>试用员工</v>
          </cell>
          <cell r="G692" t="str">
            <v>百诚医药</v>
          </cell>
          <cell r="H692" t="str">
            <v>制剂组</v>
          </cell>
          <cell r="I692" t="str">
            <v>百诚医药/药学研究中心/固体制剂三部/第二组/制剂组</v>
          </cell>
          <cell r="J692" t="str">
            <v>百诚医药</v>
          </cell>
          <cell r="K692" t="str">
            <v>固体制剂三部</v>
          </cell>
          <cell r="L692" t="str">
            <v>助理制剂研究员</v>
          </cell>
          <cell r="M692" t="str">
            <v>职员</v>
          </cell>
          <cell r="N692" t="str">
            <v>胡富苗</v>
          </cell>
          <cell r="O692" t="str">
            <v>郭文广</v>
          </cell>
          <cell r="P692" t="str">
            <v/>
          </cell>
          <cell r="Q692" t="str">
            <v>郭文广</v>
          </cell>
          <cell r="R692" t="str">
            <v>杭州</v>
          </cell>
          <cell r="S692" t="str">
            <v>18641541829</v>
          </cell>
          <cell r="T692" t="str">
            <v>1998-04-04</v>
          </cell>
          <cell r="U692" t="str">
            <v>24</v>
          </cell>
          <cell r="V692" t="str">
            <v>满族</v>
          </cell>
          <cell r="W692" t="str">
            <v>210624199804040029</v>
          </cell>
          <cell r="X692" t="str">
            <v>辽宁</v>
          </cell>
          <cell r="Y692" t="str">
            <v>丹东</v>
          </cell>
          <cell r="Z692" t="str">
            <v>辽宁省丹东市宽甸满族自治县</v>
          </cell>
          <cell r="AA692" t="str">
            <v>钱塘福苑7栋2202</v>
          </cell>
          <cell r="AB692" t="str">
            <v>外地城镇</v>
          </cell>
          <cell r="AC692" t="str">
            <v>未婚</v>
          </cell>
          <cell r="AD692" t="str">
            <v>党员</v>
          </cell>
          <cell r="AE692" t="str">
            <v>本科</v>
          </cell>
          <cell r="AF692" t="str">
            <v>学士</v>
          </cell>
          <cell r="AG692" t="str">
            <v>吉林医药学院</v>
          </cell>
          <cell r="AH692" t="str">
            <v>药物制剂</v>
          </cell>
          <cell r="AI692" t="str">
            <v>2020-06-30</v>
          </cell>
          <cell r="AJ692" t="str">
            <v/>
          </cell>
          <cell r="AK692" t="str">
            <v/>
          </cell>
          <cell r="AL692" t="str">
            <v/>
          </cell>
          <cell r="AM692" t="str">
            <v>冯学玲</v>
          </cell>
          <cell r="AN692" t="str">
            <v>母亲</v>
          </cell>
          <cell r="AO692" t="str">
            <v>辽宁省宽甸满族自治县宽甸镇一粮库家属楼 118200</v>
          </cell>
          <cell r="AP692" t="str">
            <v>15841553091</v>
          </cell>
          <cell r="AQ692" t="str">
            <v>上海博志研新药物技术有限公司</v>
          </cell>
          <cell r="AR692" t="str">
            <v/>
          </cell>
          <cell r="AS692" t="str">
            <v/>
          </cell>
          <cell r="AT692" t="str">
            <v>2022-06-09</v>
          </cell>
          <cell r="AU692" t="str">
            <v>辅助人员</v>
          </cell>
          <cell r="AV692" t="str">
            <v>劳动合同</v>
          </cell>
          <cell r="AW692" t="str">
            <v>2022-06-09</v>
          </cell>
          <cell r="AX692" t="str">
            <v>2022-06-09</v>
          </cell>
          <cell r="AY692" t="str">
            <v>2025-06-30</v>
          </cell>
          <cell r="AZ692" t="str">
            <v>研发</v>
          </cell>
          <cell r="BA692" t="str">
            <v>1</v>
          </cell>
          <cell r="BB692" t="str">
            <v>2022-09-08</v>
          </cell>
          <cell r="BC692" t="str">
            <v/>
          </cell>
          <cell r="BD692" t="str">
            <v/>
          </cell>
          <cell r="BE692" t="str">
            <v>研发序列</v>
          </cell>
          <cell r="BF692" t="str">
            <v>P2</v>
          </cell>
        </row>
        <row r="693">
          <cell r="C693" t="str">
            <v>陈彬</v>
          </cell>
          <cell r="D693" t="str">
            <v>男</v>
          </cell>
          <cell r="E693" t="str">
            <v>在职</v>
          </cell>
          <cell r="F693" t="str">
            <v>试用员工</v>
          </cell>
          <cell r="G693" t="str">
            <v>百诚医药</v>
          </cell>
          <cell r="H693" t="str">
            <v>制剂组</v>
          </cell>
          <cell r="I693" t="str">
            <v>百诚医药/药学研究中心/固体制剂三部/第二组/制剂组</v>
          </cell>
          <cell r="J693" t="str">
            <v>百诚医药</v>
          </cell>
          <cell r="K693" t="str">
            <v>固体制剂三部</v>
          </cell>
          <cell r="L693" t="str">
            <v>制剂研究员</v>
          </cell>
          <cell r="M693" t="str">
            <v>职员</v>
          </cell>
          <cell r="N693" t="str">
            <v>胡富苗</v>
          </cell>
          <cell r="O693" t="str">
            <v>严洪兵</v>
          </cell>
          <cell r="P693" t="str">
            <v>齐召波</v>
          </cell>
          <cell r="Q693" t="str">
            <v/>
          </cell>
          <cell r="R693" t="str">
            <v>杭州</v>
          </cell>
          <cell r="S693" t="str">
            <v>18896737137</v>
          </cell>
          <cell r="T693" t="str">
            <v>1996-12-21</v>
          </cell>
          <cell r="U693" t="str">
            <v>25</v>
          </cell>
          <cell r="V693" t="str">
            <v>汉族</v>
          </cell>
          <cell r="W693" t="str">
            <v>350122199612211410</v>
          </cell>
          <cell r="X693" t="str">
            <v>福建</v>
          </cell>
          <cell r="Y693" t="str">
            <v>福州</v>
          </cell>
          <cell r="Z693" t="str">
            <v>福建省连江县浦口镇益砌村新村东26号</v>
          </cell>
          <cell r="AA693" t="str">
            <v>福建省福州市台江区鳌光路191号阳光凡尔赛宫B2区15#1206</v>
          </cell>
          <cell r="AB693" t="str">
            <v>外地农村</v>
          </cell>
          <cell r="AC693" t="str">
            <v>未婚</v>
          </cell>
          <cell r="AD693" t="str">
            <v>团员</v>
          </cell>
          <cell r="AE693" t="str">
            <v>硕士研究生</v>
          </cell>
          <cell r="AF693" t="str">
            <v>硕士</v>
          </cell>
          <cell r="AG693" t="str">
            <v>中国药科大学</v>
          </cell>
          <cell r="AH693" t="str">
            <v>药学</v>
          </cell>
          <cell r="AI693" t="str">
            <v>2022-06-30</v>
          </cell>
          <cell r="AJ693" t="str">
            <v/>
          </cell>
          <cell r="AK693" t="str">
            <v/>
          </cell>
          <cell r="AL693" t="str">
            <v/>
          </cell>
          <cell r="AM693" t="str">
            <v>陈堰妃</v>
          </cell>
          <cell r="AN693" t="str">
            <v>姐弟</v>
          </cell>
          <cell r="AO693" t="str">
            <v>福建省福州市台江区鳌光路191号阳光凡尔赛宫B2区15#1206 350000</v>
          </cell>
          <cell r="AP693" t="str">
            <v>18695718473</v>
          </cell>
          <cell r="AQ693" t="str">
            <v/>
          </cell>
          <cell r="AR693" t="str">
            <v/>
          </cell>
          <cell r="AS693" t="str">
            <v/>
          </cell>
          <cell r="AT693" t="str">
            <v>2022-07-11</v>
          </cell>
          <cell r="AU693" t="str">
            <v>辅助人员</v>
          </cell>
          <cell r="AV693" t="str">
            <v>劳动合同</v>
          </cell>
          <cell r="AW693" t="str">
            <v>2022-07-11</v>
          </cell>
          <cell r="AX693" t="str">
            <v>2022-07-11</v>
          </cell>
          <cell r="AY693" t="str">
            <v>2025-07-10</v>
          </cell>
          <cell r="AZ693" t="str">
            <v>研发</v>
          </cell>
          <cell r="BA693" t="str">
            <v>1</v>
          </cell>
          <cell r="BB693" t="str">
            <v>2022-10-10</v>
          </cell>
          <cell r="BC693" t="str">
            <v/>
          </cell>
          <cell r="BD693" t="str">
            <v/>
          </cell>
          <cell r="BE693" t="str">
            <v>研发序列</v>
          </cell>
          <cell r="BF693" t="str">
            <v>P2</v>
          </cell>
        </row>
        <row r="694">
          <cell r="C694" t="str">
            <v>肖银</v>
          </cell>
          <cell r="D694" t="str">
            <v>男</v>
          </cell>
          <cell r="E694" t="str">
            <v>在职</v>
          </cell>
          <cell r="F694" t="str">
            <v>试用员工</v>
          </cell>
          <cell r="G694" t="str">
            <v>百诚医药</v>
          </cell>
          <cell r="H694" t="str">
            <v>制剂组</v>
          </cell>
          <cell r="I694" t="str">
            <v>百诚医药/药学研究中心/固体制剂三部/第一组/制剂组</v>
          </cell>
          <cell r="J694" t="str">
            <v>百诚医药</v>
          </cell>
          <cell r="K694" t="str">
            <v>固体制剂三部</v>
          </cell>
          <cell r="L694" t="str">
            <v>制剂研究员</v>
          </cell>
          <cell r="M694" t="str">
            <v>职员</v>
          </cell>
          <cell r="N694" t="str">
            <v>胡富苗</v>
          </cell>
          <cell r="O694" t="str">
            <v>崔晓军</v>
          </cell>
          <cell r="P694" t="str">
            <v>崔晓军</v>
          </cell>
          <cell r="Q694" t="str">
            <v/>
          </cell>
          <cell r="R694" t="str">
            <v>杭州</v>
          </cell>
          <cell r="S694" t="str">
            <v>18268021589</v>
          </cell>
          <cell r="T694" t="str">
            <v>1996-03-10</v>
          </cell>
          <cell r="U694" t="str">
            <v>26</v>
          </cell>
          <cell r="V694" t="str">
            <v>汉族</v>
          </cell>
          <cell r="W694" t="str">
            <v>362427199603100833</v>
          </cell>
          <cell r="X694" t="str">
            <v>江西</v>
          </cell>
          <cell r="Y694" t="str">
            <v>吉安</v>
          </cell>
          <cell r="Z694" t="str">
            <v>江西省吉安市遂川县泉江镇谐田村岭排32号</v>
          </cell>
          <cell r="AA694" t="str">
            <v>江西省吉安市遂川县泉江镇谐田村</v>
          </cell>
          <cell r="AB694" t="str">
            <v>外地农村</v>
          </cell>
          <cell r="AC694" t="str">
            <v>未婚</v>
          </cell>
          <cell r="AD694" t="str">
            <v>中共党员</v>
          </cell>
          <cell r="AE694" t="str">
            <v>硕士研究生</v>
          </cell>
          <cell r="AF694" t="str">
            <v>硕士</v>
          </cell>
          <cell r="AG694" t="str">
            <v>浙江工业大学</v>
          </cell>
          <cell r="AH694" t="str">
            <v>药学</v>
          </cell>
          <cell r="AI694" t="str">
            <v>2022-06-10</v>
          </cell>
          <cell r="AJ694" t="str">
            <v/>
          </cell>
          <cell r="AK694" t="str">
            <v/>
          </cell>
          <cell r="AL694" t="str">
            <v/>
          </cell>
          <cell r="AM694" t="str">
            <v>汪朝凤</v>
          </cell>
          <cell r="AN694" t="str">
            <v>男女朋友</v>
          </cell>
          <cell r="AO694" t="str">
            <v>江西省南昌市东湖区，330006</v>
          </cell>
          <cell r="AP694" t="str">
            <v>15727576277</v>
          </cell>
          <cell r="AQ694" t="str">
            <v/>
          </cell>
          <cell r="AR694" t="str">
            <v/>
          </cell>
          <cell r="AS694" t="str">
            <v/>
          </cell>
          <cell r="AT694" t="str">
            <v>2022-07-11</v>
          </cell>
          <cell r="AU694" t="str">
            <v>辅助人员</v>
          </cell>
          <cell r="AV694" t="str">
            <v>劳动合同</v>
          </cell>
          <cell r="AW694" t="str">
            <v>2022-07-11</v>
          </cell>
          <cell r="AX694" t="str">
            <v>2022-07-11</v>
          </cell>
          <cell r="AY694" t="str">
            <v>2025-07-10</v>
          </cell>
          <cell r="AZ694" t="str">
            <v>研发</v>
          </cell>
          <cell r="BA694" t="str">
            <v>1</v>
          </cell>
          <cell r="BB694" t="str">
            <v>2022-10-10</v>
          </cell>
          <cell r="BC694" t="str">
            <v/>
          </cell>
          <cell r="BD694" t="str">
            <v/>
          </cell>
          <cell r="BE694" t="str">
            <v>研发序列</v>
          </cell>
          <cell r="BF694" t="str">
            <v>P2</v>
          </cell>
        </row>
        <row r="695">
          <cell r="C695" t="str">
            <v>林银双</v>
          </cell>
          <cell r="D695" t="str">
            <v>女</v>
          </cell>
          <cell r="E695" t="str">
            <v>在职</v>
          </cell>
          <cell r="F695" t="str">
            <v>正式员工</v>
          </cell>
          <cell r="G695" t="str">
            <v>百诚医药</v>
          </cell>
          <cell r="H695" t="str">
            <v>质量保证部</v>
          </cell>
          <cell r="I695" t="str">
            <v>百诚医药/质量保证部</v>
          </cell>
          <cell r="J695" t="str">
            <v>百诚医药</v>
          </cell>
          <cell r="K695" t="str">
            <v>质量保证部</v>
          </cell>
          <cell r="L695" t="str">
            <v>质量保证部经理</v>
          </cell>
          <cell r="M695" t="str">
            <v>经理</v>
          </cell>
          <cell r="N695" t="str">
            <v>林银双</v>
          </cell>
          <cell r="O695" t="str">
            <v>楼金芳</v>
          </cell>
          <cell r="P695" t="str">
            <v/>
          </cell>
          <cell r="Q695" t="str">
            <v/>
          </cell>
          <cell r="R695" t="str">
            <v>杭州</v>
          </cell>
          <cell r="S695" t="str">
            <v>15105712920</v>
          </cell>
          <cell r="T695" t="str">
            <v>1987-12-30</v>
          </cell>
          <cell r="U695" t="str">
            <v>34</v>
          </cell>
          <cell r="V695" t="str">
            <v>汉</v>
          </cell>
          <cell r="W695" t="str">
            <v>330382198712300508</v>
          </cell>
          <cell r="X695" t="str">
            <v>浙江</v>
          </cell>
          <cell r="Y695" t="str">
            <v>乐清</v>
          </cell>
          <cell r="Z695" t="str">
            <v>浙江省乐清市城东街道新下塘村</v>
          </cell>
          <cell r="AA695" t="str">
            <v>杭州市上城区紫阳街道彩霞岭保安桥河下18幢2单元202</v>
          </cell>
          <cell r="AB695" t="str">
            <v>外地农村</v>
          </cell>
          <cell r="AC695" t="str">
            <v>已婚</v>
          </cell>
          <cell r="AD695" t="str">
            <v>党员</v>
          </cell>
          <cell r="AE695" t="str">
            <v>硕士研究生</v>
          </cell>
          <cell r="AF695" t="str">
            <v>硕士</v>
          </cell>
          <cell r="AG695" t="str">
            <v>浙江工业大学</v>
          </cell>
          <cell r="AH695" t="str">
            <v>药物化学</v>
          </cell>
          <cell r="AI695" t="str">
            <v>2012-06-06</v>
          </cell>
          <cell r="AJ695" t="str">
            <v>中级工程师</v>
          </cell>
          <cell r="AK695" t="str">
            <v>中级</v>
          </cell>
          <cell r="AL695" t="str">
            <v>2018-09-30</v>
          </cell>
          <cell r="AM695" t="str">
            <v>戴显</v>
          </cell>
          <cell r="AN695" t="str">
            <v/>
          </cell>
          <cell r="AO695" t="str">
            <v>浙江省乐清市城东街道新下塘村</v>
          </cell>
          <cell r="AP695" t="str">
            <v>13735516767</v>
          </cell>
          <cell r="AQ695" t="str">
            <v/>
          </cell>
          <cell r="AR695" t="str">
            <v>13735516767</v>
          </cell>
          <cell r="AS695" t="str">
            <v/>
          </cell>
          <cell r="AT695" t="str">
            <v>2015-03-01</v>
          </cell>
          <cell r="AU695" t="str">
            <v>辅助人员</v>
          </cell>
          <cell r="AV695" t="str">
            <v>劳动合同</v>
          </cell>
          <cell r="AW695" t="str">
            <v>2015-03-01</v>
          </cell>
          <cell r="AX695" t="str">
            <v>2015-03-01</v>
          </cell>
          <cell r="AY695" t="str">
            <v>2022-12-31</v>
          </cell>
          <cell r="AZ695" t="str">
            <v>职能</v>
          </cell>
          <cell r="BA695" t="str">
            <v>3</v>
          </cell>
          <cell r="BB695" t="str">
            <v>2015-05-31</v>
          </cell>
          <cell r="BC695" t="str">
            <v>2015-05-31</v>
          </cell>
          <cell r="BD695" t="str">
            <v/>
          </cell>
          <cell r="BE695" t="str">
            <v>研发辅助序列</v>
          </cell>
          <cell r="BF695" t="str">
            <v>M2</v>
          </cell>
        </row>
        <row r="696">
          <cell r="C696" t="str">
            <v>刘慧兰</v>
          </cell>
          <cell r="D696" t="str">
            <v>女</v>
          </cell>
          <cell r="E696" t="str">
            <v>在职</v>
          </cell>
          <cell r="F696" t="str">
            <v>正式员工</v>
          </cell>
          <cell r="G696" t="str">
            <v>百诚医药</v>
          </cell>
          <cell r="H696" t="str">
            <v>质量保证部</v>
          </cell>
          <cell r="I696" t="str">
            <v>百诚医药/质量保证部</v>
          </cell>
          <cell r="J696" t="str">
            <v>百诚医药</v>
          </cell>
          <cell r="K696" t="str">
            <v>质量保证部</v>
          </cell>
          <cell r="L696" t="str">
            <v>验证主管</v>
          </cell>
          <cell r="M696" t="str">
            <v>职员</v>
          </cell>
          <cell r="N696" t="str">
            <v>林银双</v>
          </cell>
          <cell r="O696" t="str">
            <v>林银双</v>
          </cell>
          <cell r="P696" t="str">
            <v/>
          </cell>
          <cell r="Q696" t="str">
            <v/>
          </cell>
          <cell r="R696" t="str">
            <v>杭州</v>
          </cell>
          <cell r="S696" t="str">
            <v>15857683501</v>
          </cell>
          <cell r="T696" t="str">
            <v>1988-07-26</v>
          </cell>
          <cell r="U696" t="str">
            <v>34</v>
          </cell>
          <cell r="V696" t="str">
            <v>汉</v>
          </cell>
          <cell r="W696" t="str">
            <v>362429198807261223</v>
          </cell>
          <cell r="X696" t="str">
            <v>江西</v>
          </cell>
          <cell r="Y696" t="str">
            <v>吉安</v>
          </cell>
          <cell r="Z696" t="str">
            <v>江西省吉安市安福县枫田镇水西村水西18号</v>
          </cell>
          <cell r="AA696" t="str">
            <v>杭州市江干区笕东嘉苑</v>
          </cell>
          <cell r="AB696" t="str">
            <v>外地农村</v>
          </cell>
          <cell r="AC696" t="str">
            <v>已婚</v>
          </cell>
          <cell r="AD696" t="str">
            <v>党员</v>
          </cell>
          <cell r="AE696" t="str">
            <v>硕士研究生</v>
          </cell>
          <cell r="AF696" t="str">
            <v>硕士</v>
          </cell>
          <cell r="AG696" t="str">
            <v>华东理工大学</v>
          </cell>
          <cell r="AH696" t="str">
            <v>生物化工</v>
          </cell>
          <cell r="AI696" t="str">
            <v>2014-06-20</v>
          </cell>
          <cell r="AJ696" t="str">
            <v/>
          </cell>
          <cell r="AK696" t="str">
            <v/>
          </cell>
          <cell r="AL696" t="str">
            <v/>
          </cell>
          <cell r="AM696" t="str">
            <v>杨城</v>
          </cell>
          <cell r="AN696" t="str">
            <v>丈夫</v>
          </cell>
          <cell r="AO696" t="str">
            <v>江西省吉安市安福县枫田镇水西村水西18号</v>
          </cell>
          <cell r="AP696" t="str">
            <v>18818262053</v>
          </cell>
          <cell r="AQ696" t="str">
            <v/>
          </cell>
          <cell r="AR696" t="str">
            <v>18818262053</v>
          </cell>
          <cell r="AS696" t="str">
            <v/>
          </cell>
          <cell r="AT696" t="str">
            <v>2019-04-01</v>
          </cell>
          <cell r="AU696" t="str">
            <v>辅助人员</v>
          </cell>
          <cell r="AV696" t="str">
            <v>劳动合同</v>
          </cell>
          <cell r="AW696" t="str">
            <v>2019-04-01</v>
          </cell>
          <cell r="AX696" t="str">
            <v>2022-05-01</v>
          </cell>
          <cell r="AY696" t="str">
            <v>2025-06-30</v>
          </cell>
          <cell r="AZ696" t="str">
            <v>职能</v>
          </cell>
          <cell r="BA696" t="str">
            <v>2</v>
          </cell>
          <cell r="BB696" t="str">
            <v>2019-07-01</v>
          </cell>
          <cell r="BC696" t="str">
            <v>2019-07-01</v>
          </cell>
          <cell r="BD696" t="str">
            <v/>
          </cell>
          <cell r="BE696" t="str">
            <v>研发辅助序列</v>
          </cell>
          <cell r="BF696" t="str">
            <v>M1</v>
          </cell>
        </row>
        <row r="697">
          <cell r="C697" t="str">
            <v>朱梅燕</v>
          </cell>
          <cell r="D697" t="str">
            <v>女</v>
          </cell>
          <cell r="E697" t="str">
            <v>在职</v>
          </cell>
          <cell r="F697" t="str">
            <v>正式员工</v>
          </cell>
          <cell r="G697" t="str">
            <v>百诚医药</v>
          </cell>
          <cell r="H697" t="str">
            <v>质量保证部</v>
          </cell>
          <cell r="I697" t="str">
            <v>百诚医药/质量保证部</v>
          </cell>
          <cell r="J697" t="str">
            <v>百诚医药</v>
          </cell>
          <cell r="K697" t="str">
            <v>质量保证部</v>
          </cell>
          <cell r="L697" t="str">
            <v>QA</v>
          </cell>
          <cell r="M697" t="str">
            <v>职员</v>
          </cell>
          <cell r="N697" t="str">
            <v>林银双</v>
          </cell>
          <cell r="O697" t="str">
            <v>林银双</v>
          </cell>
          <cell r="P697" t="str">
            <v/>
          </cell>
          <cell r="Q697" t="str">
            <v/>
          </cell>
          <cell r="R697" t="str">
            <v>杭州</v>
          </cell>
          <cell r="S697" t="str">
            <v>17376566372</v>
          </cell>
          <cell r="T697" t="str">
            <v>1990-07-02</v>
          </cell>
          <cell r="U697" t="str">
            <v>32</v>
          </cell>
          <cell r="V697" t="str">
            <v>汉</v>
          </cell>
          <cell r="W697" t="str">
            <v>421127199007023228</v>
          </cell>
          <cell r="X697" t="str">
            <v>湖北</v>
          </cell>
          <cell r="Y697" t="str">
            <v>黄冈</v>
          </cell>
          <cell r="Z697" t="str">
            <v>湖北省黄梅县杉木乡王寨村八组</v>
          </cell>
          <cell r="AA697" t="str">
            <v>公司宿舍</v>
          </cell>
          <cell r="AB697" t="str">
            <v>外地农村</v>
          </cell>
          <cell r="AC697" t="str">
            <v>已婚</v>
          </cell>
          <cell r="AD697" t="str">
            <v>团员</v>
          </cell>
          <cell r="AE697" t="str">
            <v>本科</v>
          </cell>
          <cell r="AF697" t="str">
            <v>学士</v>
          </cell>
          <cell r="AG697" t="str">
            <v>湖北理工学院</v>
          </cell>
          <cell r="AH697" t="str">
            <v>药学</v>
          </cell>
          <cell r="AI697" t="str">
            <v>2014-06-30</v>
          </cell>
          <cell r="AJ697" t="str">
            <v/>
          </cell>
          <cell r="AK697" t="str">
            <v/>
          </cell>
          <cell r="AL697" t="str">
            <v/>
          </cell>
          <cell r="AM697" t="str">
            <v>朱红来</v>
          </cell>
          <cell r="AN697" t="str">
            <v>父女</v>
          </cell>
          <cell r="AO697" t="str">
            <v>湖北省黄梅县杉木乡王寨村八组</v>
          </cell>
          <cell r="AP697" t="str">
            <v>18370246889</v>
          </cell>
          <cell r="AQ697" t="str">
            <v/>
          </cell>
          <cell r="AR697" t="str">
            <v>18370246889</v>
          </cell>
          <cell r="AS697" t="str">
            <v/>
          </cell>
          <cell r="AT697" t="str">
            <v>2019-07-29</v>
          </cell>
          <cell r="AU697" t="str">
            <v>辅助人员</v>
          </cell>
          <cell r="AV697" t="str">
            <v>劳动合同</v>
          </cell>
          <cell r="AW697" t="str">
            <v>2019-07-29</v>
          </cell>
          <cell r="AX697" t="str">
            <v>2019-07-29</v>
          </cell>
          <cell r="AY697" t="str">
            <v>2022-07-31</v>
          </cell>
          <cell r="AZ697" t="str">
            <v>职能</v>
          </cell>
          <cell r="BA697" t="str">
            <v>1</v>
          </cell>
          <cell r="BB697" t="str">
            <v>2019-10-29</v>
          </cell>
          <cell r="BC697" t="str">
            <v>2019-10-29</v>
          </cell>
          <cell r="BD697" t="str">
            <v/>
          </cell>
          <cell r="BE697" t="str">
            <v>研发辅助序列</v>
          </cell>
          <cell r="BF697" t="str">
            <v>P2</v>
          </cell>
        </row>
        <row r="698">
          <cell r="C698" t="str">
            <v>李书月</v>
          </cell>
          <cell r="D698" t="str">
            <v>女</v>
          </cell>
          <cell r="E698" t="str">
            <v>在职</v>
          </cell>
          <cell r="F698" t="str">
            <v>正式员工</v>
          </cell>
          <cell r="G698" t="str">
            <v>百诚医药</v>
          </cell>
          <cell r="H698" t="str">
            <v>质量保证部</v>
          </cell>
          <cell r="I698" t="str">
            <v>百诚医药/质量保证部</v>
          </cell>
          <cell r="J698" t="str">
            <v>百诚医药</v>
          </cell>
          <cell r="K698" t="str">
            <v>质量保证部</v>
          </cell>
          <cell r="L698" t="str">
            <v>QA</v>
          </cell>
          <cell r="M698" t="str">
            <v>职员</v>
          </cell>
          <cell r="N698" t="str">
            <v>林银双</v>
          </cell>
          <cell r="O698" t="str">
            <v>林银双</v>
          </cell>
          <cell r="P698" t="str">
            <v/>
          </cell>
          <cell r="Q698" t="str">
            <v/>
          </cell>
          <cell r="R698" t="str">
            <v>杭州</v>
          </cell>
          <cell r="S698" t="str">
            <v>15927707895</v>
          </cell>
          <cell r="T698" t="str">
            <v>1993-02-07</v>
          </cell>
          <cell r="U698" t="str">
            <v>29</v>
          </cell>
          <cell r="V698" t="str">
            <v>汉</v>
          </cell>
          <cell r="W698" t="str">
            <v>140427199302078123</v>
          </cell>
          <cell r="X698" t="str">
            <v>山西</v>
          </cell>
          <cell r="Y698" t="str">
            <v>长治</v>
          </cell>
          <cell r="Z698" t="str">
            <v>山西省壶关县桥上乡桥后沟村043号</v>
          </cell>
          <cell r="AA698" t="str">
            <v>杭州市滨江区迎春南苑17幢</v>
          </cell>
          <cell r="AB698" t="str">
            <v>外地农村</v>
          </cell>
          <cell r="AC698" t="str">
            <v>未婚</v>
          </cell>
          <cell r="AD698" t="str">
            <v>群众</v>
          </cell>
          <cell r="AE698" t="str">
            <v>本科</v>
          </cell>
          <cell r="AF698" t="str">
            <v>学士</v>
          </cell>
          <cell r="AG698" t="str">
            <v>长江大学</v>
          </cell>
          <cell r="AH698" t="str">
            <v>应用化学</v>
          </cell>
          <cell r="AI698" t="str">
            <v>2016-06-30</v>
          </cell>
          <cell r="AJ698" t="str">
            <v/>
          </cell>
          <cell r="AK698" t="str">
            <v/>
          </cell>
          <cell r="AL698" t="str">
            <v/>
          </cell>
          <cell r="AM698" t="str">
            <v>汪先龙</v>
          </cell>
          <cell r="AN698" t="str">
            <v>朋友</v>
          </cell>
          <cell r="AO698" t="str">
            <v>山西省壶关县桥上乡桥后沟村043号</v>
          </cell>
          <cell r="AP698" t="str">
            <v>18972379048</v>
          </cell>
          <cell r="AQ698" t="str">
            <v/>
          </cell>
          <cell r="AR698" t="str">
            <v>18972379048</v>
          </cell>
          <cell r="AS698" t="str">
            <v/>
          </cell>
          <cell r="AT698" t="str">
            <v>2019-05-29</v>
          </cell>
          <cell r="AU698" t="str">
            <v>辅助人员</v>
          </cell>
          <cell r="AV698" t="str">
            <v>劳动合同</v>
          </cell>
          <cell r="AW698" t="str">
            <v>2019-05-29</v>
          </cell>
          <cell r="AX698" t="str">
            <v>2019-05-29</v>
          </cell>
          <cell r="AY698" t="str">
            <v>2022-05-31</v>
          </cell>
          <cell r="AZ698" t="str">
            <v>职能</v>
          </cell>
          <cell r="BA698" t="str">
            <v>1</v>
          </cell>
          <cell r="BB698" t="str">
            <v>2019-08-29</v>
          </cell>
          <cell r="BC698" t="str">
            <v>2019-08-29</v>
          </cell>
          <cell r="BD698" t="str">
            <v/>
          </cell>
          <cell r="BE698" t="str">
            <v>研发辅助序列</v>
          </cell>
          <cell r="BF698" t="str">
            <v>P2</v>
          </cell>
        </row>
        <row r="699">
          <cell r="C699" t="str">
            <v>明杉杉</v>
          </cell>
          <cell r="D699" t="str">
            <v>女</v>
          </cell>
          <cell r="E699" t="str">
            <v>在职</v>
          </cell>
          <cell r="F699" t="str">
            <v>正式员工</v>
          </cell>
          <cell r="G699" t="str">
            <v>百诚医药</v>
          </cell>
          <cell r="H699" t="str">
            <v>质量保证部</v>
          </cell>
          <cell r="I699" t="str">
            <v>百诚医药/质量保证部</v>
          </cell>
          <cell r="J699" t="str">
            <v>百诚医药</v>
          </cell>
          <cell r="K699" t="str">
            <v>质量保证部</v>
          </cell>
          <cell r="L699" t="str">
            <v>QA</v>
          </cell>
          <cell r="M699" t="str">
            <v>职员</v>
          </cell>
          <cell r="N699" t="str">
            <v>林银双</v>
          </cell>
          <cell r="O699" t="str">
            <v>林银双</v>
          </cell>
          <cell r="P699" t="str">
            <v>孔雪阳</v>
          </cell>
          <cell r="Q699" t="str">
            <v/>
          </cell>
          <cell r="R699" t="str">
            <v>杭州</v>
          </cell>
          <cell r="S699" t="str">
            <v>19558165596</v>
          </cell>
          <cell r="T699" t="str">
            <v>1997-11-18</v>
          </cell>
          <cell r="U699" t="str">
            <v>24</v>
          </cell>
          <cell r="V699" t="str">
            <v>汉族</v>
          </cell>
          <cell r="W699" t="str">
            <v>230381199711180369</v>
          </cell>
          <cell r="X699" t="str">
            <v>重庆</v>
          </cell>
          <cell r="Y699" t="str">
            <v>鸡西</v>
          </cell>
          <cell r="Z699" t="str">
            <v>黑龙江省鸡西市虎林市</v>
          </cell>
          <cell r="AA699" t="str">
            <v>黑龙江省鸡西市虎林市中医院家属楼</v>
          </cell>
          <cell r="AB699" t="str">
            <v>外地城镇</v>
          </cell>
          <cell r="AC699" t="str">
            <v>未婚</v>
          </cell>
          <cell r="AD699" t="str">
            <v/>
          </cell>
          <cell r="AE699" t="str">
            <v>本科</v>
          </cell>
          <cell r="AF699" t="str">
            <v>学士</v>
          </cell>
          <cell r="AG699" t="str">
            <v>黑龙江中医药大学</v>
          </cell>
          <cell r="AH699" t="str">
            <v>药学</v>
          </cell>
          <cell r="AI699" t="str">
            <v>2020-06-21</v>
          </cell>
          <cell r="AJ699" t="str">
            <v/>
          </cell>
          <cell r="AK699" t="str">
            <v/>
          </cell>
          <cell r="AL699" t="str">
            <v/>
          </cell>
          <cell r="AM699" t="str">
            <v>刘阳</v>
          </cell>
          <cell r="AN699" t="str">
            <v>母女</v>
          </cell>
          <cell r="AO699" t="str">
            <v>黑龙江省鸡西市虎林市154300</v>
          </cell>
          <cell r="AP699" t="str">
            <v>13946875000</v>
          </cell>
          <cell r="AQ699" t="str">
            <v>仙琚制药科技有限公司</v>
          </cell>
          <cell r="AR699" t="str">
            <v/>
          </cell>
          <cell r="AS699" t="str">
            <v/>
          </cell>
          <cell r="AT699" t="str">
            <v>2021-07-16</v>
          </cell>
          <cell r="AU699" t="str">
            <v>辅助人员</v>
          </cell>
          <cell r="AV699" t="str">
            <v>劳动合同</v>
          </cell>
          <cell r="AW699" t="str">
            <v>2021-07-16</v>
          </cell>
          <cell r="AX699" t="str">
            <v>2021-07-16</v>
          </cell>
          <cell r="AY699" t="str">
            <v>2024-09-30</v>
          </cell>
          <cell r="AZ699" t="str">
            <v>职能</v>
          </cell>
          <cell r="BA699" t="str">
            <v>1</v>
          </cell>
          <cell r="BB699" t="str">
            <v>2021-10-15</v>
          </cell>
          <cell r="BC699" t="str">
            <v>2021-10-16</v>
          </cell>
          <cell r="BD699" t="str">
            <v/>
          </cell>
          <cell r="BE699" t="str">
            <v>研发辅助序列</v>
          </cell>
          <cell r="BF699" t="str">
            <v>P1</v>
          </cell>
        </row>
        <row r="700">
          <cell r="C700" t="str">
            <v>吴蓉蓉</v>
          </cell>
          <cell r="D700" t="str">
            <v>女</v>
          </cell>
          <cell r="E700" t="str">
            <v>在职</v>
          </cell>
          <cell r="F700" t="str">
            <v>正式员工</v>
          </cell>
          <cell r="G700" t="str">
            <v>百诚医药</v>
          </cell>
          <cell r="H700" t="str">
            <v>质量保证部</v>
          </cell>
          <cell r="I700" t="str">
            <v>百诚医药/质量保证部</v>
          </cell>
          <cell r="J700" t="str">
            <v>百诚医药</v>
          </cell>
          <cell r="K700" t="str">
            <v>质量保证部</v>
          </cell>
          <cell r="L700" t="str">
            <v>QA</v>
          </cell>
          <cell r="M700" t="str">
            <v>职员</v>
          </cell>
          <cell r="N700" t="str">
            <v>林银双</v>
          </cell>
          <cell r="O700" t="str">
            <v>林银双</v>
          </cell>
          <cell r="P700" t="str">
            <v/>
          </cell>
          <cell r="Q700" t="str">
            <v>林银双</v>
          </cell>
          <cell r="R700" t="str">
            <v>杭州</v>
          </cell>
          <cell r="S700" t="str">
            <v>15957136711</v>
          </cell>
          <cell r="T700" t="str">
            <v>1996-11-23</v>
          </cell>
          <cell r="U700" t="str">
            <v>25</v>
          </cell>
          <cell r="V700" t="str">
            <v>汉族</v>
          </cell>
          <cell r="W700" t="str">
            <v>330127199611236323</v>
          </cell>
          <cell r="X700" t="str">
            <v>浙江</v>
          </cell>
          <cell r="Y700" t="str">
            <v>杭州</v>
          </cell>
          <cell r="Z700" t="str">
            <v>杭州市淳安县枫树岭镇乳洞山村56号</v>
          </cell>
          <cell r="AA700" t="str">
            <v>杭州市富阳区富春街道桂花西路192号东都府1幢2单元1103室</v>
          </cell>
          <cell r="AB700" t="str">
            <v>本地农村</v>
          </cell>
          <cell r="AC700" t="str">
            <v>未婚</v>
          </cell>
          <cell r="AD700" t="str">
            <v/>
          </cell>
          <cell r="AE700" t="str">
            <v>本科</v>
          </cell>
          <cell r="AF700" t="str">
            <v>学士</v>
          </cell>
          <cell r="AG700" t="str">
            <v>浙江海洋大学</v>
          </cell>
          <cell r="AH700" t="str">
            <v>药学</v>
          </cell>
          <cell r="AI700" t="str">
            <v>2021-06-30</v>
          </cell>
          <cell r="AJ700" t="str">
            <v/>
          </cell>
          <cell r="AK700" t="str">
            <v/>
          </cell>
          <cell r="AL700" t="str">
            <v/>
          </cell>
          <cell r="AM700" t="str">
            <v>余羽淳</v>
          </cell>
          <cell r="AN700" t="str">
            <v>情侣</v>
          </cell>
          <cell r="AO700" t="str">
            <v>杭州市富阳区富春街道桂花西路192号东都府1幢2单元1103室311499</v>
          </cell>
          <cell r="AP700" t="str">
            <v>18806525037</v>
          </cell>
          <cell r="AQ700" t="str">
            <v>杭州中美华东制药有限公司</v>
          </cell>
          <cell r="AR700" t="str">
            <v/>
          </cell>
          <cell r="AS700" t="str">
            <v/>
          </cell>
          <cell r="AT700" t="str">
            <v>2021-09-08</v>
          </cell>
          <cell r="AU700" t="str">
            <v>辅助人员</v>
          </cell>
          <cell r="AV700" t="str">
            <v>劳动合同</v>
          </cell>
          <cell r="AW700" t="str">
            <v>2021-09-08</v>
          </cell>
          <cell r="AX700" t="str">
            <v>2021-09-08</v>
          </cell>
          <cell r="AY700" t="str">
            <v>2024-09-30</v>
          </cell>
          <cell r="AZ700" t="str">
            <v>职能</v>
          </cell>
          <cell r="BA700" t="str">
            <v>1</v>
          </cell>
          <cell r="BB700" t="str">
            <v>2021-12-07</v>
          </cell>
          <cell r="BC700" t="str">
            <v>2021-12-08</v>
          </cell>
          <cell r="BD700" t="str">
            <v/>
          </cell>
          <cell r="BE700" t="str">
            <v>研发辅助序列</v>
          </cell>
          <cell r="BF700" t="str">
            <v>P2</v>
          </cell>
        </row>
        <row r="701">
          <cell r="C701" t="str">
            <v>郭彩芳</v>
          </cell>
          <cell r="D701" t="str">
            <v>女</v>
          </cell>
          <cell r="E701" t="str">
            <v>在职</v>
          </cell>
          <cell r="F701" t="str">
            <v>试用员工</v>
          </cell>
          <cell r="G701" t="str">
            <v>百诚医药</v>
          </cell>
          <cell r="H701" t="str">
            <v>质量保证部</v>
          </cell>
          <cell r="I701" t="str">
            <v>百诚医药/质量保证部</v>
          </cell>
          <cell r="J701" t="str">
            <v>百诚医药</v>
          </cell>
          <cell r="K701" t="str">
            <v>质量保证部</v>
          </cell>
          <cell r="L701" t="str">
            <v>QA</v>
          </cell>
          <cell r="M701" t="str">
            <v>职员</v>
          </cell>
          <cell r="N701" t="str">
            <v>林银双</v>
          </cell>
          <cell r="O701" t="str">
            <v>林银双</v>
          </cell>
          <cell r="P701" t="str">
            <v>刘慧兰</v>
          </cell>
          <cell r="Q701" t="str">
            <v/>
          </cell>
          <cell r="R701" t="str">
            <v>杭州</v>
          </cell>
          <cell r="S701" t="str">
            <v>18298160960</v>
          </cell>
          <cell r="T701" t="str">
            <v>1999-01-16</v>
          </cell>
          <cell r="U701" t="str">
            <v>23</v>
          </cell>
          <cell r="V701" t="str">
            <v>汉族</v>
          </cell>
          <cell r="W701" t="str">
            <v>341221199901161585</v>
          </cell>
          <cell r="X701" t="str">
            <v>安徽</v>
          </cell>
          <cell r="Y701" t="str">
            <v>阜阳</v>
          </cell>
          <cell r="Z701" t="str">
            <v>安徽阜阳</v>
          </cell>
          <cell r="AA701" t="str">
            <v>员工宿舍</v>
          </cell>
          <cell r="AB701" t="str">
            <v>外地农村</v>
          </cell>
          <cell r="AC701" t="str">
            <v>未婚</v>
          </cell>
          <cell r="AD701" t="str">
            <v/>
          </cell>
          <cell r="AE701" t="str">
            <v>本科</v>
          </cell>
          <cell r="AF701" t="str">
            <v/>
          </cell>
          <cell r="AG701" t="str">
            <v>安徽新华学院</v>
          </cell>
          <cell r="AH701" t="str">
            <v>药学</v>
          </cell>
          <cell r="AI701" t="str">
            <v>2022-06-30</v>
          </cell>
          <cell r="AJ701" t="str">
            <v/>
          </cell>
          <cell r="AK701" t="str">
            <v/>
          </cell>
          <cell r="AL701" t="str">
            <v/>
          </cell>
          <cell r="AM701" t="str">
            <v>郭晶晶</v>
          </cell>
          <cell r="AN701" t="str">
            <v>姊妹</v>
          </cell>
          <cell r="AO701" t="str">
            <v>阜阳市临泉县236424</v>
          </cell>
          <cell r="AP701" t="str">
            <v>18164462924</v>
          </cell>
          <cell r="AQ701" t="str">
            <v/>
          </cell>
          <cell r="AR701" t="str">
            <v/>
          </cell>
          <cell r="AS701" t="str">
            <v/>
          </cell>
          <cell r="AT701" t="str">
            <v>2021-11-01</v>
          </cell>
          <cell r="AU701" t="str">
            <v>辅助人员</v>
          </cell>
          <cell r="AV701" t="str">
            <v>劳动合同</v>
          </cell>
          <cell r="AW701" t="str">
            <v>2022-07-04</v>
          </cell>
          <cell r="AX701" t="str">
            <v>2022-07-04</v>
          </cell>
          <cell r="AY701" t="str">
            <v>2025-09-30</v>
          </cell>
          <cell r="AZ701" t="str">
            <v>职能</v>
          </cell>
          <cell r="BA701" t="str">
            <v>1</v>
          </cell>
          <cell r="BB701" t="str">
            <v>2022-10-03</v>
          </cell>
          <cell r="BC701" t="str">
            <v/>
          </cell>
          <cell r="BD701" t="str">
            <v/>
          </cell>
          <cell r="BE701" t="str">
            <v>研发辅助序列</v>
          </cell>
          <cell r="BF701" t="str">
            <v>P1</v>
          </cell>
        </row>
        <row r="702">
          <cell r="C702" t="str">
            <v>徐超02</v>
          </cell>
          <cell r="D702" t="str">
            <v>女</v>
          </cell>
          <cell r="E702" t="str">
            <v>在职</v>
          </cell>
          <cell r="F702" t="str">
            <v>正式员工</v>
          </cell>
          <cell r="G702" t="str">
            <v>百诚医药</v>
          </cell>
          <cell r="H702" t="str">
            <v>质量保证部</v>
          </cell>
          <cell r="I702" t="str">
            <v>百诚医药/质量保证部</v>
          </cell>
          <cell r="J702" t="str">
            <v>百诚医药</v>
          </cell>
          <cell r="K702" t="str">
            <v>质量保证部</v>
          </cell>
          <cell r="L702" t="str">
            <v>QA</v>
          </cell>
          <cell r="M702" t="str">
            <v>职员</v>
          </cell>
          <cell r="N702" t="str">
            <v>林银双</v>
          </cell>
          <cell r="O702" t="str">
            <v>林银双</v>
          </cell>
          <cell r="P702" t="str">
            <v/>
          </cell>
          <cell r="Q702" t="str">
            <v/>
          </cell>
          <cell r="R702" t="str">
            <v>杭州</v>
          </cell>
          <cell r="S702" t="str">
            <v>18257178212</v>
          </cell>
          <cell r="T702" t="str">
            <v>1997-09-01</v>
          </cell>
          <cell r="U702" t="str">
            <v>24</v>
          </cell>
          <cell r="V702" t="str">
            <v>汉族</v>
          </cell>
          <cell r="W702" t="str">
            <v>330182199709013640</v>
          </cell>
          <cell r="X702" t="str">
            <v>浙江</v>
          </cell>
          <cell r="Y702" t="str">
            <v>杭州</v>
          </cell>
          <cell r="Z702" t="str">
            <v>浙江省杭州市建德市航头镇</v>
          </cell>
          <cell r="AA702" t="str">
            <v>浙江省杭州市建德市航头镇</v>
          </cell>
          <cell r="AB702" t="str">
            <v>本地农村</v>
          </cell>
          <cell r="AC702" t="str">
            <v>未婚</v>
          </cell>
          <cell r="AD702" t="str">
            <v/>
          </cell>
          <cell r="AE702" t="str">
            <v>大专</v>
          </cell>
          <cell r="AF702" t="str">
            <v/>
          </cell>
          <cell r="AG702" t="str">
            <v>浙江医药高等专科学校</v>
          </cell>
          <cell r="AH702" t="str">
            <v>医疗器械质量管理</v>
          </cell>
          <cell r="AI702" t="str">
            <v>2019-06-15</v>
          </cell>
          <cell r="AJ702" t="str">
            <v/>
          </cell>
          <cell r="AK702" t="str">
            <v/>
          </cell>
          <cell r="AL702" t="str">
            <v/>
          </cell>
          <cell r="AM702" t="str">
            <v>徐瑶</v>
          </cell>
          <cell r="AN702" t="str">
            <v>姐姐</v>
          </cell>
          <cell r="AO702" t="str">
            <v>浙江省杭州市建德市新安江街道金色花园8幢</v>
          </cell>
          <cell r="AP702" t="str">
            <v>15268143893</v>
          </cell>
          <cell r="AQ702" t="str">
            <v>杭州福斯特药业有限公司</v>
          </cell>
          <cell r="AR702" t="str">
            <v/>
          </cell>
          <cell r="AS702" t="str">
            <v>熊智敏</v>
          </cell>
          <cell r="AT702" t="str">
            <v>2021-11-15</v>
          </cell>
          <cell r="AU702" t="str">
            <v>辅助人员</v>
          </cell>
          <cell r="AV702" t="str">
            <v>劳动合同</v>
          </cell>
          <cell r="AW702" t="str">
            <v>2021-11-15</v>
          </cell>
          <cell r="AX702" t="str">
            <v>2021-11-15</v>
          </cell>
          <cell r="AY702" t="str">
            <v>2024-12-31</v>
          </cell>
          <cell r="AZ702" t="str">
            <v>职能</v>
          </cell>
          <cell r="BA702" t="str">
            <v>1</v>
          </cell>
          <cell r="BB702" t="str">
            <v>2022-02-14</v>
          </cell>
          <cell r="BC702" t="str">
            <v>2022-02-15</v>
          </cell>
          <cell r="BD702" t="str">
            <v/>
          </cell>
          <cell r="BE702" t="str">
            <v>研发辅助序列</v>
          </cell>
          <cell r="BF702" t="str">
            <v>P2</v>
          </cell>
        </row>
        <row r="703">
          <cell r="C703" t="str">
            <v>周欣</v>
          </cell>
          <cell r="D703" t="str">
            <v>女</v>
          </cell>
          <cell r="E703" t="str">
            <v>在职</v>
          </cell>
          <cell r="F703" t="str">
            <v>试用员工</v>
          </cell>
          <cell r="G703" t="str">
            <v>百诚医药</v>
          </cell>
          <cell r="H703" t="str">
            <v>质量保证部</v>
          </cell>
          <cell r="I703" t="str">
            <v>百诚医药/质量保证部</v>
          </cell>
          <cell r="J703" t="str">
            <v>百诚医药</v>
          </cell>
          <cell r="K703" t="str">
            <v>质量保证部</v>
          </cell>
          <cell r="L703" t="str">
            <v>QA</v>
          </cell>
          <cell r="M703" t="str">
            <v>职员</v>
          </cell>
          <cell r="N703" t="str">
            <v>林银双</v>
          </cell>
          <cell r="O703" t="str">
            <v>林银双</v>
          </cell>
          <cell r="P703" t="str">
            <v>张迎龙</v>
          </cell>
          <cell r="Q703" t="str">
            <v/>
          </cell>
          <cell r="R703" t="str">
            <v>杭州</v>
          </cell>
          <cell r="S703" t="str">
            <v>18356750293</v>
          </cell>
          <cell r="T703" t="str">
            <v>2000-12-02</v>
          </cell>
          <cell r="U703" t="str">
            <v>21</v>
          </cell>
          <cell r="V703" t="str">
            <v>汉族</v>
          </cell>
          <cell r="W703" t="str">
            <v>341621200012022929</v>
          </cell>
          <cell r="X703" t="str">
            <v>安徽</v>
          </cell>
          <cell r="Y703" t="str">
            <v>亳州</v>
          </cell>
          <cell r="Z703" t="str">
            <v>安徽省亳州市涡阳县</v>
          </cell>
          <cell r="AA703" t="str">
            <v>安徽省亳州市龙凤家园五栋二单元806</v>
          </cell>
          <cell r="AB703" t="str">
            <v>本地城镇</v>
          </cell>
          <cell r="AC703" t="str">
            <v>未婚</v>
          </cell>
          <cell r="AD703" t="str">
            <v>共青团员</v>
          </cell>
          <cell r="AE703" t="str">
            <v>本科</v>
          </cell>
          <cell r="AF703" t="str">
            <v>学士</v>
          </cell>
          <cell r="AG703" t="str">
            <v>安徽新华学院</v>
          </cell>
          <cell r="AH703" t="str">
            <v>药学</v>
          </cell>
          <cell r="AI703" t="str">
            <v>2022-07-01</v>
          </cell>
          <cell r="AJ703" t="str">
            <v/>
          </cell>
          <cell r="AK703" t="str">
            <v/>
          </cell>
          <cell r="AL703" t="str">
            <v/>
          </cell>
          <cell r="AM703" t="str">
            <v>周纪标</v>
          </cell>
          <cell r="AN703" t="str">
            <v>父女</v>
          </cell>
          <cell r="AO703" t="str">
            <v>安徽省亳州市龙凤家园236800</v>
          </cell>
          <cell r="AP703" t="str">
            <v>13909684816</v>
          </cell>
          <cell r="AQ703" t="str">
            <v>安徽省亳州市金国源中药股份有限公司</v>
          </cell>
          <cell r="AR703" t="str">
            <v/>
          </cell>
          <cell r="AS703" t="str">
            <v/>
          </cell>
          <cell r="AT703" t="str">
            <v>2022-07-04</v>
          </cell>
          <cell r="AU703" t="str">
            <v>辅助人员</v>
          </cell>
          <cell r="AV703" t="str">
            <v>劳动合同</v>
          </cell>
          <cell r="AW703" t="str">
            <v>2022-07-04</v>
          </cell>
          <cell r="AX703" t="str">
            <v>2022-07-04</v>
          </cell>
          <cell r="AY703" t="str">
            <v>2025-07-03</v>
          </cell>
          <cell r="AZ703" t="str">
            <v>职能</v>
          </cell>
          <cell r="BA703" t="str">
            <v>1</v>
          </cell>
          <cell r="BB703" t="str">
            <v>2022-10-03</v>
          </cell>
          <cell r="BC703" t="str">
            <v/>
          </cell>
          <cell r="BE703" t="str">
            <v>研发辅助序列</v>
          </cell>
          <cell r="BF703" t="str">
            <v>P1</v>
          </cell>
        </row>
        <row r="704">
          <cell r="C704" t="str">
            <v>丁正美</v>
          </cell>
          <cell r="D704" t="str">
            <v>女</v>
          </cell>
          <cell r="E704" t="str">
            <v>在职</v>
          </cell>
          <cell r="F704" t="str">
            <v>正式员工</v>
          </cell>
          <cell r="G704" t="str">
            <v>百诚医药</v>
          </cell>
          <cell r="H704" t="str">
            <v>质量保证部</v>
          </cell>
          <cell r="I704" t="str">
            <v>百诚医药/质量保证部</v>
          </cell>
          <cell r="J704" t="str">
            <v>百诚医药</v>
          </cell>
          <cell r="K704" t="str">
            <v>质量保证部</v>
          </cell>
          <cell r="L704" t="str">
            <v>QA</v>
          </cell>
          <cell r="M704" t="str">
            <v>职员</v>
          </cell>
          <cell r="N704" t="str">
            <v>林银双</v>
          </cell>
          <cell r="O704" t="str">
            <v>林银双</v>
          </cell>
          <cell r="P704" t="str">
            <v>林银双</v>
          </cell>
          <cell r="Q704" t="str">
            <v/>
          </cell>
          <cell r="R704" t="str">
            <v>杭州</v>
          </cell>
          <cell r="S704" t="str">
            <v>15855417791</v>
          </cell>
          <cell r="T704" t="str">
            <v>1996-05-27</v>
          </cell>
          <cell r="U704" t="str">
            <v>26</v>
          </cell>
          <cell r="V704" t="str">
            <v>汉族</v>
          </cell>
          <cell r="W704" t="str">
            <v>342201199605276244</v>
          </cell>
          <cell r="X704" t="str">
            <v>安徽</v>
          </cell>
          <cell r="Y704" t="str">
            <v>宿州</v>
          </cell>
          <cell r="Z704" t="str">
            <v>安徽省宿州市埇桥区桃园镇大吴村张家组10号</v>
          </cell>
          <cell r="AA704" t="str">
            <v>安徽省宿州市埇桥区大吴村张家组10号</v>
          </cell>
          <cell r="AB704" t="str">
            <v>外地农村</v>
          </cell>
          <cell r="AC704" t="str">
            <v>未婚</v>
          </cell>
          <cell r="AD704" t="str">
            <v/>
          </cell>
          <cell r="AE704" t="str">
            <v>本科</v>
          </cell>
          <cell r="AF704" t="str">
            <v/>
          </cell>
          <cell r="AG704" t="str">
            <v>淮南联合大学</v>
          </cell>
          <cell r="AH704" t="str">
            <v>人力资源管理</v>
          </cell>
          <cell r="AI704" t="str">
            <v>2017-07-10</v>
          </cell>
          <cell r="AJ704" t="str">
            <v/>
          </cell>
          <cell r="AK704" t="str">
            <v/>
          </cell>
          <cell r="AL704" t="str">
            <v/>
          </cell>
          <cell r="AM704" t="str">
            <v>丁方军</v>
          </cell>
          <cell r="AN704" t="str">
            <v>父女</v>
          </cell>
          <cell r="AO704" t="str">
            <v>安徽省宿州市埇桥区 234000</v>
          </cell>
          <cell r="AP704" t="str">
            <v>15855417791</v>
          </cell>
          <cell r="AQ704" t="str">
            <v>杭州朱养心药业有限责任公司</v>
          </cell>
          <cell r="AR704" t="str">
            <v/>
          </cell>
          <cell r="AS704" t="str">
            <v/>
          </cell>
          <cell r="AT704" t="str">
            <v>2021-12-10</v>
          </cell>
          <cell r="AU704" t="str">
            <v>辅助人员</v>
          </cell>
          <cell r="AV704" t="str">
            <v>劳动合同</v>
          </cell>
          <cell r="AW704" t="str">
            <v>2021-12-10</v>
          </cell>
          <cell r="AX704" t="str">
            <v>2021-12-10</v>
          </cell>
          <cell r="AY704" t="str">
            <v>2024-12-31</v>
          </cell>
          <cell r="AZ704" t="str">
            <v>职能</v>
          </cell>
          <cell r="BA704" t="str">
            <v>1</v>
          </cell>
          <cell r="BB704" t="str">
            <v>2022-03-09</v>
          </cell>
          <cell r="BC704" t="str">
            <v>2022-03-10</v>
          </cell>
          <cell r="BD704" t="str">
            <v/>
          </cell>
          <cell r="BE704" t="str">
            <v>研发辅助序列</v>
          </cell>
          <cell r="BF704" t="str">
            <v>P2</v>
          </cell>
        </row>
        <row r="705">
          <cell r="C705" t="str">
            <v>尚丹阳</v>
          </cell>
          <cell r="D705" t="str">
            <v>女</v>
          </cell>
          <cell r="E705" t="str">
            <v>在职</v>
          </cell>
          <cell r="F705" t="str">
            <v>正式员工</v>
          </cell>
          <cell r="G705" t="str">
            <v>百诚医药</v>
          </cell>
          <cell r="H705" t="str">
            <v>质量保证部</v>
          </cell>
          <cell r="I705" t="str">
            <v>百诚医药/质量保证部</v>
          </cell>
          <cell r="J705" t="str">
            <v>百诚医药</v>
          </cell>
          <cell r="K705" t="str">
            <v>质量保证部</v>
          </cell>
          <cell r="L705" t="str">
            <v>QA</v>
          </cell>
          <cell r="M705" t="str">
            <v>职员</v>
          </cell>
          <cell r="N705" t="str">
            <v>林银双</v>
          </cell>
          <cell r="O705" t="str">
            <v>林银双</v>
          </cell>
          <cell r="P705" t="str">
            <v/>
          </cell>
          <cell r="Q705" t="str">
            <v>林银双</v>
          </cell>
          <cell r="R705" t="str">
            <v>杭州</v>
          </cell>
          <cell r="S705" t="str">
            <v>15678880183</v>
          </cell>
          <cell r="T705" t="str">
            <v>1997-11-18</v>
          </cell>
          <cell r="U705" t="str">
            <v>24</v>
          </cell>
          <cell r="V705" t="str">
            <v>汉族</v>
          </cell>
          <cell r="W705" t="str">
            <v>210381199711183523</v>
          </cell>
          <cell r="X705" t="str">
            <v>辽宁</v>
          </cell>
          <cell r="Y705" t="str">
            <v>鞍山</v>
          </cell>
          <cell r="Z705" t="str">
            <v>辽宁省海城市耿庄镇北耿村806号</v>
          </cell>
          <cell r="AA705" t="str">
            <v>辽宁省海城市耿庄镇</v>
          </cell>
          <cell r="AB705" t="str">
            <v>外地农村</v>
          </cell>
          <cell r="AC705" t="str">
            <v>未婚</v>
          </cell>
          <cell r="AD705" t="str">
            <v/>
          </cell>
          <cell r="AE705" t="str">
            <v>本科</v>
          </cell>
          <cell r="AF705" t="str">
            <v/>
          </cell>
          <cell r="AG705" t="str">
            <v>广西民族大学</v>
          </cell>
          <cell r="AH705" t="str">
            <v>制药工程</v>
          </cell>
          <cell r="AI705" t="str">
            <v>2020-07-01</v>
          </cell>
          <cell r="AJ705" t="str">
            <v/>
          </cell>
          <cell r="AK705" t="str">
            <v/>
          </cell>
          <cell r="AL705" t="str">
            <v/>
          </cell>
          <cell r="AM705" t="str">
            <v>尚祖明</v>
          </cell>
          <cell r="AN705" t="str">
            <v>父女</v>
          </cell>
          <cell r="AO705" t="str">
            <v>广西北海市怡康花园</v>
          </cell>
          <cell r="AP705" t="str">
            <v>15175491649</v>
          </cell>
          <cell r="AQ705" t="str">
            <v>桂林南药股份有限公司</v>
          </cell>
          <cell r="AR705" t="str">
            <v/>
          </cell>
          <cell r="AS705" t="str">
            <v/>
          </cell>
          <cell r="AT705" t="str">
            <v>2021-12-27</v>
          </cell>
          <cell r="AU705" t="str">
            <v>辅助人员</v>
          </cell>
          <cell r="AV705" t="str">
            <v>劳动合同</v>
          </cell>
          <cell r="AW705" t="str">
            <v>2021-12-27</v>
          </cell>
          <cell r="AX705" t="str">
            <v>2021-12-27</v>
          </cell>
          <cell r="AY705" t="str">
            <v>2024-12-31</v>
          </cell>
          <cell r="AZ705" t="str">
            <v>职能</v>
          </cell>
          <cell r="BA705" t="str">
            <v>1</v>
          </cell>
          <cell r="BB705" t="str">
            <v>2022-03-26</v>
          </cell>
          <cell r="BC705" t="str">
            <v>2022-03-27</v>
          </cell>
          <cell r="BD705" t="str">
            <v/>
          </cell>
          <cell r="BE705" t="str">
            <v>研发辅助序列</v>
          </cell>
          <cell r="BF705" t="str">
            <v>P1</v>
          </cell>
        </row>
        <row r="706">
          <cell r="C706" t="str">
            <v>金云洁</v>
          </cell>
          <cell r="D706" t="str">
            <v>女</v>
          </cell>
          <cell r="E706" t="str">
            <v>在职</v>
          </cell>
          <cell r="F706" t="str">
            <v>试用员工</v>
          </cell>
          <cell r="G706" t="str">
            <v>百诚医药</v>
          </cell>
          <cell r="H706" t="str">
            <v>质量保证部</v>
          </cell>
          <cell r="I706" t="str">
            <v>百诚医药/质量保证部</v>
          </cell>
          <cell r="J706" t="str">
            <v>百诚医药</v>
          </cell>
          <cell r="K706" t="str">
            <v>质量保证部</v>
          </cell>
          <cell r="L706" t="str">
            <v>QA</v>
          </cell>
          <cell r="M706" t="str">
            <v>职员</v>
          </cell>
          <cell r="N706" t="str">
            <v>陈百万</v>
          </cell>
          <cell r="O706" t="str">
            <v>林银双</v>
          </cell>
          <cell r="P706" t="str">
            <v>刘慧兰</v>
          </cell>
          <cell r="Q706" t="str">
            <v/>
          </cell>
          <cell r="R706" t="str">
            <v>杭州</v>
          </cell>
          <cell r="S706" t="str">
            <v>13736626751</v>
          </cell>
          <cell r="T706" t="str">
            <v>1999-12-16</v>
          </cell>
          <cell r="U706" t="str">
            <v>22</v>
          </cell>
          <cell r="V706" t="str">
            <v>汉族</v>
          </cell>
          <cell r="W706" t="str">
            <v>331082199912160860</v>
          </cell>
          <cell r="X706" t="str">
            <v>浙江</v>
          </cell>
          <cell r="Y706" t="str">
            <v>台州</v>
          </cell>
          <cell r="Z706" t="str">
            <v>浙江省台州市临海市五家殿村2-122</v>
          </cell>
          <cell r="AA706" t="str">
            <v>浙江省杭州市滨江区东冠公寓1号楼二单元601</v>
          </cell>
          <cell r="AB706" t="str">
            <v>本地农村</v>
          </cell>
          <cell r="AC706" t="str">
            <v>未婚</v>
          </cell>
          <cell r="AD706" t="str">
            <v>中共党员</v>
          </cell>
          <cell r="AE706" t="str">
            <v>本科</v>
          </cell>
          <cell r="AF706" t="str">
            <v>学士</v>
          </cell>
          <cell r="AG706" t="str">
            <v>浙江中医药大学</v>
          </cell>
          <cell r="AH706" t="str">
            <v>中药学</v>
          </cell>
          <cell r="AI706" t="str">
            <v>2022-06-10</v>
          </cell>
          <cell r="AJ706" t="str">
            <v/>
          </cell>
          <cell r="AK706" t="str">
            <v/>
          </cell>
          <cell r="AL706" t="str">
            <v/>
          </cell>
          <cell r="AM706" t="str">
            <v>金成友</v>
          </cell>
          <cell r="AN706" t="str">
            <v>父女</v>
          </cell>
          <cell r="AO706" t="str">
            <v>浙江省台州市临海市五家殿村2-122，317000</v>
          </cell>
          <cell r="AP706" t="str">
            <v>18857640179</v>
          </cell>
          <cell r="AQ706" t="str">
            <v>无</v>
          </cell>
          <cell r="AR706" t="str">
            <v/>
          </cell>
          <cell r="AS706" t="str">
            <v/>
          </cell>
          <cell r="AT706" t="str">
            <v>2022-07-04</v>
          </cell>
          <cell r="AU706" t="str">
            <v>辅助人员</v>
          </cell>
          <cell r="AV706" t="str">
            <v>劳动合同</v>
          </cell>
          <cell r="AW706" t="str">
            <v>2022-07-04</v>
          </cell>
          <cell r="AX706" t="str">
            <v>2022-07-04</v>
          </cell>
          <cell r="AY706" t="str">
            <v>2025-07-03</v>
          </cell>
          <cell r="AZ706" t="str">
            <v>职能</v>
          </cell>
          <cell r="BA706" t="str">
            <v>1</v>
          </cell>
          <cell r="BB706" t="str">
            <v>2022-10-03</v>
          </cell>
          <cell r="BC706" t="str">
            <v/>
          </cell>
          <cell r="BE706" t="str">
            <v>研发辅助序列</v>
          </cell>
          <cell r="BF706" t="str">
            <v>P1</v>
          </cell>
        </row>
        <row r="707">
          <cell r="C707" t="str">
            <v>张迎龙</v>
          </cell>
          <cell r="D707" t="str">
            <v>女</v>
          </cell>
          <cell r="E707" t="str">
            <v>在职</v>
          </cell>
          <cell r="F707" t="str">
            <v>正式员工</v>
          </cell>
          <cell r="G707" t="str">
            <v>百诚医药</v>
          </cell>
          <cell r="H707" t="str">
            <v>质量保证部</v>
          </cell>
          <cell r="I707" t="str">
            <v>百诚医药/质量保证部</v>
          </cell>
          <cell r="J707" t="str">
            <v>百诚医药</v>
          </cell>
          <cell r="K707" t="str">
            <v>质量保证部</v>
          </cell>
          <cell r="L707" t="str">
            <v>QA</v>
          </cell>
          <cell r="M707" t="str">
            <v>职员</v>
          </cell>
          <cell r="N707" t="str">
            <v>林银双</v>
          </cell>
          <cell r="O707" t="str">
            <v>林银双</v>
          </cell>
          <cell r="P707" t="str">
            <v/>
          </cell>
          <cell r="Q707" t="str">
            <v>林银双</v>
          </cell>
          <cell r="R707" t="str">
            <v>杭州</v>
          </cell>
          <cell r="S707" t="str">
            <v>19108472960</v>
          </cell>
          <cell r="T707" t="str">
            <v>1997-09-25</v>
          </cell>
          <cell r="U707" t="str">
            <v>24</v>
          </cell>
          <cell r="V707" t="str">
            <v>汉族</v>
          </cell>
          <cell r="W707" t="str">
            <v>622425199709251227</v>
          </cell>
          <cell r="X707" t="str">
            <v>甘肃</v>
          </cell>
          <cell r="Y707" t="str">
            <v>定西地区</v>
          </cell>
          <cell r="Z707" t="str">
            <v>甘肃省陇西县巩昌镇张家塄村</v>
          </cell>
          <cell r="AA707" t="str">
            <v>甘肃省陇西县巩昌镇张家塄村</v>
          </cell>
          <cell r="AB707" t="str">
            <v>外地农村</v>
          </cell>
          <cell r="AC707" t="str">
            <v>未婚</v>
          </cell>
          <cell r="AD707" t="str">
            <v>群众</v>
          </cell>
          <cell r="AE707" t="str">
            <v>本科</v>
          </cell>
          <cell r="AF707" t="str">
            <v>学士</v>
          </cell>
          <cell r="AG707" t="str">
            <v>中南大学</v>
          </cell>
          <cell r="AH707" t="str">
            <v>制药工程</v>
          </cell>
          <cell r="AI707" t="str">
            <v>2020-06-24</v>
          </cell>
          <cell r="AJ707" t="str">
            <v/>
          </cell>
          <cell r="AK707" t="str">
            <v/>
          </cell>
          <cell r="AL707" t="str">
            <v/>
          </cell>
          <cell r="AM707" t="str">
            <v>张娇龙</v>
          </cell>
          <cell r="AN707" t="str">
            <v>姐姐</v>
          </cell>
          <cell r="AO707" t="str">
            <v>甘肃省兰州市城关区拱星墩街道 详细地址: 甘肃省兰州市城关区拱星墩街道兰州财经大学家属院西门</v>
          </cell>
          <cell r="AP707" t="str">
            <v>15822502059</v>
          </cell>
          <cell r="AQ707" t="str">
            <v>浙江国邦药业</v>
          </cell>
          <cell r="AR707" t="str">
            <v/>
          </cell>
          <cell r="AS707" t="str">
            <v/>
          </cell>
          <cell r="AT707" t="str">
            <v>2022-02-11</v>
          </cell>
          <cell r="AU707" t="str">
            <v>辅助人员</v>
          </cell>
          <cell r="AV707" t="str">
            <v>劳动合同</v>
          </cell>
          <cell r="AW707" t="str">
            <v>2022-02-11</v>
          </cell>
          <cell r="AX707" t="str">
            <v>2022-02-11</v>
          </cell>
          <cell r="AY707" t="str">
            <v>2025-03-31</v>
          </cell>
          <cell r="AZ707" t="str">
            <v>职能</v>
          </cell>
          <cell r="BA707" t="str">
            <v>1</v>
          </cell>
          <cell r="BB707" t="str">
            <v>2022-05-10</v>
          </cell>
          <cell r="BC707" t="str">
            <v>2022-05-11</v>
          </cell>
          <cell r="BD707" t="str">
            <v/>
          </cell>
          <cell r="BE707" t="str">
            <v>研发辅助序列</v>
          </cell>
          <cell r="BF707" t="str">
            <v>P2</v>
          </cell>
        </row>
        <row r="708">
          <cell r="C708" t="str">
            <v>杨佳瑞</v>
          </cell>
          <cell r="D708" t="str">
            <v>女</v>
          </cell>
          <cell r="E708" t="str">
            <v>在职</v>
          </cell>
          <cell r="F708" t="str">
            <v>正式员工</v>
          </cell>
          <cell r="G708" t="str">
            <v>百诚医药</v>
          </cell>
          <cell r="H708" t="str">
            <v>质量保证部</v>
          </cell>
          <cell r="I708" t="str">
            <v>百诚医药/质量保证部</v>
          </cell>
          <cell r="J708" t="str">
            <v>百诚医药</v>
          </cell>
          <cell r="K708" t="str">
            <v>质量保证部</v>
          </cell>
          <cell r="L708" t="str">
            <v>QA</v>
          </cell>
          <cell r="M708" t="str">
            <v>职员</v>
          </cell>
          <cell r="N708" t="str">
            <v>林银双</v>
          </cell>
          <cell r="O708" t="str">
            <v>林银双</v>
          </cell>
          <cell r="P708" t="str">
            <v/>
          </cell>
          <cell r="Q708" t="str">
            <v>刘慧兰</v>
          </cell>
          <cell r="R708" t="str">
            <v>杭州</v>
          </cell>
          <cell r="S708" t="str">
            <v>15665836913</v>
          </cell>
          <cell r="T708" t="str">
            <v>1997-11-01</v>
          </cell>
          <cell r="U708" t="str">
            <v>24</v>
          </cell>
          <cell r="V708" t="str">
            <v>回族</v>
          </cell>
          <cell r="W708" t="str">
            <v>64022319971101152X</v>
          </cell>
          <cell r="X708" t="str">
            <v>宁夏</v>
          </cell>
          <cell r="Y708" t="str">
            <v>石嘴山</v>
          </cell>
          <cell r="Z708" t="str">
            <v>宁夏省石嘴山市惠农区</v>
          </cell>
          <cell r="AA708" t="str">
            <v>浙江省杭州市滨江区钱塘福苑6-802</v>
          </cell>
          <cell r="AB708" t="str">
            <v>本地农村</v>
          </cell>
          <cell r="AC708" t="str">
            <v>未婚</v>
          </cell>
          <cell r="AD708" t="str">
            <v>团员</v>
          </cell>
          <cell r="AE708" t="str">
            <v>本科</v>
          </cell>
          <cell r="AF708" t="str">
            <v>学士</v>
          </cell>
          <cell r="AG708" t="str">
            <v>山东大学</v>
          </cell>
          <cell r="AH708" t="str">
            <v>药学</v>
          </cell>
          <cell r="AI708" t="str">
            <v>2021-06-30</v>
          </cell>
          <cell r="AJ708" t="str">
            <v/>
          </cell>
          <cell r="AK708" t="str">
            <v/>
          </cell>
          <cell r="AL708" t="str">
            <v/>
          </cell>
          <cell r="AM708" t="str">
            <v>马玉娟</v>
          </cell>
          <cell r="AN708" t="str">
            <v>母亲</v>
          </cell>
          <cell r="AO708" t="str">
            <v>宁夏省石嘴山市惠农区御河城39-1-101</v>
          </cell>
          <cell r="AP708" t="str">
            <v>15909624261</v>
          </cell>
          <cell r="AQ708" t="str">
            <v>无</v>
          </cell>
          <cell r="AR708" t="str">
            <v/>
          </cell>
          <cell r="AS708" t="str">
            <v/>
          </cell>
          <cell r="AT708" t="str">
            <v>2022-03-04</v>
          </cell>
          <cell r="AU708" t="str">
            <v>辅助人员</v>
          </cell>
          <cell r="AV708" t="str">
            <v>劳动合同</v>
          </cell>
          <cell r="AW708" t="str">
            <v>2022-03-04</v>
          </cell>
          <cell r="AX708" t="str">
            <v>2022-03-04</v>
          </cell>
          <cell r="AY708" t="str">
            <v>2025-03-31</v>
          </cell>
          <cell r="AZ708" t="str">
            <v>研发</v>
          </cell>
          <cell r="BA708" t="str">
            <v/>
          </cell>
          <cell r="BB708" t="str">
            <v>2022-06-03</v>
          </cell>
          <cell r="BC708" t="str">
            <v>2022-06-04</v>
          </cell>
          <cell r="BD708" t="str">
            <v/>
          </cell>
          <cell r="BE708" t="str">
            <v>研发辅助序列</v>
          </cell>
          <cell r="BF708" t="str">
            <v>P2</v>
          </cell>
        </row>
        <row r="709">
          <cell r="C709" t="str">
            <v>汤梦瑶</v>
          </cell>
          <cell r="D709" t="str">
            <v>女</v>
          </cell>
          <cell r="E709" t="str">
            <v>在职</v>
          </cell>
          <cell r="F709" t="str">
            <v>正式员工</v>
          </cell>
          <cell r="G709" t="str">
            <v>百诚医药</v>
          </cell>
          <cell r="H709" t="str">
            <v>质量保证部</v>
          </cell>
          <cell r="I709" t="str">
            <v>百诚医药/质量保证部</v>
          </cell>
          <cell r="J709" t="str">
            <v>百诚医药</v>
          </cell>
          <cell r="K709" t="str">
            <v>质量保证部</v>
          </cell>
          <cell r="L709" t="str">
            <v>QA</v>
          </cell>
          <cell r="M709" t="str">
            <v>职员</v>
          </cell>
          <cell r="N709" t="str">
            <v>林银双</v>
          </cell>
          <cell r="O709" t="str">
            <v>林银双</v>
          </cell>
          <cell r="P709" t="str">
            <v/>
          </cell>
          <cell r="Q709" t="str">
            <v>刘慧兰</v>
          </cell>
          <cell r="R709" t="str">
            <v>杭州</v>
          </cell>
          <cell r="S709" t="str">
            <v>15957123380</v>
          </cell>
          <cell r="T709" t="str">
            <v>1996-09-06</v>
          </cell>
          <cell r="U709" t="str">
            <v>25</v>
          </cell>
          <cell r="V709" t="str">
            <v>汉族</v>
          </cell>
          <cell r="W709" t="str">
            <v>330122199609063521</v>
          </cell>
          <cell r="X709" t="str">
            <v>浙江</v>
          </cell>
          <cell r="Y709" t="str">
            <v>杭州</v>
          </cell>
          <cell r="Z709" t="str">
            <v>浙江省桐庐县分水镇东溪村印丰三组9号</v>
          </cell>
          <cell r="AA709" t="str">
            <v>浙江省杭州市滨江区东和云第2幢3204</v>
          </cell>
          <cell r="AB709" t="str">
            <v>本地城镇</v>
          </cell>
          <cell r="AC709" t="str">
            <v>未婚</v>
          </cell>
          <cell r="AD709" t="str">
            <v>共青团员</v>
          </cell>
          <cell r="AE709" t="str">
            <v>本科</v>
          </cell>
          <cell r="AF709" t="str">
            <v>学士</v>
          </cell>
          <cell r="AG709" t="str">
            <v>浙江外国语学院</v>
          </cell>
          <cell r="AH709" t="str">
            <v>应用化学</v>
          </cell>
          <cell r="AI709" t="str">
            <v>2019-06-01</v>
          </cell>
          <cell r="AJ709" t="str">
            <v/>
          </cell>
          <cell r="AK709" t="str">
            <v/>
          </cell>
          <cell r="AL709" t="str">
            <v/>
          </cell>
          <cell r="AM709" t="str">
            <v>汤华平</v>
          </cell>
          <cell r="AN709" t="str">
            <v>父亲</v>
          </cell>
          <cell r="AO709" t="str">
            <v>浙江省桐庐县分水镇东溪印丰村 311519</v>
          </cell>
          <cell r="AP709" t="str">
            <v>13486154997</v>
          </cell>
          <cell r="AQ709" t="str">
            <v/>
          </cell>
          <cell r="AR709" t="str">
            <v/>
          </cell>
          <cell r="AS709" t="str">
            <v/>
          </cell>
          <cell r="AT709" t="str">
            <v>2022-03-09</v>
          </cell>
          <cell r="AU709" t="str">
            <v>辅助人员</v>
          </cell>
          <cell r="AV709" t="str">
            <v>劳动合同</v>
          </cell>
          <cell r="AW709" t="str">
            <v>2022-03-09</v>
          </cell>
          <cell r="AX709" t="str">
            <v>2022-03-09</v>
          </cell>
          <cell r="AY709" t="str">
            <v>2025-03-31</v>
          </cell>
          <cell r="AZ709" t="str">
            <v>职能</v>
          </cell>
          <cell r="BA709" t="str">
            <v>1</v>
          </cell>
          <cell r="BB709" t="str">
            <v>2022-06-08</v>
          </cell>
          <cell r="BC709" t="str">
            <v>2022-06-09</v>
          </cell>
          <cell r="BD709" t="str">
            <v/>
          </cell>
          <cell r="BE709" t="str">
            <v>研发辅助序列</v>
          </cell>
          <cell r="BF709" t="str">
            <v>P2</v>
          </cell>
        </row>
        <row r="710">
          <cell r="C710" t="str">
            <v>张园</v>
          </cell>
          <cell r="D710" t="str">
            <v>男</v>
          </cell>
          <cell r="E710" t="str">
            <v>在职</v>
          </cell>
          <cell r="F710" t="str">
            <v>正式员工</v>
          </cell>
          <cell r="G710" t="str">
            <v>百诚医药</v>
          </cell>
          <cell r="H710" t="str">
            <v>质量保证部</v>
          </cell>
          <cell r="I710" t="str">
            <v>百诚医药/质量保证部</v>
          </cell>
          <cell r="J710" t="str">
            <v>百诚医药</v>
          </cell>
          <cell r="K710" t="str">
            <v>质量保证部</v>
          </cell>
          <cell r="L710" t="str">
            <v>QA</v>
          </cell>
          <cell r="M710" t="str">
            <v>职员</v>
          </cell>
          <cell r="N710" t="str">
            <v>林银双</v>
          </cell>
          <cell r="O710" t="str">
            <v>林银双</v>
          </cell>
          <cell r="P710" t="str">
            <v/>
          </cell>
          <cell r="Q710" t="str">
            <v>刘慧兰</v>
          </cell>
          <cell r="R710" t="str">
            <v>杭州</v>
          </cell>
          <cell r="S710" t="str">
            <v>18858157675</v>
          </cell>
          <cell r="T710" t="str">
            <v>1998-09-15</v>
          </cell>
          <cell r="U710" t="str">
            <v>23</v>
          </cell>
          <cell r="V710" t="str">
            <v>汉族</v>
          </cell>
          <cell r="W710" t="str">
            <v>340823199809154037</v>
          </cell>
          <cell r="X710" t="str">
            <v>安徽</v>
          </cell>
          <cell r="Y710" t="str">
            <v>铜陵</v>
          </cell>
          <cell r="Z710" t="str">
            <v>安徽省铜陵市枞阳县枞阳镇郭桥村胡东组3号</v>
          </cell>
          <cell r="AA710" t="str">
            <v>浙江省杭州市临平区塘栖镇三星村24组西墩33号</v>
          </cell>
          <cell r="AB710" t="str">
            <v>外地农村</v>
          </cell>
          <cell r="AC710" t="str">
            <v>未婚</v>
          </cell>
          <cell r="AD710" t="str">
            <v>群众</v>
          </cell>
          <cell r="AE710" t="str">
            <v>本科</v>
          </cell>
          <cell r="AF710" t="str">
            <v>学士</v>
          </cell>
          <cell r="AG710" t="str">
            <v>江西农业大学</v>
          </cell>
          <cell r="AH710" t="str">
            <v>轻化工程</v>
          </cell>
          <cell r="AI710" t="str">
            <v>2020-05-15</v>
          </cell>
          <cell r="AJ710" t="str">
            <v/>
          </cell>
          <cell r="AK710" t="str">
            <v/>
          </cell>
          <cell r="AL710" t="str">
            <v/>
          </cell>
          <cell r="AM710" t="str">
            <v>张廷</v>
          </cell>
          <cell r="AN710" t="str">
            <v>姐弟</v>
          </cell>
          <cell r="AO710" t="str">
            <v>杭州市萧山区美哉美城310000</v>
          </cell>
          <cell r="AP710" t="str">
            <v>15700092044</v>
          </cell>
          <cell r="AQ710" t="str">
            <v>杭州宝晶生物股份有限公司</v>
          </cell>
          <cell r="AR710" t="str">
            <v/>
          </cell>
          <cell r="AS710" t="str">
            <v/>
          </cell>
          <cell r="AT710" t="str">
            <v>2022-03-16</v>
          </cell>
          <cell r="AU710" t="str">
            <v>辅助人员</v>
          </cell>
          <cell r="AV710" t="str">
            <v>劳动合同</v>
          </cell>
          <cell r="AW710" t="str">
            <v>2022-03-16</v>
          </cell>
          <cell r="AX710" t="str">
            <v>2022-03-16</v>
          </cell>
          <cell r="AY710" t="str">
            <v>2025-03-31</v>
          </cell>
          <cell r="AZ710" t="str">
            <v>职能</v>
          </cell>
          <cell r="BA710" t="str">
            <v>1</v>
          </cell>
          <cell r="BB710" t="str">
            <v>2022-06-15</v>
          </cell>
          <cell r="BC710" t="str">
            <v>2022-06-16</v>
          </cell>
          <cell r="BD710" t="str">
            <v/>
          </cell>
          <cell r="BE710" t="str">
            <v>研发辅助序列</v>
          </cell>
          <cell r="BF710" t="str">
            <v>P2</v>
          </cell>
        </row>
        <row r="711">
          <cell r="C711" t="str">
            <v>何曼华</v>
          </cell>
          <cell r="D711" t="str">
            <v>女</v>
          </cell>
          <cell r="E711" t="str">
            <v>在职</v>
          </cell>
          <cell r="F711" t="str">
            <v>正式员工</v>
          </cell>
          <cell r="G711" t="str">
            <v>百诚医药</v>
          </cell>
          <cell r="H711" t="str">
            <v>质量保证部</v>
          </cell>
          <cell r="I711" t="str">
            <v>百诚医药/质量保证部</v>
          </cell>
          <cell r="J711" t="str">
            <v>百诚医药</v>
          </cell>
          <cell r="K711" t="str">
            <v>质量保证部</v>
          </cell>
          <cell r="L711" t="str">
            <v>QA</v>
          </cell>
          <cell r="M711" t="str">
            <v>职员</v>
          </cell>
          <cell r="N711" t="str">
            <v>林银双</v>
          </cell>
          <cell r="O711" t="str">
            <v>林银双</v>
          </cell>
          <cell r="P711" t="str">
            <v/>
          </cell>
          <cell r="Q711" t="str">
            <v>刘慧兰</v>
          </cell>
          <cell r="R711" t="str">
            <v>杭州</v>
          </cell>
          <cell r="S711" t="str">
            <v>15267396875</v>
          </cell>
          <cell r="T711" t="str">
            <v>1998-09-01</v>
          </cell>
          <cell r="U711" t="str">
            <v>23</v>
          </cell>
          <cell r="V711" t="str">
            <v>汉族</v>
          </cell>
          <cell r="W711" t="str">
            <v>330721199809010025</v>
          </cell>
          <cell r="X711" t="str">
            <v>浙江</v>
          </cell>
          <cell r="Y711" t="str">
            <v>金华</v>
          </cell>
          <cell r="Z711" t="str">
            <v>浙江省金华市金东区孝顺镇让二村马车基弄2号</v>
          </cell>
          <cell r="AA711" t="str">
            <v>浙江省金华市金东区孝顺镇让河针织北街15号</v>
          </cell>
          <cell r="AB711" t="str">
            <v>本地农村</v>
          </cell>
          <cell r="AC711" t="str">
            <v>未婚</v>
          </cell>
          <cell r="AD711" t="str">
            <v>共青团员</v>
          </cell>
          <cell r="AE711" t="str">
            <v>本科</v>
          </cell>
          <cell r="AF711" t="str">
            <v>学士</v>
          </cell>
          <cell r="AG711" t="str">
            <v>山东第一医科大学</v>
          </cell>
          <cell r="AH711" t="str">
            <v>药学</v>
          </cell>
          <cell r="AI711" t="str">
            <v>2020-05-28</v>
          </cell>
          <cell r="AJ711" t="str">
            <v/>
          </cell>
          <cell r="AK711" t="str">
            <v/>
          </cell>
          <cell r="AL711" t="str">
            <v/>
          </cell>
          <cell r="AM711" t="str">
            <v>何孙泽</v>
          </cell>
          <cell r="AN711" t="str">
            <v>父女</v>
          </cell>
          <cell r="AO711" t="str">
            <v>浙江省金华市金东区孝顺镇让河针织北街15号，321000</v>
          </cell>
          <cell r="AP711" t="str">
            <v>13989413785</v>
          </cell>
          <cell r="AQ711" t="str">
            <v>浙江金华康恩贝生物制药有限公司</v>
          </cell>
          <cell r="AR711" t="str">
            <v/>
          </cell>
          <cell r="AS711" t="str">
            <v/>
          </cell>
          <cell r="AT711" t="str">
            <v>2022-04-01</v>
          </cell>
          <cell r="AU711" t="str">
            <v>辅助人员</v>
          </cell>
          <cell r="AV711" t="str">
            <v>劳动合同</v>
          </cell>
          <cell r="AW711" t="str">
            <v>2022-04-01</v>
          </cell>
          <cell r="AX711" t="str">
            <v>2022-04-01</v>
          </cell>
          <cell r="AY711" t="str">
            <v>2025-06-30</v>
          </cell>
          <cell r="AZ711" t="str">
            <v>职能</v>
          </cell>
          <cell r="BA711" t="str">
            <v>1</v>
          </cell>
          <cell r="BB711" t="str">
            <v>2022-06-30</v>
          </cell>
          <cell r="BC711" t="str">
            <v>2022-07-01</v>
          </cell>
          <cell r="BD711" t="str">
            <v/>
          </cell>
          <cell r="BE711" t="str">
            <v>研发辅助序列</v>
          </cell>
          <cell r="BF711" t="str">
            <v>P2</v>
          </cell>
        </row>
        <row r="712">
          <cell r="C712" t="str">
            <v>毛锦辉</v>
          </cell>
          <cell r="D712" t="str">
            <v>男</v>
          </cell>
          <cell r="E712" t="str">
            <v>在职</v>
          </cell>
          <cell r="F712" t="str">
            <v>正式员工</v>
          </cell>
          <cell r="G712" t="str">
            <v>百诚医药</v>
          </cell>
          <cell r="H712" t="str">
            <v>质量保证部</v>
          </cell>
          <cell r="I712" t="str">
            <v>百诚医药/质量保证部</v>
          </cell>
          <cell r="J712" t="str">
            <v>百诚医药</v>
          </cell>
          <cell r="K712" t="str">
            <v>质量保证部</v>
          </cell>
          <cell r="L712" t="str">
            <v>QA</v>
          </cell>
          <cell r="M712" t="str">
            <v>职员</v>
          </cell>
          <cell r="N712" t="str">
            <v>林银双</v>
          </cell>
          <cell r="O712" t="str">
            <v>林银双</v>
          </cell>
          <cell r="P712" t="str">
            <v/>
          </cell>
          <cell r="Q712" t="str">
            <v>林银双</v>
          </cell>
          <cell r="R712" t="str">
            <v>杭州</v>
          </cell>
          <cell r="S712" t="str">
            <v>17857072446</v>
          </cell>
          <cell r="T712" t="str">
            <v>1997-02-05</v>
          </cell>
          <cell r="U712" t="str">
            <v>25</v>
          </cell>
          <cell r="V712" t="str">
            <v>汉族</v>
          </cell>
          <cell r="W712" t="str">
            <v>330281199702054916</v>
          </cell>
          <cell r="X712" t="str">
            <v>浙江</v>
          </cell>
          <cell r="Y712" t="str">
            <v>宁波</v>
          </cell>
          <cell r="Z712" t="str">
            <v>浙江省余姚市阳明街道西街村郑家215号</v>
          </cell>
          <cell r="AA712" t="str">
            <v>浙江省余姚市阳明街道西街村郑家215号</v>
          </cell>
          <cell r="AB712" t="str">
            <v>本地农村</v>
          </cell>
          <cell r="AC712" t="str">
            <v>未婚</v>
          </cell>
          <cell r="AD712" t="str">
            <v>群众</v>
          </cell>
          <cell r="AE712" t="str">
            <v>本科</v>
          </cell>
          <cell r="AF712" t="str">
            <v>学士</v>
          </cell>
          <cell r="AG712" t="str">
            <v>浙江中医药大学</v>
          </cell>
          <cell r="AH712" t="str">
            <v>药学</v>
          </cell>
          <cell r="AI712" t="str">
            <v>2021-06-26</v>
          </cell>
          <cell r="AJ712" t="str">
            <v/>
          </cell>
          <cell r="AK712" t="str">
            <v/>
          </cell>
          <cell r="AL712" t="str">
            <v/>
          </cell>
          <cell r="AM712" t="str">
            <v>毛永庄</v>
          </cell>
          <cell r="AN712" t="str">
            <v>父亲</v>
          </cell>
          <cell r="AO712" t="str">
            <v>浙江省余姚市阳明街道西街村郑家215号</v>
          </cell>
          <cell r="AP712" t="str">
            <v>18967875387</v>
          </cell>
          <cell r="AQ712" t="str">
            <v>浙江和泽医药有限公司</v>
          </cell>
          <cell r="AR712" t="str">
            <v/>
          </cell>
          <cell r="AS712" t="str">
            <v/>
          </cell>
          <cell r="AT712" t="str">
            <v>2022-04-08</v>
          </cell>
          <cell r="AU712" t="str">
            <v>辅助人员</v>
          </cell>
          <cell r="AV712" t="str">
            <v>劳动合同</v>
          </cell>
          <cell r="AW712" t="str">
            <v>2022-04-08</v>
          </cell>
          <cell r="AX712" t="str">
            <v>2022-04-08</v>
          </cell>
          <cell r="AY712" t="str">
            <v>2025-06-30</v>
          </cell>
          <cell r="AZ712" t="str">
            <v>职能</v>
          </cell>
          <cell r="BA712" t="str">
            <v>1</v>
          </cell>
          <cell r="BB712" t="str">
            <v>2022-07-07</v>
          </cell>
          <cell r="BC712" t="str">
            <v>2022-07-08</v>
          </cell>
          <cell r="BD712" t="str">
            <v/>
          </cell>
          <cell r="BE712" t="str">
            <v>研发辅助序列</v>
          </cell>
          <cell r="BF712" t="str">
            <v>P2</v>
          </cell>
        </row>
        <row r="713">
          <cell r="C713" t="str">
            <v>梁欢</v>
          </cell>
          <cell r="D713" t="str">
            <v>女</v>
          </cell>
          <cell r="E713" t="str">
            <v>在职</v>
          </cell>
          <cell r="F713" t="str">
            <v>正式员工</v>
          </cell>
          <cell r="G713" t="str">
            <v>百诚医药</v>
          </cell>
          <cell r="H713" t="str">
            <v>质量保证部</v>
          </cell>
          <cell r="I713" t="str">
            <v>百诚医药/质量保证部</v>
          </cell>
          <cell r="J713" t="str">
            <v>百诚医药</v>
          </cell>
          <cell r="K713" t="str">
            <v>质量保证部</v>
          </cell>
          <cell r="L713" t="str">
            <v>QA</v>
          </cell>
          <cell r="M713" t="str">
            <v>职员</v>
          </cell>
          <cell r="N713" t="str">
            <v>林银双</v>
          </cell>
          <cell r="O713" t="str">
            <v>林银双</v>
          </cell>
          <cell r="P713" t="str">
            <v/>
          </cell>
          <cell r="Q713" t="str">
            <v>朱梅燕</v>
          </cell>
          <cell r="R713" t="str">
            <v>杭州</v>
          </cell>
          <cell r="S713" t="str">
            <v>15583792043</v>
          </cell>
          <cell r="T713" t="str">
            <v>1998-07-16</v>
          </cell>
          <cell r="U713" t="str">
            <v>24</v>
          </cell>
          <cell r="V713" t="str">
            <v>汉族</v>
          </cell>
          <cell r="W713" t="str">
            <v>510902199807160025</v>
          </cell>
          <cell r="X713" t="str">
            <v>四川</v>
          </cell>
          <cell r="Y713" t="str">
            <v>遂宁</v>
          </cell>
          <cell r="Z713" t="str">
            <v>四川省遂宁市船山区西宁乡斑竹园村9舍34号</v>
          </cell>
          <cell r="AA713" t="str">
            <v>公司员工宿舍</v>
          </cell>
          <cell r="AB713" t="str">
            <v>本地农村</v>
          </cell>
          <cell r="AC713" t="str">
            <v>未婚</v>
          </cell>
          <cell r="AD713" t="str">
            <v>共青团员</v>
          </cell>
          <cell r="AE713" t="str">
            <v>本科</v>
          </cell>
          <cell r="AF713" t="str">
            <v>学士</v>
          </cell>
          <cell r="AG713" t="str">
            <v>四川文理学院</v>
          </cell>
          <cell r="AH713" t="str">
            <v>制药工程</v>
          </cell>
          <cell r="AI713" t="str">
            <v>2021-06-30</v>
          </cell>
          <cell r="AJ713" t="str">
            <v/>
          </cell>
          <cell r="AK713" t="str">
            <v/>
          </cell>
          <cell r="AL713" t="str">
            <v/>
          </cell>
          <cell r="AM713" t="str">
            <v>陈利华</v>
          </cell>
          <cell r="AN713" t="str">
            <v>母亲</v>
          </cell>
          <cell r="AO713" t="str">
            <v>四川省遂宁市船山区，629000</v>
          </cell>
          <cell r="AP713" t="str">
            <v>18398117298</v>
          </cell>
          <cell r="AQ713" t="str">
            <v>上海合全药业股份有限公司</v>
          </cell>
          <cell r="AR713" t="str">
            <v/>
          </cell>
          <cell r="AS713" t="str">
            <v/>
          </cell>
          <cell r="AT713" t="str">
            <v>2022-04-15</v>
          </cell>
          <cell r="AU713" t="str">
            <v>辅助人员</v>
          </cell>
          <cell r="AV713" t="str">
            <v>劳动合同</v>
          </cell>
          <cell r="AW713" t="str">
            <v>2022-04-15</v>
          </cell>
          <cell r="AX713" t="str">
            <v>2022-04-15</v>
          </cell>
          <cell r="AY713" t="str">
            <v>2025-06-30</v>
          </cell>
          <cell r="AZ713" t="str">
            <v>职能</v>
          </cell>
          <cell r="BA713" t="str">
            <v>1</v>
          </cell>
          <cell r="BB713" t="str">
            <v>2022-07-14</v>
          </cell>
          <cell r="BC713" t="str">
            <v>2022-07-15</v>
          </cell>
          <cell r="BD713" t="str">
            <v/>
          </cell>
          <cell r="BE713" t="str">
            <v>研发辅助序列</v>
          </cell>
          <cell r="BF713" t="str">
            <v>P2</v>
          </cell>
        </row>
        <row r="714">
          <cell r="C714" t="str">
            <v>李词</v>
          </cell>
          <cell r="D714" t="str">
            <v>女</v>
          </cell>
          <cell r="E714" t="str">
            <v>在职</v>
          </cell>
          <cell r="F714" t="str">
            <v>试用员工</v>
          </cell>
          <cell r="G714" t="str">
            <v>百诚医药</v>
          </cell>
          <cell r="H714" t="str">
            <v>质量保证部</v>
          </cell>
          <cell r="I714" t="str">
            <v>百诚医药/质量保证部</v>
          </cell>
          <cell r="J714" t="str">
            <v>百诚医药</v>
          </cell>
          <cell r="K714" t="str">
            <v>质量保证部</v>
          </cell>
          <cell r="L714" t="str">
            <v>QA</v>
          </cell>
          <cell r="M714" t="str">
            <v>职员</v>
          </cell>
          <cell r="N714" t="str">
            <v>林银双</v>
          </cell>
          <cell r="O714" t="str">
            <v>林银双</v>
          </cell>
          <cell r="P714" t="str">
            <v/>
          </cell>
          <cell r="Q714" t="str">
            <v>尚丹阳</v>
          </cell>
          <cell r="R714" t="str">
            <v>杭州</v>
          </cell>
          <cell r="S714" t="str">
            <v>19967338848</v>
          </cell>
          <cell r="T714" t="str">
            <v>1996-04-09</v>
          </cell>
          <cell r="U714" t="str">
            <v>26</v>
          </cell>
          <cell r="V714" t="str">
            <v>汉族</v>
          </cell>
          <cell r="W714" t="str">
            <v>450481199604092028</v>
          </cell>
          <cell r="X714" t="str">
            <v>广西</v>
          </cell>
          <cell r="Y714" t="str">
            <v>梧州</v>
          </cell>
          <cell r="Z714" t="str">
            <v>广西岑溪市诚谏镇乾厢村183号</v>
          </cell>
          <cell r="AA714" t="str">
            <v>浙江省杭州市钱塘区下沙伊萨卡国际城1-3-904</v>
          </cell>
          <cell r="AB714" t="str">
            <v>外地农村</v>
          </cell>
          <cell r="AC714" t="str">
            <v>未婚</v>
          </cell>
          <cell r="AD714" t="str">
            <v>群众</v>
          </cell>
          <cell r="AE714" t="str">
            <v>本科</v>
          </cell>
          <cell r="AF714" t="str">
            <v>学士</v>
          </cell>
          <cell r="AG714" t="str">
            <v>杭州师范大学</v>
          </cell>
          <cell r="AH714" t="str">
            <v>药学</v>
          </cell>
          <cell r="AI714" t="str">
            <v>2020-06-30</v>
          </cell>
          <cell r="AJ714" t="str">
            <v/>
          </cell>
          <cell r="AK714" t="str">
            <v/>
          </cell>
          <cell r="AL714" t="str">
            <v/>
          </cell>
          <cell r="AM714" t="str">
            <v>李沛杰</v>
          </cell>
          <cell r="AN714" t="str">
            <v>弟弟</v>
          </cell>
          <cell r="AO714" t="str">
            <v>绍兴越城区斗门镇王斗公路88号，312069</v>
          </cell>
          <cell r="AP714" t="str">
            <v>17681504795</v>
          </cell>
          <cell r="AQ714" t="str">
            <v>杭州领业医药科技有限公司</v>
          </cell>
          <cell r="AR714" t="str">
            <v/>
          </cell>
          <cell r="AS714" t="str">
            <v/>
          </cell>
          <cell r="AT714" t="str">
            <v>2022-05-27</v>
          </cell>
          <cell r="AU714" t="str">
            <v>辅助人员</v>
          </cell>
          <cell r="AV714" t="str">
            <v>劳动合同</v>
          </cell>
          <cell r="AW714" t="str">
            <v>2022-05-27</v>
          </cell>
          <cell r="AX714" t="str">
            <v>2022-05-27</v>
          </cell>
          <cell r="AY714" t="str">
            <v>2025-06-30</v>
          </cell>
          <cell r="AZ714" t="str">
            <v>职能</v>
          </cell>
          <cell r="BA714" t="str">
            <v/>
          </cell>
          <cell r="BB714" t="str">
            <v>2022-08-26</v>
          </cell>
          <cell r="BC714" t="str">
            <v/>
          </cell>
          <cell r="BD714" t="str">
            <v/>
          </cell>
          <cell r="BE714" t="str">
            <v>研发辅助序列</v>
          </cell>
          <cell r="BF714" t="str">
            <v>P2</v>
          </cell>
        </row>
        <row r="715">
          <cell r="C715" t="str">
            <v>崔可蒙</v>
          </cell>
          <cell r="D715" t="str">
            <v>女</v>
          </cell>
          <cell r="E715" t="str">
            <v>在职</v>
          </cell>
          <cell r="F715" t="str">
            <v>正式员工</v>
          </cell>
          <cell r="G715" t="str">
            <v>百诚医药</v>
          </cell>
          <cell r="H715" t="str">
            <v>质量组</v>
          </cell>
          <cell r="I715" t="str">
            <v>百诚医药/新药研发中心/药学部/质量组</v>
          </cell>
          <cell r="J715" t="str">
            <v>百诚医药</v>
          </cell>
          <cell r="K715" t="str">
            <v>药化部</v>
          </cell>
          <cell r="L715" t="str">
            <v>高级分析研究员</v>
          </cell>
          <cell r="M715" t="str">
            <v>职员</v>
          </cell>
          <cell r="N715" t="str">
            <v>冯恩光</v>
          </cell>
          <cell r="O715" t="str">
            <v>张金柱</v>
          </cell>
          <cell r="P715" t="str">
            <v>冯恩光</v>
          </cell>
          <cell r="Q715" t="str">
            <v/>
          </cell>
          <cell r="R715" t="str">
            <v>杭州</v>
          </cell>
          <cell r="S715" t="str">
            <v>18834180496</v>
          </cell>
          <cell r="T715" t="str">
            <v>1993-10-20</v>
          </cell>
          <cell r="U715" t="str">
            <v>28</v>
          </cell>
          <cell r="V715" t="str">
            <v>汉</v>
          </cell>
          <cell r="W715" t="str">
            <v>340321199310204103</v>
          </cell>
          <cell r="X715" t="str">
            <v>安徽</v>
          </cell>
          <cell r="Y715" t="str">
            <v>蚌埠</v>
          </cell>
          <cell r="Z715" t="str">
            <v>安徽省蚌埠市怀远县包集镇桥口村东桥口组136号</v>
          </cell>
          <cell r="AA715" t="str">
            <v>浙江省杭州市滨江区长江小区37楼2单元</v>
          </cell>
          <cell r="AB715" t="str">
            <v>外地农村</v>
          </cell>
          <cell r="AC715" t="str">
            <v>未婚</v>
          </cell>
          <cell r="AD715" t="str">
            <v>团员</v>
          </cell>
          <cell r="AE715" t="str">
            <v>硕士研究生</v>
          </cell>
          <cell r="AF715" t="str">
            <v>硕士</v>
          </cell>
          <cell r="AG715" t="str">
            <v>山西医科大学</v>
          </cell>
          <cell r="AH715" t="str">
            <v>药学</v>
          </cell>
          <cell r="AI715" t="str">
            <v>2020-06-06</v>
          </cell>
          <cell r="AJ715" t="str">
            <v/>
          </cell>
          <cell r="AK715" t="str">
            <v/>
          </cell>
          <cell r="AL715" t="str">
            <v/>
          </cell>
          <cell r="AM715" t="str">
            <v>崔伟</v>
          </cell>
          <cell r="AN715" t="str">
            <v>父女</v>
          </cell>
          <cell r="AO715" t="str">
            <v>安徽省蚌埠市怀远县包集镇桥口村东桥口组136号</v>
          </cell>
          <cell r="AP715" t="str">
            <v>13757354186</v>
          </cell>
          <cell r="AQ715" t="str">
            <v/>
          </cell>
          <cell r="AR715" t="str">
            <v>13757354186</v>
          </cell>
          <cell r="AS715" t="str">
            <v/>
          </cell>
          <cell r="AT715" t="str">
            <v>2020-06-29</v>
          </cell>
          <cell r="AU715" t="str">
            <v>研发人员</v>
          </cell>
          <cell r="AV715" t="str">
            <v>劳动合同</v>
          </cell>
          <cell r="AW715" t="str">
            <v>2020-06-29</v>
          </cell>
          <cell r="AX715" t="str">
            <v>2020-06-29</v>
          </cell>
          <cell r="AY715" t="str">
            <v>2023-06-30</v>
          </cell>
          <cell r="AZ715" t="str">
            <v>研发</v>
          </cell>
          <cell r="BA715" t="str">
            <v>1</v>
          </cell>
          <cell r="BB715" t="str">
            <v>2020-09-28</v>
          </cell>
          <cell r="BC715" t="str">
            <v>2020-09-29</v>
          </cell>
          <cell r="BD715" t="str">
            <v/>
          </cell>
          <cell r="BE715" t="str">
            <v>研发序列</v>
          </cell>
          <cell r="BF715" t="str">
            <v>P2</v>
          </cell>
        </row>
        <row r="716">
          <cell r="C716" t="str">
            <v>唐璨</v>
          </cell>
          <cell r="D716" t="str">
            <v>女</v>
          </cell>
          <cell r="E716" t="str">
            <v>在职</v>
          </cell>
          <cell r="F716" t="str">
            <v>试用员工</v>
          </cell>
          <cell r="G716" t="str">
            <v>百诚医药</v>
          </cell>
          <cell r="H716" t="str">
            <v>质量组</v>
          </cell>
          <cell r="I716" t="str">
            <v>百诚医药/新药研发中心/药学部/质量组</v>
          </cell>
          <cell r="J716" t="str">
            <v>百诚医药</v>
          </cell>
          <cell r="K716" t="str">
            <v>药学部</v>
          </cell>
          <cell r="L716" t="str">
            <v>分析研究员</v>
          </cell>
          <cell r="M716" t="str">
            <v>职员</v>
          </cell>
          <cell r="N716" t="str">
            <v>冯恩光</v>
          </cell>
          <cell r="O716" t="str">
            <v>张金柱</v>
          </cell>
          <cell r="P716" t="str">
            <v>崔可蒙</v>
          </cell>
          <cell r="Q716" t="str">
            <v/>
          </cell>
          <cell r="R716" t="str">
            <v>杭州</v>
          </cell>
          <cell r="S716" t="str">
            <v>15757469532</v>
          </cell>
          <cell r="T716" t="str">
            <v>1996-10-12</v>
          </cell>
          <cell r="U716" t="str">
            <v>25</v>
          </cell>
          <cell r="V716" t="str">
            <v>汉族</v>
          </cell>
          <cell r="W716" t="str">
            <v>330781199610123686</v>
          </cell>
          <cell r="X716" t="str">
            <v>浙江</v>
          </cell>
          <cell r="Y716" t="str">
            <v>金华</v>
          </cell>
          <cell r="Z716" t="str">
            <v>浙江省金华市兰溪市黄店镇三泉村冬官第路55号</v>
          </cell>
          <cell r="AA716" t="str">
            <v>浙江省杭州市萧山区义桥镇东旭府北区1幢2单元402</v>
          </cell>
          <cell r="AB716" t="str">
            <v>外地农村</v>
          </cell>
          <cell r="AC716" t="str">
            <v>未婚</v>
          </cell>
          <cell r="AD716" t="str">
            <v>中共党员</v>
          </cell>
          <cell r="AE716" t="str">
            <v>硕士研究生</v>
          </cell>
          <cell r="AF716" t="str">
            <v>硕士</v>
          </cell>
          <cell r="AG716" t="str">
            <v>浙江工业大学</v>
          </cell>
          <cell r="AH716" t="str">
            <v>化学工程</v>
          </cell>
          <cell r="AI716" t="str">
            <v>2022-06-10</v>
          </cell>
          <cell r="AJ716" t="str">
            <v/>
          </cell>
          <cell r="AK716" t="str">
            <v/>
          </cell>
          <cell r="AL716" t="str">
            <v/>
          </cell>
          <cell r="AM716" t="str">
            <v>唐钟元</v>
          </cell>
          <cell r="AN716" t="str">
            <v>朋友</v>
          </cell>
          <cell r="AO716" t="str">
            <v>浙江省杭州市萧山区义桥镇东旭府1幢2单元602</v>
          </cell>
          <cell r="AP716" t="str">
            <v>18058798498</v>
          </cell>
          <cell r="AQ716" t="str">
            <v/>
          </cell>
          <cell r="AR716" t="str">
            <v/>
          </cell>
          <cell r="AS716" t="str">
            <v>郑小龙</v>
          </cell>
          <cell r="AT716" t="str">
            <v>2022-07-04</v>
          </cell>
          <cell r="AU716" t="str">
            <v>辅助人员</v>
          </cell>
          <cell r="AV716" t="str">
            <v>劳动合同</v>
          </cell>
          <cell r="AW716" t="str">
            <v>2022-07-04</v>
          </cell>
          <cell r="AX716" t="str">
            <v>2022-07-04</v>
          </cell>
          <cell r="AY716" t="str">
            <v>2025-07-03</v>
          </cell>
          <cell r="AZ716" t="str">
            <v>研发</v>
          </cell>
          <cell r="BA716" t="str">
            <v>1</v>
          </cell>
          <cell r="BB716" t="str">
            <v>2022-10-03</v>
          </cell>
          <cell r="BC716" t="str">
            <v/>
          </cell>
          <cell r="BD716" t="str">
            <v/>
          </cell>
          <cell r="BE716" t="str">
            <v>研发序列</v>
          </cell>
          <cell r="BF716" t="str">
            <v>P2</v>
          </cell>
        </row>
        <row r="717">
          <cell r="C717" t="str">
            <v>罗艳萍</v>
          </cell>
          <cell r="D717" t="str">
            <v>女</v>
          </cell>
          <cell r="E717" t="str">
            <v>在职</v>
          </cell>
          <cell r="F717" t="str">
            <v>兼职劳务</v>
          </cell>
          <cell r="G717" t="str">
            <v>百诚医药</v>
          </cell>
          <cell r="H717" t="str">
            <v>中药天然药物部</v>
          </cell>
          <cell r="I717" t="str">
            <v>百诚医药/中药天然药物部</v>
          </cell>
          <cell r="J717" t="str">
            <v>百诚医药</v>
          </cell>
          <cell r="K717" t="str">
            <v>中药天然药物部</v>
          </cell>
          <cell r="L717" t="str">
            <v>部门总经理</v>
          </cell>
          <cell r="M717" t="str">
            <v>部门总经理</v>
          </cell>
          <cell r="N717" t="str">
            <v>楼金芳</v>
          </cell>
          <cell r="O717" t="str">
            <v>楼金芳</v>
          </cell>
          <cell r="P717" t="str">
            <v/>
          </cell>
          <cell r="Q717" t="str">
            <v/>
          </cell>
          <cell r="R717" t="str">
            <v>杭州</v>
          </cell>
          <cell r="S717" t="str">
            <v>18520530689</v>
          </cell>
          <cell r="T717" t="str">
            <v>1971-06-08</v>
          </cell>
          <cell r="U717" t="str">
            <v>51</v>
          </cell>
          <cell r="V717" t="str">
            <v>壮族</v>
          </cell>
          <cell r="W717" t="str">
            <v>210103197106082207</v>
          </cell>
          <cell r="X717" t="str">
            <v>广西</v>
          </cell>
          <cell r="Y717" t="str">
            <v>广州</v>
          </cell>
          <cell r="Z717" t="str">
            <v>广州市黄埔区青年路102号</v>
          </cell>
          <cell r="AA717" t="str">
            <v>杭州滨江区</v>
          </cell>
          <cell r="AB717" t="str">
            <v>本地城镇</v>
          </cell>
          <cell r="AC717" t="str">
            <v>已婚</v>
          </cell>
          <cell r="AD717" t="str">
            <v>群众</v>
          </cell>
          <cell r="AE717" t="str">
            <v>博士研究生</v>
          </cell>
          <cell r="AF717" t="str">
            <v>博士</v>
          </cell>
          <cell r="AG717" t="str">
            <v>南京中医药大学</v>
          </cell>
          <cell r="AH717" t="str">
            <v>中药</v>
          </cell>
          <cell r="AI717" t="str">
            <v>2009-06-01</v>
          </cell>
          <cell r="AJ717" t="str">
            <v/>
          </cell>
          <cell r="AK717" t="str">
            <v/>
          </cell>
          <cell r="AL717" t="str">
            <v/>
          </cell>
          <cell r="AM717" t="str">
            <v>覃炳防</v>
          </cell>
          <cell r="AN717" t="str">
            <v>丈夫</v>
          </cell>
          <cell r="AO717" t="str">
            <v>杭州滨江区310000</v>
          </cell>
          <cell r="AP717" t="str">
            <v>18520513568</v>
          </cell>
          <cell r="AQ717" t="str">
            <v>广东一方制药有限公司</v>
          </cell>
          <cell r="AR717" t="str">
            <v/>
          </cell>
          <cell r="AS717" t="str">
            <v/>
          </cell>
          <cell r="AT717" t="str">
            <v>2022-03-29</v>
          </cell>
          <cell r="AU717" t="str">
            <v>辅助人员</v>
          </cell>
          <cell r="AV717" t="str">
            <v>劳务合同</v>
          </cell>
          <cell r="AW717" t="str">
            <v>2022-05-13</v>
          </cell>
          <cell r="AX717" t="str">
            <v>2022-03-29</v>
          </cell>
          <cell r="AY717" t="str">
            <v>2025-06-30</v>
          </cell>
          <cell r="AZ717" t="str">
            <v>研发</v>
          </cell>
          <cell r="BA717" t="str">
            <v/>
          </cell>
          <cell r="BB717" t="str">
            <v>2022-09-28</v>
          </cell>
          <cell r="BC717" t="str">
            <v/>
          </cell>
          <cell r="BD717" t="str">
            <v/>
          </cell>
          <cell r="BE717" t="str">
            <v>研发序列</v>
          </cell>
          <cell r="BF717" t="str">
            <v>M6</v>
          </cell>
        </row>
        <row r="718">
          <cell r="C718" t="str">
            <v>汪钇煊</v>
          </cell>
          <cell r="D718" t="str">
            <v>男</v>
          </cell>
          <cell r="E718" t="str">
            <v>在职</v>
          </cell>
          <cell r="F718" t="str">
            <v>试用员工</v>
          </cell>
          <cell r="G718" t="str">
            <v>百诚医药</v>
          </cell>
          <cell r="H718" t="str">
            <v>中药天然药物部</v>
          </cell>
          <cell r="I718" t="str">
            <v>百诚医药/中药天然药物部</v>
          </cell>
          <cell r="J718" t="str">
            <v>百诚医药</v>
          </cell>
          <cell r="K718" t="str">
            <v>中药天然药物部</v>
          </cell>
          <cell r="L718" t="str">
            <v>中药研究员</v>
          </cell>
          <cell r="M718" t="str">
            <v>职员</v>
          </cell>
          <cell r="N718" t="str">
            <v>罗艳萍</v>
          </cell>
          <cell r="O718" t="str">
            <v>罗艳萍</v>
          </cell>
          <cell r="P718" t="str">
            <v/>
          </cell>
          <cell r="Q718" t="str">
            <v/>
          </cell>
          <cell r="R718" t="str">
            <v>杭州</v>
          </cell>
          <cell r="S718" t="str">
            <v>13163224050</v>
          </cell>
          <cell r="T718" t="str">
            <v>1999-05-08</v>
          </cell>
          <cell r="U718" t="str">
            <v>23</v>
          </cell>
          <cell r="V718" t="str">
            <v>汉族</v>
          </cell>
          <cell r="W718" t="str">
            <v>420525199905082818</v>
          </cell>
          <cell r="X718" t="str">
            <v>湖北</v>
          </cell>
          <cell r="Y718" t="str">
            <v>宜昌</v>
          </cell>
          <cell r="Z718" t="str">
            <v>湖北省宜昌市远安县茅坪场镇茅坪场村三组</v>
          </cell>
          <cell r="AA718" t="str">
            <v>杭州滨江区金盛曼城11-1-1202</v>
          </cell>
          <cell r="AB718" t="str">
            <v>外地农村</v>
          </cell>
          <cell r="AC718" t="str">
            <v>未婚</v>
          </cell>
          <cell r="AD718" t="str">
            <v>中共党员</v>
          </cell>
          <cell r="AE718" t="str">
            <v>本科</v>
          </cell>
          <cell r="AF718" t="str">
            <v>学士</v>
          </cell>
          <cell r="AG718" t="str">
            <v>湖北中医药大学</v>
          </cell>
          <cell r="AH718" t="str">
            <v>中药学</v>
          </cell>
          <cell r="AI718" t="str">
            <v>2021-06-30</v>
          </cell>
          <cell r="AJ718" t="str">
            <v/>
          </cell>
          <cell r="AK718" t="str">
            <v/>
          </cell>
          <cell r="AL718" t="str">
            <v/>
          </cell>
          <cell r="AM718" t="str">
            <v>汪桂芬</v>
          </cell>
          <cell r="AN718" t="str">
            <v>姑侄</v>
          </cell>
          <cell r="AO718" t="str">
            <v>湖北省宜昌市远安县利民巷34-3  444200</v>
          </cell>
          <cell r="AP718" t="str">
            <v>13197315479</v>
          </cell>
          <cell r="AQ718" t="str">
            <v/>
          </cell>
          <cell r="AR718" t="str">
            <v/>
          </cell>
          <cell r="AS718" t="str">
            <v/>
          </cell>
          <cell r="AT718" t="str">
            <v>2022-05-25</v>
          </cell>
          <cell r="AU718" t="str">
            <v>辅助人员</v>
          </cell>
          <cell r="AV718" t="str">
            <v>劳动合同</v>
          </cell>
          <cell r="AW718" t="str">
            <v>2022-05-25</v>
          </cell>
          <cell r="AX718" t="str">
            <v>2022-05-25</v>
          </cell>
          <cell r="AY718" t="str">
            <v>2025-06-30</v>
          </cell>
          <cell r="AZ718" t="str">
            <v>研发</v>
          </cell>
          <cell r="BA718" t="str">
            <v/>
          </cell>
          <cell r="BB718" t="str">
            <v>2022-08-24</v>
          </cell>
          <cell r="BC718" t="str">
            <v/>
          </cell>
          <cell r="BD718" t="str">
            <v/>
          </cell>
          <cell r="BE718" t="str">
            <v>研发序列</v>
          </cell>
          <cell r="BF718" t="str">
            <v>P1</v>
          </cell>
        </row>
        <row r="719">
          <cell r="C719" t="str">
            <v>齐晓雪</v>
          </cell>
          <cell r="D719" t="str">
            <v>女</v>
          </cell>
          <cell r="E719" t="str">
            <v>在职</v>
          </cell>
          <cell r="F719" t="str">
            <v>试用员工</v>
          </cell>
          <cell r="G719" t="str">
            <v>百诚医药</v>
          </cell>
          <cell r="H719" t="str">
            <v>中药天然药物部</v>
          </cell>
          <cell r="I719" t="str">
            <v>百诚医药/中药天然药物部</v>
          </cell>
          <cell r="J719" t="str">
            <v>百诚医药</v>
          </cell>
          <cell r="K719" t="str">
            <v>中药天然药物部</v>
          </cell>
          <cell r="L719" t="str">
            <v>中药研究员</v>
          </cell>
          <cell r="M719" t="str">
            <v>职员</v>
          </cell>
          <cell r="N719" t="str">
            <v>罗艳萍</v>
          </cell>
          <cell r="O719" t="str">
            <v>罗艳萍</v>
          </cell>
          <cell r="P719" t="str">
            <v/>
          </cell>
          <cell r="Q719" t="str">
            <v>罗艳萍</v>
          </cell>
          <cell r="R719" t="str">
            <v>杭州</v>
          </cell>
          <cell r="S719" t="str">
            <v>13470399329</v>
          </cell>
          <cell r="T719" t="str">
            <v>1995-08-23</v>
          </cell>
          <cell r="U719" t="str">
            <v>26</v>
          </cell>
          <cell r="V719" t="str">
            <v>汉族</v>
          </cell>
          <cell r="W719" t="str">
            <v>211021199508232922</v>
          </cell>
          <cell r="X719" t="str">
            <v>辽宁</v>
          </cell>
          <cell r="Y719" t="str">
            <v>辽阳</v>
          </cell>
          <cell r="Z719" t="str">
            <v>辽宁省辽阳县黄泥洼镇黄泥洼村</v>
          </cell>
          <cell r="AA719" t="str">
            <v>杭州市上城区九堡街道晨光绿苑南苑</v>
          </cell>
          <cell r="AB719" t="str">
            <v>外地农村</v>
          </cell>
          <cell r="AC719" t="str">
            <v>未婚</v>
          </cell>
          <cell r="AD719" t="str">
            <v>团员</v>
          </cell>
          <cell r="AE719" t="str">
            <v>本科</v>
          </cell>
          <cell r="AF719" t="str">
            <v>学士</v>
          </cell>
          <cell r="AG719" t="str">
            <v>大连大学</v>
          </cell>
          <cell r="AH719" t="str">
            <v>生物工程</v>
          </cell>
          <cell r="AI719" t="str">
            <v>2018-07-10</v>
          </cell>
          <cell r="AJ719" t="str">
            <v/>
          </cell>
          <cell r="AK719" t="str">
            <v/>
          </cell>
          <cell r="AL719" t="str">
            <v/>
          </cell>
          <cell r="AM719" t="str">
            <v>王斌</v>
          </cell>
          <cell r="AN719" t="str">
            <v>朋友</v>
          </cell>
          <cell r="AO719" t="str">
            <v>杭州上城区</v>
          </cell>
          <cell r="AP719" t="str">
            <v>13356707386</v>
          </cell>
          <cell r="AQ719" t="str">
            <v>惠松制药有限公司</v>
          </cell>
          <cell r="AR719" t="str">
            <v/>
          </cell>
          <cell r="AS719" t="str">
            <v/>
          </cell>
          <cell r="AT719" t="str">
            <v>2022-06-01</v>
          </cell>
          <cell r="AU719" t="str">
            <v>辅助人员</v>
          </cell>
          <cell r="AV719" t="str">
            <v>劳动合同</v>
          </cell>
          <cell r="AW719" t="str">
            <v>2022-06-01</v>
          </cell>
          <cell r="AX719" t="str">
            <v>2022-06-01</v>
          </cell>
          <cell r="AY719" t="str">
            <v>2025-06-30</v>
          </cell>
          <cell r="AZ719" t="str">
            <v>研发</v>
          </cell>
          <cell r="BA719" t="str">
            <v>1</v>
          </cell>
          <cell r="BB719" t="str">
            <v>2022-08-31</v>
          </cell>
          <cell r="BC719" t="str">
            <v/>
          </cell>
          <cell r="BD719" t="str">
            <v/>
          </cell>
          <cell r="BE719" t="str">
            <v>研发序列</v>
          </cell>
          <cell r="BF719" t="str">
            <v>P2</v>
          </cell>
        </row>
        <row r="720">
          <cell r="C720" t="str">
            <v>安雅婷</v>
          </cell>
          <cell r="D720" t="str">
            <v>女</v>
          </cell>
          <cell r="E720" t="str">
            <v>在职</v>
          </cell>
          <cell r="F720" t="str">
            <v>试用员工</v>
          </cell>
          <cell r="G720" t="str">
            <v>百诚医药</v>
          </cell>
          <cell r="H720" t="str">
            <v>中药天然药物部</v>
          </cell>
          <cell r="I720" t="str">
            <v>百诚医药/中药天然药物部</v>
          </cell>
          <cell r="J720" t="str">
            <v>百诚医药</v>
          </cell>
          <cell r="K720" t="str">
            <v>中药天然药物部</v>
          </cell>
          <cell r="L720" t="str">
            <v>中药研究员</v>
          </cell>
          <cell r="M720" t="str">
            <v>职员</v>
          </cell>
          <cell r="N720" t="str">
            <v>罗艳萍</v>
          </cell>
          <cell r="O720" t="str">
            <v>罗艳萍</v>
          </cell>
          <cell r="P720" t="str">
            <v/>
          </cell>
          <cell r="Q720" t="str">
            <v>罗艳萍</v>
          </cell>
          <cell r="R720" t="str">
            <v>杭州</v>
          </cell>
          <cell r="S720" t="str">
            <v>18339432023</v>
          </cell>
          <cell r="T720" t="str">
            <v>1997-11-23</v>
          </cell>
          <cell r="U720" t="str">
            <v>24</v>
          </cell>
          <cell r="V720" t="str">
            <v>汉族</v>
          </cell>
          <cell r="W720" t="str">
            <v>412727199711238427</v>
          </cell>
          <cell r="X720" t="str">
            <v>河南</v>
          </cell>
          <cell r="Y720" t="str">
            <v>周口</v>
          </cell>
          <cell r="Z720" t="str">
            <v>河南省周口市淮阳区大宋行政村陈庄</v>
          </cell>
          <cell r="AA720" t="str">
            <v>河南省周口市淮阳区大宋行政村陈庄</v>
          </cell>
          <cell r="AB720" t="str">
            <v>外地农村</v>
          </cell>
          <cell r="AC720" t="str">
            <v>未婚</v>
          </cell>
          <cell r="AD720" t="str">
            <v>共青团员</v>
          </cell>
          <cell r="AE720" t="str">
            <v>本科</v>
          </cell>
          <cell r="AF720" t="str">
            <v>学士</v>
          </cell>
          <cell r="AG720" t="str">
            <v>河南中医药大学</v>
          </cell>
          <cell r="AH720" t="str">
            <v>药物制剂</v>
          </cell>
          <cell r="AI720" t="str">
            <v>2020-07-01</v>
          </cell>
          <cell r="AJ720" t="str">
            <v/>
          </cell>
          <cell r="AK720" t="str">
            <v/>
          </cell>
          <cell r="AL720" t="str">
            <v/>
          </cell>
          <cell r="AM720" t="str">
            <v>安建伟</v>
          </cell>
          <cell r="AN720" t="str">
            <v>父女</v>
          </cell>
          <cell r="AO720" t="str">
            <v>河南省周口市淮阳区大宋行政村陈庄466700</v>
          </cell>
          <cell r="AP720" t="str">
            <v>13849414313</v>
          </cell>
          <cell r="AQ720" t="str">
            <v>河南龙都药业股份有限公司</v>
          </cell>
          <cell r="AR720" t="str">
            <v/>
          </cell>
          <cell r="AS720" t="str">
            <v/>
          </cell>
          <cell r="AT720" t="str">
            <v>2022-06-01</v>
          </cell>
          <cell r="AU720" t="str">
            <v>辅助人员</v>
          </cell>
          <cell r="AV720" t="str">
            <v>劳动合同</v>
          </cell>
          <cell r="AW720" t="str">
            <v>2022-06-01</v>
          </cell>
          <cell r="AX720" t="str">
            <v>2022-06-01</v>
          </cell>
          <cell r="AY720" t="str">
            <v>2025-06-30</v>
          </cell>
          <cell r="AZ720" t="str">
            <v>研发</v>
          </cell>
          <cell r="BA720" t="str">
            <v>1</v>
          </cell>
          <cell r="BB720" t="str">
            <v>2022-08-31</v>
          </cell>
          <cell r="BC720" t="str">
            <v/>
          </cell>
          <cell r="BD720" t="str">
            <v/>
          </cell>
          <cell r="BE720" t="str">
            <v>研发序列</v>
          </cell>
          <cell r="BF720" t="str">
            <v>P1</v>
          </cell>
        </row>
        <row r="721">
          <cell r="C721" t="str">
            <v>韩学顺</v>
          </cell>
          <cell r="D721" t="str">
            <v>男</v>
          </cell>
          <cell r="E721" t="str">
            <v>在职</v>
          </cell>
          <cell r="F721" t="str">
            <v>试用员工</v>
          </cell>
          <cell r="G721" t="str">
            <v>百诚医药</v>
          </cell>
          <cell r="H721" t="str">
            <v>中药天然药物部</v>
          </cell>
          <cell r="I721" t="str">
            <v>百诚医药/中药天然药物部</v>
          </cell>
          <cell r="J721" t="str">
            <v>百诚医药</v>
          </cell>
          <cell r="K721" t="str">
            <v>中药天然药物部</v>
          </cell>
          <cell r="L721" t="str">
            <v>中药研究员</v>
          </cell>
          <cell r="M721" t="str">
            <v>职员</v>
          </cell>
          <cell r="N721" t="str">
            <v>罗艳萍</v>
          </cell>
          <cell r="O721" t="str">
            <v>罗艳萍</v>
          </cell>
          <cell r="P721" t="str">
            <v/>
          </cell>
          <cell r="Q721" t="str">
            <v>罗艳萍</v>
          </cell>
          <cell r="R721" t="str">
            <v>杭州</v>
          </cell>
          <cell r="S721" t="str">
            <v>19862736411</v>
          </cell>
          <cell r="T721" t="str">
            <v>1998-04-03</v>
          </cell>
          <cell r="U721" t="str">
            <v>24</v>
          </cell>
          <cell r="V721" t="str">
            <v>汉族</v>
          </cell>
          <cell r="W721" t="str">
            <v>372925199804032714</v>
          </cell>
          <cell r="X721" t="str">
            <v>山东</v>
          </cell>
          <cell r="Y721" t="str">
            <v>菏泽地区</v>
          </cell>
          <cell r="Z721" t="str">
            <v>山东省单县浮岗镇马庄行政村韩庄48号</v>
          </cell>
          <cell r="AA721" t="str">
            <v>山东省青岛市城阳区夏庄街道水岸新都52号楼1502</v>
          </cell>
          <cell r="AB721" t="str">
            <v>外地农村</v>
          </cell>
          <cell r="AC721" t="str">
            <v>未婚</v>
          </cell>
          <cell r="AD721" t="str">
            <v>共青团员</v>
          </cell>
          <cell r="AE721" t="str">
            <v>本科</v>
          </cell>
          <cell r="AF721" t="str">
            <v>学士</v>
          </cell>
          <cell r="AG721" t="str">
            <v>济宁医学院</v>
          </cell>
          <cell r="AH721" t="str">
            <v>食品质量与安全</v>
          </cell>
          <cell r="AI721" t="str">
            <v>2020-06-18</v>
          </cell>
          <cell r="AJ721" t="str">
            <v/>
          </cell>
          <cell r="AK721" t="str">
            <v/>
          </cell>
          <cell r="AL721" t="str">
            <v/>
          </cell>
          <cell r="AM721" t="str">
            <v>韩守立</v>
          </cell>
          <cell r="AN721" t="str">
            <v>父子</v>
          </cell>
          <cell r="AO721" t="str">
            <v>山东省青岛市城阳区夏庄街道水岸新都52号楼1502邮编266000</v>
          </cell>
          <cell r="AP721" t="str">
            <v>13153212588</v>
          </cell>
          <cell r="AQ721" t="str">
            <v>鲁南制药厚普药物研发中心</v>
          </cell>
          <cell r="AR721" t="str">
            <v/>
          </cell>
          <cell r="AS721" t="str">
            <v/>
          </cell>
          <cell r="AT721" t="str">
            <v>2022-06-06</v>
          </cell>
          <cell r="AU721" t="str">
            <v>辅助人员</v>
          </cell>
          <cell r="AV721" t="str">
            <v>劳动合同</v>
          </cell>
          <cell r="AW721" t="str">
            <v>2022-06-06</v>
          </cell>
          <cell r="AX721" t="str">
            <v>2022-06-06</v>
          </cell>
          <cell r="AY721" t="str">
            <v>2025-06-30</v>
          </cell>
          <cell r="AZ721" t="str">
            <v>研发</v>
          </cell>
          <cell r="BA721" t="str">
            <v>1</v>
          </cell>
          <cell r="BB721" t="str">
            <v>2022-09-05</v>
          </cell>
          <cell r="BC721" t="str">
            <v/>
          </cell>
          <cell r="BD721" t="str">
            <v/>
          </cell>
          <cell r="BE721" t="str">
            <v>研发序列</v>
          </cell>
          <cell r="BF721" t="str">
            <v>P2</v>
          </cell>
        </row>
        <row r="722">
          <cell r="C722" t="str">
            <v>张驰</v>
          </cell>
          <cell r="D722" t="str">
            <v>男</v>
          </cell>
          <cell r="E722" t="str">
            <v>在职</v>
          </cell>
          <cell r="F722" t="str">
            <v>试用员工</v>
          </cell>
          <cell r="G722" t="str">
            <v>百诚医药</v>
          </cell>
          <cell r="H722" t="str">
            <v>中药天然药物部</v>
          </cell>
          <cell r="I722" t="str">
            <v>百诚医药/中药天然药物部</v>
          </cell>
          <cell r="J722" t="str">
            <v>百诚医药</v>
          </cell>
          <cell r="K722" t="str">
            <v>中药天然药物部</v>
          </cell>
          <cell r="L722" t="str">
            <v>中药车间主管</v>
          </cell>
          <cell r="M722" t="str">
            <v>职员</v>
          </cell>
          <cell r="N722" t="str">
            <v>罗艳萍</v>
          </cell>
          <cell r="O722" t="str">
            <v>罗艳萍</v>
          </cell>
          <cell r="P722" t="str">
            <v/>
          </cell>
          <cell r="Q722" t="str">
            <v>罗艳萍</v>
          </cell>
          <cell r="R722" t="str">
            <v>金华</v>
          </cell>
          <cell r="S722" t="str">
            <v>13868923488</v>
          </cell>
          <cell r="T722" t="str">
            <v>1977-11-03</v>
          </cell>
          <cell r="U722" t="str">
            <v>44</v>
          </cell>
          <cell r="V722" t="str">
            <v>汉族</v>
          </cell>
          <cell r="W722" t="str">
            <v>330719197711030035</v>
          </cell>
          <cell r="X722" t="str">
            <v>浙江</v>
          </cell>
          <cell r="Y722" t="str">
            <v>金华</v>
          </cell>
          <cell r="Z722" t="str">
            <v>浙江省兰溪市云山街道永进路218号和家园2栋1-401室</v>
          </cell>
          <cell r="AA722" t="str">
            <v>兰溪</v>
          </cell>
          <cell r="AB722" t="str">
            <v>本地城镇</v>
          </cell>
          <cell r="AC722" t="str">
            <v>已婚</v>
          </cell>
          <cell r="AD722" t="str">
            <v>中共党员</v>
          </cell>
          <cell r="AE722" t="str">
            <v>本科</v>
          </cell>
          <cell r="AF722" t="str">
            <v>其他</v>
          </cell>
          <cell r="AG722" t="str">
            <v>江南大学</v>
          </cell>
          <cell r="AH722" t="str">
            <v>工程管理</v>
          </cell>
          <cell r="AI722" t="str">
            <v>2021-07-30</v>
          </cell>
          <cell r="AJ722" t="str">
            <v/>
          </cell>
          <cell r="AK722" t="str">
            <v/>
          </cell>
          <cell r="AL722" t="str">
            <v/>
          </cell>
          <cell r="AM722" t="str">
            <v>王秋丹</v>
          </cell>
          <cell r="AN722" t="str">
            <v>夫妻</v>
          </cell>
          <cell r="AO722" t="str">
            <v>浙江省兰溪市云山街道永进路281号和家园2栋1-401，321100</v>
          </cell>
          <cell r="AP722" t="str">
            <v>15058551517</v>
          </cell>
          <cell r="AQ722" t="str">
            <v>浙江磐康药业有限公司</v>
          </cell>
          <cell r="AR722" t="str">
            <v/>
          </cell>
          <cell r="AS722" t="str">
            <v/>
          </cell>
          <cell r="AT722" t="str">
            <v>2022-06-24</v>
          </cell>
          <cell r="AU722" t="str">
            <v>辅助人员</v>
          </cell>
          <cell r="AV722" t="str">
            <v>劳动合同</v>
          </cell>
          <cell r="AW722" t="str">
            <v>2022-06-24</v>
          </cell>
          <cell r="AX722" t="str">
            <v>2022-06-24</v>
          </cell>
          <cell r="AY722" t="str">
            <v>2025-06-30</v>
          </cell>
          <cell r="AZ722" t="str">
            <v>研发</v>
          </cell>
          <cell r="BA722" t="str">
            <v>1</v>
          </cell>
          <cell r="BB722" t="str">
            <v>2022-09-23</v>
          </cell>
          <cell r="BC722" t="str">
            <v/>
          </cell>
          <cell r="BD722" t="str">
            <v/>
          </cell>
          <cell r="BE722" t="str">
            <v>研发序列</v>
          </cell>
          <cell r="BF722" t="str">
            <v>P3</v>
          </cell>
        </row>
        <row r="723">
          <cell r="C723" t="str">
            <v>向鹏程</v>
          </cell>
          <cell r="D723" t="str">
            <v>男</v>
          </cell>
          <cell r="E723" t="str">
            <v>在职</v>
          </cell>
          <cell r="F723" t="str">
            <v>试用员工</v>
          </cell>
          <cell r="G723" t="str">
            <v>百诚医药</v>
          </cell>
          <cell r="H723" t="str">
            <v>中药天然药物部</v>
          </cell>
          <cell r="I723" t="str">
            <v>百诚医药/中药天然药物部</v>
          </cell>
          <cell r="J723" t="str">
            <v>百诚医药</v>
          </cell>
          <cell r="K723" t="str">
            <v>中药天然药物部</v>
          </cell>
          <cell r="L723" t="str">
            <v>中药研究员</v>
          </cell>
          <cell r="M723" t="str">
            <v>职员</v>
          </cell>
          <cell r="N723" t="str">
            <v>罗艳萍</v>
          </cell>
          <cell r="O723" t="str">
            <v>罗艳萍</v>
          </cell>
          <cell r="P723" t="str">
            <v/>
          </cell>
          <cell r="Q723" t="str">
            <v>罗艳萍</v>
          </cell>
          <cell r="R723" t="str">
            <v>杭州</v>
          </cell>
          <cell r="S723" t="str">
            <v>18373157609</v>
          </cell>
          <cell r="T723" t="str">
            <v>1995-02-03</v>
          </cell>
          <cell r="U723" t="str">
            <v>27</v>
          </cell>
          <cell r="V723" t="str">
            <v>苗族</v>
          </cell>
          <cell r="W723" t="str">
            <v>431222199502033410</v>
          </cell>
          <cell r="X723" t="str">
            <v>湖南</v>
          </cell>
          <cell r="Y723" t="str">
            <v>怀化</v>
          </cell>
          <cell r="Z723" t="str">
            <v>湖南省沅陵县楠木铺乡黄腊溪村上来溪组03号</v>
          </cell>
          <cell r="AA723" t="str">
            <v>湖南省沅陵县楠木铺乡黄腊溪村上来溪组03号</v>
          </cell>
          <cell r="AB723" t="str">
            <v>外地农村</v>
          </cell>
          <cell r="AC723" t="str">
            <v>未婚</v>
          </cell>
          <cell r="AD723" t="str">
            <v>共青团员</v>
          </cell>
          <cell r="AE723" t="str">
            <v>本科</v>
          </cell>
          <cell r="AF723" t="str">
            <v>学士</v>
          </cell>
          <cell r="AG723" t="str">
            <v>湖南中医药大学</v>
          </cell>
          <cell r="AH723" t="str">
            <v>中药学</v>
          </cell>
          <cell r="AI723" t="str">
            <v>2018-06-08</v>
          </cell>
          <cell r="AJ723" t="str">
            <v/>
          </cell>
          <cell r="AK723" t="str">
            <v/>
          </cell>
          <cell r="AL723" t="str">
            <v/>
          </cell>
          <cell r="AM723" t="str">
            <v>李玉林</v>
          </cell>
          <cell r="AN723" t="str">
            <v>母亲</v>
          </cell>
          <cell r="AO723" t="str">
            <v>湖南省沅陵县楠木铺乡黄腊溪村，419604</v>
          </cell>
          <cell r="AP723" t="str">
            <v>14773158412</v>
          </cell>
          <cell r="AQ723" t="str">
            <v>广州诺金制药有限公司</v>
          </cell>
          <cell r="AR723" t="str">
            <v/>
          </cell>
          <cell r="AS723" t="str">
            <v/>
          </cell>
          <cell r="AT723" t="str">
            <v>2022-07-06</v>
          </cell>
          <cell r="AU723" t="str">
            <v>辅助人员</v>
          </cell>
          <cell r="AV723" t="str">
            <v>劳动合同</v>
          </cell>
          <cell r="AW723" t="str">
            <v>2022-07-06</v>
          </cell>
          <cell r="AX723" t="str">
            <v>2022-07-06</v>
          </cell>
          <cell r="AY723" t="str">
            <v>2025-09-30</v>
          </cell>
          <cell r="AZ723" t="str">
            <v>研发</v>
          </cell>
          <cell r="BA723" t="str">
            <v>1</v>
          </cell>
          <cell r="BB723" t="str">
            <v>2022-10-05</v>
          </cell>
          <cell r="BC723" t="str">
            <v/>
          </cell>
          <cell r="BD723" t="str">
            <v/>
          </cell>
          <cell r="BE723" t="str">
            <v>研发序列</v>
          </cell>
          <cell r="BF723" t="str">
            <v>P2</v>
          </cell>
        </row>
        <row r="724">
          <cell r="C724" t="str">
            <v>滕绍博</v>
          </cell>
          <cell r="D724" t="str">
            <v>男</v>
          </cell>
          <cell r="E724" t="str">
            <v>在职</v>
          </cell>
          <cell r="F724" t="str">
            <v>试用员工</v>
          </cell>
          <cell r="G724" t="str">
            <v>百诚医药</v>
          </cell>
          <cell r="H724" t="str">
            <v>中药天然药物部</v>
          </cell>
          <cell r="I724" t="str">
            <v>百诚医药/中药天然药物部</v>
          </cell>
          <cell r="J724" t="str">
            <v>百诚医药</v>
          </cell>
          <cell r="K724" t="str">
            <v>中药天然药物部</v>
          </cell>
          <cell r="L724" t="str">
            <v>中药研究员</v>
          </cell>
          <cell r="M724" t="str">
            <v>职员</v>
          </cell>
          <cell r="N724" t="str">
            <v>罗艳萍</v>
          </cell>
          <cell r="O724" t="str">
            <v>罗艳萍</v>
          </cell>
          <cell r="P724" t="str">
            <v/>
          </cell>
          <cell r="Q724" t="str">
            <v>罗艳萍</v>
          </cell>
          <cell r="R724" t="str">
            <v>杭州</v>
          </cell>
          <cell r="S724" t="str">
            <v>15067234052</v>
          </cell>
          <cell r="T724" t="str">
            <v>1989-11-02</v>
          </cell>
          <cell r="U724" t="str">
            <v>32</v>
          </cell>
          <cell r="V724" t="str">
            <v>汉族</v>
          </cell>
          <cell r="W724" t="str">
            <v>320382198911027039</v>
          </cell>
          <cell r="X724" t="str">
            <v>江苏</v>
          </cell>
          <cell r="Y724" t="str">
            <v>湖州</v>
          </cell>
          <cell r="Z724" t="str">
            <v>浙江省湖州市吴兴区飞英街道吉北小区240-2幢601</v>
          </cell>
          <cell r="AA724" t="str">
            <v>浙江省杭州市萧山区闻堰街道东方海岸小区3幢1403室</v>
          </cell>
          <cell r="AB724" t="str">
            <v>外地城镇</v>
          </cell>
          <cell r="AC724" t="str">
            <v>已婚</v>
          </cell>
          <cell r="AD724" t="str">
            <v>群众</v>
          </cell>
          <cell r="AE724" t="str">
            <v>本科</v>
          </cell>
          <cell r="AF724" t="str">
            <v>学士</v>
          </cell>
          <cell r="AG724" t="str">
            <v>南京中医药大学</v>
          </cell>
          <cell r="AH724" t="str">
            <v>中药资源与开发</v>
          </cell>
          <cell r="AI724" t="str">
            <v>2014-07-01</v>
          </cell>
          <cell r="AJ724" t="str">
            <v/>
          </cell>
          <cell r="AK724" t="str">
            <v/>
          </cell>
          <cell r="AL724" t="str">
            <v/>
          </cell>
          <cell r="AM724" t="str">
            <v>厉湘娟</v>
          </cell>
          <cell r="AN724" t="str">
            <v>配偶</v>
          </cell>
          <cell r="AO724" t="str">
            <v>湖州市吉北小区240-2幢</v>
          </cell>
          <cell r="AP724" t="str">
            <v>18767118526</v>
          </cell>
          <cell r="AQ724" t="str">
            <v>杭州和泽远志中药科技有限公司</v>
          </cell>
          <cell r="AR724" t="str">
            <v/>
          </cell>
          <cell r="AS724" t="str">
            <v/>
          </cell>
          <cell r="AT724" t="str">
            <v>2022-07-06</v>
          </cell>
          <cell r="AU724" t="str">
            <v>辅助人员</v>
          </cell>
          <cell r="AV724" t="str">
            <v>劳动合同</v>
          </cell>
          <cell r="AW724" t="str">
            <v>2022-07-06</v>
          </cell>
          <cell r="AX724" t="str">
            <v>2022-07-06</v>
          </cell>
          <cell r="AY724" t="str">
            <v>2025-09-30</v>
          </cell>
          <cell r="AZ724" t="str">
            <v>研发</v>
          </cell>
          <cell r="BA724" t="str">
            <v>1</v>
          </cell>
          <cell r="BB724" t="str">
            <v>2022-10-05</v>
          </cell>
          <cell r="BC724" t="str">
            <v/>
          </cell>
          <cell r="BD724" t="str">
            <v/>
          </cell>
          <cell r="BE724" t="str">
            <v>研发序列</v>
          </cell>
          <cell r="BF724" t="str">
            <v>P2</v>
          </cell>
        </row>
        <row r="725">
          <cell r="C725" t="str">
            <v>袁勤</v>
          </cell>
          <cell r="D725" t="str">
            <v>女</v>
          </cell>
          <cell r="E725" t="str">
            <v>在职</v>
          </cell>
          <cell r="F725" t="str">
            <v>试用员工</v>
          </cell>
          <cell r="G725" t="str">
            <v>百诚医药</v>
          </cell>
          <cell r="H725" t="str">
            <v>中药天然药物部</v>
          </cell>
          <cell r="I725" t="str">
            <v>百诚医药/中药天然药物部</v>
          </cell>
          <cell r="J725" t="str">
            <v>百诚医药</v>
          </cell>
          <cell r="K725" t="str">
            <v>中药天然药物部</v>
          </cell>
          <cell r="L725" t="str">
            <v>中药研究员</v>
          </cell>
          <cell r="M725" t="str">
            <v>职员</v>
          </cell>
          <cell r="N725" t="str">
            <v>罗艳萍</v>
          </cell>
          <cell r="O725" t="str">
            <v>罗艳萍</v>
          </cell>
          <cell r="P725" t="str">
            <v>罗艳萍</v>
          </cell>
          <cell r="Q725" t="str">
            <v/>
          </cell>
          <cell r="R725" t="str">
            <v>杭州</v>
          </cell>
          <cell r="S725" t="str">
            <v>15123129360</v>
          </cell>
          <cell r="T725" t="str">
            <v>1998-11-18</v>
          </cell>
          <cell r="U725" t="str">
            <v>23</v>
          </cell>
          <cell r="V725" t="str">
            <v>汉族</v>
          </cell>
          <cell r="W725" t="str">
            <v>500381199811186827</v>
          </cell>
          <cell r="X725" t="str">
            <v>重庆</v>
          </cell>
          <cell r="Y725" t="str">
            <v>重庆</v>
          </cell>
          <cell r="Z725" t="str">
            <v>重庆市江津区李市镇三角坝6组1号</v>
          </cell>
          <cell r="AA725" t="str">
            <v>重庆市江津区李市镇黄桷村6组</v>
          </cell>
          <cell r="AB725" t="str">
            <v>本地城镇</v>
          </cell>
          <cell r="AC725" t="str">
            <v>未婚</v>
          </cell>
          <cell r="AD725" t="str">
            <v>中共预备党员</v>
          </cell>
          <cell r="AE725" t="str">
            <v>本科</v>
          </cell>
          <cell r="AF725" t="str">
            <v>学士</v>
          </cell>
          <cell r="AG725" t="str">
            <v>天津中医药大学</v>
          </cell>
          <cell r="AH725" t="str">
            <v>制药工程</v>
          </cell>
          <cell r="AI725" t="str">
            <v>2022-07-01</v>
          </cell>
          <cell r="AJ725" t="str">
            <v/>
          </cell>
          <cell r="AK725" t="str">
            <v/>
          </cell>
          <cell r="AL725" t="str">
            <v/>
          </cell>
          <cell r="AM725" t="str">
            <v>袁美兵</v>
          </cell>
          <cell r="AN725" t="str">
            <v>父女</v>
          </cell>
          <cell r="AO725" t="str">
            <v>重庆市江津区李市镇黄桷村6组402274</v>
          </cell>
          <cell r="AP725" t="str">
            <v>18223485005</v>
          </cell>
          <cell r="AQ725" t="str">
            <v/>
          </cell>
          <cell r="AR725" t="str">
            <v/>
          </cell>
          <cell r="AS725" t="str">
            <v/>
          </cell>
          <cell r="AT725" t="str">
            <v>2022-07-11</v>
          </cell>
          <cell r="AU725" t="str">
            <v>辅助人员</v>
          </cell>
          <cell r="AV725" t="str">
            <v>劳动合同</v>
          </cell>
          <cell r="AW725" t="str">
            <v>2022-07-11</v>
          </cell>
          <cell r="AX725" t="str">
            <v>2022-07-11</v>
          </cell>
          <cell r="AY725" t="str">
            <v>2025-07-10</v>
          </cell>
          <cell r="AZ725" t="str">
            <v>研发</v>
          </cell>
          <cell r="BA725" t="str">
            <v>1</v>
          </cell>
          <cell r="BB725" t="str">
            <v>2022-10-10</v>
          </cell>
          <cell r="BC725" t="str">
            <v/>
          </cell>
          <cell r="BD725" t="str">
            <v/>
          </cell>
          <cell r="BE725" t="str">
            <v>研发序列</v>
          </cell>
          <cell r="BF725" t="str">
            <v>P1</v>
          </cell>
        </row>
        <row r="726">
          <cell r="C726" t="str">
            <v>顾海青</v>
          </cell>
          <cell r="D726" t="str">
            <v>女</v>
          </cell>
          <cell r="E726" t="str">
            <v>在职</v>
          </cell>
          <cell r="F726" t="str">
            <v>试用员工</v>
          </cell>
          <cell r="G726" t="str">
            <v>百诚医药</v>
          </cell>
          <cell r="H726" t="str">
            <v>中药天然药物部</v>
          </cell>
          <cell r="I726" t="str">
            <v>百诚医药/中药天然药物部</v>
          </cell>
          <cell r="J726" t="str">
            <v>百诚医药</v>
          </cell>
          <cell r="K726" t="str">
            <v>中药天然药物部</v>
          </cell>
          <cell r="L726" t="str">
            <v>中药研究员</v>
          </cell>
          <cell r="M726" t="str">
            <v>职员</v>
          </cell>
          <cell r="N726" t="str">
            <v>罗艳萍</v>
          </cell>
          <cell r="O726" t="str">
            <v>罗艳萍</v>
          </cell>
          <cell r="P726" t="str">
            <v>罗艳萍</v>
          </cell>
          <cell r="Q726" t="str">
            <v/>
          </cell>
          <cell r="R726" t="str">
            <v>杭州</v>
          </cell>
          <cell r="S726" t="str">
            <v>13717978923</v>
          </cell>
          <cell r="T726" t="str">
            <v>2001-09-13</v>
          </cell>
          <cell r="U726" t="str">
            <v>20</v>
          </cell>
          <cell r="V726" t="str">
            <v>汉族</v>
          </cell>
          <cell r="W726" t="str">
            <v>530381200109133128</v>
          </cell>
          <cell r="X726" t="str">
            <v>云南</v>
          </cell>
          <cell r="Y726" t="str">
            <v>曲靖</v>
          </cell>
          <cell r="Z726" t="str">
            <v>云南省曲靖市宣威市板桥街道东屯村委会南头村243号</v>
          </cell>
          <cell r="AA726" t="str">
            <v>云南省曲靖市宣威市板桥街道东屯村委会南头村243号</v>
          </cell>
          <cell r="AB726" t="str">
            <v>外地农村</v>
          </cell>
          <cell r="AC726" t="str">
            <v>未婚</v>
          </cell>
          <cell r="AD726" t="str">
            <v>共青团员</v>
          </cell>
          <cell r="AE726" t="str">
            <v>本科</v>
          </cell>
          <cell r="AF726" t="str">
            <v>学士</v>
          </cell>
          <cell r="AG726" t="str">
            <v>北京中医药大学</v>
          </cell>
          <cell r="AH726" t="str">
            <v>中药学</v>
          </cell>
          <cell r="AI726" t="str">
            <v>2022-06-22</v>
          </cell>
          <cell r="AJ726" t="str">
            <v/>
          </cell>
          <cell r="AK726" t="str">
            <v/>
          </cell>
          <cell r="AL726" t="str">
            <v/>
          </cell>
          <cell r="AM726" t="str">
            <v>孙怡蕊</v>
          </cell>
          <cell r="AN726" t="str">
            <v>朋友</v>
          </cell>
          <cell r="AO726" t="str">
            <v>山东省淄博市周村区青年路街道盛世豪庭小高层36号楼1-1101，255300</v>
          </cell>
          <cell r="AP726" t="str">
            <v>13053351198</v>
          </cell>
          <cell r="AQ726" t="str">
            <v/>
          </cell>
          <cell r="AR726" t="str">
            <v/>
          </cell>
          <cell r="AS726" t="str">
            <v/>
          </cell>
          <cell r="AT726" t="str">
            <v>2022-07-11</v>
          </cell>
          <cell r="AU726" t="str">
            <v>辅助人员</v>
          </cell>
          <cell r="AV726" t="str">
            <v>劳动合同</v>
          </cell>
          <cell r="AW726" t="str">
            <v>2022-07-11</v>
          </cell>
          <cell r="AX726" t="str">
            <v>2022-07-11</v>
          </cell>
          <cell r="AY726" t="str">
            <v>2025-07-10</v>
          </cell>
          <cell r="AZ726" t="str">
            <v>研发</v>
          </cell>
          <cell r="BA726" t="str">
            <v>1</v>
          </cell>
          <cell r="BB726" t="str">
            <v>2022-10-10</v>
          </cell>
          <cell r="BC726" t="str">
            <v/>
          </cell>
          <cell r="BD726" t="str">
            <v/>
          </cell>
          <cell r="BE726" t="str">
            <v>研发序列</v>
          </cell>
          <cell r="BF726" t="str">
            <v>P1</v>
          </cell>
        </row>
        <row r="727">
          <cell r="C727" t="str">
            <v>吴思佳</v>
          </cell>
          <cell r="D727" t="str">
            <v>女</v>
          </cell>
          <cell r="E727" t="str">
            <v>在职</v>
          </cell>
          <cell r="F727" t="str">
            <v>试用员工</v>
          </cell>
          <cell r="G727" t="str">
            <v>百诚医药</v>
          </cell>
          <cell r="H727" t="str">
            <v>中药天然药物部</v>
          </cell>
          <cell r="I727" t="str">
            <v>百诚医药/中药天然药物部</v>
          </cell>
          <cell r="J727" t="str">
            <v>百诚医药</v>
          </cell>
          <cell r="K727" t="str">
            <v>中药天然药物部</v>
          </cell>
          <cell r="L727" t="str">
            <v>中药研究员</v>
          </cell>
          <cell r="M727" t="str">
            <v>职员</v>
          </cell>
          <cell r="N727" t="str">
            <v>罗艳萍</v>
          </cell>
          <cell r="O727" t="str">
            <v>罗艳萍</v>
          </cell>
          <cell r="P727" t="str">
            <v/>
          </cell>
          <cell r="Q727" t="str">
            <v>罗艳萍</v>
          </cell>
          <cell r="R727" t="str">
            <v>杭州</v>
          </cell>
          <cell r="S727" t="str">
            <v>19821218965</v>
          </cell>
          <cell r="T727" t="str">
            <v>1997-03-29</v>
          </cell>
          <cell r="U727" t="str">
            <v>25</v>
          </cell>
          <cell r="V727" t="str">
            <v>汉族</v>
          </cell>
          <cell r="W727" t="str">
            <v>330106199703292128</v>
          </cell>
          <cell r="X727" t="str">
            <v>浙江</v>
          </cell>
          <cell r="Y727" t="str">
            <v>杭州</v>
          </cell>
          <cell r="Z727" t="str">
            <v>杭州市上城区闸弄口街道三里亭苑四区29幢3单元502</v>
          </cell>
          <cell r="AA727" t="str">
            <v>杭州市上城区闸弄口街道三里亭苑四区29幢3单元502</v>
          </cell>
          <cell r="AB727" t="str">
            <v>本地城镇</v>
          </cell>
          <cell r="AC727" t="str">
            <v>未婚</v>
          </cell>
          <cell r="AD727" t="str">
            <v>中共党员</v>
          </cell>
          <cell r="AE727" t="str">
            <v>硕士研究生</v>
          </cell>
          <cell r="AF727" t="str">
            <v>硕士</v>
          </cell>
          <cell r="AG727" t="str">
            <v>海军军医大学</v>
          </cell>
          <cell r="AH727" t="str">
            <v>生药学</v>
          </cell>
          <cell r="AI727" t="str">
            <v>2022-07-15</v>
          </cell>
          <cell r="AJ727" t="str">
            <v/>
          </cell>
          <cell r="AK727" t="str">
            <v/>
          </cell>
          <cell r="AL727" t="str">
            <v/>
          </cell>
          <cell r="AM727" t="str">
            <v>吴国明</v>
          </cell>
          <cell r="AN727" t="str">
            <v>父女</v>
          </cell>
          <cell r="AO727" t="str">
            <v>杭州市上城区闸弄口街道三里亭苑四区29幢3单元502</v>
          </cell>
          <cell r="AP727" t="str">
            <v>18058121653</v>
          </cell>
          <cell r="AQ727" t="str">
            <v/>
          </cell>
          <cell r="AR727" t="str">
            <v/>
          </cell>
          <cell r="AS727" t="str">
            <v/>
          </cell>
          <cell r="AT727" t="str">
            <v>2022-07-11</v>
          </cell>
          <cell r="AU727" t="str">
            <v>辅助人员</v>
          </cell>
          <cell r="AV727" t="str">
            <v>劳动合同</v>
          </cell>
          <cell r="AW727" t="str">
            <v>2022-07-11</v>
          </cell>
          <cell r="AX727" t="str">
            <v>2022-07-11</v>
          </cell>
          <cell r="AY727" t="str">
            <v>2025-07-10</v>
          </cell>
          <cell r="AZ727" t="str">
            <v>研发</v>
          </cell>
          <cell r="BA727" t="str">
            <v>1</v>
          </cell>
          <cell r="BB727" t="str">
            <v>2022-10-10</v>
          </cell>
          <cell r="BC727" t="str">
            <v/>
          </cell>
          <cell r="BD727" t="str">
            <v/>
          </cell>
          <cell r="BE727" t="str">
            <v>研发序列</v>
          </cell>
          <cell r="BF727" t="str">
            <v>P2</v>
          </cell>
        </row>
        <row r="728">
          <cell r="C728" t="str">
            <v>丁鸿</v>
          </cell>
          <cell r="D728" t="str">
            <v>男</v>
          </cell>
          <cell r="E728" t="str">
            <v>在职</v>
          </cell>
          <cell r="F728" t="str">
            <v>试用员工</v>
          </cell>
          <cell r="G728" t="str">
            <v>百诚医药</v>
          </cell>
          <cell r="H728" t="str">
            <v>中药天然药物部</v>
          </cell>
          <cell r="I728" t="str">
            <v>百诚医药/中药天然药物部</v>
          </cell>
          <cell r="J728" t="str">
            <v>百诚医药</v>
          </cell>
          <cell r="K728" t="str">
            <v>中药天然药物部</v>
          </cell>
          <cell r="L728" t="str">
            <v>中药研究员</v>
          </cell>
          <cell r="M728" t="str">
            <v>职员</v>
          </cell>
          <cell r="N728" t="str">
            <v>罗艳萍</v>
          </cell>
          <cell r="O728" t="str">
            <v>罗艳萍</v>
          </cell>
          <cell r="P728" t="str">
            <v>罗艳萍</v>
          </cell>
          <cell r="Q728" t="str">
            <v/>
          </cell>
          <cell r="R728" t="str">
            <v>杭州</v>
          </cell>
          <cell r="S728" t="str">
            <v>17754333497</v>
          </cell>
          <cell r="T728" t="str">
            <v>1997-10-11</v>
          </cell>
          <cell r="U728" t="str">
            <v>24</v>
          </cell>
          <cell r="V728" t="str">
            <v>汉族</v>
          </cell>
          <cell r="W728" t="str">
            <v>362202199710110334</v>
          </cell>
          <cell r="X728" t="str">
            <v>江西</v>
          </cell>
          <cell r="Y728" t="str">
            <v>宜春</v>
          </cell>
          <cell r="Z728" t="str">
            <v>江西省丰城市河洲街道城南社区丁家洲组149</v>
          </cell>
          <cell r="AA728" t="str">
            <v>江西省丰城市河洲街道城南社区丁家洲组149号</v>
          </cell>
          <cell r="AB728" t="str">
            <v>外地城镇</v>
          </cell>
          <cell r="AC728" t="str">
            <v>未婚</v>
          </cell>
          <cell r="AD728" t="str">
            <v>共青团员</v>
          </cell>
          <cell r="AE728" t="str">
            <v>硕士研究生</v>
          </cell>
          <cell r="AF728" t="str">
            <v>硕士</v>
          </cell>
          <cell r="AG728" t="str">
            <v>南京中医药大学</v>
          </cell>
          <cell r="AH728" t="str">
            <v>中药学</v>
          </cell>
          <cell r="AI728" t="str">
            <v>2022-06-18</v>
          </cell>
          <cell r="AJ728" t="str">
            <v/>
          </cell>
          <cell r="AK728" t="str">
            <v/>
          </cell>
          <cell r="AL728" t="str">
            <v/>
          </cell>
          <cell r="AM728" t="str">
            <v>李太华</v>
          </cell>
          <cell r="AN728" t="str">
            <v>舅舅</v>
          </cell>
          <cell r="AO728" t="str">
            <v>浙江省杭州市萧山区晨辉路1599</v>
          </cell>
          <cell r="AP728" t="str">
            <v>13605810409</v>
          </cell>
          <cell r="AQ728" t="str">
            <v/>
          </cell>
          <cell r="AR728" t="str">
            <v/>
          </cell>
          <cell r="AS728" t="str">
            <v/>
          </cell>
          <cell r="AT728" t="str">
            <v>2022-07-11</v>
          </cell>
          <cell r="AU728" t="str">
            <v>辅助人员</v>
          </cell>
          <cell r="AV728" t="str">
            <v>劳动合同</v>
          </cell>
          <cell r="AW728" t="str">
            <v>2022-07-11</v>
          </cell>
          <cell r="AX728" t="str">
            <v>2022-07-11</v>
          </cell>
          <cell r="AY728" t="str">
            <v>2025-07-10</v>
          </cell>
          <cell r="AZ728" t="str">
            <v>研发</v>
          </cell>
          <cell r="BA728" t="str">
            <v>1</v>
          </cell>
          <cell r="BB728" t="str">
            <v>2022-10-10</v>
          </cell>
          <cell r="BC728" t="str">
            <v/>
          </cell>
          <cell r="BD728" t="str">
            <v/>
          </cell>
          <cell r="BE728" t="str">
            <v>研发序列</v>
          </cell>
          <cell r="BF728" t="str">
            <v>P2</v>
          </cell>
        </row>
        <row r="729">
          <cell r="C729" t="str">
            <v>黄智</v>
          </cell>
          <cell r="D729" t="str">
            <v>男</v>
          </cell>
          <cell r="E729" t="str">
            <v>在职</v>
          </cell>
          <cell r="F729" t="str">
            <v>试用员工</v>
          </cell>
          <cell r="G729" t="str">
            <v>百诚医药</v>
          </cell>
          <cell r="H729" t="str">
            <v>中药天然药物部</v>
          </cell>
          <cell r="I729" t="str">
            <v>百诚医药/中药天然药物部</v>
          </cell>
          <cell r="J729" t="str">
            <v>百诚医药</v>
          </cell>
          <cell r="K729" t="str">
            <v>中药天然药物部</v>
          </cell>
          <cell r="L729" t="str">
            <v>中药研究员</v>
          </cell>
          <cell r="M729" t="str">
            <v>职员</v>
          </cell>
          <cell r="N729" t="str">
            <v>罗艳萍</v>
          </cell>
          <cell r="O729" t="str">
            <v>罗艳萍</v>
          </cell>
          <cell r="P729" t="str">
            <v>罗艳萍</v>
          </cell>
          <cell r="Q729" t="str">
            <v/>
          </cell>
          <cell r="R729" t="str">
            <v>杭州</v>
          </cell>
          <cell r="S729" t="str">
            <v>13757172469</v>
          </cell>
          <cell r="T729" t="str">
            <v>1997-05-29</v>
          </cell>
          <cell r="U729" t="str">
            <v>25</v>
          </cell>
          <cell r="V729" t="str">
            <v>汉族</v>
          </cell>
          <cell r="W729" t="str">
            <v>330106199705294012</v>
          </cell>
          <cell r="X729" t="str">
            <v>浙江</v>
          </cell>
          <cell r="Y729" t="str">
            <v>杭州</v>
          </cell>
          <cell r="Z729" t="str">
            <v>浙江省杭州市西湖区翠苑一区41幢3单元102室</v>
          </cell>
          <cell r="AA729" t="str">
            <v>浙江省杭州市余杭区铭雅苑西区11幢201室</v>
          </cell>
          <cell r="AB729" t="str">
            <v>本地城镇</v>
          </cell>
          <cell r="AC729" t="str">
            <v>未婚</v>
          </cell>
          <cell r="AD729" t="str">
            <v>党员</v>
          </cell>
          <cell r="AE729" t="str">
            <v>硕士研究生</v>
          </cell>
          <cell r="AF729" t="str">
            <v>硕士</v>
          </cell>
          <cell r="AG729" t="str">
            <v>浙江工业大学</v>
          </cell>
          <cell r="AH729" t="str">
            <v>药学</v>
          </cell>
          <cell r="AI729" t="str">
            <v>2022-06-19</v>
          </cell>
          <cell r="AJ729" t="str">
            <v/>
          </cell>
          <cell r="AK729" t="str">
            <v/>
          </cell>
          <cell r="AL729" t="str">
            <v/>
          </cell>
          <cell r="AM729" t="str">
            <v>黄柏富</v>
          </cell>
          <cell r="AN729" t="str">
            <v>父亲</v>
          </cell>
          <cell r="AO729" t="str">
            <v>杭州市余杭区铭雅苑西区（311112）</v>
          </cell>
          <cell r="AP729" t="str">
            <v>13575450738</v>
          </cell>
          <cell r="AQ729" t="str">
            <v/>
          </cell>
          <cell r="AR729" t="str">
            <v/>
          </cell>
          <cell r="AS729" t="str">
            <v>秦晋晶</v>
          </cell>
          <cell r="AT729" t="str">
            <v>2022-07-11</v>
          </cell>
          <cell r="AU729" t="str">
            <v>辅助人员</v>
          </cell>
          <cell r="AV729" t="str">
            <v>劳动合同</v>
          </cell>
          <cell r="AW729" t="str">
            <v>2022-07-11</v>
          </cell>
          <cell r="AX729" t="str">
            <v>2022-07-11</v>
          </cell>
          <cell r="AY729" t="str">
            <v>2025-07-10</v>
          </cell>
          <cell r="AZ729" t="str">
            <v>研发</v>
          </cell>
          <cell r="BA729" t="str">
            <v>1</v>
          </cell>
          <cell r="BB729" t="str">
            <v>2022-10-10</v>
          </cell>
          <cell r="BC729" t="str">
            <v/>
          </cell>
          <cell r="BD729" t="str">
            <v/>
          </cell>
          <cell r="BE729" t="str">
            <v>研发序列</v>
          </cell>
          <cell r="BF729" t="str">
            <v>P2</v>
          </cell>
        </row>
        <row r="730">
          <cell r="C730" t="str">
            <v>蒋来</v>
          </cell>
          <cell r="D730" t="str">
            <v>男</v>
          </cell>
          <cell r="E730" t="str">
            <v>在职</v>
          </cell>
          <cell r="F730" t="str">
            <v>试用员工</v>
          </cell>
          <cell r="G730" t="str">
            <v>百诚医药</v>
          </cell>
          <cell r="H730" t="str">
            <v>中药天然药物部</v>
          </cell>
          <cell r="I730" t="str">
            <v>百诚医药/中药天然药物部</v>
          </cell>
          <cell r="J730" t="str">
            <v>百诚医药</v>
          </cell>
          <cell r="K730" t="str">
            <v>中药天然药物部</v>
          </cell>
          <cell r="L730" t="str">
            <v>中药研究员</v>
          </cell>
          <cell r="M730" t="str">
            <v>职员</v>
          </cell>
          <cell r="N730" t="str">
            <v>罗艳萍</v>
          </cell>
          <cell r="O730" t="str">
            <v>罗艳萍</v>
          </cell>
          <cell r="P730" t="str">
            <v>罗艳萍</v>
          </cell>
          <cell r="Q730" t="str">
            <v/>
          </cell>
          <cell r="R730" t="str">
            <v>杭州</v>
          </cell>
          <cell r="S730" t="str">
            <v>18201705751</v>
          </cell>
          <cell r="T730" t="str">
            <v>1995-03-02</v>
          </cell>
          <cell r="U730" t="str">
            <v>27</v>
          </cell>
          <cell r="V730" t="str">
            <v>汉族</v>
          </cell>
          <cell r="W730" t="str">
            <v>330602199503020517</v>
          </cell>
          <cell r="X730" t="str">
            <v>浙江</v>
          </cell>
          <cell r="Y730" t="str">
            <v>杭州</v>
          </cell>
          <cell r="Z730" t="str">
            <v>浙江省杭州市萧山区领航城5幢1单元1803</v>
          </cell>
          <cell r="AA730" t="str">
            <v>浙江省杭州市萧山区领航城5幢1单元1803</v>
          </cell>
          <cell r="AB730" t="str">
            <v>本地城镇</v>
          </cell>
          <cell r="AC730" t="str">
            <v>已婚</v>
          </cell>
          <cell r="AD730" t="str">
            <v>共青团员</v>
          </cell>
          <cell r="AE730" t="str">
            <v>硕士研究生</v>
          </cell>
          <cell r="AF730" t="str">
            <v>硕士</v>
          </cell>
          <cell r="AG730" t="str">
            <v>浙江工商大学</v>
          </cell>
          <cell r="AH730" t="str">
            <v>食品工程</v>
          </cell>
          <cell r="AI730" t="str">
            <v>2022-06-16</v>
          </cell>
          <cell r="AJ730" t="str">
            <v/>
          </cell>
          <cell r="AK730" t="str">
            <v/>
          </cell>
          <cell r="AL730" t="str">
            <v/>
          </cell>
          <cell r="AM730" t="str">
            <v>李天舒</v>
          </cell>
          <cell r="AN730" t="str">
            <v>妻子</v>
          </cell>
          <cell r="AO730" t="str">
            <v>萧山区领航城5幢1单元1803</v>
          </cell>
          <cell r="AP730" t="str">
            <v>19143602915</v>
          </cell>
          <cell r="AQ730" t="str">
            <v/>
          </cell>
          <cell r="AR730" t="str">
            <v/>
          </cell>
          <cell r="AS730" t="str">
            <v/>
          </cell>
          <cell r="AT730" t="str">
            <v>2022-07-11</v>
          </cell>
          <cell r="AU730" t="str">
            <v>辅助人员</v>
          </cell>
          <cell r="AV730" t="str">
            <v>劳动合同</v>
          </cell>
          <cell r="AW730" t="str">
            <v>2022-07-11</v>
          </cell>
          <cell r="AX730" t="str">
            <v>2022-07-11</v>
          </cell>
          <cell r="AY730" t="str">
            <v>2025-07-10</v>
          </cell>
          <cell r="AZ730" t="str">
            <v>研发</v>
          </cell>
          <cell r="BA730" t="str">
            <v>1</v>
          </cell>
          <cell r="BB730" t="str">
            <v>2022-10-10</v>
          </cell>
          <cell r="BC730" t="str">
            <v/>
          </cell>
          <cell r="BD730" t="str">
            <v/>
          </cell>
          <cell r="BE730" t="str">
            <v>研发序列</v>
          </cell>
          <cell r="BF730" t="str">
            <v>P2</v>
          </cell>
        </row>
        <row r="731">
          <cell r="C731" t="str">
            <v>尤雅</v>
          </cell>
          <cell r="D731" t="str">
            <v>女</v>
          </cell>
          <cell r="E731" t="str">
            <v>在职</v>
          </cell>
          <cell r="F731" t="str">
            <v>试用员工</v>
          </cell>
          <cell r="G731" t="str">
            <v>百诚医药</v>
          </cell>
          <cell r="H731" t="str">
            <v>中药天然药物部</v>
          </cell>
          <cell r="I731" t="str">
            <v>百诚医药/中药天然药物部</v>
          </cell>
          <cell r="J731" t="str">
            <v>百诚医药</v>
          </cell>
          <cell r="K731" t="str">
            <v>中药天然药物部</v>
          </cell>
          <cell r="L731" t="str">
            <v>中药研究员</v>
          </cell>
          <cell r="M731" t="str">
            <v>职员</v>
          </cell>
          <cell r="N731" t="str">
            <v>罗艳萍</v>
          </cell>
          <cell r="O731" t="str">
            <v>罗艳萍</v>
          </cell>
          <cell r="P731" t="str">
            <v>罗艳萍</v>
          </cell>
          <cell r="Q731" t="str">
            <v/>
          </cell>
          <cell r="R731" t="str">
            <v>杭州</v>
          </cell>
          <cell r="S731" t="str">
            <v>17858615549</v>
          </cell>
          <cell r="T731" t="str">
            <v>1997-09-29</v>
          </cell>
          <cell r="U731" t="str">
            <v>24</v>
          </cell>
          <cell r="V731" t="str">
            <v>汉族</v>
          </cell>
          <cell r="W731" t="str">
            <v>342225199709293621</v>
          </cell>
          <cell r="X731" t="str">
            <v>安徽</v>
          </cell>
          <cell r="Y731" t="str">
            <v>宿州</v>
          </cell>
          <cell r="Z731" t="str">
            <v>安徽省宿州市泗县长沟镇长沟村菜市街019-1号</v>
          </cell>
          <cell r="AA731" t="str">
            <v>安徽省宿州市泗县长沟镇长沟村菜市街019-1号</v>
          </cell>
          <cell r="AB731" t="str">
            <v>外地农村</v>
          </cell>
          <cell r="AC731" t="str">
            <v>未婚</v>
          </cell>
          <cell r="AD731" t="str">
            <v>中共党员</v>
          </cell>
          <cell r="AE731" t="str">
            <v>硕士研究生</v>
          </cell>
          <cell r="AF731" t="str">
            <v>硕士</v>
          </cell>
          <cell r="AG731" t="str">
            <v>浙江工业大学</v>
          </cell>
          <cell r="AH731" t="str">
            <v>药学</v>
          </cell>
          <cell r="AI731" t="str">
            <v>2022-06-10</v>
          </cell>
          <cell r="AJ731" t="str">
            <v/>
          </cell>
          <cell r="AK731" t="str">
            <v/>
          </cell>
          <cell r="AL731" t="str">
            <v/>
          </cell>
          <cell r="AM731" t="str">
            <v>尤墩前</v>
          </cell>
          <cell r="AN731" t="str">
            <v>父亲</v>
          </cell>
          <cell r="AO731" t="str">
            <v>安徽省宿州市泗县长沟镇长沟村菜市街019-1号</v>
          </cell>
          <cell r="AP731" t="str">
            <v>13285669896</v>
          </cell>
          <cell r="AQ731" t="str">
            <v/>
          </cell>
          <cell r="AR731" t="str">
            <v/>
          </cell>
          <cell r="AS731" t="str">
            <v/>
          </cell>
          <cell r="AT731" t="str">
            <v>2022-07-11</v>
          </cell>
          <cell r="AU731" t="str">
            <v>辅助人员</v>
          </cell>
          <cell r="AV731" t="str">
            <v>劳动合同</v>
          </cell>
          <cell r="AW731" t="str">
            <v>2022-07-11</v>
          </cell>
          <cell r="AX731" t="str">
            <v>2022-07-11</v>
          </cell>
          <cell r="AY731" t="str">
            <v>2025-07-10</v>
          </cell>
          <cell r="AZ731" t="str">
            <v>研发</v>
          </cell>
          <cell r="BA731" t="str">
            <v>1</v>
          </cell>
          <cell r="BB731" t="str">
            <v>2022-10-10</v>
          </cell>
          <cell r="BC731" t="str">
            <v/>
          </cell>
          <cell r="BD731" t="str">
            <v/>
          </cell>
          <cell r="BE731" t="str">
            <v>研发序列</v>
          </cell>
          <cell r="BF731" t="str">
            <v>P2</v>
          </cell>
        </row>
        <row r="732">
          <cell r="C732" t="str">
            <v>孙怡蕊</v>
          </cell>
          <cell r="D732" t="str">
            <v>女</v>
          </cell>
          <cell r="E732" t="str">
            <v>在职</v>
          </cell>
          <cell r="F732" t="str">
            <v>试用员工</v>
          </cell>
          <cell r="G732" t="str">
            <v>百诚医药</v>
          </cell>
          <cell r="H732" t="str">
            <v>中药天然药物部</v>
          </cell>
          <cell r="I732" t="str">
            <v>百诚医药/中药天然药物部</v>
          </cell>
          <cell r="J732" t="str">
            <v>百诚医药</v>
          </cell>
          <cell r="K732" t="str">
            <v>中药天然药物部</v>
          </cell>
          <cell r="L732" t="str">
            <v>中药研究员</v>
          </cell>
          <cell r="M732" t="str">
            <v>职员</v>
          </cell>
          <cell r="N732" t="str">
            <v>罗艳萍</v>
          </cell>
          <cell r="O732" t="str">
            <v>罗艳萍</v>
          </cell>
          <cell r="P732" t="str">
            <v>罗艳萍</v>
          </cell>
          <cell r="Q732" t="str">
            <v/>
          </cell>
          <cell r="R732" t="str">
            <v>杭州</v>
          </cell>
          <cell r="S732" t="str">
            <v>13053351198</v>
          </cell>
          <cell r="T732" t="str">
            <v>2000-02-05</v>
          </cell>
          <cell r="U732" t="str">
            <v>22</v>
          </cell>
          <cell r="V732" t="str">
            <v>汉族</v>
          </cell>
          <cell r="W732" t="str">
            <v>370306200002050525</v>
          </cell>
          <cell r="X732" t="str">
            <v>山东</v>
          </cell>
          <cell r="Y732" t="str">
            <v>淄博</v>
          </cell>
          <cell r="Z732" t="str">
            <v>山东省淄博市周村区中长行街长安生活区27号楼4单元402号</v>
          </cell>
          <cell r="AA732" t="str">
            <v>山东省淄博市周村区青年路街道盛世豪庭小高层36号楼一单元1101</v>
          </cell>
          <cell r="AB732" t="str">
            <v>外地城镇</v>
          </cell>
          <cell r="AC732" t="str">
            <v>未婚</v>
          </cell>
          <cell r="AD732" t="str">
            <v>共青团员</v>
          </cell>
          <cell r="AE732" t="str">
            <v>本科</v>
          </cell>
          <cell r="AF732" t="str">
            <v>学士</v>
          </cell>
          <cell r="AG732" t="str">
            <v>北京中医药大学</v>
          </cell>
          <cell r="AH732" t="str">
            <v>中药学</v>
          </cell>
          <cell r="AI732" t="str">
            <v>2022-06-22</v>
          </cell>
          <cell r="AJ732" t="str">
            <v/>
          </cell>
          <cell r="AK732" t="str">
            <v/>
          </cell>
          <cell r="AL732" t="str">
            <v/>
          </cell>
          <cell r="AM732" t="str">
            <v>顾海青</v>
          </cell>
          <cell r="AN732" t="str">
            <v>朋友</v>
          </cell>
          <cell r="AO732" t="str">
            <v>云南省曲靖市宣威市板桥街道东屯村委会南头村243号 655413</v>
          </cell>
          <cell r="AP732" t="str">
            <v>13717978923</v>
          </cell>
          <cell r="AQ732" t="str">
            <v/>
          </cell>
          <cell r="AR732" t="str">
            <v/>
          </cell>
          <cell r="AS732" t="str">
            <v/>
          </cell>
          <cell r="AT732" t="str">
            <v>2022-07-11</v>
          </cell>
          <cell r="AU732" t="str">
            <v>辅助人员</v>
          </cell>
          <cell r="AV732" t="str">
            <v>劳动合同</v>
          </cell>
          <cell r="AW732" t="str">
            <v>2022-07-11</v>
          </cell>
          <cell r="AX732" t="str">
            <v>2022-07-11</v>
          </cell>
          <cell r="AY732" t="str">
            <v>2025-07-10</v>
          </cell>
          <cell r="AZ732" t="str">
            <v>研发</v>
          </cell>
          <cell r="BA732" t="str">
            <v>1</v>
          </cell>
          <cell r="BB732" t="str">
            <v>2022-10-10</v>
          </cell>
          <cell r="BC732" t="str">
            <v/>
          </cell>
          <cell r="BD732" t="str">
            <v/>
          </cell>
          <cell r="BE732" t="str">
            <v>研发序列</v>
          </cell>
          <cell r="BF732" t="str">
            <v>P1</v>
          </cell>
        </row>
        <row r="733">
          <cell r="C733" t="str">
            <v>吴慧敏</v>
          </cell>
          <cell r="D733" t="str">
            <v>女</v>
          </cell>
          <cell r="E733" t="str">
            <v>在职</v>
          </cell>
          <cell r="F733" t="str">
            <v>试用员工</v>
          </cell>
          <cell r="G733" t="str">
            <v>百诚医药</v>
          </cell>
          <cell r="H733" t="str">
            <v>中药天然药物部</v>
          </cell>
          <cell r="I733" t="str">
            <v>百诚医药/中药天然药物部</v>
          </cell>
          <cell r="J733" t="str">
            <v>百诚医药</v>
          </cell>
          <cell r="K733" t="str">
            <v>中药天然药物部</v>
          </cell>
          <cell r="L733" t="str">
            <v>中药研究员</v>
          </cell>
          <cell r="M733" t="str">
            <v>职员</v>
          </cell>
          <cell r="N733" t="str">
            <v>罗艳萍</v>
          </cell>
          <cell r="O733" t="str">
            <v>罗艳萍</v>
          </cell>
          <cell r="P733" t="str">
            <v>罗艳萍</v>
          </cell>
          <cell r="Q733" t="str">
            <v/>
          </cell>
          <cell r="R733" t="str">
            <v>杭州</v>
          </cell>
          <cell r="S733" t="str">
            <v>18811385368</v>
          </cell>
          <cell r="T733" t="str">
            <v>1997-01-29</v>
          </cell>
          <cell r="U733" t="str">
            <v>25</v>
          </cell>
          <cell r="V733" t="str">
            <v>汉族</v>
          </cell>
          <cell r="W733" t="str">
            <v>330724199701290028</v>
          </cell>
          <cell r="X733" t="str">
            <v>浙江</v>
          </cell>
          <cell r="Y733" t="str">
            <v>金华</v>
          </cell>
          <cell r="Z733" t="str">
            <v>浙江省东阳市吴宁街道高张路35号</v>
          </cell>
          <cell r="AA733" t="str">
            <v>浙江省东阳市吴宁街道高张路35号</v>
          </cell>
          <cell r="AB733" t="str">
            <v>外地城镇</v>
          </cell>
          <cell r="AC733" t="str">
            <v>未婚</v>
          </cell>
          <cell r="AD733" t="str">
            <v>共青团员</v>
          </cell>
          <cell r="AE733" t="str">
            <v>硕士研究生</v>
          </cell>
          <cell r="AF733" t="str">
            <v>硕士</v>
          </cell>
          <cell r="AG733" t="str">
            <v>北京中医药大学</v>
          </cell>
          <cell r="AH733" t="str">
            <v>中药药剂学</v>
          </cell>
          <cell r="AI733" t="str">
            <v>2022-06-28</v>
          </cell>
          <cell r="AJ733" t="str">
            <v/>
          </cell>
          <cell r="AK733" t="str">
            <v/>
          </cell>
          <cell r="AL733" t="str">
            <v/>
          </cell>
          <cell r="AM733" t="str">
            <v>王丹</v>
          </cell>
          <cell r="AN733" t="str">
            <v>同学</v>
          </cell>
          <cell r="AO733" t="str">
            <v>浙江省杭州市上城区 310000</v>
          </cell>
          <cell r="AP733" t="str">
            <v>15810721898</v>
          </cell>
          <cell r="AQ733" t="str">
            <v/>
          </cell>
          <cell r="AR733" t="str">
            <v/>
          </cell>
          <cell r="AS733" t="str">
            <v/>
          </cell>
          <cell r="AT733" t="str">
            <v>2022-07-11</v>
          </cell>
          <cell r="AU733" t="str">
            <v>辅助人员</v>
          </cell>
          <cell r="AV733" t="str">
            <v>劳动合同</v>
          </cell>
          <cell r="AW733" t="str">
            <v>2022-07-11</v>
          </cell>
          <cell r="AX733" t="str">
            <v>2022-07-11</v>
          </cell>
          <cell r="AY733" t="str">
            <v>2025-07-10</v>
          </cell>
          <cell r="AZ733" t="str">
            <v>研发</v>
          </cell>
          <cell r="BA733" t="str">
            <v>1</v>
          </cell>
          <cell r="BB733" t="str">
            <v>2022-10-10</v>
          </cell>
          <cell r="BC733" t="str">
            <v/>
          </cell>
          <cell r="BD733" t="str">
            <v/>
          </cell>
          <cell r="BE733" t="str">
            <v>研发序列</v>
          </cell>
          <cell r="BF733" t="str">
            <v>P2</v>
          </cell>
        </row>
        <row r="734">
          <cell r="C734" t="str">
            <v>王丹03</v>
          </cell>
          <cell r="D734" t="str">
            <v>女</v>
          </cell>
          <cell r="E734" t="str">
            <v>在职</v>
          </cell>
          <cell r="F734" t="str">
            <v>试用员工</v>
          </cell>
          <cell r="G734" t="str">
            <v>百诚医药</v>
          </cell>
          <cell r="H734" t="str">
            <v>中药天然药物部</v>
          </cell>
          <cell r="I734" t="str">
            <v>百诚医药/中药天然药物部</v>
          </cell>
          <cell r="J734" t="str">
            <v>百诚医药</v>
          </cell>
          <cell r="K734" t="str">
            <v>中药天然药物部</v>
          </cell>
          <cell r="L734" t="str">
            <v>中药研究员</v>
          </cell>
          <cell r="M734" t="str">
            <v>职员</v>
          </cell>
          <cell r="N734" t="str">
            <v>罗艳萍</v>
          </cell>
          <cell r="O734" t="str">
            <v>罗艳萍</v>
          </cell>
          <cell r="P734" t="str">
            <v>罗艳萍</v>
          </cell>
          <cell r="Q734" t="str">
            <v/>
          </cell>
          <cell r="R734" t="str">
            <v>杭州</v>
          </cell>
          <cell r="S734" t="str">
            <v>15810721898</v>
          </cell>
          <cell r="T734" t="str">
            <v>1997-10-12</v>
          </cell>
          <cell r="U734" t="str">
            <v>24</v>
          </cell>
          <cell r="V734" t="str">
            <v>汉族</v>
          </cell>
          <cell r="W734" t="str">
            <v>622628199710120427</v>
          </cell>
          <cell r="X734" t="str">
            <v>甘肃</v>
          </cell>
          <cell r="Y734" t="str">
            <v>陇南地区</v>
          </cell>
          <cell r="Z734" t="str">
            <v>甘肃省陇南市礼县盐官镇新合村四组635号</v>
          </cell>
          <cell r="AA734" t="str">
            <v>甘肃省陇南市礼县盐官镇新合村四组635号</v>
          </cell>
          <cell r="AB734" t="str">
            <v>本地农村</v>
          </cell>
          <cell r="AC734" t="str">
            <v>未婚</v>
          </cell>
          <cell r="AD734" t="str">
            <v>预备党员</v>
          </cell>
          <cell r="AE734" t="str">
            <v>硕士研究生</v>
          </cell>
          <cell r="AF734" t="str">
            <v>硕士</v>
          </cell>
          <cell r="AG734" t="str">
            <v>北京中医药大学</v>
          </cell>
          <cell r="AH734" t="str">
            <v>中药鉴定学</v>
          </cell>
          <cell r="AI734" t="str">
            <v>2022-06-22</v>
          </cell>
          <cell r="AJ734" t="str">
            <v/>
          </cell>
          <cell r="AK734" t="str">
            <v/>
          </cell>
          <cell r="AL734" t="str">
            <v/>
          </cell>
          <cell r="AM734" t="str">
            <v>王早红</v>
          </cell>
          <cell r="AN734" t="str">
            <v>姐妹</v>
          </cell>
          <cell r="AO734" t="str">
            <v>浙江省杭州市上城区环站东路新和嘉苑11幢一单元802 310000</v>
          </cell>
          <cell r="AP734" t="str">
            <v>15257100418</v>
          </cell>
          <cell r="AQ734" t="str">
            <v/>
          </cell>
          <cell r="AR734" t="str">
            <v/>
          </cell>
          <cell r="AS734" t="str">
            <v/>
          </cell>
          <cell r="AT734" t="str">
            <v>2022-07-11</v>
          </cell>
          <cell r="AU734" t="str">
            <v>辅助人员</v>
          </cell>
          <cell r="AV734" t="str">
            <v>劳动合同</v>
          </cell>
          <cell r="AW734" t="str">
            <v>2022-07-11</v>
          </cell>
          <cell r="AX734" t="str">
            <v>2022-07-11</v>
          </cell>
          <cell r="AY734" t="str">
            <v>2025-07-10</v>
          </cell>
          <cell r="AZ734" t="str">
            <v>研发</v>
          </cell>
          <cell r="BA734" t="str">
            <v>1</v>
          </cell>
          <cell r="BB734" t="str">
            <v>2022-10-10</v>
          </cell>
          <cell r="BC734" t="str">
            <v/>
          </cell>
          <cell r="BD734" t="str">
            <v/>
          </cell>
          <cell r="BE734" t="str">
            <v>研发序列</v>
          </cell>
          <cell r="BF734" t="str">
            <v>P2</v>
          </cell>
        </row>
        <row r="735">
          <cell r="C735" t="str">
            <v>魏汝芯</v>
          </cell>
          <cell r="D735" t="str">
            <v>女</v>
          </cell>
          <cell r="E735" t="str">
            <v>在职</v>
          </cell>
          <cell r="F735" t="str">
            <v>试用员工</v>
          </cell>
          <cell r="G735" t="str">
            <v>百诚医药</v>
          </cell>
          <cell r="H735" t="str">
            <v>中药天然药物部</v>
          </cell>
          <cell r="I735" t="str">
            <v>百诚医药/中药天然药物部</v>
          </cell>
          <cell r="J735" t="str">
            <v>百诚医药</v>
          </cell>
          <cell r="K735" t="str">
            <v>中药天然药物部</v>
          </cell>
          <cell r="L735" t="str">
            <v>中药研究员</v>
          </cell>
          <cell r="M735" t="str">
            <v>职员</v>
          </cell>
          <cell r="N735" t="str">
            <v>罗艳萍</v>
          </cell>
          <cell r="O735" t="str">
            <v>罗艳萍</v>
          </cell>
          <cell r="P735" t="str">
            <v>罗艳萍</v>
          </cell>
          <cell r="Q735" t="str">
            <v/>
          </cell>
          <cell r="R735" t="str">
            <v>杭州</v>
          </cell>
          <cell r="S735" t="str">
            <v>13397982603</v>
          </cell>
          <cell r="T735" t="str">
            <v>1997-12-13</v>
          </cell>
          <cell r="U735" t="str">
            <v>24</v>
          </cell>
          <cell r="V735" t="str">
            <v>汉族</v>
          </cell>
          <cell r="W735" t="str">
            <v>360203199712131029</v>
          </cell>
          <cell r="X735" t="str">
            <v>江西</v>
          </cell>
          <cell r="Y735" t="str">
            <v>景德镇</v>
          </cell>
          <cell r="Z735" t="str">
            <v>江西省景德镇市珠山区中山北路186号</v>
          </cell>
          <cell r="AA735" t="str">
            <v>江西省景德镇市珠山区梨树园南苑翠竹花苑4栋507</v>
          </cell>
          <cell r="AB735" t="str">
            <v>外地城镇</v>
          </cell>
          <cell r="AC735" t="str">
            <v>未婚</v>
          </cell>
          <cell r="AD735" t="str">
            <v>中共党员</v>
          </cell>
          <cell r="AE735" t="str">
            <v>硕士研究生</v>
          </cell>
          <cell r="AF735" t="str">
            <v>硕士</v>
          </cell>
          <cell r="AG735" t="str">
            <v>广州中医药大学</v>
          </cell>
          <cell r="AH735" t="str">
            <v>中药学</v>
          </cell>
          <cell r="AI735" t="str">
            <v>2022-06-30</v>
          </cell>
          <cell r="AJ735" t="str">
            <v/>
          </cell>
          <cell r="AK735" t="str">
            <v/>
          </cell>
          <cell r="AL735" t="str">
            <v/>
          </cell>
          <cell r="AM735" t="str">
            <v>魏国龙</v>
          </cell>
          <cell r="AN735" t="str">
            <v>父女</v>
          </cell>
          <cell r="AO735" t="str">
            <v>江西省景德镇市珠山区红星瓷厂附近</v>
          </cell>
          <cell r="AP735" t="str">
            <v>15307989925</v>
          </cell>
          <cell r="AQ735" t="str">
            <v/>
          </cell>
          <cell r="AR735" t="str">
            <v/>
          </cell>
          <cell r="AS735" t="str">
            <v>杨杰锋</v>
          </cell>
          <cell r="AT735" t="str">
            <v>2022-07-11</v>
          </cell>
          <cell r="AU735" t="str">
            <v>辅助人员</v>
          </cell>
          <cell r="AV735" t="str">
            <v>劳动合同</v>
          </cell>
          <cell r="AW735" t="str">
            <v>2022-07-11</v>
          </cell>
          <cell r="AX735" t="str">
            <v>2022-07-11</v>
          </cell>
          <cell r="AY735" t="str">
            <v>2025-07-10</v>
          </cell>
          <cell r="AZ735" t="str">
            <v>研发</v>
          </cell>
          <cell r="BA735" t="str">
            <v>1</v>
          </cell>
          <cell r="BB735" t="str">
            <v>2022-10-10</v>
          </cell>
          <cell r="BC735" t="str">
            <v/>
          </cell>
          <cell r="BD735" t="str">
            <v/>
          </cell>
          <cell r="BE735" t="str">
            <v>研发序列</v>
          </cell>
          <cell r="BF735" t="str">
            <v>P2</v>
          </cell>
        </row>
        <row r="736">
          <cell r="C736" t="str">
            <v>王珍</v>
          </cell>
          <cell r="D736" t="str">
            <v>女</v>
          </cell>
          <cell r="E736" t="str">
            <v>在职</v>
          </cell>
          <cell r="F736" t="str">
            <v>正式员工</v>
          </cell>
          <cell r="G736" t="str">
            <v>百诚医药</v>
          </cell>
          <cell r="H736" t="str">
            <v>注册部</v>
          </cell>
          <cell r="I736" t="str">
            <v>百诚医药/药学研究中心/注册部</v>
          </cell>
          <cell r="J736" t="str">
            <v>百代医药</v>
          </cell>
          <cell r="K736" t="str">
            <v>注册部</v>
          </cell>
          <cell r="L736" t="str">
            <v>注册总监</v>
          </cell>
          <cell r="M736" t="str">
            <v>部门总监</v>
          </cell>
          <cell r="N736" t="str">
            <v>王珍</v>
          </cell>
          <cell r="O736" t="str">
            <v>贾飞</v>
          </cell>
          <cell r="P736" t="str">
            <v/>
          </cell>
          <cell r="Q736" t="str">
            <v/>
          </cell>
          <cell r="R736" t="str">
            <v>杭州</v>
          </cell>
          <cell r="S736" t="str">
            <v>17706401008</v>
          </cell>
          <cell r="T736" t="str">
            <v>1987-06-29</v>
          </cell>
          <cell r="U736" t="str">
            <v>35</v>
          </cell>
          <cell r="V736" t="str">
            <v>汉</v>
          </cell>
          <cell r="W736" t="str">
            <v>411325198706299487</v>
          </cell>
          <cell r="X736" t="str">
            <v>河南</v>
          </cell>
          <cell r="Y736" t="str">
            <v>南阳</v>
          </cell>
          <cell r="Z736" t="str">
            <v>杭州下城区东新路155号</v>
          </cell>
          <cell r="AA736" t="str">
            <v>杭州市西湖区蒋村街道万科西庐</v>
          </cell>
          <cell r="AB736" t="str">
            <v>本地城镇</v>
          </cell>
          <cell r="AC736" t="str">
            <v>已婚</v>
          </cell>
          <cell r="AD736" t="str">
            <v>团员</v>
          </cell>
          <cell r="AE736" t="str">
            <v>本科</v>
          </cell>
          <cell r="AF736" t="str">
            <v>学士</v>
          </cell>
          <cell r="AG736" t="str">
            <v>四川大学</v>
          </cell>
          <cell r="AH736" t="str">
            <v>制药工程</v>
          </cell>
          <cell r="AI736" t="str">
            <v>2010-06-30</v>
          </cell>
          <cell r="AJ736" t="str">
            <v/>
          </cell>
          <cell r="AK736" t="str">
            <v/>
          </cell>
          <cell r="AL736" t="str">
            <v/>
          </cell>
          <cell r="AM736" t="str">
            <v>王诗徐</v>
          </cell>
          <cell r="AN736" t="str">
            <v/>
          </cell>
          <cell r="AO736" t="str">
            <v>杭州下城区东新路155号</v>
          </cell>
          <cell r="AP736" t="str">
            <v>13634181073</v>
          </cell>
          <cell r="AQ736" t="str">
            <v/>
          </cell>
          <cell r="AR736" t="str">
            <v>13634181073</v>
          </cell>
          <cell r="AS736" t="str">
            <v/>
          </cell>
          <cell r="AT736" t="str">
            <v>2018-09-10</v>
          </cell>
          <cell r="AU736" t="str">
            <v>研发人员</v>
          </cell>
          <cell r="AV736" t="str">
            <v>劳动合同</v>
          </cell>
          <cell r="AW736" t="str">
            <v>2018-09-10</v>
          </cell>
          <cell r="AX736" t="str">
            <v>2020-09-01</v>
          </cell>
          <cell r="AY736" t="str">
            <v>2022-12-31</v>
          </cell>
          <cell r="AZ736" t="str">
            <v>研发</v>
          </cell>
          <cell r="BA736" t="str">
            <v>2</v>
          </cell>
          <cell r="BB736" t="str">
            <v>2018-12-10</v>
          </cell>
          <cell r="BC736" t="str">
            <v>2018-11-01</v>
          </cell>
          <cell r="BD736" t="str">
            <v/>
          </cell>
          <cell r="BE736" t="str">
            <v>研发辅助序列</v>
          </cell>
          <cell r="BF736" t="str">
            <v>M5</v>
          </cell>
        </row>
        <row r="737">
          <cell r="C737" t="str">
            <v>彭晶晶</v>
          </cell>
          <cell r="D737" t="str">
            <v>女</v>
          </cell>
          <cell r="E737" t="str">
            <v>在职</v>
          </cell>
          <cell r="F737" t="str">
            <v>正式员工</v>
          </cell>
          <cell r="G737" t="str">
            <v>百诚医药</v>
          </cell>
          <cell r="H737" t="str">
            <v>注册部</v>
          </cell>
          <cell r="I737" t="str">
            <v>百诚医药/药学研究中心/注册部</v>
          </cell>
          <cell r="J737" t="str">
            <v>百诚医药</v>
          </cell>
          <cell r="K737" t="str">
            <v>注册部</v>
          </cell>
          <cell r="L737" t="str">
            <v>注册经理</v>
          </cell>
          <cell r="M737" t="str">
            <v>经理</v>
          </cell>
          <cell r="N737" t="str">
            <v>王珍</v>
          </cell>
          <cell r="O737" t="str">
            <v>王珍</v>
          </cell>
          <cell r="P737" t="str">
            <v/>
          </cell>
          <cell r="Q737" t="str">
            <v/>
          </cell>
          <cell r="R737" t="str">
            <v>杭州</v>
          </cell>
          <cell r="S737" t="str">
            <v>18657107896</v>
          </cell>
          <cell r="T737" t="str">
            <v>1993-07-06</v>
          </cell>
          <cell r="U737" t="str">
            <v>29</v>
          </cell>
          <cell r="V737" t="str">
            <v>汉</v>
          </cell>
          <cell r="W737" t="str">
            <v>34162119930706352X</v>
          </cell>
          <cell r="X737" t="str">
            <v>安徽</v>
          </cell>
          <cell r="Y737" t="str">
            <v>涡阳</v>
          </cell>
          <cell r="Z737" t="str">
            <v>安徽省涡阳县县城西街道焦尧行政村彭楼自然村</v>
          </cell>
          <cell r="AA737" t="str">
            <v>东冠社区439号</v>
          </cell>
          <cell r="AB737" t="str">
            <v>外地农村</v>
          </cell>
          <cell r="AC737" t="str">
            <v>未婚</v>
          </cell>
          <cell r="AD737" t="str">
            <v>团员</v>
          </cell>
          <cell r="AE737" t="str">
            <v>硕士研究生</v>
          </cell>
          <cell r="AF737" t="str">
            <v>硕士</v>
          </cell>
          <cell r="AG737" t="str">
            <v>中国药科大学</v>
          </cell>
          <cell r="AH737" t="str">
            <v>药学</v>
          </cell>
          <cell r="AI737" t="str">
            <v>2017-06-30</v>
          </cell>
          <cell r="AJ737" t="str">
            <v/>
          </cell>
          <cell r="AK737" t="str">
            <v/>
          </cell>
          <cell r="AL737" t="str">
            <v/>
          </cell>
          <cell r="AM737" t="str">
            <v>马淑玲</v>
          </cell>
          <cell r="AN737" t="str">
            <v>母亲</v>
          </cell>
          <cell r="AO737" t="str">
            <v>安徽省涡阳县县城西街道焦尧行政村彭楼自然村</v>
          </cell>
          <cell r="AP737" t="str">
            <v>18306728638</v>
          </cell>
          <cell r="AQ737" t="str">
            <v/>
          </cell>
          <cell r="AR737" t="str">
            <v>18306728638</v>
          </cell>
          <cell r="AS737" t="str">
            <v/>
          </cell>
          <cell r="AT737" t="str">
            <v>2019-02-14</v>
          </cell>
          <cell r="AU737" t="str">
            <v>研发人员</v>
          </cell>
          <cell r="AV737" t="str">
            <v>劳动合同</v>
          </cell>
          <cell r="AW737" t="str">
            <v>2019-02-14</v>
          </cell>
          <cell r="AX737" t="str">
            <v>2022-03-01</v>
          </cell>
          <cell r="AY737" t="str">
            <v>2025-03-31</v>
          </cell>
          <cell r="AZ737" t="str">
            <v>研发</v>
          </cell>
          <cell r="BA737" t="str">
            <v>2</v>
          </cell>
          <cell r="BB737" t="str">
            <v>2019-05-14</v>
          </cell>
          <cell r="BC737" t="str">
            <v>2019-05-14</v>
          </cell>
          <cell r="BD737" t="str">
            <v/>
          </cell>
          <cell r="BE737" t="str">
            <v>研发辅助序列</v>
          </cell>
          <cell r="BF737" t="str">
            <v>M1</v>
          </cell>
        </row>
        <row r="738">
          <cell r="C738" t="str">
            <v>李娟</v>
          </cell>
          <cell r="D738" t="str">
            <v>女</v>
          </cell>
          <cell r="E738" t="str">
            <v>在职</v>
          </cell>
          <cell r="F738" t="str">
            <v>正式员工</v>
          </cell>
          <cell r="G738" t="str">
            <v>百诚医药</v>
          </cell>
          <cell r="H738" t="str">
            <v>注册部</v>
          </cell>
          <cell r="I738" t="str">
            <v>百诚医药/药学研究中心/注册部</v>
          </cell>
          <cell r="J738" t="str">
            <v>百诚医药</v>
          </cell>
          <cell r="K738" t="str">
            <v>注册部</v>
          </cell>
          <cell r="L738" t="str">
            <v>注册经理</v>
          </cell>
          <cell r="M738" t="str">
            <v>经理</v>
          </cell>
          <cell r="N738" t="str">
            <v>王珍</v>
          </cell>
          <cell r="O738" t="str">
            <v>王珍</v>
          </cell>
          <cell r="P738" t="str">
            <v/>
          </cell>
          <cell r="Q738" t="str">
            <v/>
          </cell>
          <cell r="R738" t="str">
            <v>杭州</v>
          </cell>
          <cell r="S738" t="str">
            <v>18358902092</v>
          </cell>
          <cell r="T738" t="str">
            <v>1991-06-06</v>
          </cell>
          <cell r="U738" t="str">
            <v>31</v>
          </cell>
          <cell r="V738" t="str">
            <v>汉</v>
          </cell>
          <cell r="W738" t="str">
            <v>622727199106061722</v>
          </cell>
          <cell r="X738" t="str">
            <v>甘肃</v>
          </cell>
          <cell r="Y738" t="str">
            <v>静宁</v>
          </cell>
          <cell r="Z738" t="str">
            <v>甘肃省静宁县仁大乡魏坡村关沟组22号</v>
          </cell>
          <cell r="AA738" t="str">
            <v>公司宿舍</v>
          </cell>
          <cell r="AB738" t="str">
            <v>外地农村</v>
          </cell>
          <cell r="AC738" t="str">
            <v>未婚</v>
          </cell>
          <cell r="AD738" t="str">
            <v>群众</v>
          </cell>
          <cell r="AE738" t="str">
            <v>本科</v>
          </cell>
          <cell r="AF738" t="str">
            <v>学士</v>
          </cell>
          <cell r="AG738" t="str">
            <v>伊犁师范学院</v>
          </cell>
          <cell r="AH738" t="str">
            <v>应用化学</v>
          </cell>
          <cell r="AI738" t="str">
            <v>2014-06-25</v>
          </cell>
          <cell r="AJ738" t="str">
            <v/>
          </cell>
          <cell r="AK738" t="str">
            <v/>
          </cell>
          <cell r="AL738" t="str">
            <v/>
          </cell>
          <cell r="AM738" t="str">
            <v>李建永</v>
          </cell>
          <cell r="AN738" t="str">
            <v>父亲</v>
          </cell>
          <cell r="AO738" t="str">
            <v>甘肃省静宁县仁大乡魏坡村关沟组22号</v>
          </cell>
          <cell r="AP738" t="str">
            <v>15809337322</v>
          </cell>
          <cell r="AQ738" t="str">
            <v/>
          </cell>
          <cell r="AR738" t="str">
            <v>15809337322</v>
          </cell>
          <cell r="AS738" t="str">
            <v/>
          </cell>
          <cell r="AT738" t="str">
            <v>2019-03-25</v>
          </cell>
          <cell r="AU738" t="str">
            <v>研发人员</v>
          </cell>
          <cell r="AV738" t="str">
            <v>劳动合同</v>
          </cell>
          <cell r="AW738" t="str">
            <v>2019-03-25</v>
          </cell>
          <cell r="AX738" t="str">
            <v>2019-03-25</v>
          </cell>
          <cell r="AY738" t="str">
            <v>2025-06-30</v>
          </cell>
          <cell r="AZ738" t="str">
            <v>研发</v>
          </cell>
          <cell r="BA738" t="str">
            <v>1</v>
          </cell>
          <cell r="BB738" t="str">
            <v>2019-06-25</v>
          </cell>
          <cell r="BC738" t="str">
            <v>2019-06-25</v>
          </cell>
          <cell r="BD738" t="str">
            <v/>
          </cell>
          <cell r="BE738" t="str">
            <v>研发辅助序列</v>
          </cell>
          <cell r="BF738" t="str">
            <v>M1</v>
          </cell>
        </row>
        <row r="739">
          <cell r="C739" t="str">
            <v>谭新衡</v>
          </cell>
          <cell r="D739" t="str">
            <v>女</v>
          </cell>
          <cell r="E739" t="str">
            <v>在职</v>
          </cell>
          <cell r="F739" t="str">
            <v>正式员工</v>
          </cell>
          <cell r="G739" t="str">
            <v>百诚医药</v>
          </cell>
          <cell r="H739" t="str">
            <v>注册部</v>
          </cell>
          <cell r="I739" t="str">
            <v>百诚医药/药学研究中心/注册部</v>
          </cell>
          <cell r="J739" t="str">
            <v>百诚医药</v>
          </cell>
          <cell r="K739" t="str">
            <v>注册部</v>
          </cell>
          <cell r="L739" t="str">
            <v>注册经理</v>
          </cell>
          <cell r="M739" t="str">
            <v>经理</v>
          </cell>
          <cell r="N739" t="str">
            <v>王珍</v>
          </cell>
          <cell r="O739" t="str">
            <v>王珍</v>
          </cell>
          <cell r="P739" t="str">
            <v/>
          </cell>
          <cell r="Q739" t="str">
            <v/>
          </cell>
          <cell r="R739" t="str">
            <v>杭州</v>
          </cell>
          <cell r="S739" t="str">
            <v>15258566915</v>
          </cell>
          <cell r="T739" t="str">
            <v>1989-09-26</v>
          </cell>
          <cell r="U739" t="str">
            <v>32</v>
          </cell>
          <cell r="V739" t="str">
            <v>汉</v>
          </cell>
          <cell r="W739" t="str">
            <v>652323198909264543</v>
          </cell>
          <cell r="X739" t="str">
            <v>新疆</v>
          </cell>
          <cell r="Y739" t="str">
            <v>昌吉</v>
          </cell>
          <cell r="Z739" t="str">
            <v>浙江省新昌县南明街道环城东路59号</v>
          </cell>
          <cell r="AA739" t="str">
            <v>杭州市拱墅区和睦新村50幢162...　...303</v>
          </cell>
          <cell r="AB739" t="str">
            <v>外地城镇</v>
          </cell>
          <cell r="AC739" t="str">
            <v>已婚</v>
          </cell>
          <cell r="AD739" t="str">
            <v>团员</v>
          </cell>
          <cell r="AE739" t="str">
            <v>本科</v>
          </cell>
          <cell r="AF739" t="str">
            <v>学士</v>
          </cell>
          <cell r="AG739" t="str">
            <v>中国药科大学</v>
          </cell>
          <cell r="AH739" t="str">
            <v>药物制剂</v>
          </cell>
          <cell r="AI739" t="str">
            <v>2012-06-30</v>
          </cell>
          <cell r="AJ739" t="str">
            <v>助理工程师</v>
          </cell>
          <cell r="AK739" t="str">
            <v>初级</v>
          </cell>
          <cell r="AL739" t="str">
            <v>2013-09-27</v>
          </cell>
          <cell r="AM739" t="str">
            <v>周鹏（夫妻）</v>
          </cell>
          <cell r="AN739" t="str">
            <v/>
          </cell>
          <cell r="AO739" t="str">
            <v>浙江省新昌县南明街道环城东路59号</v>
          </cell>
          <cell r="AP739" t="str">
            <v>15067566089</v>
          </cell>
          <cell r="AQ739" t="str">
            <v/>
          </cell>
          <cell r="AR739" t="str">
            <v>15067566089</v>
          </cell>
          <cell r="AS739" t="str">
            <v/>
          </cell>
          <cell r="AT739" t="str">
            <v>2019-04-28</v>
          </cell>
          <cell r="AU739" t="str">
            <v>研发人员</v>
          </cell>
          <cell r="AV739" t="str">
            <v>劳动合同</v>
          </cell>
          <cell r="AW739" t="str">
            <v>2019-04-28</v>
          </cell>
          <cell r="AX739" t="str">
            <v>2022-05-01</v>
          </cell>
          <cell r="AY739" t="str">
            <v>2025-06-30</v>
          </cell>
          <cell r="AZ739" t="str">
            <v>研发</v>
          </cell>
          <cell r="BA739" t="str">
            <v>2</v>
          </cell>
          <cell r="BB739" t="str">
            <v>2019-07-28</v>
          </cell>
          <cell r="BC739" t="str">
            <v>2019-07-28</v>
          </cell>
          <cell r="BD739" t="str">
            <v/>
          </cell>
          <cell r="BE739" t="str">
            <v>研发辅助序列</v>
          </cell>
          <cell r="BF739" t="str">
            <v>M1</v>
          </cell>
        </row>
        <row r="740">
          <cell r="C740" t="str">
            <v>叶方施</v>
          </cell>
          <cell r="D740" t="str">
            <v>女</v>
          </cell>
          <cell r="E740" t="str">
            <v>在职</v>
          </cell>
          <cell r="F740" t="str">
            <v>正式员工</v>
          </cell>
          <cell r="G740" t="str">
            <v>百诚医药</v>
          </cell>
          <cell r="H740" t="str">
            <v>注册部</v>
          </cell>
          <cell r="I740" t="str">
            <v>百诚医药/药学研究中心/注册部</v>
          </cell>
          <cell r="J740" t="str">
            <v>百诚医药</v>
          </cell>
          <cell r="K740" t="str">
            <v>注册部</v>
          </cell>
          <cell r="L740" t="str">
            <v>注册经理</v>
          </cell>
          <cell r="M740" t="str">
            <v>职员</v>
          </cell>
          <cell r="N740" t="str">
            <v>王珍</v>
          </cell>
          <cell r="O740" t="str">
            <v>王珍</v>
          </cell>
          <cell r="P740" t="str">
            <v/>
          </cell>
          <cell r="Q740" t="str">
            <v/>
          </cell>
          <cell r="R740" t="str">
            <v>杭州</v>
          </cell>
          <cell r="S740" t="str">
            <v>15869493740</v>
          </cell>
          <cell r="T740" t="str">
            <v>1991-02-09</v>
          </cell>
          <cell r="U740" t="str">
            <v>31</v>
          </cell>
          <cell r="V740" t="str">
            <v>汉</v>
          </cell>
          <cell r="W740" t="str">
            <v>330322199102093247</v>
          </cell>
          <cell r="X740" t="str">
            <v>浙江</v>
          </cell>
          <cell r="Y740" t="str">
            <v>温州</v>
          </cell>
          <cell r="Z740" t="str">
            <v>浙江省洞头县霓屿街道龙川路98弄5号</v>
          </cell>
          <cell r="AA740" t="str">
            <v>浙江省杭州市西湖区益乐新村</v>
          </cell>
          <cell r="AB740" t="str">
            <v>外地农村</v>
          </cell>
          <cell r="AC740" t="str">
            <v>已婚</v>
          </cell>
          <cell r="AD740" t="str">
            <v>群众</v>
          </cell>
          <cell r="AE740" t="str">
            <v>大专</v>
          </cell>
          <cell r="AF740" t="str">
            <v/>
          </cell>
          <cell r="AG740" t="str">
            <v>上海医疗器械高等专科学校</v>
          </cell>
          <cell r="AH740" t="str">
            <v>医疗器械制造与维护</v>
          </cell>
          <cell r="AI740" t="str">
            <v>2012-07-01</v>
          </cell>
          <cell r="AJ740" t="str">
            <v/>
          </cell>
          <cell r="AK740" t="str">
            <v/>
          </cell>
          <cell r="AL740" t="str">
            <v/>
          </cell>
          <cell r="AM740" t="str">
            <v>张凤钗</v>
          </cell>
          <cell r="AN740" t="str">
            <v>母女</v>
          </cell>
          <cell r="AO740" t="str">
            <v>浙江省洞头县霓屿街道龙川路98弄5号</v>
          </cell>
          <cell r="AP740" t="str">
            <v>13646519726</v>
          </cell>
          <cell r="AQ740" t="str">
            <v/>
          </cell>
          <cell r="AR740" t="str">
            <v>13646519726</v>
          </cell>
          <cell r="AS740" t="str">
            <v/>
          </cell>
          <cell r="AT740" t="str">
            <v>2019-11-19</v>
          </cell>
          <cell r="AU740" t="str">
            <v>研发人员</v>
          </cell>
          <cell r="AV740" t="str">
            <v>劳动合同</v>
          </cell>
          <cell r="AW740" t="str">
            <v>2019-11-19</v>
          </cell>
          <cell r="AX740" t="str">
            <v>2019-11-19</v>
          </cell>
          <cell r="AY740" t="str">
            <v>2022-12-31</v>
          </cell>
          <cell r="AZ740" t="str">
            <v>研发</v>
          </cell>
          <cell r="BA740" t="str">
            <v>1</v>
          </cell>
          <cell r="BB740" t="str">
            <v>2020-02-19</v>
          </cell>
          <cell r="BC740" t="str">
            <v>2020-02-19</v>
          </cell>
          <cell r="BD740" t="str">
            <v/>
          </cell>
          <cell r="BE740" t="str">
            <v>研发辅助序列</v>
          </cell>
          <cell r="BF740" t="str">
            <v>P3</v>
          </cell>
        </row>
        <row r="741">
          <cell r="C741" t="str">
            <v>黄佩华</v>
          </cell>
          <cell r="D741" t="str">
            <v>女</v>
          </cell>
          <cell r="E741" t="str">
            <v>在职</v>
          </cell>
          <cell r="F741" t="str">
            <v>正式员工</v>
          </cell>
          <cell r="G741" t="str">
            <v>百诚医药</v>
          </cell>
          <cell r="H741" t="str">
            <v>注册部</v>
          </cell>
          <cell r="I741" t="str">
            <v>百诚医药/药学研究中心/注册部</v>
          </cell>
          <cell r="J741" t="str">
            <v>百诚医药</v>
          </cell>
          <cell r="K741" t="str">
            <v>注册部</v>
          </cell>
          <cell r="L741" t="str">
            <v>高级注册专员</v>
          </cell>
          <cell r="M741" t="str">
            <v>职员</v>
          </cell>
          <cell r="N741" t="str">
            <v>王珍</v>
          </cell>
          <cell r="O741" t="str">
            <v>王珍</v>
          </cell>
          <cell r="P741" t="str">
            <v>刘慧</v>
          </cell>
          <cell r="Q741" t="str">
            <v/>
          </cell>
          <cell r="R741" t="str">
            <v>杭州</v>
          </cell>
          <cell r="S741" t="str">
            <v>18795517192</v>
          </cell>
          <cell r="T741" t="str">
            <v>1996-02-12</v>
          </cell>
          <cell r="U741" t="str">
            <v>26</v>
          </cell>
          <cell r="V741" t="str">
            <v>汉</v>
          </cell>
          <cell r="W741" t="str">
            <v>352227199602125622</v>
          </cell>
          <cell r="X741" t="str">
            <v>福建</v>
          </cell>
          <cell r="Y741" t="str">
            <v>宁德</v>
          </cell>
          <cell r="Z741" t="str">
            <v>福建省宁德市古田县杉洋镇善德村建新街32号</v>
          </cell>
          <cell r="AA741" t="str">
            <v>公司宿舍</v>
          </cell>
          <cell r="AB741" t="str">
            <v>外地农村</v>
          </cell>
          <cell r="AC741" t="str">
            <v>未婚</v>
          </cell>
          <cell r="AD741" t="str">
            <v>群众</v>
          </cell>
          <cell r="AE741" t="str">
            <v>本科</v>
          </cell>
          <cell r="AF741" t="str">
            <v>学士</v>
          </cell>
          <cell r="AG741" t="str">
            <v>中国药科大学</v>
          </cell>
          <cell r="AH741" t="str">
            <v>药物分析</v>
          </cell>
          <cell r="AI741" t="str">
            <v>2017-06-30</v>
          </cell>
          <cell r="AJ741" t="str">
            <v/>
          </cell>
          <cell r="AK741" t="str">
            <v/>
          </cell>
          <cell r="AL741" t="str">
            <v/>
          </cell>
          <cell r="AM741" t="str">
            <v>黄珍玉</v>
          </cell>
          <cell r="AN741" t="str">
            <v>母女</v>
          </cell>
          <cell r="AO741" t="str">
            <v>福建省宁德市古田县杉洋镇善德村建新街32号</v>
          </cell>
          <cell r="AP741" t="str">
            <v>15757107883</v>
          </cell>
          <cell r="AQ741" t="str">
            <v>浙江杭康药业有限公司</v>
          </cell>
          <cell r="AR741" t="str">
            <v>1.5757107883E10</v>
          </cell>
          <cell r="AS741" t="str">
            <v/>
          </cell>
          <cell r="AT741" t="str">
            <v>2020-05-29</v>
          </cell>
          <cell r="AU741" t="str">
            <v>研发人员</v>
          </cell>
          <cell r="AV741" t="str">
            <v>劳动合同</v>
          </cell>
          <cell r="AW741" t="str">
            <v>2020-05-29</v>
          </cell>
          <cell r="AX741" t="str">
            <v>2020-05-29</v>
          </cell>
          <cell r="AY741" t="str">
            <v>2023-06-30</v>
          </cell>
          <cell r="AZ741" t="str">
            <v>研发</v>
          </cell>
          <cell r="BA741" t="str">
            <v>1</v>
          </cell>
          <cell r="BB741" t="str">
            <v>2020-08-28</v>
          </cell>
          <cell r="BC741" t="str">
            <v>2020-08-28</v>
          </cell>
          <cell r="BD741" t="str">
            <v/>
          </cell>
          <cell r="BE741" t="str">
            <v>研发辅助序列</v>
          </cell>
          <cell r="BF741" t="str">
            <v>P3</v>
          </cell>
        </row>
        <row r="742">
          <cell r="C742" t="str">
            <v>常新月</v>
          </cell>
          <cell r="D742" t="str">
            <v>女</v>
          </cell>
          <cell r="E742" t="str">
            <v>在职</v>
          </cell>
          <cell r="F742" t="str">
            <v>正式员工</v>
          </cell>
          <cell r="G742" t="str">
            <v>百诚医药</v>
          </cell>
          <cell r="H742" t="str">
            <v>注册部</v>
          </cell>
          <cell r="I742" t="str">
            <v>百诚医药/药学研究中心/注册部</v>
          </cell>
          <cell r="J742" t="str">
            <v>百诚医药</v>
          </cell>
          <cell r="K742" t="str">
            <v>注册部</v>
          </cell>
          <cell r="L742" t="str">
            <v>注册专员</v>
          </cell>
          <cell r="M742" t="str">
            <v>职员</v>
          </cell>
          <cell r="N742" t="str">
            <v>王珍</v>
          </cell>
          <cell r="O742" t="str">
            <v>王珍</v>
          </cell>
          <cell r="P742" t="str">
            <v>王珍</v>
          </cell>
          <cell r="Q742" t="str">
            <v/>
          </cell>
          <cell r="R742" t="str">
            <v>杭州</v>
          </cell>
          <cell r="S742" t="str">
            <v>13299343685</v>
          </cell>
          <cell r="T742" t="str">
            <v>1995-12-06</v>
          </cell>
          <cell r="U742" t="str">
            <v>26</v>
          </cell>
          <cell r="V742" t="str">
            <v>汉族</v>
          </cell>
          <cell r="W742" t="str">
            <v>620103199512065029</v>
          </cell>
          <cell r="X742" t="str">
            <v>甘肃</v>
          </cell>
          <cell r="Y742" t="str">
            <v>兰州</v>
          </cell>
          <cell r="Z742" t="str">
            <v>甘肃省民勤县</v>
          </cell>
          <cell r="AA742" t="str">
            <v>甘肃省嘉峪关市金橘园C7栋1单元502号</v>
          </cell>
          <cell r="AB742" t="str">
            <v/>
          </cell>
          <cell r="AC742" t="str">
            <v>未婚</v>
          </cell>
          <cell r="AD742" t="str">
            <v/>
          </cell>
          <cell r="AE742" t="str">
            <v>硕士研究生</v>
          </cell>
          <cell r="AF742" t="str">
            <v>硕士</v>
          </cell>
          <cell r="AG742" t="str">
            <v>浙江省医学科学院</v>
          </cell>
          <cell r="AH742" t="str">
            <v>药物化学</v>
          </cell>
          <cell r="AI742" t="str">
            <v>2021-06-23</v>
          </cell>
          <cell r="AJ742" t="str">
            <v/>
          </cell>
          <cell r="AK742" t="str">
            <v/>
          </cell>
          <cell r="AL742" t="str">
            <v/>
          </cell>
          <cell r="AM742" t="str">
            <v>常生清</v>
          </cell>
          <cell r="AN742" t="str">
            <v>父女</v>
          </cell>
          <cell r="AO742" t="str">
            <v>甘肃省嘉峪关市金橘园C7栋1单元502号</v>
          </cell>
          <cell r="AP742" t="str">
            <v>13993781428</v>
          </cell>
          <cell r="AQ742" t="str">
            <v/>
          </cell>
          <cell r="AR742" t="str">
            <v/>
          </cell>
          <cell r="AS742" t="str">
            <v/>
          </cell>
          <cell r="AT742" t="str">
            <v>2021-07-05</v>
          </cell>
          <cell r="AU742" t="str">
            <v>研发人员</v>
          </cell>
          <cell r="AV742" t="str">
            <v>劳动合同</v>
          </cell>
          <cell r="AW742" t="str">
            <v>2021-07-05</v>
          </cell>
          <cell r="AX742" t="str">
            <v>2021-07-05</v>
          </cell>
          <cell r="AY742" t="str">
            <v>2024-09-30</v>
          </cell>
          <cell r="AZ742" t="str">
            <v>研发</v>
          </cell>
          <cell r="BA742" t="str">
            <v>1</v>
          </cell>
          <cell r="BB742" t="str">
            <v>2021-10-04</v>
          </cell>
          <cell r="BC742" t="str">
            <v>2021-10-05</v>
          </cell>
          <cell r="BD742" t="str">
            <v/>
          </cell>
          <cell r="BE742" t="str">
            <v>研发辅助序列</v>
          </cell>
          <cell r="BF742" t="str">
            <v>P2</v>
          </cell>
        </row>
        <row r="743">
          <cell r="C743" t="str">
            <v>汤亚妮</v>
          </cell>
          <cell r="D743" t="str">
            <v>女</v>
          </cell>
          <cell r="E743" t="str">
            <v>在职</v>
          </cell>
          <cell r="F743" t="str">
            <v>正式员工</v>
          </cell>
          <cell r="G743" t="str">
            <v>百诚医药</v>
          </cell>
          <cell r="H743" t="str">
            <v>注册部</v>
          </cell>
          <cell r="I743" t="str">
            <v>百诚医药/药学研究中心/注册部</v>
          </cell>
          <cell r="J743" t="str">
            <v>百诚医药</v>
          </cell>
          <cell r="K743" t="str">
            <v>注册部</v>
          </cell>
          <cell r="L743" t="str">
            <v>注册专员</v>
          </cell>
          <cell r="M743" t="str">
            <v>职员</v>
          </cell>
          <cell r="N743" t="str">
            <v>王珍</v>
          </cell>
          <cell r="O743" t="str">
            <v>王珍</v>
          </cell>
          <cell r="P743" t="str">
            <v/>
          </cell>
          <cell r="Q743" t="str">
            <v/>
          </cell>
          <cell r="R743" t="str">
            <v>杭州</v>
          </cell>
          <cell r="S743" t="str">
            <v>13758238784</v>
          </cell>
          <cell r="T743" t="str">
            <v>1991-02-23</v>
          </cell>
          <cell r="U743" t="str">
            <v>31</v>
          </cell>
          <cell r="V743" t="str">
            <v>汉族</v>
          </cell>
          <cell r="W743" t="str">
            <v>330108199102231322</v>
          </cell>
          <cell r="X743" t="str">
            <v>浙江</v>
          </cell>
          <cell r="Y743" t="str">
            <v>杭州</v>
          </cell>
          <cell r="Z743" t="str">
            <v>杭州市滨江区联庄公寓6幢1单元501</v>
          </cell>
          <cell r="AA743" t="str">
            <v>杭州市滨江区联庄公寓6幢1单元501</v>
          </cell>
          <cell r="AB743" t="str">
            <v>本地城镇</v>
          </cell>
          <cell r="AC743" t="str">
            <v>已婚</v>
          </cell>
          <cell r="AD743" t="str">
            <v/>
          </cell>
          <cell r="AE743" t="str">
            <v>硕士研究生</v>
          </cell>
          <cell r="AF743" t="str">
            <v>硕士</v>
          </cell>
          <cell r="AG743" t="str">
            <v>浙江大学</v>
          </cell>
          <cell r="AH743" t="str">
            <v>化学</v>
          </cell>
          <cell r="AI743" t="str">
            <v>2016-03-31</v>
          </cell>
          <cell r="AJ743" t="str">
            <v/>
          </cell>
          <cell r="AK743" t="str">
            <v/>
          </cell>
          <cell r="AL743" t="str">
            <v/>
          </cell>
          <cell r="AM743" t="str">
            <v>孙雨吉</v>
          </cell>
          <cell r="AN743" t="str">
            <v>夫妻</v>
          </cell>
          <cell r="AO743" t="str">
            <v>杭州市滨江区联庄公寓6幢1单元310053</v>
          </cell>
          <cell r="AP743" t="str">
            <v>18768117853</v>
          </cell>
          <cell r="AQ743" t="str">
            <v>迈克斯（如东）化工有限公司杭州分公司</v>
          </cell>
          <cell r="AR743" t="str">
            <v/>
          </cell>
          <cell r="AS743" t="str">
            <v/>
          </cell>
          <cell r="AT743" t="str">
            <v>2022-01-10</v>
          </cell>
          <cell r="AU743" t="str">
            <v>研发人员</v>
          </cell>
          <cell r="AV743" t="str">
            <v>劳动合同</v>
          </cell>
          <cell r="AW743" t="str">
            <v>2022-01-10</v>
          </cell>
          <cell r="AX743" t="str">
            <v>2022-01-10</v>
          </cell>
          <cell r="AY743" t="str">
            <v>2025-03-31</v>
          </cell>
          <cell r="AZ743" t="str">
            <v>研发</v>
          </cell>
          <cell r="BA743" t="str">
            <v>1</v>
          </cell>
          <cell r="BB743" t="str">
            <v>2022-04-09</v>
          </cell>
          <cell r="BC743" t="str">
            <v>2022-04-10</v>
          </cell>
          <cell r="BD743" t="str">
            <v/>
          </cell>
          <cell r="BE743" t="str">
            <v>研发辅助序列</v>
          </cell>
          <cell r="BF743" t="str">
            <v>P3</v>
          </cell>
        </row>
        <row r="744">
          <cell r="C744" t="str">
            <v>张晴晴</v>
          </cell>
          <cell r="D744" t="str">
            <v>女</v>
          </cell>
          <cell r="E744" t="str">
            <v>在职</v>
          </cell>
          <cell r="F744" t="str">
            <v>正式员工</v>
          </cell>
          <cell r="G744" t="str">
            <v>百诚医药</v>
          </cell>
          <cell r="H744" t="str">
            <v>注册部</v>
          </cell>
          <cell r="I744" t="str">
            <v>百诚医药/药学研究中心/注册部</v>
          </cell>
          <cell r="J744" t="str">
            <v>百诚医药</v>
          </cell>
          <cell r="K744" t="str">
            <v>注册部</v>
          </cell>
          <cell r="L744" t="str">
            <v>注册专员</v>
          </cell>
          <cell r="M744" t="str">
            <v>职员</v>
          </cell>
          <cell r="N744" t="str">
            <v>王珍</v>
          </cell>
          <cell r="O744" t="str">
            <v>王珍</v>
          </cell>
          <cell r="P744" t="str">
            <v/>
          </cell>
          <cell r="Q744" t="str">
            <v>彭晶晶</v>
          </cell>
          <cell r="R744" t="str">
            <v>杭州</v>
          </cell>
          <cell r="S744" t="str">
            <v>17606486957</v>
          </cell>
          <cell r="T744" t="str">
            <v>1996-01-21</v>
          </cell>
          <cell r="U744" t="str">
            <v>26</v>
          </cell>
          <cell r="V744" t="str">
            <v>汉族</v>
          </cell>
          <cell r="W744" t="str">
            <v>410329199601219582</v>
          </cell>
          <cell r="X744" t="str">
            <v>河南</v>
          </cell>
          <cell r="Y744" t="str">
            <v>洛阳</v>
          </cell>
          <cell r="Z744" t="str">
            <v>河南省洛阳市伊川县彭婆街南衙村</v>
          </cell>
          <cell r="AA744" t="str">
            <v>浙江省杭州市滨江区金盛曼城</v>
          </cell>
          <cell r="AB744" t="str">
            <v>外地农村</v>
          </cell>
          <cell r="AC744" t="str">
            <v>未婚</v>
          </cell>
          <cell r="AD744" t="str">
            <v>共青团员</v>
          </cell>
          <cell r="AE744" t="str">
            <v>硕士研究生</v>
          </cell>
          <cell r="AF744" t="str">
            <v>硕士</v>
          </cell>
          <cell r="AG744" t="str">
            <v>青岛科技大学</v>
          </cell>
          <cell r="AH744" t="str">
            <v>化学工程</v>
          </cell>
          <cell r="AI744" t="str">
            <v>2021-07-01</v>
          </cell>
          <cell r="AJ744" t="str">
            <v/>
          </cell>
          <cell r="AK744" t="str">
            <v/>
          </cell>
          <cell r="AL744" t="str">
            <v/>
          </cell>
          <cell r="AM744" t="str">
            <v>闫衡</v>
          </cell>
          <cell r="AN744" t="str">
            <v>男女朋友</v>
          </cell>
          <cell r="AO744" t="str">
            <v>康悦香庄</v>
          </cell>
          <cell r="AP744" t="str">
            <v>18537975179</v>
          </cell>
          <cell r="AQ744" t="str">
            <v/>
          </cell>
          <cell r="AR744" t="str">
            <v/>
          </cell>
          <cell r="AS744" t="str">
            <v/>
          </cell>
          <cell r="AT744" t="str">
            <v>2022-03-04</v>
          </cell>
          <cell r="AU744" t="str">
            <v>研发人员</v>
          </cell>
          <cell r="AV744" t="str">
            <v>劳动合同</v>
          </cell>
          <cell r="AW744" t="str">
            <v>2022-03-04</v>
          </cell>
          <cell r="AX744" t="str">
            <v>2022-03-04</v>
          </cell>
          <cell r="AY744" t="str">
            <v>2025-03-31</v>
          </cell>
          <cell r="AZ744" t="str">
            <v>职能</v>
          </cell>
          <cell r="BA744" t="str">
            <v/>
          </cell>
          <cell r="BB744" t="str">
            <v>2022-06-03</v>
          </cell>
          <cell r="BC744" t="str">
            <v>2022-06-04</v>
          </cell>
          <cell r="BD744" t="str">
            <v/>
          </cell>
          <cell r="BE744" t="str">
            <v>研发辅助序列</v>
          </cell>
          <cell r="BF744" t="str">
            <v>P2</v>
          </cell>
        </row>
        <row r="745">
          <cell r="C745" t="str">
            <v>骆媱</v>
          </cell>
          <cell r="D745" t="str">
            <v>女</v>
          </cell>
          <cell r="E745" t="str">
            <v>在职</v>
          </cell>
          <cell r="F745" t="str">
            <v>正式员工</v>
          </cell>
          <cell r="G745" t="str">
            <v>百诚医药</v>
          </cell>
          <cell r="H745" t="str">
            <v>注册部</v>
          </cell>
          <cell r="I745" t="str">
            <v>百诚医药/药学研究中心/注册部</v>
          </cell>
          <cell r="J745" t="str">
            <v>百诚医药</v>
          </cell>
          <cell r="K745" t="str">
            <v>注册部</v>
          </cell>
          <cell r="L745" t="str">
            <v>注册专员</v>
          </cell>
          <cell r="M745" t="str">
            <v>职员</v>
          </cell>
          <cell r="N745" t="str">
            <v>王珍</v>
          </cell>
          <cell r="O745" t="str">
            <v>王珍</v>
          </cell>
          <cell r="P745" t="str">
            <v/>
          </cell>
          <cell r="Q745" t="str">
            <v>谭新衡</v>
          </cell>
          <cell r="R745" t="str">
            <v>杭州</v>
          </cell>
          <cell r="S745" t="str">
            <v>15757196313</v>
          </cell>
          <cell r="T745" t="str">
            <v>1995-01-10</v>
          </cell>
          <cell r="U745" t="str">
            <v>27</v>
          </cell>
          <cell r="V745" t="str">
            <v>汉族</v>
          </cell>
          <cell r="W745" t="str">
            <v>33078219950110292X</v>
          </cell>
          <cell r="X745" t="str">
            <v>浙江</v>
          </cell>
          <cell r="Y745" t="str">
            <v>金华</v>
          </cell>
          <cell r="Z745" t="str">
            <v>浙江省义乌市大陈镇楂林一村</v>
          </cell>
          <cell r="AA745" t="str">
            <v>杭州市滨江区浦沿街道冠新佳苑</v>
          </cell>
          <cell r="AB745" t="str">
            <v>外地农村</v>
          </cell>
          <cell r="AC745" t="str">
            <v>未婚</v>
          </cell>
          <cell r="AD745" t="str">
            <v>共青团员</v>
          </cell>
          <cell r="AE745" t="str">
            <v>硕士研究生</v>
          </cell>
          <cell r="AF745" t="str">
            <v>硕士</v>
          </cell>
          <cell r="AG745" t="str">
            <v>浙江中医药大学</v>
          </cell>
          <cell r="AH745" t="str">
            <v>中药学</v>
          </cell>
          <cell r="AI745" t="str">
            <v>2019-06-12</v>
          </cell>
          <cell r="AJ745" t="str">
            <v/>
          </cell>
          <cell r="AK745" t="str">
            <v/>
          </cell>
          <cell r="AL745" t="str">
            <v/>
          </cell>
          <cell r="AM745" t="str">
            <v>骆洪生</v>
          </cell>
          <cell r="AN745" t="str">
            <v>父女</v>
          </cell>
          <cell r="AO745" t="str">
            <v>浙江省义乌市李孟宅村</v>
          </cell>
          <cell r="AP745" t="str">
            <v>15958915958</v>
          </cell>
          <cell r="AQ745" t="str">
            <v>杭州华东医药集团新药研究院有限公司</v>
          </cell>
          <cell r="AR745" t="str">
            <v/>
          </cell>
          <cell r="AS745" t="str">
            <v/>
          </cell>
          <cell r="AT745" t="str">
            <v>2022-04-06</v>
          </cell>
          <cell r="AU745" t="str">
            <v>研发人员</v>
          </cell>
          <cell r="AV745" t="str">
            <v>劳动合同</v>
          </cell>
          <cell r="AW745" t="str">
            <v>2022-04-06</v>
          </cell>
          <cell r="AX745" t="str">
            <v>2022-04-06</v>
          </cell>
          <cell r="AY745" t="str">
            <v>2025-06-30</v>
          </cell>
          <cell r="AZ745" t="str">
            <v>研发</v>
          </cell>
          <cell r="BA745" t="str">
            <v>1</v>
          </cell>
          <cell r="BB745" t="str">
            <v>2022-07-05</v>
          </cell>
          <cell r="BC745" t="str">
            <v>2022-07-06</v>
          </cell>
          <cell r="BD745" t="str">
            <v/>
          </cell>
          <cell r="BE745" t="str">
            <v>研发辅助序列</v>
          </cell>
          <cell r="BF745" t="str">
            <v>P3</v>
          </cell>
        </row>
        <row r="746">
          <cell r="C746" t="str">
            <v>周娜02</v>
          </cell>
          <cell r="D746" t="str">
            <v>女</v>
          </cell>
          <cell r="E746" t="str">
            <v>在职</v>
          </cell>
          <cell r="F746" t="str">
            <v>正式员工</v>
          </cell>
          <cell r="G746" t="str">
            <v>百诚医药</v>
          </cell>
          <cell r="H746" t="str">
            <v>注册部</v>
          </cell>
          <cell r="I746" t="str">
            <v>百诚医药/药学研究中心/注册部</v>
          </cell>
          <cell r="J746" t="str">
            <v>百诚医药</v>
          </cell>
          <cell r="K746" t="str">
            <v>注册部</v>
          </cell>
          <cell r="L746" t="str">
            <v>注册专员</v>
          </cell>
          <cell r="M746" t="str">
            <v>职员</v>
          </cell>
          <cell r="N746" t="str">
            <v>王珍</v>
          </cell>
          <cell r="O746" t="str">
            <v>王珍</v>
          </cell>
          <cell r="P746" t="str">
            <v/>
          </cell>
          <cell r="Q746" t="str">
            <v>王珍</v>
          </cell>
          <cell r="R746" t="str">
            <v>杭州</v>
          </cell>
          <cell r="S746" t="str">
            <v>15151869562</v>
          </cell>
          <cell r="T746" t="str">
            <v>1996-04-05</v>
          </cell>
          <cell r="U746" t="str">
            <v>26</v>
          </cell>
          <cell r="V746" t="str">
            <v>汉族</v>
          </cell>
          <cell r="W746" t="str">
            <v>330683199604051222</v>
          </cell>
          <cell r="X746" t="str">
            <v>浙江</v>
          </cell>
          <cell r="Y746" t="str">
            <v>绍兴</v>
          </cell>
          <cell r="Z746" t="str">
            <v>绍兴市嵊州市鹿山街道恒业家园19-301</v>
          </cell>
          <cell r="AA746" t="str">
            <v>杭州市滨江区东信大道碧水豪园40-1601</v>
          </cell>
          <cell r="AB746" t="str">
            <v>本地城镇</v>
          </cell>
          <cell r="AC746" t="str">
            <v>未婚</v>
          </cell>
          <cell r="AD746" t="str">
            <v>团员</v>
          </cell>
          <cell r="AE746" t="str">
            <v>硕士研究生</v>
          </cell>
          <cell r="AF746" t="str">
            <v>硕士</v>
          </cell>
          <cell r="AG746" t="str">
            <v>中国药科大学</v>
          </cell>
          <cell r="AH746" t="str">
            <v>药学</v>
          </cell>
          <cell r="AI746" t="str">
            <v>2021-06-20</v>
          </cell>
          <cell r="AJ746" t="str">
            <v/>
          </cell>
          <cell r="AK746" t="str">
            <v/>
          </cell>
          <cell r="AL746" t="str">
            <v/>
          </cell>
          <cell r="AM746" t="str">
            <v>周先磊</v>
          </cell>
          <cell r="AN746" t="str">
            <v>兄妹</v>
          </cell>
          <cell r="AO746" t="str">
            <v>浙江省绍兴市嵊州市上岛名苑19幢101</v>
          </cell>
          <cell r="AP746" t="str">
            <v>15067516629</v>
          </cell>
          <cell r="AQ746" t="str">
            <v>常州恒邦药业有限公司</v>
          </cell>
          <cell r="AR746" t="str">
            <v/>
          </cell>
          <cell r="AS746" t="str">
            <v/>
          </cell>
          <cell r="AT746" t="str">
            <v>2022-04-11</v>
          </cell>
          <cell r="AU746" t="str">
            <v>研发人员</v>
          </cell>
          <cell r="AV746" t="str">
            <v>劳动合同</v>
          </cell>
          <cell r="AW746" t="str">
            <v>2022-04-11</v>
          </cell>
          <cell r="AX746" t="str">
            <v>2022-04-11</v>
          </cell>
          <cell r="AY746" t="str">
            <v>2025-06-30</v>
          </cell>
          <cell r="AZ746" t="str">
            <v>研发</v>
          </cell>
          <cell r="BA746" t="str">
            <v>1</v>
          </cell>
          <cell r="BB746" t="str">
            <v>2022-07-10</v>
          </cell>
          <cell r="BC746" t="str">
            <v>2022-07-11</v>
          </cell>
          <cell r="BD746" t="str">
            <v/>
          </cell>
          <cell r="BE746" t="str">
            <v>研发辅助序列</v>
          </cell>
          <cell r="BF746" t="str">
            <v>P2</v>
          </cell>
        </row>
        <row r="747">
          <cell r="C747" t="str">
            <v>陈志浩</v>
          </cell>
          <cell r="D747" t="str">
            <v>女</v>
          </cell>
          <cell r="E747" t="str">
            <v>在职</v>
          </cell>
          <cell r="F747" t="str">
            <v>试用员工</v>
          </cell>
          <cell r="G747" t="str">
            <v>百诚医药</v>
          </cell>
          <cell r="H747" t="str">
            <v>注册部</v>
          </cell>
          <cell r="I747" t="str">
            <v>百诚医药/药学研究中心/注册部</v>
          </cell>
          <cell r="J747" t="str">
            <v>百诚医药</v>
          </cell>
          <cell r="K747" t="str">
            <v>注册部</v>
          </cell>
          <cell r="L747" t="str">
            <v>高级注册专员</v>
          </cell>
          <cell r="M747" t="str">
            <v>职员</v>
          </cell>
          <cell r="N747" t="str">
            <v>王珍</v>
          </cell>
          <cell r="O747" t="str">
            <v>王珍</v>
          </cell>
          <cell r="P747" t="str">
            <v/>
          </cell>
          <cell r="Q747" t="str">
            <v>王珍</v>
          </cell>
          <cell r="R747" t="str">
            <v>杭州</v>
          </cell>
          <cell r="S747" t="str">
            <v>13821252523</v>
          </cell>
          <cell r="T747" t="str">
            <v>1992-01-05</v>
          </cell>
          <cell r="U747" t="str">
            <v>30</v>
          </cell>
          <cell r="V747" t="str">
            <v>汉族</v>
          </cell>
          <cell r="W747" t="str">
            <v>371327199201054622</v>
          </cell>
          <cell r="X747" t="str">
            <v>山东</v>
          </cell>
          <cell r="Y747" t="str">
            <v>临沂</v>
          </cell>
          <cell r="Z747" t="str">
            <v>山东省临沂市莒南县团林镇朋河石村</v>
          </cell>
          <cell r="AA747" t="str">
            <v>杭州滨江</v>
          </cell>
          <cell r="AB747" t="str">
            <v>本地农村</v>
          </cell>
          <cell r="AC747" t="str">
            <v>未婚</v>
          </cell>
          <cell r="AD747" t="str">
            <v>群众</v>
          </cell>
          <cell r="AE747" t="str">
            <v>硕士研究生</v>
          </cell>
          <cell r="AF747" t="str">
            <v>硕士</v>
          </cell>
          <cell r="AG747" t="str">
            <v>天津科技大学</v>
          </cell>
          <cell r="AH747" t="str">
            <v>制药工程</v>
          </cell>
          <cell r="AI747" t="str">
            <v>2019-01-07</v>
          </cell>
          <cell r="AJ747" t="str">
            <v/>
          </cell>
          <cell r="AK747" t="str">
            <v/>
          </cell>
          <cell r="AL747" t="str">
            <v/>
          </cell>
          <cell r="AM747" t="str">
            <v>陈燕飞</v>
          </cell>
          <cell r="AN747" t="str">
            <v>姐妹</v>
          </cell>
          <cell r="AO747" t="str">
            <v>山东省济南市历城区华山龙城250100</v>
          </cell>
          <cell r="AP747" t="str">
            <v>15910095925</v>
          </cell>
          <cell r="AQ747" t="str">
            <v>正大天晴药业集团</v>
          </cell>
          <cell r="AR747" t="str">
            <v/>
          </cell>
          <cell r="AS747" t="str">
            <v/>
          </cell>
          <cell r="AT747" t="str">
            <v>2022-05-11</v>
          </cell>
          <cell r="AU747" t="str">
            <v>辅助人员</v>
          </cell>
          <cell r="AV747" t="str">
            <v>劳动合同</v>
          </cell>
          <cell r="AW747" t="str">
            <v>2022-05-11</v>
          </cell>
          <cell r="AX747" t="str">
            <v>2022-05-11</v>
          </cell>
          <cell r="AY747" t="str">
            <v>2025-06-30</v>
          </cell>
          <cell r="AZ747" t="str">
            <v>研发</v>
          </cell>
          <cell r="BA747" t="str">
            <v>1</v>
          </cell>
          <cell r="BB747" t="str">
            <v>2022-08-10</v>
          </cell>
          <cell r="BC747" t="str">
            <v/>
          </cell>
          <cell r="BD747" t="str">
            <v/>
          </cell>
          <cell r="BE747" t="str">
            <v>研发辅助序列</v>
          </cell>
          <cell r="BF747" t="str">
            <v>P3</v>
          </cell>
        </row>
        <row r="748">
          <cell r="C748" t="str">
            <v>林昕玥</v>
          </cell>
          <cell r="D748" t="str">
            <v>女</v>
          </cell>
          <cell r="E748" t="str">
            <v>在职</v>
          </cell>
          <cell r="F748" t="str">
            <v>实习生</v>
          </cell>
          <cell r="G748" t="str">
            <v>百诚医药</v>
          </cell>
          <cell r="H748" t="str">
            <v>注册部</v>
          </cell>
          <cell r="I748" t="str">
            <v>百诚医药/药学研究中心/注册部</v>
          </cell>
          <cell r="J748" t="str">
            <v>百诚医药</v>
          </cell>
          <cell r="K748" t="str">
            <v>注册部</v>
          </cell>
          <cell r="L748" t="str">
            <v>实习生</v>
          </cell>
          <cell r="M748" t="str">
            <v>职员</v>
          </cell>
          <cell r="N748" t="str">
            <v>王珍</v>
          </cell>
          <cell r="O748" t="str">
            <v>王珍</v>
          </cell>
          <cell r="P748" t="str">
            <v>谭新衡</v>
          </cell>
          <cell r="Q748" t="str">
            <v/>
          </cell>
          <cell r="R748" t="str">
            <v>杭州</v>
          </cell>
          <cell r="S748" t="str">
            <v>18559911221</v>
          </cell>
          <cell r="T748" t="str">
            <v>2000-12-06</v>
          </cell>
          <cell r="U748" t="str">
            <v>21</v>
          </cell>
          <cell r="V748" t="str">
            <v>汉族</v>
          </cell>
          <cell r="W748" t="str">
            <v>350103200012061566</v>
          </cell>
          <cell r="X748" t="str">
            <v>福建</v>
          </cell>
          <cell r="Y748" t="str">
            <v>福州</v>
          </cell>
          <cell r="Z748" t="str">
            <v>福建省福州市台江区</v>
          </cell>
          <cell r="AA748" t="str">
            <v>浙江省杭州市拱墅区潮王路18号</v>
          </cell>
          <cell r="AB748" t="str">
            <v>本地城镇</v>
          </cell>
          <cell r="AC748" t="str">
            <v>未婚</v>
          </cell>
          <cell r="AD748" t="str">
            <v>群众</v>
          </cell>
          <cell r="AE748" t="str">
            <v>本科</v>
          </cell>
          <cell r="AF748" t="str">
            <v>学士</v>
          </cell>
          <cell r="AG748" t="str">
            <v>浙江工业大学</v>
          </cell>
          <cell r="AH748" t="str">
            <v>制药工程1901</v>
          </cell>
          <cell r="AI748" t="str">
            <v>2023-06-30</v>
          </cell>
          <cell r="AJ748" t="str">
            <v/>
          </cell>
          <cell r="AK748" t="str">
            <v/>
          </cell>
          <cell r="AL748" t="str">
            <v/>
          </cell>
          <cell r="AM748" t="str">
            <v>林小峰</v>
          </cell>
          <cell r="AN748" t="str">
            <v>父女</v>
          </cell>
          <cell r="AO748" t="str">
            <v>福建省福州市台江区</v>
          </cell>
          <cell r="AP748" t="str">
            <v>13905026995</v>
          </cell>
          <cell r="AQ748" t="str">
            <v>无</v>
          </cell>
          <cell r="AR748" t="str">
            <v/>
          </cell>
          <cell r="AS748" t="str">
            <v/>
          </cell>
          <cell r="AT748" t="str">
            <v>2022-07-06</v>
          </cell>
          <cell r="AU748" t="str">
            <v>辅助人员</v>
          </cell>
          <cell r="AV748" t="str">
            <v>实习协议</v>
          </cell>
          <cell r="AW748" t="str">
            <v/>
          </cell>
          <cell r="AX748" t="str">
            <v>2022-07-06</v>
          </cell>
          <cell r="AY748" t="str">
            <v>2022-08-05</v>
          </cell>
          <cell r="AZ748" t="str">
            <v>研发</v>
          </cell>
          <cell r="BA748" t="str">
            <v/>
          </cell>
          <cell r="BB748" t="str">
            <v/>
          </cell>
          <cell r="BC748" t="str">
            <v/>
          </cell>
          <cell r="BD748" t="str">
            <v/>
          </cell>
          <cell r="BE748" t="str">
            <v>研发辅助序列</v>
          </cell>
          <cell r="BF748" t="str">
            <v>-</v>
          </cell>
        </row>
        <row r="749">
          <cell r="C749" t="str">
            <v>邵梦柳</v>
          </cell>
          <cell r="D749" t="str">
            <v>女</v>
          </cell>
          <cell r="E749" t="str">
            <v>在职</v>
          </cell>
          <cell r="F749" t="str">
            <v>实习生</v>
          </cell>
          <cell r="G749" t="str">
            <v>百诚医药</v>
          </cell>
          <cell r="H749" t="str">
            <v>注册部</v>
          </cell>
          <cell r="I749" t="str">
            <v>百诚医药/药学研究中心/注册部</v>
          </cell>
          <cell r="J749" t="str">
            <v>百诚医药</v>
          </cell>
          <cell r="K749" t="str">
            <v>注册部</v>
          </cell>
          <cell r="L749" t="str">
            <v>实习生</v>
          </cell>
          <cell r="M749" t="str">
            <v>职员</v>
          </cell>
          <cell r="N749" t="str">
            <v>王珍</v>
          </cell>
          <cell r="O749" t="str">
            <v>王珍</v>
          </cell>
          <cell r="P749" t="str">
            <v>李娟</v>
          </cell>
          <cell r="Q749" t="str">
            <v/>
          </cell>
          <cell r="R749" t="str">
            <v>杭州</v>
          </cell>
          <cell r="S749" t="str">
            <v>17357192620</v>
          </cell>
          <cell r="T749" t="str">
            <v>2000-09-29</v>
          </cell>
          <cell r="U749" t="str">
            <v>21</v>
          </cell>
          <cell r="V749" t="str">
            <v>汉族</v>
          </cell>
          <cell r="W749" t="str">
            <v>33022520000929342X</v>
          </cell>
          <cell r="X749" t="str">
            <v>浙江</v>
          </cell>
          <cell r="Y749" t="str">
            <v>宁波</v>
          </cell>
          <cell r="Z749" t="str">
            <v>浙江省宁波市象山县石浦镇东卫村6户45号</v>
          </cell>
          <cell r="AA749" t="str">
            <v>浙江省拱墅区浙江工业大学朝晖校区</v>
          </cell>
          <cell r="AB749" t="str">
            <v>本地农村</v>
          </cell>
          <cell r="AC749" t="str">
            <v>未婚</v>
          </cell>
          <cell r="AD749" t="str">
            <v>党员</v>
          </cell>
          <cell r="AE749" t="str">
            <v>本科</v>
          </cell>
          <cell r="AF749" t="str">
            <v>学士</v>
          </cell>
          <cell r="AG749" t="str">
            <v>浙江工业大学</v>
          </cell>
          <cell r="AH749" t="str">
            <v>制药工程</v>
          </cell>
          <cell r="AI749" t="str">
            <v>2023-06-20</v>
          </cell>
          <cell r="AJ749" t="str">
            <v/>
          </cell>
          <cell r="AK749" t="str">
            <v/>
          </cell>
          <cell r="AL749" t="str">
            <v/>
          </cell>
          <cell r="AM749" t="str">
            <v>苏金女</v>
          </cell>
          <cell r="AN749" t="str">
            <v>母亲</v>
          </cell>
          <cell r="AO749" t="str">
            <v>浙江省宁波市象山县石浦镇 315731</v>
          </cell>
          <cell r="AP749" t="str">
            <v>13008922138</v>
          </cell>
          <cell r="AQ749" t="str">
            <v>无</v>
          </cell>
          <cell r="AR749" t="str">
            <v/>
          </cell>
          <cell r="AS749" t="str">
            <v/>
          </cell>
          <cell r="AT749" t="str">
            <v>2022-07-06</v>
          </cell>
          <cell r="AU749" t="str">
            <v>辅助人员</v>
          </cell>
          <cell r="AV749" t="str">
            <v>实习协议</v>
          </cell>
          <cell r="AW749" t="str">
            <v/>
          </cell>
          <cell r="AX749" t="str">
            <v>2022-07-06</v>
          </cell>
          <cell r="AY749" t="str">
            <v>2022-08-05</v>
          </cell>
          <cell r="AZ749" t="str">
            <v>研发</v>
          </cell>
          <cell r="BA749" t="str">
            <v/>
          </cell>
          <cell r="BB749" t="str">
            <v/>
          </cell>
          <cell r="BC749" t="str">
            <v/>
          </cell>
          <cell r="BD749" t="str">
            <v/>
          </cell>
          <cell r="BE749" t="str">
            <v>研发辅助序列</v>
          </cell>
          <cell r="BF749" t="str">
            <v>-</v>
          </cell>
        </row>
        <row r="750">
          <cell r="C750" t="str">
            <v>方情</v>
          </cell>
          <cell r="D750" t="str">
            <v>女</v>
          </cell>
          <cell r="E750" t="str">
            <v>在职</v>
          </cell>
          <cell r="F750" t="str">
            <v>试用员工</v>
          </cell>
          <cell r="G750" t="str">
            <v>百诚医药</v>
          </cell>
          <cell r="H750" t="str">
            <v>注册部</v>
          </cell>
          <cell r="I750" t="str">
            <v>百诚医药/药学研究中心/注册部</v>
          </cell>
          <cell r="J750" t="str">
            <v>百诚医药</v>
          </cell>
          <cell r="K750" t="str">
            <v>注册部</v>
          </cell>
          <cell r="L750" t="str">
            <v>注册专员</v>
          </cell>
          <cell r="M750" t="str">
            <v>职员</v>
          </cell>
          <cell r="N750" t="str">
            <v>王珍</v>
          </cell>
          <cell r="O750" t="str">
            <v>王珍</v>
          </cell>
          <cell r="P750" t="str">
            <v>李娟</v>
          </cell>
          <cell r="Q750" t="str">
            <v/>
          </cell>
          <cell r="R750" t="str">
            <v>杭州</v>
          </cell>
          <cell r="S750" t="str">
            <v>18279201947</v>
          </cell>
          <cell r="T750" t="str">
            <v>1997-01-26</v>
          </cell>
          <cell r="U750" t="str">
            <v>25</v>
          </cell>
          <cell r="V750" t="str">
            <v>汉族</v>
          </cell>
          <cell r="W750" t="str">
            <v>360429199701262124</v>
          </cell>
          <cell r="X750" t="str">
            <v>江西</v>
          </cell>
          <cell r="Y750" t="str">
            <v>九江</v>
          </cell>
          <cell r="Z750" t="str">
            <v>江西省九江市湖口县武山镇西桥村十二组</v>
          </cell>
          <cell r="AA750" t="str">
            <v>江西省九江市湖口县武山镇西桥村十二组</v>
          </cell>
          <cell r="AB750" t="str">
            <v>外地农村</v>
          </cell>
          <cell r="AC750" t="str">
            <v>未婚</v>
          </cell>
          <cell r="AD750" t="str">
            <v>中共党员</v>
          </cell>
          <cell r="AE750" t="str">
            <v>硕士研究生</v>
          </cell>
          <cell r="AF750" t="str">
            <v>硕士</v>
          </cell>
          <cell r="AG750" t="str">
            <v>浙江工业大学</v>
          </cell>
          <cell r="AH750" t="str">
            <v>药学</v>
          </cell>
          <cell r="AI750" t="str">
            <v>2022-06-10</v>
          </cell>
          <cell r="AJ750" t="str">
            <v/>
          </cell>
          <cell r="AK750" t="str">
            <v/>
          </cell>
          <cell r="AL750" t="str">
            <v/>
          </cell>
          <cell r="AM750" t="str">
            <v>方平喜</v>
          </cell>
          <cell r="AN750" t="str">
            <v>父亲</v>
          </cell>
          <cell r="AO750" t="str">
            <v>浙江省宁波市慈溪市新浦镇市场路18号 315322</v>
          </cell>
          <cell r="AP750" t="str">
            <v>15906540225</v>
          </cell>
          <cell r="AQ750" t="str">
            <v/>
          </cell>
          <cell r="AR750" t="str">
            <v/>
          </cell>
          <cell r="AS750" t="str">
            <v/>
          </cell>
          <cell r="AT750" t="str">
            <v>2022-07-11</v>
          </cell>
          <cell r="AU750" t="str">
            <v>辅助人员</v>
          </cell>
          <cell r="AV750" t="str">
            <v>劳动合同</v>
          </cell>
          <cell r="AW750" t="str">
            <v>2022-07-11</v>
          </cell>
          <cell r="AX750" t="str">
            <v>2022-07-11</v>
          </cell>
          <cell r="AY750" t="str">
            <v>2025-07-10</v>
          </cell>
          <cell r="AZ750" t="str">
            <v>研发</v>
          </cell>
          <cell r="BA750" t="str">
            <v>1</v>
          </cell>
          <cell r="BB750" t="str">
            <v>2022-10-10</v>
          </cell>
          <cell r="BC750" t="str">
            <v/>
          </cell>
          <cell r="BD750" t="str">
            <v/>
          </cell>
          <cell r="BE750" t="str">
            <v>研发辅助序列</v>
          </cell>
          <cell r="BF750" t="str">
            <v>P2</v>
          </cell>
        </row>
        <row r="751">
          <cell r="C751" t="str">
            <v>张偲钰</v>
          </cell>
          <cell r="D751" t="str">
            <v>女</v>
          </cell>
          <cell r="E751" t="str">
            <v>在职</v>
          </cell>
          <cell r="F751" t="str">
            <v>试用员工</v>
          </cell>
          <cell r="G751" t="str">
            <v>百诚医药</v>
          </cell>
          <cell r="H751" t="str">
            <v>注册部</v>
          </cell>
          <cell r="I751" t="str">
            <v>百诚医药/药学研究中心/注册部</v>
          </cell>
          <cell r="J751" t="str">
            <v>百诚医药</v>
          </cell>
          <cell r="K751" t="str">
            <v>注册部</v>
          </cell>
          <cell r="L751" t="str">
            <v>注册专员</v>
          </cell>
          <cell r="M751" t="str">
            <v>职员</v>
          </cell>
          <cell r="N751" t="str">
            <v>王珍</v>
          </cell>
          <cell r="O751" t="str">
            <v>王珍</v>
          </cell>
          <cell r="P751" t="str">
            <v>黄佩华</v>
          </cell>
          <cell r="Q751" t="str">
            <v/>
          </cell>
          <cell r="R751" t="str">
            <v>杭州</v>
          </cell>
          <cell r="S751" t="str">
            <v>13386534044</v>
          </cell>
          <cell r="T751" t="str">
            <v>1996-10-08</v>
          </cell>
          <cell r="U751" t="str">
            <v>25</v>
          </cell>
          <cell r="V751" t="str">
            <v>汉族</v>
          </cell>
          <cell r="W751" t="str">
            <v>330106199610082025</v>
          </cell>
          <cell r="X751" t="str">
            <v>浙江</v>
          </cell>
          <cell r="Y751" t="str">
            <v>杭州</v>
          </cell>
          <cell r="Z751" t="str">
            <v>杭州市下城区桃花河新村8号502室</v>
          </cell>
          <cell r="AA751" t="str">
            <v>浙江省杭州市西湖区三台云舍52号</v>
          </cell>
          <cell r="AB751" t="str">
            <v>本地城镇</v>
          </cell>
          <cell r="AC751" t="str">
            <v>未婚</v>
          </cell>
          <cell r="AD751" t="str">
            <v>团员</v>
          </cell>
          <cell r="AE751" t="str">
            <v>硕士研究生</v>
          </cell>
          <cell r="AF751" t="str">
            <v>硕士</v>
          </cell>
          <cell r="AG751" t="str">
            <v>浙江工业大学</v>
          </cell>
          <cell r="AH751" t="str">
            <v>药学</v>
          </cell>
          <cell r="AI751" t="str">
            <v>2022-06-10</v>
          </cell>
          <cell r="AJ751" t="str">
            <v/>
          </cell>
          <cell r="AK751" t="str">
            <v/>
          </cell>
          <cell r="AL751" t="str">
            <v/>
          </cell>
          <cell r="AM751" t="str">
            <v>孙力英</v>
          </cell>
          <cell r="AN751" t="str">
            <v>母女</v>
          </cell>
          <cell r="AO751" t="str">
            <v>杭州市西湖区三台云舍52号</v>
          </cell>
          <cell r="AP751" t="str">
            <v>13588377380</v>
          </cell>
          <cell r="AQ751" t="str">
            <v/>
          </cell>
          <cell r="AR751" t="str">
            <v/>
          </cell>
          <cell r="AS751" t="str">
            <v/>
          </cell>
          <cell r="AT751" t="str">
            <v>2022-07-11</v>
          </cell>
          <cell r="AU751" t="str">
            <v>辅助人员</v>
          </cell>
          <cell r="AV751" t="str">
            <v>劳动合同</v>
          </cell>
          <cell r="AW751" t="str">
            <v>2022-07-11</v>
          </cell>
          <cell r="AX751" t="str">
            <v>2022-07-11</v>
          </cell>
          <cell r="AY751" t="str">
            <v>2025-07-10</v>
          </cell>
          <cell r="AZ751" t="str">
            <v>研发</v>
          </cell>
          <cell r="BA751" t="str">
            <v>1</v>
          </cell>
          <cell r="BB751" t="str">
            <v>2022-10-10</v>
          </cell>
          <cell r="BC751" t="str">
            <v/>
          </cell>
          <cell r="BD751" t="str">
            <v/>
          </cell>
          <cell r="BE751" t="str">
            <v>研发辅助序列</v>
          </cell>
          <cell r="BF751" t="str">
            <v>P2</v>
          </cell>
        </row>
        <row r="752">
          <cell r="C752" t="str">
            <v>祁鸽</v>
          </cell>
          <cell r="D752" t="str">
            <v>女</v>
          </cell>
          <cell r="E752" t="str">
            <v>在职</v>
          </cell>
          <cell r="F752" t="str">
            <v>试用员工</v>
          </cell>
          <cell r="G752" t="str">
            <v>百诚医药</v>
          </cell>
          <cell r="H752" t="str">
            <v>注册部</v>
          </cell>
          <cell r="I752" t="str">
            <v>百诚医药/药学研究中心/注册部</v>
          </cell>
          <cell r="J752" t="str">
            <v>百诚医药</v>
          </cell>
          <cell r="K752" t="str">
            <v>注册部</v>
          </cell>
          <cell r="L752" t="str">
            <v>注册专员</v>
          </cell>
          <cell r="M752" t="str">
            <v>职员</v>
          </cell>
          <cell r="N752" t="str">
            <v>王珍</v>
          </cell>
          <cell r="O752" t="str">
            <v>王珍</v>
          </cell>
          <cell r="P752" t="str">
            <v>彭晶晶</v>
          </cell>
          <cell r="Q752" t="str">
            <v/>
          </cell>
          <cell r="R752" t="str">
            <v>杭州</v>
          </cell>
          <cell r="S752" t="str">
            <v>15735648902</v>
          </cell>
          <cell r="T752" t="str">
            <v>1997-07-24</v>
          </cell>
          <cell r="U752" t="str">
            <v>25</v>
          </cell>
          <cell r="V752" t="str">
            <v>汉族</v>
          </cell>
          <cell r="W752" t="str">
            <v>142723199707244145</v>
          </cell>
          <cell r="X752" t="str">
            <v>山西</v>
          </cell>
          <cell r="Y752" t="str">
            <v>运城</v>
          </cell>
          <cell r="Z752" t="str">
            <v>山西省运城市芮城县阳城镇中庄村二组</v>
          </cell>
          <cell r="AA752" t="str">
            <v>山西省芮城县阳城镇中庄村二组</v>
          </cell>
          <cell r="AB752" t="str">
            <v>外地农村</v>
          </cell>
          <cell r="AC752" t="str">
            <v>未婚</v>
          </cell>
          <cell r="AD752" t="str">
            <v>共青团员</v>
          </cell>
          <cell r="AE752" t="str">
            <v>硕士研究生</v>
          </cell>
          <cell r="AF752" t="str">
            <v>硕士</v>
          </cell>
          <cell r="AG752" t="str">
            <v>中国药科大学</v>
          </cell>
          <cell r="AH752" t="str">
            <v>社会与管理药学</v>
          </cell>
          <cell r="AI752" t="str">
            <v>2022-06-20</v>
          </cell>
          <cell r="AJ752" t="str">
            <v/>
          </cell>
          <cell r="AK752" t="str">
            <v/>
          </cell>
          <cell r="AL752" t="str">
            <v/>
          </cell>
          <cell r="AM752" t="str">
            <v>祁红军</v>
          </cell>
          <cell r="AN752" t="str">
            <v>父亲</v>
          </cell>
          <cell r="AO752" t="str">
            <v>山西省运城市芮城县阳城镇中庄村044600</v>
          </cell>
          <cell r="AP752" t="str">
            <v>13453957175</v>
          </cell>
          <cell r="AQ752" t="str">
            <v/>
          </cell>
          <cell r="AR752" t="str">
            <v/>
          </cell>
          <cell r="AS752" t="str">
            <v/>
          </cell>
          <cell r="AT752" t="str">
            <v>2022-07-11</v>
          </cell>
          <cell r="AU752" t="str">
            <v>辅助人员</v>
          </cell>
          <cell r="AV752" t="str">
            <v>劳动合同</v>
          </cell>
          <cell r="AW752" t="str">
            <v>2022-07-11</v>
          </cell>
          <cell r="AX752" t="str">
            <v>2022-07-11</v>
          </cell>
          <cell r="AY752" t="str">
            <v>2025-07-10</v>
          </cell>
          <cell r="AZ752" t="str">
            <v>研发</v>
          </cell>
          <cell r="BA752" t="str">
            <v>1</v>
          </cell>
          <cell r="BB752" t="str">
            <v>2022-10-10</v>
          </cell>
          <cell r="BC752" t="str">
            <v/>
          </cell>
          <cell r="BD752" t="str">
            <v/>
          </cell>
          <cell r="BE752" t="str">
            <v>研发辅助序列</v>
          </cell>
          <cell r="BF752" t="str">
            <v>P2</v>
          </cell>
        </row>
        <row r="753">
          <cell r="C753" t="str">
            <v>杨杰锋</v>
          </cell>
          <cell r="D753" t="str">
            <v>男</v>
          </cell>
          <cell r="E753" t="str">
            <v>在职</v>
          </cell>
          <cell r="F753" t="str">
            <v>正式员工</v>
          </cell>
          <cell r="G753" t="str">
            <v>百诚医药</v>
          </cell>
          <cell r="H753" t="str">
            <v>综合管理中心</v>
          </cell>
          <cell r="I753" t="str">
            <v>百诚医药/综合管理中心</v>
          </cell>
          <cell r="J753" t="str">
            <v>百诚医药</v>
          </cell>
          <cell r="K753" t="str">
            <v>综合管理中心</v>
          </cell>
          <cell r="L753" t="str">
            <v>部门总经理</v>
          </cell>
          <cell r="M753" t="str">
            <v>副总经理</v>
          </cell>
          <cell r="N753" t="str">
            <v>邵春能</v>
          </cell>
          <cell r="O753" t="str">
            <v>邵春能</v>
          </cell>
          <cell r="P753" t="str">
            <v/>
          </cell>
          <cell r="Q753" t="str">
            <v/>
          </cell>
          <cell r="R753" t="str">
            <v>杭州</v>
          </cell>
          <cell r="S753" t="str">
            <v>13750881919</v>
          </cell>
          <cell r="T753" t="str">
            <v>1977-01-20</v>
          </cell>
          <cell r="U753" t="str">
            <v>45</v>
          </cell>
          <cell r="V753" t="str">
            <v>汉族</v>
          </cell>
          <cell r="W753" t="str">
            <v>330222197701206173</v>
          </cell>
          <cell r="X753" t="str">
            <v>浙江</v>
          </cell>
          <cell r="Y753" t="str">
            <v>杭州</v>
          </cell>
          <cell r="Z753" t="str">
            <v>杭州市西湖区求智弄2幢303</v>
          </cell>
          <cell r="AA753" t="str">
            <v>杭州市西湖区求智弄2幢303</v>
          </cell>
          <cell r="AB753" t="str">
            <v>本地城镇</v>
          </cell>
          <cell r="AC753" t="str">
            <v>已婚</v>
          </cell>
          <cell r="AD753" t="str">
            <v/>
          </cell>
          <cell r="AE753" t="str">
            <v>本科</v>
          </cell>
          <cell r="AF753" t="str">
            <v/>
          </cell>
          <cell r="AG753" t="str">
            <v>浙江工业大学</v>
          </cell>
          <cell r="AH753" t="str">
            <v>精细化工（化学制药）</v>
          </cell>
          <cell r="AI753" t="str">
            <v>1999-07-01</v>
          </cell>
          <cell r="AJ753" t="str">
            <v/>
          </cell>
          <cell r="AK753" t="str">
            <v/>
          </cell>
          <cell r="AL753" t="str">
            <v/>
          </cell>
          <cell r="AM753" t="str">
            <v>董慧慧</v>
          </cell>
          <cell r="AN753" t="str">
            <v>夫妻</v>
          </cell>
          <cell r="AO753" t="str">
            <v>杭州市西湖区求智弄2幢303</v>
          </cell>
          <cell r="AP753" t="str">
            <v>13750887051</v>
          </cell>
          <cell r="AQ753" t="str">
            <v>浙江省药品信息宣传和发展服务中心（浙江省药品监督管理局行政受理中心）</v>
          </cell>
          <cell r="AR753" t="str">
            <v/>
          </cell>
          <cell r="AS753" t="str">
            <v>楼金芳</v>
          </cell>
          <cell r="AT753" t="str">
            <v>2021-12-01</v>
          </cell>
          <cell r="AU753" t="str">
            <v>管理人员</v>
          </cell>
          <cell r="AV753" t="str">
            <v>劳动合同</v>
          </cell>
          <cell r="AW753" t="str">
            <v>2021-12-01</v>
          </cell>
          <cell r="AX753" t="str">
            <v>2021-12-01</v>
          </cell>
          <cell r="AY753" t="str">
            <v>2024-12-31</v>
          </cell>
          <cell r="AZ753" t="str">
            <v>职能</v>
          </cell>
          <cell r="BA753" t="str">
            <v>1</v>
          </cell>
          <cell r="BB753" t="str">
            <v>2022-01-20</v>
          </cell>
          <cell r="BC753" t="str">
            <v>2022-01-21</v>
          </cell>
          <cell r="BD753" t="str">
            <v/>
          </cell>
          <cell r="BE753" t="str">
            <v>职能序列</v>
          </cell>
          <cell r="BF753" t="str">
            <v>M7</v>
          </cell>
        </row>
        <row r="754">
          <cell r="C754" t="str">
            <v>王友昆</v>
          </cell>
          <cell r="D754" t="str">
            <v>男</v>
          </cell>
          <cell r="E754" t="str">
            <v>在职</v>
          </cell>
          <cell r="F754" t="str">
            <v>退休返聘</v>
          </cell>
          <cell r="G754" t="str">
            <v>百代医药</v>
          </cell>
          <cell r="H754" t="str">
            <v>百代医药</v>
          </cell>
          <cell r="I754" t="str">
            <v>百代医药/百代医药</v>
          </cell>
          <cell r="J754" t="str">
            <v>百代医药</v>
          </cell>
          <cell r="K754" t="str">
            <v>百代医药</v>
          </cell>
          <cell r="L754" t="str">
            <v>总经理</v>
          </cell>
          <cell r="M754" t="str">
            <v>总经理/部门总经理</v>
          </cell>
          <cell r="N754" t="str">
            <v>王友昆</v>
          </cell>
          <cell r="O754" t="str">
            <v>邵春能</v>
          </cell>
          <cell r="P754" t="str">
            <v/>
          </cell>
          <cell r="Q754" t="str">
            <v/>
          </cell>
          <cell r="R754" t="str">
            <v>杭州</v>
          </cell>
          <cell r="S754" t="str">
            <v>13905737486</v>
          </cell>
          <cell r="T754" t="str">
            <v>1958-06-21</v>
          </cell>
          <cell r="U754" t="str">
            <v>64</v>
          </cell>
          <cell r="V754" t="str">
            <v>汉</v>
          </cell>
          <cell r="W754" t="str">
            <v>330402195806210917</v>
          </cell>
          <cell r="X754" t="str">
            <v>浙江</v>
          </cell>
          <cell r="Y754" t="str">
            <v>嘉兴</v>
          </cell>
          <cell r="Z754" t="str">
            <v>浙江省嘉兴市秀洲区中山西路1558号嘉兴花园85栋</v>
          </cell>
          <cell r="AA754" t="str">
            <v>浙江省嘉兴市秀洲区中山西路1558号嘉兴花园85栋</v>
          </cell>
          <cell r="AB754" t="str">
            <v>外地城镇</v>
          </cell>
          <cell r="AC754" t="str">
            <v>已婚</v>
          </cell>
          <cell r="AD754" t="str">
            <v>党员</v>
          </cell>
          <cell r="AE754" t="str">
            <v>大专</v>
          </cell>
          <cell r="AF754" t="str">
            <v/>
          </cell>
          <cell r="AG754" t="str">
            <v>中国药科大学</v>
          </cell>
          <cell r="AH754" t="str">
            <v>医药企业管理</v>
          </cell>
          <cell r="AI754" t="str">
            <v>1991-01-25</v>
          </cell>
          <cell r="AJ754" t="str">
            <v>主管药师</v>
          </cell>
          <cell r="AK754" t="str">
            <v>中级</v>
          </cell>
          <cell r="AL754" t="str">
            <v>2004-10-12</v>
          </cell>
          <cell r="AM754" t="str">
            <v>郁灵芝</v>
          </cell>
          <cell r="AN754" t="str">
            <v>夫妻</v>
          </cell>
          <cell r="AO754" t="str">
            <v>浙江省嘉兴市秀洲区中山西路1558号嘉兴花园85栋</v>
          </cell>
          <cell r="AP754" t="str">
            <v>13515731676</v>
          </cell>
          <cell r="AQ754" t="str">
            <v>浙江莎普爱思药业股份有限公司</v>
          </cell>
          <cell r="AR754" t="str">
            <v/>
          </cell>
          <cell r="AS754" t="str">
            <v/>
          </cell>
          <cell r="AT754" t="str">
            <v>2020-09-04</v>
          </cell>
          <cell r="AU754" t="str">
            <v>辅助人员</v>
          </cell>
          <cell r="AV754" t="str">
            <v>退休返聘协议</v>
          </cell>
          <cell r="AW754" t="str">
            <v/>
          </cell>
          <cell r="AX754" t="str">
            <v>2021-10-01</v>
          </cell>
          <cell r="AY754" t="str">
            <v>2022-10-31</v>
          </cell>
          <cell r="AZ754" t="str">
            <v>职能</v>
          </cell>
          <cell r="BA754" t="str">
            <v>2</v>
          </cell>
          <cell r="BB754" t="str">
            <v/>
          </cell>
          <cell r="BC754" t="str">
            <v/>
          </cell>
          <cell r="BD754" t="str">
            <v/>
          </cell>
          <cell r="BE754" t="str">
            <v>研发辅助序列</v>
          </cell>
          <cell r="BF754" t="str">
            <v>M2</v>
          </cell>
        </row>
        <row r="755">
          <cell r="C755" t="str">
            <v>赵庆峰</v>
          </cell>
          <cell r="D755" t="str">
            <v>男</v>
          </cell>
          <cell r="E755" t="str">
            <v>在职</v>
          </cell>
          <cell r="F755" t="str">
            <v>正式员工</v>
          </cell>
          <cell r="G755" t="str">
            <v>百代医药</v>
          </cell>
          <cell r="H755" t="str">
            <v>生产部</v>
          </cell>
          <cell r="I755" t="str">
            <v>百代医药/百代医药/生产部</v>
          </cell>
          <cell r="J755" t="str">
            <v>百代医药</v>
          </cell>
          <cell r="K755" t="str">
            <v>生产部</v>
          </cell>
          <cell r="L755" t="str">
            <v>生产部副经理</v>
          </cell>
          <cell r="M755" t="str">
            <v>副经理</v>
          </cell>
          <cell r="N755" t="str">
            <v>王友昆</v>
          </cell>
          <cell r="O755" t="str">
            <v>王友昆</v>
          </cell>
          <cell r="P755" t="str">
            <v/>
          </cell>
          <cell r="Q755" t="str">
            <v>王友昆</v>
          </cell>
          <cell r="R755" t="str">
            <v>杭州</v>
          </cell>
          <cell r="S755" t="str">
            <v>13606633021</v>
          </cell>
          <cell r="T755" t="str">
            <v>1990-04-13</v>
          </cell>
          <cell r="U755" t="str">
            <v>32</v>
          </cell>
          <cell r="V755" t="str">
            <v>土家族</v>
          </cell>
          <cell r="W755" t="str">
            <v>330184199004133813</v>
          </cell>
          <cell r="X755" t="str">
            <v>浙江</v>
          </cell>
          <cell r="Y755" t="str">
            <v>杭州</v>
          </cell>
          <cell r="Z755" t="str">
            <v>浙江省杭州市余杭区良渚街道纤石村10组9号</v>
          </cell>
          <cell r="AA755" t="str">
            <v>浙江省杭州市临平区东湖街道临东家园4幢2单元1401室</v>
          </cell>
          <cell r="AB755" t="str">
            <v>本地农村</v>
          </cell>
          <cell r="AC755" t="str">
            <v>已婚</v>
          </cell>
          <cell r="AD755" t="str">
            <v>中共党员</v>
          </cell>
          <cell r="AE755" t="str">
            <v>本科</v>
          </cell>
          <cell r="AF755" t="str">
            <v/>
          </cell>
          <cell r="AG755" t="str">
            <v>宁波工程学院</v>
          </cell>
          <cell r="AH755" t="str">
            <v>化学工程与工艺</v>
          </cell>
          <cell r="AI755" t="str">
            <v>2012-06-18</v>
          </cell>
          <cell r="AJ755" t="str">
            <v/>
          </cell>
          <cell r="AK755" t="str">
            <v/>
          </cell>
          <cell r="AL755" t="str">
            <v/>
          </cell>
          <cell r="AM755" t="str">
            <v>施德伟</v>
          </cell>
          <cell r="AN755" t="str">
            <v>爱人</v>
          </cell>
          <cell r="AO755" t="str">
            <v>杭州市临平区东湖街道临东家园4-2-1401</v>
          </cell>
          <cell r="AP755" t="str">
            <v>13567260293</v>
          </cell>
          <cell r="AQ755" t="str">
            <v>杭州民生药业股份有限公司</v>
          </cell>
          <cell r="AR755" t="str">
            <v/>
          </cell>
          <cell r="AS755" t="str">
            <v/>
          </cell>
          <cell r="AT755" t="str">
            <v>2021-09-24</v>
          </cell>
          <cell r="AU755" t="str">
            <v>研发人员</v>
          </cell>
          <cell r="AV755" t="str">
            <v>劳动合同</v>
          </cell>
          <cell r="AW755" t="str">
            <v>2021-09-24</v>
          </cell>
          <cell r="AX755" t="str">
            <v>2021-09-24</v>
          </cell>
          <cell r="AY755" t="str">
            <v>2024-09-30</v>
          </cell>
          <cell r="AZ755" t="str">
            <v>职能</v>
          </cell>
          <cell r="BA755" t="str">
            <v>1</v>
          </cell>
          <cell r="BB755" t="str">
            <v>2021-12-23</v>
          </cell>
          <cell r="BC755" t="str">
            <v>2021-12-24</v>
          </cell>
          <cell r="BD755" t="str">
            <v/>
          </cell>
          <cell r="BE755" t="str">
            <v>研发辅助序列</v>
          </cell>
          <cell r="BF755" t="str">
            <v>M1</v>
          </cell>
        </row>
        <row r="756">
          <cell r="C756" t="str">
            <v>吴建明</v>
          </cell>
          <cell r="D756" t="str">
            <v>男</v>
          </cell>
          <cell r="E756" t="str">
            <v>在职</v>
          </cell>
          <cell r="F756" t="str">
            <v>正式员工</v>
          </cell>
          <cell r="G756" t="str">
            <v>百代医药</v>
          </cell>
          <cell r="H756" t="str">
            <v>质量部</v>
          </cell>
          <cell r="I756" t="str">
            <v>百代医药/百代医药/质量部</v>
          </cell>
          <cell r="J756" t="str">
            <v>百代医药</v>
          </cell>
          <cell r="K756" t="str">
            <v>质量部</v>
          </cell>
          <cell r="L756" t="str">
            <v>QA主管</v>
          </cell>
          <cell r="M756" t="str">
            <v>主管</v>
          </cell>
          <cell r="N756" t="str">
            <v>王友昆</v>
          </cell>
          <cell r="O756" t="str">
            <v>王友昆</v>
          </cell>
          <cell r="P756" t="str">
            <v/>
          </cell>
          <cell r="Q756" t="str">
            <v/>
          </cell>
          <cell r="R756" t="str">
            <v>杭州</v>
          </cell>
          <cell r="S756" t="str">
            <v>15858178261</v>
          </cell>
          <cell r="T756" t="str">
            <v>1988-01-21</v>
          </cell>
          <cell r="U756" t="str">
            <v>34</v>
          </cell>
          <cell r="V756" t="str">
            <v>汉族</v>
          </cell>
          <cell r="W756" t="str">
            <v>330824198801211519</v>
          </cell>
          <cell r="X756" t="str">
            <v>浙江</v>
          </cell>
          <cell r="Y756" t="str">
            <v>衢州</v>
          </cell>
          <cell r="Z756" t="str">
            <v>浙江省开化县中村乡道源村新田庄自然村53号</v>
          </cell>
          <cell r="AA756" t="str">
            <v>浙江省开化县中村乡道源村新田庄自然村53号</v>
          </cell>
          <cell r="AB756" t="str">
            <v>外地农村</v>
          </cell>
          <cell r="AC756" t="str">
            <v>未婚</v>
          </cell>
          <cell r="AD756" t="str">
            <v>群众</v>
          </cell>
          <cell r="AE756" t="str">
            <v>本科</v>
          </cell>
          <cell r="AF756" t="str">
            <v>学士</v>
          </cell>
          <cell r="AG756" t="str">
            <v>浙江大学</v>
          </cell>
          <cell r="AH756" t="str">
            <v>药学</v>
          </cell>
          <cell r="AI756" t="str">
            <v>2019-07-01</v>
          </cell>
          <cell r="AJ756" t="str">
            <v>无</v>
          </cell>
          <cell r="AK756" t="str">
            <v>无</v>
          </cell>
          <cell r="AL756" t="str">
            <v/>
          </cell>
          <cell r="AM756" t="str">
            <v>吴宝顺</v>
          </cell>
          <cell r="AN756" t="str">
            <v>父子</v>
          </cell>
          <cell r="AO756" t="str">
            <v>浙江省开化县中村乡道源村新田庄自然村53号</v>
          </cell>
          <cell r="AP756" t="str">
            <v>18767062843</v>
          </cell>
          <cell r="AQ756" t="str">
            <v/>
          </cell>
          <cell r="AR756" t="str">
            <v>无</v>
          </cell>
          <cell r="AS756" t="str">
            <v/>
          </cell>
          <cell r="AT756" t="str">
            <v>2021-03-01</v>
          </cell>
          <cell r="AU756" t="str">
            <v>辅助人员</v>
          </cell>
          <cell r="AV756" t="str">
            <v>劳动合同</v>
          </cell>
          <cell r="AW756" t="str">
            <v>2021-03-01</v>
          </cell>
          <cell r="AX756" t="str">
            <v>2021-03-01</v>
          </cell>
          <cell r="AY756" t="str">
            <v>2024-03-31</v>
          </cell>
          <cell r="AZ756" t="str">
            <v>职能</v>
          </cell>
          <cell r="BA756" t="str">
            <v>1</v>
          </cell>
          <cell r="BB756" t="str">
            <v>2021-05-31</v>
          </cell>
          <cell r="BC756" t="str">
            <v>2021-06-01</v>
          </cell>
          <cell r="BD756" t="str">
            <v/>
          </cell>
          <cell r="BE756" t="str">
            <v>研发辅助序列</v>
          </cell>
          <cell r="BF756" t="str">
            <v>P3</v>
          </cell>
        </row>
        <row r="757">
          <cell r="C757" t="str">
            <v>缪美新</v>
          </cell>
          <cell r="D757" t="str">
            <v>女</v>
          </cell>
          <cell r="E757" t="str">
            <v>在职</v>
          </cell>
          <cell r="F757" t="str">
            <v>正式员工</v>
          </cell>
          <cell r="G757" t="str">
            <v>百代医药</v>
          </cell>
          <cell r="H757" t="str">
            <v>质量部</v>
          </cell>
          <cell r="I757" t="str">
            <v>百代医药/百代医药/质量部</v>
          </cell>
          <cell r="J757" t="str">
            <v>百代医药</v>
          </cell>
          <cell r="K757" t="str">
            <v>质量部</v>
          </cell>
          <cell r="L757" t="str">
            <v>质量负责人</v>
          </cell>
          <cell r="M757" t="str">
            <v>职员</v>
          </cell>
          <cell r="N757" t="str">
            <v>王友昆</v>
          </cell>
          <cell r="O757" t="str">
            <v>王友昆</v>
          </cell>
          <cell r="P757" t="str">
            <v/>
          </cell>
          <cell r="Q757" t="str">
            <v/>
          </cell>
          <cell r="R757" t="str">
            <v>金华</v>
          </cell>
          <cell r="S757" t="str">
            <v>13665896203</v>
          </cell>
          <cell r="T757" t="str">
            <v>1979-06-06</v>
          </cell>
          <cell r="U757" t="str">
            <v>43</v>
          </cell>
          <cell r="V757" t="str">
            <v>汉族</v>
          </cell>
          <cell r="W757" t="str">
            <v>33071919790606434X</v>
          </cell>
          <cell r="X757" t="str">
            <v>浙江</v>
          </cell>
          <cell r="Y757" t="str">
            <v>金华</v>
          </cell>
          <cell r="Z757" t="str">
            <v>金华市新华街452号302</v>
          </cell>
          <cell r="AA757" t="str">
            <v>金华市双馨路69号5-2-302</v>
          </cell>
          <cell r="AB757" t="str">
            <v>本地城镇</v>
          </cell>
          <cell r="AC757" t="str">
            <v>已婚</v>
          </cell>
          <cell r="AD757" t="str">
            <v>团员</v>
          </cell>
          <cell r="AE757" t="str">
            <v>本科</v>
          </cell>
          <cell r="AF757" t="str">
            <v>其他</v>
          </cell>
          <cell r="AG757" t="str">
            <v>浙江医药学校</v>
          </cell>
          <cell r="AH757" t="str">
            <v>药学</v>
          </cell>
          <cell r="AI757" t="str">
            <v>1998-06-30</v>
          </cell>
          <cell r="AJ757" t="str">
            <v/>
          </cell>
          <cell r="AK757" t="str">
            <v/>
          </cell>
          <cell r="AL757" t="str">
            <v/>
          </cell>
          <cell r="AM757" t="str">
            <v>伍金卫</v>
          </cell>
          <cell r="AN757" t="str">
            <v>配偶</v>
          </cell>
          <cell r="AO757" t="str">
            <v>金华市双馨路69号</v>
          </cell>
          <cell r="AP757" t="str">
            <v>15067076763</v>
          </cell>
          <cell r="AQ757" t="str">
            <v>浙江迪耳药业有限公司</v>
          </cell>
          <cell r="AR757" t="str">
            <v/>
          </cell>
          <cell r="AS757" t="str">
            <v>徐芳</v>
          </cell>
          <cell r="AT757" t="str">
            <v>2022-05-10</v>
          </cell>
          <cell r="AU757" t="str">
            <v>辅助人员</v>
          </cell>
          <cell r="AV757" t="str">
            <v>劳动合同</v>
          </cell>
          <cell r="AW757" t="str">
            <v>2022-05-10</v>
          </cell>
          <cell r="AX757" t="str">
            <v>2022-05-10</v>
          </cell>
          <cell r="AY757" t="str">
            <v>2025-06-30</v>
          </cell>
          <cell r="AZ757" t="str">
            <v>职能</v>
          </cell>
          <cell r="BA757" t="str">
            <v>1</v>
          </cell>
          <cell r="BB757" t="str">
            <v>2022-06-13</v>
          </cell>
          <cell r="BC757" t="str">
            <v>2022-06-14</v>
          </cell>
          <cell r="BD757" t="str">
            <v/>
          </cell>
          <cell r="BE757" t="str">
            <v>研发辅助序列</v>
          </cell>
          <cell r="BF757" t="str">
            <v>M1</v>
          </cell>
        </row>
        <row r="758">
          <cell r="C758" t="str">
            <v>李双</v>
          </cell>
          <cell r="D758" t="str">
            <v>女</v>
          </cell>
          <cell r="E758" t="str">
            <v>在职</v>
          </cell>
          <cell r="F758" t="str">
            <v>试用员工</v>
          </cell>
          <cell r="G758" t="str">
            <v>百代医药</v>
          </cell>
          <cell r="H758" t="str">
            <v>质量部</v>
          </cell>
          <cell r="I758" t="str">
            <v>百代医药/百代医药/质量部</v>
          </cell>
          <cell r="J758" t="str">
            <v>百代医药</v>
          </cell>
          <cell r="K758" t="str">
            <v>质量部</v>
          </cell>
          <cell r="L758" t="str">
            <v>质量经理</v>
          </cell>
          <cell r="M758" t="str">
            <v>经理</v>
          </cell>
          <cell r="N758" t="str">
            <v>王友昆</v>
          </cell>
          <cell r="O758" t="str">
            <v>缪美新</v>
          </cell>
          <cell r="P758" t="str">
            <v/>
          </cell>
          <cell r="Q758" t="str">
            <v>缪美新</v>
          </cell>
          <cell r="R758" t="str">
            <v>金华</v>
          </cell>
          <cell r="S758" t="str">
            <v>15067076645</v>
          </cell>
          <cell r="T758" t="str">
            <v>1986-01-05</v>
          </cell>
          <cell r="U758" t="str">
            <v>36</v>
          </cell>
          <cell r="V758" t="str">
            <v>汉族</v>
          </cell>
          <cell r="W758" t="str">
            <v>210213198601056025</v>
          </cell>
          <cell r="X758" t="str">
            <v>辽宁</v>
          </cell>
          <cell r="Y758" t="str">
            <v>金华</v>
          </cell>
          <cell r="Z758" t="str">
            <v>浙江省金华市婺城区三江街道雅致路60号</v>
          </cell>
          <cell r="AA758" t="str">
            <v>浙江省金华市婺城区宾虹路705号红旗小区2幢5单元401</v>
          </cell>
          <cell r="AB758" t="str">
            <v>本地城镇</v>
          </cell>
          <cell r="AC758" t="str">
            <v>已婚</v>
          </cell>
          <cell r="AD758" t="str">
            <v>无</v>
          </cell>
          <cell r="AE758" t="str">
            <v>本科</v>
          </cell>
          <cell r="AF758" t="str">
            <v>学士</v>
          </cell>
          <cell r="AG758" t="str">
            <v>沈阳药科大学</v>
          </cell>
          <cell r="AH758" t="str">
            <v>中药学</v>
          </cell>
          <cell r="AI758" t="str">
            <v>2008-07-10</v>
          </cell>
          <cell r="AJ758" t="str">
            <v/>
          </cell>
          <cell r="AK758" t="str">
            <v/>
          </cell>
          <cell r="AL758" t="str">
            <v/>
          </cell>
          <cell r="AM758" t="str">
            <v>申建宝</v>
          </cell>
          <cell r="AN758" t="str">
            <v>配偶</v>
          </cell>
          <cell r="AO758" t="str">
            <v>浙江省金华市婺城区宾虹路705号红旗小区2幢5单元401</v>
          </cell>
          <cell r="AP758" t="str">
            <v>15058529182</v>
          </cell>
          <cell r="AQ758" t="str">
            <v>浙江天泽医疗器械有限公司</v>
          </cell>
          <cell r="AR758" t="str">
            <v/>
          </cell>
          <cell r="AS758" t="str">
            <v>邵旭鸿</v>
          </cell>
          <cell r="AT758" t="str">
            <v>2022-06-28</v>
          </cell>
          <cell r="AU758" t="str">
            <v>辅助人员</v>
          </cell>
          <cell r="AV758" t="str">
            <v>劳动合同</v>
          </cell>
          <cell r="AW758" t="str">
            <v>2022-06-28</v>
          </cell>
          <cell r="AX758" t="str">
            <v>2022-06-28</v>
          </cell>
          <cell r="AY758" t="str">
            <v>2025-06-30</v>
          </cell>
          <cell r="AZ758" t="str">
            <v>职能</v>
          </cell>
          <cell r="BA758" t="str">
            <v>1</v>
          </cell>
          <cell r="BB758" t="str">
            <v>2022-09-27</v>
          </cell>
          <cell r="BC758" t="str">
            <v/>
          </cell>
          <cell r="BD758" t="str">
            <v/>
          </cell>
          <cell r="BE758" t="str">
            <v>研发辅助序列</v>
          </cell>
          <cell r="BF758" t="str">
            <v>P3</v>
          </cell>
        </row>
        <row r="759">
          <cell r="C759" t="str">
            <v>高威风</v>
          </cell>
          <cell r="D759" t="str">
            <v>女</v>
          </cell>
          <cell r="E759" t="str">
            <v>在职</v>
          </cell>
          <cell r="F759" t="str">
            <v>正式员工</v>
          </cell>
          <cell r="G759" t="str">
            <v>百代医药</v>
          </cell>
          <cell r="H759" t="str">
            <v>注册及药物警戒部</v>
          </cell>
          <cell r="I759" t="str">
            <v>百代医药/百代医药/注册及药物警戒部</v>
          </cell>
          <cell r="J759" t="str">
            <v>百代医药</v>
          </cell>
          <cell r="K759" t="str">
            <v>注册及药物警戒部</v>
          </cell>
          <cell r="L759" t="str">
            <v>药物警戒专员</v>
          </cell>
          <cell r="M759" t="str">
            <v>职员</v>
          </cell>
          <cell r="N759" t="str">
            <v>王友昆</v>
          </cell>
          <cell r="O759" t="str">
            <v>王友昆</v>
          </cell>
          <cell r="P759" t="str">
            <v>陈百万</v>
          </cell>
          <cell r="Q759" t="str">
            <v/>
          </cell>
          <cell r="R759" t="str">
            <v>杭州</v>
          </cell>
          <cell r="S759" t="str">
            <v>15537872717</v>
          </cell>
          <cell r="T759" t="str">
            <v>1991-12-23</v>
          </cell>
          <cell r="U759" t="str">
            <v>30</v>
          </cell>
          <cell r="V759" t="str">
            <v>汉</v>
          </cell>
          <cell r="W759" t="str">
            <v>412724199112233748</v>
          </cell>
          <cell r="X759" t="str">
            <v>河南</v>
          </cell>
          <cell r="Y759" t="str">
            <v>周口</v>
          </cell>
          <cell r="Z759" t="str">
            <v>河南省周口市太康县独塘乡杨庄行政村高庄</v>
          </cell>
          <cell r="AA759" t="str">
            <v>河南省周口市太康县独塘乡高庄</v>
          </cell>
          <cell r="AB759" t="str">
            <v>外地农村</v>
          </cell>
          <cell r="AC759" t="str">
            <v>未婚</v>
          </cell>
          <cell r="AD759" t="str">
            <v>党员</v>
          </cell>
          <cell r="AE759" t="str">
            <v>硕士研究生</v>
          </cell>
          <cell r="AF759" t="str">
            <v>硕士</v>
          </cell>
          <cell r="AG759" t="str">
            <v>河南大学</v>
          </cell>
          <cell r="AH759" t="str">
            <v>中药学</v>
          </cell>
          <cell r="AI759" t="str">
            <v>2019-07-01</v>
          </cell>
          <cell r="AJ759" t="str">
            <v/>
          </cell>
          <cell r="AK759" t="str">
            <v/>
          </cell>
          <cell r="AL759" t="str">
            <v/>
          </cell>
          <cell r="AM759" t="str">
            <v>王永勇</v>
          </cell>
          <cell r="AN759" t="str">
            <v>朋友</v>
          </cell>
          <cell r="AO759" t="str">
            <v>河南省周口市太康县独塘乡杨庄行政村高庄</v>
          </cell>
          <cell r="AP759" t="str">
            <v>18557536233</v>
          </cell>
          <cell r="AQ759" t="str">
            <v/>
          </cell>
          <cell r="AR759" t="str">
            <v>18557536233</v>
          </cell>
          <cell r="AS759" t="str">
            <v/>
          </cell>
          <cell r="AT759" t="str">
            <v>2020-08-05</v>
          </cell>
          <cell r="AU759" t="str">
            <v>辅助人员</v>
          </cell>
          <cell r="AV759" t="str">
            <v>劳动合同</v>
          </cell>
          <cell r="AW759" t="str">
            <v>2020-08-05</v>
          </cell>
          <cell r="AX759" t="str">
            <v>2020-09-01</v>
          </cell>
          <cell r="AY759" t="str">
            <v>2023-09-30</v>
          </cell>
          <cell r="AZ759" t="str">
            <v>职能</v>
          </cell>
          <cell r="BA759" t="str">
            <v>1</v>
          </cell>
          <cell r="BB759" t="str">
            <v>2020-11-04</v>
          </cell>
          <cell r="BC759" t="str">
            <v/>
          </cell>
          <cell r="BD759" t="str">
            <v/>
          </cell>
          <cell r="BE759" t="str">
            <v>研发辅助序列</v>
          </cell>
          <cell r="BF759" t="str">
            <v>P2</v>
          </cell>
        </row>
        <row r="760">
          <cell r="C760" t="str">
            <v>郭慧芳</v>
          </cell>
          <cell r="D760" t="str">
            <v>女</v>
          </cell>
          <cell r="E760" t="str">
            <v>在职</v>
          </cell>
          <cell r="F760" t="str">
            <v>正式员工</v>
          </cell>
          <cell r="G760" t="str">
            <v>百伦检测</v>
          </cell>
          <cell r="H760" t="str">
            <v>分析检测二部</v>
          </cell>
          <cell r="I760" t="str">
            <v>百伦检测/百伦检测/分析检测中心/分析检测二部</v>
          </cell>
          <cell r="J760" t="str">
            <v>百伦检测</v>
          </cell>
          <cell r="K760" t="str">
            <v>分析检测二部</v>
          </cell>
          <cell r="L760" t="str">
            <v>检测员</v>
          </cell>
          <cell r="M760" t="str">
            <v>职员</v>
          </cell>
          <cell r="N760" t="str">
            <v>高颖</v>
          </cell>
          <cell r="O760" t="str">
            <v>陈凌风</v>
          </cell>
          <cell r="P760" t="str">
            <v>方建庭</v>
          </cell>
          <cell r="Q760" t="str">
            <v/>
          </cell>
          <cell r="R760" t="str">
            <v>杭州</v>
          </cell>
          <cell r="S760" t="str">
            <v>18855992058</v>
          </cell>
          <cell r="T760" t="str">
            <v>1996-07-21</v>
          </cell>
          <cell r="U760" t="str">
            <v>26</v>
          </cell>
          <cell r="V760" t="str">
            <v>汉</v>
          </cell>
          <cell r="W760" t="str">
            <v>341322199607214027</v>
          </cell>
          <cell r="X760" t="str">
            <v>安徽</v>
          </cell>
          <cell r="Y760" t="str">
            <v>苏州</v>
          </cell>
          <cell r="Z760" t="str">
            <v>安徽省宿州市萧县酒店乡王老家行政村王老家自然村40</v>
          </cell>
          <cell r="AA760" t="str">
            <v>公司宿舍</v>
          </cell>
          <cell r="AB760" t="str">
            <v>外地农村</v>
          </cell>
          <cell r="AC760" t="str">
            <v>未婚</v>
          </cell>
          <cell r="AD760" t="str">
            <v>群众</v>
          </cell>
          <cell r="AE760" t="str">
            <v>本科</v>
          </cell>
          <cell r="AF760" t="str">
            <v>学士</v>
          </cell>
          <cell r="AG760" t="str">
            <v>黄山学院</v>
          </cell>
          <cell r="AH760" t="str">
            <v>制药工程</v>
          </cell>
          <cell r="AI760" t="str">
            <v>2019-07-01</v>
          </cell>
          <cell r="AJ760" t="str">
            <v/>
          </cell>
          <cell r="AK760" t="str">
            <v/>
          </cell>
          <cell r="AL760" t="str">
            <v/>
          </cell>
          <cell r="AM760" t="str">
            <v>郭庆光</v>
          </cell>
          <cell r="AN760" t="str">
            <v/>
          </cell>
          <cell r="AO760" t="str">
            <v>安徽省宿州市萧县酒店乡王老家行政村王老家自然村40</v>
          </cell>
          <cell r="AP760" t="str">
            <v>15856269819</v>
          </cell>
          <cell r="AQ760" t="str">
            <v/>
          </cell>
          <cell r="AR760" t="str">
            <v>15856269819</v>
          </cell>
          <cell r="AS760" t="str">
            <v/>
          </cell>
          <cell r="AT760" t="str">
            <v>2020-01-03</v>
          </cell>
          <cell r="AU760" t="str">
            <v>研发人员</v>
          </cell>
          <cell r="AV760" t="str">
            <v>劳动合同</v>
          </cell>
          <cell r="AW760" t="str">
            <v>2020-01-03</v>
          </cell>
          <cell r="AX760" t="str">
            <v>2021-08-01</v>
          </cell>
          <cell r="AY760" t="str">
            <v>2024-09-30</v>
          </cell>
          <cell r="AZ760" t="str">
            <v>研发</v>
          </cell>
          <cell r="BA760" t="str">
            <v>1</v>
          </cell>
          <cell r="BB760" t="str">
            <v>2020-04-03</v>
          </cell>
          <cell r="BC760" t="str">
            <v>2020-04-03</v>
          </cell>
          <cell r="BD760" t="str">
            <v/>
          </cell>
          <cell r="BE760" t="str">
            <v>研发序列</v>
          </cell>
          <cell r="BF760" t="str">
            <v>P2</v>
          </cell>
        </row>
        <row r="761">
          <cell r="C761" t="str">
            <v>沈咪</v>
          </cell>
          <cell r="D761" t="str">
            <v>女</v>
          </cell>
          <cell r="E761" t="str">
            <v>在职</v>
          </cell>
          <cell r="F761" t="str">
            <v>正式员工</v>
          </cell>
          <cell r="G761" t="str">
            <v>百伦检测</v>
          </cell>
          <cell r="H761" t="str">
            <v>分析检测二部</v>
          </cell>
          <cell r="I761" t="str">
            <v>百伦检测/百伦检测/分析检测中心/分析检测二部</v>
          </cell>
          <cell r="J761" t="str">
            <v>百伦检测</v>
          </cell>
          <cell r="K761" t="str">
            <v>分析测试二部</v>
          </cell>
          <cell r="L761" t="str">
            <v>检测员</v>
          </cell>
          <cell r="M761" t="str">
            <v>职员</v>
          </cell>
          <cell r="N761" t="str">
            <v>高颖</v>
          </cell>
          <cell r="O761" t="str">
            <v>高颖</v>
          </cell>
          <cell r="P761" t="str">
            <v/>
          </cell>
          <cell r="Q761" t="str">
            <v/>
          </cell>
          <cell r="R761" t="str">
            <v>杭州</v>
          </cell>
          <cell r="S761" t="str">
            <v>13735844322</v>
          </cell>
          <cell r="T761" t="str">
            <v>1993-07-09</v>
          </cell>
          <cell r="U761" t="str">
            <v>29</v>
          </cell>
          <cell r="V761" t="str">
            <v>汉</v>
          </cell>
          <cell r="W761" t="str">
            <v>339005199307095823</v>
          </cell>
          <cell r="X761" t="str">
            <v>浙江</v>
          </cell>
          <cell r="Y761" t="str">
            <v>杭州</v>
          </cell>
          <cell r="Z761" t="str">
            <v>杭州市萧山区瓜沥镇永福村9组3户</v>
          </cell>
          <cell r="AA761" t="str">
            <v>杭州市萧山区瓜沥镇永福村9组3户</v>
          </cell>
          <cell r="AB761" t="str">
            <v>本地农村</v>
          </cell>
          <cell r="AC761" t="str">
            <v>未婚</v>
          </cell>
          <cell r="AD761" t="str">
            <v>团员</v>
          </cell>
          <cell r="AE761" t="str">
            <v>本科</v>
          </cell>
          <cell r="AF761" t="str">
            <v>学士</v>
          </cell>
          <cell r="AG761" t="str">
            <v>温州医学院</v>
          </cell>
          <cell r="AH761" t="str">
            <v>医学检验</v>
          </cell>
          <cell r="AI761" t="str">
            <v>2017-06-30</v>
          </cell>
          <cell r="AJ761" t="str">
            <v>助理工程师</v>
          </cell>
          <cell r="AK761" t="str">
            <v>初级</v>
          </cell>
          <cell r="AL761" t="str">
            <v>2017-09-29</v>
          </cell>
          <cell r="AM761" t="str">
            <v>沈茂泉</v>
          </cell>
          <cell r="AN761" t="str">
            <v>父女</v>
          </cell>
          <cell r="AO761" t="str">
            <v>杭州市萧山区瓜沥镇永福村9组3户</v>
          </cell>
          <cell r="AP761" t="str">
            <v>13777847538</v>
          </cell>
          <cell r="AQ761" t="str">
            <v/>
          </cell>
          <cell r="AR761" t="str">
            <v>13777847538</v>
          </cell>
          <cell r="AS761" t="str">
            <v/>
          </cell>
          <cell r="AT761" t="str">
            <v>2019-06-14</v>
          </cell>
          <cell r="AU761" t="str">
            <v>研发人员</v>
          </cell>
          <cell r="AV761" t="str">
            <v>劳动合同</v>
          </cell>
          <cell r="AW761" t="str">
            <v>2019-06-14</v>
          </cell>
          <cell r="AX761" t="str">
            <v>2022-07-01</v>
          </cell>
          <cell r="AY761" t="str">
            <v>2025-09-30</v>
          </cell>
          <cell r="AZ761" t="str">
            <v>研发</v>
          </cell>
          <cell r="BA761" t="str">
            <v>2</v>
          </cell>
          <cell r="BB761" t="str">
            <v>2019-09-14</v>
          </cell>
          <cell r="BC761" t="str">
            <v>2019-09-14</v>
          </cell>
          <cell r="BD761" t="str">
            <v/>
          </cell>
          <cell r="BE761" t="str">
            <v>研发序列</v>
          </cell>
          <cell r="BF761" t="str">
            <v>P2</v>
          </cell>
        </row>
        <row r="762">
          <cell r="C762" t="str">
            <v>陈小平</v>
          </cell>
          <cell r="D762" t="str">
            <v>男</v>
          </cell>
          <cell r="E762" t="str">
            <v>在职</v>
          </cell>
          <cell r="F762" t="str">
            <v>正式员工</v>
          </cell>
          <cell r="G762" t="str">
            <v>百伦检测</v>
          </cell>
          <cell r="H762" t="str">
            <v>分析检测二部</v>
          </cell>
          <cell r="I762" t="str">
            <v>百伦检测/百伦检测/分析检测中心/分析检测二部</v>
          </cell>
          <cell r="J762" t="str">
            <v>百伦检测</v>
          </cell>
          <cell r="K762" t="str">
            <v>分析检测二部</v>
          </cell>
          <cell r="L762" t="str">
            <v>检测员</v>
          </cell>
          <cell r="M762" t="str">
            <v>职员</v>
          </cell>
          <cell r="N762" t="str">
            <v>高颖</v>
          </cell>
          <cell r="O762" t="str">
            <v>陈凌风</v>
          </cell>
          <cell r="P762" t="str">
            <v/>
          </cell>
          <cell r="Q762" t="str">
            <v/>
          </cell>
          <cell r="R762" t="str">
            <v>杭州</v>
          </cell>
          <cell r="S762" t="str">
            <v>15679647276</v>
          </cell>
          <cell r="T762" t="str">
            <v>1987-10-01</v>
          </cell>
          <cell r="U762" t="str">
            <v>34</v>
          </cell>
          <cell r="V762" t="str">
            <v>汉</v>
          </cell>
          <cell r="W762" t="str">
            <v>362425198710010019</v>
          </cell>
          <cell r="X762" t="str">
            <v>江西</v>
          </cell>
          <cell r="Y762" t="str">
            <v>吉安</v>
          </cell>
          <cell r="Z762" t="str">
            <v>江西省吉安市永丰县恩江镇大园村大园自然村209号</v>
          </cell>
          <cell r="AA762" t="str">
            <v>杭州市滨江区滨兴家园1栋205室</v>
          </cell>
          <cell r="AB762" t="str">
            <v>外地农村</v>
          </cell>
          <cell r="AC762" t="str">
            <v>未婚</v>
          </cell>
          <cell r="AD762" t="str">
            <v>团员</v>
          </cell>
          <cell r="AE762" t="str">
            <v>本科</v>
          </cell>
          <cell r="AF762" t="str">
            <v>学士</v>
          </cell>
          <cell r="AG762" t="str">
            <v>江西师范大学</v>
          </cell>
          <cell r="AH762" t="str">
            <v>化学</v>
          </cell>
          <cell r="AI762" t="str">
            <v>2011-07-10</v>
          </cell>
          <cell r="AJ762" t="str">
            <v/>
          </cell>
          <cell r="AK762" t="str">
            <v/>
          </cell>
          <cell r="AL762" t="str">
            <v/>
          </cell>
          <cell r="AM762" t="str">
            <v>陈军平</v>
          </cell>
          <cell r="AN762" t="str">
            <v/>
          </cell>
          <cell r="AO762" t="str">
            <v>江西省监事永丰县恩江镇大园村大园自然村209号</v>
          </cell>
          <cell r="AP762" t="str">
            <v>15679647276</v>
          </cell>
          <cell r="AQ762" t="str">
            <v/>
          </cell>
          <cell r="AR762" t="str">
            <v>15679647276</v>
          </cell>
          <cell r="AS762" t="str">
            <v/>
          </cell>
          <cell r="AT762" t="str">
            <v>2017-03-01</v>
          </cell>
          <cell r="AU762" t="str">
            <v>研发人员</v>
          </cell>
          <cell r="AV762" t="str">
            <v>劳动合同</v>
          </cell>
          <cell r="AW762" t="str">
            <v>2017-03-01</v>
          </cell>
          <cell r="AX762" t="str">
            <v>2021-08-01</v>
          </cell>
          <cell r="AY762" t="str">
            <v>2024-09-30</v>
          </cell>
          <cell r="AZ762" t="str">
            <v>研发</v>
          </cell>
          <cell r="BA762" t="str">
            <v>2</v>
          </cell>
          <cell r="BB762" t="str">
            <v>2017-05-31</v>
          </cell>
          <cell r="BC762" t="str">
            <v>2017-05-31</v>
          </cell>
          <cell r="BD762" t="str">
            <v/>
          </cell>
          <cell r="BE762" t="str">
            <v>研发序列</v>
          </cell>
          <cell r="BF762" t="str">
            <v>P2</v>
          </cell>
        </row>
        <row r="763">
          <cell r="C763" t="str">
            <v>陈凌风</v>
          </cell>
          <cell r="D763" t="str">
            <v>女</v>
          </cell>
          <cell r="E763" t="str">
            <v>在职</v>
          </cell>
          <cell r="F763" t="str">
            <v>正式员工</v>
          </cell>
          <cell r="G763" t="str">
            <v>百伦检测</v>
          </cell>
          <cell r="H763" t="str">
            <v>分析检测二部</v>
          </cell>
          <cell r="I763" t="str">
            <v>百伦检测/百伦检测/分析检测中心/分析检测二部</v>
          </cell>
          <cell r="J763" t="str">
            <v>百伦检测</v>
          </cell>
          <cell r="K763" t="str">
            <v>分析检测二部</v>
          </cell>
          <cell r="L763" t="str">
            <v>高级检测员</v>
          </cell>
          <cell r="M763" t="str">
            <v>组长</v>
          </cell>
          <cell r="N763" t="str">
            <v>高颖</v>
          </cell>
          <cell r="O763" t="str">
            <v>高颖</v>
          </cell>
          <cell r="P763" t="str">
            <v/>
          </cell>
          <cell r="Q763" t="str">
            <v/>
          </cell>
          <cell r="R763" t="str">
            <v>杭州</v>
          </cell>
          <cell r="S763" t="str">
            <v>18815188057</v>
          </cell>
          <cell r="T763" t="str">
            <v>1995-04-02</v>
          </cell>
          <cell r="U763" t="str">
            <v>27</v>
          </cell>
          <cell r="V763" t="str">
            <v>汉</v>
          </cell>
          <cell r="W763" t="str">
            <v>362502199504023420</v>
          </cell>
          <cell r="X763" t="str">
            <v>江西</v>
          </cell>
          <cell r="Y763" t="str">
            <v>抚州</v>
          </cell>
          <cell r="Z763" t="str">
            <v>江西省抚州市临川区罗湖镇铁保村院下组院下村33号</v>
          </cell>
          <cell r="AA763" t="str">
            <v>江西省抚州市临川区罗湖镇铁保村院下组院下村33号</v>
          </cell>
          <cell r="AB763" t="str">
            <v>外地农村</v>
          </cell>
          <cell r="AC763" t="str">
            <v>已婚</v>
          </cell>
          <cell r="AD763" t="str">
            <v>团员</v>
          </cell>
          <cell r="AE763" t="str">
            <v>本科</v>
          </cell>
          <cell r="AF763" t="str">
            <v>学士</v>
          </cell>
          <cell r="AG763" t="str">
            <v>温州医科大学</v>
          </cell>
          <cell r="AH763" t="str">
            <v>药学</v>
          </cell>
          <cell r="AI763" t="str">
            <v>2018-06-01</v>
          </cell>
          <cell r="AJ763" t="str">
            <v>助理工程师</v>
          </cell>
          <cell r="AK763" t="str">
            <v>初级</v>
          </cell>
          <cell r="AL763" t="str">
            <v>2019-09-30</v>
          </cell>
          <cell r="AM763" t="str">
            <v>王竹梅</v>
          </cell>
          <cell r="AN763" t="str">
            <v/>
          </cell>
          <cell r="AO763" t="str">
            <v>江西省抚州市临川区罗湖镇铁保村院下组院下村33号</v>
          </cell>
          <cell r="AP763" t="str">
            <v>18707946408</v>
          </cell>
          <cell r="AQ763" t="str">
            <v/>
          </cell>
          <cell r="AR763" t="str">
            <v>18707946408</v>
          </cell>
          <cell r="AS763" t="str">
            <v/>
          </cell>
          <cell r="AT763" t="str">
            <v>2018-06-04</v>
          </cell>
          <cell r="AU763" t="str">
            <v>研发人员</v>
          </cell>
          <cell r="AV763" t="str">
            <v>劳动合同</v>
          </cell>
          <cell r="AW763" t="str">
            <v>2018-06-04</v>
          </cell>
          <cell r="AX763" t="str">
            <v>2021-08-01</v>
          </cell>
          <cell r="AY763" t="str">
            <v>2024-09-30</v>
          </cell>
          <cell r="AZ763" t="str">
            <v>研发</v>
          </cell>
          <cell r="BA763" t="str">
            <v>1</v>
          </cell>
          <cell r="BB763" t="str">
            <v>2018-09-04</v>
          </cell>
          <cell r="BC763" t="str">
            <v>2018-09-04</v>
          </cell>
          <cell r="BD763" t="str">
            <v/>
          </cell>
          <cell r="BE763" t="str">
            <v>研发序列</v>
          </cell>
          <cell r="BF763" t="str">
            <v>P2</v>
          </cell>
        </row>
        <row r="764">
          <cell r="C764" t="str">
            <v>吴嘉晖</v>
          </cell>
          <cell r="D764" t="str">
            <v>女</v>
          </cell>
          <cell r="E764" t="str">
            <v>在职</v>
          </cell>
          <cell r="F764" t="str">
            <v>正式员工</v>
          </cell>
          <cell r="G764" t="str">
            <v>百伦检测</v>
          </cell>
          <cell r="H764" t="str">
            <v>分析检测二部</v>
          </cell>
          <cell r="I764" t="str">
            <v>百伦检测/百伦检测/分析检测中心/分析检测二部</v>
          </cell>
          <cell r="J764" t="str">
            <v>百伦检测</v>
          </cell>
          <cell r="K764" t="str">
            <v>分析检测二部</v>
          </cell>
          <cell r="L764" t="str">
            <v>检测员</v>
          </cell>
          <cell r="M764" t="str">
            <v>职员</v>
          </cell>
          <cell r="N764" t="str">
            <v>高颖</v>
          </cell>
          <cell r="O764" t="str">
            <v>陈凌风</v>
          </cell>
          <cell r="P764" t="str">
            <v>虞程雄</v>
          </cell>
          <cell r="Q764" t="str">
            <v/>
          </cell>
          <cell r="R764" t="str">
            <v>杭州</v>
          </cell>
          <cell r="S764" t="str">
            <v>13758151139</v>
          </cell>
          <cell r="T764" t="str">
            <v>1998-01-13</v>
          </cell>
          <cell r="U764" t="str">
            <v>24</v>
          </cell>
          <cell r="V764" t="str">
            <v>汉</v>
          </cell>
          <cell r="W764" t="str">
            <v>330181199801130042</v>
          </cell>
          <cell r="X764" t="str">
            <v>浙江</v>
          </cell>
          <cell r="Y764" t="str">
            <v>杭州</v>
          </cell>
          <cell r="Z764" t="str">
            <v>杭州市萧山区城厢街道体育路12号</v>
          </cell>
          <cell r="AA764" t="str">
            <v>浙江省杭州市萧山区义桥镇</v>
          </cell>
          <cell r="AB764" t="str">
            <v>本地城镇</v>
          </cell>
          <cell r="AC764" t="str">
            <v>未婚</v>
          </cell>
          <cell r="AD764" t="str">
            <v>团员</v>
          </cell>
          <cell r="AE764" t="str">
            <v>本科</v>
          </cell>
          <cell r="AF764" t="str">
            <v>学士</v>
          </cell>
          <cell r="AG764" t="str">
            <v>浙大宁波理工学院</v>
          </cell>
          <cell r="AH764" t="str">
            <v>制药工程</v>
          </cell>
          <cell r="AI764" t="str">
            <v>2020-06-10</v>
          </cell>
          <cell r="AJ764" t="str">
            <v/>
          </cell>
          <cell r="AK764" t="str">
            <v/>
          </cell>
          <cell r="AL764" t="str">
            <v/>
          </cell>
          <cell r="AM764" t="str">
            <v>吴玲慧</v>
          </cell>
          <cell r="AN764" t="str">
            <v>父女</v>
          </cell>
          <cell r="AO764" t="str">
            <v>杭州市萧山区城厢街道体育路12号</v>
          </cell>
          <cell r="AP764" t="str">
            <v>13806508765</v>
          </cell>
          <cell r="AQ764" t="str">
            <v/>
          </cell>
          <cell r="AR764" t="str">
            <v>13806508765</v>
          </cell>
          <cell r="AS764" t="str">
            <v/>
          </cell>
          <cell r="AT764" t="str">
            <v>2020-06-15</v>
          </cell>
          <cell r="AU764" t="str">
            <v>研发人员</v>
          </cell>
          <cell r="AV764" t="str">
            <v>劳动合同</v>
          </cell>
          <cell r="AW764" t="str">
            <v>2020-06-15</v>
          </cell>
          <cell r="AX764" t="str">
            <v>2020-06-15</v>
          </cell>
          <cell r="AY764" t="str">
            <v>2023-06-30</v>
          </cell>
          <cell r="AZ764" t="str">
            <v>研发</v>
          </cell>
          <cell r="BA764" t="str">
            <v>1</v>
          </cell>
          <cell r="BB764" t="str">
            <v>2020-09-14</v>
          </cell>
          <cell r="BC764" t="str">
            <v/>
          </cell>
          <cell r="BD764" t="str">
            <v/>
          </cell>
          <cell r="BE764" t="str">
            <v>研发序列</v>
          </cell>
          <cell r="BF764" t="str">
            <v>P2</v>
          </cell>
        </row>
        <row r="765">
          <cell r="C765" t="str">
            <v>李静</v>
          </cell>
          <cell r="D765" t="str">
            <v>女</v>
          </cell>
          <cell r="E765" t="str">
            <v>在职</v>
          </cell>
          <cell r="F765" t="str">
            <v>正式员工</v>
          </cell>
          <cell r="G765" t="str">
            <v>百伦检测</v>
          </cell>
          <cell r="H765" t="str">
            <v>分析检测三部</v>
          </cell>
          <cell r="I765" t="str">
            <v>百伦检测/百伦检测/分析检测中心/分析检测三部</v>
          </cell>
          <cell r="J765" t="str">
            <v>百伦检测</v>
          </cell>
          <cell r="K765" t="str">
            <v>分析检测三部</v>
          </cell>
          <cell r="L765" t="str">
            <v>检测员</v>
          </cell>
          <cell r="M765" t="str">
            <v>职员</v>
          </cell>
          <cell r="N765" t="str">
            <v>高颖</v>
          </cell>
          <cell r="O765" t="str">
            <v>高颖</v>
          </cell>
          <cell r="P765" t="str">
            <v/>
          </cell>
          <cell r="Q765" t="str">
            <v/>
          </cell>
          <cell r="R765" t="str">
            <v>杭州</v>
          </cell>
          <cell r="S765" t="str">
            <v>17657636265</v>
          </cell>
          <cell r="T765" t="str">
            <v>2000-02-12</v>
          </cell>
          <cell r="U765" t="str">
            <v>22</v>
          </cell>
          <cell r="V765" t="str">
            <v>汉</v>
          </cell>
          <cell r="W765" t="str">
            <v>411424200002122420</v>
          </cell>
          <cell r="X765" t="str">
            <v>河南省</v>
          </cell>
          <cell r="Y765" t="str">
            <v>河南省柘城县皇集乡</v>
          </cell>
          <cell r="Z765" t="str">
            <v>杭州市滨江区银爵世纪</v>
          </cell>
          <cell r="AA765" t="str">
            <v>杭州市滨江区</v>
          </cell>
          <cell r="AB765" t="str">
            <v>外地农村</v>
          </cell>
          <cell r="AC765" t="str">
            <v>未婚</v>
          </cell>
          <cell r="AD765" t="str">
            <v/>
          </cell>
          <cell r="AE765" t="str">
            <v>大专</v>
          </cell>
          <cell r="AF765" t="str">
            <v/>
          </cell>
          <cell r="AG765" t="str">
            <v>河南应用技术职业学院</v>
          </cell>
          <cell r="AH765" t="str">
            <v>药物制剂</v>
          </cell>
          <cell r="AI765" t="str">
            <v>2019-07-01</v>
          </cell>
          <cell r="AJ765" t="str">
            <v/>
          </cell>
          <cell r="AK765" t="str">
            <v/>
          </cell>
          <cell r="AL765" t="str">
            <v/>
          </cell>
          <cell r="AM765" t="str">
            <v/>
          </cell>
          <cell r="AN765" t="str">
            <v/>
          </cell>
          <cell r="AO765" t="str">
            <v/>
          </cell>
          <cell r="AP765" t="str">
            <v/>
          </cell>
          <cell r="AQ765" t="str">
            <v/>
          </cell>
          <cell r="AR765" t="str">
            <v/>
          </cell>
          <cell r="AS765" t="str">
            <v/>
          </cell>
          <cell r="AT765" t="str">
            <v>2019-07-15</v>
          </cell>
          <cell r="AU765" t="str">
            <v>研发人员</v>
          </cell>
          <cell r="AV765" t="str">
            <v>劳动合同</v>
          </cell>
          <cell r="AW765" t="str">
            <v>2019-07-15</v>
          </cell>
          <cell r="AX765" t="str">
            <v>2019-07-15</v>
          </cell>
          <cell r="AY765" t="str">
            <v>2022-07-31</v>
          </cell>
          <cell r="AZ765" t="str">
            <v>研发</v>
          </cell>
          <cell r="BA765" t="str">
            <v>1</v>
          </cell>
          <cell r="BB765" t="str">
            <v/>
          </cell>
          <cell r="BC765" t="str">
            <v>2019-10-15</v>
          </cell>
          <cell r="BD765" t="str">
            <v/>
          </cell>
          <cell r="BE765" t="str">
            <v>研发序列</v>
          </cell>
          <cell r="BF765" t="str">
            <v>P2</v>
          </cell>
        </row>
        <row r="766">
          <cell r="C766" t="str">
            <v>王林龙</v>
          </cell>
          <cell r="D766" t="str">
            <v>男</v>
          </cell>
          <cell r="E766" t="str">
            <v>在职</v>
          </cell>
          <cell r="F766" t="str">
            <v>正式员工</v>
          </cell>
          <cell r="G766" t="str">
            <v>百伦检测</v>
          </cell>
          <cell r="H766" t="str">
            <v>分析检测三部</v>
          </cell>
          <cell r="I766" t="str">
            <v>百伦检测/百伦检测/分析检测中心/分析检测三部</v>
          </cell>
          <cell r="J766" t="str">
            <v>百伦检测</v>
          </cell>
          <cell r="K766" t="str">
            <v>分析检测三部</v>
          </cell>
          <cell r="L766" t="str">
            <v>检测员</v>
          </cell>
          <cell r="M766" t="str">
            <v>职员</v>
          </cell>
          <cell r="N766" t="str">
            <v>高颖</v>
          </cell>
          <cell r="O766" t="str">
            <v>李静</v>
          </cell>
          <cell r="P766" t="str">
            <v>檀璐阳</v>
          </cell>
          <cell r="Q766" t="str">
            <v/>
          </cell>
          <cell r="R766" t="str">
            <v>杭州</v>
          </cell>
          <cell r="S766" t="str">
            <v>18668439258</v>
          </cell>
          <cell r="T766" t="str">
            <v>2000-12-06</v>
          </cell>
          <cell r="U766" t="str">
            <v>21</v>
          </cell>
          <cell r="V766" t="str">
            <v>汉</v>
          </cell>
          <cell r="W766" t="str">
            <v>339005200012063037</v>
          </cell>
          <cell r="X766" t="str">
            <v>浙江省</v>
          </cell>
          <cell r="Y766" t="str">
            <v>杭州市</v>
          </cell>
          <cell r="Z766" t="str">
            <v>杭州市萧山区南阳街道雷山村10组19户</v>
          </cell>
          <cell r="AA766" t="str">
            <v>萧山区南阳街道向阳嘉苑316号</v>
          </cell>
          <cell r="AB766" t="str">
            <v>本地农村</v>
          </cell>
          <cell r="AC766" t="str">
            <v>未婚</v>
          </cell>
          <cell r="AD766" t="str">
            <v>团员</v>
          </cell>
          <cell r="AE766" t="str">
            <v>大专</v>
          </cell>
          <cell r="AF766" t="str">
            <v/>
          </cell>
          <cell r="AG766" t="str">
            <v>浙江医药高等专科学校</v>
          </cell>
          <cell r="AH766" t="str">
            <v>药物制剂技术</v>
          </cell>
          <cell r="AI766" t="str">
            <v>2021-06-11</v>
          </cell>
          <cell r="AJ766" t="str">
            <v/>
          </cell>
          <cell r="AK766" t="str">
            <v/>
          </cell>
          <cell r="AL766" t="str">
            <v/>
          </cell>
          <cell r="AM766" t="str">
            <v>王利军</v>
          </cell>
          <cell r="AN766" t="str">
            <v>父子</v>
          </cell>
          <cell r="AO766" t="str">
            <v>杭州市萧山区南阳街道雷山村10组19户</v>
          </cell>
          <cell r="AP766" t="str">
            <v>13221030283</v>
          </cell>
          <cell r="AQ766" t="str">
            <v/>
          </cell>
          <cell r="AR766" t="str">
            <v/>
          </cell>
          <cell r="AS766" t="str">
            <v/>
          </cell>
          <cell r="AT766" t="str">
            <v>2021-06-16</v>
          </cell>
          <cell r="AU766" t="str">
            <v>研发人员</v>
          </cell>
          <cell r="AV766" t="str">
            <v>劳动合同</v>
          </cell>
          <cell r="AW766" t="str">
            <v>2021-06-16</v>
          </cell>
          <cell r="AX766" t="str">
            <v>2021-06-16</v>
          </cell>
          <cell r="AY766" t="str">
            <v>2024-06-30</v>
          </cell>
          <cell r="AZ766" t="str">
            <v>研发</v>
          </cell>
          <cell r="BA766" t="str">
            <v>1</v>
          </cell>
          <cell r="BB766" t="str">
            <v>2021-09-15</v>
          </cell>
          <cell r="BC766" t="str">
            <v>2021-09-16</v>
          </cell>
          <cell r="BD766" t="str">
            <v/>
          </cell>
          <cell r="BE766" t="str">
            <v>研发序列</v>
          </cell>
          <cell r="BF766" t="str">
            <v>P1</v>
          </cell>
        </row>
        <row r="767">
          <cell r="C767" t="str">
            <v>梁雪</v>
          </cell>
          <cell r="D767" t="str">
            <v>女</v>
          </cell>
          <cell r="E767" t="str">
            <v>在职</v>
          </cell>
          <cell r="F767" t="str">
            <v>正式员工</v>
          </cell>
          <cell r="G767" t="str">
            <v>百伦检测</v>
          </cell>
          <cell r="H767" t="str">
            <v>分析检测三部</v>
          </cell>
          <cell r="I767" t="str">
            <v>百伦检测/百伦检测/分析检测中心/分析检测三部</v>
          </cell>
          <cell r="J767" t="str">
            <v>百伦检测</v>
          </cell>
          <cell r="K767" t="str">
            <v>分析检测三部</v>
          </cell>
          <cell r="L767" t="str">
            <v>检测员</v>
          </cell>
          <cell r="M767" t="str">
            <v>职员</v>
          </cell>
          <cell r="N767" t="str">
            <v>高颖</v>
          </cell>
          <cell r="O767" t="str">
            <v>李静</v>
          </cell>
          <cell r="P767" t="str">
            <v>高颖</v>
          </cell>
          <cell r="Q767" t="str">
            <v/>
          </cell>
          <cell r="R767" t="str">
            <v>杭州</v>
          </cell>
          <cell r="S767" t="str">
            <v>13354534535</v>
          </cell>
          <cell r="T767" t="str">
            <v>2000-01-02</v>
          </cell>
          <cell r="U767" t="str">
            <v>22</v>
          </cell>
          <cell r="V767" t="str">
            <v>汉族</v>
          </cell>
          <cell r="W767" t="str">
            <v>232103200001020026</v>
          </cell>
          <cell r="X767" t="str">
            <v>黑龙江</v>
          </cell>
          <cell r="Y767" t="str">
            <v>哈尔滨</v>
          </cell>
          <cell r="Z767" t="str">
            <v>黑龙江省哈尔滨市五常市小山子镇双利村周家炉屯</v>
          </cell>
          <cell r="AA767" t="str">
            <v>黑龙江省哈尔滨市五常市凯旋城小区6号楼1单元1103</v>
          </cell>
          <cell r="AB767" t="str">
            <v/>
          </cell>
          <cell r="AC767" t="str">
            <v>未婚</v>
          </cell>
          <cell r="AD767" t="str">
            <v/>
          </cell>
          <cell r="AE767" t="str">
            <v>本科</v>
          </cell>
          <cell r="AF767" t="str">
            <v>学士</v>
          </cell>
          <cell r="AG767" t="str">
            <v>牡丹江师范学院</v>
          </cell>
          <cell r="AH767" t="str">
            <v>制药工程</v>
          </cell>
          <cell r="AI767" t="str">
            <v>2021-07-01</v>
          </cell>
          <cell r="AJ767" t="str">
            <v/>
          </cell>
          <cell r="AK767" t="str">
            <v/>
          </cell>
          <cell r="AL767" t="str">
            <v/>
          </cell>
          <cell r="AM767" t="str">
            <v>惠云龙</v>
          </cell>
          <cell r="AN767" t="str">
            <v>兄妹</v>
          </cell>
          <cell r="AO767" t="str">
            <v>浙江省嘉兴市314000</v>
          </cell>
          <cell r="AP767" t="str">
            <v>13964530041</v>
          </cell>
          <cell r="AQ767" t="str">
            <v/>
          </cell>
          <cell r="AR767" t="str">
            <v/>
          </cell>
          <cell r="AS767" t="str">
            <v/>
          </cell>
          <cell r="AT767" t="str">
            <v>2021-07-05</v>
          </cell>
          <cell r="AU767" t="str">
            <v>研发人员</v>
          </cell>
          <cell r="AV767" t="str">
            <v>劳动合同</v>
          </cell>
          <cell r="AW767" t="str">
            <v>2021-07-05</v>
          </cell>
          <cell r="AX767" t="str">
            <v>2021-07-05</v>
          </cell>
          <cell r="AY767" t="str">
            <v>2024-09-30</v>
          </cell>
          <cell r="AZ767" t="str">
            <v>研发</v>
          </cell>
          <cell r="BA767" t="str">
            <v>1</v>
          </cell>
          <cell r="BB767" t="str">
            <v>2021-10-04</v>
          </cell>
          <cell r="BC767" t="str">
            <v>2021-10-05</v>
          </cell>
          <cell r="BD767" t="str">
            <v/>
          </cell>
          <cell r="BE767" t="str">
            <v>研发序列</v>
          </cell>
          <cell r="BF767" t="str">
            <v>P1</v>
          </cell>
        </row>
        <row r="768">
          <cell r="C768" t="str">
            <v>燕丽娜</v>
          </cell>
          <cell r="D768" t="str">
            <v>女</v>
          </cell>
          <cell r="E768" t="str">
            <v>在职</v>
          </cell>
          <cell r="F768" t="str">
            <v>试用员工</v>
          </cell>
          <cell r="G768" t="str">
            <v>百伦检测</v>
          </cell>
          <cell r="H768" t="str">
            <v>分析检测三部</v>
          </cell>
          <cell r="I768" t="str">
            <v>百伦检测/百伦检测/分析检测中心/分析检测三部</v>
          </cell>
          <cell r="J768" t="str">
            <v>百伦检测</v>
          </cell>
          <cell r="K768" t="str">
            <v>分析检测三部</v>
          </cell>
          <cell r="L768" t="str">
            <v>检测员</v>
          </cell>
          <cell r="M768" t="str">
            <v>职员</v>
          </cell>
          <cell r="N768" t="str">
            <v>高颖</v>
          </cell>
          <cell r="O768" t="str">
            <v>李静</v>
          </cell>
          <cell r="P768" t="str">
            <v>李静</v>
          </cell>
          <cell r="Q768" t="str">
            <v/>
          </cell>
          <cell r="R768" t="str">
            <v>杭州</v>
          </cell>
          <cell r="S768" t="str">
            <v>15255963457</v>
          </cell>
          <cell r="T768" t="str">
            <v>2001-04-26</v>
          </cell>
          <cell r="U768" t="str">
            <v>21</v>
          </cell>
          <cell r="V768" t="str">
            <v>汉族</v>
          </cell>
          <cell r="W768" t="str">
            <v>341602200104269508</v>
          </cell>
          <cell r="X768" t="str">
            <v>安徽</v>
          </cell>
          <cell r="Y768" t="str">
            <v>亳州</v>
          </cell>
          <cell r="Z768" t="str">
            <v>安徽省亳州市谯城区古井镇王辛庄行政村后胡庄236号</v>
          </cell>
          <cell r="AA768" t="str">
            <v>安徽省亳州市谯城区古井镇后胡庄236号</v>
          </cell>
          <cell r="AB768" t="str">
            <v>本地农村</v>
          </cell>
          <cell r="AC768" t="str">
            <v>未婚</v>
          </cell>
          <cell r="AD768" t="str">
            <v>共青团员</v>
          </cell>
          <cell r="AE768" t="str">
            <v>本科</v>
          </cell>
          <cell r="AF768" t="str">
            <v>学士</v>
          </cell>
          <cell r="AG768" t="str">
            <v>安徽新华学院</v>
          </cell>
          <cell r="AH768" t="str">
            <v>药学</v>
          </cell>
          <cell r="AI768" t="str">
            <v>2022-07-01</v>
          </cell>
          <cell r="AJ768" t="str">
            <v/>
          </cell>
          <cell r="AK768" t="str">
            <v/>
          </cell>
          <cell r="AL768" t="str">
            <v/>
          </cell>
          <cell r="AM768" t="str">
            <v>燕启良</v>
          </cell>
          <cell r="AN768" t="str">
            <v>父女</v>
          </cell>
          <cell r="AO768" t="str">
            <v>安徽省亳州市谯城区古井镇后胡庄236号  236000</v>
          </cell>
          <cell r="AP768" t="str">
            <v>18326765801</v>
          </cell>
          <cell r="AQ768" t="str">
            <v>无</v>
          </cell>
          <cell r="AR768" t="str">
            <v/>
          </cell>
          <cell r="AS768" t="str">
            <v/>
          </cell>
          <cell r="AT768" t="str">
            <v>2022-07-04</v>
          </cell>
          <cell r="AU768" t="str">
            <v>辅助人员</v>
          </cell>
          <cell r="AV768" t="str">
            <v>劳动合同</v>
          </cell>
          <cell r="AW768" t="str">
            <v>2022-07-04</v>
          </cell>
          <cell r="AX768" t="str">
            <v>2022-07-04</v>
          </cell>
          <cell r="AY768" t="str">
            <v>2025-07-03</v>
          </cell>
          <cell r="AZ768" t="str">
            <v>研发</v>
          </cell>
          <cell r="BA768" t="str">
            <v>1</v>
          </cell>
          <cell r="BB768" t="str">
            <v>2022-10-03</v>
          </cell>
          <cell r="BC768" t="str">
            <v/>
          </cell>
          <cell r="BE768" t="str">
            <v>研发序列</v>
          </cell>
          <cell r="BF768" t="str">
            <v>P1</v>
          </cell>
        </row>
        <row r="769">
          <cell r="C769" t="str">
            <v>李小江</v>
          </cell>
          <cell r="D769" t="str">
            <v>男</v>
          </cell>
          <cell r="E769" t="str">
            <v>在职</v>
          </cell>
          <cell r="F769" t="str">
            <v>试用员工</v>
          </cell>
          <cell r="G769" t="str">
            <v>百伦检测</v>
          </cell>
          <cell r="H769" t="str">
            <v>分析检测三部</v>
          </cell>
          <cell r="I769" t="str">
            <v>百伦检测/百伦检测/分析检测中心/分析检测三部</v>
          </cell>
          <cell r="J769" t="str">
            <v>百伦检测</v>
          </cell>
          <cell r="K769" t="str">
            <v>分析检测三部</v>
          </cell>
          <cell r="L769" t="str">
            <v>检测员</v>
          </cell>
          <cell r="M769" t="str">
            <v>职员</v>
          </cell>
          <cell r="N769" t="str">
            <v>高颖</v>
          </cell>
          <cell r="O769" t="str">
            <v>李静</v>
          </cell>
          <cell r="P769" t="str">
            <v>陈小平</v>
          </cell>
          <cell r="Q769" t="str">
            <v/>
          </cell>
          <cell r="R769" t="str">
            <v>杭州</v>
          </cell>
          <cell r="S769" t="str">
            <v>18314977990</v>
          </cell>
          <cell r="T769" t="str">
            <v>2000-08-07</v>
          </cell>
          <cell r="U769" t="str">
            <v>21</v>
          </cell>
          <cell r="V769" t="str">
            <v>汉族</v>
          </cell>
          <cell r="W769" t="str">
            <v>431381200008070014</v>
          </cell>
          <cell r="X769" t="str">
            <v>湖南</v>
          </cell>
          <cell r="Y769" t="str">
            <v>娄底地区</v>
          </cell>
          <cell r="Z769" t="str">
            <v>湖南省娄底市冷水江市梓龙乡林场村5号</v>
          </cell>
          <cell r="AA769" t="str">
            <v>杭州市滨江区浦沿街道钱塘福苑8幢</v>
          </cell>
          <cell r="AB769" t="str">
            <v>外地农村</v>
          </cell>
          <cell r="AC769" t="str">
            <v>未婚</v>
          </cell>
          <cell r="AD769" t="str">
            <v/>
          </cell>
          <cell r="AE769" t="str">
            <v>大专</v>
          </cell>
          <cell r="AF769" t="str">
            <v/>
          </cell>
          <cell r="AG769" t="str">
            <v>金华职业技术学院</v>
          </cell>
          <cell r="AH769" t="str">
            <v>生物制药</v>
          </cell>
          <cell r="AI769" t="str">
            <v>2022-07-01</v>
          </cell>
          <cell r="AJ769" t="str">
            <v/>
          </cell>
          <cell r="AK769" t="str">
            <v/>
          </cell>
          <cell r="AL769" t="str">
            <v/>
          </cell>
          <cell r="AM769" t="str">
            <v>李军辉</v>
          </cell>
          <cell r="AN769" t="str">
            <v>父子</v>
          </cell>
          <cell r="AO769" t="str">
            <v>315806</v>
          </cell>
          <cell r="AP769" t="str">
            <v>18314977990</v>
          </cell>
          <cell r="AQ769" t="str">
            <v/>
          </cell>
          <cell r="AR769" t="str">
            <v/>
          </cell>
          <cell r="AS769" t="str">
            <v/>
          </cell>
          <cell r="AT769" t="str">
            <v>2021-12-27</v>
          </cell>
          <cell r="AU769" t="str">
            <v>辅助人员</v>
          </cell>
          <cell r="AV769" t="str">
            <v>劳动合同</v>
          </cell>
          <cell r="AW769" t="str">
            <v>2022-07-01</v>
          </cell>
          <cell r="AX769" t="str">
            <v>2022-07-01</v>
          </cell>
          <cell r="AY769" t="str">
            <v>2025-09-30</v>
          </cell>
          <cell r="AZ769" t="str">
            <v>研发</v>
          </cell>
          <cell r="BA769" t="str">
            <v>1</v>
          </cell>
          <cell r="BB769" t="str">
            <v>2022-09-30</v>
          </cell>
          <cell r="BC769" t="str">
            <v/>
          </cell>
          <cell r="BD769" t="str">
            <v/>
          </cell>
          <cell r="BE769" t="str">
            <v>研发序列</v>
          </cell>
          <cell r="BF769" t="str">
            <v>P1</v>
          </cell>
        </row>
        <row r="770">
          <cell r="C770" t="str">
            <v>应俊杰</v>
          </cell>
          <cell r="D770" t="str">
            <v>男</v>
          </cell>
          <cell r="E770" t="str">
            <v>在职</v>
          </cell>
          <cell r="F770" t="str">
            <v>试用员工</v>
          </cell>
          <cell r="G770" t="str">
            <v>百伦检测</v>
          </cell>
          <cell r="H770" t="str">
            <v>分析检测三部</v>
          </cell>
          <cell r="I770" t="str">
            <v>百伦检测/百伦检测/分析检测中心/分析检测三部</v>
          </cell>
          <cell r="J770" t="str">
            <v>百伦检测</v>
          </cell>
          <cell r="K770" t="str">
            <v>分析检测三部</v>
          </cell>
          <cell r="L770" t="str">
            <v>检测员</v>
          </cell>
          <cell r="M770" t="str">
            <v>职员</v>
          </cell>
          <cell r="N770" t="str">
            <v>高颖</v>
          </cell>
          <cell r="O770" t="str">
            <v>李静</v>
          </cell>
          <cell r="P770" t="str">
            <v>李静</v>
          </cell>
          <cell r="Q770" t="str">
            <v/>
          </cell>
          <cell r="R770" t="str">
            <v>杭州</v>
          </cell>
          <cell r="S770" t="str">
            <v>18358411220</v>
          </cell>
          <cell r="T770" t="str">
            <v>2001-08-08</v>
          </cell>
          <cell r="U770" t="str">
            <v>20</v>
          </cell>
          <cell r="V770" t="str">
            <v>汉族</v>
          </cell>
          <cell r="W770" t="str">
            <v>330227200108082030</v>
          </cell>
          <cell r="X770" t="str">
            <v>浙江</v>
          </cell>
          <cell r="Y770" t="str">
            <v>宁波</v>
          </cell>
          <cell r="Z770" t="str">
            <v>宁波市鄞州区邱隘镇方庄一村八幢c单元102室</v>
          </cell>
          <cell r="AA770" t="str">
            <v>浙江省宁波市鄞州区潘火街道格兰晴天小区</v>
          </cell>
          <cell r="AB770" t="str">
            <v>本地城镇</v>
          </cell>
          <cell r="AC770" t="str">
            <v>未婚</v>
          </cell>
          <cell r="AD770" t="str">
            <v/>
          </cell>
          <cell r="AE770" t="str">
            <v>大专</v>
          </cell>
          <cell r="AF770" t="str">
            <v/>
          </cell>
          <cell r="AG770" t="str">
            <v>金华职业技术学院</v>
          </cell>
          <cell r="AH770" t="str">
            <v>生物制药</v>
          </cell>
          <cell r="AI770" t="str">
            <v>2022-07-01</v>
          </cell>
          <cell r="AJ770" t="str">
            <v/>
          </cell>
          <cell r="AK770" t="str">
            <v/>
          </cell>
          <cell r="AL770" t="str">
            <v/>
          </cell>
          <cell r="AM770" t="str">
            <v>郑云意</v>
          </cell>
          <cell r="AN770" t="str">
            <v>母子</v>
          </cell>
          <cell r="AO770" t="str">
            <v>宁波市鄞州区潘火街道诚信东路255号宁波普力纺织品有限公司，315100</v>
          </cell>
          <cell r="AP770" t="str">
            <v>13566634856</v>
          </cell>
          <cell r="AQ770" t="str">
            <v/>
          </cell>
          <cell r="AR770" t="str">
            <v/>
          </cell>
          <cell r="AS770" t="str">
            <v/>
          </cell>
          <cell r="AT770" t="str">
            <v>2021-12-27</v>
          </cell>
          <cell r="AU770" t="str">
            <v>辅助人员</v>
          </cell>
          <cell r="AV770" t="str">
            <v>劳动合同</v>
          </cell>
          <cell r="AW770" t="str">
            <v>2022-07-01</v>
          </cell>
          <cell r="AX770" t="str">
            <v>2022-07-01</v>
          </cell>
          <cell r="AY770" t="str">
            <v>2025-09-30</v>
          </cell>
          <cell r="AZ770" t="str">
            <v>研发</v>
          </cell>
          <cell r="BA770" t="str">
            <v>1</v>
          </cell>
          <cell r="BB770" t="str">
            <v>2022-09-30</v>
          </cell>
          <cell r="BC770" t="str">
            <v/>
          </cell>
          <cell r="BD770" t="str">
            <v/>
          </cell>
          <cell r="BE770" t="str">
            <v>研发序列</v>
          </cell>
          <cell r="BF770" t="str">
            <v>P1</v>
          </cell>
        </row>
        <row r="771">
          <cell r="C771" t="str">
            <v>李妍娇</v>
          </cell>
          <cell r="D771" t="str">
            <v>女</v>
          </cell>
          <cell r="E771" t="str">
            <v>在职</v>
          </cell>
          <cell r="F771" t="str">
            <v>试用员工</v>
          </cell>
          <cell r="G771" t="str">
            <v>百伦检测</v>
          </cell>
          <cell r="H771" t="str">
            <v>分析检测三部</v>
          </cell>
          <cell r="I771" t="str">
            <v>百伦检测/百伦检测/分析检测中心/分析检测三部</v>
          </cell>
          <cell r="J771" t="str">
            <v>百伦检测</v>
          </cell>
          <cell r="K771" t="str">
            <v>分析检测三部</v>
          </cell>
          <cell r="L771" t="str">
            <v>检测员</v>
          </cell>
          <cell r="M771" t="str">
            <v>职员</v>
          </cell>
          <cell r="N771" t="str">
            <v>高颖</v>
          </cell>
          <cell r="O771" t="str">
            <v>李静</v>
          </cell>
          <cell r="P771" t="str">
            <v/>
          </cell>
          <cell r="Q771" t="str">
            <v>陈开丽</v>
          </cell>
          <cell r="R771" t="str">
            <v>杭州</v>
          </cell>
          <cell r="S771" t="str">
            <v>13356971448</v>
          </cell>
          <cell r="T771" t="str">
            <v>1998-08-14</v>
          </cell>
          <cell r="U771" t="str">
            <v>23</v>
          </cell>
          <cell r="V771" t="str">
            <v>汉族</v>
          </cell>
          <cell r="W771" t="str">
            <v>370602199808144323</v>
          </cell>
          <cell r="X771" t="str">
            <v>山东</v>
          </cell>
          <cell r="Y771" t="str">
            <v>烟台</v>
          </cell>
          <cell r="Z771" t="str">
            <v>山东省烟台市芝罘区德汇路99号29号楼内101号</v>
          </cell>
          <cell r="AA771" t="str">
            <v>山东省烟台市芝罘区德汇路99号玺萌长河印象29-101</v>
          </cell>
          <cell r="AB771" t="str">
            <v>本地城镇</v>
          </cell>
          <cell r="AC771" t="str">
            <v>未婚</v>
          </cell>
          <cell r="AD771" t="str">
            <v>团员</v>
          </cell>
          <cell r="AE771" t="str">
            <v>本科</v>
          </cell>
          <cell r="AF771" t="str">
            <v>学士</v>
          </cell>
          <cell r="AG771" t="str">
            <v>上海健康医学院</v>
          </cell>
          <cell r="AH771" t="str">
            <v>药学</v>
          </cell>
          <cell r="AI771" t="str">
            <v>2021-06-25</v>
          </cell>
          <cell r="AJ771" t="str">
            <v/>
          </cell>
          <cell r="AK771" t="str">
            <v/>
          </cell>
          <cell r="AL771" t="str">
            <v/>
          </cell>
          <cell r="AM771" t="str">
            <v>高水香</v>
          </cell>
          <cell r="AN771" t="str">
            <v>母女</v>
          </cell>
          <cell r="AO771" t="str">
            <v>山东省烟台市芝罘区德汇路99号29号楼内101号 264001</v>
          </cell>
          <cell r="AP771" t="str">
            <v>15666811146</v>
          </cell>
          <cell r="AQ771" t="str">
            <v>山东先声生物制药有限公司</v>
          </cell>
          <cell r="AR771" t="str">
            <v/>
          </cell>
          <cell r="AS771" t="str">
            <v/>
          </cell>
          <cell r="AT771" t="str">
            <v>2022-06-08</v>
          </cell>
          <cell r="AU771" t="str">
            <v>辅助人员</v>
          </cell>
          <cell r="AV771" t="str">
            <v>劳动合同</v>
          </cell>
          <cell r="AW771" t="str">
            <v>2022-06-08</v>
          </cell>
          <cell r="AX771" t="str">
            <v>2022-06-08</v>
          </cell>
          <cell r="AY771" t="str">
            <v>2025-06-30</v>
          </cell>
          <cell r="AZ771" t="str">
            <v>研发</v>
          </cell>
          <cell r="BA771" t="str">
            <v>1</v>
          </cell>
          <cell r="BB771" t="str">
            <v>2022-09-07</v>
          </cell>
          <cell r="BC771" t="str">
            <v/>
          </cell>
          <cell r="BD771" t="str">
            <v/>
          </cell>
          <cell r="BE771" t="str">
            <v>研发序列</v>
          </cell>
          <cell r="BF771" t="str">
            <v>P1</v>
          </cell>
        </row>
        <row r="772">
          <cell r="C772" t="str">
            <v>王蕾</v>
          </cell>
          <cell r="D772" t="str">
            <v>女</v>
          </cell>
          <cell r="E772" t="str">
            <v>在职</v>
          </cell>
          <cell r="F772" t="str">
            <v>试用员工</v>
          </cell>
          <cell r="G772" t="str">
            <v>百伦检测</v>
          </cell>
          <cell r="H772" t="str">
            <v>分析检测三部</v>
          </cell>
          <cell r="I772" t="str">
            <v>百伦检测/百伦检测/分析检测中心/分析检测三部</v>
          </cell>
          <cell r="J772" t="str">
            <v>百伦检测</v>
          </cell>
          <cell r="K772" t="str">
            <v>分析检测三部</v>
          </cell>
          <cell r="L772" t="str">
            <v>检测员</v>
          </cell>
          <cell r="M772" t="str">
            <v>职员</v>
          </cell>
          <cell r="N772" t="str">
            <v>高颖</v>
          </cell>
          <cell r="O772" t="str">
            <v>李静</v>
          </cell>
          <cell r="P772" t="str">
            <v>陈凌风</v>
          </cell>
          <cell r="Q772" t="str">
            <v/>
          </cell>
          <cell r="R772" t="str">
            <v>杭州</v>
          </cell>
          <cell r="S772" t="str">
            <v>17857660092</v>
          </cell>
          <cell r="T772" t="str">
            <v>2001-05-30</v>
          </cell>
          <cell r="U772" t="str">
            <v>21</v>
          </cell>
          <cell r="V772" t="str">
            <v>汉族</v>
          </cell>
          <cell r="W772" t="str">
            <v>330103200105300040</v>
          </cell>
          <cell r="X772" t="str">
            <v>浙江</v>
          </cell>
          <cell r="Y772" t="str">
            <v>杭州</v>
          </cell>
          <cell r="Z772" t="str">
            <v>浙江省杭州市拱墅区武林街道大和弄9号302</v>
          </cell>
          <cell r="AA772" t="str">
            <v>浙江省杭州市拱墅区武林街道大和弄9号302</v>
          </cell>
          <cell r="AB772" t="str">
            <v>本地城镇</v>
          </cell>
          <cell r="AC772" t="str">
            <v>未婚</v>
          </cell>
          <cell r="AD772" t="str">
            <v>共青团员</v>
          </cell>
          <cell r="AE772" t="str">
            <v>大专</v>
          </cell>
          <cell r="AF772" t="str">
            <v>其他</v>
          </cell>
          <cell r="AG772" t="str">
            <v>浙江药科职业大学</v>
          </cell>
          <cell r="AH772" t="str">
            <v>药品质量与安全（药品质量检测）</v>
          </cell>
          <cell r="AI772" t="str">
            <v>2022-06-23</v>
          </cell>
          <cell r="AJ772" t="str">
            <v/>
          </cell>
          <cell r="AK772" t="str">
            <v/>
          </cell>
          <cell r="AL772" t="str">
            <v/>
          </cell>
          <cell r="AM772" t="str">
            <v>王建国</v>
          </cell>
          <cell r="AN772" t="str">
            <v>父女</v>
          </cell>
          <cell r="AO772" t="str">
            <v>浙江省杭州市拱墅区武林街道大和弄9号302</v>
          </cell>
          <cell r="AP772" t="str">
            <v>18768489698</v>
          </cell>
          <cell r="AQ772" t="str">
            <v/>
          </cell>
          <cell r="AR772" t="str">
            <v/>
          </cell>
          <cell r="AS772" t="str">
            <v>朱超</v>
          </cell>
          <cell r="AT772" t="str">
            <v>2022-07-11</v>
          </cell>
          <cell r="AU772" t="str">
            <v>辅助人员</v>
          </cell>
          <cell r="AV772" t="str">
            <v>劳动合同</v>
          </cell>
          <cell r="AW772" t="str">
            <v>2022-07-11</v>
          </cell>
          <cell r="AX772" t="str">
            <v>2022-07-11</v>
          </cell>
          <cell r="AY772" t="str">
            <v>2025-07-10</v>
          </cell>
          <cell r="AZ772" t="str">
            <v>研发</v>
          </cell>
          <cell r="BA772" t="str">
            <v>1</v>
          </cell>
          <cell r="BB772" t="str">
            <v>2022-10-10</v>
          </cell>
          <cell r="BC772" t="str">
            <v/>
          </cell>
          <cell r="BD772" t="str">
            <v/>
          </cell>
          <cell r="BE772" t="str">
            <v>研发序列</v>
          </cell>
          <cell r="BF772" t="str">
            <v>P1</v>
          </cell>
        </row>
        <row r="773">
          <cell r="C773" t="str">
            <v>杨尔景</v>
          </cell>
          <cell r="D773" t="str">
            <v>男</v>
          </cell>
          <cell r="E773" t="str">
            <v>离职</v>
          </cell>
          <cell r="F773" t="str">
            <v>正式员工</v>
          </cell>
          <cell r="G773" t="str">
            <v>百伦检测</v>
          </cell>
          <cell r="H773" t="str">
            <v>分析检测三部</v>
          </cell>
          <cell r="I773" t="str">
            <v>百伦检测/百伦检测/分析检测中心/分析检测三部</v>
          </cell>
          <cell r="J773" t="str">
            <v>百伦检测</v>
          </cell>
          <cell r="K773" t="str">
            <v>分析检测三部</v>
          </cell>
          <cell r="L773" t="str">
            <v>检测员</v>
          </cell>
          <cell r="M773" t="str">
            <v>职员</v>
          </cell>
          <cell r="N773" t="str">
            <v>高颖</v>
          </cell>
          <cell r="O773" t="str">
            <v>李静</v>
          </cell>
          <cell r="P773" t="str">
            <v/>
          </cell>
          <cell r="Q773" t="str">
            <v/>
          </cell>
          <cell r="R773" t="str">
            <v>杭州</v>
          </cell>
          <cell r="S773" t="str">
            <v>17858695526</v>
          </cell>
          <cell r="T773" t="str">
            <v>1997-09-21</v>
          </cell>
          <cell r="U773" t="str">
            <v>25</v>
          </cell>
          <cell r="V773" t="str">
            <v>汉族</v>
          </cell>
          <cell r="W773" t="str">
            <v>33032719970510439X</v>
          </cell>
          <cell r="X773" t="str">
            <v>浙江</v>
          </cell>
          <cell r="Y773" t="str">
            <v>温州</v>
          </cell>
          <cell r="Z773" t="str">
            <v>浙江省苍南县桥墩镇凤岭村190号</v>
          </cell>
          <cell r="AA773" t="str">
            <v>杭州市滨江区康悦香庄1-704</v>
          </cell>
          <cell r="AB773" t="str">
            <v>本地农村</v>
          </cell>
          <cell r="AC773" t="str">
            <v>未婚</v>
          </cell>
          <cell r="AD773" t="str">
            <v/>
          </cell>
          <cell r="AE773" t="str">
            <v>大专</v>
          </cell>
          <cell r="AF773" t="str">
            <v/>
          </cell>
          <cell r="AG773" t="str">
            <v>台州职业技术学院</v>
          </cell>
          <cell r="AH773" t="str">
            <v>生物发酵</v>
          </cell>
          <cell r="AI773" t="str">
            <v>2018-06-01</v>
          </cell>
          <cell r="AJ773" t="str">
            <v/>
          </cell>
          <cell r="AK773" t="str">
            <v/>
          </cell>
          <cell r="AL773" t="str">
            <v/>
          </cell>
          <cell r="AM773" t="str">
            <v>赵杨峰</v>
          </cell>
          <cell r="AN773" t="str">
            <v>同学</v>
          </cell>
          <cell r="AO773" t="str">
            <v>杭州市滨江区康悦香庄1-704</v>
          </cell>
          <cell r="AP773" t="str">
            <v>11836858664</v>
          </cell>
          <cell r="AQ773" t="str">
            <v>杭州康恩贝制药有限公司</v>
          </cell>
          <cell r="AR773" t="str">
            <v/>
          </cell>
          <cell r="AS773" t="str">
            <v/>
          </cell>
          <cell r="AT773" t="str">
            <v>2021-12-31</v>
          </cell>
          <cell r="AU773" t="str">
            <v>研发人员</v>
          </cell>
          <cell r="AV773" t="str">
            <v>劳动合同</v>
          </cell>
          <cell r="AW773" t="str">
            <v>2021-12-31</v>
          </cell>
          <cell r="AX773" t="str">
            <v>2021-12-31</v>
          </cell>
          <cell r="AY773" t="str">
            <v>2022-07-01</v>
          </cell>
          <cell r="AZ773" t="str">
            <v>研发</v>
          </cell>
          <cell r="BA773" t="str">
            <v>1</v>
          </cell>
          <cell r="BB773" t="str">
            <v>2022-03-30</v>
          </cell>
          <cell r="BC773" t="str">
            <v>2022-03-31</v>
          </cell>
          <cell r="BD773" t="str">
            <v>2022-07-05</v>
          </cell>
          <cell r="BE773" t="str">
            <v>研发序列</v>
          </cell>
          <cell r="BF773" t="str">
            <v>P1</v>
          </cell>
        </row>
        <row r="774">
          <cell r="C774" t="str">
            <v>檀璐阳</v>
          </cell>
          <cell r="D774" t="str">
            <v>男</v>
          </cell>
          <cell r="E774" t="str">
            <v>在职</v>
          </cell>
          <cell r="F774" t="str">
            <v>正式员工</v>
          </cell>
          <cell r="G774" t="str">
            <v>百伦检测</v>
          </cell>
          <cell r="H774" t="str">
            <v>分析检测一部</v>
          </cell>
          <cell r="I774" t="str">
            <v>百伦检测/百伦检测/分析检测中心/分析检测一部</v>
          </cell>
          <cell r="J774" t="str">
            <v>百伦检测</v>
          </cell>
          <cell r="K774" t="str">
            <v>分析检测一部</v>
          </cell>
          <cell r="L774" t="str">
            <v>分析检测一部经理</v>
          </cell>
          <cell r="M774" t="str">
            <v>职员</v>
          </cell>
          <cell r="N774" t="str">
            <v>高颖</v>
          </cell>
          <cell r="O774" t="str">
            <v>高颖</v>
          </cell>
          <cell r="P774" t="str">
            <v/>
          </cell>
          <cell r="Q774" t="str">
            <v/>
          </cell>
          <cell r="R774" t="str">
            <v>杭州</v>
          </cell>
          <cell r="S774" t="str">
            <v>18714883675</v>
          </cell>
          <cell r="T774" t="str">
            <v>1995-02-01</v>
          </cell>
          <cell r="U774" t="str">
            <v>27</v>
          </cell>
          <cell r="V774" t="str">
            <v>汉</v>
          </cell>
          <cell r="W774" t="str">
            <v>340827199502016030</v>
          </cell>
          <cell r="X774" t="str">
            <v>安徽</v>
          </cell>
          <cell r="Y774" t="str">
            <v>安庆</v>
          </cell>
          <cell r="Z774" t="str">
            <v>安徽省安庆市望江县高士镇箭坝村大墩片6组45号</v>
          </cell>
          <cell r="AA774" t="str">
            <v>公司宿舍</v>
          </cell>
          <cell r="AB774" t="str">
            <v>外地农村</v>
          </cell>
          <cell r="AC774" t="str">
            <v>已婚</v>
          </cell>
          <cell r="AD774" t="str">
            <v>团员</v>
          </cell>
          <cell r="AE774" t="str">
            <v>本科</v>
          </cell>
          <cell r="AF774" t="str">
            <v>学士</v>
          </cell>
          <cell r="AG774" t="str">
            <v>黄山学院</v>
          </cell>
          <cell r="AH774" t="str">
            <v>化学工程与工艺</v>
          </cell>
          <cell r="AI774" t="str">
            <v>2017-07-01</v>
          </cell>
          <cell r="AJ774" t="str">
            <v/>
          </cell>
          <cell r="AK774" t="str">
            <v/>
          </cell>
          <cell r="AL774" t="str">
            <v/>
          </cell>
          <cell r="AM774" t="str">
            <v>檀传竹</v>
          </cell>
          <cell r="AN774" t="str">
            <v>父亲</v>
          </cell>
          <cell r="AO774" t="str">
            <v>安徽省安庆市望江县高士镇箭坝村大墩片6组45号</v>
          </cell>
          <cell r="AP774" t="str">
            <v>18949452665</v>
          </cell>
          <cell r="AQ774" t="str">
            <v/>
          </cell>
          <cell r="AR774" t="str">
            <v>18949452665</v>
          </cell>
          <cell r="AS774" t="str">
            <v/>
          </cell>
          <cell r="AT774" t="str">
            <v>2019-07-08</v>
          </cell>
          <cell r="AU774" t="str">
            <v>研发人员</v>
          </cell>
          <cell r="AV774" t="str">
            <v>劳动合同</v>
          </cell>
          <cell r="AW774" t="str">
            <v>2019-07-08</v>
          </cell>
          <cell r="AX774" t="str">
            <v>2021-08-01</v>
          </cell>
          <cell r="AY774" t="str">
            <v>2024-09-30</v>
          </cell>
          <cell r="AZ774" t="str">
            <v>研发</v>
          </cell>
          <cell r="BA774" t="str">
            <v>1</v>
          </cell>
          <cell r="BB774" t="str">
            <v>2019-10-08</v>
          </cell>
          <cell r="BC774" t="str">
            <v>2019-10-08</v>
          </cell>
          <cell r="BD774" t="str">
            <v/>
          </cell>
          <cell r="BE774" t="str">
            <v>研发序列</v>
          </cell>
          <cell r="BF774" t="str">
            <v>P3</v>
          </cell>
        </row>
        <row r="775">
          <cell r="C775" t="str">
            <v>顾伊丽</v>
          </cell>
          <cell r="D775" t="str">
            <v>女</v>
          </cell>
          <cell r="E775" t="str">
            <v>在职</v>
          </cell>
          <cell r="F775" t="str">
            <v>正式员工</v>
          </cell>
          <cell r="G775" t="str">
            <v>百伦检测</v>
          </cell>
          <cell r="H775" t="str">
            <v>分析检测一部</v>
          </cell>
          <cell r="I775" t="str">
            <v>百伦检测/百伦检测/分析检测中心/分析检测一部</v>
          </cell>
          <cell r="J775" t="str">
            <v>百伦检测</v>
          </cell>
          <cell r="K775" t="str">
            <v>分析检测一部</v>
          </cell>
          <cell r="L775" t="str">
            <v>检测员</v>
          </cell>
          <cell r="M775" t="str">
            <v>职员</v>
          </cell>
          <cell r="N775" t="str">
            <v>高颖</v>
          </cell>
          <cell r="O775" t="str">
            <v>檀璐阳</v>
          </cell>
          <cell r="P775" t="str">
            <v/>
          </cell>
          <cell r="Q775" t="str">
            <v/>
          </cell>
          <cell r="R775" t="str">
            <v>杭州</v>
          </cell>
          <cell r="S775" t="str">
            <v>15757364675</v>
          </cell>
          <cell r="T775" t="str">
            <v>1995-03-04</v>
          </cell>
          <cell r="U775" t="str">
            <v>27</v>
          </cell>
          <cell r="V775" t="str">
            <v>汉</v>
          </cell>
          <cell r="W775" t="str">
            <v>330482199503040623</v>
          </cell>
          <cell r="X775" t="str">
            <v>浙江</v>
          </cell>
          <cell r="Y775" t="str">
            <v>嘉兴</v>
          </cell>
          <cell r="Z775" t="str">
            <v>浙江省平湖市新埭镇大齐塘村蒋华浜34号</v>
          </cell>
          <cell r="AA775" t="str">
            <v>杭州市滨江区长河街道白马湖创意城软件外包服务地块临时租赁房24幢301室</v>
          </cell>
          <cell r="AB775" t="str">
            <v>外地农村</v>
          </cell>
          <cell r="AC775" t="str">
            <v>未婚</v>
          </cell>
          <cell r="AD775" t="str">
            <v>团员</v>
          </cell>
          <cell r="AE775" t="str">
            <v>大专</v>
          </cell>
          <cell r="AF775" t="str">
            <v/>
          </cell>
          <cell r="AG775" t="str">
            <v>浙江医药高等专科学校</v>
          </cell>
          <cell r="AH775" t="str">
            <v>化学制药技术</v>
          </cell>
          <cell r="AI775" t="str">
            <v>2017-06-14</v>
          </cell>
          <cell r="AJ775" t="str">
            <v/>
          </cell>
          <cell r="AK775" t="str">
            <v/>
          </cell>
          <cell r="AL775" t="str">
            <v/>
          </cell>
          <cell r="AM775" t="str">
            <v>纪永民</v>
          </cell>
          <cell r="AN775" t="str">
            <v>父女</v>
          </cell>
          <cell r="AO775" t="str">
            <v>浙江省平湖市新埭镇大齐塘村蒋华浜34号</v>
          </cell>
          <cell r="AP775" t="str">
            <v>13586463821</v>
          </cell>
          <cell r="AQ775" t="str">
            <v/>
          </cell>
          <cell r="AR775" t="str">
            <v>13586463821</v>
          </cell>
          <cell r="AS775" t="str">
            <v/>
          </cell>
          <cell r="AT775" t="str">
            <v>2019-05-30</v>
          </cell>
          <cell r="AU775" t="str">
            <v>研发人员</v>
          </cell>
          <cell r="AV775" t="str">
            <v>劳动合同</v>
          </cell>
          <cell r="AW775" t="str">
            <v>2019-05-30</v>
          </cell>
          <cell r="AX775" t="str">
            <v>2022-03-01</v>
          </cell>
          <cell r="AY775" t="str">
            <v>2024-09-30</v>
          </cell>
          <cell r="AZ775" t="str">
            <v>研发</v>
          </cell>
          <cell r="BA775" t="str">
            <v>1</v>
          </cell>
          <cell r="BB775" t="str">
            <v>2019-08-30</v>
          </cell>
          <cell r="BC775" t="str">
            <v>2019-08-30</v>
          </cell>
          <cell r="BD775" t="str">
            <v/>
          </cell>
          <cell r="BE775" t="str">
            <v>研发序列</v>
          </cell>
          <cell r="BF775" t="str">
            <v>P2</v>
          </cell>
        </row>
        <row r="776">
          <cell r="C776" t="str">
            <v>李亚芸</v>
          </cell>
          <cell r="D776" t="str">
            <v>女</v>
          </cell>
          <cell r="E776" t="str">
            <v>在职</v>
          </cell>
          <cell r="F776" t="str">
            <v>正式员工</v>
          </cell>
          <cell r="G776" t="str">
            <v>百伦检测</v>
          </cell>
          <cell r="H776" t="str">
            <v>分析检测一部</v>
          </cell>
          <cell r="I776" t="str">
            <v>百伦检测/百伦检测/分析检测中心/分析检测一部</v>
          </cell>
          <cell r="J776" t="str">
            <v>百伦检测</v>
          </cell>
          <cell r="K776" t="str">
            <v>分析检测一部</v>
          </cell>
          <cell r="L776" t="str">
            <v>高级检测员</v>
          </cell>
          <cell r="M776" t="str">
            <v>职员</v>
          </cell>
          <cell r="N776" t="str">
            <v>高颖</v>
          </cell>
          <cell r="O776" t="str">
            <v>檀璐阳</v>
          </cell>
          <cell r="P776" t="str">
            <v>赵改红</v>
          </cell>
          <cell r="Q776" t="str">
            <v/>
          </cell>
          <cell r="R776" t="str">
            <v>杭州</v>
          </cell>
          <cell r="S776" t="str">
            <v>13588242551</v>
          </cell>
          <cell r="T776" t="str">
            <v>1995-08-03</v>
          </cell>
          <cell r="U776" t="str">
            <v>26</v>
          </cell>
          <cell r="V776" t="str">
            <v>汉</v>
          </cell>
          <cell r="W776" t="str">
            <v>620422199508033767</v>
          </cell>
          <cell r="X776" t="str">
            <v>甘肃</v>
          </cell>
          <cell r="Y776" t="str">
            <v>白银</v>
          </cell>
          <cell r="Z776" t="str">
            <v>甘肃省白银市会宁县八里乡苟川村下中庄社17号</v>
          </cell>
          <cell r="AA776" t="str">
            <v>浙江省杭州市滨江区西兴街道湘云雅苑15号2401室</v>
          </cell>
          <cell r="AB776" t="str">
            <v>外地农村</v>
          </cell>
          <cell r="AC776" t="str">
            <v>未婚</v>
          </cell>
          <cell r="AD776" t="str">
            <v>团员</v>
          </cell>
          <cell r="AE776" t="str">
            <v>本科</v>
          </cell>
          <cell r="AF776" t="str">
            <v>学士</v>
          </cell>
          <cell r="AG776" t="str">
            <v>浙江工商大学</v>
          </cell>
          <cell r="AH776" t="str">
            <v>食品安全</v>
          </cell>
          <cell r="AI776" t="str">
            <v>2017-06-15</v>
          </cell>
          <cell r="AJ776" t="str">
            <v>助理实验师</v>
          </cell>
          <cell r="AK776" t="str">
            <v>初级</v>
          </cell>
          <cell r="AL776" t="str">
            <v>2019-06-30</v>
          </cell>
          <cell r="AM776" t="str">
            <v>李学明</v>
          </cell>
          <cell r="AN776" t="str">
            <v>父女</v>
          </cell>
          <cell r="AO776" t="str">
            <v>甘肃省白银市会宁县八里乡苟川村下中庄社17号</v>
          </cell>
          <cell r="AP776" t="str">
            <v>13639307044</v>
          </cell>
          <cell r="AQ776" t="str">
            <v>杭州立高检验检测技术研究院有限公司</v>
          </cell>
          <cell r="AR776" t="str">
            <v>1.3639307044E10</v>
          </cell>
          <cell r="AS776" t="str">
            <v/>
          </cell>
          <cell r="AT776" t="str">
            <v>2020-04-20</v>
          </cell>
          <cell r="AU776" t="str">
            <v>研发人员</v>
          </cell>
          <cell r="AV776" t="str">
            <v>劳动合同</v>
          </cell>
          <cell r="AW776" t="str">
            <v>2020-04-20</v>
          </cell>
          <cell r="AX776" t="str">
            <v>2021-08-01</v>
          </cell>
          <cell r="AY776" t="str">
            <v>2024-09-30</v>
          </cell>
          <cell r="AZ776" t="str">
            <v>研发</v>
          </cell>
          <cell r="BA776" t="str">
            <v>1</v>
          </cell>
          <cell r="BB776" t="str">
            <v>2020-07-19</v>
          </cell>
          <cell r="BC776" t="str">
            <v>2020-07-20</v>
          </cell>
          <cell r="BD776" t="str">
            <v/>
          </cell>
          <cell r="BE776" t="str">
            <v>研发序列</v>
          </cell>
          <cell r="BF776" t="str">
            <v>P2</v>
          </cell>
        </row>
        <row r="777">
          <cell r="C777" t="str">
            <v>尹丹</v>
          </cell>
          <cell r="D777" t="str">
            <v>女</v>
          </cell>
          <cell r="E777" t="str">
            <v>在职</v>
          </cell>
          <cell r="F777" t="str">
            <v>正式员工</v>
          </cell>
          <cell r="G777" t="str">
            <v>百伦检测</v>
          </cell>
          <cell r="H777" t="str">
            <v>分析检测一部</v>
          </cell>
          <cell r="I777" t="str">
            <v>百伦检测/百伦检测/分析检测中心/分析检测一部</v>
          </cell>
          <cell r="J777" t="str">
            <v>百伦检测</v>
          </cell>
          <cell r="K777" t="str">
            <v>分析检测一部</v>
          </cell>
          <cell r="L777" t="str">
            <v>检测员</v>
          </cell>
          <cell r="M777" t="str">
            <v>职员</v>
          </cell>
          <cell r="N777" t="str">
            <v>高颖</v>
          </cell>
          <cell r="O777" t="str">
            <v>檀璐阳</v>
          </cell>
          <cell r="P777" t="str">
            <v>高颖</v>
          </cell>
          <cell r="Q777" t="str">
            <v/>
          </cell>
          <cell r="R777" t="str">
            <v>杭州</v>
          </cell>
          <cell r="S777" t="str">
            <v>13588832060</v>
          </cell>
          <cell r="T777" t="str">
            <v>1996-08-03</v>
          </cell>
          <cell r="U777" t="str">
            <v>25</v>
          </cell>
          <cell r="V777" t="str">
            <v>汉</v>
          </cell>
          <cell r="W777" t="str">
            <v>622826199608030423</v>
          </cell>
          <cell r="X777" t="str">
            <v>甘肃</v>
          </cell>
          <cell r="Y777" t="str">
            <v>宁县</v>
          </cell>
          <cell r="Z777" t="str">
            <v>甘肃省庆阳市宁县剧团职工宿舍</v>
          </cell>
          <cell r="AA777" t="str">
            <v>公司宿舍</v>
          </cell>
          <cell r="AB777" t="str">
            <v>外地城镇</v>
          </cell>
          <cell r="AC777" t="str">
            <v>未婚</v>
          </cell>
          <cell r="AD777" t="str">
            <v>团员</v>
          </cell>
          <cell r="AE777" t="str">
            <v>大专</v>
          </cell>
          <cell r="AF777" t="str">
            <v/>
          </cell>
          <cell r="AG777" t="str">
            <v>杭州医学院</v>
          </cell>
          <cell r="AH777" t="str">
            <v>卫生检验与检疫技术专业</v>
          </cell>
          <cell r="AI777" t="str">
            <v>2019-06-14</v>
          </cell>
          <cell r="AJ777" t="str">
            <v/>
          </cell>
          <cell r="AK777" t="str">
            <v/>
          </cell>
          <cell r="AL777" t="str">
            <v/>
          </cell>
          <cell r="AM777" t="str">
            <v>郑羽好</v>
          </cell>
          <cell r="AN777" t="str">
            <v>朋友</v>
          </cell>
          <cell r="AO777" t="str">
            <v>甘肃省庆阳市宁县剧团职工宿舍</v>
          </cell>
          <cell r="AP777" t="str">
            <v>18458331396</v>
          </cell>
          <cell r="AQ777" t="str">
            <v>浙江美测医药科技有限公司</v>
          </cell>
          <cell r="AR777" t="str">
            <v>18458331396</v>
          </cell>
          <cell r="AS777" t="str">
            <v/>
          </cell>
          <cell r="AT777" t="str">
            <v>2020-06-01</v>
          </cell>
          <cell r="AU777" t="str">
            <v>研发人员</v>
          </cell>
          <cell r="AV777" t="str">
            <v>劳动合同</v>
          </cell>
          <cell r="AW777" t="str">
            <v>2020-06-01</v>
          </cell>
          <cell r="AX777" t="str">
            <v>2021-08-01</v>
          </cell>
          <cell r="AY777" t="str">
            <v>2024-09-30</v>
          </cell>
          <cell r="AZ777" t="str">
            <v>研发</v>
          </cell>
          <cell r="BA777" t="str">
            <v>1</v>
          </cell>
          <cell r="BB777" t="str">
            <v>2020-08-31</v>
          </cell>
          <cell r="BC777" t="str">
            <v/>
          </cell>
          <cell r="BD777" t="str">
            <v/>
          </cell>
          <cell r="BE777" t="str">
            <v>研发序列</v>
          </cell>
          <cell r="BF777" t="str">
            <v>P2</v>
          </cell>
        </row>
        <row r="778">
          <cell r="C778" t="str">
            <v>韦嘉倩</v>
          </cell>
          <cell r="D778" t="str">
            <v>女</v>
          </cell>
          <cell r="E778" t="str">
            <v>在职</v>
          </cell>
          <cell r="F778" t="str">
            <v>正式员工</v>
          </cell>
          <cell r="G778" t="str">
            <v>百伦检测</v>
          </cell>
          <cell r="H778" t="str">
            <v>分析检测一部</v>
          </cell>
          <cell r="I778" t="str">
            <v>百伦检测/百伦检测/分析检测中心/分析检测一部</v>
          </cell>
          <cell r="J778" t="str">
            <v>百伦检测</v>
          </cell>
          <cell r="K778" t="str">
            <v>分析检测一部</v>
          </cell>
          <cell r="L778" t="str">
            <v>检测员</v>
          </cell>
          <cell r="M778" t="str">
            <v>职员</v>
          </cell>
          <cell r="N778" t="str">
            <v>高颖</v>
          </cell>
          <cell r="O778" t="str">
            <v>檀璐阳</v>
          </cell>
          <cell r="P778" t="str">
            <v>陈军</v>
          </cell>
          <cell r="Q778" t="str">
            <v/>
          </cell>
          <cell r="R778" t="str">
            <v>杭州</v>
          </cell>
          <cell r="S778" t="str">
            <v>17767194264</v>
          </cell>
          <cell r="T778" t="str">
            <v>1998-06-01</v>
          </cell>
          <cell r="U778" t="str">
            <v>24</v>
          </cell>
          <cell r="V778" t="str">
            <v>壮</v>
          </cell>
          <cell r="W778" t="str">
            <v>45272319980601206X</v>
          </cell>
          <cell r="X778" t="str">
            <v>广西</v>
          </cell>
          <cell r="Y778" t="str">
            <v>河池</v>
          </cell>
          <cell r="Z778" t="str">
            <v>广西省河池市罗城县东门镇弄达小学</v>
          </cell>
          <cell r="AA778" t="str">
            <v>广西省河池市罗城县桥头社区</v>
          </cell>
          <cell r="AB778" t="str">
            <v>外地城镇</v>
          </cell>
          <cell r="AC778" t="str">
            <v>未婚</v>
          </cell>
          <cell r="AD778" t="str">
            <v>群众</v>
          </cell>
          <cell r="AE778" t="str">
            <v>本科</v>
          </cell>
          <cell r="AF778" t="str">
            <v>学士</v>
          </cell>
          <cell r="AG778" t="str">
            <v>杭州师范大学</v>
          </cell>
          <cell r="AH778" t="str">
            <v>药学</v>
          </cell>
          <cell r="AI778" t="str">
            <v>2020-06-30</v>
          </cell>
          <cell r="AJ778" t="str">
            <v/>
          </cell>
          <cell r="AK778" t="str">
            <v/>
          </cell>
          <cell r="AL778" t="str">
            <v/>
          </cell>
          <cell r="AM778" t="str">
            <v>韦丽芬</v>
          </cell>
          <cell r="AN778" t="str">
            <v>母女</v>
          </cell>
          <cell r="AO778" t="str">
            <v>广西省河池市罗城县东门镇弄达小学</v>
          </cell>
          <cell r="AP778" t="str">
            <v>15118752883</v>
          </cell>
          <cell r="AQ778" t="str">
            <v/>
          </cell>
          <cell r="AR778" t="str">
            <v>15118752883</v>
          </cell>
          <cell r="AS778" t="str">
            <v/>
          </cell>
          <cell r="AT778" t="str">
            <v>2020-07-15</v>
          </cell>
          <cell r="AU778" t="str">
            <v>研发人员</v>
          </cell>
          <cell r="AV778" t="str">
            <v>劳动合同</v>
          </cell>
          <cell r="AW778" t="str">
            <v>2020-07-15</v>
          </cell>
          <cell r="AX778" t="str">
            <v>2021-08-01</v>
          </cell>
          <cell r="AY778" t="str">
            <v>2024-09-30</v>
          </cell>
          <cell r="AZ778" t="str">
            <v>研发</v>
          </cell>
          <cell r="BA778" t="str">
            <v>1</v>
          </cell>
          <cell r="BB778" t="str">
            <v>2020-10-14</v>
          </cell>
          <cell r="BC778" t="str">
            <v/>
          </cell>
          <cell r="BD778" t="str">
            <v/>
          </cell>
          <cell r="BE778" t="str">
            <v>研发序列</v>
          </cell>
          <cell r="BF778" t="str">
            <v>P2</v>
          </cell>
        </row>
        <row r="779">
          <cell r="C779" t="str">
            <v>王璐莹</v>
          </cell>
          <cell r="D779" t="str">
            <v>女</v>
          </cell>
          <cell r="E779" t="str">
            <v>在职</v>
          </cell>
          <cell r="F779" t="str">
            <v>正式员工</v>
          </cell>
          <cell r="G779" t="str">
            <v>百伦检测</v>
          </cell>
          <cell r="H779" t="str">
            <v>分析检测一部</v>
          </cell>
          <cell r="I779" t="str">
            <v>百伦检测/百伦检测/分析检测中心/分析检测一部</v>
          </cell>
          <cell r="J779" t="str">
            <v>百伦检测</v>
          </cell>
          <cell r="K779" t="str">
            <v>分析检测一部</v>
          </cell>
          <cell r="L779" t="str">
            <v>检测员</v>
          </cell>
          <cell r="M779" t="str">
            <v>职员</v>
          </cell>
          <cell r="N779" t="str">
            <v>高颖</v>
          </cell>
          <cell r="O779" t="str">
            <v>檀璐阳</v>
          </cell>
          <cell r="P779" t="str">
            <v>檀璐阳</v>
          </cell>
          <cell r="Q779" t="str">
            <v/>
          </cell>
          <cell r="R779" t="str">
            <v>杭州</v>
          </cell>
          <cell r="S779" t="str">
            <v>15845315271</v>
          </cell>
          <cell r="T779" t="str">
            <v>1999-01-27</v>
          </cell>
          <cell r="U779" t="str">
            <v>23</v>
          </cell>
          <cell r="V779" t="str">
            <v>汉族</v>
          </cell>
          <cell r="W779" t="str">
            <v>410322199901274722</v>
          </cell>
          <cell r="X779" t="str">
            <v>河南</v>
          </cell>
          <cell r="Y779" t="str">
            <v>洛阳</v>
          </cell>
          <cell r="Z779" t="str">
            <v>河南省洛阳市孟津县</v>
          </cell>
          <cell r="AA779" t="str">
            <v>河南省洛阳市孟津县送庄镇</v>
          </cell>
          <cell r="AB779" t="str">
            <v/>
          </cell>
          <cell r="AC779" t="str">
            <v>未婚</v>
          </cell>
          <cell r="AD779" t="str">
            <v/>
          </cell>
          <cell r="AE779" t="str">
            <v>本科</v>
          </cell>
          <cell r="AF779" t="str">
            <v>学士</v>
          </cell>
          <cell r="AG779" t="str">
            <v>牡丹江师范学院</v>
          </cell>
          <cell r="AH779" t="str">
            <v>制药工程</v>
          </cell>
          <cell r="AI779" t="str">
            <v>2021-06-20</v>
          </cell>
          <cell r="AJ779" t="str">
            <v/>
          </cell>
          <cell r="AK779" t="str">
            <v/>
          </cell>
          <cell r="AL779" t="str">
            <v/>
          </cell>
          <cell r="AM779" t="str">
            <v>方润红</v>
          </cell>
          <cell r="AN779" t="str">
            <v>母女</v>
          </cell>
          <cell r="AO779" t="str">
            <v>河南省洛阳市孟津县送庄镇</v>
          </cell>
          <cell r="AP779" t="str">
            <v>15324651318</v>
          </cell>
          <cell r="AQ779" t="str">
            <v/>
          </cell>
          <cell r="AR779" t="str">
            <v/>
          </cell>
          <cell r="AS779" t="str">
            <v/>
          </cell>
          <cell r="AT779" t="str">
            <v>2021-07-05</v>
          </cell>
          <cell r="AU779" t="str">
            <v>研发人员</v>
          </cell>
          <cell r="AV779" t="str">
            <v>劳动合同</v>
          </cell>
          <cell r="AW779" t="str">
            <v>2021-07-05</v>
          </cell>
          <cell r="AX779" t="str">
            <v>2021-08-01</v>
          </cell>
          <cell r="AY779" t="str">
            <v>2024-09-30</v>
          </cell>
          <cell r="AZ779" t="str">
            <v>研发</v>
          </cell>
          <cell r="BA779" t="str">
            <v>1</v>
          </cell>
          <cell r="BB779" t="str">
            <v>2021-10-04</v>
          </cell>
          <cell r="BC779" t="str">
            <v>2021-10-05</v>
          </cell>
          <cell r="BD779" t="str">
            <v/>
          </cell>
          <cell r="BE779" t="str">
            <v>研发序列</v>
          </cell>
          <cell r="BF779" t="str">
            <v>P1</v>
          </cell>
        </row>
        <row r="780">
          <cell r="C780" t="str">
            <v>韩方园</v>
          </cell>
          <cell r="D780" t="str">
            <v>女</v>
          </cell>
          <cell r="E780" t="str">
            <v>在职</v>
          </cell>
          <cell r="F780" t="str">
            <v>正式员工</v>
          </cell>
          <cell r="G780" t="str">
            <v>百伦检测</v>
          </cell>
          <cell r="H780" t="str">
            <v>分析检测一部</v>
          </cell>
          <cell r="I780" t="str">
            <v>百伦检测/百伦检测/分析检测中心/分析检测一部</v>
          </cell>
          <cell r="J780" t="str">
            <v>百伦检测</v>
          </cell>
          <cell r="K780" t="str">
            <v>分析检测一部</v>
          </cell>
          <cell r="L780" t="str">
            <v>检测员</v>
          </cell>
          <cell r="M780" t="str">
            <v>职员</v>
          </cell>
          <cell r="N780" t="str">
            <v>高颖</v>
          </cell>
          <cell r="O780" t="str">
            <v>檀璐阳</v>
          </cell>
          <cell r="P780" t="str">
            <v>檀璐阳</v>
          </cell>
          <cell r="Q780" t="str">
            <v/>
          </cell>
          <cell r="R780" t="str">
            <v>杭州</v>
          </cell>
          <cell r="S780" t="str">
            <v>15068136034</v>
          </cell>
          <cell r="T780" t="str">
            <v>1990-05-01</v>
          </cell>
          <cell r="U780" t="str">
            <v>32</v>
          </cell>
          <cell r="V780" t="str">
            <v>汉族</v>
          </cell>
          <cell r="W780" t="str">
            <v>330124199005010085</v>
          </cell>
          <cell r="X780" t="str">
            <v>浙江</v>
          </cell>
          <cell r="Y780" t="str">
            <v>杭州</v>
          </cell>
          <cell r="Z780" t="str">
            <v>杭州市临安区锦城街道青柯弼村32号</v>
          </cell>
          <cell r="AA780" t="str">
            <v>杭州市滨江区浦沿街道大同公寓2#1003</v>
          </cell>
          <cell r="AB780" t="str">
            <v>本地农村</v>
          </cell>
          <cell r="AC780" t="str">
            <v>已婚</v>
          </cell>
          <cell r="AD780" t="str">
            <v/>
          </cell>
          <cell r="AE780" t="str">
            <v>本科</v>
          </cell>
          <cell r="AF780" t="str">
            <v>学士</v>
          </cell>
          <cell r="AG780" t="str">
            <v>南通大学杏林学院</v>
          </cell>
          <cell r="AH780" t="str">
            <v>化学工程与工艺</v>
          </cell>
          <cell r="AI780" t="str">
            <v>2013-06-07</v>
          </cell>
          <cell r="AJ780" t="str">
            <v/>
          </cell>
          <cell r="AK780" t="str">
            <v/>
          </cell>
          <cell r="AL780" t="str">
            <v/>
          </cell>
          <cell r="AM780" t="str">
            <v>凌锋</v>
          </cell>
          <cell r="AN780" t="str">
            <v>夫妻</v>
          </cell>
          <cell r="AO780" t="str">
            <v>杭州市滨江区浦沿街道大同公寓2#1003</v>
          </cell>
          <cell r="AP780" t="str">
            <v>18658116116</v>
          </cell>
          <cell r="AQ780" t="str">
            <v>启迈（杭州）检测有限公司</v>
          </cell>
          <cell r="AR780" t="str">
            <v/>
          </cell>
          <cell r="AS780" t="str">
            <v/>
          </cell>
          <cell r="AT780" t="str">
            <v>2021-08-02</v>
          </cell>
          <cell r="AU780" t="str">
            <v>研发人员</v>
          </cell>
          <cell r="AV780" t="str">
            <v>劳动合同</v>
          </cell>
          <cell r="AW780" t="str">
            <v>2021-08-02</v>
          </cell>
          <cell r="AX780" t="str">
            <v>2021-08-02</v>
          </cell>
          <cell r="AY780" t="str">
            <v>2024-09-30</v>
          </cell>
          <cell r="AZ780" t="str">
            <v>研发</v>
          </cell>
          <cell r="BA780" t="str">
            <v>1</v>
          </cell>
          <cell r="BB780" t="str">
            <v>2021-11-01</v>
          </cell>
          <cell r="BC780" t="str">
            <v>2021-11-02</v>
          </cell>
          <cell r="BD780" t="str">
            <v/>
          </cell>
          <cell r="BE780" t="str">
            <v>研发序列</v>
          </cell>
          <cell r="BF780" t="str">
            <v>P2</v>
          </cell>
        </row>
        <row r="781">
          <cell r="C781" t="str">
            <v>甘欣仪</v>
          </cell>
          <cell r="D781" t="str">
            <v>女</v>
          </cell>
          <cell r="E781" t="str">
            <v>在职</v>
          </cell>
          <cell r="F781" t="str">
            <v>试用员工</v>
          </cell>
          <cell r="G781" t="str">
            <v>百伦检测</v>
          </cell>
          <cell r="H781" t="str">
            <v>分析检测一部</v>
          </cell>
          <cell r="I781" t="str">
            <v>百伦检测/百伦检测/分析检测中心/分析检测一部</v>
          </cell>
          <cell r="J781" t="str">
            <v>百伦检测</v>
          </cell>
          <cell r="K781" t="str">
            <v>分析检测一部</v>
          </cell>
          <cell r="L781" t="str">
            <v>检测员</v>
          </cell>
          <cell r="M781" t="str">
            <v>职员</v>
          </cell>
          <cell r="N781" t="str">
            <v>高颖</v>
          </cell>
          <cell r="O781" t="str">
            <v>檀璐阳</v>
          </cell>
          <cell r="P781" t="str">
            <v>李亚芸</v>
          </cell>
          <cell r="Q781" t="str">
            <v/>
          </cell>
          <cell r="R781" t="str">
            <v>杭州</v>
          </cell>
          <cell r="S781" t="str">
            <v>13155307531</v>
          </cell>
          <cell r="T781" t="str">
            <v>1999-10-11</v>
          </cell>
          <cell r="U781" t="str">
            <v>22</v>
          </cell>
          <cell r="V781" t="str">
            <v>汉族</v>
          </cell>
          <cell r="W781" t="str">
            <v>340203199910111228</v>
          </cell>
          <cell r="X781" t="str">
            <v>安徽</v>
          </cell>
          <cell r="Y781" t="str">
            <v>芜湖</v>
          </cell>
          <cell r="Z781" t="str">
            <v>安徽省芜湖市弋江区马塘镇元山行政村前五大自然村32号1户</v>
          </cell>
          <cell r="AA781" t="str">
            <v>安徽省芜湖市弋江区蓝湾半岛</v>
          </cell>
          <cell r="AB781" t="str">
            <v>本地农村</v>
          </cell>
          <cell r="AC781" t="str">
            <v>未婚</v>
          </cell>
          <cell r="AD781" t="str">
            <v>共青团员</v>
          </cell>
          <cell r="AE781" t="str">
            <v>本科</v>
          </cell>
          <cell r="AF781" t="str">
            <v>学士</v>
          </cell>
          <cell r="AG781" t="str">
            <v>安徽新华学院</v>
          </cell>
          <cell r="AH781" t="str">
            <v>药学</v>
          </cell>
          <cell r="AI781" t="str">
            <v>2022-07-01</v>
          </cell>
          <cell r="AJ781" t="str">
            <v/>
          </cell>
          <cell r="AK781" t="str">
            <v/>
          </cell>
          <cell r="AL781" t="str">
            <v/>
          </cell>
          <cell r="AM781" t="str">
            <v>茆秀云</v>
          </cell>
          <cell r="AN781" t="str">
            <v>母女</v>
          </cell>
          <cell r="AO781" t="str">
            <v>安徽省芜湖市弋江区241000</v>
          </cell>
          <cell r="AP781" t="str">
            <v>18375347581</v>
          </cell>
          <cell r="AQ781" t="str">
            <v>无</v>
          </cell>
          <cell r="AR781" t="str">
            <v/>
          </cell>
          <cell r="AS781" t="str">
            <v/>
          </cell>
          <cell r="AT781" t="str">
            <v>2022-07-04</v>
          </cell>
          <cell r="AU781" t="str">
            <v>辅助人员</v>
          </cell>
          <cell r="AV781" t="str">
            <v>劳动合同</v>
          </cell>
          <cell r="AW781" t="str">
            <v>2022-07-04</v>
          </cell>
          <cell r="AX781" t="str">
            <v>2022-07-04</v>
          </cell>
          <cell r="AY781" t="str">
            <v>2025-07-03</v>
          </cell>
          <cell r="AZ781" t="str">
            <v>研发</v>
          </cell>
          <cell r="BA781" t="str">
            <v>1</v>
          </cell>
          <cell r="BB781" t="str">
            <v>2022-10-03</v>
          </cell>
          <cell r="BC781" t="str">
            <v/>
          </cell>
          <cell r="BE781" t="str">
            <v>研发序列</v>
          </cell>
          <cell r="BF781" t="str">
            <v>P1</v>
          </cell>
        </row>
        <row r="782">
          <cell r="C782" t="str">
            <v>杜月娥</v>
          </cell>
          <cell r="D782" t="str">
            <v>女</v>
          </cell>
          <cell r="E782" t="str">
            <v>在职</v>
          </cell>
          <cell r="F782" t="str">
            <v>正式员工</v>
          </cell>
          <cell r="G782" t="str">
            <v>百伦检测</v>
          </cell>
          <cell r="H782" t="str">
            <v>分析检测一部</v>
          </cell>
          <cell r="I782" t="str">
            <v>百伦检测/百伦检测/分析检测中心/分析检测一部</v>
          </cell>
          <cell r="J782" t="str">
            <v>百伦检测</v>
          </cell>
          <cell r="K782" t="str">
            <v>分析检测一部</v>
          </cell>
          <cell r="L782" t="str">
            <v>检测员</v>
          </cell>
          <cell r="M782" t="str">
            <v>职员</v>
          </cell>
          <cell r="N782" t="str">
            <v>高颖</v>
          </cell>
          <cell r="O782" t="str">
            <v>檀璐阳</v>
          </cell>
          <cell r="P782" t="str">
            <v>李亚芸</v>
          </cell>
          <cell r="Q782" t="str">
            <v/>
          </cell>
          <cell r="R782" t="str">
            <v>杭州</v>
          </cell>
          <cell r="S782" t="str">
            <v>15125137510</v>
          </cell>
          <cell r="T782" t="str">
            <v>1999-03-25</v>
          </cell>
          <cell r="U782" t="str">
            <v>23</v>
          </cell>
          <cell r="V782" t="str">
            <v>汉族</v>
          </cell>
          <cell r="W782" t="str">
            <v>532923199903250327</v>
          </cell>
          <cell r="X782" t="str">
            <v>云南</v>
          </cell>
          <cell r="Y782" t="str">
            <v>大理白族自治州</v>
          </cell>
          <cell r="Z782" t="str">
            <v>云南省大理州祥云县象鼻村49</v>
          </cell>
          <cell r="AA782" t="str">
            <v>杭州市西湖区五联西苑221</v>
          </cell>
          <cell r="AB782" t="str">
            <v>外地农村</v>
          </cell>
          <cell r="AC782" t="str">
            <v>未婚</v>
          </cell>
          <cell r="AD782" t="str">
            <v/>
          </cell>
          <cell r="AE782" t="str">
            <v>本科</v>
          </cell>
          <cell r="AF782" t="str">
            <v/>
          </cell>
          <cell r="AG782" t="str">
            <v>滇西应用技术大学</v>
          </cell>
          <cell r="AH782" t="str">
            <v>中药学</v>
          </cell>
          <cell r="AI782" t="str">
            <v>2021-06-30</v>
          </cell>
          <cell r="AJ782" t="str">
            <v/>
          </cell>
          <cell r="AK782" t="str">
            <v/>
          </cell>
          <cell r="AL782" t="str">
            <v/>
          </cell>
          <cell r="AM782" t="str">
            <v>杨红</v>
          </cell>
          <cell r="AN782" t="str">
            <v>亲属</v>
          </cell>
          <cell r="AO782" t="str">
            <v>杭州市西湖区五联西苑221，310012</v>
          </cell>
          <cell r="AP782" t="str">
            <v>13989848852</v>
          </cell>
          <cell r="AQ782" t="str">
            <v/>
          </cell>
          <cell r="AR782" t="str">
            <v/>
          </cell>
          <cell r="AS782" t="str">
            <v/>
          </cell>
          <cell r="AT782" t="str">
            <v>2021-12-08</v>
          </cell>
          <cell r="AU782" t="str">
            <v>研发人员</v>
          </cell>
          <cell r="AV782" t="str">
            <v>劳动合同</v>
          </cell>
          <cell r="AW782" t="str">
            <v>2021-12-08</v>
          </cell>
          <cell r="AX782" t="str">
            <v>2021-12-08</v>
          </cell>
          <cell r="AY782" t="str">
            <v>2024-12-31</v>
          </cell>
          <cell r="AZ782" t="str">
            <v>研发</v>
          </cell>
          <cell r="BA782" t="str">
            <v>1</v>
          </cell>
          <cell r="BB782" t="str">
            <v>2022-03-07</v>
          </cell>
          <cell r="BC782" t="str">
            <v>2022-03-08</v>
          </cell>
          <cell r="BD782" t="str">
            <v/>
          </cell>
          <cell r="BE782" t="str">
            <v>研发序列</v>
          </cell>
          <cell r="BF782" t="str">
            <v>P1</v>
          </cell>
        </row>
        <row r="783">
          <cell r="C783" t="str">
            <v>张琦</v>
          </cell>
          <cell r="D783" t="str">
            <v>女</v>
          </cell>
          <cell r="E783" t="str">
            <v>在职</v>
          </cell>
          <cell r="F783" t="str">
            <v>正式员工</v>
          </cell>
          <cell r="G783" t="str">
            <v>百伦检测</v>
          </cell>
          <cell r="H783" t="str">
            <v>分析检测一部</v>
          </cell>
          <cell r="I783" t="str">
            <v>百伦检测/百伦检测/分析检测中心/分析检测一部</v>
          </cell>
          <cell r="J783" t="str">
            <v>百伦检测</v>
          </cell>
          <cell r="K783" t="str">
            <v>分析检测一部</v>
          </cell>
          <cell r="L783" t="str">
            <v>检测员</v>
          </cell>
          <cell r="M783" t="str">
            <v>职员</v>
          </cell>
          <cell r="N783" t="str">
            <v>高颖</v>
          </cell>
          <cell r="O783" t="str">
            <v>檀璐阳</v>
          </cell>
          <cell r="P783" t="str">
            <v>檀璐阳</v>
          </cell>
          <cell r="Q783" t="str">
            <v/>
          </cell>
          <cell r="R783" t="str">
            <v>杭州</v>
          </cell>
          <cell r="S783" t="str">
            <v>18845078556</v>
          </cell>
          <cell r="T783" t="str">
            <v>1997-04-13</v>
          </cell>
          <cell r="U783" t="str">
            <v>25</v>
          </cell>
          <cell r="V783" t="str">
            <v>汉族</v>
          </cell>
          <cell r="W783" t="str">
            <v>230221199704131428</v>
          </cell>
          <cell r="X783" t="str">
            <v>黑龙江</v>
          </cell>
          <cell r="Y783" t="str">
            <v>齐齐哈尔</v>
          </cell>
          <cell r="Z783" t="str">
            <v>黑龙江省齐齐哈尔市</v>
          </cell>
          <cell r="AA783" t="str">
            <v>黑龙江省齐齐哈尔市龙江县山泉镇西昌盛村2队</v>
          </cell>
          <cell r="AB783" t="str">
            <v>外地农村</v>
          </cell>
          <cell r="AC783" t="str">
            <v>未婚</v>
          </cell>
          <cell r="AD783" t="str">
            <v/>
          </cell>
          <cell r="AE783" t="str">
            <v>本科</v>
          </cell>
          <cell r="AF783" t="str">
            <v/>
          </cell>
          <cell r="AG783" t="str">
            <v>黑龙江东方学院</v>
          </cell>
          <cell r="AH783" t="str">
            <v>食品科学与工程</v>
          </cell>
          <cell r="AI783" t="str">
            <v>2021-06-30</v>
          </cell>
          <cell r="AJ783" t="str">
            <v/>
          </cell>
          <cell r="AK783" t="str">
            <v/>
          </cell>
          <cell r="AL783" t="str">
            <v/>
          </cell>
          <cell r="AM783" t="str">
            <v>张亚涛</v>
          </cell>
          <cell r="AN783" t="str">
            <v>父女</v>
          </cell>
          <cell r="AO783" t="str">
            <v>黑龙江省齐齐哈尔市龙江县</v>
          </cell>
          <cell r="AP783" t="str">
            <v>15084510206</v>
          </cell>
          <cell r="AQ783" t="str">
            <v>浙江海翔药业（实习）</v>
          </cell>
          <cell r="AR783" t="str">
            <v/>
          </cell>
          <cell r="AS783" t="str">
            <v/>
          </cell>
          <cell r="AT783" t="str">
            <v>2021-12-15</v>
          </cell>
          <cell r="AU783" t="str">
            <v>研发人员</v>
          </cell>
          <cell r="AV783" t="str">
            <v>劳动合同</v>
          </cell>
          <cell r="AW783" t="str">
            <v>2021-12-15</v>
          </cell>
          <cell r="AX783" t="str">
            <v>2021-12-15</v>
          </cell>
          <cell r="AY783" t="str">
            <v>2024-12-31</v>
          </cell>
          <cell r="AZ783" t="str">
            <v>研发</v>
          </cell>
          <cell r="BA783" t="str">
            <v>1</v>
          </cell>
          <cell r="BB783" t="str">
            <v>2022-03-14</v>
          </cell>
          <cell r="BC783" t="str">
            <v>2022-03-15</v>
          </cell>
          <cell r="BD783" t="str">
            <v/>
          </cell>
          <cell r="BE783" t="str">
            <v>研发序列</v>
          </cell>
          <cell r="BF783" t="str">
            <v>P1</v>
          </cell>
        </row>
        <row r="784">
          <cell r="C784" t="str">
            <v>孙一童</v>
          </cell>
          <cell r="D784" t="str">
            <v>女</v>
          </cell>
          <cell r="E784" t="str">
            <v>在职</v>
          </cell>
          <cell r="F784" t="str">
            <v>正式员工</v>
          </cell>
          <cell r="G784" t="str">
            <v>百伦检测</v>
          </cell>
          <cell r="H784" t="str">
            <v>分析检测一部</v>
          </cell>
          <cell r="I784" t="str">
            <v>百伦检测/百伦检测/分析检测中心/分析检测一部</v>
          </cell>
          <cell r="J784" t="str">
            <v>百伦检测</v>
          </cell>
          <cell r="K784" t="str">
            <v>分析检测一部</v>
          </cell>
          <cell r="L784" t="str">
            <v>分析研究员</v>
          </cell>
          <cell r="M784" t="str">
            <v>职员</v>
          </cell>
          <cell r="N784" t="str">
            <v>高颖</v>
          </cell>
          <cell r="O784" t="str">
            <v>檀璐阳</v>
          </cell>
          <cell r="P784" t="str">
            <v/>
          </cell>
          <cell r="Q784" t="str">
            <v/>
          </cell>
          <cell r="R784" t="str">
            <v>杭州</v>
          </cell>
          <cell r="S784" t="str">
            <v>15904887551</v>
          </cell>
          <cell r="T784" t="str">
            <v>1995-03-25</v>
          </cell>
          <cell r="U784" t="str">
            <v>27</v>
          </cell>
          <cell r="V784" t="str">
            <v>蒙古族</v>
          </cell>
          <cell r="W784" t="str">
            <v>152201199503251024</v>
          </cell>
          <cell r="X784" t="str">
            <v>内蒙古</v>
          </cell>
          <cell r="Y784" t="str">
            <v>杭州</v>
          </cell>
          <cell r="Z784" t="str">
            <v>杭州市拱墅区东园44幢一单元601室</v>
          </cell>
          <cell r="AA784" t="str">
            <v>杭州市萧山区市心南路众安朝阳银座</v>
          </cell>
          <cell r="AB784" t="str">
            <v>本地城镇</v>
          </cell>
          <cell r="AC784" t="str">
            <v>未婚</v>
          </cell>
          <cell r="AD784" t="str">
            <v/>
          </cell>
          <cell r="AE784" t="str">
            <v>硕士研究生</v>
          </cell>
          <cell r="AF784" t="str">
            <v>硕士</v>
          </cell>
          <cell r="AG784" t="str">
            <v>曼彻斯特大学</v>
          </cell>
          <cell r="AH784" t="str">
            <v>化学</v>
          </cell>
          <cell r="AI784" t="str">
            <v>2020-01-12</v>
          </cell>
          <cell r="AJ784" t="str">
            <v/>
          </cell>
          <cell r="AK784" t="str">
            <v/>
          </cell>
          <cell r="AL784" t="str">
            <v/>
          </cell>
          <cell r="AM784" t="str">
            <v>李美瑶</v>
          </cell>
          <cell r="AN784" t="str">
            <v>好友</v>
          </cell>
          <cell r="AO784" t="str">
            <v>杭州华电下沙热电有限公司</v>
          </cell>
          <cell r="AP784" t="str">
            <v>19817406052</v>
          </cell>
          <cell r="AQ784" t="str">
            <v>杭州科百特过滤器材有限公司</v>
          </cell>
          <cell r="AR784" t="str">
            <v/>
          </cell>
          <cell r="AS784" t="str">
            <v/>
          </cell>
          <cell r="AT784" t="str">
            <v>2022-01-10</v>
          </cell>
          <cell r="AU784" t="str">
            <v>研发人员</v>
          </cell>
          <cell r="AV784" t="str">
            <v>劳动合同</v>
          </cell>
          <cell r="AW784" t="str">
            <v>2022-01-10</v>
          </cell>
          <cell r="AX784" t="str">
            <v>2022-01-10</v>
          </cell>
          <cell r="AY784" t="str">
            <v>2025-03-31</v>
          </cell>
          <cell r="AZ784" t="str">
            <v>研发</v>
          </cell>
          <cell r="BA784" t="str">
            <v>1</v>
          </cell>
          <cell r="BB784" t="str">
            <v>2022-04-09</v>
          </cell>
          <cell r="BC784" t="str">
            <v>2022-04-10</v>
          </cell>
          <cell r="BD784" t="str">
            <v/>
          </cell>
          <cell r="BE784" t="str">
            <v>研发序列</v>
          </cell>
          <cell r="BF784" t="str">
            <v>P2</v>
          </cell>
        </row>
        <row r="785">
          <cell r="C785" t="str">
            <v>胡维嘉</v>
          </cell>
          <cell r="D785" t="str">
            <v>女</v>
          </cell>
          <cell r="E785" t="str">
            <v>在职</v>
          </cell>
          <cell r="F785" t="str">
            <v>正式员工</v>
          </cell>
          <cell r="G785" t="str">
            <v>百伦检测</v>
          </cell>
          <cell r="H785" t="str">
            <v>分析检测一部</v>
          </cell>
          <cell r="I785" t="str">
            <v>百伦检测/百伦检测/分析检测中心/分析检测一部</v>
          </cell>
          <cell r="J785" t="str">
            <v>百伦检测</v>
          </cell>
          <cell r="K785" t="str">
            <v>分析检测一部</v>
          </cell>
          <cell r="L785" t="str">
            <v>检测员</v>
          </cell>
          <cell r="M785" t="str">
            <v>职员</v>
          </cell>
          <cell r="N785" t="str">
            <v>高颖</v>
          </cell>
          <cell r="O785" t="str">
            <v>檀璐阳</v>
          </cell>
          <cell r="P785" t="str">
            <v/>
          </cell>
          <cell r="Q785" t="str">
            <v>王青霞</v>
          </cell>
          <cell r="R785" t="str">
            <v>杭州</v>
          </cell>
          <cell r="S785" t="str">
            <v>18458118507</v>
          </cell>
          <cell r="T785" t="str">
            <v>1992-04-14</v>
          </cell>
          <cell r="U785" t="str">
            <v>30</v>
          </cell>
          <cell r="V785" t="str">
            <v>汉族</v>
          </cell>
          <cell r="W785" t="str">
            <v>330124199204145126</v>
          </cell>
          <cell r="X785" t="str">
            <v>浙江</v>
          </cell>
          <cell r="Y785" t="str">
            <v>杭州</v>
          </cell>
          <cell r="Z785" t="str">
            <v>浙江省杭州市临安区龙岗镇桃花溪村16号</v>
          </cell>
          <cell r="AA785" t="str">
            <v>浙江省杭州市萧山区君悦丽景6幢701室</v>
          </cell>
          <cell r="AB785" t="str">
            <v>本地农村</v>
          </cell>
          <cell r="AC785" t="str">
            <v>已婚</v>
          </cell>
          <cell r="AD785" t="str">
            <v>中共党员</v>
          </cell>
          <cell r="AE785" t="str">
            <v>本科</v>
          </cell>
          <cell r="AF785" t="str">
            <v>学士</v>
          </cell>
          <cell r="AG785" t="str">
            <v>广东石油化工学院</v>
          </cell>
          <cell r="AH785" t="str">
            <v>高分子材料与工程</v>
          </cell>
          <cell r="AI785" t="str">
            <v>2016-06-24</v>
          </cell>
          <cell r="AJ785" t="str">
            <v/>
          </cell>
          <cell r="AK785" t="str">
            <v/>
          </cell>
          <cell r="AL785" t="str">
            <v/>
          </cell>
          <cell r="AM785" t="str">
            <v>李剑平</v>
          </cell>
          <cell r="AN785" t="str">
            <v>夫妻</v>
          </cell>
          <cell r="AO785" t="str">
            <v>浙江省杭州市滨江区星汇荣邸2幢1单元2903室</v>
          </cell>
          <cell r="AP785" t="str">
            <v>15157179380</v>
          </cell>
          <cell r="AQ785" t="str">
            <v>浙江扬帆新材料股份有限公司杭州分公司</v>
          </cell>
          <cell r="AR785" t="str">
            <v/>
          </cell>
          <cell r="AS785" t="str">
            <v/>
          </cell>
          <cell r="AT785" t="str">
            <v>2022-02-11</v>
          </cell>
          <cell r="AU785" t="str">
            <v>研发人员</v>
          </cell>
          <cell r="AV785" t="str">
            <v>劳动合同</v>
          </cell>
          <cell r="AW785" t="str">
            <v>2022-02-11</v>
          </cell>
          <cell r="AX785" t="str">
            <v>2022-02-11</v>
          </cell>
          <cell r="AY785" t="str">
            <v>2025-03-31</v>
          </cell>
          <cell r="AZ785" t="str">
            <v>研发</v>
          </cell>
          <cell r="BA785" t="str">
            <v>1</v>
          </cell>
          <cell r="BB785" t="str">
            <v>2022-05-10</v>
          </cell>
          <cell r="BC785" t="str">
            <v>2022-05-11</v>
          </cell>
          <cell r="BD785" t="str">
            <v/>
          </cell>
          <cell r="BE785" t="str">
            <v>研发序列</v>
          </cell>
          <cell r="BF785" t="str">
            <v>P2</v>
          </cell>
        </row>
        <row r="786">
          <cell r="C786" t="str">
            <v>周媛媛</v>
          </cell>
          <cell r="D786" t="str">
            <v>女</v>
          </cell>
          <cell r="E786" t="str">
            <v>在职</v>
          </cell>
          <cell r="F786" t="str">
            <v>试用员工</v>
          </cell>
          <cell r="G786" t="str">
            <v>百伦检测</v>
          </cell>
          <cell r="H786" t="str">
            <v>分析检测一部</v>
          </cell>
          <cell r="I786" t="str">
            <v>百伦检测/百伦检测/分析检测中心/分析检测一部</v>
          </cell>
          <cell r="J786" t="str">
            <v>百伦检测</v>
          </cell>
          <cell r="K786" t="str">
            <v>分析检测一部</v>
          </cell>
          <cell r="L786" t="str">
            <v>检测员</v>
          </cell>
          <cell r="M786" t="str">
            <v>职员</v>
          </cell>
          <cell r="N786" t="str">
            <v>高颖</v>
          </cell>
          <cell r="O786" t="str">
            <v>檀璐阳</v>
          </cell>
          <cell r="P786" t="str">
            <v>顾伊丽</v>
          </cell>
          <cell r="Q786" t="str">
            <v/>
          </cell>
          <cell r="R786" t="str">
            <v>杭州</v>
          </cell>
          <cell r="S786" t="str">
            <v>18329965115</v>
          </cell>
          <cell r="T786" t="str">
            <v>1996-12-08</v>
          </cell>
          <cell r="U786" t="str">
            <v>25</v>
          </cell>
          <cell r="V786" t="str">
            <v>汉族</v>
          </cell>
          <cell r="W786" t="str">
            <v>612726199612080944</v>
          </cell>
          <cell r="X786" t="str">
            <v>陕西</v>
          </cell>
          <cell r="Y786" t="str">
            <v>榆林地区</v>
          </cell>
          <cell r="Z786" t="str">
            <v>陕西省榆林市定边县安边镇牛圈塘村五组</v>
          </cell>
          <cell r="AA786" t="str">
            <v>陕西省榆林市定边县安边镇牛圈塘村五组</v>
          </cell>
          <cell r="AB786" t="str">
            <v>外地农村</v>
          </cell>
          <cell r="AC786" t="str">
            <v>未婚</v>
          </cell>
          <cell r="AD786" t="str">
            <v>中共党员</v>
          </cell>
          <cell r="AE786" t="str">
            <v>硕士研究生</v>
          </cell>
          <cell r="AF786" t="str">
            <v>硕士</v>
          </cell>
          <cell r="AG786" t="str">
            <v>陕西科技大学</v>
          </cell>
          <cell r="AH786" t="str">
            <v>食品科学与工程</v>
          </cell>
          <cell r="AI786" t="str">
            <v>2022-06-28</v>
          </cell>
          <cell r="AJ786" t="str">
            <v/>
          </cell>
          <cell r="AK786" t="str">
            <v/>
          </cell>
          <cell r="AL786" t="str">
            <v/>
          </cell>
          <cell r="AM786" t="str">
            <v>周达智</v>
          </cell>
          <cell r="AN786" t="str">
            <v>父女</v>
          </cell>
          <cell r="AO786" t="str">
            <v>陕西省榆林市定边县安边镇牛圈塘村五组718600</v>
          </cell>
          <cell r="AP786" t="str">
            <v>15596054328</v>
          </cell>
          <cell r="AQ786" t="str">
            <v/>
          </cell>
          <cell r="AR786" t="str">
            <v/>
          </cell>
          <cell r="AS786" t="str">
            <v/>
          </cell>
          <cell r="AT786" t="str">
            <v>2022-07-11</v>
          </cell>
          <cell r="AU786" t="str">
            <v>辅助人员</v>
          </cell>
          <cell r="AV786" t="str">
            <v>劳动合同</v>
          </cell>
          <cell r="AW786" t="str">
            <v>2022-07-11</v>
          </cell>
          <cell r="AX786" t="str">
            <v>2022-07-11</v>
          </cell>
          <cell r="AY786" t="str">
            <v>2025-07-10</v>
          </cell>
          <cell r="AZ786" t="str">
            <v>研发</v>
          </cell>
          <cell r="BA786" t="str">
            <v>1</v>
          </cell>
          <cell r="BB786" t="str">
            <v>2022-10-10</v>
          </cell>
          <cell r="BC786" t="str">
            <v/>
          </cell>
          <cell r="BD786" t="str">
            <v/>
          </cell>
          <cell r="BE786" t="str">
            <v>研发序列</v>
          </cell>
          <cell r="BF786" t="str">
            <v>P2</v>
          </cell>
        </row>
        <row r="787">
          <cell r="C787" t="str">
            <v>高颖</v>
          </cell>
          <cell r="D787" t="str">
            <v>女</v>
          </cell>
          <cell r="E787" t="str">
            <v>在职</v>
          </cell>
          <cell r="F787" t="str">
            <v>正式员工</v>
          </cell>
          <cell r="G787" t="str">
            <v>百伦检测</v>
          </cell>
          <cell r="H787" t="str">
            <v>分析检测中心</v>
          </cell>
          <cell r="I787" t="str">
            <v>百伦检测/百伦检测/分析检测中心</v>
          </cell>
          <cell r="J787" t="str">
            <v>百伦检测</v>
          </cell>
          <cell r="K787" t="str">
            <v>分析检测中心</v>
          </cell>
          <cell r="L787" t="str">
            <v>副总监</v>
          </cell>
          <cell r="M787" t="str">
            <v>副总监</v>
          </cell>
          <cell r="N787" t="str">
            <v>贾飞</v>
          </cell>
          <cell r="O787" t="str">
            <v>贾飞</v>
          </cell>
          <cell r="P787" t="str">
            <v/>
          </cell>
          <cell r="Q787" t="str">
            <v/>
          </cell>
          <cell r="R787" t="str">
            <v>杭州</v>
          </cell>
          <cell r="S787" t="str">
            <v>15800835673</v>
          </cell>
          <cell r="T787" t="str">
            <v>1990-02-14</v>
          </cell>
          <cell r="U787" t="str">
            <v>32</v>
          </cell>
          <cell r="V787" t="str">
            <v>汉</v>
          </cell>
          <cell r="W787" t="str">
            <v>330421199002142821</v>
          </cell>
          <cell r="X787" t="str">
            <v>浙江</v>
          </cell>
          <cell r="Y787" t="str">
            <v>嘉善</v>
          </cell>
          <cell r="Z787" t="str">
            <v>浙江省嘉善县姚庄镇界泾港村界泾港15号</v>
          </cell>
          <cell r="AA787" t="str">
            <v>杭州市西湖区转塘街道之江诚品19-1-204</v>
          </cell>
          <cell r="AB787" t="str">
            <v>外地城镇</v>
          </cell>
          <cell r="AC787" t="str">
            <v>已婚</v>
          </cell>
          <cell r="AD787" t="str">
            <v>团员</v>
          </cell>
          <cell r="AE787" t="str">
            <v>本科</v>
          </cell>
          <cell r="AF787" t="str">
            <v>学士</v>
          </cell>
          <cell r="AG787" t="str">
            <v>上海中医药大学</v>
          </cell>
          <cell r="AH787" t="str">
            <v>中药学</v>
          </cell>
          <cell r="AI787" t="str">
            <v>2012-07-01</v>
          </cell>
          <cell r="AJ787" t="str">
            <v>中级工程师</v>
          </cell>
          <cell r="AK787" t="str">
            <v>中级</v>
          </cell>
          <cell r="AL787" t="str">
            <v>2017-11-24</v>
          </cell>
          <cell r="AM787" t="str">
            <v>沈松嵩</v>
          </cell>
          <cell r="AN787" t="str">
            <v/>
          </cell>
          <cell r="AO787" t="str">
            <v>浙江省嘉善县姚庄镇界泾港村界泾港15号</v>
          </cell>
          <cell r="AP787" t="str">
            <v>18968192891</v>
          </cell>
          <cell r="AQ787" t="str">
            <v/>
          </cell>
          <cell r="AR787" t="str">
            <v>18968192891</v>
          </cell>
          <cell r="AS787" t="str">
            <v/>
          </cell>
          <cell r="AT787" t="str">
            <v>2018-07-02</v>
          </cell>
          <cell r="AU787" t="str">
            <v>研发人员</v>
          </cell>
          <cell r="AV787" t="str">
            <v>劳动合同</v>
          </cell>
          <cell r="AW787" t="str">
            <v>2018-07-02</v>
          </cell>
          <cell r="AX787" t="str">
            <v>2021-08-01</v>
          </cell>
          <cell r="AY787" t="str">
            <v>2024-09-30</v>
          </cell>
          <cell r="AZ787" t="str">
            <v>研发</v>
          </cell>
          <cell r="BA787" t="str">
            <v>1</v>
          </cell>
          <cell r="BB787" t="str">
            <v>2018-10-02</v>
          </cell>
          <cell r="BC787" t="str">
            <v>2018-10-02</v>
          </cell>
          <cell r="BD787" t="str">
            <v/>
          </cell>
          <cell r="BE787" t="str">
            <v>研发序列</v>
          </cell>
          <cell r="BF787" t="str">
            <v>M1</v>
          </cell>
        </row>
        <row r="788">
          <cell r="C788" t="str">
            <v>李娈妮</v>
          </cell>
          <cell r="D788" t="str">
            <v>女</v>
          </cell>
          <cell r="E788" t="str">
            <v>在职</v>
          </cell>
          <cell r="F788" t="str">
            <v>正式员工</v>
          </cell>
          <cell r="G788" t="str">
            <v>百伦检测</v>
          </cell>
          <cell r="H788" t="str">
            <v>质量保证部</v>
          </cell>
          <cell r="I788" t="str">
            <v>百伦检测/百伦检测/质量保证部</v>
          </cell>
          <cell r="J788" t="str">
            <v>百伦检测</v>
          </cell>
          <cell r="K788" t="str">
            <v>质量保证部</v>
          </cell>
          <cell r="L788" t="str">
            <v>QA经理</v>
          </cell>
          <cell r="M788" t="str">
            <v>经理</v>
          </cell>
          <cell r="N788" t="str">
            <v>林银双</v>
          </cell>
          <cell r="O788" t="str">
            <v>林银双</v>
          </cell>
          <cell r="P788" t="str">
            <v/>
          </cell>
          <cell r="Q788" t="str">
            <v/>
          </cell>
          <cell r="R788" t="str">
            <v>杭州</v>
          </cell>
          <cell r="S788" t="str">
            <v>15888618835</v>
          </cell>
          <cell r="T788" t="str">
            <v>1991-09-25</v>
          </cell>
          <cell r="U788" t="str">
            <v>30</v>
          </cell>
          <cell r="V788" t="str">
            <v>汉</v>
          </cell>
          <cell r="W788" t="str">
            <v>331021199109251269</v>
          </cell>
          <cell r="X788" t="str">
            <v>浙江</v>
          </cell>
          <cell r="Y788" t="str">
            <v>台州</v>
          </cell>
          <cell r="Z788" t="str">
            <v>浙江省玉环县坎门街道西头9号</v>
          </cell>
          <cell r="AA788" t="str">
            <v>杭州市上城区近江北路新城坊5-603</v>
          </cell>
          <cell r="AB788" t="str">
            <v>外地城镇</v>
          </cell>
          <cell r="AC788" t="str">
            <v>已婚</v>
          </cell>
          <cell r="AD788" t="str">
            <v>团员</v>
          </cell>
          <cell r="AE788" t="str">
            <v>本科</v>
          </cell>
          <cell r="AF788" t="str">
            <v>学士</v>
          </cell>
          <cell r="AG788" t="str">
            <v>辽宁中医药大学杏林学院</v>
          </cell>
          <cell r="AH788" t="str">
            <v>制药工程</v>
          </cell>
          <cell r="AI788" t="str">
            <v>2013-07-01</v>
          </cell>
          <cell r="AJ788" t="str">
            <v>助理工程师</v>
          </cell>
          <cell r="AK788" t="str">
            <v>初级</v>
          </cell>
          <cell r="AL788" t="str">
            <v>2018-09-30</v>
          </cell>
          <cell r="AM788" t="str">
            <v>王炜涵</v>
          </cell>
          <cell r="AN788" t="str">
            <v/>
          </cell>
          <cell r="AO788" t="str">
            <v>浙江省玉环县坎门街道西头9号</v>
          </cell>
          <cell r="AP788" t="str">
            <v>15888618835</v>
          </cell>
          <cell r="AQ788" t="str">
            <v/>
          </cell>
          <cell r="AR788" t="str">
            <v>15888618835</v>
          </cell>
          <cell r="AS788" t="str">
            <v/>
          </cell>
          <cell r="AT788" t="str">
            <v>2017-07-20</v>
          </cell>
          <cell r="AU788" t="str">
            <v>辅助人员</v>
          </cell>
          <cell r="AV788" t="str">
            <v>劳动合同</v>
          </cell>
          <cell r="AW788" t="str">
            <v>2017-07-20</v>
          </cell>
          <cell r="AX788" t="str">
            <v>2021-08-01</v>
          </cell>
          <cell r="AY788" t="str">
            <v>2024-09-30</v>
          </cell>
          <cell r="AZ788" t="str">
            <v>职能</v>
          </cell>
          <cell r="BA788" t="str">
            <v>2</v>
          </cell>
          <cell r="BB788" t="str">
            <v>2017-10-19</v>
          </cell>
          <cell r="BC788" t="str">
            <v>2017-10-19</v>
          </cell>
          <cell r="BD788" t="str">
            <v/>
          </cell>
          <cell r="BE788" t="str">
            <v>研发辅助序列</v>
          </cell>
          <cell r="BF788" t="str">
            <v>M1</v>
          </cell>
        </row>
        <row r="789">
          <cell r="C789" t="str">
            <v>李予蘅</v>
          </cell>
          <cell r="D789" t="str">
            <v>女</v>
          </cell>
          <cell r="E789" t="str">
            <v>在职</v>
          </cell>
          <cell r="F789" t="str">
            <v>正式员工</v>
          </cell>
          <cell r="G789" t="str">
            <v>百伦检测</v>
          </cell>
          <cell r="H789" t="str">
            <v>质量保证部</v>
          </cell>
          <cell r="I789" t="str">
            <v>百伦检测/百伦检测/质量保证部</v>
          </cell>
          <cell r="J789" t="str">
            <v>百伦检测</v>
          </cell>
          <cell r="K789" t="str">
            <v>质量保证部</v>
          </cell>
          <cell r="L789" t="str">
            <v>QA</v>
          </cell>
          <cell r="M789" t="str">
            <v>职员</v>
          </cell>
          <cell r="N789" t="str">
            <v>林银双</v>
          </cell>
          <cell r="O789" t="str">
            <v>李娈妮</v>
          </cell>
          <cell r="P789" t="str">
            <v/>
          </cell>
          <cell r="Q789" t="str">
            <v/>
          </cell>
          <cell r="R789" t="str">
            <v>杭州</v>
          </cell>
          <cell r="S789" t="str">
            <v>15704325631</v>
          </cell>
          <cell r="T789" t="str">
            <v>1997-01-03</v>
          </cell>
          <cell r="U789" t="str">
            <v>25</v>
          </cell>
          <cell r="V789" t="str">
            <v>汉族</v>
          </cell>
          <cell r="W789" t="str">
            <v>622429199701033941</v>
          </cell>
          <cell r="X789" t="str">
            <v>新疆</v>
          </cell>
          <cell r="Y789" t="str">
            <v>阿拉尔市</v>
          </cell>
          <cell r="Z789" t="str">
            <v>新疆阿拉尔市科克库勒镇10团迎宾路75号3区80栋4号</v>
          </cell>
          <cell r="AA789" t="str">
            <v>杭州市滨江区西兴街道江淑路附近111号康悦香庄1撞201</v>
          </cell>
          <cell r="AB789" t="str">
            <v>外地城镇</v>
          </cell>
          <cell r="AC789" t="str">
            <v>未婚</v>
          </cell>
          <cell r="AD789" t="str">
            <v>团员</v>
          </cell>
          <cell r="AE789" t="str">
            <v>本科</v>
          </cell>
          <cell r="AF789" t="str">
            <v>学士</v>
          </cell>
          <cell r="AG789" t="str">
            <v>吉林农业科技学院</v>
          </cell>
          <cell r="AH789" t="str">
            <v>制药工程</v>
          </cell>
          <cell r="AI789" t="str">
            <v>2020-06-30</v>
          </cell>
          <cell r="AJ789" t="str">
            <v>大学英语</v>
          </cell>
          <cell r="AK789" t="str">
            <v>大学英语四级</v>
          </cell>
          <cell r="AL789" t="str">
            <v>2019-08-20</v>
          </cell>
          <cell r="AM789" t="str">
            <v>李国富</v>
          </cell>
          <cell r="AN789" t="str">
            <v>父女</v>
          </cell>
          <cell r="AO789" t="str">
            <v>新疆阿拉尔市科克库勒镇10团迎宾路75号3区80栋4号</v>
          </cell>
          <cell r="AP789" t="str">
            <v>18799120122</v>
          </cell>
          <cell r="AQ789" t="str">
            <v/>
          </cell>
          <cell r="AR789" t="str">
            <v>18799120122</v>
          </cell>
          <cell r="AS789" t="str">
            <v/>
          </cell>
          <cell r="AT789" t="str">
            <v>2021-05-14</v>
          </cell>
          <cell r="AU789" t="str">
            <v>辅助人员</v>
          </cell>
          <cell r="AV789" t="str">
            <v>劳动合同</v>
          </cell>
          <cell r="AW789" t="str">
            <v>2021-05-14</v>
          </cell>
          <cell r="AX789" t="str">
            <v>2021-05-14</v>
          </cell>
          <cell r="AY789" t="str">
            <v>2024-06-30</v>
          </cell>
          <cell r="AZ789" t="str">
            <v>职能</v>
          </cell>
          <cell r="BA789" t="str">
            <v>1</v>
          </cell>
          <cell r="BB789" t="str">
            <v>2021-08-13</v>
          </cell>
          <cell r="BC789" t="str">
            <v>2021-08-14</v>
          </cell>
          <cell r="BD789" t="str">
            <v/>
          </cell>
          <cell r="BE789" t="str">
            <v>研发辅助序列</v>
          </cell>
          <cell r="BF789" t="str">
            <v>P1</v>
          </cell>
        </row>
        <row r="790">
          <cell r="C790" t="str">
            <v>李霜</v>
          </cell>
          <cell r="D790" t="str">
            <v>女</v>
          </cell>
          <cell r="E790" t="str">
            <v>在职</v>
          </cell>
          <cell r="F790" t="str">
            <v>正式员工</v>
          </cell>
          <cell r="G790" t="str">
            <v>百伦检测</v>
          </cell>
          <cell r="H790" t="str">
            <v>质量保证部</v>
          </cell>
          <cell r="I790" t="str">
            <v>百伦检测/百伦检测/质量保证部</v>
          </cell>
          <cell r="J790" t="str">
            <v>百伦检测</v>
          </cell>
          <cell r="K790" t="str">
            <v>质量保证部</v>
          </cell>
          <cell r="L790" t="str">
            <v>QA</v>
          </cell>
          <cell r="M790" t="str">
            <v>职员</v>
          </cell>
          <cell r="N790" t="str">
            <v>林银双</v>
          </cell>
          <cell r="O790" t="str">
            <v>李娈妮</v>
          </cell>
          <cell r="P790" t="str">
            <v>李娈妮</v>
          </cell>
          <cell r="Q790" t="str">
            <v/>
          </cell>
          <cell r="R790" t="str">
            <v>杭州</v>
          </cell>
          <cell r="S790" t="str">
            <v>15874341396</v>
          </cell>
          <cell r="T790" t="str">
            <v>1999-09-02</v>
          </cell>
          <cell r="U790" t="str">
            <v>22</v>
          </cell>
          <cell r="V790" t="str">
            <v>汉族</v>
          </cell>
          <cell r="W790" t="str">
            <v>43313019990902212X</v>
          </cell>
          <cell r="X790" t="str">
            <v>湖南</v>
          </cell>
          <cell r="Y790" t="str">
            <v>湘西土家族苗族自治州</v>
          </cell>
          <cell r="Z790" t="str">
            <v>湖南省龙山县华塘街道留繁社区1组</v>
          </cell>
          <cell r="AA790" t="str">
            <v>杭州市滨江区银爵世纪2-1-3102</v>
          </cell>
          <cell r="AB790" t="str">
            <v>本地农村</v>
          </cell>
          <cell r="AC790" t="str">
            <v>未婚</v>
          </cell>
          <cell r="AD790" t="str">
            <v>共青团员</v>
          </cell>
          <cell r="AE790" t="str">
            <v>大专</v>
          </cell>
          <cell r="AF790" t="str">
            <v>其他</v>
          </cell>
          <cell r="AG790" t="str">
            <v>重庆医药高等专科学校</v>
          </cell>
          <cell r="AH790" t="str">
            <v>药学</v>
          </cell>
          <cell r="AI790" t="str">
            <v>2021-06-30</v>
          </cell>
          <cell r="AJ790" t="str">
            <v/>
          </cell>
          <cell r="AK790" t="str">
            <v/>
          </cell>
          <cell r="AL790" t="str">
            <v/>
          </cell>
          <cell r="AM790" t="str">
            <v>李林兵</v>
          </cell>
          <cell r="AN790" t="str">
            <v>父女</v>
          </cell>
          <cell r="AO790" t="str">
            <v>湖南省龙山县416800</v>
          </cell>
          <cell r="AP790" t="str">
            <v>15905818438</v>
          </cell>
          <cell r="AQ790" t="str">
            <v>北大医药重庆大新药业股份有限公司</v>
          </cell>
          <cell r="AR790" t="str">
            <v/>
          </cell>
          <cell r="AS790" t="str">
            <v/>
          </cell>
          <cell r="AT790" t="str">
            <v>2022-03-04</v>
          </cell>
          <cell r="AU790" t="str">
            <v>辅助人员</v>
          </cell>
          <cell r="AV790" t="str">
            <v>劳动合同</v>
          </cell>
          <cell r="AW790" t="str">
            <v>2022-03-04</v>
          </cell>
          <cell r="AX790" t="str">
            <v>2022-03-04</v>
          </cell>
          <cell r="AY790" t="str">
            <v>2025-03-31</v>
          </cell>
          <cell r="AZ790" t="str">
            <v>职能</v>
          </cell>
          <cell r="BA790" t="str">
            <v>1</v>
          </cell>
          <cell r="BB790" t="str">
            <v>2022-06-03</v>
          </cell>
          <cell r="BC790" t="str">
            <v>2022-06-04</v>
          </cell>
          <cell r="BD790" t="str">
            <v/>
          </cell>
          <cell r="BE790" t="str">
            <v>研发辅助序列</v>
          </cell>
          <cell r="BF790" t="str">
            <v>P1</v>
          </cell>
        </row>
        <row r="791">
          <cell r="C791" t="str">
            <v>岳明</v>
          </cell>
          <cell r="D791" t="str">
            <v>女</v>
          </cell>
          <cell r="E791" t="str">
            <v>在职</v>
          </cell>
          <cell r="F791" t="str">
            <v>正式员工</v>
          </cell>
          <cell r="G791" t="str">
            <v>百伦检测</v>
          </cell>
          <cell r="H791" t="str">
            <v>质量保证部</v>
          </cell>
          <cell r="I791" t="str">
            <v>百伦检测/百伦检测/质量保证部</v>
          </cell>
          <cell r="J791" t="str">
            <v>百伦检测</v>
          </cell>
          <cell r="K791" t="str">
            <v>质量保证部</v>
          </cell>
          <cell r="L791" t="str">
            <v>QA</v>
          </cell>
          <cell r="M791" t="str">
            <v>职员</v>
          </cell>
          <cell r="N791" t="str">
            <v>林银双</v>
          </cell>
          <cell r="O791" t="str">
            <v>李娈妮</v>
          </cell>
          <cell r="P791" t="str">
            <v/>
          </cell>
          <cell r="Q791" t="str">
            <v>李娈妮</v>
          </cell>
          <cell r="R791" t="str">
            <v>杭州</v>
          </cell>
          <cell r="S791" t="str">
            <v>18642912766</v>
          </cell>
          <cell r="T791" t="str">
            <v>1995-11-04</v>
          </cell>
          <cell r="U791" t="str">
            <v>26</v>
          </cell>
          <cell r="V791" t="str">
            <v>满族</v>
          </cell>
          <cell r="W791" t="str">
            <v>211421199511040042</v>
          </cell>
          <cell r="X791" t="str">
            <v>辽宁</v>
          </cell>
          <cell r="Y791" t="str">
            <v>葫芦岛</v>
          </cell>
          <cell r="Z791" t="str">
            <v>辽宁省绥中县商业路兴水小区4号楼1单元301室</v>
          </cell>
          <cell r="AA791" t="str">
            <v>辽宁省葫芦岛市绥中县碧海蓝天小区</v>
          </cell>
          <cell r="AB791" t="str">
            <v>外地城镇</v>
          </cell>
          <cell r="AC791" t="str">
            <v>未婚</v>
          </cell>
          <cell r="AD791" t="str">
            <v>中共党员</v>
          </cell>
          <cell r="AE791" t="str">
            <v>本科</v>
          </cell>
          <cell r="AF791" t="str">
            <v>学士</v>
          </cell>
          <cell r="AG791" t="str">
            <v>沈阳药科大学</v>
          </cell>
          <cell r="AH791" t="str">
            <v>制药工程</v>
          </cell>
          <cell r="AI791" t="str">
            <v>2019-06-30</v>
          </cell>
          <cell r="AJ791" t="str">
            <v/>
          </cell>
          <cell r="AK791" t="str">
            <v/>
          </cell>
          <cell r="AL791" t="str">
            <v/>
          </cell>
          <cell r="AM791" t="str">
            <v>李素宏</v>
          </cell>
          <cell r="AN791" t="str">
            <v>母女</v>
          </cell>
          <cell r="AO791" t="str">
            <v>辽宁省绥中县碧海蓝天小区</v>
          </cell>
          <cell r="AP791" t="str">
            <v>15242966034</v>
          </cell>
          <cell r="AQ791" t="str">
            <v>江苏恒瑞医药股份有限公司</v>
          </cell>
          <cell r="AR791" t="str">
            <v/>
          </cell>
          <cell r="AS791" t="str">
            <v/>
          </cell>
          <cell r="AT791" t="str">
            <v>2022-03-25</v>
          </cell>
          <cell r="AU791" t="str">
            <v>辅助人员</v>
          </cell>
          <cell r="AV791" t="str">
            <v>劳动合同</v>
          </cell>
          <cell r="AW791" t="str">
            <v>2022-03-25</v>
          </cell>
          <cell r="AX791" t="str">
            <v>2022-03-25</v>
          </cell>
          <cell r="AY791" t="str">
            <v>2025-03-31</v>
          </cell>
          <cell r="AZ791" t="str">
            <v>职能</v>
          </cell>
          <cell r="BA791" t="str">
            <v>1</v>
          </cell>
          <cell r="BB791" t="str">
            <v>2022-06-24</v>
          </cell>
          <cell r="BC791" t="str">
            <v>2022-06-25</v>
          </cell>
          <cell r="BD791" t="str">
            <v/>
          </cell>
          <cell r="BE791" t="str">
            <v>研发辅助序列</v>
          </cell>
          <cell r="BF791" t="str">
            <v>P2</v>
          </cell>
        </row>
        <row r="792">
          <cell r="C792" t="str">
            <v>张佳琳</v>
          </cell>
          <cell r="D792" t="str">
            <v>女</v>
          </cell>
          <cell r="E792" t="str">
            <v>在职</v>
          </cell>
          <cell r="F792" t="str">
            <v>实习生</v>
          </cell>
          <cell r="G792" t="str">
            <v>百伦检测</v>
          </cell>
          <cell r="H792" t="str">
            <v>质量保证部</v>
          </cell>
          <cell r="I792" t="str">
            <v>百伦检测/百伦检测/质量保证部</v>
          </cell>
          <cell r="J792" t="str">
            <v>百伦检测</v>
          </cell>
          <cell r="K792" t="str">
            <v>质量保证部</v>
          </cell>
          <cell r="L792" t="str">
            <v>实习生</v>
          </cell>
          <cell r="M792" t="str">
            <v>职员</v>
          </cell>
          <cell r="N792" t="str">
            <v>李娈妮</v>
          </cell>
          <cell r="O792" t="str">
            <v>李娈妮</v>
          </cell>
          <cell r="P792" t="str">
            <v>岳明</v>
          </cell>
          <cell r="Q792" t="str">
            <v/>
          </cell>
          <cell r="R792" t="str">
            <v>杭州</v>
          </cell>
          <cell r="S792" t="str">
            <v>15968812164</v>
          </cell>
          <cell r="T792" t="str">
            <v>2000-08-11</v>
          </cell>
          <cell r="U792" t="str">
            <v>21</v>
          </cell>
          <cell r="V792" t="str">
            <v>汉族</v>
          </cell>
          <cell r="W792" t="str">
            <v>410381200008117324</v>
          </cell>
          <cell r="X792" t="str">
            <v>河南</v>
          </cell>
          <cell r="Y792" t="str">
            <v>洛阳</v>
          </cell>
          <cell r="Z792" t="str">
            <v>河南省洛阳市洛龙区</v>
          </cell>
          <cell r="AA792" t="str">
            <v>浙江省杭州市拱墅区潮王路18号</v>
          </cell>
          <cell r="AB792" t="str">
            <v>外地农村</v>
          </cell>
          <cell r="AC792" t="str">
            <v>未婚</v>
          </cell>
          <cell r="AD792" t="str">
            <v>中共预备党员</v>
          </cell>
          <cell r="AE792" t="str">
            <v>高中</v>
          </cell>
          <cell r="AF792" t="str">
            <v>其他</v>
          </cell>
          <cell r="AG792" t="str">
            <v>浙江工业大学</v>
          </cell>
          <cell r="AH792" t="str">
            <v>制药工程</v>
          </cell>
          <cell r="AI792" t="str">
            <v>2023-06-18</v>
          </cell>
          <cell r="AJ792" t="str">
            <v/>
          </cell>
          <cell r="AK792" t="str">
            <v/>
          </cell>
          <cell r="AL792" t="str">
            <v/>
          </cell>
          <cell r="AM792" t="str">
            <v>李润连</v>
          </cell>
          <cell r="AN792" t="str">
            <v>母亲</v>
          </cell>
          <cell r="AO792" t="str">
            <v>河南省洛阳市洛龙区诸葛镇正泰嘉苑，471935</v>
          </cell>
          <cell r="AP792" t="str">
            <v>13271510571</v>
          </cell>
          <cell r="AQ792" t="str">
            <v>无</v>
          </cell>
          <cell r="AR792" t="str">
            <v/>
          </cell>
          <cell r="AS792" t="str">
            <v/>
          </cell>
          <cell r="AT792" t="str">
            <v>2022-07-06</v>
          </cell>
          <cell r="AU792" t="str">
            <v>辅助人员</v>
          </cell>
          <cell r="AV792" t="str">
            <v>实习协议</v>
          </cell>
          <cell r="AW792" t="str">
            <v/>
          </cell>
          <cell r="AX792" t="str">
            <v>2022-07-06</v>
          </cell>
          <cell r="AY792" t="str">
            <v>2022-08-05</v>
          </cell>
          <cell r="AZ792" t="str">
            <v>职能</v>
          </cell>
          <cell r="BA792" t="str">
            <v/>
          </cell>
          <cell r="BB792" t="str">
            <v/>
          </cell>
          <cell r="BC792" t="str">
            <v/>
          </cell>
          <cell r="BD792" t="str">
            <v/>
          </cell>
          <cell r="BE792" t="str">
            <v>研发辅助序列</v>
          </cell>
          <cell r="BF792" t="str">
            <v>-</v>
          </cell>
        </row>
        <row r="793">
          <cell r="C793" t="str">
            <v>俞美璟</v>
          </cell>
          <cell r="D793" t="str">
            <v>女</v>
          </cell>
          <cell r="E793" t="str">
            <v>在职</v>
          </cell>
          <cell r="F793" t="str">
            <v>实习生</v>
          </cell>
          <cell r="G793" t="str">
            <v>百伦检测</v>
          </cell>
          <cell r="H793" t="str">
            <v>质量保证部</v>
          </cell>
          <cell r="I793" t="str">
            <v>百伦检测/百伦检测/质量保证部</v>
          </cell>
          <cell r="J793" t="str">
            <v>百伦检测</v>
          </cell>
          <cell r="K793" t="str">
            <v>质量保证部</v>
          </cell>
          <cell r="L793" t="str">
            <v>实习生</v>
          </cell>
          <cell r="M793" t="str">
            <v>职员</v>
          </cell>
          <cell r="N793" t="str">
            <v>李娈妮</v>
          </cell>
          <cell r="O793" t="str">
            <v>李娈妮</v>
          </cell>
          <cell r="P793" t="str">
            <v>李霜</v>
          </cell>
          <cell r="Q793" t="str">
            <v/>
          </cell>
          <cell r="R793" t="str">
            <v>杭州</v>
          </cell>
          <cell r="S793" t="str">
            <v>13588717225</v>
          </cell>
          <cell r="T793" t="str">
            <v>2000-01-06</v>
          </cell>
          <cell r="U793" t="str">
            <v>22</v>
          </cell>
          <cell r="V793" t="str">
            <v>朝鲜族</v>
          </cell>
          <cell r="W793" t="str">
            <v>22240620000106062X</v>
          </cell>
          <cell r="X793" t="str">
            <v>吉林</v>
          </cell>
          <cell r="Y793" t="str">
            <v>延边朝鲜族自治州</v>
          </cell>
          <cell r="Z793" t="str">
            <v>吉林省延边朝鲜族自治州和龙市</v>
          </cell>
          <cell r="AA793" t="str">
            <v>浙江工业大学朝晖校区</v>
          </cell>
          <cell r="AB793" t="str">
            <v>本地城镇</v>
          </cell>
          <cell r="AC793" t="str">
            <v>未婚</v>
          </cell>
          <cell r="AD793" t="str">
            <v>共青团员</v>
          </cell>
          <cell r="AE793" t="str">
            <v>本科</v>
          </cell>
          <cell r="AF793" t="str">
            <v>学士</v>
          </cell>
          <cell r="AG793" t="str">
            <v>浙江工业大学</v>
          </cell>
          <cell r="AH793" t="str">
            <v>制药工程</v>
          </cell>
          <cell r="AI793" t="str">
            <v>2023-06-30</v>
          </cell>
          <cell r="AJ793" t="str">
            <v/>
          </cell>
          <cell r="AK793" t="str">
            <v/>
          </cell>
          <cell r="AL793" t="str">
            <v/>
          </cell>
          <cell r="AM793" t="str">
            <v>俞光允</v>
          </cell>
          <cell r="AN793" t="str">
            <v>父女</v>
          </cell>
          <cell r="AO793" t="str">
            <v>吉林省延边朝鲜族自治州和龙市</v>
          </cell>
          <cell r="AP793" t="str">
            <v>13588717225</v>
          </cell>
          <cell r="AQ793" t="str">
            <v>无</v>
          </cell>
          <cell r="AR793" t="str">
            <v/>
          </cell>
          <cell r="AS793" t="str">
            <v/>
          </cell>
          <cell r="AT793" t="str">
            <v>2022-07-06</v>
          </cell>
          <cell r="AU793" t="str">
            <v>辅助人员</v>
          </cell>
          <cell r="AV793" t="str">
            <v>实习协议</v>
          </cell>
          <cell r="AW793" t="str">
            <v/>
          </cell>
          <cell r="AX793" t="str">
            <v>2022-07-06</v>
          </cell>
          <cell r="AY793" t="str">
            <v>2022-08-05</v>
          </cell>
          <cell r="AZ793" t="str">
            <v>职能</v>
          </cell>
          <cell r="BA793" t="str">
            <v/>
          </cell>
          <cell r="BB793" t="str">
            <v/>
          </cell>
          <cell r="BC793" t="str">
            <v/>
          </cell>
          <cell r="BD793" t="str">
            <v/>
          </cell>
          <cell r="BE793" t="str">
            <v>研发辅助序列</v>
          </cell>
          <cell r="BF793" t="str">
            <v>-</v>
          </cell>
        </row>
        <row r="794">
          <cell r="C794" t="str">
            <v>庞引领</v>
          </cell>
          <cell r="D794" t="str">
            <v>女</v>
          </cell>
          <cell r="E794" t="str">
            <v>在职</v>
          </cell>
          <cell r="F794" t="str">
            <v>正式员工</v>
          </cell>
          <cell r="G794" t="str">
            <v>百伦检测</v>
          </cell>
          <cell r="H794" t="str">
            <v>综合部</v>
          </cell>
          <cell r="I794" t="str">
            <v>百伦检测/百伦检测/综合部</v>
          </cell>
          <cell r="J794" t="str">
            <v>百伦检测</v>
          </cell>
          <cell r="K794" t="str">
            <v>综合部</v>
          </cell>
          <cell r="L794" t="str">
            <v>综合部经理</v>
          </cell>
          <cell r="M794" t="str">
            <v>职员</v>
          </cell>
          <cell r="N794" t="str">
            <v>高颖</v>
          </cell>
          <cell r="O794" t="str">
            <v>高颖</v>
          </cell>
          <cell r="P794" t="str">
            <v/>
          </cell>
          <cell r="Q794" t="str">
            <v/>
          </cell>
          <cell r="R794" t="str">
            <v>杭州</v>
          </cell>
          <cell r="S794" t="str">
            <v>13071805056</v>
          </cell>
          <cell r="T794" t="str">
            <v>1995-09-02</v>
          </cell>
          <cell r="U794" t="str">
            <v>26</v>
          </cell>
          <cell r="V794" t="str">
            <v>汉</v>
          </cell>
          <cell r="W794" t="str">
            <v>33900519950902162X</v>
          </cell>
          <cell r="X794" t="str">
            <v>浙江</v>
          </cell>
          <cell r="Y794" t="str">
            <v>杭州</v>
          </cell>
          <cell r="Z794" t="str">
            <v>浙江省杭州市萧山区宁围街道合丰村6组21户</v>
          </cell>
          <cell r="AA794" t="str">
            <v>杭州市萧山区佳丰南苑36-2-902</v>
          </cell>
          <cell r="AB794" t="str">
            <v>本地农村</v>
          </cell>
          <cell r="AC794" t="str">
            <v>已婚</v>
          </cell>
          <cell r="AD794" t="str">
            <v>群众</v>
          </cell>
          <cell r="AE794" t="str">
            <v>大专</v>
          </cell>
          <cell r="AF794" t="str">
            <v/>
          </cell>
          <cell r="AG794" t="str">
            <v>浙江广播电视大学</v>
          </cell>
          <cell r="AH794" t="str">
            <v>会计</v>
          </cell>
          <cell r="AI794" t="str">
            <v>2017-01-10</v>
          </cell>
          <cell r="AJ794" t="str">
            <v/>
          </cell>
          <cell r="AK794" t="str">
            <v/>
          </cell>
          <cell r="AL794" t="str">
            <v/>
          </cell>
          <cell r="AM794" t="str">
            <v>庞国娟</v>
          </cell>
          <cell r="AN794" t="str">
            <v>母女</v>
          </cell>
          <cell r="AO794" t="str">
            <v>浙江省杭州市萧山区宁围街道合丰村6组21户</v>
          </cell>
          <cell r="AP794" t="str">
            <v>15088619313</v>
          </cell>
          <cell r="AQ794" t="str">
            <v/>
          </cell>
          <cell r="AR794" t="str">
            <v>15088619313</v>
          </cell>
          <cell r="AS794" t="str">
            <v/>
          </cell>
          <cell r="AT794" t="str">
            <v>2019-06-10</v>
          </cell>
          <cell r="AU794" t="str">
            <v>辅助人员</v>
          </cell>
          <cell r="AV794" t="str">
            <v>劳动合同</v>
          </cell>
          <cell r="AW794" t="str">
            <v>2019-06-10</v>
          </cell>
          <cell r="AX794" t="str">
            <v>2021-08-01</v>
          </cell>
          <cell r="AY794" t="str">
            <v>2024-09-30</v>
          </cell>
          <cell r="AZ794" t="str">
            <v>职能</v>
          </cell>
          <cell r="BA794" t="str">
            <v>1</v>
          </cell>
          <cell r="BB794" t="str">
            <v>2019-09-10</v>
          </cell>
          <cell r="BC794" t="str">
            <v>2019-09-10</v>
          </cell>
          <cell r="BD794" t="str">
            <v/>
          </cell>
          <cell r="BE794" t="str">
            <v>研发辅助序列</v>
          </cell>
          <cell r="BF794" t="str">
            <v>P2</v>
          </cell>
        </row>
        <row r="795">
          <cell r="C795" t="str">
            <v>张丽莎</v>
          </cell>
          <cell r="D795" t="str">
            <v>女</v>
          </cell>
          <cell r="E795" t="str">
            <v>在职</v>
          </cell>
          <cell r="F795" t="str">
            <v>正式员工</v>
          </cell>
          <cell r="G795" t="str">
            <v>百伦检测</v>
          </cell>
          <cell r="H795" t="str">
            <v>综合部</v>
          </cell>
          <cell r="I795" t="str">
            <v>百伦检测/百伦检测/综合部</v>
          </cell>
          <cell r="J795" t="str">
            <v>百伦检测</v>
          </cell>
          <cell r="K795" t="str">
            <v>综合部</v>
          </cell>
          <cell r="L795" t="str">
            <v>采购专员</v>
          </cell>
          <cell r="M795" t="str">
            <v>职员</v>
          </cell>
          <cell r="N795" t="str">
            <v>季垚杰</v>
          </cell>
          <cell r="O795" t="str">
            <v>叶飞云</v>
          </cell>
          <cell r="P795" t="str">
            <v/>
          </cell>
          <cell r="Q795" t="str">
            <v/>
          </cell>
          <cell r="R795" t="str">
            <v>杭州</v>
          </cell>
          <cell r="S795" t="str">
            <v>13588245792</v>
          </cell>
          <cell r="T795" t="str">
            <v>1990-12-07</v>
          </cell>
          <cell r="U795" t="str">
            <v>31</v>
          </cell>
          <cell r="V795" t="str">
            <v>汉</v>
          </cell>
          <cell r="W795" t="str">
            <v>330724199012076229</v>
          </cell>
          <cell r="X795" t="str">
            <v>浙江</v>
          </cell>
          <cell r="Y795" t="str">
            <v>东阳</v>
          </cell>
          <cell r="Z795" t="str">
            <v>浙江省东阳市南市街道大联村大田头</v>
          </cell>
          <cell r="AA795" t="str">
            <v>公司宿舍</v>
          </cell>
          <cell r="AB795" t="str">
            <v>外地农村</v>
          </cell>
          <cell r="AC795" t="str">
            <v>未婚</v>
          </cell>
          <cell r="AD795" t="str">
            <v>群众</v>
          </cell>
          <cell r="AE795" t="str">
            <v>本科</v>
          </cell>
          <cell r="AF795" t="str">
            <v>学士</v>
          </cell>
          <cell r="AG795" t="str">
            <v>嘉兴学院</v>
          </cell>
          <cell r="AH795" t="str">
            <v>人力资源管理</v>
          </cell>
          <cell r="AI795" t="str">
            <v>2012-12-30</v>
          </cell>
          <cell r="AJ795" t="str">
            <v/>
          </cell>
          <cell r="AK795" t="str">
            <v/>
          </cell>
          <cell r="AL795" t="str">
            <v/>
          </cell>
          <cell r="AM795" t="str">
            <v>张志强</v>
          </cell>
          <cell r="AN795" t="str">
            <v>父女</v>
          </cell>
          <cell r="AO795" t="str">
            <v>浙江省东阳市南市街道大联村大田头</v>
          </cell>
          <cell r="AP795" t="str">
            <v>13003475589</v>
          </cell>
          <cell r="AQ795" t="str">
            <v/>
          </cell>
          <cell r="AR795" t="str">
            <v>13003475589</v>
          </cell>
          <cell r="AS795" t="str">
            <v/>
          </cell>
          <cell r="AT795" t="str">
            <v>2019-07-08</v>
          </cell>
          <cell r="AU795" t="str">
            <v>辅助人员</v>
          </cell>
          <cell r="AV795" t="str">
            <v>劳动合同</v>
          </cell>
          <cell r="AW795" t="str">
            <v>2019-07-08</v>
          </cell>
          <cell r="AX795" t="str">
            <v>2019-07-08</v>
          </cell>
          <cell r="AY795" t="str">
            <v>2022-07-31</v>
          </cell>
          <cell r="AZ795" t="str">
            <v>职能</v>
          </cell>
          <cell r="BA795" t="str">
            <v>1</v>
          </cell>
          <cell r="BB795" t="str">
            <v>2019-10-08</v>
          </cell>
          <cell r="BC795" t="str">
            <v>2019-10-08</v>
          </cell>
          <cell r="BD795" t="str">
            <v/>
          </cell>
          <cell r="BE795" t="str">
            <v>职能序列</v>
          </cell>
          <cell r="BF795" t="str">
            <v>P2</v>
          </cell>
        </row>
        <row r="796">
          <cell r="C796" t="str">
            <v>徐李燕</v>
          </cell>
          <cell r="D796" t="str">
            <v>女</v>
          </cell>
          <cell r="E796" t="str">
            <v>在职</v>
          </cell>
          <cell r="F796" t="str">
            <v>正式员工</v>
          </cell>
          <cell r="G796" t="str">
            <v>百伦检测</v>
          </cell>
          <cell r="H796" t="str">
            <v>综合部</v>
          </cell>
          <cell r="I796" t="str">
            <v>百伦检测/百伦检测/综合部</v>
          </cell>
          <cell r="J796" t="str">
            <v>百伦检测</v>
          </cell>
          <cell r="K796" t="str">
            <v>综合部</v>
          </cell>
          <cell r="L796" t="str">
            <v>样品管理员</v>
          </cell>
          <cell r="M796" t="str">
            <v>职员</v>
          </cell>
          <cell r="N796" t="str">
            <v>李娈妮</v>
          </cell>
          <cell r="O796" t="str">
            <v>李娈妮</v>
          </cell>
          <cell r="P796" t="str">
            <v>庞引领</v>
          </cell>
          <cell r="Q796" t="str">
            <v/>
          </cell>
          <cell r="R796" t="str">
            <v>杭州</v>
          </cell>
          <cell r="S796" t="str">
            <v>13732209597</v>
          </cell>
          <cell r="T796" t="str">
            <v>1992-05-06</v>
          </cell>
          <cell r="U796" t="str">
            <v>30</v>
          </cell>
          <cell r="V796" t="str">
            <v>汉</v>
          </cell>
          <cell r="W796" t="str">
            <v>339005199205066722</v>
          </cell>
          <cell r="X796" t="str">
            <v>浙江</v>
          </cell>
          <cell r="Y796" t="str">
            <v>杭州</v>
          </cell>
          <cell r="Z796" t="str">
            <v>浙江省杭州市萧山区所前镇联谊村张家桥6组26户</v>
          </cell>
          <cell r="AA796" t="str">
            <v>浙江省杭州市萧山区所前镇联谊村张家桥108号</v>
          </cell>
          <cell r="AB796" t="str">
            <v>本地农村</v>
          </cell>
          <cell r="AC796" t="str">
            <v>未婚</v>
          </cell>
          <cell r="AD796" t="str">
            <v>团员</v>
          </cell>
          <cell r="AE796" t="str">
            <v>本科</v>
          </cell>
          <cell r="AF796" t="str">
            <v>学士</v>
          </cell>
          <cell r="AG796" t="str">
            <v>湖州师范学院</v>
          </cell>
          <cell r="AH796" t="str">
            <v>制药工程</v>
          </cell>
          <cell r="AI796" t="str">
            <v>2014-06-20</v>
          </cell>
          <cell r="AJ796" t="str">
            <v/>
          </cell>
          <cell r="AK796" t="str">
            <v/>
          </cell>
          <cell r="AL796" t="str">
            <v/>
          </cell>
          <cell r="AM796" t="str">
            <v>徐利忠</v>
          </cell>
          <cell r="AN796" t="str">
            <v>父女</v>
          </cell>
          <cell r="AO796" t="str">
            <v>浙江省杭州市萧山区所前镇联谊村张家桥6组26户</v>
          </cell>
          <cell r="AP796" t="str">
            <v>13588486157</v>
          </cell>
          <cell r="AQ796" t="str">
            <v>昆明康恩贝医药有限公司</v>
          </cell>
          <cell r="AR796" t="str">
            <v>13588486157</v>
          </cell>
          <cell r="AS796" t="str">
            <v/>
          </cell>
          <cell r="AT796" t="str">
            <v>2020-05-22</v>
          </cell>
          <cell r="AU796" t="str">
            <v>辅助人员</v>
          </cell>
          <cell r="AV796" t="str">
            <v>劳动合同</v>
          </cell>
          <cell r="AW796" t="str">
            <v>2020-05-22</v>
          </cell>
          <cell r="AX796" t="str">
            <v>2021-08-01</v>
          </cell>
          <cell r="AY796" t="str">
            <v>2024-09-30</v>
          </cell>
          <cell r="AZ796" t="str">
            <v>职能</v>
          </cell>
          <cell r="BA796" t="str">
            <v>1</v>
          </cell>
          <cell r="BB796" t="str">
            <v>2020-08-21</v>
          </cell>
          <cell r="BC796" t="str">
            <v>2020-08-22</v>
          </cell>
          <cell r="BD796" t="str">
            <v/>
          </cell>
          <cell r="BE796" t="str">
            <v>研发辅助序列</v>
          </cell>
          <cell r="BF796" t="str">
            <v>P2</v>
          </cell>
        </row>
        <row r="797">
          <cell r="C797" t="str">
            <v>祝强</v>
          </cell>
          <cell r="D797" t="str">
            <v>男</v>
          </cell>
          <cell r="E797" t="str">
            <v>在职</v>
          </cell>
          <cell r="F797" t="str">
            <v>正式员工</v>
          </cell>
          <cell r="G797" t="str">
            <v>百伦检测</v>
          </cell>
          <cell r="H797" t="str">
            <v>综合部</v>
          </cell>
          <cell r="I797" t="str">
            <v>百伦检测/百伦检测/综合部</v>
          </cell>
          <cell r="J797" t="str">
            <v>百伦检测</v>
          </cell>
          <cell r="K797" t="str">
            <v>综合部</v>
          </cell>
          <cell r="L797" t="str">
            <v>IT专员</v>
          </cell>
          <cell r="M797" t="str">
            <v>职员</v>
          </cell>
          <cell r="N797" t="str">
            <v>顾增军</v>
          </cell>
          <cell r="O797" t="str">
            <v>顾增军</v>
          </cell>
          <cell r="P797" t="str">
            <v/>
          </cell>
          <cell r="Q797" t="str">
            <v/>
          </cell>
          <cell r="R797" t="str">
            <v>杭州</v>
          </cell>
          <cell r="S797" t="str">
            <v>15157926194</v>
          </cell>
          <cell r="T797" t="str">
            <v>1998-10-26</v>
          </cell>
          <cell r="U797" t="str">
            <v>23</v>
          </cell>
          <cell r="V797" t="str">
            <v>汉</v>
          </cell>
          <cell r="W797" t="str">
            <v>330781199810260239</v>
          </cell>
          <cell r="X797" t="str">
            <v>浙江</v>
          </cell>
          <cell r="Y797" t="str">
            <v>金华</v>
          </cell>
          <cell r="Z797" t="str">
            <v>浙江省兰溪市云山街道徐尚源村里方39号</v>
          </cell>
          <cell r="AA797" t="str">
            <v>浙江省兰溪市云山街道徐尚源村里方39号</v>
          </cell>
          <cell r="AB797" t="str">
            <v>外地农村</v>
          </cell>
          <cell r="AC797" t="str">
            <v>未婚</v>
          </cell>
          <cell r="AD797" t="str">
            <v>团员</v>
          </cell>
          <cell r="AE797" t="str">
            <v>大专</v>
          </cell>
          <cell r="AF797" t="str">
            <v/>
          </cell>
          <cell r="AG797" t="str">
            <v>杭州职业技术学院</v>
          </cell>
          <cell r="AH797" t="str">
            <v>电子信息科学与技术</v>
          </cell>
          <cell r="AI797" t="str">
            <v>2019-06-15</v>
          </cell>
          <cell r="AJ797" t="str">
            <v/>
          </cell>
          <cell r="AK797" t="str">
            <v/>
          </cell>
          <cell r="AL797" t="str">
            <v/>
          </cell>
          <cell r="AM797" t="str">
            <v>祝建忠</v>
          </cell>
          <cell r="AN797" t="str">
            <v>父子</v>
          </cell>
          <cell r="AO797" t="str">
            <v>浙江省兰溪市云山街道徐尚源村里方39号</v>
          </cell>
          <cell r="AP797" t="str">
            <v>13375893316</v>
          </cell>
          <cell r="AQ797" t="str">
            <v/>
          </cell>
          <cell r="AR797" t="str">
            <v>13375893316</v>
          </cell>
          <cell r="AS797" t="str">
            <v/>
          </cell>
          <cell r="AT797" t="str">
            <v>2020-07-06</v>
          </cell>
          <cell r="AU797" t="str">
            <v>辅助人员</v>
          </cell>
          <cell r="AV797" t="str">
            <v>劳动合同</v>
          </cell>
          <cell r="AW797" t="str">
            <v>2020-07-06</v>
          </cell>
          <cell r="AX797" t="str">
            <v>2022-06-01</v>
          </cell>
          <cell r="AY797" t="str">
            <v>2023-09-30</v>
          </cell>
          <cell r="AZ797" t="str">
            <v>职能</v>
          </cell>
          <cell r="BA797" t="str">
            <v>1</v>
          </cell>
          <cell r="BB797" t="str">
            <v>2020-10-05</v>
          </cell>
          <cell r="BC797" t="str">
            <v/>
          </cell>
          <cell r="BD797" t="str">
            <v/>
          </cell>
          <cell r="BE797" t="str">
            <v>职能序列</v>
          </cell>
          <cell r="BF797" t="str">
            <v>P2</v>
          </cell>
        </row>
        <row r="798">
          <cell r="C798" t="str">
            <v>张魏康</v>
          </cell>
          <cell r="D798" t="str">
            <v>男</v>
          </cell>
          <cell r="E798" t="str">
            <v>在职</v>
          </cell>
          <cell r="F798" t="str">
            <v>试用员工</v>
          </cell>
          <cell r="G798" t="str">
            <v>百伦检测</v>
          </cell>
          <cell r="H798" t="str">
            <v>综合部</v>
          </cell>
          <cell r="I798" t="str">
            <v>百伦检测/百伦检测/综合部</v>
          </cell>
          <cell r="J798" t="str">
            <v>百伦检测</v>
          </cell>
          <cell r="K798" t="str">
            <v>综合部</v>
          </cell>
          <cell r="L798" t="str">
            <v>设备管理员</v>
          </cell>
          <cell r="M798" t="str">
            <v>职员</v>
          </cell>
          <cell r="N798" t="str">
            <v>李娈妮</v>
          </cell>
          <cell r="O798" t="str">
            <v>李娈妮</v>
          </cell>
          <cell r="P798" t="str">
            <v/>
          </cell>
          <cell r="Q798" t="str">
            <v>张程辉</v>
          </cell>
          <cell r="R798" t="str">
            <v>杭州</v>
          </cell>
          <cell r="S798" t="str">
            <v>18339946539</v>
          </cell>
          <cell r="T798" t="str">
            <v>1998-05-21</v>
          </cell>
          <cell r="U798" t="str">
            <v>24</v>
          </cell>
          <cell r="V798" t="str">
            <v>汉族</v>
          </cell>
          <cell r="W798" t="str">
            <v>411627199805216994</v>
          </cell>
          <cell r="X798" t="str">
            <v>河南</v>
          </cell>
          <cell r="Y798" t="str">
            <v>周口</v>
          </cell>
          <cell r="Z798" t="str">
            <v>河南省太康县朱口镇二甲张村</v>
          </cell>
          <cell r="AA798" t="str">
            <v>河南省郑州市新密市开阳路方寨社区</v>
          </cell>
          <cell r="AB798" t="str">
            <v>外地农村</v>
          </cell>
          <cell r="AC798" t="str">
            <v>未婚</v>
          </cell>
          <cell r="AD798" t="str">
            <v>共青团员</v>
          </cell>
          <cell r="AE798" t="str">
            <v>本科</v>
          </cell>
          <cell r="AF798" t="str">
            <v>学士</v>
          </cell>
          <cell r="AG798" t="str">
            <v>新乡医学院三全学院</v>
          </cell>
          <cell r="AH798" t="str">
            <v>药物制剂</v>
          </cell>
          <cell r="AI798" t="str">
            <v>2021-06-01</v>
          </cell>
          <cell r="AJ798" t="str">
            <v/>
          </cell>
          <cell r="AK798" t="str">
            <v/>
          </cell>
          <cell r="AL798" t="str">
            <v/>
          </cell>
          <cell r="AM798" t="str">
            <v>张现东</v>
          </cell>
          <cell r="AN798" t="str">
            <v>父子</v>
          </cell>
          <cell r="AO798" t="str">
            <v>河南省郑州市新密市开阳路方寨社区</v>
          </cell>
          <cell r="AP798" t="str">
            <v>18337191236</v>
          </cell>
          <cell r="AQ798" t="str">
            <v>河南越人生物科技有限公司</v>
          </cell>
          <cell r="AR798" t="str">
            <v/>
          </cell>
          <cell r="AS798" t="str">
            <v/>
          </cell>
          <cell r="AT798" t="str">
            <v>2022-06-01</v>
          </cell>
          <cell r="AU798" t="str">
            <v>辅助人员</v>
          </cell>
          <cell r="AV798" t="str">
            <v>劳动合同</v>
          </cell>
          <cell r="AW798" t="str">
            <v>2022-06-01</v>
          </cell>
          <cell r="AX798" t="str">
            <v>2022-06-01</v>
          </cell>
          <cell r="AY798" t="str">
            <v>2025-06-30</v>
          </cell>
          <cell r="AZ798" t="str">
            <v>职能</v>
          </cell>
          <cell r="BA798" t="str">
            <v>1</v>
          </cell>
          <cell r="BB798" t="str">
            <v>2022-08-31</v>
          </cell>
          <cell r="BC798" t="str">
            <v/>
          </cell>
          <cell r="BD798" t="str">
            <v/>
          </cell>
          <cell r="BE798" t="str">
            <v>研发辅助序列</v>
          </cell>
          <cell r="BF798" t="str">
            <v>P1</v>
          </cell>
        </row>
        <row r="799">
          <cell r="C799" t="str">
            <v>曲双</v>
          </cell>
          <cell r="D799" t="str">
            <v>女</v>
          </cell>
          <cell r="E799" t="str">
            <v>在职</v>
          </cell>
          <cell r="F799" t="str">
            <v>退休返聘</v>
          </cell>
          <cell r="G799" t="str">
            <v>百杏生物</v>
          </cell>
          <cell r="H799" t="str">
            <v>百杏生物</v>
          </cell>
          <cell r="I799" t="str">
            <v>百杏生物/百杏生物</v>
          </cell>
          <cell r="J799" t="str">
            <v>百杏生物</v>
          </cell>
          <cell r="K799" t="str">
            <v>百杏生物</v>
          </cell>
          <cell r="L799" t="str">
            <v>总经理</v>
          </cell>
          <cell r="M799" t="str">
            <v>总经理</v>
          </cell>
          <cell r="N799" t="str">
            <v>楼金芳</v>
          </cell>
          <cell r="O799" t="str">
            <v>楼金芳</v>
          </cell>
          <cell r="P799" t="str">
            <v/>
          </cell>
          <cell r="Q799" t="str">
            <v/>
          </cell>
          <cell r="R799" t="str">
            <v>杭州</v>
          </cell>
          <cell r="S799" t="str">
            <v>18958016385</v>
          </cell>
          <cell r="T799" t="str">
            <v>1968-12-10</v>
          </cell>
          <cell r="U799" t="str">
            <v>53</v>
          </cell>
          <cell r="V799" t="str">
            <v>汉</v>
          </cell>
          <cell r="W799" t="str">
            <v>210105196812104643</v>
          </cell>
          <cell r="X799" t="str">
            <v>辽宁</v>
          </cell>
          <cell r="Y799" t="str">
            <v>大连</v>
          </cell>
          <cell r="Z799" t="str">
            <v>杭州市江干区景芳三区4幢304室</v>
          </cell>
          <cell r="AA799" t="str">
            <v>杭州市滨江区玲珑府</v>
          </cell>
          <cell r="AB799" t="str">
            <v>外地城镇</v>
          </cell>
          <cell r="AC799" t="str">
            <v>已婚</v>
          </cell>
          <cell r="AD799" t="str">
            <v>群众</v>
          </cell>
          <cell r="AE799" t="str">
            <v>硕士研究生</v>
          </cell>
          <cell r="AF799" t="str">
            <v>硕士</v>
          </cell>
          <cell r="AG799" t="str">
            <v>浙江大学</v>
          </cell>
          <cell r="AH799" t="str">
            <v>药学</v>
          </cell>
          <cell r="AI799" t="str">
            <v>2005-06-30</v>
          </cell>
          <cell r="AJ799" t="str">
            <v>中级工程师</v>
          </cell>
          <cell r="AK799" t="str">
            <v>中级</v>
          </cell>
          <cell r="AL799" t="str">
            <v>2001-09-12</v>
          </cell>
          <cell r="AM799" t="str">
            <v>张向远</v>
          </cell>
          <cell r="AN799" t="str">
            <v/>
          </cell>
          <cell r="AO799" t="str">
            <v>杭州市江干区景芳三区4幢304室</v>
          </cell>
          <cell r="AP799" t="str">
            <v>18958016385</v>
          </cell>
          <cell r="AQ799" t="str">
            <v/>
          </cell>
          <cell r="AR799" t="str">
            <v>18958016385</v>
          </cell>
          <cell r="AS799" t="str">
            <v/>
          </cell>
          <cell r="AT799" t="str">
            <v>2018-03-19</v>
          </cell>
          <cell r="AU799" t="str">
            <v>管理人员</v>
          </cell>
          <cell r="AV799" t="str">
            <v>退休返聘协议</v>
          </cell>
          <cell r="AW799" t="str">
            <v/>
          </cell>
          <cell r="AX799" t="str">
            <v>2018-03-19</v>
          </cell>
          <cell r="AY799" t="str">
            <v>2022-12-31</v>
          </cell>
          <cell r="AZ799" t="str">
            <v>研发</v>
          </cell>
          <cell r="BA799" t="str">
            <v>2</v>
          </cell>
          <cell r="BB799" t="str">
            <v/>
          </cell>
          <cell r="BC799" t="str">
            <v/>
          </cell>
          <cell r="BD799" t="str">
            <v/>
          </cell>
          <cell r="BE799" t="str">
            <v>研发序列</v>
          </cell>
          <cell r="BF799" t="str">
            <v>M6</v>
          </cell>
        </row>
        <row r="800">
          <cell r="C800" t="str">
            <v>单静</v>
          </cell>
          <cell r="D800" t="str">
            <v>女</v>
          </cell>
          <cell r="E800" t="str">
            <v>在职</v>
          </cell>
          <cell r="F800" t="str">
            <v>正式员工</v>
          </cell>
          <cell r="G800" t="str">
            <v>百杏生物</v>
          </cell>
          <cell r="H800" t="str">
            <v>行政部</v>
          </cell>
          <cell r="I800" t="str">
            <v>百杏生物/百杏生物/行政部</v>
          </cell>
          <cell r="J800" t="str">
            <v>百杏生物</v>
          </cell>
          <cell r="K800" t="str">
            <v>行政部</v>
          </cell>
          <cell r="L800" t="str">
            <v>行政专员</v>
          </cell>
          <cell r="M800" t="str">
            <v>职员</v>
          </cell>
          <cell r="N800" t="str">
            <v>曲双</v>
          </cell>
          <cell r="O800" t="str">
            <v>曲双</v>
          </cell>
          <cell r="P800" t="str">
            <v/>
          </cell>
          <cell r="Q800" t="str">
            <v/>
          </cell>
          <cell r="R800" t="str">
            <v>杭州</v>
          </cell>
          <cell r="S800" t="str">
            <v>15858152025</v>
          </cell>
          <cell r="T800" t="str">
            <v>1982-02-02</v>
          </cell>
          <cell r="U800" t="str">
            <v>40</v>
          </cell>
          <cell r="V800" t="str">
            <v>汉</v>
          </cell>
          <cell r="W800" t="str">
            <v>330102198202021522</v>
          </cell>
          <cell r="X800" t="str">
            <v>浙江</v>
          </cell>
          <cell r="Y800" t="str">
            <v>杭州</v>
          </cell>
          <cell r="Z800" t="str">
            <v>杭州市上城区三多弄13号</v>
          </cell>
          <cell r="AA800" t="str">
            <v>杭州市上城区望江新园一园13-2-503</v>
          </cell>
          <cell r="AB800" t="str">
            <v>本地城镇</v>
          </cell>
          <cell r="AC800" t="str">
            <v>未婚</v>
          </cell>
          <cell r="AD800" t="str">
            <v>群众</v>
          </cell>
          <cell r="AE800" t="str">
            <v>硕士研究生</v>
          </cell>
          <cell r="AF800" t="str">
            <v>硕士</v>
          </cell>
          <cell r="AG800" t="str">
            <v>韩国全南大学</v>
          </cell>
          <cell r="AH800" t="str">
            <v>经济学</v>
          </cell>
          <cell r="AI800" t="str">
            <v>2014-02-26</v>
          </cell>
          <cell r="AJ800" t="str">
            <v/>
          </cell>
          <cell r="AK800" t="str">
            <v/>
          </cell>
          <cell r="AL800" t="str">
            <v/>
          </cell>
          <cell r="AM800" t="str">
            <v>单德兴</v>
          </cell>
          <cell r="AN800" t="str">
            <v/>
          </cell>
          <cell r="AO800" t="str">
            <v>杭州市上城区三多弄13号</v>
          </cell>
          <cell r="AP800" t="str">
            <v>13325713093</v>
          </cell>
          <cell r="AQ800" t="str">
            <v/>
          </cell>
          <cell r="AR800" t="str">
            <v>13325713093</v>
          </cell>
          <cell r="AS800" t="str">
            <v/>
          </cell>
          <cell r="AT800" t="str">
            <v>2018-05-02</v>
          </cell>
          <cell r="AU800" t="str">
            <v>管理人员</v>
          </cell>
          <cell r="AV800" t="str">
            <v>劳动合同</v>
          </cell>
          <cell r="AW800" t="str">
            <v>2018-05-02</v>
          </cell>
          <cell r="AX800" t="str">
            <v>2019-08-01</v>
          </cell>
          <cell r="AY800" t="str">
            <v>2022-08-31</v>
          </cell>
          <cell r="AZ800" t="str">
            <v>职能</v>
          </cell>
          <cell r="BA800" t="str">
            <v>1</v>
          </cell>
          <cell r="BB800" t="str">
            <v>2018-08-02</v>
          </cell>
          <cell r="BC800" t="str">
            <v>2018-08-02</v>
          </cell>
          <cell r="BD800" t="str">
            <v/>
          </cell>
          <cell r="BE800" t="str">
            <v>职能序列</v>
          </cell>
          <cell r="BF800" t="str">
            <v>P2</v>
          </cell>
        </row>
        <row r="801">
          <cell r="C801" t="str">
            <v>汤维云</v>
          </cell>
          <cell r="D801" t="str">
            <v>女</v>
          </cell>
          <cell r="E801" t="str">
            <v>在职</v>
          </cell>
          <cell r="F801" t="str">
            <v>退休返聘</v>
          </cell>
          <cell r="G801" t="str">
            <v>百杏生物</v>
          </cell>
          <cell r="H801" t="str">
            <v>行政部</v>
          </cell>
          <cell r="I801" t="str">
            <v>百杏生物/百杏生物/行政部</v>
          </cell>
          <cell r="J801" t="str">
            <v>百杏生物</v>
          </cell>
          <cell r="K801" t="str">
            <v>行政部</v>
          </cell>
          <cell r="L801" t="str">
            <v>保洁</v>
          </cell>
          <cell r="M801" t="str">
            <v>职员</v>
          </cell>
          <cell r="N801" t="str">
            <v>曲双</v>
          </cell>
          <cell r="O801" t="str">
            <v>曲双</v>
          </cell>
          <cell r="P801" t="str">
            <v/>
          </cell>
          <cell r="Q801" t="str">
            <v/>
          </cell>
          <cell r="R801" t="str">
            <v>杭州</v>
          </cell>
          <cell r="S801" t="str">
            <v>13967121685</v>
          </cell>
          <cell r="T801" t="str">
            <v>1967-02-12</v>
          </cell>
          <cell r="U801" t="str">
            <v>55</v>
          </cell>
          <cell r="V801" t="str">
            <v>汉</v>
          </cell>
          <cell r="W801" t="str">
            <v>330121196702121124</v>
          </cell>
          <cell r="X801" t="str">
            <v>浙江</v>
          </cell>
          <cell r="Y801" t="str">
            <v>杭州</v>
          </cell>
          <cell r="Z801" t="str">
            <v>杭州市滨江区长河街道天官社区三村十四组</v>
          </cell>
          <cell r="AA801" t="str">
            <v>浙江省杭州市滨江区白马湖小区孔雀苑23幢3单元802</v>
          </cell>
          <cell r="AB801" t="str">
            <v>本地农村</v>
          </cell>
          <cell r="AC801" t="str">
            <v>已婚</v>
          </cell>
          <cell r="AD801" t="str">
            <v>群众</v>
          </cell>
          <cell r="AE801" t="str">
            <v>高中</v>
          </cell>
          <cell r="AF801" t="str">
            <v/>
          </cell>
          <cell r="AG801" t="str">
            <v>长河高中</v>
          </cell>
          <cell r="AH801" t="str">
            <v/>
          </cell>
          <cell r="AI801" t="str">
            <v/>
          </cell>
          <cell r="AJ801" t="str">
            <v/>
          </cell>
          <cell r="AK801" t="str">
            <v/>
          </cell>
          <cell r="AL801" t="str">
            <v/>
          </cell>
          <cell r="AM801" t="str">
            <v>沈梅铨</v>
          </cell>
          <cell r="AN801" t="str">
            <v>丈夫</v>
          </cell>
          <cell r="AO801" t="str">
            <v>杭州市滨江区长河街道天官社区三村十四组</v>
          </cell>
          <cell r="AP801" t="str">
            <v>13867129191</v>
          </cell>
          <cell r="AQ801" t="str">
            <v/>
          </cell>
          <cell r="AR801" t="str">
            <v>13867129191</v>
          </cell>
          <cell r="AS801" t="str">
            <v/>
          </cell>
          <cell r="AT801" t="str">
            <v>2019-04-04</v>
          </cell>
          <cell r="AU801" t="str">
            <v>管理人员</v>
          </cell>
          <cell r="AV801" t="str">
            <v>退休返聘协议</v>
          </cell>
          <cell r="AW801" t="str">
            <v/>
          </cell>
          <cell r="AX801" t="str">
            <v>2022-05-01</v>
          </cell>
          <cell r="AY801" t="str">
            <v>2023-04-30</v>
          </cell>
          <cell r="AZ801" t="str">
            <v>后勤</v>
          </cell>
          <cell r="BA801" t="str">
            <v>1</v>
          </cell>
          <cell r="BB801" t="str">
            <v>2019-07-04</v>
          </cell>
          <cell r="BC801" t="str">
            <v>2019-07-04</v>
          </cell>
          <cell r="BD801" t="str">
            <v/>
          </cell>
          <cell r="BE801" t="str">
            <v>职能序列</v>
          </cell>
          <cell r="BF801" t="str">
            <v>P1</v>
          </cell>
        </row>
        <row r="802">
          <cell r="C802" t="str">
            <v>邵赛</v>
          </cell>
          <cell r="D802" t="str">
            <v>女</v>
          </cell>
          <cell r="E802" t="str">
            <v>在职</v>
          </cell>
          <cell r="F802" t="str">
            <v>正式员工</v>
          </cell>
          <cell r="G802" t="str">
            <v>百杏生物</v>
          </cell>
          <cell r="H802" t="str">
            <v>生物分析部</v>
          </cell>
          <cell r="I802" t="str">
            <v>百杏生物/百杏生物/生物分析部</v>
          </cell>
          <cell r="J802" t="str">
            <v>百杏生物</v>
          </cell>
          <cell r="K802" t="str">
            <v>生物分析部</v>
          </cell>
          <cell r="L802" t="str">
            <v>生物分析研究员</v>
          </cell>
          <cell r="M802" t="str">
            <v>职员</v>
          </cell>
          <cell r="N802" t="str">
            <v>曲双</v>
          </cell>
          <cell r="O802" t="str">
            <v>乐艳</v>
          </cell>
          <cell r="P802" t="str">
            <v/>
          </cell>
          <cell r="Q802" t="str">
            <v/>
          </cell>
          <cell r="R802" t="str">
            <v>杭州</v>
          </cell>
          <cell r="S802" t="str">
            <v>18806511923</v>
          </cell>
          <cell r="T802" t="str">
            <v>1991-07-20</v>
          </cell>
          <cell r="U802" t="str">
            <v>31</v>
          </cell>
          <cell r="V802" t="str">
            <v>汉</v>
          </cell>
          <cell r="W802" t="str">
            <v>330724199107206225</v>
          </cell>
          <cell r="X802" t="str">
            <v>浙江</v>
          </cell>
          <cell r="Y802" t="str">
            <v>东阳</v>
          </cell>
          <cell r="Z802" t="str">
            <v>浙江省东阳市南马镇花园村渼陂下小区</v>
          </cell>
          <cell r="AA802" t="str">
            <v>杭州市上城区紫花苑12幢2单元203室</v>
          </cell>
          <cell r="AB802" t="str">
            <v>外地农村</v>
          </cell>
          <cell r="AC802" t="str">
            <v>已婚</v>
          </cell>
          <cell r="AD802" t="str">
            <v>群众</v>
          </cell>
          <cell r="AE802" t="str">
            <v>大专</v>
          </cell>
          <cell r="AF802" t="str">
            <v/>
          </cell>
          <cell r="AG802" t="str">
            <v>衢州学院</v>
          </cell>
          <cell r="AH802" t="str">
            <v>计算机信息管理</v>
          </cell>
          <cell r="AI802" t="str">
            <v>2012-06-16</v>
          </cell>
          <cell r="AJ802" t="str">
            <v/>
          </cell>
          <cell r="AK802" t="str">
            <v/>
          </cell>
          <cell r="AL802" t="str">
            <v/>
          </cell>
          <cell r="AM802" t="str">
            <v/>
          </cell>
          <cell r="AN802" t="str">
            <v/>
          </cell>
          <cell r="AO802" t="str">
            <v>浙江省东阳市南马镇花园村渼陂下小区</v>
          </cell>
          <cell r="AP802" t="str">
            <v/>
          </cell>
          <cell r="AQ802" t="str">
            <v/>
          </cell>
          <cell r="AR802" t="str">
            <v/>
          </cell>
          <cell r="AS802" t="str">
            <v/>
          </cell>
          <cell r="AT802" t="str">
            <v>2012-07-01</v>
          </cell>
          <cell r="AU802" t="str">
            <v>研发人员</v>
          </cell>
          <cell r="AV802" t="str">
            <v>劳动合同</v>
          </cell>
          <cell r="AW802" t="str">
            <v>2012-07-01</v>
          </cell>
          <cell r="AX802" t="str">
            <v>2012-07-01</v>
          </cell>
          <cell r="AY802" t="str">
            <v>2022-12-31</v>
          </cell>
          <cell r="AZ802" t="str">
            <v>研发</v>
          </cell>
          <cell r="BA802" t="str">
            <v>3</v>
          </cell>
          <cell r="BB802" t="str">
            <v>2012-09-30</v>
          </cell>
          <cell r="BC802" t="str">
            <v>2012-09-30</v>
          </cell>
          <cell r="BD802" t="str">
            <v/>
          </cell>
          <cell r="BE802" t="str">
            <v>研发序列</v>
          </cell>
          <cell r="BF802" t="str">
            <v>P2</v>
          </cell>
        </row>
        <row r="803">
          <cell r="C803" t="str">
            <v>刘振华</v>
          </cell>
          <cell r="D803" t="str">
            <v>男</v>
          </cell>
          <cell r="E803" t="str">
            <v>在职</v>
          </cell>
          <cell r="F803" t="str">
            <v>正式员工</v>
          </cell>
          <cell r="G803" t="str">
            <v>百杏生物</v>
          </cell>
          <cell r="H803" t="str">
            <v>生物分析部</v>
          </cell>
          <cell r="I803" t="str">
            <v>百杏生物/百杏生物/生物分析部</v>
          </cell>
          <cell r="J803" t="str">
            <v>百杏生物</v>
          </cell>
          <cell r="K803" t="str">
            <v>生物分析部</v>
          </cell>
          <cell r="L803" t="str">
            <v>技术总监</v>
          </cell>
          <cell r="M803" t="str">
            <v>总监</v>
          </cell>
          <cell r="N803" t="str">
            <v>曲双</v>
          </cell>
          <cell r="O803" t="str">
            <v>乐艳</v>
          </cell>
          <cell r="P803" t="str">
            <v/>
          </cell>
          <cell r="Q803" t="str">
            <v/>
          </cell>
          <cell r="R803" t="str">
            <v>杭州</v>
          </cell>
          <cell r="S803" t="str">
            <v>15336531086</v>
          </cell>
          <cell r="T803" t="str">
            <v>1976-10-20</v>
          </cell>
          <cell r="U803" t="str">
            <v>45</v>
          </cell>
          <cell r="V803" t="str">
            <v>汉</v>
          </cell>
          <cell r="W803" t="str">
            <v>370629197610202875</v>
          </cell>
          <cell r="X803" t="str">
            <v>山东</v>
          </cell>
          <cell r="Y803" t="str">
            <v>海阳</v>
          </cell>
          <cell r="Z803" t="str">
            <v>杭州市西湖区西城年华公寓5幢603室</v>
          </cell>
          <cell r="AA803" t="str">
            <v>杭州市上城区金色家园7-1-1601</v>
          </cell>
          <cell r="AB803" t="str">
            <v>本地城镇</v>
          </cell>
          <cell r="AC803" t="str">
            <v>已婚</v>
          </cell>
          <cell r="AD803" t="str">
            <v>群众</v>
          </cell>
          <cell r="AE803" t="str">
            <v>博士研究生</v>
          </cell>
          <cell r="AF803" t="str">
            <v>博士</v>
          </cell>
          <cell r="AG803" t="str">
            <v>浙江大学</v>
          </cell>
          <cell r="AH803" t="str">
            <v>药物分析学</v>
          </cell>
          <cell r="AI803" t="str">
            <v>2009-09-30</v>
          </cell>
          <cell r="AJ803" t="str">
            <v>高级工程师</v>
          </cell>
          <cell r="AK803" t="str">
            <v>高级</v>
          </cell>
          <cell r="AL803" t="str">
            <v>2013-09-15</v>
          </cell>
          <cell r="AM803" t="str">
            <v>孙廷叶</v>
          </cell>
          <cell r="AN803" t="str">
            <v/>
          </cell>
          <cell r="AO803" t="str">
            <v>杭州市西湖区西城年华公寓5幢603室</v>
          </cell>
          <cell r="AP803" t="str">
            <v>13305816199</v>
          </cell>
          <cell r="AQ803" t="str">
            <v/>
          </cell>
          <cell r="AR803" t="str">
            <v>13305816199</v>
          </cell>
          <cell r="AS803" t="str">
            <v/>
          </cell>
          <cell r="AT803" t="str">
            <v>2018-10-08</v>
          </cell>
          <cell r="AU803" t="str">
            <v>研发人员</v>
          </cell>
          <cell r="AV803" t="str">
            <v>劳动合同</v>
          </cell>
          <cell r="AW803" t="str">
            <v>2018-10-08</v>
          </cell>
          <cell r="AX803" t="str">
            <v>2018-10-08</v>
          </cell>
          <cell r="AY803" t="str">
            <v>2022-12-31</v>
          </cell>
          <cell r="AZ803" t="str">
            <v>研发</v>
          </cell>
          <cell r="BA803" t="str">
            <v>2</v>
          </cell>
          <cell r="BB803" t="str">
            <v>2019-01-08</v>
          </cell>
          <cell r="BC803" t="str">
            <v>2019-01-08</v>
          </cell>
          <cell r="BD803" t="str">
            <v/>
          </cell>
          <cell r="BE803" t="str">
            <v>研发序列</v>
          </cell>
          <cell r="BF803" t="str">
            <v>M1</v>
          </cell>
        </row>
        <row r="804">
          <cell r="C804" t="str">
            <v>乐艳</v>
          </cell>
          <cell r="D804" t="str">
            <v>女</v>
          </cell>
          <cell r="E804" t="str">
            <v>在职</v>
          </cell>
          <cell r="F804" t="str">
            <v>正式员工</v>
          </cell>
          <cell r="G804" t="str">
            <v>百杏生物</v>
          </cell>
          <cell r="H804" t="str">
            <v>生物分析部</v>
          </cell>
          <cell r="I804" t="str">
            <v>百杏生物/百杏生物/生物分析部</v>
          </cell>
          <cell r="J804" t="str">
            <v>百杏生物</v>
          </cell>
          <cell r="K804" t="str">
            <v>生物分析部</v>
          </cell>
          <cell r="L804" t="str">
            <v>总监</v>
          </cell>
          <cell r="M804" t="str">
            <v>总监</v>
          </cell>
          <cell r="N804" t="str">
            <v>曲双</v>
          </cell>
          <cell r="O804" t="str">
            <v>曲双</v>
          </cell>
          <cell r="P804" t="str">
            <v/>
          </cell>
          <cell r="Q804" t="str">
            <v/>
          </cell>
          <cell r="R804" t="str">
            <v>杭州</v>
          </cell>
          <cell r="S804" t="str">
            <v>18248419862</v>
          </cell>
          <cell r="T804" t="str">
            <v>1988-06-11</v>
          </cell>
          <cell r="U804" t="str">
            <v>34</v>
          </cell>
          <cell r="V804" t="str">
            <v>汉</v>
          </cell>
          <cell r="W804" t="str">
            <v>42212619880611752X</v>
          </cell>
          <cell r="X804" t="str">
            <v>湖北</v>
          </cell>
          <cell r="Y804" t="str">
            <v>黄冈</v>
          </cell>
          <cell r="Z804" t="str">
            <v>湖北省英山县杨柳湾镇马鞍山村二组</v>
          </cell>
          <cell r="AA804" t="str">
            <v>湖北省英山县杨柳湾镇马鞍山村二组</v>
          </cell>
          <cell r="AB804" t="str">
            <v>外地农村</v>
          </cell>
          <cell r="AC804" t="str">
            <v>已婚</v>
          </cell>
          <cell r="AD804" t="str">
            <v>团员</v>
          </cell>
          <cell r="AE804" t="str">
            <v>本科</v>
          </cell>
          <cell r="AF804" t="str">
            <v>学士</v>
          </cell>
          <cell r="AG804" t="str">
            <v>鄂州职业大学</v>
          </cell>
          <cell r="AH804" t="str">
            <v>药学</v>
          </cell>
          <cell r="AI804" t="str">
            <v>2011-06-30</v>
          </cell>
          <cell r="AJ804" t="str">
            <v/>
          </cell>
          <cell r="AK804" t="str">
            <v/>
          </cell>
          <cell r="AL804" t="str">
            <v/>
          </cell>
          <cell r="AM804" t="str">
            <v>胡凤</v>
          </cell>
          <cell r="AN804" t="str">
            <v/>
          </cell>
          <cell r="AO804" t="str">
            <v>湖北省英山县杨柳湾镇马鞍山村二组</v>
          </cell>
          <cell r="AP804" t="str">
            <v>15068811878</v>
          </cell>
          <cell r="AQ804" t="str">
            <v/>
          </cell>
          <cell r="AR804" t="str">
            <v>15068811878</v>
          </cell>
          <cell r="AS804" t="str">
            <v/>
          </cell>
          <cell r="AT804" t="str">
            <v>2015-04-02</v>
          </cell>
          <cell r="AU804" t="str">
            <v>研发人员</v>
          </cell>
          <cell r="AV804" t="str">
            <v>劳动合同</v>
          </cell>
          <cell r="AW804" t="str">
            <v>2015-04-02</v>
          </cell>
          <cell r="AX804" t="str">
            <v>2015-04-02</v>
          </cell>
          <cell r="AY804" t="str">
            <v>2022-12-31</v>
          </cell>
          <cell r="AZ804" t="str">
            <v>研发</v>
          </cell>
          <cell r="BA804" t="str">
            <v>3</v>
          </cell>
          <cell r="BB804" t="str">
            <v/>
          </cell>
          <cell r="BC804" t="str">
            <v/>
          </cell>
          <cell r="BD804" t="str">
            <v/>
          </cell>
          <cell r="BE804" t="str">
            <v>研发序列</v>
          </cell>
          <cell r="BF804" t="str">
            <v>M4</v>
          </cell>
        </row>
        <row r="805">
          <cell r="C805" t="str">
            <v>余裕春</v>
          </cell>
          <cell r="D805" t="str">
            <v>男</v>
          </cell>
          <cell r="E805" t="str">
            <v>在职</v>
          </cell>
          <cell r="F805" t="str">
            <v>正式员工</v>
          </cell>
          <cell r="G805" t="str">
            <v>百杏生物</v>
          </cell>
          <cell r="H805" t="str">
            <v>生物分析部</v>
          </cell>
          <cell r="I805" t="str">
            <v>百杏生物/百杏生物/生物分析部</v>
          </cell>
          <cell r="J805" t="str">
            <v>百杏生物</v>
          </cell>
          <cell r="K805" t="str">
            <v>生物分析部</v>
          </cell>
          <cell r="L805" t="str">
            <v>资深生物分析研究员</v>
          </cell>
          <cell r="M805" t="str">
            <v>职员</v>
          </cell>
          <cell r="N805" t="str">
            <v>曲双</v>
          </cell>
          <cell r="O805" t="str">
            <v>乐艳</v>
          </cell>
          <cell r="P805" t="str">
            <v/>
          </cell>
          <cell r="Q805" t="str">
            <v/>
          </cell>
          <cell r="R805" t="str">
            <v>杭州</v>
          </cell>
          <cell r="S805" t="str">
            <v>15268181575</v>
          </cell>
          <cell r="T805" t="str">
            <v>1994-02-09</v>
          </cell>
          <cell r="U805" t="str">
            <v>28</v>
          </cell>
          <cell r="V805" t="str">
            <v>汉</v>
          </cell>
          <cell r="W805" t="str">
            <v>360428199402093918</v>
          </cell>
          <cell r="X805" t="str">
            <v>江西</v>
          </cell>
          <cell r="Y805" t="str">
            <v>九江</v>
          </cell>
          <cell r="Z805" t="str">
            <v>江西省九江市都昌县南峰镇白水村塘西</v>
          </cell>
          <cell r="AA805" t="str">
            <v>公司宿舍</v>
          </cell>
          <cell r="AB805" t="str">
            <v>外地城镇</v>
          </cell>
          <cell r="AC805" t="str">
            <v>未婚</v>
          </cell>
          <cell r="AD805" t="str">
            <v>群众</v>
          </cell>
          <cell r="AE805" t="str">
            <v>本科</v>
          </cell>
          <cell r="AF805" t="str">
            <v>学士</v>
          </cell>
          <cell r="AG805" t="str">
            <v>江西中医药大学</v>
          </cell>
          <cell r="AH805" t="str">
            <v>制药工程</v>
          </cell>
          <cell r="AI805" t="str">
            <v>2014-07-03</v>
          </cell>
          <cell r="AJ805" t="str">
            <v/>
          </cell>
          <cell r="AK805" t="str">
            <v/>
          </cell>
          <cell r="AL805" t="str">
            <v/>
          </cell>
          <cell r="AM805" t="str">
            <v>余金德</v>
          </cell>
          <cell r="AN805" t="str">
            <v/>
          </cell>
          <cell r="AO805" t="str">
            <v>江西省九江市都昌县南峰镇白水村塘西</v>
          </cell>
          <cell r="AP805" t="str">
            <v>18969013251</v>
          </cell>
          <cell r="AQ805" t="str">
            <v/>
          </cell>
          <cell r="AR805" t="str">
            <v>1.8969013251E10</v>
          </cell>
          <cell r="AS805" t="str">
            <v/>
          </cell>
          <cell r="AT805" t="str">
            <v>2018-11-22</v>
          </cell>
          <cell r="AU805" t="str">
            <v>研发人员</v>
          </cell>
          <cell r="AV805" t="str">
            <v>劳动合同</v>
          </cell>
          <cell r="AW805" t="str">
            <v>2018-11-22</v>
          </cell>
          <cell r="AX805" t="str">
            <v>2021-12-01</v>
          </cell>
          <cell r="AY805" t="str">
            <v>2024-12-31</v>
          </cell>
          <cell r="AZ805" t="str">
            <v>研发</v>
          </cell>
          <cell r="BA805" t="str">
            <v>2</v>
          </cell>
          <cell r="BB805" t="str">
            <v>2019-02-22</v>
          </cell>
          <cell r="BC805" t="str">
            <v>2019-02-22</v>
          </cell>
          <cell r="BD805" t="str">
            <v/>
          </cell>
          <cell r="BE805" t="str">
            <v>研发序列</v>
          </cell>
          <cell r="BF805" t="str">
            <v>P4</v>
          </cell>
        </row>
        <row r="806">
          <cell r="C806" t="str">
            <v>汤吕莎</v>
          </cell>
          <cell r="D806" t="str">
            <v>女</v>
          </cell>
          <cell r="E806" t="str">
            <v>在职</v>
          </cell>
          <cell r="F806" t="str">
            <v>正式员工</v>
          </cell>
          <cell r="G806" t="str">
            <v>百杏生物</v>
          </cell>
          <cell r="H806" t="str">
            <v>生物分析部</v>
          </cell>
          <cell r="I806" t="str">
            <v>百杏生物/百杏生物/生物分析部</v>
          </cell>
          <cell r="J806" t="str">
            <v>百杏生物</v>
          </cell>
          <cell r="K806" t="str">
            <v>生物分析部</v>
          </cell>
          <cell r="L806" t="str">
            <v>见习项目经理(分析)</v>
          </cell>
          <cell r="M806" t="str">
            <v>项目经理</v>
          </cell>
          <cell r="N806" t="str">
            <v>曲双</v>
          </cell>
          <cell r="O806" t="str">
            <v>乐艳</v>
          </cell>
          <cell r="P806" t="str">
            <v/>
          </cell>
          <cell r="Q806" t="str">
            <v/>
          </cell>
          <cell r="R806" t="str">
            <v>杭州</v>
          </cell>
          <cell r="S806" t="str">
            <v>15372074307</v>
          </cell>
          <cell r="T806" t="str">
            <v>1995-10-24</v>
          </cell>
          <cell r="U806" t="str">
            <v>26</v>
          </cell>
          <cell r="V806" t="str">
            <v>汉</v>
          </cell>
          <cell r="W806" t="str">
            <v>330681199510249024</v>
          </cell>
          <cell r="X806" t="str">
            <v>浙江</v>
          </cell>
          <cell r="Y806" t="str">
            <v>诸暨</v>
          </cell>
          <cell r="Z806" t="str">
            <v>浙江省诸暨市暨阳街道永福新村19幢2单元201室</v>
          </cell>
          <cell r="AA806" t="str">
            <v>杭州市滨江区西兴街道冷拉大厦816室</v>
          </cell>
          <cell r="AB806" t="str">
            <v>外地城镇</v>
          </cell>
          <cell r="AC806" t="str">
            <v>已婚</v>
          </cell>
          <cell r="AD806" t="str">
            <v>团员</v>
          </cell>
          <cell r="AE806" t="str">
            <v>本科</v>
          </cell>
          <cell r="AF806" t="str">
            <v>学士</v>
          </cell>
          <cell r="AG806" t="str">
            <v>浙江工业大学</v>
          </cell>
          <cell r="AH806" t="str">
            <v>生物工程</v>
          </cell>
          <cell r="AI806" t="str">
            <v>2017-06-18</v>
          </cell>
          <cell r="AJ806" t="str">
            <v>助理工程师</v>
          </cell>
          <cell r="AK806" t="str">
            <v>初级</v>
          </cell>
          <cell r="AL806" t="str">
            <v>2019-06-30</v>
          </cell>
          <cell r="AM806" t="str">
            <v>吴文芳</v>
          </cell>
          <cell r="AN806" t="str">
            <v/>
          </cell>
          <cell r="AO806" t="str">
            <v>浙江省诸暨市暨阳街道永福新村19幢2单元201室</v>
          </cell>
          <cell r="AP806" t="str">
            <v>13857570932</v>
          </cell>
          <cell r="AQ806" t="str">
            <v/>
          </cell>
          <cell r="AR806" t="str">
            <v>13857570932</v>
          </cell>
          <cell r="AS806" t="str">
            <v/>
          </cell>
          <cell r="AT806" t="str">
            <v>2017-07-03</v>
          </cell>
          <cell r="AU806" t="str">
            <v>研发人员</v>
          </cell>
          <cell r="AV806" t="str">
            <v>劳动合同</v>
          </cell>
          <cell r="AW806" t="str">
            <v>2017-07-03</v>
          </cell>
          <cell r="AX806" t="str">
            <v>2020-08-01</v>
          </cell>
          <cell r="AY806" t="str">
            <v>2023-09-30</v>
          </cell>
          <cell r="AZ806" t="str">
            <v>研发</v>
          </cell>
          <cell r="BA806" t="str">
            <v>1</v>
          </cell>
          <cell r="BB806" t="str">
            <v>2017-10-02</v>
          </cell>
          <cell r="BC806" t="str">
            <v>2017-10-02</v>
          </cell>
          <cell r="BD806" t="str">
            <v/>
          </cell>
          <cell r="BE806" t="str">
            <v>研发序列</v>
          </cell>
          <cell r="BF806" t="str">
            <v>M1</v>
          </cell>
        </row>
        <row r="807">
          <cell r="C807" t="str">
            <v>陆秀丽</v>
          </cell>
          <cell r="D807" t="str">
            <v>女</v>
          </cell>
          <cell r="E807" t="str">
            <v>在职</v>
          </cell>
          <cell r="F807" t="str">
            <v>正式员工</v>
          </cell>
          <cell r="G807" t="str">
            <v>百杏生物</v>
          </cell>
          <cell r="H807" t="str">
            <v>生物分析部</v>
          </cell>
          <cell r="I807" t="str">
            <v>百杏生物/百杏生物/生物分析部</v>
          </cell>
          <cell r="J807" t="str">
            <v>百杏生物</v>
          </cell>
          <cell r="K807" t="str">
            <v>生物分析部</v>
          </cell>
          <cell r="L807" t="str">
            <v>高级生物分析研究员</v>
          </cell>
          <cell r="M807" t="str">
            <v>职员</v>
          </cell>
          <cell r="N807" t="str">
            <v>曲双</v>
          </cell>
          <cell r="O807" t="str">
            <v>乐艳</v>
          </cell>
          <cell r="P807" t="str">
            <v/>
          </cell>
          <cell r="Q807" t="str">
            <v/>
          </cell>
          <cell r="R807" t="str">
            <v>杭州</v>
          </cell>
          <cell r="S807" t="str">
            <v>17816874694</v>
          </cell>
          <cell r="T807" t="str">
            <v>1996-05-17</v>
          </cell>
          <cell r="U807" t="str">
            <v>26</v>
          </cell>
          <cell r="V807" t="str">
            <v>汉</v>
          </cell>
          <cell r="W807" t="str">
            <v>339005199605171628</v>
          </cell>
          <cell r="X807" t="str">
            <v>浙江</v>
          </cell>
          <cell r="Y807" t="str">
            <v>萧山</v>
          </cell>
          <cell r="Z807" t="str">
            <v>杭州市萧山区宁围镇新华村9组34户</v>
          </cell>
          <cell r="AA807" t="str">
            <v>杭州市萧山区宁围镇新华村9组34户</v>
          </cell>
          <cell r="AB807" t="str">
            <v>外地农村</v>
          </cell>
          <cell r="AC807" t="str">
            <v>未婚</v>
          </cell>
          <cell r="AD807" t="str">
            <v>团员</v>
          </cell>
          <cell r="AE807" t="str">
            <v>本科</v>
          </cell>
          <cell r="AF807" t="str">
            <v>学士</v>
          </cell>
          <cell r="AG807" t="str">
            <v>浙江工业大学</v>
          </cell>
          <cell r="AH807" t="str">
            <v>制药工程（生物制药）</v>
          </cell>
          <cell r="AI807" t="str">
            <v>2018-06-30</v>
          </cell>
          <cell r="AJ807" t="str">
            <v/>
          </cell>
          <cell r="AK807" t="str">
            <v/>
          </cell>
          <cell r="AL807" t="str">
            <v/>
          </cell>
          <cell r="AM807" t="str">
            <v>陆佳丽</v>
          </cell>
          <cell r="AN807" t="str">
            <v/>
          </cell>
          <cell r="AO807" t="str">
            <v>杭州市萧山区宁围镇新华村9组34户</v>
          </cell>
          <cell r="AP807" t="str">
            <v>13777379682</v>
          </cell>
          <cell r="AQ807" t="str">
            <v/>
          </cell>
          <cell r="AR807" t="str">
            <v>13777379682</v>
          </cell>
          <cell r="AS807" t="str">
            <v/>
          </cell>
          <cell r="AT807" t="str">
            <v>2018-01-12</v>
          </cell>
          <cell r="AU807" t="str">
            <v>研发人员</v>
          </cell>
          <cell r="AV807" t="str">
            <v>劳动合同</v>
          </cell>
          <cell r="AW807" t="str">
            <v>2018-07-02</v>
          </cell>
          <cell r="AX807" t="str">
            <v>2018-07-02</v>
          </cell>
          <cell r="AY807" t="str">
            <v>2021-07-31</v>
          </cell>
          <cell r="AZ807" t="str">
            <v>研发</v>
          </cell>
          <cell r="BA807" t="str">
            <v>1</v>
          </cell>
          <cell r="BB807" t="str">
            <v>2018-10-02</v>
          </cell>
          <cell r="BC807" t="str">
            <v>2018-08-01</v>
          </cell>
          <cell r="BD807" t="str">
            <v/>
          </cell>
          <cell r="BE807" t="str">
            <v>研发序列</v>
          </cell>
          <cell r="BF807" t="str">
            <v>P3</v>
          </cell>
        </row>
        <row r="808">
          <cell r="C808" t="str">
            <v>饶偲伶</v>
          </cell>
          <cell r="D808" t="str">
            <v>女</v>
          </cell>
          <cell r="E808" t="str">
            <v>在职</v>
          </cell>
          <cell r="F808" t="str">
            <v>正式员工</v>
          </cell>
          <cell r="G808" t="str">
            <v>百杏生物</v>
          </cell>
          <cell r="H808" t="str">
            <v>生物分析部</v>
          </cell>
          <cell r="I808" t="str">
            <v>百杏生物/百杏生物/生物分析部</v>
          </cell>
          <cell r="J808" t="str">
            <v>百杏生物</v>
          </cell>
          <cell r="K808" t="str">
            <v>生物分析部</v>
          </cell>
          <cell r="L808" t="str">
            <v>生物分析研究员</v>
          </cell>
          <cell r="M808" t="str">
            <v>职员</v>
          </cell>
          <cell r="N808" t="str">
            <v>曲双</v>
          </cell>
          <cell r="O808" t="str">
            <v>乐艳</v>
          </cell>
          <cell r="P808" t="str">
            <v/>
          </cell>
          <cell r="Q808" t="str">
            <v/>
          </cell>
          <cell r="R808" t="str">
            <v>杭州</v>
          </cell>
          <cell r="S808" t="str">
            <v>18072912388</v>
          </cell>
          <cell r="T808" t="str">
            <v>1996-01-30</v>
          </cell>
          <cell r="U808" t="str">
            <v>26</v>
          </cell>
          <cell r="V808" t="str">
            <v>汉</v>
          </cell>
          <cell r="W808" t="str">
            <v>339005199601302723</v>
          </cell>
          <cell r="X808" t="str">
            <v>浙江</v>
          </cell>
          <cell r="Y808" t="str">
            <v>杭州</v>
          </cell>
          <cell r="Z808" t="str">
            <v>杭州市萧山区义蓬街道义盛社区乐园组85号</v>
          </cell>
          <cell r="AA808" t="str">
            <v>杭州市义蓬镇江东阳光名城</v>
          </cell>
          <cell r="AB808" t="str">
            <v>本地城镇</v>
          </cell>
          <cell r="AC808" t="str">
            <v>未婚</v>
          </cell>
          <cell r="AD808" t="str">
            <v>入党积极分子</v>
          </cell>
          <cell r="AE808" t="str">
            <v>本科</v>
          </cell>
          <cell r="AF808" t="str">
            <v>学士</v>
          </cell>
          <cell r="AG808" t="str">
            <v>浙江大学宁波理工学院</v>
          </cell>
          <cell r="AH808" t="str">
            <v>生物技术</v>
          </cell>
          <cell r="AI808" t="str">
            <v>2017-06-18</v>
          </cell>
          <cell r="AJ808" t="str">
            <v>助理工程师</v>
          </cell>
          <cell r="AK808" t="str">
            <v>初级</v>
          </cell>
          <cell r="AL808" t="str">
            <v>2019-06-30</v>
          </cell>
          <cell r="AM808" t="str">
            <v>饶志标</v>
          </cell>
          <cell r="AN808" t="str">
            <v/>
          </cell>
          <cell r="AO808" t="str">
            <v>杭州市萧山区义蓬街道义盛社区乐园组85号</v>
          </cell>
          <cell r="AP808" t="str">
            <v>18072912388</v>
          </cell>
          <cell r="AQ808" t="str">
            <v/>
          </cell>
          <cell r="AR808" t="str">
            <v>18072912388</v>
          </cell>
          <cell r="AS808" t="str">
            <v/>
          </cell>
          <cell r="AT808" t="str">
            <v>2018-05-21</v>
          </cell>
          <cell r="AU808" t="str">
            <v>研发人员</v>
          </cell>
          <cell r="AV808" t="str">
            <v>劳动合同</v>
          </cell>
          <cell r="AW808" t="str">
            <v>2018-05-21</v>
          </cell>
          <cell r="AX808" t="str">
            <v>2018-05-21</v>
          </cell>
          <cell r="AY808" t="str">
            <v>2021-05-31</v>
          </cell>
          <cell r="AZ808" t="str">
            <v>研发</v>
          </cell>
          <cell r="BA808" t="str">
            <v>1</v>
          </cell>
          <cell r="BB808" t="str">
            <v>2018-08-21</v>
          </cell>
          <cell r="BC808" t="str">
            <v>2018-08-21</v>
          </cell>
          <cell r="BD808" t="str">
            <v/>
          </cell>
          <cell r="BE808" t="str">
            <v>研发序列</v>
          </cell>
          <cell r="BF808" t="str">
            <v>P2</v>
          </cell>
        </row>
        <row r="809">
          <cell r="C809" t="str">
            <v>代瑛鑫</v>
          </cell>
          <cell r="D809" t="str">
            <v>女</v>
          </cell>
          <cell r="E809" t="str">
            <v>在职</v>
          </cell>
          <cell r="F809" t="str">
            <v>正式员工</v>
          </cell>
          <cell r="G809" t="str">
            <v>百杏生物</v>
          </cell>
          <cell r="H809" t="str">
            <v>生物分析部</v>
          </cell>
          <cell r="I809" t="str">
            <v>百杏生物/百杏生物/生物分析部</v>
          </cell>
          <cell r="J809" t="str">
            <v>百杏生物</v>
          </cell>
          <cell r="K809" t="str">
            <v>生物分析部</v>
          </cell>
          <cell r="L809" t="str">
            <v>生物分析研究员</v>
          </cell>
          <cell r="M809" t="str">
            <v>职员</v>
          </cell>
          <cell r="N809" t="str">
            <v>曲双</v>
          </cell>
          <cell r="O809" t="str">
            <v>曲双</v>
          </cell>
          <cell r="P809" t="str">
            <v/>
          </cell>
          <cell r="Q809" t="str">
            <v/>
          </cell>
          <cell r="R809" t="str">
            <v>杭州</v>
          </cell>
          <cell r="S809" t="str">
            <v>18365747037</v>
          </cell>
          <cell r="T809" t="str">
            <v>1997-06-09</v>
          </cell>
          <cell r="U809" t="str">
            <v>25</v>
          </cell>
          <cell r="V809" t="str">
            <v>汉</v>
          </cell>
          <cell r="W809" t="str">
            <v>371525199706095065</v>
          </cell>
          <cell r="X809" t="str">
            <v>山东</v>
          </cell>
          <cell r="Y809" t="str">
            <v>聊城</v>
          </cell>
          <cell r="Z809" t="str">
            <v>山东省冠县范寨乡代里庄村661号</v>
          </cell>
          <cell r="AA809" t="str">
            <v>公司宿舍</v>
          </cell>
          <cell r="AB809" t="str">
            <v>外地农村</v>
          </cell>
          <cell r="AC809" t="str">
            <v>未婚</v>
          </cell>
          <cell r="AD809" t="str">
            <v>团员</v>
          </cell>
          <cell r="AE809" t="str">
            <v>本科</v>
          </cell>
          <cell r="AF809" t="str">
            <v>学士</v>
          </cell>
          <cell r="AG809" t="str">
            <v>浙江工业大学</v>
          </cell>
          <cell r="AH809" t="str">
            <v>药学</v>
          </cell>
          <cell r="AI809" t="str">
            <v>2022-06-30</v>
          </cell>
          <cell r="AJ809" t="str">
            <v/>
          </cell>
          <cell r="AK809" t="str">
            <v/>
          </cell>
          <cell r="AL809" t="str">
            <v/>
          </cell>
          <cell r="AM809" t="str">
            <v>戴德全</v>
          </cell>
          <cell r="AN809" t="str">
            <v/>
          </cell>
          <cell r="AO809" t="str">
            <v>山东省冠县范寨乡代里庄村661号</v>
          </cell>
          <cell r="AP809" t="str">
            <v>13969535812</v>
          </cell>
          <cell r="AQ809" t="str">
            <v/>
          </cell>
          <cell r="AR809" t="str">
            <v>13969535812</v>
          </cell>
          <cell r="AS809" t="str">
            <v/>
          </cell>
          <cell r="AT809" t="str">
            <v>2018-09-07</v>
          </cell>
          <cell r="AU809" t="str">
            <v>研发人员</v>
          </cell>
          <cell r="AV809" t="str">
            <v>劳动合同</v>
          </cell>
          <cell r="AW809" t="str">
            <v>2018-09-06</v>
          </cell>
          <cell r="AX809" t="str">
            <v>2021-10-01</v>
          </cell>
          <cell r="AY809" t="str">
            <v>2024-12-31</v>
          </cell>
          <cell r="AZ809" t="str">
            <v>研发</v>
          </cell>
          <cell r="BA809" t="str">
            <v>1</v>
          </cell>
          <cell r="BB809" t="str">
            <v>2018-12-07</v>
          </cell>
          <cell r="BC809" t="str">
            <v>2018-12-07</v>
          </cell>
          <cell r="BD809" t="str">
            <v/>
          </cell>
          <cell r="BE809" t="str">
            <v>研发序列</v>
          </cell>
          <cell r="BF809" t="str">
            <v>P2</v>
          </cell>
        </row>
        <row r="810">
          <cell r="C810" t="str">
            <v>黄楚雯</v>
          </cell>
          <cell r="D810" t="str">
            <v>女</v>
          </cell>
          <cell r="E810" t="str">
            <v>在职</v>
          </cell>
          <cell r="F810" t="str">
            <v>正式员工</v>
          </cell>
          <cell r="G810" t="str">
            <v>百杏生物</v>
          </cell>
          <cell r="H810" t="str">
            <v>生物分析部</v>
          </cell>
          <cell r="I810" t="str">
            <v>百杏生物/百杏生物/生物分析部</v>
          </cell>
          <cell r="J810" t="str">
            <v>百杏生物</v>
          </cell>
          <cell r="K810" t="str">
            <v>生物分析部</v>
          </cell>
          <cell r="L810" t="str">
            <v>生物分析研究员</v>
          </cell>
          <cell r="M810" t="str">
            <v>职员</v>
          </cell>
          <cell r="N810" t="str">
            <v>曲双</v>
          </cell>
          <cell r="O810" t="str">
            <v>乐艳</v>
          </cell>
          <cell r="P810" t="str">
            <v/>
          </cell>
          <cell r="Q810" t="str">
            <v/>
          </cell>
          <cell r="R810" t="str">
            <v>杭州</v>
          </cell>
          <cell r="S810" t="str">
            <v>18267136637</v>
          </cell>
          <cell r="T810" t="str">
            <v>1994-08-22</v>
          </cell>
          <cell r="U810" t="str">
            <v>27</v>
          </cell>
          <cell r="V810" t="str">
            <v>汉</v>
          </cell>
          <cell r="W810" t="str">
            <v>350322199408220820</v>
          </cell>
          <cell r="X810" t="str">
            <v>福建</v>
          </cell>
          <cell r="Y810" t="str">
            <v>莆田</v>
          </cell>
          <cell r="Z810" t="str">
            <v>福建省仙游县枫亭镇苍溪村学园路1号</v>
          </cell>
          <cell r="AA810" t="str">
            <v>杭州市滨江区长河街道南岸晶都5栋503</v>
          </cell>
          <cell r="AB810" t="str">
            <v>外地农村</v>
          </cell>
          <cell r="AC810" t="str">
            <v>未婚</v>
          </cell>
          <cell r="AD810" t="str">
            <v>团员</v>
          </cell>
          <cell r="AE810" t="str">
            <v>本科</v>
          </cell>
          <cell r="AF810" t="str">
            <v>学士</v>
          </cell>
          <cell r="AG810" t="str">
            <v>沈阳药科大学</v>
          </cell>
          <cell r="AH810" t="str">
            <v>中药资源与开发</v>
          </cell>
          <cell r="AI810" t="str">
            <v>2017-07-10</v>
          </cell>
          <cell r="AJ810" t="str">
            <v>助理工程师</v>
          </cell>
          <cell r="AK810" t="str">
            <v>初级</v>
          </cell>
          <cell r="AL810" t="str">
            <v>2019-06-30</v>
          </cell>
          <cell r="AM810" t="str">
            <v>黄明德</v>
          </cell>
          <cell r="AN810" t="str">
            <v>父亲</v>
          </cell>
          <cell r="AO810" t="str">
            <v>福建省仙游县枫亭镇苍溪村学园路1号</v>
          </cell>
          <cell r="AP810" t="str">
            <v>13358511138</v>
          </cell>
          <cell r="AQ810" t="str">
            <v/>
          </cell>
          <cell r="AR810" t="str">
            <v>13358511138</v>
          </cell>
          <cell r="AS810" t="str">
            <v/>
          </cell>
          <cell r="AT810" t="str">
            <v>2019-01-02</v>
          </cell>
          <cell r="AU810" t="str">
            <v>研发人员</v>
          </cell>
          <cell r="AV810" t="str">
            <v>劳动合同</v>
          </cell>
          <cell r="AW810" t="str">
            <v>2019-01-02</v>
          </cell>
          <cell r="AX810" t="str">
            <v>2022-02-01</v>
          </cell>
          <cell r="AY810" t="str">
            <v>2025-03-31</v>
          </cell>
          <cell r="AZ810" t="str">
            <v>研发</v>
          </cell>
          <cell r="BA810" t="str">
            <v>2</v>
          </cell>
          <cell r="BB810" t="str">
            <v>2019-04-02</v>
          </cell>
          <cell r="BC810" t="str">
            <v>2019-04-02</v>
          </cell>
          <cell r="BD810" t="str">
            <v/>
          </cell>
          <cell r="BE810" t="str">
            <v>研发序列</v>
          </cell>
          <cell r="BF810" t="str">
            <v>P2</v>
          </cell>
        </row>
        <row r="811">
          <cell r="C811" t="str">
            <v>金泽瑞</v>
          </cell>
          <cell r="D811" t="str">
            <v>男</v>
          </cell>
          <cell r="E811" t="str">
            <v>在职</v>
          </cell>
          <cell r="F811" t="str">
            <v>正式员工</v>
          </cell>
          <cell r="G811" t="str">
            <v>百杏生物</v>
          </cell>
          <cell r="H811" t="str">
            <v>生物分析部</v>
          </cell>
          <cell r="I811" t="str">
            <v>百杏生物/百杏生物/生物分析部</v>
          </cell>
          <cell r="J811" t="str">
            <v>百杏生物</v>
          </cell>
          <cell r="K811" t="str">
            <v>生物分析部</v>
          </cell>
          <cell r="L811" t="str">
            <v>高级生物分析研究员</v>
          </cell>
          <cell r="M811" t="str">
            <v>职员</v>
          </cell>
          <cell r="N811" t="str">
            <v>曲双</v>
          </cell>
          <cell r="O811" t="str">
            <v>乐艳</v>
          </cell>
          <cell r="P811" t="str">
            <v/>
          </cell>
          <cell r="Q811" t="str">
            <v/>
          </cell>
          <cell r="R811" t="str">
            <v>杭州</v>
          </cell>
          <cell r="S811" t="str">
            <v>15068743641</v>
          </cell>
          <cell r="T811" t="str">
            <v>1993-01-09</v>
          </cell>
          <cell r="U811" t="str">
            <v>29</v>
          </cell>
          <cell r="V811" t="str">
            <v>汉</v>
          </cell>
          <cell r="W811" t="str">
            <v>330921199301091515</v>
          </cell>
          <cell r="X811" t="str">
            <v>浙江</v>
          </cell>
          <cell r="Y811" t="str">
            <v>舟山</v>
          </cell>
          <cell r="Z811" t="str">
            <v>浙江省岱山县长涂镇群建路303号</v>
          </cell>
          <cell r="AA811" t="str">
            <v>浙江省舟山市定海区中交南山美庐24幢一单元1203室</v>
          </cell>
          <cell r="AB811" t="str">
            <v>外地农村</v>
          </cell>
          <cell r="AC811" t="str">
            <v>未婚</v>
          </cell>
          <cell r="AD811" t="str">
            <v>群众</v>
          </cell>
          <cell r="AE811" t="str">
            <v>本科</v>
          </cell>
          <cell r="AF811" t="str">
            <v>学士</v>
          </cell>
          <cell r="AG811" t="str">
            <v>中国计量学院</v>
          </cell>
          <cell r="AH811" t="str">
            <v>食品质量与安全</v>
          </cell>
          <cell r="AI811" t="str">
            <v>2015-06-30</v>
          </cell>
          <cell r="AJ811" t="str">
            <v>助理工程师</v>
          </cell>
          <cell r="AK811" t="str">
            <v>初级</v>
          </cell>
          <cell r="AL811" t="str">
            <v>2017-07-31</v>
          </cell>
          <cell r="AM811" t="str">
            <v>虞满芬</v>
          </cell>
          <cell r="AN811" t="str">
            <v>母子</v>
          </cell>
          <cell r="AO811" t="str">
            <v>浙江省岱山县长涂镇群建路303号</v>
          </cell>
          <cell r="AP811" t="str">
            <v>18058061852</v>
          </cell>
          <cell r="AQ811" t="str">
            <v/>
          </cell>
          <cell r="AR811" t="str">
            <v>18058061852</v>
          </cell>
          <cell r="AS811" t="str">
            <v/>
          </cell>
          <cell r="AT811" t="str">
            <v>2019-04-01</v>
          </cell>
          <cell r="AU811" t="str">
            <v>研发人员</v>
          </cell>
          <cell r="AV811" t="str">
            <v>劳动合同</v>
          </cell>
          <cell r="AW811" t="str">
            <v>2019-04-01</v>
          </cell>
          <cell r="AX811" t="str">
            <v>2022-05-01</v>
          </cell>
          <cell r="AY811" t="str">
            <v>2025-06-30</v>
          </cell>
          <cell r="AZ811" t="str">
            <v>研发</v>
          </cell>
          <cell r="BA811" t="str">
            <v>2</v>
          </cell>
          <cell r="BB811" t="str">
            <v>2019-07-01</v>
          </cell>
          <cell r="BC811" t="str">
            <v>2019-07-01</v>
          </cell>
          <cell r="BD811" t="str">
            <v/>
          </cell>
          <cell r="BE811" t="str">
            <v>研发序列</v>
          </cell>
          <cell r="BF811" t="str">
            <v>P3</v>
          </cell>
        </row>
        <row r="812">
          <cell r="C812" t="str">
            <v>周蓉</v>
          </cell>
          <cell r="D812" t="str">
            <v>女</v>
          </cell>
          <cell r="E812" t="str">
            <v>在职</v>
          </cell>
          <cell r="F812" t="str">
            <v>正式员工</v>
          </cell>
          <cell r="G812" t="str">
            <v>百杏生物</v>
          </cell>
          <cell r="H812" t="str">
            <v>生物分析部</v>
          </cell>
          <cell r="I812" t="str">
            <v>百杏生物/百杏生物/生物分析部</v>
          </cell>
          <cell r="J812" t="str">
            <v>百杏生物</v>
          </cell>
          <cell r="K812" t="str">
            <v>生物分析部</v>
          </cell>
          <cell r="L812" t="str">
            <v>高级生物分析研究员</v>
          </cell>
          <cell r="M812" t="str">
            <v>职员</v>
          </cell>
          <cell r="N812" t="str">
            <v>曲双</v>
          </cell>
          <cell r="O812" t="str">
            <v>乐艳</v>
          </cell>
          <cell r="P812" t="str">
            <v/>
          </cell>
          <cell r="Q812" t="str">
            <v/>
          </cell>
          <cell r="R812" t="str">
            <v>杭州</v>
          </cell>
          <cell r="S812" t="str">
            <v>13347261901</v>
          </cell>
          <cell r="T812" t="str">
            <v>1991-07-05</v>
          </cell>
          <cell r="U812" t="str">
            <v>31</v>
          </cell>
          <cell r="V812" t="str">
            <v>汉</v>
          </cell>
          <cell r="W812" t="str">
            <v>430722199107055624</v>
          </cell>
          <cell r="X812" t="str">
            <v>湖南</v>
          </cell>
          <cell r="Y812" t="str">
            <v>常德</v>
          </cell>
          <cell r="Z812" t="str">
            <v>湖南省汉寿县丰家铺镇顺里村西羊组</v>
          </cell>
          <cell r="AA812" t="str">
            <v>浙江省杭州市萧山区德信君宸</v>
          </cell>
          <cell r="AB812" t="str">
            <v>外地农村</v>
          </cell>
          <cell r="AC812" t="str">
            <v>已婚</v>
          </cell>
          <cell r="AD812" t="str">
            <v>团员</v>
          </cell>
          <cell r="AE812" t="str">
            <v>硕士研究生</v>
          </cell>
          <cell r="AF812" t="str">
            <v>硕士</v>
          </cell>
          <cell r="AG812" t="str">
            <v>中南民族大学</v>
          </cell>
          <cell r="AH812" t="str">
            <v>药物化学</v>
          </cell>
          <cell r="AI812" t="str">
            <v>2017-06-30</v>
          </cell>
          <cell r="AJ812" t="str">
            <v/>
          </cell>
          <cell r="AK812" t="str">
            <v/>
          </cell>
          <cell r="AL812" t="str">
            <v/>
          </cell>
          <cell r="AM812" t="str">
            <v>周立兵</v>
          </cell>
          <cell r="AN812" t="str">
            <v>父女</v>
          </cell>
          <cell r="AO812" t="str">
            <v>湖南省汉寿县丰家铺镇顺里村西羊组</v>
          </cell>
          <cell r="AP812" t="str">
            <v>15018710175</v>
          </cell>
          <cell r="AQ812" t="str">
            <v/>
          </cell>
          <cell r="AR812" t="str">
            <v>15018710175</v>
          </cell>
          <cell r="AS812" t="str">
            <v/>
          </cell>
          <cell r="AT812" t="str">
            <v>2019-05-05</v>
          </cell>
          <cell r="AU812" t="str">
            <v>研发人员</v>
          </cell>
          <cell r="AV812" t="str">
            <v>劳动合同</v>
          </cell>
          <cell r="AW812" t="str">
            <v>2019-05-05</v>
          </cell>
          <cell r="AX812" t="str">
            <v>2022-05-31</v>
          </cell>
          <cell r="AY812" t="str">
            <v>2025-06-30</v>
          </cell>
          <cell r="AZ812" t="str">
            <v>研发</v>
          </cell>
          <cell r="BA812" t="str">
            <v>2</v>
          </cell>
          <cell r="BB812" t="str">
            <v>2019-08-05</v>
          </cell>
          <cell r="BC812" t="str">
            <v>2019-08-05</v>
          </cell>
          <cell r="BD812" t="str">
            <v/>
          </cell>
          <cell r="BE812" t="str">
            <v>研发序列</v>
          </cell>
          <cell r="BF812" t="str">
            <v>P3</v>
          </cell>
        </row>
        <row r="813">
          <cell r="C813" t="str">
            <v>邵倩雯</v>
          </cell>
          <cell r="D813" t="str">
            <v>女</v>
          </cell>
          <cell r="E813" t="str">
            <v>在职</v>
          </cell>
          <cell r="F813" t="str">
            <v>正式员工</v>
          </cell>
          <cell r="G813" t="str">
            <v>百杏生物</v>
          </cell>
          <cell r="H813" t="str">
            <v>生物分析部</v>
          </cell>
          <cell r="I813" t="str">
            <v>百杏生物/百杏生物/生物分析部</v>
          </cell>
          <cell r="J813" t="str">
            <v>百杏生物</v>
          </cell>
          <cell r="K813" t="str">
            <v>生物分析部</v>
          </cell>
          <cell r="L813" t="str">
            <v>生物分析研究员</v>
          </cell>
          <cell r="M813" t="str">
            <v>职员</v>
          </cell>
          <cell r="N813" t="str">
            <v>曲双</v>
          </cell>
          <cell r="O813" t="str">
            <v>乐艳</v>
          </cell>
          <cell r="P813" t="str">
            <v/>
          </cell>
          <cell r="Q813" t="str">
            <v/>
          </cell>
          <cell r="R813" t="str">
            <v>杭州</v>
          </cell>
          <cell r="S813" t="str">
            <v>15058163296</v>
          </cell>
          <cell r="T813" t="str">
            <v>1996-08-25</v>
          </cell>
          <cell r="U813" t="str">
            <v>25</v>
          </cell>
          <cell r="V813" t="str">
            <v>汉</v>
          </cell>
          <cell r="W813" t="str">
            <v>330522199608252920</v>
          </cell>
          <cell r="X813" t="str">
            <v>浙江</v>
          </cell>
          <cell r="Y813" t="str">
            <v>湖州</v>
          </cell>
          <cell r="Z813" t="str">
            <v>浙江省长兴县虹星桥镇西南村木桥自然村53号</v>
          </cell>
          <cell r="AA813" t="str">
            <v>杭州市杭州元都新景13幢1单元1202室</v>
          </cell>
          <cell r="AB813" t="str">
            <v>外地农村</v>
          </cell>
          <cell r="AC813" t="str">
            <v>未婚</v>
          </cell>
          <cell r="AD813" t="str">
            <v>团员</v>
          </cell>
          <cell r="AE813" t="str">
            <v>本科</v>
          </cell>
          <cell r="AF813" t="str">
            <v>学士</v>
          </cell>
          <cell r="AG813" t="str">
            <v>浙江大学</v>
          </cell>
          <cell r="AH813" t="str">
            <v>药学</v>
          </cell>
          <cell r="AI813" t="str">
            <v>2019-06-30</v>
          </cell>
          <cell r="AJ813" t="str">
            <v/>
          </cell>
          <cell r="AK813" t="str">
            <v/>
          </cell>
          <cell r="AL813" t="str">
            <v/>
          </cell>
          <cell r="AM813" t="str">
            <v>邵建方</v>
          </cell>
          <cell r="AN813" t="str">
            <v>父女</v>
          </cell>
          <cell r="AO813" t="str">
            <v>浙江省长兴县虹星桥镇西南村木桥自然村53号</v>
          </cell>
          <cell r="AP813" t="str">
            <v>18958126171</v>
          </cell>
          <cell r="AQ813" t="str">
            <v/>
          </cell>
          <cell r="AR813" t="str">
            <v>18958126171</v>
          </cell>
          <cell r="AS813" t="str">
            <v/>
          </cell>
          <cell r="AT813" t="str">
            <v>2019-07-01</v>
          </cell>
          <cell r="AU813" t="str">
            <v>研发人员</v>
          </cell>
          <cell r="AV813" t="str">
            <v>劳动合同</v>
          </cell>
          <cell r="AW813" t="str">
            <v>2019-07-01</v>
          </cell>
          <cell r="AX813" t="str">
            <v>2019-07-01</v>
          </cell>
          <cell r="AY813" t="str">
            <v>2022-07-31</v>
          </cell>
          <cell r="AZ813" t="str">
            <v>研发</v>
          </cell>
          <cell r="BA813" t="str">
            <v>1</v>
          </cell>
          <cell r="BB813" t="str">
            <v>2019-10-01</v>
          </cell>
          <cell r="BC813" t="str">
            <v>2019-10-01</v>
          </cell>
          <cell r="BD813" t="str">
            <v/>
          </cell>
          <cell r="BE813" t="str">
            <v>研发序列</v>
          </cell>
          <cell r="BF813" t="str">
            <v>P2</v>
          </cell>
        </row>
        <row r="814">
          <cell r="C814" t="str">
            <v>白晓倩</v>
          </cell>
          <cell r="D814" t="str">
            <v>女</v>
          </cell>
          <cell r="E814" t="str">
            <v>在职</v>
          </cell>
          <cell r="F814" t="str">
            <v>正式员工</v>
          </cell>
          <cell r="G814" t="str">
            <v>百杏生物</v>
          </cell>
          <cell r="H814" t="str">
            <v>生物分析部</v>
          </cell>
          <cell r="I814" t="str">
            <v>百杏生物/百杏生物/生物分析部</v>
          </cell>
          <cell r="J814" t="str">
            <v>百杏生物</v>
          </cell>
          <cell r="K814" t="str">
            <v>生物分析部</v>
          </cell>
          <cell r="L814" t="str">
            <v>项目助理</v>
          </cell>
          <cell r="M814" t="str">
            <v>职员</v>
          </cell>
          <cell r="N814" t="str">
            <v>曲双</v>
          </cell>
          <cell r="O814" t="str">
            <v>乐艳</v>
          </cell>
          <cell r="P814" t="str">
            <v/>
          </cell>
          <cell r="Q814" t="str">
            <v/>
          </cell>
          <cell r="R814" t="str">
            <v>杭州</v>
          </cell>
          <cell r="S814" t="str">
            <v>15057196181</v>
          </cell>
          <cell r="T814" t="str">
            <v>1990-05-05</v>
          </cell>
          <cell r="U814" t="str">
            <v>32</v>
          </cell>
          <cell r="V814" t="str">
            <v>汉</v>
          </cell>
          <cell r="W814" t="str">
            <v>411282199005050028</v>
          </cell>
          <cell r="X814" t="str">
            <v>河南</v>
          </cell>
          <cell r="Y814" t="str">
            <v>三门峡</v>
          </cell>
          <cell r="Z814" t="str">
            <v>河南省灵宝市新华路九街坊建设村3组106号</v>
          </cell>
          <cell r="AA814" t="str">
            <v>公司宿舍</v>
          </cell>
          <cell r="AB814" t="str">
            <v>外地农村</v>
          </cell>
          <cell r="AC814" t="str">
            <v>已婚</v>
          </cell>
          <cell r="AD814" t="str">
            <v>党员</v>
          </cell>
          <cell r="AE814" t="str">
            <v>硕士研究生</v>
          </cell>
          <cell r="AF814" t="str">
            <v>硕士</v>
          </cell>
          <cell r="AG814" t="str">
            <v>浙江海洋大学</v>
          </cell>
          <cell r="AH814" t="str">
            <v>水产养殖</v>
          </cell>
          <cell r="AI814" t="str">
            <v>2016-06-16</v>
          </cell>
          <cell r="AJ814" t="str">
            <v/>
          </cell>
          <cell r="AK814" t="str">
            <v/>
          </cell>
          <cell r="AL814" t="str">
            <v/>
          </cell>
          <cell r="AM814" t="str">
            <v>白鸽</v>
          </cell>
          <cell r="AN814" t="str">
            <v/>
          </cell>
          <cell r="AO814" t="str">
            <v>河南省灵宝市新华路九街坊建设村3组106号</v>
          </cell>
          <cell r="AP814" t="str">
            <v>18739864580</v>
          </cell>
          <cell r="AQ814" t="str">
            <v/>
          </cell>
          <cell r="AR814" t="str">
            <v>1.873986458E9</v>
          </cell>
          <cell r="AS814" t="str">
            <v/>
          </cell>
          <cell r="AT814" t="str">
            <v>2018-11-16</v>
          </cell>
          <cell r="AU814" t="str">
            <v>研发人员</v>
          </cell>
          <cell r="AV814" t="str">
            <v>劳动合同</v>
          </cell>
          <cell r="AW814" t="str">
            <v>2018-11-16</v>
          </cell>
          <cell r="AX814" t="str">
            <v>2021-12-01</v>
          </cell>
          <cell r="AY814" t="str">
            <v>2024-12-31</v>
          </cell>
          <cell r="AZ814" t="str">
            <v>研发</v>
          </cell>
          <cell r="BA814" t="str">
            <v>2</v>
          </cell>
          <cell r="BB814" t="str">
            <v>2019-02-16</v>
          </cell>
          <cell r="BC814" t="str">
            <v>2019-02-16</v>
          </cell>
          <cell r="BD814" t="str">
            <v/>
          </cell>
          <cell r="BE814" t="str">
            <v>研发序列</v>
          </cell>
          <cell r="BF814" t="str">
            <v>P2</v>
          </cell>
        </row>
        <row r="815">
          <cell r="C815" t="str">
            <v>孙梦蓝</v>
          </cell>
          <cell r="D815" t="str">
            <v>女</v>
          </cell>
          <cell r="E815" t="str">
            <v>在职</v>
          </cell>
          <cell r="F815" t="str">
            <v>正式员工</v>
          </cell>
          <cell r="G815" t="str">
            <v>百杏生物</v>
          </cell>
          <cell r="H815" t="str">
            <v>生物分析部</v>
          </cell>
          <cell r="I815" t="str">
            <v>百杏生物/百杏生物/生物分析部</v>
          </cell>
          <cell r="J815" t="str">
            <v>百杏生物</v>
          </cell>
          <cell r="K815" t="str">
            <v>生物分析部</v>
          </cell>
          <cell r="L815" t="str">
            <v>生物分析研究员</v>
          </cell>
          <cell r="M815" t="str">
            <v>职员</v>
          </cell>
          <cell r="N815" t="str">
            <v>曲双</v>
          </cell>
          <cell r="O815" t="str">
            <v>乐艳</v>
          </cell>
          <cell r="P815" t="str">
            <v/>
          </cell>
          <cell r="Q815" t="str">
            <v/>
          </cell>
          <cell r="R815" t="str">
            <v>杭州</v>
          </cell>
          <cell r="S815" t="str">
            <v>15558187681</v>
          </cell>
          <cell r="T815" t="str">
            <v>1991-12-18</v>
          </cell>
          <cell r="U815" t="str">
            <v>30</v>
          </cell>
          <cell r="V815" t="str">
            <v>汉</v>
          </cell>
          <cell r="W815" t="str">
            <v>411023199112186528</v>
          </cell>
          <cell r="X815" t="str">
            <v>河南省</v>
          </cell>
          <cell r="Y815" t="str">
            <v>许昌市</v>
          </cell>
          <cell r="Z815" t="str">
            <v>河南省许昌市许昌县长村张乡洼孙村</v>
          </cell>
          <cell r="AA815" t="str">
            <v>浙江省杭州市萧山区璞秀华庭</v>
          </cell>
          <cell r="AB815" t="str">
            <v>外地农村</v>
          </cell>
          <cell r="AC815" t="str">
            <v>已婚</v>
          </cell>
          <cell r="AD815" t="str">
            <v>团员</v>
          </cell>
          <cell r="AE815" t="str">
            <v>硕士研究生</v>
          </cell>
          <cell r="AF815" t="str">
            <v>硕士</v>
          </cell>
          <cell r="AG815" t="str">
            <v>南京农业大学</v>
          </cell>
          <cell r="AH815" t="str">
            <v>化学工程与工艺</v>
          </cell>
          <cell r="AI815" t="str">
            <v>2016-06-16</v>
          </cell>
          <cell r="AJ815" t="str">
            <v/>
          </cell>
          <cell r="AK815" t="str">
            <v/>
          </cell>
          <cell r="AL815" t="str">
            <v/>
          </cell>
          <cell r="AM815" t="str">
            <v>蔡成立</v>
          </cell>
          <cell r="AN815" t="str">
            <v/>
          </cell>
          <cell r="AO815" t="str">
            <v>河南省许昌市许昌县长村张乡洼孙村</v>
          </cell>
          <cell r="AP815" t="str">
            <v>15669901832</v>
          </cell>
          <cell r="AQ815" t="str">
            <v>杭州谷歌医药开发有限公司</v>
          </cell>
          <cell r="AR815" t="str">
            <v>15669901832</v>
          </cell>
          <cell r="AS815" t="str">
            <v/>
          </cell>
          <cell r="AT815" t="str">
            <v>2021-02-22</v>
          </cell>
          <cell r="AU815" t="str">
            <v>研发人员</v>
          </cell>
          <cell r="AV815" t="str">
            <v>劳动合同</v>
          </cell>
          <cell r="AW815" t="str">
            <v>2021-02-22</v>
          </cell>
          <cell r="AX815" t="str">
            <v>2021-02-22</v>
          </cell>
          <cell r="AY815" t="str">
            <v>2024-03-31</v>
          </cell>
          <cell r="AZ815" t="str">
            <v>研发</v>
          </cell>
          <cell r="BA815" t="str">
            <v>1</v>
          </cell>
          <cell r="BB815" t="str">
            <v>2021-05-21</v>
          </cell>
          <cell r="BC815" t="str">
            <v>2021-05-22</v>
          </cell>
          <cell r="BD815" t="str">
            <v/>
          </cell>
          <cell r="BE815" t="str">
            <v>研发序列</v>
          </cell>
          <cell r="BF815" t="str">
            <v>P2</v>
          </cell>
        </row>
        <row r="816">
          <cell r="C816" t="str">
            <v>华琛琛</v>
          </cell>
          <cell r="D816" t="str">
            <v>女</v>
          </cell>
          <cell r="E816" t="str">
            <v>在职</v>
          </cell>
          <cell r="F816" t="str">
            <v>正式员工</v>
          </cell>
          <cell r="G816" t="str">
            <v>百杏生物</v>
          </cell>
          <cell r="H816" t="str">
            <v>生物分析部</v>
          </cell>
          <cell r="I816" t="str">
            <v>百杏生物/百杏生物/生物分析部</v>
          </cell>
          <cell r="J816" t="str">
            <v>百杏生物</v>
          </cell>
          <cell r="K816" t="str">
            <v>生物分析部</v>
          </cell>
          <cell r="L816" t="str">
            <v>生物分析研究员</v>
          </cell>
          <cell r="M816" t="str">
            <v>职员</v>
          </cell>
          <cell r="N816" t="str">
            <v>曲双</v>
          </cell>
          <cell r="O816" t="str">
            <v>乐艳</v>
          </cell>
          <cell r="P816" t="str">
            <v>周蓉</v>
          </cell>
          <cell r="Q816" t="str">
            <v/>
          </cell>
          <cell r="R816" t="str">
            <v>杭州</v>
          </cell>
          <cell r="S816" t="str">
            <v>18888921387</v>
          </cell>
          <cell r="T816" t="str">
            <v>1999-10-11</v>
          </cell>
          <cell r="U816" t="str">
            <v>22</v>
          </cell>
          <cell r="V816" t="str">
            <v>汉族</v>
          </cell>
          <cell r="W816" t="str">
            <v>339005199910110629</v>
          </cell>
          <cell r="X816" t="str">
            <v>浙江</v>
          </cell>
          <cell r="Y816" t="str">
            <v>杭州</v>
          </cell>
          <cell r="Z816" t="str">
            <v>杭州市萧山区闻堰街道闻兴村东山陈三组1户</v>
          </cell>
          <cell r="AA816" t="str">
            <v>杭州市萧山区闻堰镇湘湖人家小区中鼎苑12幢1403室</v>
          </cell>
          <cell r="AB816" t="str">
            <v/>
          </cell>
          <cell r="AC816" t="str">
            <v>未婚</v>
          </cell>
          <cell r="AD816" t="str">
            <v/>
          </cell>
          <cell r="AE816" t="str">
            <v>本科</v>
          </cell>
          <cell r="AF816" t="str">
            <v>学士</v>
          </cell>
          <cell r="AG816" t="str">
            <v>浙江大学</v>
          </cell>
          <cell r="AH816" t="str">
            <v>药学</v>
          </cell>
          <cell r="AI816" t="str">
            <v>2021-07-01</v>
          </cell>
          <cell r="AJ816" t="str">
            <v/>
          </cell>
          <cell r="AK816" t="str">
            <v/>
          </cell>
          <cell r="AL816" t="str">
            <v/>
          </cell>
          <cell r="AM816" t="str">
            <v>华妙红</v>
          </cell>
          <cell r="AN816" t="str">
            <v>父女</v>
          </cell>
          <cell r="AO816" t="str">
            <v>杭州市萧山区闻堰镇湘湖人家小区中鼎苑12幢1403室 311258</v>
          </cell>
          <cell r="AP816" t="str">
            <v>15869149998</v>
          </cell>
          <cell r="AQ816" t="str">
            <v/>
          </cell>
          <cell r="AR816" t="str">
            <v/>
          </cell>
          <cell r="AS816" t="str">
            <v/>
          </cell>
          <cell r="AT816" t="str">
            <v>2021-07-05</v>
          </cell>
          <cell r="AU816" t="str">
            <v>研发人员</v>
          </cell>
          <cell r="AV816" t="str">
            <v>劳动合同</v>
          </cell>
          <cell r="AW816" t="str">
            <v>2021-07-05</v>
          </cell>
          <cell r="AX816" t="str">
            <v>2021-07-05</v>
          </cell>
          <cell r="AY816" t="str">
            <v>2021-09-30</v>
          </cell>
          <cell r="AZ816" t="str">
            <v>研发</v>
          </cell>
          <cell r="BA816" t="str">
            <v>1</v>
          </cell>
          <cell r="BB816" t="str">
            <v>2021-10-04</v>
          </cell>
          <cell r="BC816" t="str">
            <v>2021-10-05</v>
          </cell>
          <cell r="BD816" t="str">
            <v/>
          </cell>
          <cell r="BE816" t="str">
            <v>研发序列</v>
          </cell>
          <cell r="BF816" t="str">
            <v>P2</v>
          </cell>
        </row>
        <row r="817">
          <cell r="C817" t="str">
            <v>周杨</v>
          </cell>
          <cell r="D817" t="str">
            <v>女</v>
          </cell>
          <cell r="E817" t="str">
            <v>在职</v>
          </cell>
          <cell r="F817" t="str">
            <v>正式员工</v>
          </cell>
          <cell r="G817" t="str">
            <v>百杏生物</v>
          </cell>
          <cell r="H817" t="str">
            <v>生物分析部</v>
          </cell>
          <cell r="I817" t="str">
            <v>百杏生物/百杏生物/生物分析部</v>
          </cell>
          <cell r="J817" t="str">
            <v>百杏生物</v>
          </cell>
          <cell r="K817" t="str">
            <v>生物分析部</v>
          </cell>
          <cell r="L817" t="str">
            <v>生物分析研究员</v>
          </cell>
          <cell r="M817" t="str">
            <v>职员</v>
          </cell>
          <cell r="N817" t="str">
            <v>曲双</v>
          </cell>
          <cell r="O817" t="str">
            <v>乐艳</v>
          </cell>
          <cell r="P817" t="str">
            <v/>
          </cell>
          <cell r="Q817" t="str">
            <v>余裕春</v>
          </cell>
          <cell r="R817" t="str">
            <v>杭州</v>
          </cell>
          <cell r="S817" t="str">
            <v>17816110696</v>
          </cell>
          <cell r="T817" t="str">
            <v>1999-09-22</v>
          </cell>
          <cell r="U817" t="str">
            <v>22</v>
          </cell>
          <cell r="V817" t="str">
            <v>汉族</v>
          </cell>
          <cell r="W817" t="str">
            <v>330881199909225949</v>
          </cell>
          <cell r="X817" t="str">
            <v>浙江</v>
          </cell>
          <cell r="Y817" t="str">
            <v>衢州</v>
          </cell>
          <cell r="Z817" t="str">
            <v>浙江省衢州市江山市石门镇金炉村陈家坞尾15号</v>
          </cell>
          <cell r="AA817" t="str">
            <v>浙江省杭州市滨江区滨和路迎春南元5-2-1102</v>
          </cell>
          <cell r="AB817" t="str">
            <v>外地农村</v>
          </cell>
          <cell r="AC817" t="str">
            <v>未婚</v>
          </cell>
          <cell r="AD817" t="str">
            <v/>
          </cell>
          <cell r="AE817" t="str">
            <v>本科</v>
          </cell>
          <cell r="AF817" t="str">
            <v/>
          </cell>
          <cell r="AG817" t="str">
            <v>浙江工业大学</v>
          </cell>
          <cell r="AH817" t="str">
            <v>生物技术</v>
          </cell>
          <cell r="AI817" t="str">
            <v>2021-06-22</v>
          </cell>
          <cell r="AJ817" t="str">
            <v/>
          </cell>
          <cell r="AK817" t="str">
            <v/>
          </cell>
          <cell r="AL817" t="str">
            <v/>
          </cell>
          <cell r="AM817" t="str">
            <v>周元成</v>
          </cell>
          <cell r="AN817" t="str">
            <v>父女</v>
          </cell>
          <cell r="AO817" t="str">
            <v>13857024331，324107</v>
          </cell>
          <cell r="AP817" t="str">
            <v>13857024331</v>
          </cell>
          <cell r="AQ817" t="str">
            <v>湖州新东方培训学校</v>
          </cell>
          <cell r="AR817" t="str">
            <v/>
          </cell>
          <cell r="AS817" t="str">
            <v/>
          </cell>
          <cell r="AT817" t="str">
            <v>2021-09-24</v>
          </cell>
          <cell r="AU817" t="str">
            <v>研发人员</v>
          </cell>
          <cell r="AV817" t="str">
            <v>劳动合同</v>
          </cell>
          <cell r="AW817" t="str">
            <v>2021-09-24</v>
          </cell>
          <cell r="AX817" t="str">
            <v>2021-09-24</v>
          </cell>
          <cell r="AY817" t="str">
            <v>2024-09-30</v>
          </cell>
          <cell r="AZ817" t="str">
            <v>研发</v>
          </cell>
          <cell r="BA817" t="str">
            <v>1</v>
          </cell>
          <cell r="BB817" t="str">
            <v>2021-12-23</v>
          </cell>
          <cell r="BC817" t="str">
            <v>2021-12-24</v>
          </cell>
          <cell r="BD817" t="str">
            <v/>
          </cell>
          <cell r="BE817" t="str">
            <v>研发序列</v>
          </cell>
          <cell r="BF817" t="str">
            <v>P1</v>
          </cell>
        </row>
        <row r="818">
          <cell r="C818" t="str">
            <v>滕晔</v>
          </cell>
          <cell r="D818" t="str">
            <v>女</v>
          </cell>
          <cell r="E818" t="str">
            <v>在职</v>
          </cell>
          <cell r="F818" t="str">
            <v>正式员工</v>
          </cell>
          <cell r="G818" t="str">
            <v>百杏生物</v>
          </cell>
          <cell r="H818" t="str">
            <v>生物分析部</v>
          </cell>
          <cell r="I818" t="str">
            <v>百杏生物/百杏生物/生物分析部</v>
          </cell>
          <cell r="J818" t="str">
            <v>百杏生物</v>
          </cell>
          <cell r="K818" t="str">
            <v>生物分析部</v>
          </cell>
          <cell r="L818" t="str">
            <v>生物分析研究员</v>
          </cell>
          <cell r="M818" t="str">
            <v>职员</v>
          </cell>
          <cell r="N818" t="str">
            <v>曲双</v>
          </cell>
          <cell r="O818" t="str">
            <v>乐艳</v>
          </cell>
          <cell r="P818" t="str">
            <v/>
          </cell>
          <cell r="Q818" t="str">
            <v/>
          </cell>
          <cell r="R818" t="str">
            <v>杭州</v>
          </cell>
          <cell r="S818" t="str">
            <v>15868485906</v>
          </cell>
          <cell r="T818" t="str">
            <v>1989-11-24</v>
          </cell>
          <cell r="U818" t="str">
            <v>32</v>
          </cell>
          <cell r="V818" t="str">
            <v>汉族</v>
          </cell>
          <cell r="W818" t="str">
            <v>330721198911244827</v>
          </cell>
          <cell r="X818" t="str">
            <v>浙江</v>
          </cell>
          <cell r="Y818" t="str">
            <v>金华</v>
          </cell>
          <cell r="Z818" t="str">
            <v>浙江金华</v>
          </cell>
          <cell r="AA818" t="str">
            <v>杭州滨江区江南文苑小区15栋1单元602室</v>
          </cell>
          <cell r="AB818" t="str">
            <v>外地农村</v>
          </cell>
          <cell r="AC818" t="str">
            <v>已婚</v>
          </cell>
          <cell r="AD818" t="str">
            <v/>
          </cell>
          <cell r="AE818" t="str">
            <v>硕士研究生</v>
          </cell>
          <cell r="AF818" t="str">
            <v/>
          </cell>
          <cell r="AG818" t="str">
            <v>浙江中医药大学</v>
          </cell>
          <cell r="AH818" t="str">
            <v>中药学</v>
          </cell>
          <cell r="AI818" t="str">
            <v>2014-06-10</v>
          </cell>
          <cell r="AJ818" t="str">
            <v/>
          </cell>
          <cell r="AK818" t="str">
            <v/>
          </cell>
          <cell r="AL818" t="str">
            <v/>
          </cell>
          <cell r="AM818" t="str">
            <v>秦洪保</v>
          </cell>
          <cell r="AN818" t="str">
            <v>夫妻</v>
          </cell>
          <cell r="AO818" t="str">
            <v>杭州滨江区江南文苑/321000</v>
          </cell>
          <cell r="AP818" t="str">
            <v>15258897657</v>
          </cell>
          <cell r="AQ818" t="str">
            <v>杭州谷歌医药开发有限公司</v>
          </cell>
          <cell r="AR818" t="str">
            <v/>
          </cell>
          <cell r="AS818" t="str">
            <v>孙梦蓝</v>
          </cell>
          <cell r="AT818" t="str">
            <v>2021-11-03</v>
          </cell>
          <cell r="AU818" t="str">
            <v>研发人员</v>
          </cell>
          <cell r="AV818" t="str">
            <v>劳动合同</v>
          </cell>
          <cell r="AW818" t="str">
            <v>2021-11-03</v>
          </cell>
          <cell r="AX818" t="str">
            <v>2021-11-03</v>
          </cell>
          <cell r="AY818" t="str">
            <v>2024-12-31</v>
          </cell>
          <cell r="AZ818" t="str">
            <v>研发</v>
          </cell>
          <cell r="BA818" t="str">
            <v>1</v>
          </cell>
          <cell r="BB818" t="str">
            <v>2022-02-02</v>
          </cell>
          <cell r="BC818" t="str">
            <v>2022-02-03</v>
          </cell>
          <cell r="BD818" t="str">
            <v/>
          </cell>
          <cell r="BE818" t="str">
            <v>研发序列</v>
          </cell>
          <cell r="BF818" t="str">
            <v>P2</v>
          </cell>
        </row>
        <row r="819">
          <cell r="C819" t="str">
            <v>俞佳萍</v>
          </cell>
          <cell r="D819" t="str">
            <v>女</v>
          </cell>
          <cell r="E819" t="str">
            <v>在职</v>
          </cell>
          <cell r="F819" t="str">
            <v>正式员工</v>
          </cell>
          <cell r="G819" t="str">
            <v>百杏生物</v>
          </cell>
          <cell r="H819" t="str">
            <v>生物分析部</v>
          </cell>
          <cell r="I819" t="str">
            <v>百杏生物/百杏生物/生物分析部</v>
          </cell>
          <cell r="J819" t="str">
            <v>百杏生物</v>
          </cell>
          <cell r="K819" t="str">
            <v>生物分析部</v>
          </cell>
          <cell r="L819" t="str">
            <v>生物分析研究员</v>
          </cell>
          <cell r="M819" t="str">
            <v>职员</v>
          </cell>
          <cell r="N819" t="str">
            <v>曲双</v>
          </cell>
          <cell r="O819" t="str">
            <v>乐艳</v>
          </cell>
          <cell r="P819" t="str">
            <v>邹佳彤</v>
          </cell>
          <cell r="Q819" t="str">
            <v/>
          </cell>
          <cell r="R819" t="str">
            <v>杭州</v>
          </cell>
          <cell r="S819" t="str">
            <v>15606518518</v>
          </cell>
          <cell r="T819" t="str">
            <v>1997-10-19</v>
          </cell>
          <cell r="U819" t="str">
            <v>24</v>
          </cell>
          <cell r="V819" t="str">
            <v>汉族</v>
          </cell>
          <cell r="W819" t="str">
            <v>339005199710195322</v>
          </cell>
          <cell r="X819" t="str">
            <v>浙江</v>
          </cell>
          <cell r="Y819" t="str">
            <v>杭州</v>
          </cell>
          <cell r="Z819" t="str">
            <v>杭州市萧山区益农镇星联村20组25户</v>
          </cell>
          <cell r="AA819" t="str">
            <v>杭州市萧山区湘湖美地2幢2单元102室</v>
          </cell>
          <cell r="AB819" t="str">
            <v>本地农村</v>
          </cell>
          <cell r="AC819" t="str">
            <v>未婚</v>
          </cell>
          <cell r="AD819" t="str">
            <v/>
          </cell>
          <cell r="AE819" t="str">
            <v>本科</v>
          </cell>
          <cell r="AF819" t="str">
            <v/>
          </cell>
          <cell r="AG819" t="str">
            <v>湖州师范学院求真学院</v>
          </cell>
          <cell r="AH819" t="str">
            <v>生物工程</v>
          </cell>
          <cell r="AI819" t="str">
            <v>2020-06-30</v>
          </cell>
          <cell r="AJ819" t="str">
            <v/>
          </cell>
          <cell r="AK819" t="str">
            <v/>
          </cell>
          <cell r="AL819" t="str">
            <v/>
          </cell>
          <cell r="AM819" t="str">
            <v>俞佳佳</v>
          </cell>
          <cell r="AN819" t="str">
            <v>姐姐</v>
          </cell>
          <cell r="AO819" t="str">
            <v>杭州市萧山区湘湖美地2-2-102</v>
          </cell>
          <cell r="AP819" t="str">
            <v>15657178580</v>
          </cell>
          <cell r="AQ819" t="str">
            <v>杭州市公安局</v>
          </cell>
          <cell r="AR819" t="str">
            <v/>
          </cell>
          <cell r="AS819" t="str">
            <v/>
          </cell>
          <cell r="AT819" t="str">
            <v>2022-01-10</v>
          </cell>
          <cell r="AU819" t="str">
            <v>研发人员</v>
          </cell>
          <cell r="AV819" t="str">
            <v>劳动合同</v>
          </cell>
          <cell r="AW819" t="str">
            <v>2022-01-10</v>
          </cell>
          <cell r="AX819" t="str">
            <v>2022-01-10</v>
          </cell>
          <cell r="AY819" t="str">
            <v>2025-03-31</v>
          </cell>
          <cell r="AZ819" t="str">
            <v>研发</v>
          </cell>
          <cell r="BA819" t="str">
            <v>1</v>
          </cell>
          <cell r="BB819" t="str">
            <v>2022-04-09</v>
          </cell>
          <cell r="BC819" t="str">
            <v>2022-04-10</v>
          </cell>
          <cell r="BD819" t="str">
            <v/>
          </cell>
          <cell r="BE819" t="str">
            <v>研发序列</v>
          </cell>
          <cell r="BF819" t="str">
            <v>P1</v>
          </cell>
        </row>
        <row r="820">
          <cell r="C820" t="str">
            <v>颜天琦</v>
          </cell>
          <cell r="D820" t="str">
            <v>女</v>
          </cell>
          <cell r="E820" t="str">
            <v>在职</v>
          </cell>
          <cell r="F820" t="str">
            <v>正式员工</v>
          </cell>
          <cell r="G820" t="str">
            <v>百杏生物</v>
          </cell>
          <cell r="H820" t="str">
            <v>生物分析部</v>
          </cell>
          <cell r="I820" t="str">
            <v>百杏生物/百杏生物/生物分析部</v>
          </cell>
          <cell r="J820" t="str">
            <v>百杏生物</v>
          </cell>
          <cell r="K820" t="str">
            <v>生物分析部</v>
          </cell>
          <cell r="L820" t="str">
            <v>项目助理</v>
          </cell>
          <cell r="M820" t="str">
            <v>职员</v>
          </cell>
          <cell r="N820" t="str">
            <v>曲双</v>
          </cell>
          <cell r="O820" t="str">
            <v>乐艳</v>
          </cell>
          <cell r="P820" t="str">
            <v>白晓倩</v>
          </cell>
          <cell r="Q820" t="str">
            <v>白晓倩</v>
          </cell>
          <cell r="R820" t="str">
            <v>杭州</v>
          </cell>
          <cell r="S820" t="str">
            <v>15212521529</v>
          </cell>
          <cell r="T820" t="str">
            <v>1999-12-20</v>
          </cell>
          <cell r="U820" t="str">
            <v>22</v>
          </cell>
          <cell r="V820" t="str">
            <v>汉族</v>
          </cell>
          <cell r="W820" t="str">
            <v>340621199912204422</v>
          </cell>
          <cell r="X820" t="str">
            <v>安徽</v>
          </cell>
          <cell r="Y820" t="str">
            <v>淮北</v>
          </cell>
          <cell r="Z820" t="str">
            <v>安徽省濉溪县四铺镇镇直1号</v>
          </cell>
          <cell r="AA820" t="str">
            <v>安徽省淮北市濉溪县四铺中心校</v>
          </cell>
          <cell r="AB820" t="str">
            <v>外地城镇</v>
          </cell>
          <cell r="AC820" t="str">
            <v>未婚</v>
          </cell>
          <cell r="AD820" t="str">
            <v>共青团员</v>
          </cell>
          <cell r="AE820" t="str">
            <v>本科</v>
          </cell>
          <cell r="AF820" t="str">
            <v>学士</v>
          </cell>
          <cell r="AG820" t="str">
            <v>宿州学院</v>
          </cell>
          <cell r="AH820" t="str">
            <v>食品质量与安全</v>
          </cell>
          <cell r="AI820" t="str">
            <v>2021-06-09</v>
          </cell>
          <cell r="AJ820" t="str">
            <v/>
          </cell>
          <cell r="AK820" t="str">
            <v/>
          </cell>
          <cell r="AL820" t="str">
            <v/>
          </cell>
          <cell r="AM820" t="str">
            <v>黄晓辉</v>
          </cell>
          <cell r="AN820" t="str">
            <v>母女</v>
          </cell>
          <cell r="AO820" t="str">
            <v>安徽省淮北市濉溪县四铺中心小学</v>
          </cell>
          <cell r="AP820" t="str">
            <v>15856137198</v>
          </cell>
          <cell r="AQ820" t="str">
            <v/>
          </cell>
          <cell r="AR820" t="str">
            <v/>
          </cell>
          <cell r="AS820" t="str">
            <v/>
          </cell>
          <cell r="AT820" t="str">
            <v>2022-03-09</v>
          </cell>
          <cell r="AU820" t="str">
            <v>研发人员</v>
          </cell>
          <cell r="AV820" t="str">
            <v>劳动合同</v>
          </cell>
          <cell r="AW820" t="str">
            <v>2022-03-09</v>
          </cell>
          <cell r="AX820" t="str">
            <v>2022-03-09</v>
          </cell>
          <cell r="AY820" t="str">
            <v>2025-03-31</v>
          </cell>
          <cell r="AZ820" t="str">
            <v>研发</v>
          </cell>
          <cell r="BA820" t="str">
            <v>1</v>
          </cell>
          <cell r="BB820" t="str">
            <v>2022-06-08</v>
          </cell>
          <cell r="BC820" t="str">
            <v>2022-06-09</v>
          </cell>
          <cell r="BD820" t="str">
            <v/>
          </cell>
          <cell r="BE820" t="str">
            <v>研发序列</v>
          </cell>
          <cell r="BF820" t="str">
            <v>P1</v>
          </cell>
        </row>
        <row r="821">
          <cell r="C821" t="str">
            <v>肖阳</v>
          </cell>
          <cell r="D821" t="str">
            <v>女</v>
          </cell>
          <cell r="E821" t="str">
            <v>在职</v>
          </cell>
          <cell r="F821" t="str">
            <v>正式员工</v>
          </cell>
          <cell r="G821" t="str">
            <v>百杏生物</v>
          </cell>
          <cell r="H821" t="str">
            <v>生物分析部</v>
          </cell>
          <cell r="I821" t="str">
            <v>百杏生物/百杏生物/生物分析部</v>
          </cell>
          <cell r="J821" t="str">
            <v>百杏生物</v>
          </cell>
          <cell r="K821" t="str">
            <v>生物分析部</v>
          </cell>
          <cell r="L821" t="str">
            <v>生物分析研究员</v>
          </cell>
          <cell r="M821" t="str">
            <v>职员</v>
          </cell>
          <cell r="N821" t="str">
            <v>曲双</v>
          </cell>
          <cell r="O821" t="str">
            <v>乐艳</v>
          </cell>
          <cell r="P821" t="str">
            <v/>
          </cell>
          <cell r="Q821" t="str">
            <v>陆秀丽</v>
          </cell>
          <cell r="R821" t="str">
            <v>杭州</v>
          </cell>
          <cell r="S821" t="str">
            <v>15776565782</v>
          </cell>
          <cell r="T821" t="str">
            <v>1997-09-15</v>
          </cell>
          <cell r="U821" t="str">
            <v>24</v>
          </cell>
          <cell r="V821" t="str">
            <v>汉族</v>
          </cell>
          <cell r="W821" t="str">
            <v>230230199709150421</v>
          </cell>
          <cell r="X821" t="str">
            <v>黑龙江</v>
          </cell>
          <cell r="Y821" t="str">
            <v>齐齐哈尔</v>
          </cell>
          <cell r="Z821" t="str">
            <v>黑龙江省齐齐哈尔市克东县</v>
          </cell>
          <cell r="AA821" t="str">
            <v>黑龙江省齐齐哈尔市克东县</v>
          </cell>
          <cell r="AB821" t="str">
            <v>外地城镇</v>
          </cell>
          <cell r="AC821" t="str">
            <v>未婚</v>
          </cell>
          <cell r="AD821" t="str">
            <v>群众</v>
          </cell>
          <cell r="AE821" t="str">
            <v>本科</v>
          </cell>
          <cell r="AF821" t="str">
            <v>学士</v>
          </cell>
          <cell r="AG821" t="str">
            <v>哈尔滨医科大学</v>
          </cell>
          <cell r="AH821" t="str">
            <v>中药学</v>
          </cell>
          <cell r="AI821" t="str">
            <v>2019-06-30</v>
          </cell>
          <cell r="AJ821" t="str">
            <v/>
          </cell>
          <cell r="AK821" t="str">
            <v/>
          </cell>
          <cell r="AL821" t="str">
            <v/>
          </cell>
          <cell r="AM821" t="str">
            <v>赵晓磊</v>
          </cell>
          <cell r="AN821" t="str">
            <v>男朋友</v>
          </cell>
          <cell r="AO821" t="str">
            <v>浙江省嘉兴市</v>
          </cell>
          <cell r="AP821" t="str">
            <v>18846411218</v>
          </cell>
          <cell r="AQ821" t="str">
            <v>康龙化成(北京)新药技术股份有限公司</v>
          </cell>
          <cell r="AR821" t="str">
            <v/>
          </cell>
          <cell r="AS821" t="str">
            <v/>
          </cell>
          <cell r="AT821" t="str">
            <v>2022-04-25</v>
          </cell>
          <cell r="AU821" t="str">
            <v>研发人员</v>
          </cell>
          <cell r="AV821" t="str">
            <v>劳动合同</v>
          </cell>
          <cell r="AW821" t="str">
            <v>2022-04-25</v>
          </cell>
          <cell r="AX821" t="str">
            <v>2022-04-25</v>
          </cell>
          <cell r="AY821" t="str">
            <v>2025-06-30</v>
          </cell>
          <cell r="AZ821" t="str">
            <v>研发</v>
          </cell>
          <cell r="BA821" t="str">
            <v>1</v>
          </cell>
          <cell r="BB821" t="str">
            <v>2022-07-24</v>
          </cell>
          <cell r="BC821" t="str">
            <v>2022-07-25</v>
          </cell>
          <cell r="BD821" t="str">
            <v/>
          </cell>
          <cell r="BE821" t="str">
            <v>研发序列</v>
          </cell>
          <cell r="BF821" t="str">
            <v>P2</v>
          </cell>
        </row>
        <row r="822">
          <cell r="C822" t="str">
            <v>毛帅</v>
          </cell>
          <cell r="D822" t="str">
            <v>男</v>
          </cell>
          <cell r="E822" t="str">
            <v>在职</v>
          </cell>
          <cell r="F822" t="str">
            <v>试用员工</v>
          </cell>
          <cell r="G822" t="str">
            <v>百杏生物</v>
          </cell>
          <cell r="H822" t="str">
            <v>生物分析部</v>
          </cell>
          <cell r="I822" t="str">
            <v>百杏生物/百杏生物/生物分析部</v>
          </cell>
          <cell r="J822" t="str">
            <v>百杏生物</v>
          </cell>
          <cell r="K822" t="str">
            <v>生物分析部</v>
          </cell>
          <cell r="L822" t="str">
            <v>生物分析研究员</v>
          </cell>
          <cell r="M822" t="str">
            <v>职员</v>
          </cell>
          <cell r="N822" t="str">
            <v>曲双</v>
          </cell>
          <cell r="O822" t="str">
            <v>乐艳</v>
          </cell>
          <cell r="P822" t="str">
            <v>余裕春</v>
          </cell>
          <cell r="Q822" t="str">
            <v/>
          </cell>
          <cell r="R822" t="str">
            <v>杭州</v>
          </cell>
          <cell r="S822" t="str">
            <v>18868002009</v>
          </cell>
          <cell r="T822" t="str">
            <v>1997-01-20</v>
          </cell>
          <cell r="U822" t="str">
            <v>25</v>
          </cell>
          <cell r="V822" t="str">
            <v>汉族</v>
          </cell>
          <cell r="W822" t="str">
            <v>410222199701200512</v>
          </cell>
          <cell r="X822" t="str">
            <v>河南</v>
          </cell>
          <cell r="Y822" t="str">
            <v>开封</v>
          </cell>
          <cell r="Z822" t="str">
            <v>河南省开封市通许县城关镇</v>
          </cell>
          <cell r="AA822" t="str">
            <v>河南省开封市通许县</v>
          </cell>
          <cell r="AB822" t="str">
            <v>外地城镇</v>
          </cell>
          <cell r="AC822" t="str">
            <v>未婚</v>
          </cell>
          <cell r="AD822" t="str">
            <v>共青团员</v>
          </cell>
          <cell r="AE822" t="str">
            <v>硕士研究生</v>
          </cell>
          <cell r="AF822" t="str">
            <v>硕士</v>
          </cell>
          <cell r="AG822" t="str">
            <v>浙江海洋大学</v>
          </cell>
          <cell r="AH822" t="str">
            <v>农业设施</v>
          </cell>
          <cell r="AI822" t="str">
            <v>2022-06-15</v>
          </cell>
          <cell r="AJ822" t="str">
            <v/>
          </cell>
          <cell r="AK822" t="str">
            <v/>
          </cell>
          <cell r="AL822" t="str">
            <v/>
          </cell>
          <cell r="AM822" t="str">
            <v>赵惠利</v>
          </cell>
          <cell r="AN822" t="str">
            <v>母子</v>
          </cell>
          <cell r="AO822" t="str">
            <v>开封市通许县475100</v>
          </cell>
          <cell r="AP822" t="str">
            <v>13460638462</v>
          </cell>
          <cell r="AQ822" t="str">
            <v>无</v>
          </cell>
          <cell r="AR822" t="str">
            <v/>
          </cell>
          <cell r="AS822" t="str">
            <v/>
          </cell>
          <cell r="AT822" t="str">
            <v>2022-05-27</v>
          </cell>
          <cell r="AU822" t="str">
            <v>辅助人员</v>
          </cell>
          <cell r="AV822" t="str">
            <v>劳动合同</v>
          </cell>
          <cell r="AW822" t="str">
            <v>2022-06-15</v>
          </cell>
          <cell r="AX822" t="str">
            <v>2022-06-15</v>
          </cell>
          <cell r="AY822" t="str">
            <v>2025-06-30</v>
          </cell>
          <cell r="AZ822" t="str">
            <v>研发</v>
          </cell>
          <cell r="BA822" t="str">
            <v>1</v>
          </cell>
          <cell r="BB822" t="str">
            <v>2022-09-14</v>
          </cell>
          <cell r="BC822" t="str">
            <v/>
          </cell>
          <cell r="BD822" t="str">
            <v/>
          </cell>
          <cell r="BE822" t="str">
            <v>研发序列</v>
          </cell>
          <cell r="BF822" t="str">
            <v>P2</v>
          </cell>
        </row>
        <row r="823">
          <cell r="C823" t="str">
            <v>杨娜娜</v>
          </cell>
          <cell r="D823" t="str">
            <v>女</v>
          </cell>
          <cell r="E823" t="str">
            <v>在职</v>
          </cell>
          <cell r="F823" t="str">
            <v>试用员工</v>
          </cell>
          <cell r="G823" t="str">
            <v>百杏生物</v>
          </cell>
          <cell r="H823" t="str">
            <v>生物分析部</v>
          </cell>
          <cell r="I823" t="str">
            <v>百杏生物/百杏生物/生物分析部</v>
          </cell>
          <cell r="J823" t="str">
            <v>百杏生物</v>
          </cell>
          <cell r="K823" t="str">
            <v>生物分析部</v>
          </cell>
          <cell r="L823" t="str">
            <v>生物分析研究员</v>
          </cell>
          <cell r="M823" t="str">
            <v>职员</v>
          </cell>
          <cell r="N823" t="str">
            <v>曲双</v>
          </cell>
          <cell r="O823" t="str">
            <v>乐艳</v>
          </cell>
          <cell r="P823" t="str">
            <v>周蓉</v>
          </cell>
          <cell r="Q823" t="str">
            <v/>
          </cell>
          <cell r="R823" t="str">
            <v>杭州</v>
          </cell>
          <cell r="S823" t="str">
            <v>18846091564</v>
          </cell>
          <cell r="T823" t="str">
            <v>1997-04-27</v>
          </cell>
          <cell r="U823" t="str">
            <v>25</v>
          </cell>
          <cell r="V823" t="str">
            <v>汉族</v>
          </cell>
          <cell r="W823" t="str">
            <v>232126199704271621</v>
          </cell>
          <cell r="X823" t="str">
            <v>黑龙江</v>
          </cell>
          <cell r="Y823" t="str">
            <v>哈尔滨</v>
          </cell>
          <cell r="Z823" t="str">
            <v>黑龙江省巴彦县西集镇春发村中山西靠山八屯</v>
          </cell>
          <cell r="AA823" t="str">
            <v>黑龙江省哈尔滨市呼兰区南京路</v>
          </cell>
          <cell r="AB823" t="str">
            <v>外地农村</v>
          </cell>
          <cell r="AC823" t="str">
            <v>未婚</v>
          </cell>
          <cell r="AD823" t="str">
            <v>中共党员</v>
          </cell>
          <cell r="AE823" t="str">
            <v>硕士研究生</v>
          </cell>
          <cell r="AF823" t="str">
            <v>硕士</v>
          </cell>
          <cell r="AG823" t="str">
            <v>哈尔滨商业大学</v>
          </cell>
          <cell r="AH823" t="str">
            <v>中药学</v>
          </cell>
          <cell r="AI823" t="str">
            <v>2022-06-18</v>
          </cell>
          <cell r="AJ823" t="str">
            <v/>
          </cell>
          <cell r="AK823" t="str">
            <v/>
          </cell>
          <cell r="AL823" t="str">
            <v/>
          </cell>
          <cell r="AM823" t="str">
            <v>孙井波</v>
          </cell>
          <cell r="AN823" t="str">
            <v>母女</v>
          </cell>
          <cell r="AO823" t="str">
            <v>黑龙江省哈尔滨市呼兰区南京路江霆华府二期G1栋1单元，1518002201</v>
          </cell>
          <cell r="AP823" t="str">
            <v>18249036760</v>
          </cell>
          <cell r="AQ823" t="str">
            <v/>
          </cell>
          <cell r="AR823" t="str">
            <v/>
          </cell>
          <cell r="AS823" t="str">
            <v/>
          </cell>
          <cell r="AT823" t="str">
            <v>2022-07-04</v>
          </cell>
          <cell r="AU823" t="str">
            <v>辅助人员</v>
          </cell>
          <cell r="AV823" t="str">
            <v>劳动合同</v>
          </cell>
          <cell r="AW823" t="str">
            <v>2022-07-04</v>
          </cell>
          <cell r="AX823" t="str">
            <v>2022-07-04</v>
          </cell>
          <cell r="AY823" t="str">
            <v>2025-07-03</v>
          </cell>
          <cell r="AZ823" t="str">
            <v>研发</v>
          </cell>
          <cell r="BA823" t="str">
            <v>1</v>
          </cell>
          <cell r="BB823" t="str">
            <v>2022-10-03</v>
          </cell>
          <cell r="BC823" t="str">
            <v/>
          </cell>
          <cell r="BD823" t="str">
            <v/>
          </cell>
          <cell r="BE823" t="str">
            <v>研发序列</v>
          </cell>
          <cell r="BF823" t="str">
            <v>P2</v>
          </cell>
        </row>
        <row r="824">
          <cell r="C824" t="str">
            <v>陈镇泽</v>
          </cell>
          <cell r="D824" t="str">
            <v>男</v>
          </cell>
          <cell r="E824" t="str">
            <v>在职</v>
          </cell>
          <cell r="F824" t="str">
            <v>试用员工</v>
          </cell>
          <cell r="G824" t="str">
            <v>百杏生物</v>
          </cell>
          <cell r="H824" t="str">
            <v>生物分析部</v>
          </cell>
          <cell r="I824" t="str">
            <v>百杏生物/百杏生物/生物分析部</v>
          </cell>
          <cell r="J824" t="str">
            <v>百杏生物</v>
          </cell>
          <cell r="K824" t="str">
            <v>生物分析部</v>
          </cell>
          <cell r="L824" t="str">
            <v>生物分析研究员</v>
          </cell>
          <cell r="M824" t="str">
            <v>职员</v>
          </cell>
          <cell r="N824" t="str">
            <v>曲双</v>
          </cell>
          <cell r="O824" t="str">
            <v>乐艳</v>
          </cell>
          <cell r="P824" t="str">
            <v/>
          </cell>
          <cell r="Q824" t="str">
            <v>饶偲伶</v>
          </cell>
          <cell r="R824" t="str">
            <v>杭州</v>
          </cell>
          <cell r="S824" t="str">
            <v>18067585312</v>
          </cell>
          <cell r="T824" t="str">
            <v>1995-03-04</v>
          </cell>
          <cell r="U824" t="str">
            <v>27</v>
          </cell>
          <cell r="V824" t="str">
            <v>汉族</v>
          </cell>
          <cell r="W824" t="str">
            <v>330683199503043813</v>
          </cell>
          <cell r="X824" t="str">
            <v>浙江</v>
          </cell>
          <cell r="Y824" t="str">
            <v>宁波</v>
          </cell>
          <cell r="Z824" t="str">
            <v>宁波市鄞州区雅渡新村23幢103室</v>
          </cell>
          <cell r="AA824" t="str">
            <v>杭州市滨江区全量公寓</v>
          </cell>
          <cell r="AB824" t="str">
            <v>外地城镇</v>
          </cell>
          <cell r="AC824" t="str">
            <v>未婚</v>
          </cell>
          <cell r="AD824" t="str">
            <v>团员</v>
          </cell>
          <cell r="AE824" t="str">
            <v>本科</v>
          </cell>
          <cell r="AF824" t="str">
            <v>学士</v>
          </cell>
          <cell r="AG824" t="str">
            <v>湖州师范学院</v>
          </cell>
          <cell r="AH824" t="str">
            <v>制药工程</v>
          </cell>
          <cell r="AI824" t="str">
            <v>2017-06-20</v>
          </cell>
          <cell r="AJ824" t="str">
            <v/>
          </cell>
          <cell r="AK824" t="str">
            <v/>
          </cell>
          <cell r="AL824" t="str">
            <v/>
          </cell>
          <cell r="AM824" t="str">
            <v>陈金祥</v>
          </cell>
          <cell r="AN824" t="str">
            <v>父亲</v>
          </cell>
          <cell r="AO824" t="str">
            <v>浙江省宁波市江北区奥林花园32幢403 315153</v>
          </cell>
          <cell r="AP824" t="str">
            <v>15825551237</v>
          </cell>
          <cell r="AQ824" t="str">
            <v>鼎岳生物</v>
          </cell>
          <cell r="AR824" t="str">
            <v/>
          </cell>
          <cell r="AS824" t="str">
            <v/>
          </cell>
          <cell r="AT824" t="str">
            <v>2022-07-08</v>
          </cell>
          <cell r="AU824" t="str">
            <v>辅助人员</v>
          </cell>
          <cell r="AV824" t="str">
            <v>劳动合同</v>
          </cell>
          <cell r="AW824" t="str">
            <v>2022-07-08</v>
          </cell>
          <cell r="AX824" t="str">
            <v>2022-07-08</v>
          </cell>
          <cell r="AY824" t="str">
            <v>2025-09-30</v>
          </cell>
          <cell r="AZ824" t="str">
            <v>研发</v>
          </cell>
          <cell r="BA824" t="str">
            <v>1</v>
          </cell>
          <cell r="BB824" t="str">
            <v>2022-10-07</v>
          </cell>
          <cell r="BC824" t="str">
            <v/>
          </cell>
          <cell r="BD824" t="str">
            <v/>
          </cell>
          <cell r="BE824" t="str">
            <v>研发序列</v>
          </cell>
          <cell r="BF824" t="str">
            <v>P2</v>
          </cell>
        </row>
        <row r="825">
          <cell r="C825" t="str">
            <v>刘玉婷</v>
          </cell>
          <cell r="D825" t="str">
            <v>女</v>
          </cell>
          <cell r="E825" t="str">
            <v>在职</v>
          </cell>
          <cell r="F825" t="str">
            <v>试用员工</v>
          </cell>
          <cell r="G825" t="str">
            <v>百杏生物</v>
          </cell>
          <cell r="H825" t="str">
            <v>生物分析部</v>
          </cell>
          <cell r="I825" t="str">
            <v>百杏生物/百杏生物/生物分析部</v>
          </cell>
          <cell r="J825" t="str">
            <v>百杏生物</v>
          </cell>
          <cell r="K825" t="str">
            <v>生物分析部</v>
          </cell>
          <cell r="L825" t="str">
            <v>生物分析研究员</v>
          </cell>
          <cell r="M825" t="str">
            <v>职员</v>
          </cell>
          <cell r="N825" t="str">
            <v>曲双</v>
          </cell>
          <cell r="O825" t="str">
            <v>乐艳</v>
          </cell>
          <cell r="P825" t="str">
            <v>邵倩雯</v>
          </cell>
          <cell r="Q825" t="str">
            <v/>
          </cell>
          <cell r="R825" t="str">
            <v>杭州</v>
          </cell>
          <cell r="S825" t="str">
            <v>13870931183</v>
          </cell>
          <cell r="T825" t="str">
            <v>1999-04-26</v>
          </cell>
          <cell r="U825" t="str">
            <v>23</v>
          </cell>
          <cell r="V825" t="str">
            <v>汉族</v>
          </cell>
          <cell r="W825" t="str">
            <v>510321199904260788</v>
          </cell>
          <cell r="X825" t="str">
            <v>四川</v>
          </cell>
          <cell r="Y825" t="str">
            <v>自贡</v>
          </cell>
          <cell r="Z825" t="str">
            <v>四川省自贡市贡井区成佳镇正兴村四组28号</v>
          </cell>
          <cell r="AA825" t="str">
            <v>浙江省杭州市钱塘区格林园4-202-1</v>
          </cell>
          <cell r="AB825" t="str">
            <v>外地农村</v>
          </cell>
          <cell r="AC825" t="str">
            <v>未婚</v>
          </cell>
          <cell r="AD825" t="str">
            <v>共青团员</v>
          </cell>
          <cell r="AE825" t="str">
            <v>本科</v>
          </cell>
          <cell r="AF825" t="str">
            <v>学士</v>
          </cell>
          <cell r="AG825" t="str">
            <v>江西中医药大学</v>
          </cell>
          <cell r="AH825" t="str">
            <v>中药学</v>
          </cell>
          <cell r="AI825" t="str">
            <v>2021-07-13</v>
          </cell>
          <cell r="AJ825" t="str">
            <v/>
          </cell>
          <cell r="AK825" t="str">
            <v/>
          </cell>
          <cell r="AL825" t="str">
            <v/>
          </cell>
          <cell r="AM825" t="str">
            <v>宋俊</v>
          </cell>
          <cell r="AN825" t="str">
            <v>母女</v>
          </cell>
          <cell r="AO825" t="str">
            <v>浙江省宁波市慈溪市崇寿镇瑞和名苑6幢402。315000</v>
          </cell>
          <cell r="AP825" t="str">
            <v>13566060495</v>
          </cell>
          <cell r="AQ825" t="str">
            <v>浙江和泽医药科技股份有限公司</v>
          </cell>
          <cell r="AR825" t="str">
            <v/>
          </cell>
          <cell r="AS825" t="str">
            <v/>
          </cell>
          <cell r="AT825" t="str">
            <v>2022-07-27</v>
          </cell>
          <cell r="AU825" t="str">
            <v>辅助人员</v>
          </cell>
          <cell r="AV825" t="str">
            <v>劳动合同</v>
          </cell>
          <cell r="AW825" t="str">
            <v>2022-07-27</v>
          </cell>
          <cell r="AX825" t="str">
            <v>2022-07-27</v>
          </cell>
          <cell r="AY825" t="str">
            <v>2025-09-30</v>
          </cell>
          <cell r="AZ825" t="str">
            <v>研发</v>
          </cell>
          <cell r="BA825" t="str">
            <v>1</v>
          </cell>
          <cell r="BB825" t="str">
            <v>2022-10-26</v>
          </cell>
          <cell r="BC825" t="str">
            <v/>
          </cell>
          <cell r="BD825" t="str">
            <v/>
          </cell>
          <cell r="BE825" t="str">
            <v>研发序列</v>
          </cell>
          <cell r="BF825" t="str">
            <v>P1</v>
          </cell>
        </row>
        <row r="826">
          <cell r="C826" t="str">
            <v>黄雨萌</v>
          </cell>
          <cell r="D826" t="str">
            <v>女</v>
          </cell>
          <cell r="E826" t="str">
            <v>离职</v>
          </cell>
          <cell r="F826" t="str">
            <v>正式员工</v>
          </cell>
          <cell r="G826" t="str">
            <v>百杏生物</v>
          </cell>
          <cell r="H826" t="str">
            <v>生物分析部</v>
          </cell>
          <cell r="I826" t="str">
            <v>百杏生物/百杏生物/生物分析部</v>
          </cell>
          <cell r="J826" t="str">
            <v>百杏生物</v>
          </cell>
          <cell r="K826" t="str">
            <v>生物分析部</v>
          </cell>
          <cell r="L826" t="str">
            <v>生物分析研究员</v>
          </cell>
          <cell r="M826" t="str">
            <v>职员</v>
          </cell>
          <cell r="N826" t="str">
            <v>曲双</v>
          </cell>
          <cell r="O826" t="str">
            <v>乐艳</v>
          </cell>
          <cell r="P826" t="str">
            <v>陆秀丽</v>
          </cell>
          <cell r="Q826" t="str">
            <v/>
          </cell>
          <cell r="R826" t="str">
            <v>杭州</v>
          </cell>
          <cell r="S826" t="str">
            <v>17331177229</v>
          </cell>
          <cell r="T826" t="str">
            <v>1999-07-07</v>
          </cell>
          <cell r="U826" t="str">
            <v>22</v>
          </cell>
          <cell r="V826" t="str">
            <v>汉族</v>
          </cell>
          <cell r="W826" t="str">
            <v>220106199907070222</v>
          </cell>
          <cell r="X826" t="str">
            <v>吉林</v>
          </cell>
          <cell r="Y826" t="str">
            <v>长春</v>
          </cell>
          <cell r="Z826" t="str">
            <v>吉林省长春市二道区双阳路委57组</v>
          </cell>
          <cell r="AA826" t="str">
            <v>吉林省长春市二道区东盛大街安乐路杏花苑23栋2单元105室</v>
          </cell>
          <cell r="AB826" t="str">
            <v>外地城镇</v>
          </cell>
          <cell r="AC826" t="str">
            <v>未婚</v>
          </cell>
          <cell r="AD826" t="str">
            <v/>
          </cell>
          <cell r="AE826" t="str">
            <v>本科</v>
          </cell>
          <cell r="AF826" t="str">
            <v>学士</v>
          </cell>
          <cell r="AG826" t="str">
            <v>河北医科大学</v>
          </cell>
          <cell r="AH826" t="str">
            <v>药物分析</v>
          </cell>
          <cell r="AI826" t="str">
            <v>2021-06-30</v>
          </cell>
          <cell r="AJ826" t="str">
            <v/>
          </cell>
          <cell r="AK826" t="str">
            <v/>
          </cell>
          <cell r="AL826" t="str">
            <v/>
          </cell>
          <cell r="AM826" t="str">
            <v>刘一军</v>
          </cell>
          <cell r="AN826" t="str">
            <v>母女</v>
          </cell>
          <cell r="AO826" t="str">
            <v>吉林省长春市二道区东盛大街安乐路杏花苑</v>
          </cell>
          <cell r="AP826" t="str">
            <v>15943862272</v>
          </cell>
          <cell r="AQ826" t="str">
            <v>石家庄市中医院</v>
          </cell>
          <cell r="AR826" t="str">
            <v/>
          </cell>
          <cell r="AS826" t="str">
            <v/>
          </cell>
          <cell r="AT826" t="str">
            <v>2022-01-12</v>
          </cell>
          <cell r="AU826" t="str">
            <v>研发人员</v>
          </cell>
          <cell r="AV826" t="str">
            <v>劳动合同</v>
          </cell>
          <cell r="AW826" t="str">
            <v>2022-01-12</v>
          </cell>
          <cell r="AX826" t="str">
            <v>2022-01-12</v>
          </cell>
          <cell r="AY826" t="str">
            <v>2022-07-09</v>
          </cell>
          <cell r="AZ826" t="str">
            <v>研发</v>
          </cell>
          <cell r="BA826" t="str">
            <v>1</v>
          </cell>
          <cell r="BB826" t="str">
            <v>2022-04-11</v>
          </cell>
          <cell r="BC826" t="str">
            <v>2022-04-12</v>
          </cell>
          <cell r="BD826" t="str">
            <v>2022-07-08</v>
          </cell>
          <cell r="BE826" t="str">
            <v>研发序列</v>
          </cell>
          <cell r="BF826" t="str">
            <v>P1</v>
          </cell>
        </row>
        <row r="827">
          <cell r="C827" t="str">
            <v>朱婷</v>
          </cell>
          <cell r="D827" t="str">
            <v>女</v>
          </cell>
          <cell r="E827" t="str">
            <v>离职</v>
          </cell>
          <cell r="F827" t="str">
            <v>试用员工</v>
          </cell>
          <cell r="G827" t="str">
            <v>百杏生物</v>
          </cell>
          <cell r="H827" t="str">
            <v>生物分析部</v>
          </cell>
          <cell r="I827" t="str">
            <v>百杏生物/百杏生物/生物分析部</v>
          </cell>
          <cell r="J827" t="str">
            <v>百杏生物</v>
          </cell>
          <cell r="K827" t="str">
            <v>生物分析部</v>
          </cell>
          <cell r="L827" t="str">
            <v>生物分析研究员</v>
          </cell>
          <cell r="M827" t="str">
            <v>职员</v>
          </cell>
          <cell r="N827" t="str">
            <v>曲双</v>
          </cell>
          <cell r="O827" t="str">
            <v>乐艳</v>
          </cell>
          <cell r="P827" t="str">
            <v/>
          </cell>
          <cell r="Q827" t="str">
            <v>邵倩雯</v>
          </cell>
          <cell r="R827" t="str">
            <v>杭州</v>
          </cell>
          <cell r="S827" t="str">
            <v>16655610729</v>
          </cell>
          <cell r="T827" t="str">
            <v>1994-07-29</v>
          </cell>
          <cell r="U827" t="str">
            <v>27</v>
          </cell>
          <cell r="V827" t="str">
            <v>汉族</v>
          </cell>
          <cell r="W827" t="str">
            <v>340826199407290342</v>
          </cell>
          <cell r="X827" t="str">
            <v>安徽</v>
          </cell>
          <cell r="Y827" t="str">
            <v>安庆</v>
          </cell>
          <cell r="Z827" t="str">
            <v>安徽省宿松县复兴镇王洲村周湾组95号</v>
          </cell>
          <cell r="AA827" t="str">
            <v>杭州市富阳区银湖科技园53幢114</v>
          </cell>
          <cell r="AB827" t="str">
            <v>外地农村</v>
          </cell>
          <cell r="AC827" t="str">
            <v>未婚</v>
          </cell>
          <cell r="AD827" t="str">
            <v>共青团员</v>
          </cell>
          <cell r="AE827" t="str">
            <v>本科</v>
          </cell>
          <cell r="AF827" t="str">
            <v>学士</v>
          </cell>
          <cell r="AG827" t="str">
            <v>安徽中医药大学</v>
          </cell>
          <cell r="AH827" t="str">
            <v>中药学</v>
          </cell>
          <cell r="AI827" t="str">
            <v>2017-06-26</v>
          </cell>
          <cell r="AJ827" t="str">
            <v/>
          </cell>
          <cell r="AK827" t="str">
            <v/>
          </cell>
          <cell r="AL827" t="str">
            <v/>
          </cell>
          <cell r="AM827" t="str">
            <v>高淑霞</v>
          </cell>
          <cell r="AN827" t="str">
            <v>母女</v>
          </cell>
          <cell r="AO827" t="str">
            <v>山东省烟台市海阳市留格庄镇留格庄半岛御水湾</v>
          </cell>
          <cell r="AP827" t="str">
            <v>15092308712</v>
          </cell>
          <cell r="AQ827" t="str">
            <v>杭州华硕司法鉴定中心</v>
          </cell>
          <cell r="AR827" t="str">
            <v/>
          </cell>
          <cell r="AS827" t="str">
            <v/>
          </cell>
          <cell r="AT827" t="str">
            <v>2022-05-06</v>
          </cell>
          <cell r="AU827" t="str">
            <v>辅助人员</v>
          </cell>
          <cell r="AV827" t="str">
            <v>劳动合同</v>
          </cell>
          <cell r="AW827" t="str">
            <v>2022-05-06</v>
          </cell>
          <cell r="AX827" t="str">
            <v>2022-05-06</v>
          </cell>
          <cell r="AY827" t="str">
            <v>2022-07-09</v>
          </cell>
          <cell r="AZ827" t="str">
            <v>研发</v>
          </cell>
          <cell r="BA827" t="str">
            <v>1</v>
          </cell>
          <cell r="BB827" t="str">
            <v>2022-08-05</v>
          </cell>
          <cell r="BC827" t="str">
            <v/>
          </cell>
          <cell r="BD827" t="str">
            <v>2022-07-08</v>
          </cell>
          <cell r="BE827" t="str">
            <v>研发序列</v>
          </cell>
          <cell r="BF827" t="str">
            <v>P1</v>
          </cell>
        </row>
        <row r="828">
          <cell r="C828" t="str">
            <v>沈卓凡</v>
          </cell>
          <cell r="D828" t="str">
            <v>男</v>
          </cell>
          <cell r="E828" t="str">
            <v>在职</v>
          </cell>
          <cell r="F828" t="str">
            <v>正式员工</v>
          </cell>
          <cell r="G828" t="str">
            <v>百杏生物</v>
          </cell>
          <cell r="H828" t="str">
            <v>实验室管理部</v>
          </cell>
          <cell r="I828" t="str">
            <v>百杏生物/百杏生物/实验室管理部</v>
          </cell>
          <cell r="J828" t="str">
            <v>百杏生物</v>
          </cell>
          <cell r="K828" t="str">
            <v>实验室管理部</v>
          </cell>
          <cell r="L828" t="str">
            <v>仪器主管</v>
          </cell>
          <cell r="M828" t="str">
            <v>职员</v>
          </cell>
          <cell r="N828" t="str">
            <v>曲双</v>
          </cell>
          <cell r="O828" t="str">
            <v>曲双</v>
          </cell>
          <cell r="P828" t="str">
            <v/>
          </cell>
          <cell r="Q828" t="str">
            <v/>
          </cell>
          <cell r="R828" t="str">
            <v>杭州</v>
          </cell>
          <cell r="S828" t="str">
            <v>15700085263</v>
          </cell>
          <cell r="T828" t="str">
            <v>1995-05-20</v>
          </cell>
          <cell r="U828" t="str">
            <v>27</v>
          </cell>
          <cell r="V828" t="str">
            <v>汉</v>
          </cell>
          <cell r="W828" t="str">
            <v>33010519950520061X</v>
          </cell>
          <cell r="X828" t="str">
            <v>浙江</v>
          </cell>
          <cell r="Y828" t="str">
            <v>杭州</v>
          </cell>
          <cell r="Z828" t="str">
            <v>杭州市拱墅区小河佳苑南区28幢1单元1002室</v>
          </cell>
          <cell r="AA828" t="str">
            <v>杭州市拱墅区小河佳苑南区28幢1单元1002室</v>
          </cell>
          <cell r="AB828" t="str">
            <v>本地城镇</v>
          </cell>
          <cell r="AC828" t="str">
            <v>已婚</v>
          </cell>
          <cell r="AD828" t="str">
            <v>团员</v>
          </cell>
          <cell r="AE828" t="str">
            <v>本科</v>
          </cell>
          <cell r="AF828" t="str">
            <v>学士</v>
          </cell>
          <cell r="AG828" t="str">
            <v>浙江工业大学</v>
          </cell>
          <cell r="AH828" t="str">
            <v>生物技术</v>
          </cell>
          <cell r="AI828" t="str">
            <v>2017-06-18</v>
          </cell>
          <cell r="AJ828" t="str">
            <v>助理工程师</v>
          </cell>
          <cell r="AK828" t="str">
            <v>初级</v>
          </cell>
          <cell r="AL828" t="str">
            <v>2019-06-30</v>
          </cell>
          <cell r="AM828" t="str">
            <v>沈忠飞</v>
          </cell>
          <cell r="AN828" t="str">
            <v/>
          </cell>
          <cell r="AO828" t="str">
            <v>杭州市拱墅区小河佳苑南区28幢1单元1002室</v>
          </cell>
          <cell r="AP828" t="str">
            <v>13957150009</v>
          </cell>
          <cell r="AQ828" t="str">
            <v/>
          </cell>
          <cell r="AR828" t="str">
            <v>13957150009</v>
          </cell>
          <cell r="AS828" t="str">
            <v/>
          </cell>
          <cell r="AT828" t="str">
            <v>2017-07-03</v>
          </cell>
          <cell r="AU828" t="str">
            <v>辅助人员</v>
          </cell>
          <cell r="AV828" t="str">
            <v>劳动合同</v>
          </cell>
          <cell r="AW828" t="str">
            <v>2017-07-03</v>
          </cell>
          <cell r="AX828" t="str">
            <v>2017-07-03</v>
          </cell>
          <cell r="AY828" t="str">
            <v>2023-09-30</v>
          </cell>
          <cell r="AZ828" t="str">
            <v>研发</v>
          </cell>
          <cell r="BA828" t="str">
            <v>1</v>
          </cell>
          <cell r="BB828" t="str">
            <v>2017-10-02</v>
          </cell>
          <cell r="BC828" t="str">
            <v>2017-10-02</v>
          </cell>
          <cell r="BD828" t="str">
            <v/>
          </cell>
          <cell r="BE828" t="str">
            <v>研发序列</v>
          </cell>
          <cell r="BF828" t="str">
            <v>M1</v>
          </cell>
        </row>
        <row r="829">
          <cell r="C829" t="str">
            <v>王舒晨</v>
          </cell>
          <cell r="D829" t="str">
            <v>男</v>
          </cell>
          <cell r="E829" t="str">
            <v>在职</v>
          </cell>
          <cell r="F829" t="str">
            <v>正式员工</v>
          </cell>
          <cell r="G829" t="str">
            <v>百杏生物</v>
          </cell>
          <cell r="H829" t="str">
            <v>实验室管理部</v>
          </cell>
          <cell r="I829" t="str">
            <v>百杏生物/百杏生物/实验室管理部</v>
          </cell>
          <cell r="J829" t="str">
            <v>百杏生物</v>
          </cell>
          <cell r="K829" t="str">
            <v>实验室管理部</v>
          </cell>
          <cell r="L829" t="str">
            <v>仪器工程师</v>
          </cell>
          <cell r="M829" t="str">
            <v>职员</v>
          </cell>
          <cell r="N829" t="str">
            <v>曲双</v>
          </cell>
          <cell r="O829" t="str">
            <v>沈卓凡</v>
          </cell>
          <cell r="P829" t="str">
            <v/>
          </cell>
          <cell r="Q829" t="str">
            <v>沈卓凡</v>
          </cell>
          <cell r="R829" t="str">
            <v>杭州</v>
          </cell>
          <cell r="S829" t="str">
            <v>18238086153</v>
          </cell>
          <cell r="T829" t="str">
            <v>1997-05-22</v>
          </cell>
          <cell r="U829" t="str">
            <v>25</v>
          </cell>
          <cell r="V829" t="str">
            <v>汉族</v>
          </cell>
          <cell r="W829" t="str">
            <v>411422199705223318</v>
          </cell>
          <cell r="X829" t="str">
            <v>河南</v>
          </cell>
          <cell r="Y829" t="str">
            <v>商丘</v>
          </cell>
          <cell r="Z829" t="str">
            <v>河南省商丘市睢县白楼乡武桥村136号</v>
          </cell>
          <cell r="AA829" t="str">
            <v>浙江省杭州市滨江区火炬大道火炬小区</v>
          </cell>
          <cell r="AB829" t="str">
            <v>外地农村</v>
          </cell>
          <cell r="AC829" t="str">
            <v>未婚</v>
          </cell>
          <cell r="AD829" t="str">
            <v>共青团员</v>
          </cell>
          <cell r="AE829" t="str">
            <v>本科</v>
          </cell>
          <cell r="AF829" t="str">
            <v>学士</v>
          </cell>
          <cell r="AG829" t="str">
            <v>新乡医学院三全学院</v>
          </cell>
          <cell r="AH829" t="str">
            <v>药物制剂</v>
          </cell>
          <cell r="AI829" t="str">
            <v>2021-07-01</v>
          </cell>
          <cell r="AJ829" t="str">
            <v/>
          </cell>
          <cell r="AK829" t="str">
            <v/>
          </cell>
          <cell r="AL829" t="str">
            <v/>
          </cell>
          <cell r="AM829" t="str">
            <v>袁春玲</v>
          </cell>
          <cell r="AN829" t="str">
            <v>母亲</v>
          </cell>
          <cell r="AO829" t="str">
            <v>河南省商丘市睢县白楼乡武桥村136号  476900</v>
          </cell>
          <cell r="AP829" t="str">
            <v>15237000384</v>
          </cell>
          <cell r="AQ829" t="str">
            <v>无</v>
          </cell>
          <cell r="AR829" t="str">
            <v/>
          </cell>
          <cell r="AS829" t="str">
            <v/>
          </cell>
          <cell r="AT829" t="str">
            <v>2022-02-14</v>
          </cell>
          <cell r="AU829" t="str">
            <v>辅助人员</v>
          </cell>
          <cell r="AV829" t="str">
            <v>劳动合同</v>
          </cell>
          <cell r="AW829" t="str">
            <v>2022-02-14</v>
          </cell>
          <cell r="AX829" t="str">
            <v>2022-02-14</v>
          </cell>
          <cell r="AY829" t="str">
            <v>2025-03-31</v>
          </cell>
          <cell r="AZ829" t="str">
            <v>研发</v>
          </cell>
          <cell r="BA829" t="str">
            <v>1</v>
          </cell>
          <cell r="BB829" t="str">
            <v>2022-05-13</v>
          </cell>
          <cell r="BC829" t="str">
            <v>2022-05-14</v>
          </cell>
          <cell r="BD829" t="str">
            <v/>
          </cell>
          <cell r="BE829" t="str">
            <v>研发序列</v>
          </cell>
          <cell r="BF829" t="str">
            <v>P1</v>
          </cell>
        </row>
        <row r="830">
          <cell r="C830" t="str">
            <v>魏田苗</v>
          </cell>
          <cell r="D830" t="str">
            <v>女</v>
          </cell>
          <cell r="E830" t="str">
            <v>在职</v>
          </cell>
          <cell r="F830" t="str">
            <v>正式员工</v>
          </cell>
          <cell r="G830" t="str">
            <v>百杏生物</v>
          </cell>
          <cell r="H830" t="str">
            <v>样品管理部</v>
          </cell>
          <cell r="I830" t="str">
            <v>百杏生物/百杏生物/样品管理部</v>
          </cell>
          <cell r="J830" t="str">
            <v>百杏生物</v>
          </cell>
          <cell r="K830" t="str">
            <v>样品管理部</v>
          </cell>
          <cell r="L830" t="str">
            <v>样品管理员</v>
          </cell>
          <cell r="M830" t="str">
            <v>职员</v>
          </cell>
          <cell r="N830" t="str">
            <v>曲双</v>
          </cell>
          <cell r="O830" t="str">
            <v>曲双</v>
          </cell>
          <cell r="P830" t="str">
            <v/>
          </cell>
          <cell r="Q830" t="str">
            <v/>
          </cell>
          <cell r="R830" t="str">
            <v>杭州</v>
          </cell>
          <cell r="S830" t="str">
            <v>15167150183</v>
          </cell>
          <cell r="T830" t="str">
            <v>1994-07-29</v>
          </cell>
          <cell r="U830" t="str">
            <v>27</v>
          </cell>
          <cell r="V830" t="str">
            <v>汉</v>
          </cell>
          <cell r="W830" t="str">
            <v>330108199407290227</v>
          </cell>
          <cell r="X830" t="str">
            <v>浙江</v>
          </cell>
          <cell r="Y830" t="str">
            <v>杭州</v>
          </cell>
          <cell r="Z830" t="str">
            <v>杭州市滨江区西兴街道居民二村西兴街332号</v>
          </cell>
          <cell r="AA830" t="str">
            <v>杭州市滨江区西兴街道兴盛花园3-1-502</v>
          </cell>
          <cell r="AB830" t="str">
            <v>本地城镇</v>
          </cell>
          <cell r="AC830" t="str">
            <v>未婚</v>
          </cell>
          <cell r="AD830" t="str">
            <v>群众</v>
          </cell>
          <cell r="AE830" t="str">
            <v>大专</v>
          </cell>
          <cell r="AF830" t="str">
            <v/>
          </cell>
          <cell r="AG830" t="str">
            <v>浙江中医药大学</v>
          </cell>
          <cell r="AH830" t="str">
            <v>中药</v>
          </cell>
          <cell r="AI830" t="str">
            <v>2015-01-06</v>
          </cell>
          <cell r="AJ830" t="str">
            <v/>
          </cell>
          <cell r="AK830" t="str">
            <v/>
          </cell>
          <cell r="AL830" t="str">
            <v/>
          </cell>
          <cell r="AM830" t="str">
            <v>魏建雄</v>
          </cell>
          <cell r="AN830" t="str">
            <v/>
          </cell>
          <cell r="AO830" t="str">
            <v>杭州市滨江区西兴街道居民二村西兴街332号</v>
          </cell>
          <cell r="AP830" t="str">
            <v/>
          </cell>
          <cell r="AQ830" t="str">
            <v/>
          </cell>
          <cell r="AR830" t="str">
            <v>1351581667</v>
          </cell>
          <cell r="AS830" t="str">
            <v/>
          </cell>
          <cell r="AT830" t="str">
            <v>2018-09-04</v>
          </cell>
          <cell r="AU830" t="str">
            <v>辅助人员</v>
          </cell>
          <cell r="AV830" t="str">
            <v>劳动合同</v>
          </cell>
          <cell r="AW830" t="str">
            <v>2018-09-04</v>
          </cell>
          <cell r="AX830" t="str">
            <v>2021-10-01</v>
          </cell>
          <cell r="AY830" t="str">
            <v>2024-12-31</v>
          </cell>
          <cell r="AZ830" t="str">
            <v>研发</v>
          </cell>
          <cell r="BA830" t="str">
            <v>1</v>
          </cell>
          <cell r="BB830" t="str">
            <v>2018-12-04</v>
          </cell>
          <cell r="BC830" t="str">
            <v>2018-12-04</v>
          </cell>
          <cell r="BD830" t="str">
            <v/>
          </cell>
          <cell r="BE830" t="str">
            <v>研发序列</v>
          </cell>
          <cell r="BF830" t="str">
            <v>P2</v>
          </cell>
        </row>
        <row r="831">
          <cell r="C831" t="str">
            <v>张若芸</v>
          </cell>
          <cell r="D831" t="str">
            <v>女</v>
          </cell>
          <cell r="E831" t="str">
            <v>在职</v>
          </cell>
          <cell r="F831" t="str">
            <v>正式员工</v>
          </cell>
          <cell r="G831" t="str">
            <v>百杏生物</v>
          </cell>
          <cell r="H831" t="str">
            <v>样品管理部</v>
          </cell>
          <cell r="I831" t="str">
            <v>百杏生物/百杏生物/样品管理部</v>
          </cell>
          <cell r="J831" t="str">
            <v>百杏生物</v>
          </cell>
          <cell r="K831" t="str">
            <v>样品管理部</v>
          </cell>
          <cell r="L831" t="str">
            <v>样品管理员</v>
          </cell>
          <cell r="M831" t="str">
            <v>职员</v>
          </cell>
          <cell r="N831" t="str">
            <v>曲双</v>
          </cell>
          <cell r="O831" t="str">
            <v>曲双</v>
          </cell>
          <cell r="P831" t="str">
            <v>魏田苗</v>
          </cell>
          <cell r="Q831" t="str">
            <v/>
          </cell>
          <cell r="R831" t="str">
            <v>杭州</v>
          </cell>
          <cell r="S831" t="str">
            <v>18758001532</v>
          </cell>
          <cell r="T831" t="str">
            <v>1999-08-20</v>
          </cell>
          <cell r="U831" t="str">
            <v>22</v>
          </cell>
          <cell r="V831" t="str">
            <v>汉</v>
          </cell>
          <cell r="W831" t="str">
            <v>332501199908200225</v>
          </cell>
          <cell r="X831" t="str">
            <v>浙江省</v>
          </cell>
          <cell r="Y831" t="str">
            <v>宁波市</v>
          </cell>
          <cell r="Z831" t="str">
            <v>浙江省杭州市西湖区三墩镇兰韵天城15-2-601</v>
          </cell>
          <cell r="AA831" t="str">
            <v>浙江省杭州市西湖区三墩镇兰韵天城15-2-601</v>
          </cell>
          <cell r="AB831" t="str">
            <v>本地城镇</v>
          </cell>
          <cell r="AC831" t="str">
            <v>未婚</v>
          </cell>
          <cell r="AD831" t="str">
            <v>共青团员</v>
          </cell>
          <cell r="AE831" t="str">
            <v>本科</v>
          </cell>
          <cell r="AF831" t="str">
            <v/>
          </cell>
          <cell r="AG831" t="str">
            <v>浙大城市学院</v>
          </cell>
          <cell r="AH831" t="str">
            <v>药学</v>
          </cell>
          <cell r="AI831" t="str">
            <v>2021-06-22</v>
          </cell>
          <cell r="AJ831" t="str">
            <v/>
          </cell>
          <cell r="AK831" t="str">
            <v/>
          </cell>
          <cell r="AL831" t="str">
            <v/>
          </cell>
          <cell r="AM831" t="str">
            <v>张方君</v>
          </cell>
          <cell r="AN831" t="str">
            <v>父女</v>
          </cell>
          <cell r="AO831" t="str">
            <v>浙江省杭州市西湖区三墩镇兰韵天城15-2-601</v>
          </cell>
          <cell r="AP831" t="str">
            <v>13858070825</v>
          </cell>
          <cell r="AQ831" t="str">
            <v/>
          </cell>
          <cell r="AR831" t="str">
            <v>13858070825</v>
          </cell>
          <cell r="AS831" t="str">
            <v/>
          </cell>
          <cell r="AT831" t="str">
            <v>2021-06-15</v>
          </cell>
          <cell r="AU831" t="str">
            <v>研发人员</v>
          </cell>
          <cell r="AV831" t="str">
            <v>劳动合同</v>
          </cell>
          <cell r="AW831" t="str">
            <v>2021-06-23</v>
          </cell>
          <cell r="AX831" t="str">
            <v>2021-06-23</v>
          </cell>
          <cell r="AY831" t="str">
            <v>2024-06-30</v>
          </cell>
          <cell r="AZ831" t="str">
            <v>研发</v>
          </cell>
          <cell r="BA831" t="str">
            <v>1</v>
          </cell>
          <cell r="BB831" t="str">
            <v>2021-09-22</v>
          </cell>
          <cell r="BC831" t="str">
            <v>2021-09-23</v>
          </cell>
          <cell r="BD831" t="str">
            <v/>
          </cell>
          <cell r="BE831" t="str">
            <v>研发序列</v>
          </cell>
          <cell r="BF831" t="str">
            <v>P1</v>
          </cell>
        </row>
        <row r="832">
          <cell r="C832" t="str">
            <v>王晓敏</v>
          </cell>
          <cell r="D832" t="str">
            <v>女</v>
          </cell>
          <cell r="E832" t="str">
            <v>在职</v>
          </cell>
          <cell r="F832" t="str">
            <v>正式员工</v>
          </cell>
          <cell r="G832" t="str">
            <v>百杏生物</v>
          </cell>
          <cell r="H832" t="str">
            <v>质量保证部</v>
          </cell>
          <cell r="I832" t="str">
            <v>百杏生物/百杏生物/质量保证部</v>
          </cell>
          <cell r="J832" t="str">
            <v>百杏生物</v>
          </cell>
          <cell r="K832" t="str">
            <v>质量保证部</v>
          </cell>
          <cell r="L832" t="str">
            <v>质量保证部经理</v>
          </cell>
          <cell r="M832" t="str">
            <v>经理</v>
          </cell>
          <cell r="N832" t="str">
            <v>曲双</v>
          </cell>
          <cell r="O832" t="str">
            <v>曲双</v>
          </cell>
          <cell r="P832" t="str">
            <v/>
          </cell>
          <cell r="Q832" t="str">
            <v/>
          </cell>
          <cell r="R832" t="str">
            <v>杭州</v>
          </cell>
          <cell r="S832" t="str">
            <v>15700086302</v>
          </cell>
          <cell r="T832" t="str">
            <v>1994-11-04</v>
          </cell>
          <cell r="U832" t="str">
            <v>27</v>
          </cell>
          <cell r="V832" t="str">
            <v>汉</v>
          </cell>
          <cell r="W832" t="str">
            <v>331023199411043148</v>
          </cell>
          <cell r="X832" t="str">
            <v>浙江</v>
          </cell>
          <cell r="Y832" t="str">
            <v>台州</v>
          </cell>
          <cell r="Z832" t="str">
            <v>浙江省天台县平桥镇宁一村宁泉路3号</v>
          </cell>
          <cell r="AA832" t="str">
            <v>浙江省杭州市萧山区荣星君佳园</v>
          </cell>
          <cell r="AB832" t="str">
            <v>外地农村</v>
          </cell>
          <cell r="AC832" t="str">
            <v>未婚</v>
          </cell>
          <cell r="AD832" t="str">
            <v>团员</v>
          </cell>
          <cell r="AE832" t="str">
            <v>本科</v>
          </cell>
          <cell r="AF832" t="str">
            <v>学士</v>
          </cell>
          <cell r="AG832" t="str">
            <v>浙江工业大学</v>
          </cell>
          <cell r="AH832" t="str">
            <v>生物工程</v>
          </cell>
          <cell r="AI832" t="str">
            <v>2017-06-18</v>
          </cell>
          <cell r="AJ832" t="str">
            <v>助理工程师</v>
          </cell>
          <cell r="AK832" t="str">
            <v>初级</v>
          </cell>
          <cell r="AL832" t="str">
            <v>2019-06-30</v>
          </cell>
          <cell r="AM832" t="str">
            <v>陈王丽</v>
          </cell>
          <cell r="AN832" t="str">
            <v/>
          </cell>
          <cell r="AO832" t="str">
            <v>浙江省天台县平桥镇宁一村宁泉路3号</v>
          </cell>
          <cell r="AP832" t="str">
            <v>13252452535</v>
          </cell>
          <cell r="AQ832" t="str">
            <v/>
          </cell>
          <cell r="AR832" t="str">
            <v>13252452535</v>
          </cell>
          <cell r="AS832" t="str">
            <v/>
          </cell>
          <cell r="AT832" t="str">
            <v>2017-06-26</v>
          </cell>
          <cell r="AU832" t="str">
            <v>辅助人员</v>
          </cell>
          <cell r="AV832" t="str">
            <v>劳动合同</v>
          </cell>
          <cell r="AW832" t="str">
            <v>2017-06-26</v>
          </cell>
          <cell r="AX832" t="str">
            <v>2020-07-01</v>
          </cell>
          <cell r="AY832" t="str">
            <v>2023-09-30</v>
          </cell>
          <cell r="AZ832" t="str">
            <v>研发</v>
          </cell>
          <cell r="BA832" t="str">
            <v>2</v>
          </cell>
          <cell r="BB832" t="str">
            <v>2017-09-25</v>
          </cell>
          <cell r="BC832" t="str">
            <v>2017-09-25</v>
          </cell>
          <cell r="BD832" t="str">
            <v/>
          </cell>
          <cell r="BE832" t="str">
            <v>研发序列</v>
          </cell>
          <cell r="BF832" t="str">
            <v>M1</v>
          </cell>
        </row>
        <row r="833">
          <cell r="C833" t="str">
            <v>黄松丽</v>
          </cell>
          <cell r="D833" t="str">
            <v>女</v>
          </cell>
          <cell r="E833" t="str">
            <v>在职</v>
          </cell>
          <cell r="F833" t="str">
            <v>正式员工</v>
          </cell>
          <cell r="G833" t="str">
            <v>百杏生物</v>
          </cell>
          <cell r="H833" t="str">
            <v>质量保证部</v>
          </cell>
          <cell r="I833" t="str">
            <v>百杏生物/百杏生物/质量保证部</v>
          </cell>
          <cell r="J833" t="str">
            <v>百杏生物</v>
          </cell>
          <cell r="K833" t="str">
            <v>质量保证部</v>
          </cell>
          <cell r="L833" t="str">
            <v>QA</v>
          </cell>
          <cell r="M833" t="str">
            <v>职员</v>
          </cell>
          <cell r="N833" t="str">
            <v>曲双</v>
          </cell>
          <cell r="O833" t="str">
            <v>王晓敏</v>
          </cell>
          <cell r="P833" t="str">
            <v/>
          </cell>
          <cell r="Q833" t="str">
            <v>王晓敏</v>
          </cell>
          <cell r="R833" t="str">
            <v>杭州</v>
          </cell>
          <cell r="S833" t="str">
            <v>18267258502</v>
          </cell>
          <cell r="T833" t="str">
            <v>1996-12-13</v>
          </cell>
          <cell r="U833" t="str">
            <v>25</v>
          </cell>
          <cell r="V833" t="str">
            <v>汉族</v>
          </cell>
          <cell r="W833" t="str">
            <v>41162719961213794X</v>
          </cell>
          <cell r="X833" t="str">
            <v>河南</v>
          </cell>
          <cell r="Y833" t="str">
            <v>周口</v>
          </cell>
          <cell r="Z833" t="str">
            <v>河南省周口市太康县高朗乡中黄村</v>
          </cell>
          <cell r="AA833" t="str">
            <v>杭州市滨江区滨康二苑17幢一单元1403</v>
          </cell>
          <cell r="AB833" t="str">
            <v>外地农村</v>
          </cell>
          <cell r="AC833" t="str">
            <v>未婚</v>
          </cell>
          <cell r="AD833" t="str">
            <v>共青团员</v>
          </cell>
          <cell r="AE833" t="str">
            <v>本科</v>
          </cell>
          <cell r="AF833" t="str">
            <v>学士</v>
          </cell>
          <cell r="AG833" t="str">
            <v>河南牧业经济学院</v>
          </cell>
          <cell r="AH833" t="str">
            <v>动物药学</v>
          </cell>
          <cell r="AI833" t="str">
            <v>2019-06-27</v>
          </cell>
          <cell r="AJ833" t="str">
            <v/>
          </cell>
          <cell r="AK833" t="str">
            <v/>
          </cell>
          <cell r="AL833" t="str">
            <v/>
          </cell>
          <cell r="AM833" t="str">
            <v>刘玉梅</v>
          </cell>
          <cell r="AN833" t="str">
            <v>母女</v>
          </cell>
          <cell r="AO833" t="str">
            <v>河南省周口市太康县高朗乡中黄村461416</v>
          </cell>
          <cell r="AP833" t="str">
            <v>13460044057</v>
          </cell>
          <cell r="AQ833" t="str">
            <v>浙江金仪盛世生物工程有限公司</v>
          </cell>
          <cell r="AR833" t="str">
            <v/>
          </cell>
          <cell r="AS833" t="str">
            <v/>
          </cell>
          <cell r="AT833" t="str">
            <v>2022-02-10</v>
          </cell>
          <cell r="AU833" t="str">
            <v>辅助人员</v>
          </cell>
          <cell r="AV833" t="str">
            <v>劳动合同</v>
          </cell>
          <cell r="AW833" t="str">
            <v>2022-02-10</v>
          </cell>
          <cell r="AX833" t="str">
            <v>2022-02-10</v>
          </cell>
          <cell r="AY833" t="str">
            <v>2025-03-31</v>
          </cell>
          <cell r="AZ833" t="str">
            <v>研发</v>
          </cell>
          <cell r="BA833" t="str">
            <v>1</v>
          </cell>
          <cell r="BB833" t="str">
            <v>2022-05-09</v>
          </cell>
          <cell r="BC833" t="str">
            <v>2022-05-10</v>
          </cell>
          <cell r="BD833" t="str">
            <v/>
          </cell>
          <cell r="BE833" t="str">
            <v>研发序列</v>
          </cell>
          <cell r="BF833" t="str">
            <v>P1</v>
          </cell>
        </row>
        <row r="834">
          <cell r="C834" t="str">
            <v>李婷03</v>
          </cell>
          <cell r="D834" t="str">
            <v>女</v>
          </cell>
          <cell r="E834" t="str">
            <v>在职</v>
          </cell>
          <cell r="F834" t="str">
            <v>正式员工</v>
          </cell>
          <cell r="G834" t="str">
            <v>百杏生物</v>
          </cell>
          <cell r="H834" t="str">
            <v>质量保证部</v>
          </cell>
          <cell r="I834" t="str">
            <v>百杏生物/百杏生物/质量保证部</v>
          </cell>
          <cell r="J834" t="str">
            <v>百杏生物</v>
          </cell>
          <cell r="K834" t="str">
            <v>质量保证部</v>
          </cell>
          <cell r="L834" t="str">
            <v>QA</v>
          </cell>
          <cell r="M834" t="str">
            <v>职员</v>
          </cell>
          <cell r="N834" t="str">
            <v>曲双</v>
          </cell>
          <cell r="O834" t="str">
            <v>曲双</v>
          </cell>
          <cell r="P834" t="str">
            <v>王晓敏</v>
          </cell>
          <cell r="Q834" t="str">
            <v/>
          </cell>
          <cell r="R834" t="str">
            <v>杭州</v>
          </cell>
          <cell r="S834" t="str">
            <v>15845303679</v>
          </cell>
          <cell r="T834" t="str">
            <v>1999-06-29</v>
          </cell>
          <cell r="U834" t="str">
            <v>23</v>
          </cell>
          <cell r="V834" t="str">
            <v>汉族</v>
          </cell>
          <cell r="W834" t="str">
            <v>422827199906290222</v>
          </cell>
          <cell r="X834" t="str">
            <v>湖北</v>
          </cell>
          <cell r="Y834" t="str">
            <v>恩施土家族苗族自治州</v>
          </cell>
          <cell r="Z834" t="str">
            <v>湖北省来凤县翔凤镇中华山村28组8号</v>
          </cell>
          <cell r="AA834" t="str">
            <v>湖北省来凤县老体育场30号</v>
          </cell>
          <cell r="AB834" t="str">
            <v>外地农村</v>
          </cell>
          <cell r="AC834" t="str">
            <v>未婚</v>
          </cell>
          <cell r="AD834" t="str">
            <v>党员</v>
          </cell>
          <cell r="AE834" t="str">
            <v>本科</v>
          </cell>
          <cell r="AF834" t="str">
            <v>学士</v>
          </cell>
          <cell r="AG834" t="str">
            <v>牡丹江师范学院</v>
          </cell>
          <cell r="AH834" t="str">
            <v>制药工程</v>
          </cell>
          <cell r="AI834" t="str">
            <v>2021-07-01</v>
          </cell>
          <cell r="AJ834" t="str">
            <v/>
          </cell>
          <cell r="AK834" t="str">
            <v/>
          </cell>
          <cell r="AL834" t="str">
            <v/>
          </cell>
          <cell r="AM834" t="str">
            <v>杨春凤</v>
          </cell>
          <cell r="AN834" t="str">
            <v>母女</v>
          </cell>
          <cell r="AO834" t="str">
            <v>湖北省来凤县 445700</v>
          </cell>
          <cell r="AP834" t="str">
            <v>18314756865</v>
          </cell>
          <cell r="AQ834" t="str">
            <v/>
          </cell>
          <cell r="AR834" t="str">
            <v/>
          </cell>
          <cell r="AS834" t="str">
            <v/>
          </cell>
          <cell r="AT834" t="str">
            <v>2022-03-09</v>
          </cell>
          <cell r="AU834" t="str">
            <v>辅助人员</v>
          </cell>
          <cell r="AV834" t="str">
            <v>劳动合同</v>
          </cell>
          <cell r="AW834" t="str">
            <v>2022-03-09</v>
          </cell>
          <cell r="AX834" t="str">
            <v>2022-03-09</v>
          </cell>
          <cell r="AY834" t="str">
            <v>2025-03-31</v>
          </cell>
          <cell r="AZ834" t="str">
            <v>研发</v>
          </cell>
          <cell r="BA834" t="str">
            <v>1</v>
          </cell>
          <cell r="BB834" t="str">
            <v>2022-06-08</v>
          </cell>
          <cell r="BC834" t="str">
            <v>2022-06-09</v>
          </cell>
          <cell r="BD834" t="str">
            <v/>
          </cell>
          <cell r="BE834" t="str">
            <v>研发序列</v>
          </cell>
          <cell r="BF834" t="str">
            <v>P1</v>
          </cell>
        </row>
        <row r="835">
          <cell r="C835" t="str">
            <v>李珂</v>
          </cell>
          <cell r="D835" t="str">
            <v>女</v>
          </cell>
          <cell r="E835" t="str">
            <v>在职</v>
          </cell>
          <cell r="F835" t="str">
            <v>正式员工</v>
          </cell>
          <cell r="G835" t="str">
            <v>百杏生物</v>
          </cell>
          <cell r="H835" t="str">
            <v>质量保证部</v>
          </cell>
          <cell r="I835" t="str">
            <v>百杏生物/百杏生物/质量保证部</v>
          </cell>
          <cell r="J835" t="str">
            <v>百杏生物</v>
          </cell>
          <cell r="K835" t="str">
            <v>质量保证部</v>
          </cell>
          <cell r="L835" t="str">
            <v>QA</v>
          </cell>
          <cell r="M835" t="str">
            <v>职员</v>
          </cell>
          <cell r="N835" t="str">
            <v>曲双</v>
          </cell>
          <cell r="O835" t="str">
            <v>王晓敏</v>
          </cell>
          <cell r="P835" t="str">
            <v/>
          </cell>
          <cell r="Q835" t="str">
            <v>王晓敏</v>
          </cell>
          <cell r="R835" t="str">
            <v>杭州</v>
          </cell>
          <cell r="S835" t="str">
            <v>18358646122</v>
          </cell>
          <cell r="T835" t="str">
            <v>1999-12-05</v>
          </cell>
          <cell r="U835" t="str">
            <v>22</v>
          </cell>
          <cell r="V835" t="str">
            <v>汉族</v>
          </cell>
          <cell r="W835" t="str">
            <v>412829199912051229</v>
          </cell>
          <cell r="X835" t="str">
            <v>河南</v>
          </cell>
          <cell r="Y835" t="str">
            <v>驻马店地区</v>
          </cell>
          <cell r="Z835" t="str">
            <v>河南驻马店正阳县清源街道</v>
          </cell>
          <cell r="AA835" t="str">
            <v>杭州滨江</v>
          </cell>
          <cell r="AB835" t="str">
            <v>外地农村</v>
          </cell>
          <cell r="AC835" t="str">
            <v>未婚</v>
          </cell>
          <cell r="AD835" t="str">
            <v>共青团员</v>
          </cell>
          <cell r="AE835" t="str">
            <v>本科</v>
          </cell>
          <cell r="AF835" t="str">
            <v>学士</v>
          </cell>
          <cell r="AG835" t="str">
            <v>台州学院</v>
          </cell>
          <cell r="AH835" t="str">
            <v>制药工程</v>
          </cell>
          <cell r="AI835" t="str">
            <v>2021-06-24</v>
          </cell>
          <cell r="AJ835" t="str">
            <v/>
          </cell>
          <cell r="AK835" t="str">
            <v/>
          </cell>
          <cell r="AL835" t="str">
            <v/>
          </cell>
          <cell r="AM835" t="str">
            <v>肖云</v>
          </cell>
          <cell r="AN835" t="str">
            <v>朋友</v>
          </cell>
          <cell r="AO835" t="str">
            <v>杭州市西湖区之江花园</v>
          </cell>
          <cell r="AP835" t="str">
            <v>13173713365</v>
          </cell>
          <cell r="AQ835" t="str">
            <v>杭州中美华东制药江东有限公司</v>
          </cell>
          <cell r="AR835" t="str">
            <v/>
          </cell>
          <cell r="AS835" t="str">
            <v/>
          </cell>
          <cell r="AT835" t="str">
            <v>2022-04-27</v>
          </cell>
          <cell r="AU835" t="str">
            <v>研发人员</v>
          </cell>
          <cell r="AV835" t="str">
            <v>劳动合同</v>
          </cell>
          <cell r="AW835" t="str">
            <v>2022-04-27</v>
          </cell>
          <cell r="AX835" t="str">
            <v>2022-04-27</v>
          </cell>
          <cell r="AY835" t="str">
            <v>2025-06-30</v>
          </cell>
          <cell r="AZ835" t="str">
            <v>研发</v>
          </cell>
          <cell r="BA835" t="str">
            <v>1</v>
          </cell>
          <cell r="BB835" t="str">
            <v>2022-07-26</v>
          </cell>
          <cell r="BC835" t="str">
            <v>2022-07-27</v>
          </cell>
          <cell r="BD835" t="str">
            <v/>
          </cell>
          <cell r="BE835" t="str">
            <v>研发序列</v>
          </cell>
          <cell r="BF835" t="str">
            <v>P1</v>
          </cell>
        </row>
        <row r="836">
          <cell r="C836" t="str">
            <v>降雪</v>
          </cell>
          <cell r="D836" t="str">
            <v>女</v>
          </cell>
          <cell r="E836" t="str">
            <v>在职</v>
          </cell>
          <cell r="F836" t="str">
            <v>正式员工</v>
          </cell>
          <cell r="G836" t="str">
            <v>百研医药</v>
          </cell>
          <cell r="H836" t="str">
            <v>百研医药</v>
          </cell>
          <cell r="I836" t="str">
            <v>百研医药/百研医药</v>
          </cell>
          <cell r="J836" t="str">
            <v>百研医药</v>
          </cell>
          <cell r="K836" t="str">
            <v>百研医药</v>
          </cell>
          <cell r="L836" t="str">
            <v>总经理助理</v>
          </cell>
          <cell r="M836" t="str">
            <v>职员</v>
          </cell>
          <cell r="N836" t="str">
            <v>楼金芳</v>
          </cell>
          <cell r="O836" t="str">
            <v>楼金芳</v>
          </cell>
          <cell r="P836" t="str">
            <v>楼金芳</v>
          </cell>
          <cell r="Q836" t="str">
            <v/>
          </cell>
          <cell r="R836" t="str">
            <v>杭州</v>
          </cell>
          <cell r="S836" t="str">
            <v>15820438056</v>
          </cell>
          <cell r="T836" t="str">
            <v>1986-01-02</v>
          </cell>
          <cell r="U836" t="str">
            <v>36</v>
          </cell>
          <cell r="V836" t="str">
            <v>汉</v>
          </cell>
          <cell r="W836" t="str">
            <v>210804198601023529</v>
          </cell>
          <cell r="X836" t="str">
            <v>辽宁</v>
          </cell>
          <cell r="Y836" t="str">
            <v>营口</v>
          </cell>
          <cell r="Z836" t="str">
            <v>辽宁省营口市鲅鱼圈区滨海街37号3-1-1</v>
          </cell>
          <cell r="AA836" t="str">
            <v>浙江省杭州市萧山区北干街道永晖路立涛园6号1-1604室</v>
          </cell>
          <cell r="AB836" t="str">
            <v>外地城镇</v>
          </cell>
          <cell r="AC836" t="str">
            <v>未婚</v>
          </cell>
          <cell r="AD836" t="str">
            <v>群众</v>
          </cell>
          <cell r="AE836" t="str">
            <v>博士研究生</v>
          </cell>
          <cell r="AF836" t="str">
            <v>博士</v>
          </cell>
          <cell r="AG836" t="str">
            <v>中央大学（韩国）</v>
          </cell>
          <cell r="AH836" t="str">
            <v>生药学</v>
          </cell>
          <cell r="AI836" t="str">
            <v>2015-08-21</v>
          </cell>
          <cell r="AJ836" t="str">
            <v/>
          </cell>
          <cell r="AK836" t="str">
            <v/>
          </cell>
          <cell r="AL836" t="str">
            <v/>
          </cell>
          <cell r="AM836" t="str">
            <v>吴淑霞</v>
          </cell>
          <cell r="AN836" t="str">
            <v>母女</v>
          </cell>
          <cell r="AO836" t="str">
            <v>辽宁省营口市鲅鱼圈区滨海街37号3-1-1</v>
          </cell>
          <cell r="AP836" t="str">
            <v>15104170058</v>
          </cell>
          <cell r="AQ836" t="str">
            <v>杭州荣泽生物科技有限公司</v>
          </cell>
          <cell r="AR836" t="str">
            <v>1.5104170058E10</v>
          </cell>
          <cell r="AS836" t="str">
            <v/>
          </cell>
          <cell r="AT836" t="str">
            <v>2020-03-16</v>
          </cell>
          <cell r="AU836" t="str">
            <v>管理人员</v>
          </cell>
          <cell r="AV836" t="str">
            <v>劳动合同</v>
          </cell>
          <cell r="AW836" t="str">
            <v>2020-03-16</v>
          </cell>
          <cell r="AX836" t="str">
            <v>2020-10-01</v>
          </cell>
          <cell r="AY836" t="str">
            <v>2023-03-31</v>
          </cell>
          <cell r="AZ836" t="str">
            <v>研发</v>
          </cell>
          <cell r="BA836" t="str">
            <v>1</v>
          </cell>
          <cell r="BB836" t="str">
            <v>2020-06-16</v>
          </cell>
          <cell r="BC836" t="str">
            <v>2020-06-16</v>
          </cell>
          <cell r="BD836" t="str">
            <v/>
          </cell>
          <cell r="BE836" t="str">
            <v>研发序列</v>
          </cell>
          <cell r="BF836" t="str">
            <v>M3</v>
          </cell>
        </row>
        <row r="837">
          <cell r="C837" t="str">
            <v>陆巧南</v>
          </cell>
          <cell r="D837" t="str">
            <v>女</v>
          </cell>
          <cell r="E837" t="str">
            <v>在职</v>
          </cell>
          <cell r="F837" t="str">
            <v>正式员工</v>
          </cell>
          <cell r="G837" t="str">
            <v>勤思医药</v>
          </cell>
          <cell r="H837" t="str">
            <v>CRC金华/横店</v>
          </cell>
          <cell r="I837" t="str">
            <v>勤思医药/勤思医药/CRC金华/横店</v>
          </cell>
          <cell r="J837" t="str">
            <v>勤思医药</v>
          </cell>
          <cell r="K837" t="str">
            <v>勤思医药</v>
          </cell>
          <cell r="L837" t="str">
            <v>CRC-2</v>
          </cell>
          <cell r="M837" t="str">
            <v>组长</v>
          </cell>
          <cell r="N837" t="str">
            <v>宋博凡</v>
          </cell>
          <cell r="O837" t="str">
            <v>宋博凡</v>
          </cell>
          <cell r="P837" t="str">
            <v/>
          </cell>
          <cell r="Q837" t="str">
            <v/>
          </cell>
          <cell r="R837" t="str">
            <v>横店</v>
          </cell>
          <cell r="S837" t="str">
            <v>13958432132</v>
          </cell>
          <cell r="T837" t="str">
            <v>1995-12-26</v>
          </cell>
          <cell r="U837" t="str">
            <v>26</v>
          </cell>
          <cell r="V837" t="str">
            <v>汉</v>
          </cell>
          <cell r="W837" t="str">
            <v>330724199512266221</v>
          </cell>
          <cell r="X837" t="str">
            <v>浙江</v>
          </cell>
          <cell r="Y837" t="str">
            <v>东阳</v>
          </cell>
          <cell r="Z837" t="str">
            <v>浙江省东阳市南市街道西雅村雅门936号</v>
          </cell>
          <cell r="AA837" t="str">
            <v>浙江省东阳市南市街道西雅村雅门936号</v>
          </cell>
          <cell r="AB837" t="str">
            <v>本地农村</v>
          </cell>
          <cell r="AC837" t="str">
            <v>未婚</v>
          </cell>
          <cell r="AD837" t="str">
            <v>团员</v>
          </cell>
          <cell r="AE837" t="str">
            <v>本科</v>
          </cell>
          <cell r="AF837" t="str">
            <v>学士</v>
          </cell>
          <cell r="AG837" t="str">
            <v>上海建桥学院</v>
          </cell>
          <cell r="AH837" t="str">
            <v>数字媒体技术</v>
          </cell>
          <cell r="AI837" t="str">
            <v>2018-06-30</v>
          </cell>
          <cell r="AJ837" t="str">
            <v/>
          </cell>
          <cell r="AK837" t="str">
            <v/>
          </cell>
          <cell r="AL837" t="str">
            <v/>
          </cell>
          <cell r="AM837" t="str">
            <v>陆卫东</v>
          </cell>
          <cell r="AN837" t="str">
            <v/>
          </cell>
          <cell r="AO837" t="str">
            <v>浙江省东阳市南市街道西雅村雅门936号</v>
          </cell>
          <cell r="AP837" t="str">
            <v>15057931228</v>
          </cell>
          <cell r="AQ837" t="str">
            <v/>
          </cell>
          <cell r="AR837" t="str">
            <v>15057931228</v>
          </cell>
          <cell r="AS837" t="str">
            <v/>
          </cell>
          <cell r="AT837" t="str">
            <v>2018-09-07</v>
          </cell>
          <cell r="AU837" t="str">
            <v>辅助人员</v>
          </cell>
          <cell r="AV837" t="str">
            <v>劳动合同</v>
          </cell>
          <cell r="AW837" t="str">
            <v>2018-09-07</v>
          </cell>
          <cell r="AX837" t="str">
            <v>2021-10-01</v>
          </cell>
          <cell r="AY837" t="str">
            <v>2024-12-31</v>
          </cell>
          <cell r="AZ837" t="str">
            <v>研发</v>
          </cell>
          <cell r="BA837" t="str">
            <v>1</v>
          </cell>
          <cell r="BB837" t="str">
            <v>2018-12-07</v>
          </cell>
          <cell r="BC837" t="str">
            <v>2018-12-07</v>
          </cell>
          <cell r="BD837" t="str">
            <v/>
          </cell>
          <cell r="BE837" t="str">
            <v>研发序列</v>
          </cell>
          <cell r="BF837" t="str">
            <v>P2</v>
          </cell>
        </row>
        <row r="838">
          <cell r="C838" t="str">
            <v>徐涵越</v>
          </cell>
          <cell r="D838" t="str">
            <v>女</v>
          </cell>
          <cell r="E838" t="str">
            <v>在职</v>
          </cell>
          <cell r="F838" t="str">
            <v>正式员工</v>
          </cell>
          <cell r="G838" t="str">
            <v>勤思医药</v>
          </cell>
          <cell r="H838" t="str">
            <v>CRC金华/横店</v>
          </cell>
          <cell r="I838" t="str">
            <v>勤思医药/勤思医药/CRC金华/横店</v>
          </cell>
          <cell r="J838" t="str">
            <v>勤思医药</v>
          </cell>
          <cell r="K838" t="str">
            <v>勤思医药</v>
          </cell>
          <cell r="L838" t="str">
            <v>CRC横店</v>
          </cell>
          <cell r="M838" t="str">
            <v>职员</v>
          </cell>
          <cell r="N838" t="str">
            <v>宋博凡</v>
          </cell>
          <cell r="O838" t="str">
            <v>陆巧南</v>
          </cell>
          <cell r="P838" t="str">
            <v/>
          </cell>
          <cell r="Q838" t="str">
            <v/>
          </cell>
          <cell r="R838" t="str">
            <v>金华</v>
          </cell>
          <cell r="S838" t="str">
            <v>13486975780</v>
          </cell>
          <cell r="T838" t="str">
            <v>1995-08-18</v>
          </cell>
          <cell r="U838" t="str">
            <v>26</v>
          </cell>
          <cell r="V838" t="str">
            <v>汉族</v>
          </cell>
          <cell r="W838" t="str">
            <v>330724199508185242</v>
          </cell>
          <cell r="X838" t="str">
            <v>浙江</v>
          </cell>
          <cell r="Y838" t="str">
            <v>东阳</v>
          </cell>
          <cell r="Z838" t="str">
            <v>浙江省东阳市东阳江镇学陶村95号</v>
          </cell>
          <cell r="AA838" t="str">
            <v>浙江省金华市东阳区吴宁街道艺海北路名都华庭B栋2单元901</v>
          </cell>
          <cell r="AB838" t="str">
            <v>外地农村</v>
          </cell>
          <cell r="AC838" t="str">
            <v>未婚</v>
          </cell>
          <cell r="AD838" t="str">
            <v>团员</v>
          </cell>
          <cell r="AE838" t="str">
            <v>本科</v>
          </cell>
          <cell r="AF838" t="str">
            <v>学士</v>
          </cell>
          <cell r="AG838" t="str">
            <v>杭州师范大学</v>
          </cell>
          <cell r="AH838" t="str">
            <v>学前教育</v>
          </cell>
          <cell r="AI838" t="str">
            <v>2015-06-30</v>
          </cell>
          <cell r="AJ838" t="str">
            <v/>
          </cell>
          <cell r="AK838" t="str">
            <v/>
          </cell>
          <cell r="AL838" t="str">
            <v/>
          </cell>
          <cell r="AM838" t="str">
            <v>胡雪芳</v>
          </cell>
          <cell r="AN838" t="str">
            <v>母女</v>
          </cell>
          <cell r="AO838" t="str">
            <v>浙江省东阳市东阳江镇学陶村95号</v>
          </cell>
          <cell r="AP838" t="str">
            <v>18257989288</v>
          </cell>
          <cell r="AQ838" t="str">
            <v/>
          </cell>
          <cell r="AR838" t="str">
            <v>1.8257989288E10</v>
          </cell>
          <cell r="AS838" t="str">
            <v/>
          </cell>
          <cell r="AT838" t="str">
            <v>2020-03-13</v>
          </cell>
          <cell r="AU838" t="str">
            <v>研发人员</v>
          </cell>
          <cell r="AV838" t="str">
            <v>劳动合同</v>
          </cell>
          <cell r="AW838" t="str">
            <v>2022-02-11</v>
          </cell>
          <cell r="AX838" t="str">
            <v>2022-02-11</v>
          </cell>
          <cell r="AY838" t="str">
            <v>2025-03-31</v>
          </cell>
          <cell r="AZ838" t="str">
            <v>研发</v>
          </cell>
          <cell r="BA838" t="str">
            <v>2</v>
          </cell>
          <cell r="BB838" t="str">
            <v>2020-06-12</v>
          </cell>
          <cell r="BC838" t="str">
            <v>2020-06-13</v>
          </cell>
          <cell r="BD838" t="str">
            <v/>
          </cell>
          <cell r="BE838" t="str">
            <v>研发序列</v>
          </cell>
          <cell r="BF838" t="str">
            <v>P1</v>
          </cell>
        </row>
        <row r="839">
          <cell r="C839" t="str">
            <v>范依婷</v>
          </cell>
          <cell r="D839" t="str">
            <v>女</v>
          </cell>
          <cell r="E839" t="str">
            <v>在职</v>
          </cell>
          <cell r="F839" t="str">
            <v>正式员工</v>
          </cell>
          <cell r="G839" t="str">
            <v>勤思医药</v>
          </cell>
          <cell r="H839" t="str">
            <v>CRC金华/横店</v>
          </cell>
          <cell r="I839" t="str">
            <v>勤思医药/勤思医药/CRC金华/横店</v>
          </cell>
          <cell r="J839" t="str">
            <v>勤思医药</v>
          </cell>
          <cell r="K839" t="str">
            <v>勤思医药</v>
          </cell>
          <cell r="L839" t="str">
            <v>CRC-2</v>
          </cell>
          <cell r="M839" t="str">
            <v>职员</v>
          </cell>
          <cell r="N839" t="str">
            <v>宋博凡</v>
          </cell>
          <cell r="O839" t="str">
            <v>陆巧南</v>
          </cell>
          <cell r="P839" t="str">
            <v/>
          </cell>
          <cell r="Q839" t="str">
            <v/>
          </cell>
          <cell r="R839" t="str">
            <v>杭州</v>
          </cell>
          <cell r="S839" t="str">
            <v>18368630057</v>
          </cell>
          <cell r="T839" t="str">
            <v>1996-07-31</v>
          </cell>
          <cell r="U839" t="str">
            <v>25</v>
          </cell>
          <cell r="V839" t="str">
            <v>汉</v>
          </cell>
          <cell r="W839" t="str">
            <v>330481199607315621</v>
          </cell>
          <cell r="X839" t="str">
            <v>浙江</v>
          </cell>
          <cell r="Y839" t="str">
            <v>海宁</v>
          </cell>
          <cell r="Z839" t="str">
            <v>浙江省海宁市硖石街道荷叶村大园里16号</v>
          </cell>
          <cell r="AA839" t="str">
            <v>金华市婺城区城北街道迪耳路湘江小区3单元3幢302</v>
          </cell>
          <cell r="AB839" t="str">
            <v>外地城镇</v>
          </cell>
          <cell r="AC839" t="str">
            <v>未婚</v>
          </cell>
          <cell r="AD839" t="str">
            <v>团员</v>
          </cell>
          <cell r="AE839" t="str">
            <v>大专</v>
          </cell>
          <cell r="AF839" t="str">
            <v/>
          </cell>
          <cell r="AG839" t="str">
            <v>金华职业技术学院</v>
          </cell>
          <cell r="AH839" t="str">
            <v>护理</v>
          </cell>
          <cell r="AI839" t="str">
            <v>2018-06-30</v>
          </cell>
          <cell r="AJ839" t="str">
            <v/>
          </cell>
          <cell r="AK839" t="str">
            <v/>
          </cell>
          <cell r="AL839" t="str">
            <v/>
          </cell>
          <cell r="AM839" t="str">
            <v>顾桂芬</v>
          </cell>
          <cell r="AN839" t="str">
            <v/>
          </cell>
          <cell r="AO839" t="str">
            <v>浙江省海宁市硖石街道荷叶村大园里16号</v>
          </cell>
          <cell r="AP839" t="str">
            <v>13586482466</v>
          </cell>
          <cell r="AQ839" t="str">
            <v/>
          </cell>
          <cell r="AR839" t="str">
            <v>13586482466</v>
          </cell>
          <cell r="AS839" t="str">
            <v/>
          </cell>
          <cell r="AT839" t="str">
            <v>2018-05-16</v>
          </cell>
          <cell r="AU839" t="str">
            <v>辅助人员</v>
          </cell>
          <cell r="AV839" t="str">
            <v>劳动合同</v>
          </cell>
          <cell r="AW839" t="str">
            <v>2018-07-01</v>
          </cell>
          <cell r="AX839" t="str">
            <v>2018-07-01</v>
          </cell>
          <cell r="AY839" t="str">
            <v>2021-06-30</v>
          </cell>
          <cell r="AZ839" t="str">
            <v>研发</v>
          </cell>
          <cell r="BA839" t="str">
            <v>1</v>
          </cell>
          <cell r="BB839" t="str">
            <v>2018-10-01</v>
          </cell>
          <cell r="BC839" t="str">
            <v>2018-10-01</v>
          </cell>
          <cell r="BD839" t="str">
            <v/>
          </cell>
          <cell r="BE839" t="str">
            <v>研发序列</v>
          </cell>
          <cell r="BF839" t="str">
            <v>P2</v>
          </cell>
        </row>
        <row r="840">
          <cell r="C840" t="str">
            <v>郑瑶君</v>
          </cell>
          <cell r="D840" t="str">
            <v>女</v>
          </cell>
          <cell r="E840" t="str">
            <v>在职</v>
          </cell>
          <cell r="F840" t="str">
            <v>正式员工</v>
          </cell>
          <cell r="G840" t="str">
            <v>勤思医药</v>
          </cell>
          <cell r="H840" t="str">
            <v>CRC金华/横店</v>
          </cell>
          <cell r="I840" t="str">
            <v>勤思医药/勤思医药/CRC金华/横店</v>
          </cell>
          <cell r="J840" t="str">
            <v>勤思医药</v>
          </cell>
          <cell r="K840" t="str">
            <v>勤思医药</v>
          </cell>
          <cell r="L840" t="str">
            <v>CRC-1</v>
          </cell>
          <cell r="M840" t="str">
            <v>职员</v>
          </cell>
          <cell r="N840" t="str">
            <v>宋博凡</v>
          </cell>
          <cell r="O840" t="str">
            <v>陆巧南</v>
          </cell>
          <cell r="P840" t="str">
            <v/>
          </cell>
          <cell r="Q840" t="str">
            <v>陆巧南</v>
          </cell>
          <cell r="R840" t="str">
            <v>横店</v>
          </cell>
          <cell r="S840" t="str">
            <v>15258907667</v>
          </cell>
          <cell r="T840" t="str">
            <v>1996-12-14</v>
          </cell>
          <cell r="U840" t="str">
            <v>25</v>
          </cell>
          <cell r="V840" t="str">
            <v>汉族</v>
          </cell>
          <cell r="W840" t="str">
            <v>330727199612141222</v>
          </cell>
          <cell r="X840" t="str">
            <v>浙江</v>
          </cell>
          <cell r="Y840" t="str">
            <v>金华</v>
          </cell>
          <cell r="Z840" t="str">
            <v>浙江省金华磐安县安文街道文溪南路132号</v>
          </cell>
          <cell r="AA840" t="str">
            <v>浙江省金华磐安县安文街道月山路405号</v>
          </cell>
          <cell r="AB840" t="str">
            <v>本地城镇</v>
          </cell>
          <cell r="AC840" t="str">
            <v>未婚</v>
          </cell>
          <cell r="AD840" t="str">
            <v/>
          </cell>
          <cell r="AE840" t="str">
            <v>本科</v>
          </cell>
          <cell r="AF840" t="str">
            <v>学士</v>
          </cell>
          <cell r="AG840" t="str">
            <v>国家开发大学</v>
          </cell>
          <cell r="AH840" t="str">
            <v>法学</v>
          </cell>
          <cell r="AI840" t="str">
            <v>2020-01-30</v>
          </cell>
          <cell r="AJ840" t="str">
            <v/>
          </cell>
          <cell r="AK840" t="str">
            <v/>
          </cell>
          <cell r="AL840" t="str">
            <v/>
          </cell>
          <cell r="AM840" t="str">
            <v>庞玲琴</v>
          </cell>
          <cell r="AN840" t="str">
            <v>母女</v>
          </cell>
          <cell r="AO840" t="str">
            <v>磐安县大盘镇后塘村</v>
          </cell>
          <cell r="AP840" t="str">
            <v>13758940537</v>
          </cell>
          <cell r="AQ840" t="str">
            <v/>
          </cell>
          <cell r="AR840" t="str">
            <v/>
          </cell>
          <cell r="AS840" t="str">
            <v/>
          </cell>
          <cell r="AT840" t="str">
            <v>2021-09-01</v>
          </cell>
          <cell r="AU840" t="str">
            <v>研发人员</v>
          </cell>
          <cell r="AV840" t="str">
            <v>劳动合同</v>
          </cell>
          <cell r="AW840" t="str">
            <v>2021-09-01</v>
          </cell>
          <cell r="AX840" t="str">
            <v>2021-09-01</v>
          </cell>
          <cell r="AY840" t="str">
            <v>2024-09-30</v>
          </cell>
          <cell r="AZ840" t="str">
            <v>研发</v>
          </cell>
          <cell r="BA840" t="str">
            <v>1</v>
          </cell>
          <cell r="BB840" t="str">
            <v>2021-11-30</v>
          </cell>
          <cell r="BC840" t="str">
            <v>2021-12-01</v>
          </cell>
          <cell r="BD840" t="str">
            <v/>
          </cell>
          <cell r="BE840" t="str">
            <v>研发序列</v>
          </cell>
          <cell r="BF840" t="str">
            <v>P1</v>
          </cell>
        </row>
        <row r="841">
          <cell r="C841" t="str">
            <v>程敏霞</v>
          </cell>
          <cell r="D841" t="str">
            <v>女</v>
          </cell>
          <cell r="E841" t="str">
            <v>在职</v>
          </cell>
          <cell r="F841" t="str">
            <v>实习生</v>
          </cell>
          <cell r="G841" t="str">
            <v>勤思医药</v>
          </cell>
          <cell r="H841" t="str">
            <v>CRC金华/横店</v>
          </cell>
          <cell r="I841" t="str">
            <v>勤思医药/勤思医药/CRC金华/横店</v>
          </cell>
          <cell r="J841" t="str">
            <v>勤思医药</v>
          </cell>
          <cell r="K841" t="str">
            <v>勤思医药</v>
          </cell>
          <cell r="L841" t="str">
            <v>实习生</v>
          </cell>
          <cell r="M841" t="str">
            <v>职员</v>
          </cell>
          <cell r="N841" t="str">
            <v>宋博凡</v>
          </cell>
          <cell r="O841" t="str">
            <v>陆巧南</v>
          </cell>
          <cell r="P841" t="str">
            <v/>
          </cell>
          <cell r="Q841" t="str">
            <v/>
          </cell>
          <cell r="R841" t="str">
            <v>横店</v>
          </cell>
          <cell r="S841" t="str">
            <v>17305892218</v>
          </cell>
          <cell r="T841" t="str">
            <v>2001-03-01</v>
          </cell>
          <cell r="U841" t="str">
            <v>21</v>
          </cell>
          <cell r="V841" t="str">
            <v>汉族</v>
          </cell>
          <cell r="W841" t="str">
            <v>361129200103013929</v>
          </cell>
          <cell r="X841" t="str">
            <v>江西</v>
          </cell>
          <cell r="Y841" t="str">
            <v>上饶</v>
          </cell>
          <cell r="Z841" t="str">
            <v>江西省上饶市</v>
          </cell>
          <cell r="AA841" t="str">
            <v>浙江省东阳市横店镇东阳市横店医院</v>
          </cell>
          <cell r="AB841" t="str">
            <v>外地农村</v>
          </cell>
          <cell r="AC841" t="str">
            <v>未婚</v>
          </cell>
          <cell r="AD841" t="str">
            <v/>
          </cell>
          <cell r="AE841" t="str">
            <v>大专</v>
          </cell>
          <cell r="AF841" t="str">
            <v/>
          </cell>
          <cell r="AG841" t="str">
            <v>江西工商职业技术学院</v>
          </cell>
          <cell r="AH841" t="str">
            <v>护理</v>
          </cell>
          <cell r="AI841" t="str">
            <v>2022-09-30</v>
          </cell>
          <cell r="AJ841" t="str">
            <v/>
          </cell>
          <cell r="AK841" t="str">
            <v/>
          </cell>
          <cell r="AL841" t="str">
            <v/>
          </cell>
          <cell r="AM841" t="str">
            <v>曹沙沙</v>
          </cell>
          <cell r="AN841" t="str">
            <v>母亲</v>
          </cell>
          <cell r="AO841" t="str">
            <v>浙江省东阳市横店镇3165139895@qq.com</v>
          </cell>
          <cell r="AP841" t="str">
            <v>15381798582</v>
          </cell>
          <cell r="AQ841" t="str">
            <v/>
          </cell>
          <cell r="AR841" t="str">
            <v/>
          </cell>
          <cell r="AS841" t="str">
            <v>陆巧南</v>
          </cell>
          <cell r="AT841" t="str">
            <v>2021-11-16</v>
          </cell>
          <cell r="AU841" t="str">
            <v>辅助人员</v>
          </cell>
          <cell r="AV841" t="str">
            <v>实习协议</v>
          </cell>
          <cell r="AW841" t="str">
            <v/>
          </cell>
          <cell r="AX841" t="str">
            <v>2021-11-16</v>
          </cell>
          <cell r="AY841" t="str">
            <v>2022-09-30</v>
          </cell>
          <cell r="AZ841" t="str">
            <v>研发</v>
          </cell>
          <cell r="BA841" t="str">
            <v/>
          </cell>
          <cell r="BB841" t="str">
            <v/>
          </cell>
          <cell r="BC841" t="str">
            <v/>
          </cell>
          <cell r="BD841" t="str">
            <v/>
          </cell>
          <cell r="BE841" t="str">
            <v>研发序列</v>
          </cell>
          <cell r="BF841" t="str">
            <v>-</v>
          </cell>
        </row>
        <row r="842">
          <cell r="C842" t="str">
            <v>吴丽丹</v>
          </cell>
          <cell r="D842" t="str">
            <v>女</v>
          </cell>
          <cell r="E842" t="str">
            <v>在职</v>
          </cell>
          <cell r="F842" t="str">
            <v>试用员工</v>
          </cell>
          <cell r="G842" t="str">
            <v>勤思医药</v>
          </cell>
          <cell r="H842" t="str">
            <v>CRC金华/横店</v>
          </cell>
          <cell r="I842" t="str">
            <v>勤思医药/勤思医药/CRC金华/横店</v>
          </cell>
          <cell r="J842" t="str">
            <v>勤思医药</v>
          </cell>
          <cell r="K842" t="str">
            <v>勤思医药</v>
          </cell>
          <cell r="L842" t="str">
            <v>CRC（横店）</v>
          </cell>
          <cell r="M842" t="str">
            <v>职员</v>
          </cell>
          <cell r="N842" t="str">
            <v>宋博凡</v>
          </cell>
          <cell r="O842" t="str">
            <v>邵薇</v>
          </cell>
          <cell r="P842" t="str">
            <v>叶晨晨</v>
          </cell>
          <cell r="Q842" t="str">
            <v/>
          </cell>
          <cell r="R842" t="str">
            <v>温州</v>
          </cell>
          <cell r="S842" t="str">
            <v>17858876729</v>
          </cell>
          <cell r="T842" t="str">
            <v>2001-01-13</v>
          </cell>
          <cell r="U842" t="str">
            <v>21</v>
          </cell>
          <cell r="V842" t="str">
            <v>汉族</v>
          </cell>
          <cell r="W842" t="str">
            <v>330724200101134529</v>
          </cell>
          <cell r="X842" t="str">
            <v>浙江</v>
          </cell>
          <cell r="Y842" t="str">
            <v>金华</v>
          </cell>
          <cell r="Z842" t="str">
            <v>浙江省金华市东阳市湖溪镇擎天丘村路东20号</v>
          </cell>
          <cell r="AA842" t="str">
            <v>浙江省金华市东阳市湖溪镇擎天丘村路东20号</v>
          </cell>
          <cell r="AB842" t="str">
            <v>本地农村</v>
          </cell>
          <cell r="AC842" t="str">
            <v>未婚</v>
          </cell>
          <cell r="AD842" t="str">
            <v>共青团员</v>
          </cell>
          <cell r="AE842" t="str">
            <v>大专</v>
          </cell>
          <cell r="AF842" t="str">
            <v>其他</v>
          </cell>
          <cell r="AG842" t="str">
            <v>浙江药科职业大学</v>
          </cell>
          <cell r="AH842" t="str">
            <v>中药学</v>
          </cell>
          <cell r="AI842" t="str">
            <v>2022-06-12</v>
          </cell>
          <cell r="AJ842" t="str">
            <v/>
          </cell>
          <cell r="AK842" t="str">
            <v/>
          </cell>
          <cell r="AL842" t="str">
            <v/>
          </cell>
          <cell r="AM842" t="str">
            <v>顾仙萍</v>
          </cell>
          <cell r="AN842" t="str">
            <v>母女</v>
          </cell>
          <cell r="AO842" t="str">
            <v>浙江省金华市东阳市湖溪镇擎天丘村路东20号；322100</v>
          </cell>
          <cell r="AP842" t="str">
            <v>18857962620</v>
          </cell>
          <cell r="AQ842" t="str">
            <v>东阳市爱心大药房连锁有限公司</v>
          </cell>
          <cell r="AR842" t="str">
            <v/>
          </cell>
          <cell r="AS842" t="str">
            <v>顾巧琴</v>
          </cell>
          <cell r="AT842" t="str">
            <v>2022-06-20</v>
          </cell>
          <cell r="AU842" t="str">
            <v>辅助人员</v>
          </cell>
          <cell r="AV842" t="str">
            <v>劳动合同</v>
          </cell>
          <cell r="AW842" t="str">
            <v>2022-06-20</v>
          </cell>
          <cell r="AX842" t="str">
            <v>2022-06-20</v>
          </cell>
          <cell r="AY842" t="str">
            <v>2025-06-30</v>
          </cell>
          <cell r="AZ842" t="str">
            <v>研发</v>
          </cell>
          <cell r="BA842" t="str">
            <v>1</v>
          </cell>
          <cell r="BB842" t="str">
            <v>2022-09-19</v>
          </cell>
          <cell r="BC842" t="str">
            <v/>
          </cell>
          <cell r="BD842" t="str">
            <v/>
          </cell>
          <cell r="BE842" t="str">
            <v>研发序列</v>
          </cell>
          <cell r="BF842" t="str">
            <v>P1</v>
          </cell>
        </row>
        <row r="843">
          <cell r="C843" t="str">
            <v>邵薇</v>
          </cell>
          <cell r="D843" t="str">
            <v>女</v>
          </cell>
          <cell r="E843" t="str">
            <v>在职</v>
          </cell>
          <cell r="F843" t="str">
            <v>正式员工</v>
          </cell>
          <cell r="G843" t="str">
            <v>勤思医药</v>
          </cell>
          <cell r="H843" t="str">
            <v>CRC温州</v>
          </cell>
          <cell r="I843" t="str">
            <v>勤思医药/勤思医药/CRC温州</v>
          </cell>
          <cell r="J843" t="str">
            <v>勤思医药</v>
          </cell>
          <cell r="K843" t="str">
            <v>勤思医药</v>
          </cell>
          <cell r="L843" t="str">
            <v>CRC经理</v>
          </cell>
          <cell r="M843" t="str">
            <v>经理</v>
          </cell>
          <cell r="N843" t="str">
            <v>宋博凡</v>
          </cell>
          <cell r="O843" t="str">
            <v>宋博凡</v>
          </cell>
          <cell r="P843" t="str">
            <v/>
          </cell>
          <cell r="Q843" t="str">
            <v/>
          </cell>
          <cell r="R843" t="str">
            <v>杭州</v>
          </cell>
          <cell r="S843" t="str">
            <v>15167903527</v>
          </cell>
          <cell r="T843" t="str">
            <v>1990-05-27</v>
          </cell>
          <cell r="U843" t="str">
            <v>32</v>
          </cell>
          <cell r="V843" t="str">
            <v>汉</v>
          </cell>
          <cell r="W843" t="str">
            <v>330724199005277620</v>
          </cell>
          <cell r="X843" t="str">
            <v>浙江</v>
          </cell>
          <cell r="Y843" t="str">
            <v>东阳</v>
          </cell>
          <cell r="Z843" t="str">
            <v>浙江省东阳市南马镇新市街4幢1号</v>
          </cell>
          <cell r="AA843" t="str">
            <v>公司宿舍</v>
          </cell>
          <cell r="AB843" t="str">
            <v>外地城镇</v>
          </cell>
          <cell r="AC843" t="str">
            <v>未婚</v>
          </cell>
          <cell r="AD843" t="str">
            <v>团员</v>
          </cell>
          <cell r="AE843" t="str">
            <v>本科</v>
          </cell>
          <cell r="AF843" t="str">
            <v>学士</v>
          </cell>
          <cell r="AG843" t="str">
            <v>浙江师范大学</v>
          </cell>
          <cell r="AH843" t="str">
            <v>英语</v>
          </cell>
          <cell r="AI843" t="str">
            <v>2011-12-30</v>
          </cell>
          <cell r="AJ843" t="str">
            <v/>
          </cell>
          <cell r="AK843" t="str">
            <v/>
          </cell>
          <cell r="AL843" t="str">
            <v/>
          </cell>
          <cell r="AM843" t="str">
            <v>邵党生</v>
          </cell>
          <cell r="AN843" t="str">
            <v/>
          </cell>
          <cell r="AO843" t="str">
            <v>浙江省东阳市南马镇新市街4幢1号</v>
          </cell>
          <cell r="AP843" t="str">
            <v>15157908992</v>
          </cell>
          <cell r="AQ843" t="str">
            <v/>
          </cell>
          <cell r="AR843" t="str">
            <v>15157908992</v>
          </cell>
          <cell r="AS843" t="str">
            <v/>
          </cell>
          <cell r="AT843" t="str">
            <v>2016-07-01</v>
          </cell>
          <cell r="AU843" t="str">
            <v>辅助人员</v>
          </cell>
          <cell r="AV843" t="str">
            <v>劳动合同</v>
          </cell>
          <cell r="AW843" t="str">
            <v>2016-07-01</v>
          </cell>
          <cell r="AX843" t="str">
            <v>2016-07-01</v>
          </cell>
          <cell r="AY843" t="str">
            <v>2022-12-31</v>
          </cell>
          <cell r="AZ843" t="str">
            <v>研发</v>
          </cell>
          <cell r="BA843" t="str">
            <v>2</v>
          </cell>
          <cell r="BB843" t="str">
            <v/>
          </cell>
          <cell r="BC843" t="str">
            <v/>
          </cell>
          <cell r="BD843" t="str">
            <v/>
          </cell>
          <cell r="BE843" t="str">
            <v>研发序列</v>
          </cell>
          <cell r="BF843" t="str">
            <v>P4</v>
          </cell>
        </row>
        <row r="844">
          <cell r="C844" t="str">
            <v>徐卓婷</v>
          </cell>
          <cell r="D844" t="str">
            <v>女</v>
          </cell>
          <cell r="E844" t="str">
            <v>在职</v>
          </cell>
          <cell r="F844" t="str">
            <v>正式员工</v>
          </cell>
          <cell r="G844" t="str">
            <v>勤思医药</v>
          </cell>
          <cell r="H844" t="str">
            <v>CRC温州</v>
          </cell>
          <cell r="I844" t="str">
            <v>勤思医药/勤思医药/CRC温州</v>
          </cell>
          <cell r="J844" t="str">
            <v>勤思医药</v>
          </cell>
          <cell r="K844" t="str">
            <v>勤思医药</v>
          </cell>
          <cell r="L844" t="str">
            <v>CRC-3</v>
          </cell>
          <cell r="M844" t="str">
            <v>职员</v>
          </cell>
          <cell r="N844" t="str">
            <v>宋博凡</v>
          </cell>
          <cell r="O844" t="str">
            <v>邵薇</v>
          </cell>
          <cell r="P844" t="str">
            <v/>
          </cell>
          <cell r="Q844" t="str">
            <v/>
          </cell>
          <cell r="R844" t="str">
            <v>杭州</v>
          </cell>
          <cell r="S844" t="str">
            <v>13588913833</v>
          </cell>
          <cell r="T844" t="str">
            <v>1997-07-31</v>
          </cell>
          <cell r="U844" t="str">
            <v>24</v>
          </cell>
          <cell r="V844" t="str">
            <v>汉</v>
          </cell>
          <cell r="W844" t="str">
            <v>330324199707310024</v>
          </cell>
          <cell r="X844" t="str">
            <v>浙江</v>
          </cell>
          <cell r="Y844" t="str">
            <v>温州</v>
          </cell>
          <cell r="Z844" t="str">
            <v>浙江省永嘉县东城街道敬仁乐园路10号</v>
          </cell>
          <cell r="AA844" t="str">
            <v>公司宿舍</v>
          </cell>
          <cell r="AB844" t="str">
            <v>外地农村</v>
          </cell>
          <cell r="AC844" t="str">
            <v>未婚</v>
          </cell>
          <cell r="AD844" t="str">
            <v>团员</v>
          </cell>
          <cell r="AE844" t="str">
            <v>大专</v>
          </cell>
          <cell r="AF844" t="str">
            <v/>
          </cell>
          <cell r="AG844" t="str">
            <v>台州职业技术学院</v>
          </cell>
          <cell r="AH844" t="str">
            <v>市场营销</v>
          </cell>
          <cell r="AI844" t="str">
            <v>2018-06-30</v>
          </cell>
          <cell r="AJ844" t="str">
            <v/>
          </cell>
          <cell r="AK844" t="str">
            <v/>
          </cell>
          <cell r="AL844" t="str">
            <v/>
          </cell>
          <cell r="AM844" t="str">
            <v>郑晓碧</v>
          </cell>
          <cell r="AN844" t="str">
            <v>母亲</v>
          </cell>
          <cell r="AO844" t="str">
            <v>浙江省永嘉县东城街道敬仁乐园路10号</v>
          </cell>
          <cell r="AP844" t="str">
            <v>13588930084</v>
          </cell>
          <cell r="AQ844" t="str">
            <v/>
          </cell>
          <cell r="AR844" t="str">
            <v>13588930084</v>
          </cell>
          <cell r="AS844" t="str">
            <v/>
          </cell>
          <cell r="AT844" t="str">
            <v>2019-03-19</v>
          </cell>
          <cell r="AU844" t="str">
            <v>辅助人员</v>
          </cell>
          <cell r="AV844" t="str">
            <v>劳动合同</v>
          </cell>
          <cell r="AW844" t="str">
            <v>2019-03-19</v>
          </cell>
          <cell r="AX844" t="str">
            <v>2019-03-19</v>
          </cell>
          <cell r="AY844" t="str">
            <v>2025-06-30</v>
          </cell>
          <cell r="AZ844" t="str">
            <v>研发</v>
          </cell>
          <cell r="BA844" t="str">
            <v>1</v>
          </cell>
          <cell r="BB844" t="str">
            <v>2019-06-19</v>
          </cell>
          <cell r="BC844" t="str">
            <v>2019-06-19</v>
          </cell>
          <cell r="BD844" t="str">
            <v/>
          </cell>
          <cell r="BE844" t="str">
            <v>研发序列</v>
          </cell>
          <cell r="BF844" t="str">
            <v>P2</v>
          </cell>
        </row>
        <row r="845">
          <cell r="C845" t="str">
            <v>叶晨晨</v>
          </cell>
          <cell r="D845" t="str">
            <v>女</v>
          </cell>
          <cell r="E845" t="str">
            <v>在职</v>
          </cell>
          <cell r="F845" t="str">
            <v>正式员工</v>
          </cell>
          <cell r="G845" t="str">
            <v>勤思医药</v>
          </cell>
          <cell r="H845" t="str">
            <v>CRC温州</v>
          </cell>
          <cell r="I845" t="str">
            <v>勤思医药/勤思医药/CRC温州</v>
          </cell>
          <cell r="J845" t="str">
            <v>勤思医药</v>
          </cell>
          <cell r="K845" t="str">
            <v>勤思医药</v>
          </cell>
          <cell r="L845" t="str">
            <v>CRC组长</v>
          </cell>
          <cell r="M845" t="str">
            <v>职员</v>
          </cell>
          <cell r="N845" t="str">
            <v>宋博凡</v>
          </cell>
          <cell r="O845" t="str">
            <v>邵薇</v>
          </cell>
          <cell r="P845" t="str">
            <v/>
          </cell>
          <cell r="Q845" t="str">
            <v/>
          </cell>
          <cell r="R845" t="str">
            <v>杭州</v>
          </cell>
          <cell r="S845" t="str">
            <v>13588920403</v>
          </cell>
          <cell r="T845" t="str">
            <v>1996-10-24</v>
          </cell>
          <cell r="U845" t="str">
            <v>25</v>
          </cell>
          <cell r="V845" t="str">
            <v>汉</v>
          </cell>
          <cell r="W845" t="str">
            <v>330324199610244200</v>
          </cell>
          <cell r="X845" t="str">
            <v>浙江</v>
          </cell>
          <cell r="Y845" t="str">
            <v>温州</v>
          </cell>
          <cell r="Z845" t="str">
            <v>浙江省永嘉县上塘镇河屿店前路21号</v>
          </cell>
          <cell r="AA845" t="str">
            <v>公司宿舍</v>
          </cell>
          <cell r="AB845" t="str">
            <v>外地农村</v>
          </cell>
          <cell r="AC845" t="str">
            <v>未婚</v>
          </cell>
          <cell r="AD845" t="str">
            <v>团员</v>
          </cell>
          <cell r="AE845" t="str">
            <v>大专</v>
          </cell>
          <cell r="AF845" t="str">
            <v/>
          </cell>
          <cell r="AG845" t="str">
            <v>杭州医学院</v>
          </cell>
          <cell r="AH845" t="str">
            <v>药学</v>
          </cell>
          <cell r="AI845" t="str">
            <v>2018-06-08</v>
          </cell>
          <cell r="AJ845" t="str">
            <v/>
          </cell>
          <cell r="AK845" t="str">
            <v/>
          </cell>
          <cell r="AL845" t="str">
            <v/>
          </cell>
          <cell r="AM845" t="str">
            <v>叶滔弟</v>
          </cell>
          <cell r="AN845" t="str">
            <v/>
          </cell>
          <cell r="AO845" t="str">
            <v>浙江省永嘉县上塘镇河屿店前路21号</v>
          </cell>
          <cell r="AP845" t="str">
            <v>13588920403</v>
          </cell>
          <cell r="AQ845" t="str">
            <v/>
          </cell>
          <cell r="AR845" t="str">
            <v>13588920403</v>
          </cell>
          <cell r="AS845" t="str">
            <v/>
          </cell>
          <cell r="AT845" t="str">
            <v>2018-07-03</v>
          </cell>
          <cell r="AU845" t="str">
            <v>研发人员</v>
          </cell>
          <cell r="AV845" t="str">
            <v>劳动合同</v>
          </cell>
          <cell r="AW845" t="str">
            <v>2018-07-03</v>
          </cell>
          <cell r="AX845" t="str">
            <v>2021-08-01</v>
          </cell>
          <cell r="AY845" t="str">
            <v>2024-09-30</v>
          </cell>
          <cell r="AZ845" t="str">
            <v>研发</v>
          </cell>
          <cell r="BA845" t="str">
            <v>2</v>
          </cell>
          <cell r="BB845" t="str">
            <v>2018-10-03</v>
          </cell>
          <cell r="BC845" t="str">
            <v>2018-10-03</v>
          </cell>
          <cell r="BD845" t="str">
            <v/>
          </cell>
          <cell r="BE845" t="str">
            <v>研发序列</v>
          </cell>
          <cell r="BF845" t="str">
            <v>P2</v>
          </cell>
        </row>
        <row r="846">
          <cell r="C846" t="str">
            <v>张周君</v>
          </cell>
          <cell r="D846" t="str">
            <v>女</v>
          </cell>
          <cell r="E846" t="str">
            <v>在职</v>
          </cell>
          <cell r="F846" t="str">
            <v>正式员工</v>
          </cell>
          <cell r="G846" t="str">
            <v>勤思医药</v>
          </cell>
          <cell r="H846" t="str">
            <v>CRC温州</v>
          </cell>
          <cell r="I846" t="str">
            <v>勤思医药/勤思医药/CRC温州</v>
          </cell>
          <cell r="J846" t="str">
            <v>勤思医药</v>
          </cell>
          <cell r="K846" t="str">
            <v>勤思医药</v>
          </cell>
          <cell r="L846" t="str">
            <v>CRC组长</v>
          </cell>
          <cell r="M846" t="str">
            <v>组长</v>
          </cell>
          <cell r="N846" t="str">
            <v>宋博凡</v>
          </cell>
          <cell r="O846" t="str">
            <v>邵薇</v>
          </cell>
          <cell r="P846" t="str">
            <v/>
          </cell>
          <cell r="Q846" t="str">
            <v/>
          </cell>
          <cell r="R846" t="str">
            <v>杭州</v>
          </cell>
          <cell r="S846" t="str">
            <v>13600685940</v>
          </cell>
          <cell r="T846" t="str">
            <v>1997-10-22</v>
          </cell>
          <cell r="U846" t="str">
            <v>24</v>
          </cell>
          <cell r="V846" t="str">
            <v>汉</v>
          </cell>
          <cell r="W846" t="str">
            <v>330324199710224346</v>
          </cell>
          <cell r="X846" t="str">
            <v>浙江</v>
          </cell>
          <cell r="Y846" t="str">
            <v>温州</v>
          </cell>
          <cell r="Z846" t="str">
            <v>浙江省永嘉县岩头镇屿根村新兴路15号</v>
          </cell>
          <cell r="AA846" t="str">
            <v>公司宿舍</v>
          </cell>
          <cell r="AB846" t="str">
            <v>本地农村</v>
          </cell>
          <cell r="AC846" t="str">
            <v>未婚</v>
          </cell>
          <cell r="AD846" t="str">
            <v>团员</v>
          </cell>
          <cell r="AE846" t="str">
            <v>大专</v>
          </cell>
          <cell r="AF846" t="str">
            <v/>
          </cell>
          <cell r="AG846" t="str">
            <v>金华职业技术学院</v>
          </cell>
          <cell r="AH846" t="str">
            <v>药学</v>
          </cell>
          <cell r="AI846" t="str">
            <v>2018-06-30</v>
          </cell>
          <cell r="AJ846" t="str">
            <v/>
          </cell>
          <cell r="AK846" t="str">
            <v/>
          </cell>
          <cell r="AL846" t="str">
            <v/>
          </cell>
          <cell r="AM846" t="str">
            <v>张良福</v>
          </cell>
          <cell r="AN846" t="str">
            <v/>
          </cell>
          <cell r="AO846" t="str">
            <v>浙江省永嘉县岩头镇屿根村新兴路15号</v>
          </cell>
          <cell r="AP846" t="str">
            <v>15068283878</v>
          </cell>
          <cell r="AQ846" t="str">
            <v/>
          </cell>
          <cell r="AR846" t="str">
            <v>15068283878</v>
          </cell>
          <cell r="AS846" t="str">
            <v/>
          </cell>
          <cell r="AT846" t="str">
            <v>2018-07-11</v>
          </cell>
          <cell r="AU846" t="str">
            <v>辅助人员</v>
          </cell>
          <cell r="AV846" t="str">
            <v>劳动合同</v>
          </cell>
          <cell r="AW846" t="str">
            <v>2018-07-11</v>
          </cell>
          <cell r="AX846" t="str">
            <v>2018-07-11</v>
          </cell>
          <cell r="AY846" t="str">
            <v>2021-07-31</v>
          </cell>
          <cell r="AZ846" t="str">
            <v>研发</v>
          </cell>
          <cell r="BA846" t="str">
            <v>1</v>
          </cell>
          <cell r="BB846" t="str">
            <v>2018-10-11</v>
          </cell>
          <cell r="BC846" t="str">
            <v>2018-10-11</v>
          </cell>
          <cell r="BD846" t="str">
            <v/>
          </cell>
          <cell r="BE846" t="str">
            <v>研发序列</v>
          </cell>
          <cell r="BF846" t="str">
            <v>P2</v>
          </cell>
        </row>
        <row r="847">
          <cell r="C847" t="str">
            <v>何晓露</v>
          </cell>
          <cell r="D847" t="str">
            <v>女</v>
          </cell>
          <cell r="E847" t="str">
            <v>在职</v>
          </cell>
          <cell r="F847" t="str">
            <v>正式员工</v>
          </cell>
          <cell r="G847" t="str">
            <v>勤思医药</v>
          </cell>
          <cell r="H847" t="str">
            <v>CRC温州</v>
          </cell>
          <cell r="I847" t="str">
            <v>勤思医药/勤思医药/CRC温州</v>
          </cell>
          <cell r="J847" t="str">
            <v>勤思医药</v>
          </cell>
          <cell r="K847" t="str">
            <v>勤思医药</v>
          </cell>
          <cell r="L847" t="str">
            <v>CRC组长</v>
          </cell>
          <cell r="M847" t="str">
            <v>职员</v>
          </cell>
          <cell r="N847" t="str">
            <v>宋博凡</v>
          </cell>
          <cell r="O847" t="str">
            <v>邵薇</v>
          </cell>
          <cell r="P847" t="str">
            <v/>
          </cell>
          <cell r="Q847" t="str">
            <v/>
          </cell>
          <cell r="R847" t="str">
            <v>杭州</v>
          </cell>
          <cell r="S847" t="str">
            <v>17751651708</v>
          </cell>
          <cell r="T847" t="str">
            <v>1993-06-03</v>
          </cell>
          <cell r="U847" t="str">
            <v>29</v>
          </cell>
          <cell r="V847" t="str">
            <v>汉</v>
          </cell>
          <cell r="W847" t="str">
            <v>330326199306031422</v>
          </cell>
          <cell r="X847" t="str">
            <v>浙江</v>
          </cell>
          <cell r="Y847" t="str">
            <v>温州</v>
          </cell>
          <cell r="Z847" t="str">
            <v>浙江省平阳县萧江镇毛家处村</v>
          </cell>
          <cell r="AA847" t="str">
            <v>公司宿舍</v>
          </cell>
          <cell r="AB847" t="str">
            <v>外地城镇</v>
          </cell>
          <cell r="AC847" t="str">
            <v>已婚</v>
          </cell>
          <cell r="AD847" t="str">
            <v>团员</v>
          </cell>
          <cell r="AE847" t="str">
            <v>本科</v>
          </cell>
          <cell r="AF847" t="str">
            <v>学士</v>
          </cell>
          <cell r="AG847" t="str">
            <v>浙江海洋大学</v>
          </cell>
          <cell r="AH847" t="str">
            <v>药学</v>
          </cell>
          <cell r="AI847" t="str">
            <v>2016-06-20</v>
          </cell>
          <cell r="AJ847" t="str">
            <v/>
          </cell>
          <cell r="AK847" t="str">
            <v/>
          </cell>
          <cell r="AL847" t="str">
            <v/>
          </cell>
          <cell r="AM847" t="str">
            <v>陈锋</v>
          </cell>
          <cell r="AN847" t="str">
            <v/>
          </cell>
          <cell r="AO847" t="str">
            <v>浙江省平阳县萧江镇毛家处村</v>
          </cell>
          <cell r="AP847" t="str">
            <v>13812938742</v>
          </cell>
          <cell r="AQ847" t="str">
            <v/>
          </cell>
          <cell r="AR847" t="str">
            <v>13812938742</v>
          </cell>
          <cell r="AS847" t="str">
            <v/>
          </cell>
          <cell r="AT847" t="str">
            <v>2019-01-02</v>
          </cell>
          <cell r="AU847" t="str">
            <v>辅助人员</v>
          </cell>
          <cell r="AV847" t="str">
            <v>劳动合同</v>
          </cell>
          <cell r="AW847" t="str">
            <v>2019-01-03</v>
          </cell>
          <cell r="AX847" t="str">
            <v>2022-02-01</v>
          </cell>
          <cell r="AY847" t="str">
            <v>2025-03-31</v>
          </cell>
          <cell r="AZ847" t="str">
            <v>研发</v>
          </cell>
          <cell r="BA847" t="str">
            <v>2</v>
          </cell>
          <cell r="BB847" t="str">
            <v>2019-04-02</v>
          </cell>
          <cell r="BC847" t="str">
            <v>2019-04-02</v>
          </cell>
          <cell r="BD847" t="str">
            <v/>
          </cell>
          <cell r="BE847" t="str">
            <v>研发序列</v>
          </cell>
          <cell r="BF847" t="str">
            <v>P2</v>
          </cell>
        </row>
        <row r="848">
          <cell r="C848" t="str">
            <v>王丹</v>
          </cell>
          <cell r="D848" t="str">
            <v>女</v>
          </cell>
          <cell r="E848" t="str">
            <v>在职</v>
          </cell>
          <cell r="F848" t="str">
            <v>正式员工</v>
          </cell>
          <cell r="G848" t="str">
            <v>勤思医药</v>
          </cell>
          <cell r="H848" t="str">
            <v>CRC温州</v>
          </cell>
          <cell r="I848" t="str">
            <v>勤思医药/勤思医药/CRC温州</v>
          </cell>
          <cell r="J848" t="str">
            <v>勤思医药</v>
          </cell>
          <cell r="K848" t="str">
            <v>勤思医药</v>
          </cell>
          <cell r="L848" t="str">
            <v>CRC-2</v>
          </cell>
          <cell r="M848" t="str">
            <v>职员</v>
          </cell>
          <cell r="N848" t="str">
            <v>宋博凡</v>
          </cell>
          <cell r="O848" t="str">
            <v>邵薇</v>
          </cell>
          <cell r="P848" t="str">
            <v/>
          </cell>
          <cell r="Q848" t="str">
            <v/>
          </cell>
          <cell r="R848" t="str">
            <v>杭州</v>
          </cell>
          <cell r="S848" t="str">
            <v>15727827307</v>
          </cell>
          <cell r="T848" t="str">
            <v>1994-04-13</v>
          </cell>
          <cell r="U848" t="str">
            <v>28</v>
          </cell>
          <cell r="V848" t="str">
            <v>汉</v>
          </cell>
          <cell r="W848" t="str">
            <v>330304199404133029</v>
          </cell>
          <cell r="X848" t="str">
            <v>浙江</v>
          </cell>
          <cell r="Y848" t="str">
            <v>温州</v>
          </cell>
          <cell r="Z848" t="str">
            <v>浙江省温州市龙湾区永中街道南门街</v>
          </cell>
          <cell r="AA848" t="str">
            <v>浙江省温州市龙湾区永中街道南门街</v>
          </cell>
          <cell r="AB848" t="str">
            <v>外地农村</v>
          </cell>
          <cell r="AC848" t="str">
            <v>已婚</v>
          </cell>
          <cell r="AD848" t="str">
            <v>群众</v>
          </cell>
          <cell r="AE848" t="str">
            <v>本科</v>
          </cell>
          <cell r="AF848" t="str">
            <v>学士</v>
          </cell>
          <cell r="AG848" t="str">
            <v>宁波大红鹰学院</v>
          </cell>
          <cell r="AH848" t="str">
            <v>英语</v>
          </cell>
          <cell r="AI848" t="str">
            <v>2016-06-15</v>
          </cell>
          <cell r="AJ848" t="str">
            <v/>
          </cell>
          <cell r="AK848" t="str">
            <v/>
          </cell>
          <cell r="AL848" t="str">
            <v/>
          </cell>
          <cell r="AM848" t="str">
            <v>范春兰</v>
          </cell>
          <cell r="AN848" t="str">
            <v>母女</v>
          </cell>
          <cell r="AO848" t="str">
            <v>浙江省温州市龙湾区永中街道南门街</v>
          </cell>
          <cell r="AP848" t="str">
            <v>15869432270</v>
          </cell>
          <cell r="AQ848" t="str">
            <v/>
          </cell>
          <cell r="AR848" t="str">
            <v>15869432270</v>
          </cell>
          <cell r="AS848" t="str">
            <v/>
          </cell>
          <cell r="AT848" t="str">
            <v>2019-08-21</v>
          </cell>
          <cell r="AU848" t="str">
            <v>辅助人员</v>
          </cell>
          <cell r="AV848" t="str">
            <v>劳动合同</v>
          </cell>
          <cell r="AW848" t="str">
            <v>2019-08-21</v>
          </cell>
          <cell r="AX848" t="str">
            <v>2019-08-21</v>
          </cell>
          <cell r="AY848" t="str">
            <v>2022-08-31</v>
          </cell>
          <cell r="AZ848" t="str">
            <v>研发</v>
          </cell>
          <cell r="BA848" t="str">
            <v>1</v>
          </cell>
          <cell r="BB848" t="str">
            <v>2019-11-21</v>
          </cell>
          <cell r="BC848" t="str">
            <v>2019-11-21</v>
          </cell>
          <cell r="BD848" t="str">
            <v/>
          </cell>
          <cell r="BE848" t="str">
            <v>研发序列</v>
          </cell>
          <cell r="BF848" t="str">
            <v>P1</v>
          </cell>
        </row>
        <row r="849">
          <cell r="C849" t="str">
            <v>陈惠敏</v>
          </cell>
          <cell r="D849" t="str">
            <v>女</v>
          </cell>
          <cell r="E849" t="str">
            <v>在职</v>
          </cell>
          <cell r="F849" t="str">
            <v>退休返聘</v>
          </cell>
          <cell r="G849" t="str">
            <v>勤思医药</v>
          </cell>
          <cell r="H849" t="str">
            <v>CRC温州</v>
          </cell>
          <cell r="I849" t="str">
            <v>勤思医药/勤思医药/CRC温州</v>
          </cell>
          <cell r="J849" t="str">
            <v>勤思医药</v>
          </cell>
          <cell r="K849" t="str">
            <v>勤思医药</v>
          </cell>
          <cell r="L849" t="str">
            <v>职员</v>
          </cell>
          <cell r="M849" t="str">
            <v>职员</v>
          </cell>
          <cell r="N849" t="str">
            <v>宋博凡</v>
          </cell>
          <cell r="O849" t="str">
            <v>邵薇</v>
          </cell>
          <cell r="P849" t="str">
            <v/>
          </cell>
          <cell r="Q849" t="str">
            <v/>
          </cell>
          <cell r="R849" t="str">
            <v>杭州</v>
          </cell>
          <cell r="S849" t="str">
            <v>15957122701</v>
          </cell>
          <cell r="T849" t="str">
            <v>1956-12-07</v>
          </cell>
          <cell r="U849" t="str">
            <v>65</v>
          </cell>
          <cell r="V849" t="str">
            <v>汉</v>
          </cell>
          <cell r="W849" t="str">
            <v>330126195612070041</v>
          </cell>
          <cell r="X849" t="str">
            <v>浙江</v>
          </cell>
          <cell r="Y849" t="str">
            <v>金华</v>
          </cell>
          <cell r="Z849" t="str">
            <v>浙江省金华市婺城区西关街道婺州街221号9幢2单元601室</v>
          </cell>
          <cell r="AA849" t="str">
            <v>浙江省金华市婺城区西关街道婺州街221号9幢2单元601室</v>
          </cell>
          <cell r="AB849" t="str">
            <v>外地城镇</v>
          </cell>
          <cell r="AC849" t="str">
            <v>已婚</v>
          </cell>
          <cell r="AD849" t="str">
            <v>群众</v>
          </cell>
          <cell r="AE849" t="str">
            <v>中专</v>
          </cell>
          <cell r="AF849" t="str">
            <v/>
          </cell>
          <cell r="AG849" t="str">
            <v>——</v>
          </cell>
          <cell r="AH849" t="str">
            <v>——</v>
          </cell>
          <cell r="AI849" t="str">
            <v/>
          </cell>
          <cell r="AJ849" t="str">
            <v/>
          </cell>
          <cell r="AK849" t="str">
            <v/>
          </cell>
          <cell r="AL849" t="str">
            <v/>
          </cell>
          <cell r="AM849" t="str">
            <v>程荣华</v>
          </cell>
          <cell r="AN849" t="str">
            <v>夫妻</v>
          </cell>
          <cell r="AO849" t="str">
            <v>浙江省金华市婺城区西关街道婺州街221号9幢2单元601室</v>
          </cell>
          <cell r="AP849" t="str">
            <v>13505794748</v>
          </cell>
          <cell r="AQ849" t="str">
            <v/>
          </cell>
          <cell r="AR849" t="str">
            <v>13505794748</v>
          </cell>
          <cell r="AS849" t="str">
            <v/>
          </cell>
          <cell r="AT849" t="str">
            <v>2019-08-01</v>
          </cell>
          <cell r="AU849" t="str">
            <v>辅助人员</v>
          </cell>
          <cell r="AV849" t="str">
            <v>退休返聘协议</v>
          </cell>
          <cell r="AW849" t="str">
            <v/>
          </cell>
          <cell r="AX849" t="str">
            <v>2019-08-01</v>
          </cell>
          <cell r="AY849" t="str">
            <v>2022-08-31</v>
          </cell>
          <cell r="AZ849" t="str">
            <v>研发</v>
          </cell>
          <cell r="BA849" t="str">
            <v>1</v>
          </cell>
          <cell r="BB849" t="str">
            <v/>
          </cell>
          <cell r="BC849" t="str">
            <v/>
          </cell>
          <cell r="BD849" t="str">
            <v/>
          </cell>
          <cell r="BE849" t="str">
            <v>研发序列</v>
          </cell>
          <cell r="BF849" t="str">
            <v>P5</v>
          </cell>
        </row>
        <row r="850">
          <cell r="C850" t="str">
            <v>丁敏娇</v>
          </cell>
          <cell r="D850" t="str">
            <v>女</v>
          </cell>
          <cell r="E850" t="str">
            <v>在职</v>
          </cell>
          <cell r="F850" t="str">
            <v>正式员工</v>
          </cell>
          <cell r="G850" t="str">
            <v>勤思医药</v>
          </cell>
          <cell r="H850" t="str">
            <v>CRC温州</v>
          </cell>
          <cell r="I850" t="str">
            <v>勤思医药/勤思医药/CRC温州</v>
          </cell>
          <cell r="J850" t="str">
            <v>勤思医药</v>
          </cell>
          <cell r="K850" t="str">
            <v>勤思医药</v>
          </cell>
          <cell r="L850" t="str">
            <v>CRC-2</v>
          </cell>
          <cell r="M850" t="str">
            <v>职员</v>
          </cell>
          <cell r="N850" t="str">
            <v>宋博凡</v>
          </cell>
          <cell r="O850" t="str">
            <v>邵薇</v>
          </cell>
          <cell r="P850" t="str">
            <v>张周君</v>
          </cell>
          <cell r="Q850" t="str">
            <v/>
          </cell>
          <cell r="R850" t="str">
            <v>杭州</v>
          </cell>
          <cell r="S850" t="str">
            <v>15651619997</v>
          </cell>
          <cell r="T850" t="str">
            <v>1998-09-09</v>
          </cell>
          <cell r="U850" t="str">
            <v>23</v>
          </cell>
          <cell r="V850" t="str">
            <v>汉</v>
          </cell>
          <cell r="W850" t="str">
            <v>320282199809093821</v>
          </cell>
          <cell r="X850" t="str">
            <v>江苏</v>
          </cell>
          <cell r="Y850" t="str">
            <v>无锡</v>
          </cell>
          <cell r="Z850" t="str">
            <v>江苏省无锡市宜兴市徐舍镇潘东村东塍34号</v>
          </cell>
          <cell r="AA850" t="str">
            <v>江苏省无锡市宜兴市屺亭街道广汇三期61栋404号</v>
          </cell>
          <cell r="AB850" t="str">
            <v>外地农村</v>
          </cell>
          <cell r="AC850" t="str">
            <v>未婚</v>
          </cell>
          <cell r="AD850" t="str">
            <v>群众</v>
          </cell>
          <cell r="AE850" t="str">
            <v>本科</v>
          </cell>
          <cell r="AF850" t="str">
            <v>学士</v>
          </cell>
          <cell r="AG850" t="str">
            <v>南京中医药大学</v>
          </cell>
          <cell r="AH850" t="str">
            <v>药事管理</v>
          </cell>
          <cell r="AI850" t="str">
            <v>2020-06-16</v>
          </cell>
          <cell r="AJ850" t="str">
            <v/>
          </cell>
          <cell r="AK850" t="str">
            <v/>
          </cell>
          <cell r="AL850" t="str">
            <v/>
          </cell>
          <cell r="AM850" t="str">
            <v>黄建云</v>
          </cell>
          <cell r="AN850" t="str">
            <v>母女</v>
          </cell>
          <cell r="AO850" t="str">
            <v>江苏省无锡市宜兴市徐舍镇潘东村东塍34号</v>
          </cell>
          <cell r="AP850" t="str">
            <v>15861508437</v>
          </cell>
          <cell r="AQ850" t="str">
            <v/>
          </cell>
          <cell r="AR850" t="str">
            <v>15861508437</v>
          </cell>
          <cell r="AS850" t="str">
            <v/>
          </cell>
          <cell r="AT850" t="str">
            <v>2020-07-01</v>
          </cell>
          <cell r="AU850" t="str">
            <v>辅助人员</v>
          </cell>
          <cell r="AV850" t="str">
            <v>劳动合同</v>
          </cell>
          <cell r="AW850" t="str">
            <v>2020-07-01</v>
          </cell>
          <cell r="AX850" t="str">
            <v>2020-07-01</v>
          </cell>
          <cell r="AY850" t="str">
            <v>2023-09-30</v>
          </cell>
          <cell r="AZ850" t="str">
            <v>研发</v>
          </cell>
          <cell r="BA850" t="str">
            <v>1</v>
          </cell>
          <cell r="BB850" t="str">
            <v>2020-09-30</v>
          </cell>
          <cell r="BC850" t="str">
            <v/>
          </cell>
          <cell r="BD850" t="str">
            <v/>
          </cell>
          <cell r="BE850" t="str">
            <v>研发序列</v>
          </cell>
          <cell r="BF850" t="str">
            <v>P2</v>
          </cell>
        </row>
        <row r="851">
          <cell r="C851" t="str">
            <v>吴邵东</v>
          </cell>
          <cell r="D851" t="str">
            <v>男</v>
          </cell>
          <cell r="E851" t="str">
            <v>在职</v>
          </cell>
          <cell r="F851" t="str">
            <v>正式员工</v>
          </cell>
          <cell r="G851" t="str">
            <v>勤思医药</v>
          </cell>
          <cell r="H851" t="str">
            <v>CRC温州</v>
          </cell>
          <cell r="I851" t="str">
            <v>勤思医药/勤思医药/CRC温州</v>
          </cell>
          <cell r="J851" t="str">
            <v>勤思医药</v>
          </cell>
          <cell r="K851" t="str">
            <v>勤思医药</v>
          </cell>
          <cell r="L851" t="str">
            <v>CRC-1</v>
          </cell>
          <cell r="M851" t="str">
            <v>职员</v>
          </cell>
          <cell r="N851" t="str">
            <v>宋博凡</v>
          </cell>
          <cell r="O851" t="str">
            <v>邵薇</v>
          </cell>
          <cell r="P851" t="str">
            <v>陈雅静</v>
          </cell>
          <cell r="Q851" t="str">
            <v/>
          </cell>
          <cell r="R851" t="str">
            <v>温州</v>
          </cell>
          <cell r="S851" t="str">
            <v>18267899526</v>
          </cell>
          <cell r="T851" t="str">
            <v>1994-07-11</v>
          </cell>
          <cell r="U851" t="str">
            <v>28</v>
          </cell>
          <cell r="V851" t="str">
            <v>汉</v>
          </cell>
          <cell r="W851" t="str">
            <v>33032419940711227X</v>
          </cell>
          <cell r="X851" t="str">
            <v>浙江省</v>
          </cell>
          <cell r="Y851" t="str">
            <v>温州市</v>
          </cell>
          <cell r="Z851" t="str">
            <v>浙江省温州市鹿城区黄龙街道五区15幢504室</v>
          </cell>
          <cell r="AA851" t="str">
            <v>浙江省温州市鹿城区黄龙街道五区15幢504室</v>
          </cell>
          <cell r="AB851" t="str">
            <v>外地城镇</v>
          </cell>
          <cell r="AC851" t="str">
            <v>未婚</v>
          </cell>
          <cell r="AD851" t="str">
            <v>团员</v>
          </cell>
          <cell r="AE851" t="str">
            <v>大专</v>
          </cell>
          <cell r="AF851" t="str">
            <v/>
          </cell>
          <cell r="AG851" t="str">
            <v>上海建桥学院</v>
          </cell>
          <cell r="AH851" t="str">
            <v>护理</v>
          </cell>
          <cell r="AI851" t="str">
            <v>2015-06-11</v>
          </cell>
          <cell r="AJ851" t="str">
            <v/>
          </cell>
          <cell r="AK851" t="str">
            <v/>
          </cell>
          <cell r="AL851" t="str">
            <v/>
          </cell>
          <cell r="AM851" t="str">
            <v>邵欢乐</v>
          </cell>
          <cell r="AN851" t="str">
            <v>母子</v>
          </cell>
          <cell r="AO851" t="str">
            <v>浙江省温州市鹿城区黄龙街道五区15幢504室</v>
          </cell>
          <cell r="AP851" t="str">
            <v>18988029995</v>
          </cell>
          <cell r="AQ851" t="str">
            <v>温州市中心医院</v>
          </cell>
          <cell r="AR851" t="str">
            <v/>
          </cell>
          <cell r="AS851" t="str">
            <v/>
          </cell>
          <cell r="AT851" t="str">
            <v>2021-03-22</v>
          </cell>
          <cell r="AU851" t="str">
            <v>研发人员</v>
          </cell>
          <cell r="AV851" t="str">
            <v>劳动合同</v>
          </cell>
          <cell r="AW851" t="str">
            <v>2021-03-22</v>
          </cell>
          <cell r="AX851" t="str">
            <v>2021-03-22</v>
          </cell>
          <cell r="AY851" t="str">
            <v>2024-03-31</v>
          </cell>
          <cell r="AZ851" t="str">
            <v>研发</v>
          </cell>
          <cell r="BA851" t="str">
            <v>1</v>
          </cell>
          <cell r="BB851" t="str">
            <v>2021-07-21</v>
          </cell>
          <cell r="BC851" t="str">
            <v>2021-07-22</v>
          </cell>
          <cell r="BD851" t="str">
            <v/>
          </cell>
          <cell r="BE851" t="str">
            <v>研发序列</v>
          </cell>
          <cell r="BF851" t="str">
            <v>P1</v>
          </cell>
        </row>
        <row r="852">
          <cell r="C852" t="str">
            <v>李婷婷02</v>
          </cell>
          <cell r="D852" t="str">
            <v>女</v>
          </cell>
          <cell r="E852" t="str">
            <v>在职</v>
          </cell>
          <cell r="F852" t="str">
            <v>正式员工</v>
          </cell>
          <cell r="G852" t="str">
            <v>勤思医药</v>
          </cell>
          <cell r="H852" t="str">
            <v>CRC温州</v>
          </cell>
          <cell r="I852" t="str">
            <v>勤思医药/勤思医药/CRC温州</v>
          </cell>
          <cell r="J852" t="str">
            <v>勤思医药</v>
          </cell>
          <cell r="K852" t="str">
            <v>勤思医药</v>
          </cell>
          <cell r="L852" t="str">
            <v>CRC-1</v>
          </cell>
          <cell r="M852" t="str">
            <v>职员</v>
          </cell>
          <cell r="N852" t="str">
            <v>宋博凡</v>
          </cell>
          <cell r="O852" t="str">
            <v>邵薇</v>
          </cell>
          <cell r="P852" t="str">
            <v/>
          </cell>
          <cell r="Q852" t="str">
            <v/>
          </cell>
          <cell r="R852" t="str">
            <v>温州</v>
          </cell>
          <cell r="S852" t="str">
            <v>15058306704</v>
          </cell>
          <cell r="T852" t="str">
            <v>1996-08-16</v>
          </cell>
          <cell r="U852" t="str">
            <v>25</v>
          </cell>
          <cell r="V852" t="str">
            <v>汉</v>
          </cell>
          <cell r="W852" t="str">
            <v>330381199608167127</v>
          </cell>
          <cell r="X852" t="str">
            <v>浙江省</v>
          </cell>
          <cell r="Y852" t="str">
            <v>瑞安市</v>
          </cell>
          <cell r="Z852" t="str">
            <v>瑞安市鹿木乡河岙村</v>
          </cell>
          <cell r="AA852" t="str">
            <v>温州市瓯海区楼桥街道</v>
          </cell>
          <cell r="AB852" t="str">
            <v>本地农村</v>
          </cell>
          <cell r="AC852" t="str">
            <v>未婚</v>
          </cell>
          <cell r="AD852" t="str">
            <v>共青团员</v>
          </cell>
          <cell r="AE852" t="str">
            <v>大专</v>
          </cell>
          <cell r="AF852" t="str">
            <v/>
          </cell>
          <cell r="AG852" t="str">
            <v>金华职业技术学院</v>
          </cell>
          <cell r="AH852" t="str">
            <v>应用英语</v>
          </cell>
          <cell r="AI852" t="str">
            <v>2018-06-30</v>
          </cell>
          <cell r="AJ852" t="str">
            <v>大学生英语六级</v>
          </cell>
          <cell r="AK852" t="str">
            <v>CET-6</v>
          </cell>
          <cell r="AL852" t="str">
            <v/>
          </cell>
          <cell r="AM852" t="str">
            <v>郑艳梅</v>
          </cell>
          <cell r="AN852" t="str">
            <v>母女</v>
          </cell>
          <cell r="AO852" t="str">
            <v>瑞安市鹿木乡河岙村</v>
          </cell>
          <cell r="AP852" t="str">
            <v>13676736782</v>
          </cell>
          <cell r="AQ852" t="str">
            <v/>
          </cell>
          <cell r="AR852" t="str">
            <v/>
          </cell>
          <cell r="AS852" t="str">
            <v/>
          </cell>
          <cell r="AT852" t="str">
            <v>2021-04-02</v>
          </cell>
          <cell r="AU852" t="str">
            <v>研发人员</v>
          </cell>
          <cell r="AV852" t="str">
            <v>劳动合同</v>
          </cell>
          <cell r="AW852" t="str">
            <v>2021-04-02</v>
          </cell>
          <cell r="AX852" t="str">
            <v>2021-04-02</v>
          </cell>
          <cell r="AY852" t="str">
            <v>2024-06-30</v>
          </cell>
          <cell r="AZ852" t="str">
            <v>研发</v>
          </cell>
          <cell r="BA852" t="str">
            <v>1</v>
          </cell>
          <cell r="BB852" t="str">
            <v>2021-07-01</v>
          </cell>
          <cell r="BC852" t="str">
            <v>2021-07-02</v>
          </cell>
          <cell r="BD852" t="str">
            <v/>
          </cell>
          <cell r="BE852" t="str">
            <v>研发序列</v>
          </cell>
          <cell r="BF852" t="str">
            <v>P1</v>
          </cell>
        </row>
        <row r="853">
          <cell r="C853" t="str">
            <v>黄贝贝</v>
          </cell>
          <cell r="D853" t="str">
            <v>女</v>
          </cell>
          <cell r="E853" t="str">
            <v>在职</v>
          </cell>
          <cell r="F853" t="str">
            <v>正式员工</v>
          </cell>
          <cell r="G853" t="str">
            <v>勤思医药</v>
          </cell>
          <cell r="H853" t="str">
            <v>CRC温州</v>
          </cell>
          <cell r="I853" t="str">
            <v>勤思医药/勤思医药/CRC温州</v>
          </cell>
          <cell r="J853" t="str">
            <v>勤思医药</v>
          </cell>
          <cell r="K853" t="str">
            <v>勤思医药</v>
          </cell>
          <cell r="L853" t="str">
            <v>CRC-1</v>
          </cell>
          <cell r="M853" t="str">
            <v>职员</v>
          </cell>
          <cell r="N853" t="str">
            <v>宋博凡</v>
          </cell>
          <cell r="O853" t="str">
            <v>邵薇</v>
          </cell>
          <cell r="P853" t="str">
            <v>陈雅静</v>
          </cell>
          <cell r="Q853" t="str">
            <v/>
          </cell>
          <cell r="R853" t="str">
            <v>温州</v>
          </cell>
          <cell r="S853" t="str">
            <v>18267906300</v>
          </cell>
          <cell r="T853" t="str">
            <v>1997-01-16</v>
          </cell>
          <cell r="U853" t="str">
            <v>25</v>
          </cell>
          <cell r="V853" t="str">
            <v>汉族</v>
          </cell>
          <cell r="W853" t="str">
            <v>330327199701160861</v>
          </cell>
          <cell r="X853" t="str">
            <v>浙江省</v>
          </cell>
          <cell r="Y853" t="str">
            <v>龙港市</v>
          </cell>
          <cell r="Z853" t="str">
            <v>浙江省温州市苍南县龙港镇林官仓</v>
          </cell>
          <cell r="AA853" t="str">
            <v>浙江省温州市龙港市</v>
          </cell>
          <cell r="AB853" t="str">
            <v>本地农村</v>
          </cell>
          <cell r="AC853" t="str">
            <v>未婚</v>
          </cell>
          <cell r="AD853" t="str">
            <v>团员</v>
          </cell>
          <cell r="AE853" t="str">
            <v>大专</v>
          </cell>
          <cell r="AF853" t="str">
            <v>无</v>
          </cell>
          <cell r="AG853" t="str">
            <v>金华职业技术学院</v>
          </cell>
          <cell r="AH853" t="str">
            <v>药学</v>
          </cell>
          <cell r="AI853" t="str">
            <v>2018-06-30</v>
          </cell>
          <cell r="AJ853" t="str">
            <v/>
          </cell>
          <cell r="AK853" t="str">
            <v/>
          </cell>
          <cell r="AL853" t="str">
            <v/>
          </cell>
          <cell r="AM853" t="str">
            <v>林如叶</v>
          </cell>
          <cell r="AN853" t="str">
            <v>母亲</v>
          </cell>
          <cell r="AO853" t="str">
            <v>浙江省温州市苍南县龙港镇林官仓</v>
          </cell>
          <cell r="AP853" t="str">
            <v>13566200848</v>
          </cell>
          <cell r="AQ853" t="str">
            <v>龙港市中医院</v>
          </cell>
          <cell r="AR853" t="str">
            <v/>
          </cell>
          <cell r="AS853" t="str">
            <v/>
          </cell>
          <cell r="AT853" t="str">
            <v>2021-04-28</v>
          </cell>
          <cell r="AU853" t="str">
            <v>研发人员</v>
          </cell>
          <cell r="AV853" t="str">
            <v>劳动合同</v>
          </cell>
          <cell r="AW853" t="str">
            <v>2021-04-28</v>
          </cell>
          <cell r="AX853" t="str">
            <v>2021-04-28</v>
          </cell>
          <cell r="AY853" t="str">
            <v>2024-06-30</v>
          </cell>
          <cell r="AZ853" t="str">
            <v>研发</v>
          </cell>
          <cell r="BA853" t="str">
            <v>1</v>
          </cell>
          <cell r="BB853" t="str">
            <v>2021-07-27</v>
          </cell>
          <cell r="BC853" t="str">
            <v>2021-07-28</v>
          </cell>
          <cell r="BD853" t="str">
            <v/>
          </cell>
          <cell r="BE853" t="str">
            <v>研发序列</v>
          </cell>
          <cell r="BF853" t="str">
            <v>P1</v>
          </cell>
        </row>
        <row r="854">
          <cell r="C854" t="str">
            <v>郭泽昂</v>
          </cell>
          <cell r="D854" t="str">
            <v>男</v>
          </cell>
          <cell r="E854" t="str">
            <v>在职</v>
          </cell>
          <cell r="F854" t="str">
            <v>正式员工</v>
          </cell>
          <cell r="G854" t="str">
            <v>勤思医药</v>
          </cell>
          <cell r="H854" t="str">
            <v>CRC温州</v>
          </cell>
          <cell r="I854" t="str">
            <v>勤思医药/勤思医药/CRC温州</v>
          </cell>
          <cell r="J854" t="str">
            <v>勤思医药</v>
          </cell>
          <cell r="K854" t="str">
            <v>勤思医药</v>
          </cell>
          <cell r="L854" t="str">
            <v>CRC-1</v>
          </cell>
          <cell r="M854" t="str">
            <v>职员</v>
          </cell>
          <cell r="N854" t="str">
            <v>宋博凡</v>
          </cell>
          <cell r="O854" t="str">
            <v>邵薇</v>
          </cell>
          <cell r="P854" t="str">
            <v/>
          </cell>
          <cell r="Q854" t="str">
            <v/>
          </cell>
          <cell r="R854" t="str">
            <v>温州</v>
          </cell>
          <cell r="S854" t="str">
            <v>18267012255</v>
          </cell>
          <cell r="T854" t="str">
            <v>1997-10-19</v>
          </cell>
          <cell r="U854" t="str">
            <v>24</v>
          </cell>
          <cell r="V854" t="str">
            <v>汉族</v>
          </cell>
          <cell r="W854" t="str">
            <v>330724199710195612</v>
          </cell>
          <cell r="X854" t="str">
            <v>浙江省</v>
          </cell>
          <cell r="Y854" t="str">
            <v>东阳市</v>
          </cell>
          <cell r="Z854" t="str">
            <v>浙江省东阳市南马镇花园村南山小区</v>
          </cell>
          <cell r="AA854" t="str">
            <v>浙江省温州市洞头区瓯江口产业齐聚区瓯华路78号瓯绣苑</v>
          </cell>
          <cell r="AB854" t="str">
            <v>本地农村</v>
          </cell>
          <cell r="AC854" t="str">
            <v>未婚</v>
          </cell>
          <cell r="AD854" t="str">
            <v>团员</v>
          </cell>
          <cell r="AE854" t="str">
            <v>大专</v>
          </cell>
          <cell r="AF854" t="str">
            <v/>
          </cell>
          <cell r="AG854" t="str">
            <v>金华职业技术学院</v>
          </cell>
          <cell r="AH854" t="str">
            <v>康复治疗技术</v>
          </cell>
          <cell r="AI854" t="str">
            <v>2019-06-30</v>
          </cell>
          <cell r="AJ854" t="str">
            <v/>
          </cell>
          <cell r="AK854" t="str">
            <v/>
          </cell>
          <cell r="AL854" t="str">
            <v/>
          </cell>
          <cell r="AM854" t="str">
            <v>郭爽</v>
          </cell>
          <cell r="AN854" t="str">
            <v>姐弟</v>
          </cell>
          <cell r="AO854" t="str">
            <v>浙江省东阳市南马镇花园村南山小区</v>
          </cell>
          <cell r="AP854" t="str">
            <v>15924226288</v>
          </cell>
          <cell r="AQ854" t="str">
            <v/>
          </cell>
          <cell r="AR854" t="str">
            <v>15924226288</v>
          </cell>
          <cell r="AS854" t="str">
            <v/>
          </cell>
          <cell r="AT854" t="str">
            <v>2021-05-17</v>
          </cell>
          <cell r="AU854" t="str">
            <v>研发人员</v>
          </cell>
          <cell r="AV854" t="str">
            <v>劳动合同</v>
          </cell>
          <cell r="AW854" t="str">
            <v>2021-05-17</v>
          </cell>
          <cell r="AX854" t="str">
            <v>2021-05-17</v>
          </cell>
          <cell r="AY854" t="str">
            <v>2024-06-30</v>
          </cell>
          <cell r="AZ854" t="str">
            <v>研发</v>
          </cell>
          <cell r="BA854" t="str">
            <v>1</v>
          </cell>
          <cell r="BB854" t="str">
            <v>2021-08-16</v>
          </cell>
          <cell r="BC854" t="str">
            <v>2021-08-18</v>
          </cell>
          <cell r="BD854" t="str">
            <v/>
          </cell>
          <cell r="BE854" t="str">
            <v>研发序列</v>
          </cell>
          <cell r="BF854" t="str">
            <v>P1</v>
          </cell>
        </row>
        <row r="855">
          <cell r="C855" t="str">
            <v>毛雅婷</v>
          </cell>
          <cell r="D855" t="str">
            <v>女</v>
          </cell>
          <cell r="E855" t="str">
            <v>在职</v>
          </cell>
          <cell r="F855" t="str">
            <v>正式员工</v>
          </cell>
          <cell r="G855" t="str">
            <v>勤思医药</v>
          </cell>
          <cell r="H855" t="str">
            <v>CRC温州</v>
          </cell>
          <cell r="I855" t="str">
            <v>勤思医药/勤思医药/CRC温州</v>
          </cell>
          <cell r="J855" t="str">
            <v>勤思医药</v>
          </cell>
          <cell r="K855" t="str">
            <v>勤思医药</v>
          </cell>
          <cell r="L855" t="str">
            <v>CRC-1</v>
          </cell>
          <cell r="M855" t="str">
            <v>职员</v>
          </cell>
          <cell r="N855" t="str">
            <v>宋博凡</v>
          </cell>
          <cell r="O855" t="str">
            <v>邵薇</v>
          </cell>
          <cell r="P855" t="str">
            <v>何晓露</v>
          </cell>
          <cell r="Q855" t="str">
            <v/>
          </cell>
          <cell r="R855" t="str">
            <v>温州</v>
          </cell>
          <cell r="S855" t="str">
            <v>15868713923</v>
          </cell>
          <cell r="T855" t="str">
            <v>1998-08-01</v>
          </cell>
          <cell r="U855" t="str">
            <v>23</v>
          </cell>
          <cell r="V855" t="str">
            <v>汉族</v>
          </cell>
          <cell r="W855" t="str">
            <v>330326199808011421</v>
          </cell>
          <cell r="X855" t="str">
            <v>浙江省</v>
          </cell>
          <cell r="Y855" t="str">
            <v>温州市</v>
          </cell>
          <cell r="Z855" t="str">
            <v>平阳县萧江镇</v>
          </cell>
          <cell r="AA855" t="str">
            <v/>
          </cell>
          <cell r="AB855" t="str">
            <v>本地农村</v>
          </cell>
          <cell r="AC855" t="str">
            <v>未婚</v>
          </cell>
          <cell r="AD855" t="str">
            <v>预备党员</v>
          </cell>
          <cell r="AE855" t="str">
            <v>本科</v>
          </cell>
          <cell r="AF855" t="str">
            <v/>
          </cell>
          <cell r="AG855" t="str">
            <v>温州医科大学仁济学院</v>
          </cell>
          <cell r="AH855" t="str">
            <v>市场营销</v>
          </cell>
          <cell r="AI855" t="str">
            <v>2021-06-02</v>
          </cell>
          <cell r="AJ855" t="str">
            <v/>
          </cell>
          <cell r="AK855" t="str">
            <v/>
          </cell>
          <cell r="AL855" t="str">
            <v/>
          </cell>
          <cell r="AM855" t="str">
            <v>母亲</v>
          </cell>
          <cell r="AN855" t="str">
            <v/>
          </cell>
          <cell r="AO855" t="str">
            <v>平阳县萧江镇</v>
          </cell>
          <cell r="AP855" t="str">
            <v>13958936530</v>
          </cell>
          <cell r="AQ855" t="str">
            <v/>
          </cell>
          <cell r="AR855" t="str">
            <v/>
          </cell>
          <cell r="AS855" t="str">
            <v/>
          </cell>
          <cell r="AT855" t="str">
            <v>2021-06-09</v>
          </cell>
          <cell r="AU855" t="str">
            <v>研发人员</v>
          </cell>
          <cell r="AV855" t="str">
            <v>劳动合同</v>
          </cell>
          <cell r="AW855" t="str">
            <v>2021-06-09</v>
          </cell>
          <cell r="AX855" t="str">
            <v>2021-06-09</v>
          </cell>
          <cell r="AY855" t="str">
            <v>2024-06-30</v>
          </cell>
          <cell r="AZ855" t="str">
            <v>研发</v>
          </cell>
          <cell r="BA855" t="str">
            <v>1</v>
          </cell>
          <cell r="BB855" t="str">
            <v>2021-09-08</v>
          </cell>
          <cell r="BC855" t="str">
            <v>2021-07-09</v>
          </cell>
          <cell r="BD855" t="str">
            <v/>
          </cell>
          <cell r="BE855" t="str">
            <v>研发序列</v>
          </cell>
          <cell r="BF855" t="str">
            <v>P1</v>
          </cell>
        </row>
        <row r="856">
          <cell r="C856" t="str">
            <v>吕菁园</v>
          </cell>
          <cell r="D856" t="str">
            <v>女</v>
          </cell>
          <cell r="E856" t="str">
            <v>在职</v>
          </cell>
          <cell r="F856" t="str">
            <v>正式员工</v>
          </cell>
          <cell r="G856" t="str">
            <v>勤思医药</v>
          </cell>
          <cell r="H856" t="str">
            <v>CRC温州</v>
          </cell>
          <cell r="I856" t="str">
            <v>勤思医药/勤思医药/CRC温州</v>
          </cell>
          <cell r="J856" t="str">
            <v>勤思医药</v>
          </cell>
          <cell r="K856" t="str">
            <v>勤思医药</v>
          </cell>
          <cell r="L856" t="str">
            <v>CRC-1</v>
          </cell>
          <cell r="M856" t="str">
            <v>职员</v>
          </cell>
          <cell r="N856" t="str">
            <v>宋博凡</v>
          </cell>
          <cell r="O856" t="str">
            <v>邵薇</v>
          </cell>
          <cell r="P856" t="str">
            <v>舒毓宣</v>
          </cell>
          <cell r="Q856" t="str">
            <v/>
          </cell>
          <cell r="R856" t="str">
            <v>温州</v>
          </cell>
          <cell r="S856" t="str">
            <v>18395917670</v>
          </cell>
          <cell r="T856" t="str">
            <v>1996-07-27</v>
          </cell>
          <cell r="U856" t="str">
            <v>26</v>
          </cell>
          <cell r="V856" t="str">
            <v>汉族</v>
          </cell>
          <cell r="W856" t="str">
            <v>330724199607272421</v>
          </cell>
          <cell r="X856" t="str">
            <v>浙江</v>
          </cell>
          <cell r="Y856" t="str">
            <v>金华</v>
          </cell>
          <cell r="Z856" t="str">
            <v>浙江省金华市东阳市巍山镇前光村</v>
          </cell>
          <cell r="AA856" t="str">
            <v>浙江省金华市东阳市巍山镇前光村</v>
          </cell>
          <cell r="AB856" t="str">
            <v>外地农村</v>
          </cell>
          <cell r="AC856" t="str">
            <v>未婚</v>
          </cell>
          <cell r="AD856" t="str">
            <v/>
          </cell>
          <cell r="AE856" t="str">
            <v>本科</v>
          </cell>
          <cell r="AF856" t="str">
            <v>学士</v>
          </cell>
          <cell r="AG856" t="str">
            <v>温州医科大学</v>
          </cell>
          <cell r="AH856" t="str">
            <v>护理学</v>
          </cell>
          <cell r="AI856" t="str">
            <v>2020-06-01</v>
          </cell>
          <cell r="AJ856" t="str">
            <v/>
          </cell>
          <cell r="AK856" t="str">
            <v/>
          </cell>
          <cell r="AL856" t="str">
            <v/>
          </cell>
          <cell r="AM856" t="str">
            <v>吕珍</v>
          </cell>
          <cell r="AN856" t="str">
            <v>母亲</v>
          </cell>
          <cell r="AO856" t="str">
            <v>浙江省金华市东阳市巍山镇前光村</v>
          </cell>
          <cell r="AP856" t="str">
            <v>18164590590</v>
          </cell>
          <cell r="AQ856" t="str">
            <v/>
          </cell>
          <cell r="AR856" t="str">
            <v/>
          </cell>
          <cell r="AS856" t="str">
            <v>陆巧南</v>
          </cell>
          <cell r="AT856" t="str">
            <v>2021-07-28</v>
          </cell>
          <cell r="AU856" t="str">
            <v>研发人员</v>
          </cell>
          <cell r="AV856" t="str">
            <v>劳动合同</v>
          </cell>
          <cell r="AW856" t="str">
            <v>2021-09-15</v>
          </cell>
          <cell r="AX856" t="str">
            <v>2021-09-15</v>
          </cell>
          <cell r="AY856" t="str">
            <v>2024-09-30</v>
          </cell>
          <cell r="AZ856" t="str">
            <v>研发</v>
          </cell>
          <cell r="BA856" t="str">
            <v>1</v>
          </cell>
          <cell r="BB856" t="str">
            <v>2021-10-27</v>
          </cell>
          <cell r="BC856" t="str">
            <v>2021-10-28</v>
          </cell>
          <cell r="BD856" t="str">
            <v/>
          </cell>
          <cell r="BE856" t="str">
            <v>研发序列</v>
          </cell>
          <cell r="BF856" t="str">
            <v>P2</v>
          </cell>
        </row>
        <row r="857">
          <cell r="C857" t="str">
            <v>周蓓蓓</v>
          </cell>
          <cell r="D857" t="str">
            <v>女</v>
          </cell>
          <cell r="E857" t="str">
            <v>在职</v>
          </cell>
          <cell r="F857" t="str">
            <v>正式员工</v>
          </cell>
          <cell r="G857" t="str">
            <v>勤思医药</v>
          </cell>
          <cell r="H857" t="str">
            <v>CRC温州</v>
          </cell>
          <cell r="I857" t="str">
            <v>勤思医药/勤思医药/CRC温州</v>
          </cell>
          <cell r="J857" t="str">
            <v>勤思医药</v>
          </cell>
          <cell r="K857" t="str">
            <v>勤思医药</v>
          </cell>
          <cell r="L857" t="str">
            <v>CRC-1</v>
          </cell>
          <cell r="M857" t="str">
            <v>职员</v>
          </cell>
          <cell r="N857" t="str">
            <v>宋博凡</v>
          </cell>
          <cell r="O857" t="str">
            <v>邵薇</v>
          </cell>
          <cell r="P857" t="str">
            <v>陈雅静</v>
          </cell>
          <cell r="Q857" t="str">
            <v/>
          </cell>
          <cell r="R857" t="str">
            <v>温州</v>
          </cell>
          <cell r="S857" t="str">
            <v>15967169263</v>
          </cell>
          <cell r="T857" t="str">
            <v>1997-10-12</v>
          </cell>
          <cell r="U857" t="str">
            <v>24</v>
          </cell>
          <cell r="V857" t="str">
            <v>汉族</v>
          </cell>
          <cell r="W857" t="str">
            <v>330327199710121346</v>
          </cell>
          <cell r="X857" t="str">
            <v>浙江</v>
          </cell>
          <cell r="Y857" t="str">
            <v>温州</v>
          </cell>
          <cell r="Z857" t="str">
            <v>浙江省温州市苍南县宜山镇镇北路20号</v>
          </cell>
          <cell r="AA857" t="str">
            <v>浙江省温州市苍南县宜山镇镇北路20号</v>
          </cell>
          <cell r="AB857" t="str">
            <v>本地农村</v>
          </cell>
          <cell r="AC857" t="str">
            <v>未婚</v>
          </cell>
          <cell r="AD857" t="str">
            <v/>
          </cell>
          <cell r="AE857" t="str">
            <v>大专</v>
          </cell>
          <cell r="AF857" t="str">
            <v/>
          </cell>
          <cell r="AG857" t="str">
            <v>杭州医学院</v>
          </cell>
          <cell r="AH857" t="str">
            <v>健康管理</v>
          </cell>
          <cell r="AI857" t="str">
            <v>2018-06-08</v>
          </cell>
          <cell r="AJ857" t="str">
            <v/>
          </cell>
          <cell r="AK857" t="str">
            <v/>
          </cell>
          <cell r="AL857" t="str">
            <v/>
          </cell>
          <cell r="AM857" t="str">
            <v>董满英</v>
          </cell>
          <cell r="AN857" t="str">
            <v>母女</v>
          </cell>
          <cell r="AO857" t="str">
            <v>浙江省温州市苍南县宜山镇镇北路20号325803</v>
          </cell>
          <cell r="AP857" t="str">
            <v>13858732508</v>
          </cell>
          <cell r="AQ857" t="str">
            <v>杭州韩诺医疗门诊有限公司</v>
          </cell>
          <cell r="AR857" t="str">
            <v/>
          </cell>
          <cell r="AS857" t="str">
            <v>黄贝贝</v>
          </cell>
          <cell r="AT857" t="str">
            <v>2021-08-11</v>
          </cell>
          <cell r="AU857" t="str">
            <v>研发人员</v>
          </cell>
          <cell r="AV857" t="str">
            <v>劳动合同</v>
          </cell>
          <cell r="AW857" t="str">
            <v>2021-08-11</v>
          </cell>
          <cell r="AX857" t="str">
            <v>2021-08-11</v>
          </cell>
          <cell r="AY857" t="str">
            <v>2024-09-30</v>
          </cell>
          <cell r="AZ857" t="str">
            <v>研发</v>
          </cell>
          <cell r="BA857" t="str">
            <v>1</v>
          </cell>
          <cell r="BB857" t="str">
            <v>2021-11-10</v>
          </cell>
          <cell r="BC857" t="str">
            <v>2021-11-11</v>
          </cell>
          <cell r="BD857" t="str">
            <v/>
          </cell>
          <cell r="BE857" t="str">
            <v>研发序列</v>
          </cell>
          <cell r="BF857" t="str">
            <v>P1</v>
          </cell>
        </row>
        <row r="858">
          <cell r="C858" t="str">
            <v>周凡凡</v>
          </cell>
          <cell r="D858" t="str">
            <v>女</v>
          </cell>
          <cell r="E858" t="str">
            <v>在职</v>
          </cell>
          <cell r="F858" t="str">
            <v>正式员工</v>
          </cell>
          <cell r="G858" t="str">
            <v>勤思医药</v>
          </cell>
          <cell r="H858" t="str">
            <v>CRC温州</v>
          </cell>
          <cell r="I858" t="str">
            <v>勤思医药/勤思医药/CRC温州</v>
          </cell>
          <cell r="J858" t="str">
            <v>勤思医药</v>
          </cell>
          <cell r="K858" t="str">
            <v>勤思医药</v>
          </cell>
          <cell r="L858" t="str">
            <v>CRC-1</v>
          </cell>
          <cell r="M858" t="str">
            <v>职员</v>
          </cell>
          <cell r="N858" t="str">
            <v>宋博凡</v>
          </cell>
          <cell r="O858" t="str">
            <v>邵薇</v>
          </cell>
          <cell r="P858" t="str">
            <v>何晓露</v>
          </cell>
          <cell r="Q858" t="str">
            <v/>
          </cell>
          <cell r="R858" t="str">
            <v>温州</v>
          </cell>
          <cell r="S858" t="str">
            <v>13868320125</v>
          </cell>
          <cell r="T858" t="str">
            <v>1995-02-17</v>
          </cell>
          <cell r="U858" t="str">
            <v>27</v>
          </cell>
          <cell r="V858" t="str">
            <v>汉族</v>
          </cell>
          <cell r="W858" t="str">
            <v>330324199502174487</v>
          </cell>
          <cell r="X858" t="str">
            <v>浙江</v>
          </cell>
          <cell r="Y858" t="str">
            <v>温州</v>
          </cell>
          <cell r="Z858" t="str">
            <v>浙江省温州市永嘉县枫林镇湖西村</v>
          </cell>
          <cell r="AA858" t="str">
            <v>浙江省温州市永嘉县上塘镇浦东路86号201室</v>
          </cell>
          <cell r="AB858" t="str">
            <v>本地农村</v>
          </cell>
          <cell r="AC858" t="str">
            <v>未婚</v>
          </cell>
          <cell r="AD858" t="str">
            <v/>
          </cell>
          <cell r="AE858" t="str">
            <v>大专</v>
          </cell>
          <cell r="AF858" t="str">
            <v/>
          </cell>
          <cell r="AG858" t="str">
            <v>金华职业技术学院</v>
          </cell>
          <cell r="AH858" t="str">
            <v>护理</v>
          </cell>
          <cell r="AI858" t="str">
            <v>2016-06-20</v>
          </cell>
          <cell r="AJ858" t="str">
            <v/>
          </cell>
          <cell r="AK858" t="str">
            <v/>
          </cell>
          <cell r="AL858" t="str">
            <v/>
          </cell>
          <cell r="AM858" t="str">
            <v>徐晓华</v>
          </cell>
          <cell r="AN858" t="str">
            <v>母亲</v>
          </cell>
          <cell r="AO858" t="str">
            <v>温州市永嘉县枫林镇念祖路1号 325100</v>
          </cell>
          <cell r="AP858" t="str">
            <v>18767769756</v>
          </cell>
          <cell r="AQ858" t="str">
            <v>永嘉奥益佳口腔门诊</v>
          </cell>
          <cell r="AR858" t="str">
            <v/>
          </cell>
          <cell r="AS858" t="str">
            <v>丁敏娇</v>
          </cell>
          <cell r="AT858" t="str">
            <v>2021-08-23</v>
          </cell>
          <cell r="AU858" t="str">
            <v>研发人员</v>
          </cell>
          <cell r="AV858" t="str">
            <v>劳动合同</v>
          </cell>
          <cell r="AW858" t="str">
            <v>2021-08-23</v>
          </cell>
          <cell r="AX858" t="str">
            <v>2021-08-23</v>
          </cell>
          <cell r="AY858" t="str">
            <v>2024-09-30</v>
          </cell>
          <cell r="AZ858" t="str">
            <v>研发</v>
          </cell>
          <cell r="BA858" t="str">
            <v>1</v>
          </cell>
          <cell r="BB858" t="str">
            <v>2021-12-07</v>
          </cell>
          <cell r="BC858" t="str">
            <v>2021-12-08</v>
          </cell>
          <cell r="BD858" t="str">
            <v/>
          </cell>
          <cell r="BE858" t="str">
            <v>研发序列</v>
          </cell>
          <cell r="BF858" t="str">
            <v>P1</v>
          </cell>
        </row>
        <row r="859">
          <cell r="C859" t="str">
            <v>陈丽珍</v>
          </cell>
          <cell r="D859" t="str">
            <v>女</v>
          </cell>
          <cell r="E859" t="str">
            <v>在职</v>
          </cell>
          <cell r="F859" t="str">
            <v>正式员工</v>
          </cell>
          <cell r="G859" t="str">
            <v>勤思医药</v>
          </cell>
          <cell r="H859" t="str">
            <v>CRC温州</v>
          </cell>
          <cell r="I859" t="str">
            <v>勤思医药/勤思医药/CRC温州</v>
          </cell>
          <cell r="J859" t="str">
            <v>勤思医药</v>
          </cell>
          <cell r="K859" t="str">
            <v>勤思医药</v>
          </cell>
          <cell r="L859" t="str">
            <v>CRC-1</v>
          </cell>
          <cell r="M859" t="str">
            <v>职员</v>
          </cell>
          <cell r="N859" t="str">
            <v>宋博凡</v>
          </cell>
          <cell r="O859" t="str">
            <v>邵薇</v>
          </cell>
          <cell r="P859" t="str">
            <v/>
          </cell>
          <cell r="Q859" t="str">
            <v>徐卓婷</v>
          </cell>
          <cell r="R859" t="str">
            <v>温州</v>
          </cell>
          <cell r="S859" t="str">
            <v>15067893227</v>
          </cell>
          <cell r="T859" t="str">
            <v>1997-01-14</v>
          </cell>
          <cell r="U859" t="str">
            <v>25</v>
          </cell>
          <cell r="V859" t="str">
            <v>汉族</v>
          </cell>
          <cell r="W859" t="str">
            <v>330324199701144205</v>
          </cell>
          <cell r="X859" t="str">
            <v>浙江</v>
          </cell>
          <cell r="Y859" t="str">
            <v>温州</v>
          </cell>
          <cell r="Z859" t="str">
            <v>温州市永嘉县</v>
          </cell>
          <cell r="AA859" t="str">
            <v>温州市永嘉县东城街道河屿村</v>
          </cell>
          <cell r="AB859" t="str">
            <v>本地农村</v>
          </cell>
          <cell r="AC859" t="str">
            <v>未婚</v>
          </cell>
          <cell r="AD859" t="str">
            <v/>
          </cell>
          <cell r="AE859" t="str">
            <v>大专</v>
          </cell>
          <cell r="AF859" t="str">
            <v/>
          </cell>
          <cell r="AG859" t="str">
            <v>咸宁职业技术学院</v>
          </cell>
          <cell r="AH859" t="str">
            <v>小学教育</v>
          </cell>
          <cell r="AI859" t="str">
            <v>2019-06-30</v>
          </cell>
          <cell r="AJ859" t="str">
            <v/>
          </cell>
          <cell r="AK859" t="str">
            <v/>
          </cell>
          <cell r="AL859" t="str">
            <v/>
          </cell>
          <cell r="AM859" t="str">
            <v>陈宣翔</v>
          </cell>
          <cell r="AN859" t="str">
            <v>姐弟</v>
          </cell>
          <cell r="AO859" t="str">
            <v>温州市永嘉县东城街道河屿村325100</v>
          </cell>
          <cell r="AP859" t="str">
            <v>15067893227</v>
          </cell>
          <cell r="AQ859" t="str">
            <v/>
          </cell>
          <cell r="AR859" t="str">
            <v/>
          </cell>
          <cell r="AS859" t="str">
            <v>叶晨晨</v>
          </cell>
          <cell r="AT859" t="str">
            <v>2021-09-01</v>
          </cell>
          <cell r="AU859" t="str">
            <v>研发人员</v>
          </cell>
          <cell r="AV859" t="str">
            <v>劳动合同</v>
          </cell>
          <cell r="AW859" t="str">
            <v>2021-09-01</v>
          </cell>
          <cell r="AX859" t="str">
            <v>2021-09-01</v>
          </cell>
          <cell r="AY859" t="str">
            <v>2024-09-30</v>
          </cell>
          <cell r="AZ859" t="str">
            <v>研发</v>
          </cell>
          <cell r="BA859" t="str">
            <v>1</v>
          </cell>
          <cell r="BB859" t="str">
            <v>2021-11-30</v>
          </cell>
          <cell r="BC859" t="str">
            <v>2021-12-01</v>
          </cell>
          <cell r="BD859" t="str">
            <v/>
          </cell>
          <cell r="BE859" t="str">
            <v>研发序列</v>
          </cell>
          <cell r="BF859" t="str">
            <v>P1</v>
          </cell>
        </row>
        <row r="860">
          <cell r="C860" t="str">
            <v>郑琼伟</v>
          </cell>
          <cell r="D860" t="str">
            <v>男</v>
          </cell>
          <cell r="E860" t="str">
            <v>在职</v>
          </cell>
          <cell r="F860" t="str">
            <v>正式员工</v>
          </cell>
          <cell r="G860" t="str">
            <v>勤思医药</v>
          </cell>
          <cell r="H860" t="str">
            <v>CRC温州</v>
          </cell>
          <cell r="I860" t="str">
            <v>勤思医药/勤思医药/CRC温州</v>
          </cell>
          <cell r="J860" t="str">
            <v>勤思医药</v>
          </cell>
          <cell r="K860" t="str">
            <v>勤思医药</v>
          </cell>
          <cell r="L860" t="str">
            <v>CRC-1</v>
          </cell>
          <cell r="M860" t="str">
            <v>职员</v>
          </cell>
          <cell r="N860" t="str">
            <v>宋博凡</v>
          </cell>
          <cell r="O860" t="str">
            <v>邵薇</v>
          </cell>
          <cell r="P860" t="str">
            <v>张周君</v>
          </cell>
          <cell r="Q860" t="str">
            <v/>
          </cell>
          <cell r="R860" t="str">
            <v>温州</v>
          </cell>
          <cell r="S860" t="str">
            <v>18658799056</v>
          </cell>
          <cell r="T860" t="str">
            <v>1996-10-16</v>
          </cell>
          <cell r="U860" t="str">
            <v>25</v>
          </cell>
          <cell r="V860" t="str">
            <v>汉族</v>
          </cell>
          <cell r="W860" t="str">
            <v>330327199610160014</v>
          </cell>
          <cell r="X860" t="str">
            <v>浙江</v>
          </cell>
          <cell r="Y860" t="str">
            <v>温州</v>
          </cell>
          <cell r="Z860" t="str">
            <v>浙江省苍南县</v>
          </cell>
          <cell r="AA860" t="str">
            <v>浙江省温州市苍南县龙渡公寓4幢2单元201室</v>
          </cell>
          <cell r="AB860" t="str">
            <v>本地城镇</v>
          </cell>
          <cell r="AC860" t="str">
            <v>未婚</v>
          </cell>
          <cell r="AD860" t="str">
            <v/>
          </cell>
          <cell r="AE860" t="str">
            <v>大专</v>
          </cell>
          <cell r="AF860" t="str">
            <v/>
          </cell>
          <cell r="AG860" t="str">
            <v>枣庄职业学院</v>
          </cell>
          <cell r="AH860" t="str">
            <v>护理</v>
          </cell>
          <cell r="AI860" t="str">
            <v>2018-07-01</v>
          </cell>
          <cell r="AJ860" t="str">
            <v/>
          </cell>
          <cell r="AK860" t="str">
            <v/>
          </cell>
          <cell r="AL860" t="str">
            <v/>
          </cell>
          <cell r="AM860" t="str">
            <v>郑云</v>
          </cell>
          <cell r="AN860" t="str">
            <v>父亲</v>
          </cell>
          <cell r="AO860" t="str">
            <v>浙江省温州市苍南县华山路 325800</v>
          </cell>
          <cell r="AP860" t="str">
            <v>13758887370</v>
          </cell>
          <cell r="AQ860" t="str">
            <v>温州康宁医院</v>
          </cell>
          <cell r="AR860" t="str">
            <v/>
          </cell>
          <cell r="AS860" t="str">
            <v>周蓓蓓</v>
          </cell>
          <cell r="AT860" t="str">
            <v>2021-11-01</v>
          </cell>
          <cell r="AU860" t="str">
            <v>研发人员</v>
          </cell>
          <cell r="AV860" t="str">
            <v>劳动合同</v>
          </cell>
          <cell r="AW860" t="str">
            <v>2021-11-01</v>
          </cell>
          <cell r="AX860" t="str">
            <v>2021-11-01</v>
          </cell>
          <cell r="AY860" t="str">
            <v>2024-12-31</v>
          </cell>
          <cell r="AZ860" t="str">
            <v>研发</v>
          </cell>
          <cell r="BA860" t="str">
            <v>1</v>
          </cell>
          <cell r="BB860" t="str">
            <v>2022-01-31</v>
          </cell>
          <cell r="BC860" t="str">
            <v>2022-02-01</v>
          </cell>
          <cell r="BD860" t="str">
            <v/>
          </cell>
          <cell r="BE860" t="str">
            <v>研发序列</v>
          </cell>
          <cell r="BF860" t="str">
            <v>P1</v>
          </cell>
        </row>
        <row r="861">
          <cell r="C861" t="str">
            <v>戴娅妮</v>
          </cell>
          <cell r="D861" t="str">
            <v>女</v>
          </cell>
          <cell r="E861" t="str">
            <v>在职</v>
          </cell>
          <cell r="F861" t="str">
            <v>正式员工</v>
          </cell>
          <cell r="G861" t="str">
            <v>勤思医药</v>
          </cell>
          <cell r="H861" t="str">
            <v>CRC温州</v>
          </cell>
          <cell r="I861" t="str">
            <v>勤思医药/勤思医药/CRC温州</v>
          </cell>
          <cell r="J861" t="str">
            <v>勤思医药</v>
          </cell>
          <cell r="K861" t="str">
            <v>勤思医药</v>
          </cell>
          <cell r="L861" t="str">
            <v>CRC-1</v>
          </cell>
          <cell r="M861" t="str">
            <v>职员</v>
          </cell>
          <cell r="N861" t="str">
            <v>宋博凡</v>
          </cell>
          <cell r="O861" t="str">
            <v>邵薇</v>
          </cell>
          <cell r="P861" t="str">
            <v>张周君</v>
          </cell>
          <cell r="Q861" t="str">
            <v/>
          </cell>
          <cell r="R861" t="str">
            <v>温州</v>
          </cell>
          <cell r="S861" t="str">
            <v>15067774719</v>
          </cell>
          <cell r="T861" t="str">
            <v>1997-01-10</v>
          </cell>
          <cell r="U861" t="str">
            <v>25</v>
          </cell>
          <cell r="V861" t="str">
            <v>汉族</v>
          </cell>
          <cell r="W861" t="str">
            <v>330324199701106540</v>
          </cell>
          <cell r="X861" t="str">
            <v>浙江</v>
          </cell>
          <cell r="Y861" t="str">
            <v>温州</v>
          </cell>
          <cell r="Z861" t="str">
            <v>永嘉</v>
          </cell>
          <cell r="AA861" t="str">
            <v>宿舍在瓯澜苑4-901，一单元</v>
          </cell>
          <cell r="AB861" t="str">
            <v>本地农村</v>
          </cell>
          <cell r="AC861" t="str">
            <v>未婚</v>
          </cell>
          <cell r="AD861" t="str">
            <v/>
          </cell>
          <cell r="AE861" t="str">
            <v>大专</v>
          </cell>
          <cell r="AF861" t="str">
            <v/>
          </cell>
          <cell r="AG861" t="str">
            <v>台州职业技术学院</v>
          </cell>
          <cell r="AH861" t="str">
            <v>药物制剂技术</v>
          </cell>
          <cell r="AI861" t="str">
            <v>2018-06-15</v>
          </cell>
          <cell r="AJ861" t="str">
            <v/>
          </cell>
          <cell r="AK861" t="str">
            <v/>
          </cell>
          <cell r="AL861" t="str">
            <v/>
          </cell>
          <cell r="AM861" t="str">
            <v>戴建飞</v>
          </cell>
          <cell r="AN861" t="str">
            <v>母女</v>
          </cell>
          <cell r="AO861" t="str">
            <v>温州市鹿城区西城路16幢B104</v>
          </cell>
          <cell r="AP861" t="str">
            <v>15867726410</v>
          </cell>
          <cell r="AQ861" t="str">
            <v>仁汇教育</v>
          </cell>
          <cell r="AR861" t="str">
            <v/>
          </cell>
          <cell r="AS861" t="str">
            <v/>
          </cell>
          <cell r="AT861" t="str">
            <v>2021-11-01</v>
          </cell>
          <cell r="AU861" t="str">
            <v>研发人员</v>
          </cell>
          <cell r="AV861" t="str">
            <v>劳动合同</v>
          </cell>
          <cell r="AW861" t="str">
            <v>2021-11-01</v>
          </cell>
          <cell r="AX861" t="str">
            <v>2021-11-01</v>
          </cell>
          <cell r="AY861" t="str">
            <v>2024-12-31</v>
          </cell>
          <cell r="AZ861" t="str">
            <v>研发</v>
          </cell>
          <cell r="BA861" t="str">
            <v>1</v>
          </cell>
          <cell r="BB861" t="str">
            <v>2022-01-31</v>
          </cell>
          <cell r="BC861" t="str">
            <v>2022-02-01</v>
          </cell>
          <cell r="BD861" t="str">
            <v/>
          </cell>
          <cell r="BE861" t="str">
            <v>研发序列</v>
          </cell>
          <cell r="BF861" t="str">
            <v>P1</v>
          </cell>
        </row>
        <row r="862">
          <cell r="C862" t="str">
            <v>潘敏敏</v>
          </cell>
          <cell r="D862" t="str">
            <v>女</v>
          </cell>
          <cell r="E862" t="str">
            <v>在职</v>
          </cell>
          <cell r="F862" t="str">
            <v>正式员工</v>
          </cell>
          <cell r="G862" t="str">
            <v>勤思医药</v>
          </cell>
          <cell r="H862" t="str">
            <v>CRC温州</v>
          </cell>
          <cell r="I862" t="str">
            <v>勤思医药/勤思医药/CRC温州</v>
          </cell>
          <cell r="J862" t="str">
            <v>勤思医药</v>
          </cell>
          <cell r="K862" t="str">
            <v>勤思医药</v>
          </cell>
          <cell r="L862" t="str">
            <v>CRC温州</v>
          </cell>
          <cell r="M862" t="str">
            <v>职员</v>
          </cell>
          <cell r="N862" t="str">
            <v>宋博凡</v>
          </cell>
          <cell r="O862" t="str">
            <v>邵薇</v>
          </cell>
          <cell r="P862" t="str">
            <v/>
          </cell>
          <cell r="Q862" t="str">
            <v/>
          </cell>
          <cell r="R862" t="str">
            <v>温州</v>
          </cell>
          <cell r="S862" t="str">
            <v>15900565194</v>
          </cell>
          <cell r="T862" t="str">
            <v>1994-04-03</v>
          </cell>
          <cell r="U862" t="str">
            <v>28</v>
          </cell>
          <cell r="V862" t="str">
            <v>汉族</v>
          </cell>
          <cell r="W862" t="str">
            <v>33032419940403726x</v>
          </cell>
          <cell r="X862" t="str">
            <v>浙江</v>
          </cell>
          <cell r="Y862" t="str">
            <v>温州</v>
          </cell>
          <cell r="Z862" t="str">
            <v>温州</v>
          </cell>
          <cell r="AA862" t="str">
            <v>温州市瓯海区三垟街道新京都家园9幢803室</v>
          </cell>
          <cell r="AB862" t="str">
            <v>本地农村</v>
          </cell>
          <cell r="AC862" t="str">
            <v>未婚</v>
          </cell>
          <cell r="AD862" t="str">
            <v/>
          </cell>
          <cell r="AE862" t="str">
            <v>本科</v>
          </cell>
          <cell r="AF862" t="str">
            <v>学士</v>
          </cell>
          <cell r="AG862" t="str">
            <v>温州医科大学</v>
          </cell>
          <cell r="AH862" t="str">
            <v>护理学（助产）</v>
          </cell>
          <cell r="AI862" t="str">
            <v>2018-06-01</v>
          </cell>
          <cell r="AJ862" t="str">
            <v/>
          </cell>
          <cell r="AK862" t="str">
            <v/>
          </cell>
          <cell r="AL862" t="str">
            <v/>
          </cell>
          <cell r="AM862" t="str">
            <v>潘益浦</v>
          </cell>
          <cell r="AN862" t="str">
            <v>姐弟</v>
          </cell>
          <cell r="AO862" t="str">
            <v>温州市瓯海区三垟街道新京都家园9幢803室</v>
          </cell>
          <cell r="AP862" t="str">
            <v>13806689461</v>
          </cell>
          <cell r="AQ862" t="str">
            <v>上海美华妇儿医院</v>
          </cell>
          <cell r="AR862" t="str">
            <v/>
          </cell>
          <cell r="AS862" t="str">
            <v/>
          </cell>
          <cell r="AT862" t="str">
            <v>2022-01-10</v>
          </cell>
          <cell r="AU862" t="str">
            <v>研发人员</v>
          </cell>
          <cell r="AV862" t="str">
            <v>劳动合同</v>
          </cell>
          <cell r="AW862" t="str">
            <v>2022-01-10</v>
          </cell>
          <cell r="AX862" t="str">
            <v>2022-01-10</v>
          </cell>
          <cell r="AY862" t="str">
            <v>2025-03-31</v>
          </cell>
          <cell r="AZ862" t="str">
            <v>研发</v>
          </cell>
          <cell r="BA862" t="str">
            <v>1</v>
          </cell>
          <cell r="BB862" t="str">
            <v>2022-04-09</v>
          </cell>
          <cell r="BC862" t="str">
            <v>2022-04-10</v>
          </cell>
          <cell r="BD862" t="str">
            <v/>
          </cell>
          <cell r="BE862" t="str">
            <v>研发序列</v>
          </cell>
          <cell r="BF862" t="str">
            <v>P1</v>
          </cell>
        </row>
        <row r="863">
          <cell r="C863" t="str">
            <v>朱超男</v>
          </cell>
          <cell r="D863" t="str">
            <v>女</v>
          </cell>
          <cell r="E863" t="str">
            <v>在职</v>
          </cell>
          <cell r="F863" t="str">
            <v>正式员工</v>
          </cell>
          <cell r="G863" t="str">
            <v>勤思医药</v>
          </cell>
          <cell r="H863" t="str">
            <v>CRC温州</v>
          </cell>
          <cell r="I863" t="str">
            <v>勤思医药/勤思医药/CRC温州</v>
          </cell>
          <cell r="J863" t="str">
            <v>勤思医药</v>
          </cell>
          <cell r="K863" t="str">
            <v>勤思医药</v>
          </cell>
          <cell r="L863" t="str">
            <v>CRC（横店）</v>
          </cell>
          <cell r="M863" t="str">
            <v>职员</v>
          </cell>
          <cell r="N863" t="str">
            <v>宋博凡</v>
          </cell>
          <cell r="O863" t="str">
            <v>邵薇</v>
          </cell>
          <cell r="P863" t="str">
            <v/>
          </cell>
          <cell r="Q863" t="str">
            <v>陆巧南</v>
          </cell>
          <cell r="R863" t="str">
            <v>横店</v>
          </cell>
          <cell r="S863" t="str">
            <v>15167904181</v>
          </cell>
          <cell r="T863" t="str">
            <v>1993-10-26</v>
          </cell>
          <cell r="U863" t="str">
            <v>28</v>
          </cell>
          <cell r="V863" t="str">
            <v>汉族</v>
          </cell>
          <cell r="W863" t="str">
            <v>330724199310262943</v>
          </cell>
          <cell r="X863" t="str">
            <v>浙江</v>
          </cell>
          <cell r="Y863" t="str">
            <v>金华</v>
          </cell>
          <cell r="Z863" t="str">
            <v>浙江</v>
          </cell>
          <cell r="AA863" t="str">
            <v>浙江横店</v>
          </cell>
          <cell r="AB863" t="str">
            <v>本地农村</v>
          </cell>
          <cell r="AC863" t="str">
            <v>未婚</v>
          </cell>
          <cell r="AD863" t="str">
            <v/>
          </cell>
          <cell r="AE863" t="str">
            <v>本科</v>
          </cell>
          <cell r="AF863" t="str">
            <v>学士</v>
          </cell>
          <cell r="AG863" t="str">
            <v>温州医科大学</v>
          </cell>
          <cell r="AH863" t="str">
            <v>护理</v>
          </cell>
          <cell r="AI863" t="str">
            <v>2019-06-30</v>
          </cell>
          <cell r="AJ863" t="str">
            <v/>
          </cell>
          <cell r="AK863" t="str">
            <v/>
          </cell>
          <cell r="AL863" t="str">
            <v/>
          </cell>
          <cell r="AM863" t="str">
            <v>朱俊男</v>
          </cell>
          <cell r="AN863" t="str">
            <v>姐弟</v>
          </cell>
          <cell r="AO863" t="str">
            <v>浙江省东阳市虎鹿镇白溪</v>
          </cell>
          <cell r="AP863" t="str">
            <v>13429042933</v>
          </cell>
          <cell r="AQ863" t="str">
            <v>东阳市人民医院巍山分院</v>
          </cell>
          <cell r="AR863" t="str">
            <v/>
          </cell>
          <cell r="AS863" t="str">
            <v>吕菁园</v>
          </cell>
          <cell r="AT863" t="str">
            <v>2022-01-14</v>
          </cell>
          <cell r="AU863" t="str">
            <v>研发人员</v>
          </cell>
          <cell r="AV863" t="str">
            <v>劳动合同</v>
          </cell>
          <cell r="AW863" t="str">
            <v>2022-01-14</v>
          </cell>
          <cell r="AX863" t="str">
            <v>2022-01-14</v>
          </cell>
          <cell r="AY863" t="str">
            <v>2025-03-31</v>
          </cell>
          <cell r="AZ863" t="str">
            <v>研发</v>
          </cell>
          <cell r="BA863" t="str">
            <v>1</v>
          </cell>
          <cell r="BB863" t="str">
            <v>2022-04-13</v>
          </cell>
          <cell r="BC863" t="str">
            <v>2022-04-14</v>
          </cell>
          <cell r="BD863" t="str">
            <v/>
          </cell>
          <cell r="BE863" t="str">
            <v>研发序列</v>
          </cell>
          <cell r="BF863" t="str">
            <v>P1</v>
          </cell>
        </row>
        <row r="864">
          <cell r="C864" t="str">
            <v>冯曼曼</v>
          </cell>
          <cell r="D864" t="str">
            <v>女</v>
          </cell>
          <cell r="E864" t="str">
            <v>在职</v>
          </cell>
          <cell r="F864" t="str">
            <v>正式员工</v>
          </cell>
          <cell r="G864" t="str">
            <v>勤思医药</v>
          </cell>
          <cell r="H864" t="str">
            <v>CRC温州</v>
          </cell>
          <cell r="I864" t="str">
            <v>勤思医药/勤思医药/CRC温州</v>
          </cell>
          <cell r="J864" t="str">
            <v>勤思医药</v>
          </cell>
          <cell r="K864" t="str">
            <v>勤思医药</v>
          </cell>
          <cell r="L864" t="str">
            <v>行政专员</v>
          </cell>
          <cell r="M864" t="str">
            <v>职员</v>
          </cell>
          <cell r="N864" t="str">
            <v>宋博凡</v>
          </cell>
          <cell r="O864" t="str">
            <v>邵薇</v>
          </cell>
          <cell r="P864" t="str">
            <v/>
          </cell>
          <cell r="Q864" t="str">
            <v>邵薇</v>
          </cell>
          <cell r="R864" t="str">
            <v>温州</v>
          </cell>
          <cell r="S864" t="str">
            <v>18625948279</v>
          </cell>
          <cell r="T864" t="str">
            <v>1999-06-05</v>
          </cell>
          <cell r="U864" t="str">
            <v>23</v>
          </cell>
          <cell r="V864" t="str">
            <v>汉族</v>
          </cell>
          <cell r="W864" t="str">
            <v>410724199906052023</v>
          </cell>
          <cell r="X864" t="str">
            <v>河南</v>
          </cell>
          <cell r="Y864" t="str">
            <v>新乡</v>
          </cell>
          <cell r="Z864" t="str">
            <v>河南省新乡市获嘉县照镜镇巨柏村东街4号</v>
          </cell>
          <cell r="AA864" t="str">
            <v>浙江省温州市龙湾区星海街道碧桂园湖悦天境</v>
          </cell>
          <cell r="AB864" t="str">
            <v>外地农村</v>
          </cell>
          <cell r="AC864" t="str">
            <v>未婚</v>
          </cell>
          <cell r="AD864" t="str">
            <v>团员</v>
          </cell>
          <cell r="AE864" t="str">
            <v>大专</v>
          </cell>
          <cell r="AF864" t="str">
            <v>其他</v>
          </cell>
          <cell r="AG864" t="str">
            <v>商丘学院</v>
          </cell>
          <cell r="AH864" t="str">
            <v>学前教育</v>
          </cell>
          <cell r="AI864" t="str">
            <v>2020-07-01</v>
          </cell>
          <cell r="AJ864" t="str">
            <v/>
          </cell>
          <cell r="AK864" t="str">
            <v/>
          </cell>
          <cell r="AL864" t="str">
            <v/>
          </cell>
          <cell r="AM864" t="str">
            <v>冯以春</v>
          </cell>
          <cell r="AN864" t="str">
            <v>父女</v>
          </cell>
          <cell r="AO864" t="str">
            <v>浙江省温州市龙湾区碧桂园湖悦天境</v>
          </cell>
          <cell r="AP864" t="str">
            <v>18737343791</v>
          </cell>
          <cell r="AQ864" t="str">
            <v>麦田能源</v>
          </cell>
          <cell r="AR864" t="str">
            <v/>
          </cell>
          <cell r="AS864" t="str">
            <v/>
          </cell>
          <cell r="AT864" t="str">
            <v>2022-02-09</v>
          </cell>
          <cell r="AU864" t="str">
            <v>管理人员</v>
          </cell>
          <cell r="AV864" t="str">
            <v>劳动合同</v>
          </cell>
          <cell r="AW864" t="str">
            <v>2022-02-09</v>
          </cell>
          <cell r="AX864" t="str">
            <v>2022-02-09</v>
          </cell>
          <cell r="AY864" t="str">
            <v>2025-03-31</v>
          </cell>
          <cell r="AZ864" t="str">
            <v>研发</v>
          </cell>
          <cell r="BA864" t="str">
            <v>1</v>
          </cell>
          <cell r="BB864" t="str">
            <v>2022-05-08</v>
          </cell>
          <cell r="BC864" t="str">
            <v>2022-05-09</v>
          </cell>
          <cell r="BD864" t="str">
            <v/>
          </cell>
          <cell r="BE864" t="str">
            <v>研发序列</v>
          </cell>
          <cell r="BF864" t="str">
            <v>P1</v>
          </cell>
        </row>
        <row r="865">
          <cell r="C865" t="str">
            <v>谢国芬</v>
          </cell>
          <cell r="D865" t="str">
            <v>女</v>
          </cell>
          <cell r="E865" t="str">
            <v>在职</v>
          </cell>
          <cell r="F865" t="str">
            <v>正式员工</v>
          </cell>
          <cell r="G865" t="str">
            <v>勤思医药</v>
          </cell>
          <cell r="H865" t="str">
            <v>CRC温州</v>
          </cell>
          <cell r="I865" t="str">
            <v>勤思医药/勤思医药/CRC温州</v>
          </cell>
          <cell r="J865" t="str">
            <v>勤思医药</v>
          </cell>
          <cell r="K865" t="str">
            <v>勤思医药</v>
          </cell>
          <cell r="L865" t="str">
            <v>CRC温州</v>
          </cell>
          <cell r="M865" t="str">
            <v>职员</v>
          </cell>
          <cell r="N865" t="str">
            <v>宋博凡</v>
          </cell>
          <cell r="O865" t="str">
            <v>邵薇</v>
          </cell>
          <cell r="P865" t="str">
            <v/>
          </cell>
          <cell r="Q865" t="str">
            <v>邵薇</v>
          </cell>
          <cell r="R865" t="str">
            <v>温州</v>
          </cell>
          <cell r="S865" t="str">
            <v>19817771769</v>
          </cell>
          <cell r="T865" t="str">
            <v>1997-11-07</v>
          </cell>
          <cell r="U865" t="str">
            <v>24</v>
          </cell>
          <cell r="V865" t="str">
            <v>汉族</v>
          </cell>
          <cell r="W865" t="str">
            <v>330324199711073308</v>
          </cell>
          <cell r="X865" t="str">
            <v>浙江</v>
          </cell>
          <cell r="Y865" t="str">
            <v>温州</v>
          </cell>
          <cell r="Z865" t="str">
            <v>浙江省温州市永嘉县沙头镇新星村水井巷6号</v>
          </cell>
          <cell r="AA865" t="str">
            <v>浙江省永嘉县沙头镇新星村水井巷6号</v>
          </cell>
          <cell r="AB865" t="str">
            <v>本地农村</v>
          </cell>
          <cell r="AC865" t="str">
            <v>未婚</v>
          </cell>
          <cell r="AD865" t="str">
            <v>共青团员</v>
          </cell>
          <cell r="AE865" t="str">
            <v>本科</v>
          </cell>
          <cell r="AF865" t="str">
            <v>学士</v>
          </cell>
          <cell r="AG865" t="str">
            <v>温州医科大学仁济学院</v>
          </cell>
          <cell r="AH865" t="str">
            <v>药学</v>
          </cell>
          <cell r="AI865" t="str">
            <v>2021-06-02</v>
          </cell>
          <cell r="AJ865" t="str">
            <v/>
          </cell>
          <cell r="AK865" t="str">
            <v/>
          </cell>
          <cell r="AL865" t="str">
            <v/>
          </cell>
          <cell r="AM865" t="str">
            <v>谢选明</v>
          </cell>
          <cell r="AN865" t="str">
            <v>父女</v>
          </cell>
          <cell r="AO865" t="str">
            <v>浙江省永嘉县沙头镇新星村水井巷6号325100</v>
          </cell>
          <cell r="AP865" t="str">
            <v>13736967671</v>
          </cell>
          <cell r="AQ865" t="str">
            <v>温州医科大学附属第二医院</v>
          </cell>
          <cell r="AR865" t="str">
            <v/>
          </cell>
          <cell r="AS865" t="str">
            <v>叶晨晨</v>
          </cell>
          <cell r="AT865" t="str">
            <v>2022-02-09</v>
          </cell>
          <cell r="AU865" t="str">
            <v>研发人员</v>
          </cell>
          <cell r="AV865" t="str">
            <v>劳动合同</v>
          </cell>
          <cell r="AW865" t="str">
            <v>2022-02-09</v>
          </cell>
          <cell r="AX865" t="str">
            <v>2022-02-09</v>
          </cell>
          <cell r="AY865" t="str">
            <v>2025-03-31</v>
          </cell>
          <cell r="AZ865" t="str">
            <v>研发</v>
          </cell>
          <cell r="BA865" t="str">
            <v>1</v>
          </cell>
          <cell r="BB865" t="str">
            <v>2022-05-08</v>
          </cell>
          <cell r="BC865" t="str">
            <v>2022-05-09</v>
          </cell>
          <cell r="BD865" t="str">
            <v/>
          </cell>
          <cell r="BE865" t="str">
            <v>研发序列</v>
          </cell>
          <cell r="BF865" t="str">
            <v>P1</v>
          </cell>
        </row>
        <row r="866">
          <cell r="C866" t="str">
            <v>陆泽翔</v>
          </cell>
          <cell r="D866" t="str">
            <v>男</v>
          </cell>
          <cell r="E866" t="str">
            <v>在职</v>
          </cell>
          <cell r="F866" t="str">
            <v>试用员工</v>
          </cell>
          <cell r="G866" t="str">
            <v>勤思医药</v>
          </cell>
          <cell r="H866" t="str">
            <v>CRC温州</v>
          </cell>
          <cell r="I866" t="str">
            <v>勤思医药/勤思医药/CRC温州</v>
          </cell>
          <cell r="J866" t="str">
            <v>勤思医药</v>
          </cell>
          <cell r="K866" t="str">
            <v>勤思医药</v>
          </cell>
          <cell r="L866" t="str">
            <v>CRC</v>
          </cell>
          <cell r="M866" t="str">
            <v>职员</v>
          </cell>
          <cell r="N866" t="str">
            <v>宋博凡</v>
          </cell>
          <cell r="O866" t="str">
            <v>宋博凡</v>
          </cell>
          <cell r="P866" t="str">
            <v/>
          </cell>
          <cell r="Q866" t="str">
            <v>邵薇</v>
          </cell>
          <cell r="R866" t="str">
            <v>横店</v>
          </cell>
          <cell r="S866" t="str">
            <v>15867997870</v>
          </cell>
          <cell r="T866" t="str">
            <v>2021-11-01</v>
          </cell>
          <cell r="U866" t="str">
            <v>20</v>
          </cell>
          <cell r="V866" t="str">
            <v>汉族</v>
          </cell>
          <cell r="W866" t="str">
            <v>330724200111016219</v>
          </cell>
          <cell r="X866" t="str">
            <v>浙江省</v>
          </cell>
          <cell r="Y866" t="str">
            <v>浙江省东阳市南山街道西雅村</v>
          </cell>
          <cell r="Z866" t="str">
            <v>浙江省东阳市</v>
          </cell>
          <cell r="AA866" t="str">
            <v>浙江省温州市洞头区瓯华路瓯江国际新城瓯锦苑</v>
          </cell>
          <cell r="AB866" t="str">
            <v/>
          </cell>
          <cell r="AC866" t="str">
            <v>未婚</v>
          </cell>
          <cell r="AD866" t="str">
            <v/>
          </cell>
          <cell r="AE866" t="str">
            <v>高中</v>
          </cell>
          <cell r="AF866" t="str">
            <v>xxx</v>
          </cell>
          <cell r="AG866" t="str">
            <v>东阳市海峡艺术学院</v>
          </cell>
          <cell r="AH866" t="str">
            <v>工艺美术</v>
          </cell>
          <cell r="AI866" t="str">
            <v>2020-07-01</v>
          </cell>
          <cell r="AJ866" t="str">
            <v/>
          </cell>
          <cell r="AK866" t="str">
            <v/>
          </cell>
          <cell r="AL866" t="str">
            <v/>
          </cell>
          <cell r="AM866" t="str">
            <v/>
          </cell>
          <cell r="AN866" t="str">
            <v/>
          </cell>
          <cell r="AO866" t="str">
            <v/>
          </cell>
          <cell r="AP866" t="str">
            <v/>
          </cell>
          <cell r="AQ866" t="str">
            <v/>
          </cell>
          <cell r="AR866" t="str">
            <v/>
          </cell>
          <cell r="AS866" t="str">
            <v/>
          </cell>
          <cell r="AT866" t="str">
            <v>2022-02-21</v>
          </cell>
          <cell r="AU866" t="str">
            <v>辅助人员</v>
          </cell>
          <cell r="AV866" t="str">
            <v>劳动合同</v>
          </cell>
          <cell r="AW866" t="str">
            <v>2022-02-21</v>
          </cell>
          <cell r="AX866" t="str">
            <v>2022-02-21</v>
          </cell>
          <cell r="AY866" t="str">
            <v>2025-03-31</v>
          </cell>
          <cell r="AZ866" t="str">
            <v>研发</v>
          </cell>
          <cell r="BA866" t="str">
            <v>1</v>
          </cell>
          <cell r="BB866" t="str">
            <v>2022-08-20</v>
          </cell>
          <cell r="BC866" t="str">
            <v/>
          </cell>
          <cell r="BD866" t="str">
            <v/>
          </cell>
          <cell r="BE866" t="str">
            <v>研发序列</v>
          </cell>
          <cell r="BF866" t="str">
            <v>P1</v>
          </cell>
        </row>
        <row r="867">
          <cell r="C867" t="str">
            <v>丁如苇</v>
          </cell>
          <cell r="D867" t="str">
            <v>女</v>
          </cell>
          <cell r="E867" t="str">
            <v>在职</v>
          </cell>
          <cell r="F867" t="str">
            <v>正式员工</v>
          </cell>
          <cell r="G867" t="str">
            <v>勤思医药</v>
          </cell>
          <cell r="H867" t="str">
            <v>CRC温州</v>
          </cell>
          <cell r="I867" t="str">
            <v>勤思医药/勤思医药/CRC温州</v>
          </cell>
          <cell r="J867" t="str">
            <v>勤思医药</v>
          </cell>
          <cell r="K867" t="str">
            <v>勤思医药</v>
          </cell>
          <cell r="L867" t="str">
            <v>CRC</v>
          </cell>
          <cell r="M867" t="str">
            <v>职员</v>
          </cell>
          <cell r="N867" t="str">
            <v>宋博凡</v>
          </cell>
          <cell r="O867" t="str">
            <v>邵薇</v>
          </cell>
          <cell r="P867" t="str">
            <v/>
          </cell>
          <cell r="Q867" t="str">
            <v>叶晨晨</v>
          </cell>
          <cell r="R867" t="str">
            <v>温州</v>
          </cell>
          <cell r="S867" t="str">
            <v>15990461243</v>
          </cell>
          <cell r="T867" t="str">
            <v>1999-01-28</v>
          </cell>
          <cell r="U867" t="str">
            <v>23</v>
          </cell>
          <cell r="V867" t="str">
            <v>汉族</v>
          </cell>
          <cell r="W867" t="str">
            <v>332526199901286721</v>
          </cell>
          <cell r="X867" t="str">
            <v>浙江</v>
          </cell>
          <cell r="Y867" t="str">
            <v>丽水</v>
          </cell>
          <cell r="Z867" t="str">
            <v>浙江省丽水市缙云县舒洪镇岭口村13-2号</v>
          </cell>
          <cell r="AA867" t="str">
            <v>浙江省温州市洞头区瓯石路瓯澜苑</v>
          </cell>
          <cell r="AB867" t="str">
            <v>外地农村</v>
          </cell>
          <cell r="AC867" t="str">
            <v>未婚</v>
          </cell>
          <cell r="AD867" t="str">
            <v>中共预备党员</v>
          </cell>
          <cell r="AE867" t="str">
            <v>本科</v>
          </cell>
          <cell r="AF867" t="str">
            <v>学士</v>
          </cell>
          <cell r="AG867" t="str">
            <v>浙江中医药大学</v>
          </cell>
          <cell r="AH867" t="str">
            <v>药学</v>
          </cell>
          <cell r="AI867" t="str">
            <v>2022-06-30</v>
          </cell>
          <cell r="AJ867" t="str">
            <v/>
          </cell>
          <cell r="AK867" t="str">
            <v/>
          </cell>
          <cell r="AL867" t="str">
            <v/>
          </cell>
          <cell r="AM867" t="str">
            <v>丁子春</v>
          </cell>
          <cell r="AN867" t="str">
            <v>父女</v>
          </cell>
          <cell r="AO867" t="str">
            <v>浙江省丽水市缙云县舒洪镇岭口村13-2号</v>
          </cell>
          <cell r="AP867" t="str">
            <v>15257829880</v>
          </cell>
          <cell r="AQ867" t="str">
            <v>无</v>
          </cell>
          <cell r="AR867" t="str">
            <v/>
          </cell>
          <cell r="AS867" t="str">
            <v/>
          </cell>
          <cell r="AT867" t="str">
            <v>2022-02-16</v>
          </cell>
          <cell r="AU867" t="str">
            <v>研发人员</v>
          </cell>
          <cell r="AV867" t="str">
            <v>劳动合同</v>
          </cell>
          <cell r="AW867" t="str">
            <v>2022-06-14</v>
          </cell>
          <cell r="AX867" t="str">
            <v>2022-06-14</v>
          </cell>
          <cell r="AY867" t="str">
            <v>2025-06-30</v>
          </cell>
          <cell r="AZ867" t="str">
            <v>研发</v>
          </cell>
          <cell r="BA867" t="str">
            <v>1</v>
          </cell>
          <cell r="BB867" t="str">
            <v>2022-09-13</v>
          </cell>
          <cell r="BC867" t="str">
            <v>2022-07-13</v>
          </cell>
          <cell r="BD867" t="str">
            <v/>
          </cell>
          <cell r="BE867" t="str">
            <v>研发序列</v>
          </cell>
          <cell r="BF867" t="str">
            <v>P1</v>
          </cell>
        </row>
        <row r="868">
          <cell r="C868" t="str">
            <v>夏前梦</v>
          </cell>
          <cell r="D868" t="str">
            <v>女</v>
          </cell>
          <cell r="E868" t="str">
            <v>在职</v>
          </cell>
          <cell r="F868" t="str">
            <v>正式员工</v>
          </cell>
          <cell r="G868" t="str">
            <v>勤思医药</v>
          </cell>
          <cell r="H868" t="str">
            <v>CRC温州</v>
          </cell>
          <cell r="I868" t="str">
            <v>勤思医药/勤思医药/CRC温州</v>
          </cell>
          <cell r="J868" t="str">
            <v>勤思医药</v>
          </cell>
          <cell r="K868" t="str">
            <v>勤思医药</v>
          </cell>
          <cell r="L868" t="str">
            <v>CRC（横店）</v>
          </cell>
          <cell r="M868" t="str">
            <v>职员</v>
          </cell>
          <cell r="N868" t="str">
            <v>宋博凡</v>
          </cell>
          <cell r="O868" t="str">
            <v>邵薇</v>
          </cell>
          <cell r="P868" t="str">
            <v/>
          </cell>
          <cell r="Q868" t="str">
            <v>徐卓婷</v>
          </cell>
          <cell r="R868" t="str">
            <v>温州</v>
          </cell>
          <cell r="S868" t="str">
            <v>18858983845</v>
          </cell>
          <cell r="T868" t="str">
            <v>1992-11-23</v>
          </cell>
          <cell r="U868" t="str">
            <v>29</v>
          </cell>
          <cell r="V868" t="str">
            <v>汉族</v>
          </cell>
          <cell r="W868" t="str">
            <v>342224199211232120</v>
          </cell>
          <cell r="X868" t="str">
            <v>安徽</v>
          </cell>
          <cell r="Y868" t="str">
            <v>宿州</v>
          </cell>
          <cell r="Z868" t="str">
            <v>安徽省宿州市灵璧县灵城镇钟馗路19号</v>
          </cell>
          <cell r="AA868" t="str">
            <v>东阳市月亮名苑</v>
          </cell>
          <cell r="AB868" t="str">
            <v>本地城镇</v>
          </cell>
          <cell r="AC868" t="str">
            <v>已婚</v>
          </cell>
          <cell r="AD868" t="str">
            <v>群众</v>
          </cell>
          <cell r="AE868" t="str">
            <v>本科</v>
          </cell>
          <cell r="AF868" t="str">
            <v>学士</v>
          </cell>
          <cell r="AG868" t="str">
            <v>安徽中医药大学</v>
          </cell>
          <cell r="AH868" t="str">
            <v>护理</v>
          </cell>
          <cell r="AI868" t="str">
            <v>2015-06-25</v>
          </cell>
          <cell r="AJ868" t="str">
            <v/>
          </cell>
          <cell r="AK868" t="str">
            <v/>
          </cell>
          <cell r="AL868" t="str">
            <v/>
          </cell>
          <cell r="AM868" t="str">
            <v>夏源</v>
          </cell>
          <cell r="AN868" t="str">
            <v>夫妻</v>
          </cell>
          <cell r="AO868" t="str">
            <v>东阳市月亮名苑，322100</v>
          </cell>
          <cell r="AP868" t="str">
            <v>13777526175</v>
          </cell>
          <cell r="AQ868" t="str">
            <v>东阳市人民医院</v>
          </cell>
          <cell r="AR868" t="str">
            <v/>
          </cell>
          <cell r="AS868" t="str">
            <v/>
          </cell>
          <cell r="AT868" t="str">
            <v>2022-04-06</v>
          </cell>
          <cell r="AU868" t="str">
            <v>研发人员</v>
          </cell>
          <cell r="AV868" t="str">
            <v>劳动合同</v>
          </cell>
          <cell r="AW868" t="str">
            <v>2022-04-06</v>
          </cell>
          <cell r="AX868" t="str">
            <v>2022-04-06</v>
          </cell>
          <cell r="AY868" t="str">
            <v>2025-06-30</v>
          </cell>
          <cell r="AZ868" t="str">
            <v>研发</v>
          </cell>
          <cell r="BA868" t="str">
            <v>1</v>
          </cell>
          <cell r="BB868" t="str">
            <v>2022-07-05</v>
          </cell>
          <cell r="BC868" t="str">
            <v>2022-07-06</v>
          </cell>
          <cell r="BD868" t="str">
            <v/>
          </cell>
          <cell r="BE868" t="str">
            <v>研发序列</v>
          </cell>
          <cell r="BF868" t="str">
            <v>P1</v>
          </cell>
        </row>
        <row r="869">
          <cell r="C869" t="str">
            <v>郑燕</v>
          </cell>
          <cell r="D869" t="str">
            <v>女</v>
          </cell>
          <cell r="E869" t="str">
            <v>在职</v>
          </cell>
          <cell r="F869" t="str">
            <v>试用员工</v>
          </cell>
          <cell r="G869" t="str">
            <v>勤思医药</v>
          </cell>
          <cell r="H869" t="str">
            <v>CRC武汉</v>
          </cell>
          <cell r="I869" t="str">
            <v>勤思医药/勤思医药/CRC武汉</v>
          </cell>
          <cell r="J869" t="str">
            <v>勤思医药</v>
          </cell>
          <cell r="K869" t="str">
            <v>勤思医药</v>
          </cell>
          <cell r="L869" t="str">
            <v>CRC-1</v>
          </cell>
          <cell r="M869" t="str">
            <v>职员</v>
          </cell>
          <cell r="N869" t="str">
            <v>宋博凡</v>
          </cell>
          <cell r="O869" t="str">
            <v>邵薇</v>
          </cell>
          <cell r="P869" t="str">
            <v/>
          </cell>
          <cell r="Q869" t="str">
            <v>邵薇</v>
          </cell>
          <cell r="R869" t="str">
            <v>武汉</v>
          </cell>
          <cell r="S869" t="str">
            <v>18270655963</v>
          </cell>
          <cell r="T869" t="str">
            <v>1992-02-24</v>
          </cell>
          <cell r="U869" t="str">
            <v>30</v>
          </cell>
          <cell r="V869" t="str">
            <v>汉族</v>
          </cell>
          <cell r="W869" t="str">
            <v>421127199202244747</v>
          </cell>
          <cell r="X869" t="str">
            <v>湖北</v>
          </cell>
          <cell r="Y869" t="str">
            <v>黄冈</v>
          </cell>
          <cell r="Z869" t="str">
            <v>湖北省黄冈市黄梅县分路镇汊湖口村1组</v>
          </cell>
          <cell r="AA869" t="str">
            <v>湖北省武汉市江岸区百步亭花园路世博园小区</v>
          </cell>
          <cell r="AB869" t="str">
            <v>外地农村</v>
          </cell>
          <cell r="AC869" t="str">
            <v>已婚</v>
          </cell>
          <cell r="AD869" t="str">
            <v>团员</v>
          </cell>
          <cell r="AE869" t="str">
            <v>本科</v>
          </cell>
          <cell r="AF869" t="str">
            <v>其他</v>
          </cell>
          <cell r="AG869" t="str">
            <v>武昌理工学院</v>
          </cell>
          <cell r="AH869" t="str">
            <v>社区护理</v>
          </cell>
          <cell r="AI869" t="str">
            <v>2015-12-30</v>
          </cell>
          <cell r="AJ869" t="str">
            <v/>
          </cell>
          <cell r="AK869" t="str">
            <v/>
          </cell>
          <cell r="AL869" t="str">
            <v/>
          </cell>
          <cell r="AM869" t="str">
            <v>王超</v>
          </cell>
          <cell r="AN869" t="str">
            <v>配偶</v>
          </cell>
          <cell r="AO869" t="str">
            <v>湖北省黄冈市黄梅县大河镇义丰村12组430014</v>
          </cell>
          <cell r="AP869" t="str">
            <v>13971714231</v>
          </cell>
          <cell r="AQ869" t="str">
            <v>武汉涓流生物科技有限公司</v>
          </cell>
          <cell r="AR869" t="str">
            <v/>
          </cell>
          <cell r="AS869" t="str">
            <v>顾巧琴</v>
          </cell>
          <cell r="AT869" t="str">
            <v>2022-07-13</v>
          </cell>
          <cell r="AU869" t="str">
            <v>辅助人员</v>
          </cell>
          <cell r="AV869" t="str">
            <v>劳动合同</v>
          </cell>
          <cell r="AW869" t="str">
            <v>2022-07-13</v>
          </cell>
          <cell r="AX869" t="str">
            <v>2022-07-13</v>
          </cell>
          <cell r="AY869" t="str">
            <v>2025-09-30</v>
          </cell>
          <cell r="AZ869" t="str">
            <v>研发</v>
          </cell>
          <cell r="BA869" t="str">
            <v>1</v>
          </cell>
          <cell r="BB869" t="str">
            <v>2022-10-12</v>
          </cell>
          <cell r="BC869" t="str">
            <v/>
          </cell>
          <cell r="BD869" t="str">
            <v/>
          </cell>
          <cell r="BE869" t="str">
            <v>研发序列</v>
          </cell>
          <cell r="BF869" t="str">
            <v>P1</v>
          </cell>
        </row>
        <row r="870">
          <cell r="C870" t="str">
            <v>魏凤凤</v>
          </cell>
          <cell r="D870" t="str">
            <v>女</v>
          </cell>
          <cell r="E870" t="str">
            <v>在职</v>
          </cell>
          <cell r="F870" t="str">
            <v>试用员工</v>
          </cell>
          <cell r="G870" t="str">
            <v>勤思医药</v>
          </cell>
          <cell r="H870" t="str">
            <v>CRC武汉</v>
          </cell>
          <cell r="I870" t="str">
            <v>勤思医药/勤思医药/CRC武汉</v>
          </cell>
          <cell r="J870" t="str">
            <v>勤思医药</v>
          </cell>
          <cell r="K870" t="str">
            <v>勤思医药</v>
          </cell>
          <cell r="L870" t="str">
            <v>CRC-1</v>
          </cell>
          <cell r="M870" t="str">
            <v>职员</v>
          </cell>
          <cell r="N870" t="str">
            <v>宋博凡</v>
          </cell>
          <cell r="O870" t="str">
            <v>邵薇</v>
          </cell>
          <cell r="P870" t="str">
            <v/>
          </cell>
          <cell r="Q870" t="str">
            <v>邵薇</v>
          </cell>
          <cell r="R870" t="str">
            <v>武汉</v>
          </cell>
          <cell r="S870" t="str">
            <v>15629197720</v>
          </cell>
          <cell r="T870" t="str">
            <v>1993-10-20</v>
          </cell>
          <cell r="U870" t="str">
            <v>28</v>
          </cell>
          <cell r="V870" t="str">
            <v>汉族</v>
          </cell>
          <cell r="W870" t="str">
            <v>421023199310200724</v>
          </cell>
          <cell r="X870" t="str">
            <v>湖北</v>
          </cell>
          <cell r="Y870" t="str">
            <v>武汉</v>
          </cell>
          <cell r="Z870" t="str">
            <v>武汉市洪山区政府路11号</v>
          </cell>
          <cell r="AA870" t="str">
            <v>江岸区余华岭佳园</v>
          </cell>
          <cell r="AB870" t="str">
            <v>本地城镇</v>
          </cell>
          <cell r="AC870" t="str">
            <v>已婚</v>
          </cell>
          <cell r="AD870" t="str">
            <v>群众</v>
          </cell>
          <cell r="AE870" t="str">
            <v>大专</v>
          </cell>
          <cell r="AF870" t="str">
            <v>其他</v>
          </cell>
          <cell r="AG870" t="str">
            <v>武汉大学</v>
          </cell>
          <cell r="AH870" t="str">
            <v>护理</v>
          </cell>
          <cell r="AI870" t="str">
            <v>2013-07-01</v>
          </cell>
          <cell r="AJ870" t="str">
            <v/>
          </cell>
          <cell r="AK870" t="str">
            <v/>
          </cell>
          <cell r="AL870" t="str">
            <v/>
          </cell>
          <cell r="AM870" t="str">
            <v>韩伟</v>
          </cell>
          <cell r="AN870" t="str">
            <v>夫妻</v>
          </cell>
          <cell r="AO870" t="str">
            <v>江岸区塔子湖余华岭佳园</v>
          </cell>
          <cell r="AP870" t="str">
            <v>17157221883</v>
          </cell>
          <cell r="AQ870" t="str">
            <v>武汉涓流科技有限公司</v>
          </cell>
          <cell r="AR870" t="str">
            <v/>
          </cell>
          <cell r="AS870" t="str">
            <v>顾巧琴</v>
          </cell>
          <cell r="AT870" t="str">
            <v>2022-07-13</v>
          </cell>
          <cell r="AU870" t="str">
            <v>辅助人员</v>
          </cell>
          <cell r="AV870" t="str">
            <v>劳动合同</v>
          </cell>
          <cell r="AW870" t="str">
            <v>2022-07-13</v>
          </cell>
          <cell r="AX870" t="str">
            <v>2022-07-13</v>
          </cell>
          <cell r="AY870" t="str">
            <v>2025-09-30</v>
          </cell>
          <cell r="AZ870" t="str">
            <v>研发</v>
          </cell>
          <cell r="BA870" t="str">
            <v>1</v>
          </cell>
          <cell r="BB870" t="str">
            <v>2022-10-12</v>
          </cell>
          <cell r="BC870" t="str">
            <v/>
          </cell>
          <cell r="BD870" t="str">
            <v/>
          </cell>
          <cell r="BE870" t="str">
            <v>研发序列</v>
          </cell>
          <cell r="BF870" t="str">
            <v>P1</v>
          </cell>
        </row>
        <row r="871">
          <cell r="C871" t="str">
            <v>邵春才</v>
          </cell>
          <cell r="D871" t="str">
            <v>男</v>
          </cell>
          <cell r="E871" t="str">
            <v>在职</v>
          </cell>
          <cell r="F871" t="str">
            <v>正式员工</v>
          </cell>
          <cell r="G871" t="str">
            <v>赛默公司</v>
          </cell>
          <cell r="H871" t="str">
            <v>基建项目组</v>
          </cell>
          <cell r="I871" t="str">
            <v>赛默公司/赛默公司/综合管理部/基建项目组</v>
          </cell>
          <cell r="J871" t="str">
            <v>百诚医药</v>
          </cell>
          <cell r="K871" t="str">
            <v>工程建设部</v>
          </cell>
          <cell r="L871" t="str">
            <v>项目工程师</v>
          </cell>
          <cell r="M871" t="str">
            <v>职员</v>
          </cell>
          <cell r="N871" t="str">
            <v>汤焱</v>
          </cell>
          <cell r="O871" t="str">
            <v>汤焱</v>
          </cell>
          <cell r="P871" t="str">
            <v/>
          </cell>
          <cell r="Q871" t="str">
            <v/>
          </cell>
          <cell r="R871" t="str">
            <v>杭州</v>
          </cell>
          <cell r="S871" t="str">
            <v>18767993980</v>
          </cell>
          <cell r="T871" t="str">
            <v>1966-03-18</v>
          </cell>
          <cell r="U871" t="str">
            <v>56</v>
          </cell>
          <cell r="V871" t="str">
            <v>汉族</v>
          </cell>
          <cell r="W871" t="str">
            <v>330724196603186258</v>
          </cell>
          <cell r="X871" t="str">
            <v>浙江</v>
          </cell>
          <cell r="Y871" t="str">
            <v>金华</v>
          </cell>
          <cell r="Z871" t="str">
            <v>浙江省东阳市南市街道紫溪村</v>
          </cell>
          <cell r="AA871" t="str">
            <v>杭州紫花苑</v>
          </cell>
          <cell r="AB871" t="str">
            <v>本地城镇</v>
          </cell>
          <cell r="AC871" t="str">
            <v>已婚</v>
          </cell>
          <cell r="AD871" t="str">
            <v>群众</v>
          </cell>
          <cell r="AE871" t="str">
            <v>高中</v>
          </cell>
          <cell r="AF871" t="str">
            <v/>
          </cell>
          <cell r="AG871" t="str">
            <v>南马一中</v>
          </cell>
          <cell r="AH871" t="str">
            <v>高中</v>
          </cell>
          <cell r="AI871" t="str">
            <v>1984-01-11</v>
          </cell>
          <cell r="AJ871" t="str">
            <v/>
          </cell>
          <cell r="AK871" t="str">
            <v/>
          </cell>
          <cell r="AL871" t="str">
            <v/>
          </cell>
          <cell r="AM871" t="str">
            <v>马宝媛</v>
          </cell>
          <cell r="AN871" t="str">
            <v>夫妻</v>
          </cell>
          <cell r="AO871" t="str">
            <v>杭州紫花苑</v>
          </cell>
          <cell r="AP871" t="str">
            <v>13735635355</v>
          </cell>
          <cell r="AQ871" t="str">
            <v>中建三局</v>
          </cell>
          <cell r="AR871" t="str">
            <v/>
          </cell>
          <cell r="AS871" t="str">
            <v>汤焱</v>
          </cell>
          <cell r="AT871" t="str">
            <v>2022-01-05</v>
          </cell>
          <cell r="AU871" t="str">
            <v>管理人员</v>
          </cell>
          <cell r="AV871" t="str">
            <v>劳动合同</v>
          </cell>
          <cell r="AW871" t="str">
            <v>2022-01-05</v>
          </cell>
          <cell r="AX871" t="str">
            <v>2022-01-05</v>
          </cell>
          <cell r="AY871" t="str">
            <v>2025-03-31</v>
          </cell>
          <cell r="AZ871" t="str">
            <v>职能</v>
          </cell>
          <cell r="BA871" t="str">
            <v>2</v>
          </cell>
          <cell r="BB871" t="str">
            <v>2022-04-04</v>
          </cell>
          <cell r="BC871" t="str">
            <v/>
          </cell>
          <cell r="BD871" t="str">
            <v/>
          </cell>
          <cell r="BE871" t="str">
            <v>职能序列</v>
          </cell>
          <cell r="BF871" t="str">
            <v>P2</v>
          </cell>
        </row>
        <row r="872">
          <cell r="C872" t="str">
            <v>陈安</v>
          </cell>
          <cell r="D872" t="str">
            <v>男</v>
          </cell>
          <cell r="E872" t="str">
            <v>在职</v>
          </cell>
          <cell r="F872" t="str">
            <v>正式员工</v>
          </cell>
          <cell r="G872" t="str">
            <v>赛默公司</v>
          </cell>
          <cell r="H872" t="str">
            <v>赛默公司</v>
          </cell>
          <cell r="I872" t="str">
            <v>赛默公司/赛默公司</v>
          </cell>
          <cell r="J872" t="str">
            <v>百诚医药</v>
          </cell>
          <cell r="K872" t="str">
            <v>赛默公司</v>
          </cell>
          <cell r="L872" t="str">
            <v>总经理</v>
          </cell>
          <cell r="M872" t="str">
            <v>总经理</v>
          </cell>
          <cell r="N872" t="str">
            <v>邵春能</v>
          </cell>
          <cell r="O872" t="str">
            <v>邵春能</v>
          </cell>
          <cell r="P872" t="str">
            <v/>
          </cell>
          <cell r="Q872" t="str">
            <v/>
          </cell>
          <cell r="R872" t="str">
            <v>金华</v>
          </cell>
          <cell r="S872" t="str">
            <v>13706576610</v>
          </cell>
          <cell r="T872" t="str">
            <v>1974-12-16</v>
          </cell>
          <cell r="U872" t="str">
            <v>47</v>
          </cell>
          <cell r="V872" t="str">
            <v>汉族</v>
          </cell>
          <cell r="W872" t="str">
            <v>332601197412164538</v>
          </cell>
          <cell r="X872" t="str">
            <v>浙江</v>
          </cell>
          <cell r="Y872" t="str">
            <v>台州</v>
          </cell>
          <cell r="Z872" t="str">
            <v>浙江省台州市椒江区白云山一号10幢801</v>
          </cell>
          <cell r="AA872" t="str">
            <v>浙江省金华市婺城区汤溪镇琳湖街800号龙湖丽园12幢2单元402</v>
          </cell>
          <cell r="AB872" t="str">
            <v>本地城镇</v>
          </cell>
          <cell r="AC872" t="str">
            <v>已婚</v>
          </cell>
          <cell r="AD872" t="str">
            <v/>
          </cell>
          <cell r="AE872" t="str">
            <v>本科</v>
          </cell>
          <cell r="AF872" t="str">
            <v/>
          </cell>
          <cell r="AG872" t="str">
            <v>浙江工业大学</v>
          </cell>
          <cell r="AH872" t="str">
            <v>化工</v>
          </cell>
          <cell r="AI872" t="str">
            <v>1995-07-01</v>
          </cell>
          <cell r="AJ872" t="str">
            <v>工程师</v>
          </cell>
          <cell r="AK872" t="str">
            <v/>
          </cell>
          <cell r="AL872" t="str">
            <v/>
          </cell>
          <cell r="AM872" t="str">
            <v>陈晨红</v>
          </cell>
          <cell r="AN872" t="str">
            <v>妻子</v>
          </cell>
          <cell r="AO872" t="str">
            <v>浙江省台州市椒江区白云山一号10幢801</v>
          </cell>
          <cell r="AP872" t="str">
            <v>13566887710</v>
          </cell>
          <cell r="AQ872" t="str">
            <v/>
          </cell>
          <cell r="AR872" t="str">
            <v/>
          </cell>
          <cell r="AS872" t="str">
            <v>楼金芳</v>
          </cell>
          <cell r="AT872" t="str">
            <v>2021-11-01</v>
          </cell>
          <cell r="AU872" t="str">
            <v>研发人员</v>
          </cell>
          <cell r="AV872" t="str">
            <v>劳动合同</v>
          </cell>
          <cell r="AW872" t="str">
            <v>2021-11-01</v>
          </cell>
          <cell r="AX872" t="str">
            <v>2021-11-01</v>
          </cell>
          <cell r="AY872" t="str">
            <v>2024-12-31</v>
          </cell>
          <cell r="AZ872" t="str">
            <v>研发</v>
          </cell>
          <cell r="BA872" t="str">
            <v>1</v>
          </cell>
          <cell r="BB872" t="str">
            <v>2022-01-31</v>
          </cell>
          <cell r="BC872" t="str">
            <v>2022-02-01</v>
          </cell>
          <cell r="BD872" t="str">
            <v/>
          </cell>
          <cell r="BE872" t="str">
            <v/>
          </cell>
          <cell r="BF872" t="str">
            <v>A1-4</v>
          </cell>
        </row>
        <row r="873">
          <cell r="C873" t="str">
            <v>张孝君</v>
          </cell>
          <cell r="D873" t="str">
            <v>女</v>
          </cell>
          <cell r="E873" t="str">
            <v>在职</v>
          </cell>
          <cell r="F873" t="str">
            <v>正式员工</v>
          </cell>
          <cell r="G873" t="str">
            <v>赛默公司</v>
          </cell>
          <cell r="H873" t="str">
            <v>业务二部</v>
          </cell>
          <cell r="I873" t="str">
            <v>赛默公司/赛默公司/业务二部</v>
          </cell>
          <cell r="J873" t="str">
            <v>百诚医药</v>
          </cell>
          <cell r="K873" t="str">
            <v>业务二部</v>
          </cell>
          <cell r="L873" t="str">
            <v>总经理</v>
          </cell>
          <cell r="M873" t="str">
            <v>总经理/部门总经理</v>
          </cell>
          <cell r="N873" t="str">
            <v>陈安</v>
          </cell>
          <cell r="O873" t="str">
            <v>陈安</v>
          </cell>
          <cell r="P873" t="str">
            <v/>
          </cell>
          <cell r="Q873" t="str">
            <v/>
          </cell>
          <cell r="R873" t="str">
            <v>金华</v>
          </cell>
          <cell r="S873" t="str">
            <v>13735713350</v>
          </cell>
          <cell r="T873" t="str">
            <v>1972-12-17</v>
          </cell>
          <cell r="U873" t="str">
            <v>49</v>
          </cell>
          <cell r="V873" t="str">
            <v>汉</v>
          </cell>
          <cell r="W873" t="str">
            <v>330721197212176744</v>
          </cell>
          <cell r="X873" t="str">
            <v>浙江</v>
          </cell>
          <cell r="Y873" t="str">
            <v>金华</v>
          </cell>
          <cell r="Z873" t="str">
            <v>浙江省金华市婺城区电大街155号2幢401室</v>
          </cell>
          <cell r="AA873" t="str">
            <v>浙江省金华市电大街155号四季清风苑2-401</v>
          </cell>
          <cell r="AB873" t="str">
            <v>外地城镇</v>
          </cell>
          <cell r="AC873" t="str">
            <v>已婚</v>
          </cell>
          <cell r="AD873" t="str">
            <v>群众</v>
          </cell>
          <cell r="AE873" t="str">
            <v>硕士研究生</v>
          </cell>
          <cell r="AF873" t="str">
            <v>硕士</v>
          </cell>
          <cell r="AG873" t="str">
            <v>北京师范大学</v>
          </cell>
          <cell r="AH873" t="str">
            <v>临床药学</v>
          </cell>
          <cell r="AI873" t="str">
            <v>2007-01-12</v>
          </cell>
          <cell r="AJ873" t="str">
            <v>高级工程师、安全员负责人证书（2021.07.22）、执业药师</v>
          </cell>
          <cell r="AK873" t="str">
            <v>高级</v>
          </cell>
          <cell r="AL873" t="str">
            <v>2005-12-21</v>
          </cell>
          <cell r="AM873" t="str">
            <v>包金贵</v>
          </cell>
          <cell r="AN873" t="str">
            <v/>
          </cell>
          <cell r="AO873" t="str">
            <v>杭州市上城区紫花苑12幢2单元203室</v>
          </cell>
          <cell r="AP873" t="str">
            <v>13388656531</v>
          </cell>
          <cell r="AQ873" t="str">
            <v/>
          </cell>
          <cell r="AR873" t="str">
            <v>13388656531</v>
          </cell>
          <cell r="AS873" t="str">
            <v/>
          </cell>
          <cell r="AT873" t="str">
            <v>2016-02-01</v>
          </cell>
          <cell r="AU873" t="str">
            <v>管理人员</v>
          </cell>
          <cell r="AV873" t="str">
            <v>劳动合同</v>
          </cell>
          <cell r="AW873" t="str">
            <v>2016-02-01</v>
          </cell>
          <cell r="AX873" t="str">
            <v>2016-02-01</v>
          </cell>
          <cell r="AY873" t="str">
            <v>2022-12-31</v>
          </cell>
          <cell r="AZ873" t="str">
            <v>研发</v>
          </cell>
          <cell r="BA873" t="str">
            <v>2</v>
          </cell>
          <cell r="BB873" t="str">
            <v>2016-04-30</v>
          </cell>
          <cell r="BC873" t="str">
            <v>2016-04-30</v>
          </cell>
          <cell r="BD873" t="str">
            <v/>
          </cell>
          <cell r="BE873" t="str">
            <v>研发辅助序列</v>
          </cell>
          <cell r="BF873" t="str">
            <v>M6</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百诚"/>
      <sheetName val="百代"/>
      <sheetName val="Sheet2"/>
      <sheetName val="百伦"/>
      <sheetName val="Sheet3"/>
      <sheetName val="百杏"/>
      <sheetName val="百研"/>
      <sheetName val="Sheet4"/>
      <sheetName val="海度"/>
      <sheetName val="Sheet5"/>
      <sheetName val="勤思"/>
      <sheetName val="增减员"/>
      <sheetName val="异常"/>
      <sheetName val="入职人员"/>
      <sheetName val="代缴账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D2" t="str">
            <v>姓名</v>
          </cell>
          <cell r="E2" t="str">
            <v>类别</v>
          </cell>
          <cell r="F2" t="str">
            <v>技术等级</v>
          </cell>
          <cell r="G2" t="str">
            <v>身份证号码</v>
          </cell>
          <cell r="H2" t="str">
            <v>费款所属期</v>
          </cell>
          <cell r="I2" t="str">
            <v>部门</v>
          </cell>
          <cell r="J2" t="str">
            <v>入职日期</v>
          </cell>
          <cell r="K2" t="str">
            <v>社保基数</v>
          </cell>
          <cell r="O2" t="str">
            <v>社保单位部分</v>
          </cell>
          <cell r="S2" t="str">
            <v>社保个人部分</v>
          </cell>
          <cell r="V2" t="str">
            <v>社保金额</v>
          </cell>
          <cell r="X2" t="str">
            <v>公积金</v>
          </cell>
          <cell r="AE2" t="str">
            <v>总计</v>
          </cell>
          <cell r="AF2" t="str">
            <v>工资扣除月份</v>
          </cell>
          <cell r="AG2" t="str">
            <v>是否住宿</v>
          </cell>
        </row>
        <row r="3">
          <cell r="D3" t="str">
            <v>姓名</v>
          </cell>
          <cell r="E3" t="str">
            <v>类别</v>
          </cell>
          <cell r="F3" t="str">
            <v>技术等级</v>
          </cell>
          <cell r="G3" t="str">
            <v>身份证号码</v>
          </cell>
          <cell r="H3" t="str">
            <v>费款所属期</v>
          </cell>
          <cell r="I3" t="str">
            <v>部门</v>
          </cell>
          <cell r="J3" t="str">
            <v>入职日期</v>
          </cell>
          <cell r="K3" t="str">
            <v>养老基数</v>
          </cell>
          <cell r="L3" t="str">
            <v>失业基数</v>
          </cell>
          <cell r="M3" t="str">
            <v>工伤基数</v>
          </cell>
          <cell r="N3" t="str">
            <v>医疗基数</v>
          </cell>
          <cell r="O3" t="str">
            <v>单位养老部分</v>
          </cell>
          <cell r="P3" t="str">
            <v>失业单位0.5%</v>
          </cell>
          <cell r="Q3" t="str">
            <v>工伤单位0.2%</v>
          </cell>
          <cell r="R3" t="str">
            <v>基本医疗单位9.9%</v>
          </cell>
          <cell r="S3" t="str">
            <v>养老个人8%</v>
          </cell>
          <cell r="T3" t="str">
            <v>失业个人0.5%</v>
          </cell>
          <cell r="U3" t="str">
            <v>医疗个人2%</v>
          </cell>
          <cell r="V3" t="str">
            <v>单位</v>
          </cell>
          <cell r="W3" t="str">
            <v>个人</v>
          </cell>
          <cell r="X3" t="str">
            <v>职级基数</v>
          </cell>
          <cell r="Y3" t="str">
            <v>公积金单位12%</v>
          </cell>
          <cell r="Z3" t="str">
            <v>公积金系统</v>
          </cell>
          <cell r="AA3" t="str">
            <v>公积金个人12%</v>
          </cell>
          <cell r="AB3" t="str">
            <v>补扣      （Z-AB)</v>
          </cell>
          <cell r="AC3" t="str">
            <v>差异调整</v>
          </cell>
          <cell r="AD3" t="str">
            <v>小计</v>
          </cell>
        </row>
        <row r="4">
          <cell r="D4" t="str">
            <v>邵薇</v>
          </cell>
          <cell r="E4" t="str">
            <v>研发</v>
          </cell>
          <cell r="F4" t="str">
            <v>P4</v>
          </cell>
          <cell r="G4" t="str">
            <v>330724199005277620</v>
          </cell>
          <cell r="H4">
            <v>202207</v>
          </cell>
          <cell r="I4" t="str">
            <v>勤思医药</v>
          </cell>
          <cell r="J4" t="str">
            <v>2016-07-01</v>
          </cell>
          <cell r="K4">
            <v>3957</v>
          </cell>
          <cell r="L4">
            <v>3957</v>
          </cell>
          <cell r="M4">
            <v>3957</v>
          </cell>
          <cell r="N4">
            <v>3957</v>
          </cell>
          <cell r="O4">
            <v>553.98</v>
          </cell>
          <cell r="P4">
            <v>19.79</v>
          </cell>
          <cell r="Q4">
            <v>7.91</v>
          </cell>
          <cell r="R4">
            <v>391.74</v>
          </cell>
          <cell r="S4">
            <v>316.56</v>
          </cell>
          <cell r="T4">
            <v>19.79</v>
          </cell>
          <cell r="U4">
            <v>79.14</v>
          </cell>
          <cell r="V4">
            <v>973.42</v>
          </cell>
          <cell r="W4">
            <v>415.49</v>
          </cell>
          <cell r="X4">
            <v>15000</v>
          </cell>
          <cell r="Y4">
            <v>1800</v>
          </cell>
          <cell r="Z4">
            <v>15000</v>
          </cell>
          <cell r="AA4">
            <v>1800</v>
          </cell>
          <cell r="AB4">
            <v>0</v>
          </cell>
          <cell r="AD4">
            <v>0</v>
          </cell>
          <cell r="AE4">
            <v>4988.91</v>
          </cell>
          <cell r="AF4">
            <v>2022.08</v>
          </cell>
        </row>
        <row r="5">
          <cell r="D5" t="str">
            <v>丁敏娇</v>
          </cell>
          <cell r="E5" t="str">
            <v>研发</v>
          </cell>
          <cell r="F5" t="str">
            <v>P2</v>
          </cell>
          <cell r="G5" t="str">
            <v>320282199809093821</v>
          </cell>
          <cell r="H5">
            <v>202207</v>
          </cell>
          <cell r="I5" t="str">
            <v>勤思医药</v>
          </cell>
          <cell r="J5" t="str">
            <v>2020-07-01</v>
          </cell>
          <cell r="K5">
            <v>3957</v>
          </cell>
          <cell r="L5">
            <v>3957</v>
          </cell>
          <cell r="M5">
            <v>3957</v>
          </cell>
          <cell r="N5">
            <v>3957</v>
          </cell>
          <cell r="O5">
            <v>553.98</v>
          </cell>
          <cell r="P5">
            <v>19.79</v>
          </cell>
          <cell r="Q5">
            <v>7.91</v>
          </cell>
          <cell r="R5">
            <v>391.74</v>
          </cell>
          <cell r="S5">
            <v>316.56</v>
          </cell>
          <cell r="T5">
            <v>19.79</v>
          </cell>
          <cell r="U5">
            <v>79.14</v>
          </cell>
          <cell r="V5">
            <v>973.42</v>
          </cell>
          <cell r="W5">
            <v>415.49</v>
          </cell>
          <cell r="X5">
            <v>8000</v>
          </cell>
          <cell r="Y5">
            <v>960</v>
          </cell>
          <cell r="Z5">
            <v>8000</v>
          </cell>
          <cell r="AA5">
            <v>960</v>
          </cell>
          <cell r="AB5">
            <v>0</v>
          </cell>
          <cell r="AD5">
            <v>0</v>
          </cell>
          <cell r="AE5">
            <v>3308.91</v>
          </cell>
          <cell r="AF5">
            <v>2022.08</v>
          </cell>
        </row>
        <row r="6">
          <cell r="D6" t="str">
            <v>毛雅婷</v>
          </cell>
          <cell r="E6" t="str">
            <v>研发</v>
          </cell>
          <cell r="F6" t="str">
            <v>P1</v>
          </cell>
          <cell r="G6" t="str">
            <v>330326199808011421</v>
          </cell>
          <cell r="H6">
            <v>202207</v>
          </cell>
          <cell r="I6" t="str">
            <v>勤思医药</v>
          </cell>
          <cell r="J6" t="str">
            <v>2021-06-09</v>
          </cell>
          <cell r="K6">
            <v>3957</v>
          </cell>
          <cell r="L6">
            <v>3957</v>
          </cell>
          <cell r="M6">
            <v>3957</v>
          </cell>
          <cell r="N6">
            <v>3957</v>
          </cell>
          <cell r="O6">
            <v>553.98</v>
          </cell>
          <cell r="P6">
            <v>19.79</v>
          </cell>
          <cell r="Q6">
            <v>7.91</v>
          </cell>
          <cell r="R6">
            <v>391.74</v>
          </cell>
          <cell r="S6">
            <v>316.56</v>
          </cell>
          <cell r="T6">
            <v>19.79</v>
          </cell>
          <cell r="U6">
            <v>79.14</v>
          </cell>
          <cell r="V6">
            <v>973.42</v>
          </cell>
          <cell r="W6">
            <v>415.49</v>
          </cell>
          <cell r="X6">
            <v>7000</v>
          </cell>
          <cell r="Y6">
            <v>840</v>
          </cell>
          <cell r="Z6">
            <v>7000</v>
          </cell>
          <cell r="AA6">
            <v>840</v>
          </cell>
          <cell r="AB6">
            <v>0</v>
          </cell>
          <cell r="AD6">
            <v>0</v>
          </cell>
          <cell r="AE6">
            <v>3068.91</v>
          </cell>
          <cell r="AF6">
            <v>2022.08</v>
          </cell>
        </row>
        <row r="7">
          <cell r="D7" t="str">
            <v>陈丽珍</v>
          </cell>
          <cell r="E7" t="str">
            <v>研发</v>
          </cell>
          <cell r="F7" t="str">
            <v>P1</v>
          </cell>
          <cell r="G7" t="str">
            <v>330324199701144205</v>
          </cell>
          <cell r="H7">
            <v>202207</v>
          </cell>
          <cell r="I7" t="str">
            <v>勤思医药</v>
          </cell>
          <cell r="J7" t="str">
            <v>2021-09-01</v>
          </cell>
          <cell r="K7">
            <v>3957</v>
          </cell>
          <cell r="L7">
            <v>3957</v>
          </cell>
          <cell r="M7">
            <v>3957</v>
          </cell>
          <cell r="N7">
            <v>3957</v>
          </cell>
          <cell r="O7">
            <v>553.98</v>
          </cell>
          <cell r="P7">
            <v>19.79</v>
          </cell>
          <cell r="Q7">
            <v>7.91</v>
          </cell>
          <cell r="R7">
            <v>391.74</v>
          </cell>
          <cell r="S7">
            <v>316.56</v>
          </cell>
          <cell r="T7">
            <v>19.79</v>
          </cell>
          <cell r="U7">
            <v>79.14</v>
          </cell>
          <cell r="V7">
            <v>973.42</v>
          </cell>
          <cell r="W7">
            <v>415.49</v>
          </cell>
          <cell r="X7">
            <v>6000</v>
          </cell>
          <cell r="Y7">
            <v>720</v>
          </cell>
          <cell r="Z7">
            <v>6000</v>
          </cell>
          <cell r="AA7">
            <v>720</v>
          </cell>
          <cell r="AB7">
            <v>0</v>
          </cell>
          <cell r="AD7">
            <v>0</v>
          </cell>
          <cell r="AE7">
            <v>2828.91</v>
          </cell>
          <cell r="AF7">
            <v>2022.08</v>
          </cell>
        </row>
        <row r="8">
          <cell r="D8" t="str">
            <v>吕菁园</v>
          </cell>
          <cell r="E8" t="str">
            <v>研发</v>
          </cell>
          <cell r="F8" t="str">
            <v>P2</v>
          </cell>
          <cell r="G8" t="str">
            <v>330724199607272421</v>
          </cell>
          <cell r="H8">
            <v>202207</v>
          </cell>
          <cell r="I8" t="str">
            <v>勤思医药</v>
          </cell>
          <cell r="J8" t="str">
            <v>2021-07-28</v>
          </cell>
          <cell r="K8">
            <v>3957</v>
          </cell>
          <cell r="L8">
            <v>3957</v>
          </cell>
          <cell r="M8">
            <v>3957</v>
          </cell>
          <cell r="N8">
            <v>3957</v>
          </cell>
          <cell r="O8">
            <v>553.98</v>
          </cell>
          <cell r="P8">
            <v>19.79</v>
          </cell>
          <cell r="Q8">
            <v>7.91</v>
          </cell>
          <cell r="R8">
            <v>391.74</v>
          </cell>
          <cell r="S8">
            <v>316.56</v>
          </cell>
          <cell r="T8">
            <v>19.79</v>
          </cell>
          <cell r="U8">
            <v>79.14</v>
          </cell>
          <cell r="V8">
            <v>973.42</v>
          </cell>
          <cell r="W8">
            <v>415.49</v>
          </cell>
          <cell r="X8">
            <v>8500</v>
          </cell>
          <cell r="Y8">
            <v>1020</v>
          </cell>
          <cell r="Z8">
            <v>3500</v>
          </cell>
          <cell r="AA8">
            <v>420</v>
          </cell>
          <cell r="AB8">
            <v>600</v>
          </cell>
          <cell r="AD8">
            <v>600</v>
          </cell>
          <cell r="AE8">
            <v>3428.91</v>
          </cell>
          <cell r="AF8">
            <v>2022.08</v>
          </cell>
          <cell r="AG8" t="str">
            <v>2022-9-6退宿</v>
          </cell>
        </row>
        <row r="9">
          <cell r="D9" t="str">
            <v>丁如苇</v>
          </cell>
          <cell r="E9" t="str">
            <v>研发</v>
          </cell>
          <cell r="F9" t="str">
            <v>P1</v>
          </cell>
          <cell r="G9" t="str">
            <v>332526199901286721</v>
          </cell>
          <cell r="H9">
            <v>202207</v>
          </cell>
          <cell r="I9" t="str">
            <v>勤思医药</v>
          </cell>
          <cell r="J9">
            <v>44726</v>
          </cell>
          <cell r="K9">
            <v>4000</v>
          </cell>
          <cell r="L9">
            <v>4000</v>
          </cell>
          <cell r="M9">
            <v>4000</v>
          </cell>
          <cell r="N9">
            <v>4000</v>
          </cell>
          <cell r="O9">
            <v>560</v>
          </cell>
          <cell r="P9">
            <v>20</v>
          </cell>
          <cell r="Q9">
            <v>8</v>
          </cell>
          <cell r="R9">
            <v>396</v>
          </cell>
          <cell r="S9">
            <v>320</v>
          </cell>
          <cell r="T9">
            <v>20</v>
          </cell>
          <cell r="U9">
            <v>80</v>
          </cell>
          <cell r="V9">
            <v>984</v>
          </cell>
          <cell r="W9">
            <v>420</v>
          </cell>
          <cell r="X9">
            <v>5500</v>
          </cell>
          <cell r="Y9">
            <v>660</v>
          </cell>
          <cell r="Z9">
            <v>3500</v>
          </cell>
          <cell r="AA9">
            <v>420</v>
          </cell>
          <cell r="AB9">
            <v>240</v>
          </cell>
          <cell r="AD9">
            <v>240</v>
          </cell>
          <cell r="AE9">
            <v>2724</v>
          </cell>
          <cell r="AF9">
            <v>2022.08</v>
          </cell>
        </row>
        <row r="11">
          <cell r="D11" t="str">
            <v>范依婷</v>
          </cell>
          <cell r="E11" t="str">
            <v>研发序列</v>
          </cell>
          <cell r="F11" t="str">
            <v>P2</v>
          </cell>
          <cell r="H11" t="str">
            <v>202209</v>
          </cell>
          <cell r="I11" t="str">
            <v>勤思医药</v>
          </cell>
          <cell r="J11" t="str">
            <v>2018-05-16</v>
          </cell>
          <cell r="K11">
            <v>3957</v>
          </cell>
          <cell r="L11">
            <v>3957</v>
          </cell>
          <cell r="M11">
            <v>3957</v>
          </cell>
          <cell r="N11">
            <v>3957</v>
          </cell>
          <cell r="O11">
            <v>593.54999999999995</v>
          </cell>
          <cell r="P11">
            <v>19.79</v>
          </cell>
          <cell r="Q11">
            <v>7.91</v>
          </cell>
          <cell r="R11">
            <v>296.77999999999997</v>
          </cell>
          <cell r="S11">
            <v>316.56</v>
          </cell>
          <cell r="T11">
            <v>19.79</v>
          </cell>
          <cell r="U11">
            <v>79.14</v>
          </cell>
          <cell r="V11">
            <v>918.03</v>
          </cell>
          <cell r="W11">
            <v>415.49</v>
          </cell>
          <cell r="X11">
            <v>8000</v>
          </cell>
          <cell r="Y11">
            <v>880</v>
          </cell>
          <cell r="Z11">
            <v>8000</v>
          </cell>
          <cell r="AA11">
            <v>880</v>
          </cell>
          <cell r="AB11">
            <v>0</v>
          </cell>
          <cell r="AD11">
            <v>0</v>
          </cell>
          <cell r="AE11">
            <v>3093.52</v>
          </cell>
          <cell r="AF11">
            <v>2022.08</v>
          </cell>
        </row>
        <row r="12">
          <cell r="D12" t="str">
            <v>郭泽昂</v>
          </cell>
          <cell r="E12" t="str">
            <v>研发序列</v>
          </cell>
          <cell r="F12" t="str">
            <v>P1</v>
          </cell>
          <cell r="H12" t="str">
            <v>202209</v>
          </cell>
          <cell r="I12" t="str">
            <v>勤思医药</v>
          </cell>
          <cell r="J12" t="str">
            <v>2021-05-17</v>
          </cell>
          <cell r="K12">
            <v>3957</v>
          </cell>
          <cell r="L12">
            <v>3957</v>
          </cell>
          <cell r="M12">
            <v>3957</v>
          </cell>
          <cell r="N12">
            <v>3957</v>
          </cell>
          <cell r="O12">
            <v>593.54999999999995</v>
          </cell>
          <cell r="P12">
            <v>19.79</v>
          </cell>
          <cell r="Q12">
            <v>7.91</v>
          </cell>
          <cell r="R12">
            <v>296.77999999999997</v>
          </cell>
          <cell r="S12">
            <v>316.56</v>
          </cell>
          <cell r="T12">
            <v>19.79</v>
          </cell>
          <cell r="U12">
            <v>79.14</v>
          </cell>
          <cell r="V12">
            <v>918.03</v>
          </cell>
          <cell r="W12">
            <v>415.49</v>
          </cell>
          <cell r="X12">
            <v>3500</v>
          </cell>
          <cell r="Y12">
            <v>385</v>
          </cell>
          <cell r="Z12">
            <v>3500</v>
          </cell>
          <cell r="AA12">
            <v>385</v>
          </cell>
          <cell r="AB12">
            <v>0</v>
          </cell>
          <cell r="AD12">
            <v>0</v>
          </cell>
          <cell r="AE12">
            <v>2103.52</v>
          </cell>
          <cell r="AF12">
            <v>2022.08</v>
          </cell>
          <cell r="AG12" t="str">
            <v>住宿</v>
          </cell>
        </row>
        <row r="13">
          <cell r="D13" t="str">
            <v>陆巧南</v>
          </cell>
          <cell r="E13" t="str">
            <v>研发序列</v>
          </cell>
          <cell r="F13" t="str">
            <v>P2</v>
          </cell>
          <cell r="H13" t="str">
            <v>202209</v>
          </cell>
          <cell r="I13" t="str">
            <v>勤思医药</v>
          </cell>
          <cell r="J13" t="str">
            <v>2018-09-07</v>
          </cell>
          <cell r="K13">
            <v>3957</v>
          </cell>
          <cell r="L13">
            <v>3957</v>
          </cell>
          <cell r="M13">
            <v>3957</v>
          </cell>
          <cell r="N13">
            <v>3957</v>
          </cell>
          <cell r="O13">
            <v>593.54999999999995</v>
          </cell>
          <cell r="P13">
            <v>19.79</v>
          </cell>
          <cell r="Q13">
            <v>7.91</v>
          </cell>
          <cell r="R13">
            <v>296.77999999999997</v>
          </cell>
          <cell r="S13">
            <v>316.56</v>
          </cell>
          <cell r="T13">
            <v>19.79</v>
          </cell>
          <cell r="U13">
            <v>79.14</v>
          </cell>
          <cell r="V13">
            <v>918.03</v>
          </cell>
          <cell r="W13">
            <v>415.49</v>
          </cell>
          <cell r="X13">
            <v>8500</v>
          </cell>
          <cell r="Y13">
            <v>935</v>
          </cell>
          <cell r="Z13">
            <v>8500</v>
          </cell>
          <cell r="AA13">
            <v>935</v>
          </cell>
          <cell r="AB13">
            <v>0</v>
          </cell>
          <cell r="AD13">
            <v>0</v>
          </cell>
          <cell r="AE13">
            <v>3203.52</v>
          </cell>
          <cell r="AF13">
            <v>2022.08</v>
          </cell>
        </row>
        <row r="14">
          <cell r="D14" t="str">
            <v>陆泽翔</v>
          </cell>
          <cell r="E14" t="str">
            <v>研发序列</v>
          </cell>
          <cell r="F14" t="str">
            <v>P1</v>
          </cell>
          <cell r="H14" t="str">
            <v>202209</v>
          </cell>
          <cell r="I14" t="str">
            <v>勤思医药</v>
          </cell>
          <cell r="J14" t="str">
            <v>2022-02-21</v>
          </cell>
          <cell r="K14">
            <v>4000</v>
          </cell>
          <cell r="L14">
            <v>4000</v>
          </cell>
          <cell r="M14">
            <v>4000</v>
          </cell>
          <cell r="N14">
            <v>4000</v>
          </cell>
          <cell r="O14">
            <v>600</v>
          </cell>
          <cell r="P14">
            <v>20</v>
          </cell>
          <cell r="Q14">
            <v>8</v>
          </cell>
          <cell r="R14">
            <v>300</v>
          </cell>
          <cell r="S14">
            <v>320</v>
          </cell>
          <cell r="T14">
            <v>20</v>
          </cell>
          <cell r="U14">
            <v>80</v>
          </cell>
          <cell r="V14">
            <v>928</v>
          </cell>
          <cell r="W14">
            <v>420</v>
          </cell>
          <cell r="X14">
            <v>5000</v>
          </cell>
          <cell r="Y14">
            <v>550</v>
          </cell>
          <cell r="Z14">
            <v>5000</v>
          </cell>
          <cell r="AA14">
            <v>550</v>
          </cell>
          <cell r="AB14">
            <v>0</v>
          </cell>
          <cell r="AD14">
            <v>0</v>
          </cell>
          <cell r="AE14">
            <v>2448</v>
          </cell>
          <cell r="AF14">
            <v>2022.08</v>
          </cell>
        </row>
        <row r="15">
          <cell r="D15" t="str">
            <v>吴丽丹</v>
          </cell>
          <cell r="E15" t="str">
            <v>研发序列</v>
          </cell>
          <cell r="F15" t="str">
            <v>P1</v>
          </cell>
          <cell r="H15" t="str">
            <v>202209</v>
          </cell>
          <cell r="I15" t="str">
            <v>勤思医药</v>
          </cell>
          <cell r="J15">
            <v>44732</v>
          </cell>
          <cell r="K15">
            <v>4000</v>
          </cell>
          <cell r="L15">
            <v>4000</v>
          </cell>
          <cell r="M15">
            <v>4000</v>
          </cell>
          <cell r="N15">
            <v>4000</v>
          </cell>
          <cell r="O15">
            <v>600</v>
          </cell>
          <cell r="P15">
            <v>20</v>
          </cell>
          <cell r="Q15">
            <v>8</v>
          </cell>
          <cell r="R15">
            <v>300</v>
          </cell>
          <cell r="S15">
            <v>320</v>
          </cell>
          <cell r="T15">
            <v>20</v>
          </cell>
          <cell r="U15">
            <v>80</v>
          </cell>
          <cell r="V15">
            <v>928</v>
          </cell>
          <cell r="W15">
            <v>420</v>
          </cell>
          <cell r="X15">
            <v>3500</v>
          </cell>
          <cell r="Y15">
            <v>385</v>
          </cell>
          <cell r="Z15">
            <v>3500</v>
          </cell>
          <cell r="AA15">
            <v>385</v>
          </cell>
          <cell r="AB15">
            <v>0</v>
          </cell>
          <cell r="AD15">
            <v>0</v>
          </cell>
          <cell r="AE15">
            <v>2118</v>
          </cell>
          <cell r="AF15">
            <v>2022.08</v>
          </cell>
          <cell r="AG15" t="str">
            <v>住宿</v>
          </cell>
        </row>
        <row r="16">
          <cell r="D16" t="str">
            <v>夏前梦</v>
          </cell>
          <cell r="E16" t="str">
            <v>研发序列</v>
          </cell>
          <cell r="F16" t="str">
            <v>P1</v>
          </cell>
          <cell r="H16" t="str">
            <v>202209</v>
          </cell>
          <cell r="I16" t="str">
            <v>勤思医药</v>
          </cell>
          <cell r="J16" t="str">
            <v>2022-04-06</v>
          </cell>
          <cell r="K16">
            <v>4000</v>
          </cell>
          <cell r="L16">
            <v>4000</v>
          </cell>
          <cell r="M16">
            <v>4000</v>
          </cell>
          <cell r="N16">
            <v>4000</v>
          </cell>
          <cell r="O16">
            <v>600</v>
          </cell>
          <cell r="P16">
            <v>20</v>
          </cell>
          <cell r="Q16">
            <v>8</v>
          </cell>
          <cell r="R16">
            <v>300</v>
          </cell>
          <cell r="S16">
            <v>320</v>
          </cell>
          <cell r="T16">
            <v>20</v>
          </cell>
          <cell r="U16">
            <v>80</v>
          </cell>
          <cell r="V16">
            <v>928</v>
          </cell>
          <cell r="W16">
            <v>420</v>
          </cell>
          <cell r="X16">
            <v>6500</v>
          </cell>
          <cell r="Y16">
            <v>715</v>
          </cell>
          <cell r="Z16">
            <v>6500</v>
          </cell>
          <cell r="AA16">
            <v>715</v>
          </cell>
          <cell r="AB16">
            <v>0</v>
          </cell>
          <cell r="AD16">
            <v>0</v>
          </cell>
          <cell r="AE16">
            <v>2778</v>
          </cell>
          <cell r="AF16">
            <v>2022.08</v>
          </cell>
        </row>
        <row r="17">
          <cell r="D17" t="str">
            <v>郑瑶君</v>
          </cell>
          <cell r="E17" t="str">
            <v>研发序列</v>
          </cell>
          <cell r="F17" t="str">
            <v>P1</v>
          </cell>
          <cell r="H17" t="str">
            <v>202209</v>
          </cell>
          <cell r="I17" t="str">
            <v>勤思医药</v>
          </cell>
          <cell r="J17" t="str">
            <v>2021-09-01</v>
          </cell>
          <cell r="K17">
            <v>3957</v>
          </cell>
          <cell r="L17">
            <v>3957</v>
          </cell>
          <cell r="M17">
            <v>3957</v>
          </cell>
          <cell r="N17">
            <v>3957</v>
          </cell>
          <cell r="O17">
            <v>593.54999999999995</v>
          </cell>
          <cell r="P17">
            <v>19.79</v>
          </cell>
          <cell r="Q17">
            <v>7.91</v>
          </cell>
          <cell r="R17">
            <v>296.77999999999997</v>
          </cell>
          <cell r="S17">
            <v>316.56</v>
          </cell>
          <cell r="T17">
            <v>19.79</v>
          </cell>
          <cell r="U17">
            <v>79.14</v>
          </cell>
          <cell r="V17">
            <v>918.03</v>
          </cell>
          <cell r="W17">
            <v>415.49</v>
          </cell>
          <cell r="X17">
            <v>5800</v>
          </cell>
          <cell r="Y17">
            <v>638</v>
          </cell>
          <cell r="Z17">
            <v>5800</v>
          </cell>
          <cell r="AA17">
            <v>638</v>
          </cell>
          <cell r="AB17">
            <v>0</v>
          </cell>
          <cell r="AD17">
            <v>0</v>
          </cell>
          <cell r="AE17">
            <v>2609.52</v>
          </cell>
          <cell r="AF17">
            <v>2022.08</v>
          </cell>
        </row>
        <row r="18">
          <cell r="D18" t="str">
            <v>朱超男</v>
          </cell>
          <cell r="E18" t="str">
            <v>研发序列</v>
          </cell>
          <cell r="F18" t="str">
            <v>P1</v>
          </cell>
          <cell r="H18" t="str">
            <v>202209</v>
          </cell>
          <cell r="I18" t="str">
            <v>勤思医药</v>
          </cell>
          <cell r="J18" t="str">
            <v>2022-01-14</v>
          </cell>
          <cell r="K18">
            <v>4000</v>
          </cell>
          <cell r="L18">
            <v>4000</v>
          </cell>
          <cell r="M18">
            <v>4000</v>
          </cell>
          <cell r="N18">
            <v>4000</v>
          </cell>
          <cell r="O18">
            <v>600</v>
          </cell>
          <cell r="P18">
            <v>20</v>
          </cell>
          <cell r="Q18">
            <v>8</v>
          </cell>
          <cell r="R18">
            <v>300</v>
          </cell>
          <cell r="S18">
            <v>320</v>
          </cell>
          <cell r="T18">
            <v>20</v>
          </cell>
          <cell r="U18">
            <v>80</v>
          </cell>
          <cell r="V18">
            <v>928</v>
          </cell>
          <cell r="W18">
            <v>420</v>
          </cell>
          <cell r="X18">
            <v>7000</v>
          </cell>
          <cell r="Y18">
            <v>770</v>
          </cell>
          <cell r="Z18">
            <v>7000</v>
          </cell>
          <cell r="AA18">
            <v>770</v>
          </cell>
          <cell r="AB18">
            <v>0</v>
          </cell>
          <cell r="AD18">
            <v>0</v>
          </cell>
          <cell r="AE18">
            <v>2888</v>
          </cell>
          <cell r="AF18">
            <v>2022.08</v>
          </cell>
          <cell r="AG18" t="str">
            <v>8月底退宿</v>
          </cell>
        </row>
        <row r="19">
          <cell r="D19" t="str">
            <v>戴娅妮</v>
          </cell>
          <cell r="E19" t="str">
            <v>研发序列</v>
          </cell>
          <cell r="F19" t="str">
            <v>P1</v>
          </cell>
          <cell r="H19" t="str">
            <v>202209</v>
          </cell>
          <cell r="I19" t="str">
            <v>勤思医药</v>
          </cell>
          <cell r="J19" t="str">
            <v>2021-11-01</v>
          </cell>
          <cell r="K19">
            <v>3957</v>
          </cell>
          <cell r="L19">
            <v>3957</v>
          </cell>
          <cell r="M19">
            <v>3957</v>
          </cell>
          <cell r="N19">
            <v>6594</v>
          </cell>
          <cell r="O19">
            <v>593.54999999999995</v>
          </cell>
          <cell r="P19">
            <v>19.79</v>
          </cell>
          <cell r="Q19">
            <v>15.83</v>
          </cell>
          <cell r="R19">
            <v>606.65</v>
          </cell>
          <cell r="S19">
            <v>316.56</v>
          </cell>
          <cell r="T19">
            <v>19.79</v>
          </cell>
          <cell r="U19">
            <v>131.88</v>
          </cell>
          <cell r="V19">
            <v>1235.82</v>
          </cell>
          <cell r="W19">
            <v>468.23</v>
          </cell>
          <cell r="X19">
            <v>6000</v>
          </cell>
          <cell r="Y19">
            <v>720</v>
          </cell>
          <cell r="Z19">
            <v>6000</v>
          </cell>
          <cell r="AA19">
            <v>720</v>
          </cell>
          <cell r="AB19">
            <v>0</v>
          </cell>
          <cell r="AD19">
            <v>0</v>
          </cell>
          <cell r="AE19">
            <v>3144.05</v>
          </cell>
          <cell r="AF19">
            <v>2022.08</v>
          </cell>
        </row>
        <row r="20">
          <cell r="D20" t="str">
            <v>冯曼曼</v>
          </cell>
          <cell r="E20" t="str">
            <v>研发序列</v>
          </cell>
          <cell r="F20" t="str">
            <v>P1</v>
          </cell>
          <cell r="H20" t="str">
            <v>202209</v>
          </cell>
          <cell r="I20" t="str">
            <v>勤思医药</v>
          </cell>
          <cell r="J20" t="str">
            <v>2022-02-09</v>
          </cell>
          <cell r="K20">
            <v>4000</v>
          </cell>
          <cell r="L20">
            <v>4000</v>
          </cell>
          <cell r="M20">
            <v>4000</v>
          </cell>
          <cell r="N20">
            <v>6594</v>
          </cell>
          <cell r="O20">
            <v>600</v>
          </cell>
          <cell r="P20">
            <v>20</v>
          </cell>
          <cell r="Q20">
            <v>16</v>
          </cell>
          <cell r="R20">
            <v>606.65</v>
          </cell>
          <cell r="S20">
            <v>320</v>
          </cell>
          <cell r="T20">
            <v>20</v>
          </cell>
          <cell r="U20">
            <v>131.88</v>
          </cell>
          <cell r="V20">
            <v>1242.6500000000001</v>
          </cell>
          <cell r="W20">
            <v>471.88</v>
          </cell>
          <cell r="X20">
            <v>5500</v>
          </cell>
          <cell r="Y20">
            <v>660</v>
          </cell>
          <cell r="Z20">
            <v>5500</v>
          </cell>
          <cell r="AA20">
            <v>660</v>
          </cell>
          <cell r="AB20">
            <v>0</v>
          </cell>
          <cell r="AD20">
            <v>0</v>
          </cell>
          <cell r="AE20">
            <v>3034.53</v>
          </cell>
          <cell r="AF20">
            <v>2022.08</v>
          </cell>
        </row>
        <row r="21">
          <cell r="D21" t="str">
            <v>何晓露</v>
          </cell>
          <cell r="E21" t="str">
            <v>研发序列</v>
          </cell>
          <cell r="F21" t="str">
            <v>P2</v>
          </cell>
          <cell r="H21" t="str">
            <v>202209</v>
          </cell>
          <cell r="I21" t="str">
            <v>勤思医药</v>
          </cell>
          <cell r="J21" t="str">
            <v>2019-01-02</v>
          </cell>
          <cell r="K21">
            <v>3957</v>
          </cell>
          <cell r="L21">
            <v>3957</v>
          </cell>
          <cell r="M21">
            <v>3957</v>
          </cell>
          <cell r="N21">
            <v>6594</v>
          </cell>
          <cell r="O21">
            <v>593.54999999999995</v>
          </cell>
          <cell r="P21">
            <v>19.79</v>
          </cell>
          <cell r="Q21">
            <v>15.83</v>
          </cell>
          <cell r="R21">
            <v>606.65</v>
          </cell>
          <cell r="S21">
            <v>316.56</v>
          </cell>
          <cell r="T21">
            <v>19.79</v>
          </cell>
          <cell r="U21">
            <v>131.88</v>
          </cell>
          <cell r="V21">
            <v>1235.82</v>
          </cell>
          <cell r="W21">
            <v>468.23</v>
          </cell>
          <cell r="X21">
            <v>10500</v>
          </cell>
          <cell r="Y21">
            <v>1260</v>
          </cell>
          <cell r="Z21">
            <v>10500</v>
          </cell>
          <cell r="AA21">
            <v>1260</v>
          </cell>
          <cell r="AB21">
            <v>0</v>
          </cell>
          <cell r="AD21">
            <v>0</v>
          </cell>
          <cell r="AE21">
            <v>4224.05</v>
          </cell>
          <cell r="AF21">
            <v>2022.08</v>
          </cell>
        </row>
        <row r="22">
          <cell r="D22" t="str">
            <v>黄贝贝</v>
          </cell>
          <cell r="E22" t="str">
            <v>研发序列</v>
          </cell>
          <cell r="F22" t="str">
            <v>P1</v>
          </cell>
          <cell r="H22" t="str">
            <v>202209</v>
          </cell>
          <cell r="I22" t="str">
            <v>勤思医药</v>
          </cell>
          <cell r="J22" t="str">
            <v>2021-04-28</v>
          </cell>
          <cell r="K22">
            <v>3957</v>
          </cell>
          <cell r="L22">
            <v>3957</v>
          </cell>
          <cell r="M22">
            <v>3957</v>
          </cell>
          <cell r="N22">
            <v>6594</v>
          </cell>
          <cell r="O22">
            <v>593.54999999999995</v>
          </cell>
          <cell r="P22">
            <v>19.79</v>
          </cell>
          <cell r="Q22">
            <v>15.83</v>
          </cell>
          <cell r="R22">
            <v>606.65</v>
          </cell>
          <cell r="S22">
            <v>316.56</v>
          </cell>
          <cell r="T22">
            <v>19.79</v>
          </cell>
          <cell r="U22">
            <v>131.88</v>
          </cell>
          <cell r="V22">
            <v>1235.82</v>
          </cell>
          <cell r="W22">
            <v>468.23</v>
          </cell>
          <cell r="X22">
            <v>7500</v>
          </cell>
          <cell r="Y22">
            <v>900</v>
          </cell>
          <cell r="Z22">
            <v>7500</v>
          </cell>
          <cell r="AA22">
            <v>900</v>
          </cell>
          <cell r="AB22">
            <v>0</v>
          </cell>
          <cell r="AD22">
            <v>0</v>
          </cell>
          <cell r="AE22">
            <v>3504.05</v>
          </cell>
          <cell r="AF22">
            <v>2022.08</v>
          </cell>
        </row>
        <row r="23">
          <cell r="D23" t="str">
            <v>李婷婷02</v>
          </cell>
          <cell r="E23" t="str">
            <v>研发序列</v>
          </cell>
          <cell r="F23" t="str">
            <v>P1</v>
          </cell>
          <cell r="H23" t="str">
            <v>202209</v>
          </cell>
          <cell r="I23" t="str">
            <v>勤思医药</v>
          </cell>
          <cell r="J23" t="str">
            <v>2021-04-02</v>
          </cell>
          <cell r="K23">
            <v>3957</v>
          </cell>
          <cell r="L23">
            <v>3957</v>
          </cell>
          <cell r="M23">
            <v>3957</v>
          </cell>
          <cell r="N23">
            <v>6594</v>
          </cell>
          <cell r="O23">
            <v>593.54999999999995</v>
          </cell>
          <cell r="P23">
            <v>19.79</v>
          </cell>
          <cell r="Q23">
            <v>15.83</v>
          </cell>
          <cell r="R23">
            <v>606.65</v>
          </cell>
          <cell r="S23">
            <v>316.56</v>
          </cell>
          <cell r="T23">
            <v>19.79</v>
          </cell>
          <cell r="U23">
            <v>131.88</v>
          </cell>
          <cell r="V23">
            <v>1235.82</v>
          </cell>
          <cell r="W23">
            <v>468.23</v>
          </cell>
          <cell r="X23">
            <v>7500</v>
          </cell>
          <cell r="Y23">
            <v>900</v>
          </cell>
          <cell r="Z23">
            <v>7500</v>
          </cell>
          <cell r="AA23">
            <v>900</v>
          </cell>
          <cell r="AB23">
            <v>0</v>
          </cell>
          <cell r="AD23">
            <v>0</v>
          </cell>
          <cell r="AE23">
            <v>3504.05</v>
          </cell>
          <cell r="AF23">
            <v>2022.08</v>
          </cell>
        </row>
        <row r="24">
          <cell r="D24" t="str">
            <v>潘敏敏</v>
          </cell>
          <cell r="E24" t="str">
            <v>研发序列</v>
          </cell>
          <cell r="F24" t="str">
            <v>P1</v>
          </cell>
          <cell r="H24" t="str">
            <v>202209</v>
          </cell>
          <cell r="I24" t="str">
            <v>勤思医药</v>
          </cell>
          <cell r="J24" t="str">
            <v>2022-01-10</v>
          </cell>
          <cell r="K24">
            <v>4000</v>
          </cell>
          <cell r="L24">
            <v>4000</v>
          </cell>
          <cell r="M24">
            <v>4000</v>
          </cell>
          <cell r="N24">
            <v>6594</v>
          </cell>
          <cell r="O24">
            <v>600</v>
          </cell>
          <cell r="P24">
            <v>20</v>
          </cell>
          <cell r="Q24">
            <v>16</v>
          </cell>
          <cell r="R24">
            <v>606.65</v>
          </cell>
          <cell r="S24">
            <v>320</v>
          </cell>
          <cell r="T24">
            <v>20</v>
          </cell>
          <cell r="U24">
            <v>131.88</v>
          </cell>
          <cell r="V24">
            <v>1242.6500000000001</v>
          </cell>
          <cell r="W24">
            <v>471.88</v>
          </cell>
          <cell r="X24">
            <v>8000</v>
          </cell>
          <cell r="Y24">
            <v>960</v>
          </cell>
          <cell r="Z24">
            <v>8000</v>
          </cell>
          <cell r="AA24">
            <v>960</v>
          </cell>
          <cell r="AB24">
            <v>0</v>
          </cell>
          <cell r="AD24">
            <v>0</v>
          </cell>
          <cell r="AE24">
            <v>3634.53</v>
          </cell>
          <cell r="AF24">
            <v>2022.08</v>
          </cell>
        </row>
        <row r="25">
          <cell r="D25" t="str">
            <v>王丹</v>
          </cell>
          <cell r="E25" t="str">
            <v>研发序列</v>
          </cell>
          <cell r="F25" t="str">
            <v>P1</v>
          </cell>
          <cell r="H25" t="str">
            <v>202209</v>
          </cell>
          <cell r="I25" t="str">
            <v>勤思医药</v>
          </cell>
          <cell r="J25" t="str">
            <v>2019-08-21</v>
          </cell>
          <cell r="K25">
            <v>3957</v>
          </cell>
          <cell r="L25">
            <v>3957</v>
          </cell>
          <cell r="M25">
            <v>3957</v>
          </cell>
          <cell r="N25">
            <v>6594</v>
          </cell>
          <cell r="O25">
            <v>593.54999999999995</v>
          </cell>
          <cell r="P25">
            <v>19.79</v>
          </cell>
          <cell r="Q25">
            <v>15.83</v>
          </cell>
          <cell r="R25">
            <v>606.65</v>
          </cell>
          <cell r="S25">
            <v>316.56</v>
          </cell>
          <cell r="T25">
            <v>19.79</v>
          </cell>
          <cell r="U25">
            <v>131.88</v>
          </cell>
          <cell r="V25">
            <v>1235.82</v>
          </cell>
          <cell r="W25">
            <v>468.23</v>
          </cell>
          <cell r="X25">
            <v>7500</v>
          </cell>
          <cell r="Y25">
            <v>900</v>
          </cell>
          <cell r="Z25">
            <v>7500</v>
          </cell>
          <cell r="AA25">
            <v>900</v>
          </cell>
          <cell r="AB25">
            <v>0</v>
          </cell>
          <cell r="AD25">
            <v>0</v>
          </cell>
          <cell r="AE25">
            <v>3504.05</v>
          </cell>
          <cell r="AF25">
            <v>2022.08</v>
          </cell>
        </row>
        <row r="26">
          <cell r="D26" t="str">
            <v>吴邵东</v>
          </cell>
          <cell r="E26" t="str">
            <v>研发序列</v>
          </cell>
          <cell r="F26" t="str">
            <v>P1</v>
          </cell>
          <cell r="H26" t="str">
            <v>202209</v>
          </cell>
          <cell r="I26" t="str">
            <v>勤思医药</v>
          </cell>
          <cell r="J26" t="str">
            <v>2021-03-22</v>
          </cell>
          <cell r="K26">
            <v>3957</v>
          </cell>
          <cell r="L26">
            <v>3957</v>
          </cell>
          <cell r="M26">
            <v>3957</v>
          </cell>
          <cell r="N26">
            <v>6594</v>
          </cell>
          <cell r="O26">
            <v>593.54999999999995</v>
          </cell>
          <cell r="P26">
            <v>19.79</v>
          </cell>
          <cell r="Q26">
            <v>15.83</v>
          </cell>
          <cell r="R26">
            <v>606.65</v>
          </cell>
          <cell r="S26">
            <v>316.56</v>
          </cell>
          <cell r="T26">
            <v>19.79</v>
          </cell>
          <cell r="U26">
            <v>131.88</v>
          </cell>
          <cell r="V26">
            <v>1235.82</v>
          </cell>
          <cell r="W26">
            <v>468.23</v>
          </cell>
          <cell r="X26">
            <v>4021</v>
          </cell>
          <cell r="Y26">
            <v>483</v>
          </cell>
          <cell r="Z26">
            <v>4021</v>
          </cell>
          <cell r="AA26">
            <v>483</v>
          </cell>
          <cell r="AB26">
            <v>0</v>
          </cell>
          <cell r="AD26">
            <v>0</v>
          </cell>
          <cell r="AE26">
            <v>2670.05</v>
          </cell>
          <cell r="AF26">
            <v>2022.08</v>
          </cell>
          <cell r="AG26" t="str">
            <v>住宿</v>
          </cell>
        </row>
        <row r="27">
          <cell r="D27" t="str">
            <v>谢国芬</v>
          </cell>
          <cell r="E27" t="str">
            <v>研发序列</v>
          </cell>
          <cell r="F27" t="str">
            <v>P1</v>
          </cell>
          <cell r="H27" t="str">
            <v>202209</v>
          </cell>
          <cell r="I27" t="str">
            <v>勤思医药</v>
          </cell>
          <cell r="J27" t="str">
            <v>2022-02-09</v>
          </cell>
          <cell r="K27">
            <v>4000</v>
          </cell>
          <cell r="L27">
            <v>4000</v>
          </cell>
          <cell r="M27">
            <v>4000</v>
          </cell>
          <cell r="N27">
            <v>6594</v>
          </cell>
          <cell r="O27">
            <v>600</v>
          </cell>
          <cell r="P27">
            <v>20</v>
          </cell>
          <cell r="Q27">
            <v>16</v>
          </cell>
          <cell r="R27">
            <v>606.65</v>
          </cell>
          <cell r="S27">
            <v>320</v>
          </cell>
          <cell r="T27">
            <v>20</v>
          </cell>
          <cell r="U27">
            <v>131.88</v>
          </cell>
          <cell r="V27">
            <v>1242.6500000000001</v>
          </cell>
          <cell r="W27">
            <v>471.88</v>
          </cell>
          <cell r="X27">
            <v>7000</v>
          </cell>
          <cell r="Y27">
            <v>840</v>
          </cell>
          <cell r="Z27">
            <v>3500</v>
          </cell>
          <cell r="AA27">
            <v>420</v>
          </cell>
          <cell r="AB27">
            <v>420</v>
          </cell>
          <cell r="AD27">
            <v>420</v>
          </cell>
          <cell r="AE27">
            <v>3394.53</v>
          </cell>
          <cell r="AF27">
            <v>2022.08</v>
          </cell>
          <cell r="AG27" t="str">
            <v>6月底退宿</v>
          </cell>
        </row>
        <row r="28">
          <cell r="D28" t="str">
            <v>徐卓婷</v>
          </cell>
          <cell r="E28" t="str">
            <v>研发序列</v>
          </cell>
          <cell r="F28" t="str">
            <v>P2</v>
          </cell>
          <cell r="H28" t="str">
            <v>202209</v>
          </cell>
          <cell r="I28" t="str">
            <v>勤思医药</v>
          </cell>
          <cell r="J28" t="str">
            <v>2019-03-19</v>
          </cell>
          <cell r="K28">
            <v>3957</v>
          </cell>
          <cell r="L28">
            <v>3957</v>
          </cell>
          <cell r="M28">
            <v>3957</v>
          </cell>
          <cell r="N28">
            <v>6594</v>
          </cell>
          <cell r="O28">
            <v>593.54999999999995</v>
          </cell>
          <cell r="P28">
            <v>19.79</v>
          </cell>
          <cell r="Q28">
            <v>15.83</v>
          </cell>
          <cell r="R28">
            <v>606.65</v>
          </cell>
          <cell r="S28">
            <v>316.56</v>
          </cell>
          <cell r="T28">
            <v>19.79</v>
          </cell>
          <cell r="U28">
            <v>131.88</v>
          </cell>
          <cell r="V28">
            <v>1235.82</v>
          </cell>
          <cell r="W28">
            <v>468.23</v>
          </cell>
          <cell r="X28">
            <v>9200</v>
          </cell>
          <cell r="Y28">
            <v>1104</v>
          </cell>
          <cell r="Z28">
            <v>9200</v>
          </cell>
          <cell r="AA28">
            <v>1104</v>
          </cell>
          <cell r="AB28">
            <v>0</v>
          </cell>
          <cell r="AD28">
            <v>0</v>
          </cell>
          <cell r="AE28">
            <v>3912.05</v>
          </cell>
          <cell r="AF28">
            <v>2022.08</v>
          </cell>
        </row>
        <row r="29">
          <cell r="D29" t="str">
            <v>叶晨晨</v>
          </cell>
          <cell r="E29" t="str">
            <v>研发序列</v>
          </cell>
          <cell r="F29" t="str">
            <v>P2</v>
          </cell>
          <cell r="H29" t="str">
            <v>202209</v>
          </cell>
          <cell r="I29" t="str">
            <v>勤思医药</v>
          </cell>
          <cell r="J29" t="str">
            <v>2018-07-03</v>
          </cell>
          <cell r="K29">
            <v>3957</v>
          </cell>
          <cell r="L29">
            <v>3957</v>
          </cell>
          <cell r="M29">
            <v>3957</v>
          </cell>
          <cell r="N29">
            <v>6594</v>
          </cell>
          <cell r="O29">
            <v>593.54999999999995</v>
          </cell>
          <cell r="P29">
            <v>19.79</v>
          </cell>
          <cell r="Q29">
            <v>15.83</v>
          </cell>
          <cell r="R29">
            <v>606.65</v>
          </cell>
          <cell r="S29">
            <v>316.56</v>
          </cell>
          <cell r="T29">
            <v>19.79</v>
          </cell>
          <cell r="U29">
            <v>131.88</v>
          </cell>
          <cell r="V29">
            <v>1235.82</v>
          </cell>
          <cell r="W29">
            <v>468.23</v>
          </cell>
          <cell r="X29">
            <v>10000</v>
          </cell>
          <cell r="Y29">
            <v>1200</v>
          </cell>
          <cell r="Z29">
            <v>10000</v>
          </cell>
          <cell r="AA29">
            <v>1200</v>
          </cell>
          <cell r="AB29">
            <v>0</v>
          </cell>
          <cell r="AD29">
            <v>0</v>
          </cell>
          <cell r="AE29">
            <v>4104.05</v>
          </cell>
          <cell r="AF29">
            <v>2022.08</v>
          </cell>
        </row>
        <row r="30">
          <cell r="D30" t="str">
            <v>张周君</v>
          </cell>
          <cell r="E30" t="str">
            <v>研发序列</v>
          </cell>
          <cell r="F30" t="str">
            <v>P2</v>
          </cell>
          <cell r="H30" t="str">
            <v>202209</v>
          </cell>
          <cell r="I30" t="str">
            <v>勤思医药</v>
          </cell>
          <cell r="J30" t="str">
            <v>2018-07-11</v>
          </cell>
          <cell r="K30">
            <v>3957</v>
          </cell>
          <cell r="L30">
            <v>3957</v>
          </cell>
          <cell r="M30">
            <v>3957</v>
          </cell>
          <cell r="N30">
            <v>6594</v>
          </cell>
          <cell r="O30">
            <v>593.54999999999995</v>
          </cell>
          <cell r="P30">
            <v>19.79</v>
          </cell>
          <cell r="Q30">
            <v>15.83</v>
          </cell>
          <cell r="R30">
            <v>606.65</v>
          </cell>
          <cell r="S30">
            <v>316.56</v>
          </cell>
          <cell r="T30">
            <v>19.79</v>
          </cell>
          <cell r="U30">
            <v>131.88</v>
          </cell>
          <cell r="V30">
            <v>1235.82</v>
          </cell>
          <cell r="W30">
            <v>468.23</v>
          </cell>
          <cell r="X30">
            <v>3500</v>
          </cell>
          <cell r="Y30">
            <v>420</v>
          </cell>
          <cell r="Z30">
            <v>11000</v>
          </cell>
          <cell r="AA30">
            <v>1320</v>
          </cell>
          <cell r="AB30">
            <v>-900</v>
          </cell>
          <cell r="AD30">
            <v>-900</v>
          </cell>
          <cell r="AE30">
            <v>2544.0500000000002</v>
          </cell>
          <cell r="AF30">
            <v>2022.08</v>
          </cell>
        </row>
        <row r="31">
          <cell r="D31" t="str">
            <v>郑琼伟</v>
          </cell>
          <cell r="E31" t="str">
            <v>研发序列</v>
          </cell>
          <cell r="F31" t="str">
            <v>P1</v>
          </cell>
          <cell r="H31" t="str">
            <v>202209</v>
          </cell>
          <cell r="I31" t="str">
            <v>勤思医药</v>
          </cell>
          <cell r="J31" t="str">
            <v>2021-11-01</v>
          </cell>
          <cell r="K31">
            <v>3957</v>
          </cell>
          <cell r="L31">
            <v>3957</v>
          </cell>
          <cell r="M31">
            <v>3957</v>
          </cell>
          <cell r="N31">
            <v>6594</v>
          </cell>
          <cell r="O31">
            <v>593.54999999999995</v>
          </cell>
          <cell r="P31">
            <v>19.79</v>
          </cell>
          <cell r="Q31">
            <v>15.83</v>
          </cell>
          <cell r="R31">
            <v>606.65</v>
          </cell>
          <cell r="S31">
            <v>316.56</v>
          </cell>
          <cell r="T31">
            <v>19.79</v>
          </cell>
          <cell r="U31">
            <v>131.88</v>
          </cell>
          <cell r="V31">
            <v>1235.82</v>
          </cell>
          <cell r="W31">
            <v>468.23</v>
          </cell>
          <cell r="X31">
            <v>3500</v>
          </cell>
          <cell r="Y31">
            <v>420</v>
          </cell>
          <cell r="Z31">
            <v>3500</v>
          </cell>
          <cell r="AA31">
            <v>420</v>
          </cell>
          <cell r="AB31">
            <v>0</v>
          </cell>
          <cell r="AD31">
            <v>0</v>
          </cell>
          <cell r="AE31">
            <v>2544.0500000000002</v>
          </cell>
          <cell r="AF31">
            <v>2022.08</v>
          </cell>
          <cell r="AG31" t="str">
            <v>住宿</v>
          </cell>
        </row>
        <row r="32">
          <cell r="D32" t="str">
            <v>周蓓蓓</v>
          </cell>
          <cell r="E32" t="str">
            <v>研发序列</v>
          </cell>
          <cell r="F32" t="str">
            <v>P1</v>
          </cell>
          <cell r="H32" t="str">
            <v>202209</v>
          </cell>
          <cell r="I32" t="str">
            <v>勤思医药</v>
          </cell>
          <cell r="J32" t="str">
            <v>2021-08-11</v>
          </cell>
          <cell r="K32">
            <v>3957</v>
          </cell>
          <cell r="L32">
            <v>3957</v>
          </cell>
          <cell r="M32">
            <v>3957</v>
          </cell>
          <cell r="N32">
            <v>6594</v>
          </cell>
          <cell r="O32">
            <v>593.54999999999995</v>
          </cell>
          <cell r="P32">
            <v>19.79</v>
          </cell>
          <cell r="Q32">
            <v>15.83</v>
          </cell>
          <cell r="R32">
            <v>606.65</v>
          </cell>
          <cell r="S32">
            <v>316.56</v>
          </cell>
          <cell r="T32">
            <v>19.79</v>
          </cell>
          <cell r="U32">
            <v>131.88</v>
          </cell>
          <cell r="V32">
            <v>1235.82</v>
          </cell>
          <cell r="W32">
            <v>468.23</v>
          </cell>
          <cell r="X32">
            <v>7500</v>
          </cell>
          <cell r="Y32">
            <v>900</v>
          </cell>
          <cell r="Z32">
            <v>7500</v>
          </cell>
          <cell r="AA32">
            <v>900</v>
          </cell>
          <cell r="AB32">
            <v>0</v>
          </cell>
          <cell r="AD32">
            <v>0</v>
          </cell>
          <cell r="AE32">
            <v>3504.05</v>
          </cell>
          <cell r="AF32">
            <v>2022.08</v>
          </cell>
        </row>
        <row r="33">
          <cell r="D33" t="str">
            <v>周凡凡</v>
          </cell>
          <cell r="E33" t="str">
            <v>研发序列</v>
          </cell>
          <cell r="F33" t="str">
            <v>P1</v>
          </cell>
          <cell r="H33" t="str">
            <v>202209</v>
          </cell>
          <cell r="I33" t="str">
            <v>勤思医药</v>
          </cell>
          <cell r="J33" t="str">
            <v>2021-08-23</v>
          </cell>
          <cell r="K33">
            <v>3957</v>
          </cell>
          <cell r="L33">
            <v>3957</v>
          </cell>
          <cell r="M33">
            <v>3957</v>
          </cell>
          <cell r="N33">
            <v>6594</v>
          </cell>
          <cell r="O33">
            <v>593.54999999999995</v>
          </cell>
          <cell r="P33">
            <v>19.79</v>
          </cell>
          <cell r="Q33">
            <v>15.83</v>
          </cell>
          <cell r="R33">
            <v>606.65</v>
          </cell>
          <cell r="S33">
            <v>316.56</v>
          </cell>
          <cell r="T33">
            <v>19.79</v>
          </cell>
          <cell r="U33">
            <v>131.88</v>
          </cell>
          <cell r="V33">
            <v>1235.82</v>
          </cell>
          <cell r="W33">
            <v>468.23</v>
          </cell>
          <cell r="X33">
            <v>6800</v>
          </cell>
          <cell r="Y33">
            <v>816</v>
          </cell>
          <cell r="Z33">
            <v>6800</v>
          </cell>
          <cell r="AA33">
            <v>816</v>
          </cell>
          <cell r="AB33">
            <v>0</v>
          </cell>
          <cell r="AD33">
            <v>0</v>
          </cell>
          <cell r="AE33">
            <v>3336.05</v>
          </cell>
          <cell r="AF33">
            <v>2022.08</v>
          </cell>
        </row>
        <row r="34">
          <cell r="D34" t="str">
            <v>徐露</v>
          </cell>
          <cell r="E34" t="str">
            <v>研发序列</v>
          </cell>
          <cell r="F34" t="str">
            <v>P1</v>
          </cell>
          <cell r="H34" t="str">
            <v>202209</v>
          </cell>
          <cell r="I34" t="str">
            <v>勤思医药</v>
          </cell>
          <cell r="J34">
            <v>44774</v>
          </cell>
          <cell r="K34">
            <v>4000</v>
          </cell>
          <cell r="L34">
            <v>4000</v>
          </cell>
          <cell r="M34">
            <v>4000</v>
          </cell>
          <cell r="N34">
            <v>4000</v>
          </cell>
          <cell r="O34">
            <v>600</v>
          </cell>
          <cell r="P34">
            <v>20</v>
          </cell>
          <cell r="Q34">
            <v>16</v>
          </cell>
          <cell r="R34">
            <v>368</v>
          </cell>
          <cell r="S34">
            <v>320</v>
          </cell>
          <cell r="T34">
            <v>20</v>
          </cell>
          <cell r="U34">
            <v>80</v>
          </cell>
          <cell r="V34">
            <v>1004</v>
          </cell>
          <cell r="W34">
            <v>420</v>
          </cell>
          <cell r="X34">
            <v>3500</v>
          </cell>
          <cell r="Y34">
            <v>420</v>
          </cell>
          <cell r="Z34">
            <v>3500</v>
          </cell>
          <cell r="AA34">
            <v>420</v>
          </cell>
          <cell r="AB34">
            <v>0</v>
          </cell>
          <cell r="AD34">
            <v>0</v>
          </cell>
          <cell r="AE34">
            <v>2264</v>
          </cell>
          <cell r="AF34">
            <v>2022.08</v>
          </cell>
          <cell r="AG34" t="str">
            <v>住宿</v>
          </cell>
        </row>
        <row r="35">
          <cell r="D35" t="str">
            <v>徐露</v>
          </cell>
          <cell r="H35" t="str">
            <v>202208</v>
          </cell>
          <cell r="I35" t="str">
            <v>勤思医药</v>
          </cell>
          <cell r="J35">
            <v>44774</v>
          </cell>
          <cell r="K35">
            <v>4000</v>
          </cell>
          <cell r="L35">
            <v>4000</v>
          </cell>
          <cell r="M35">
            <v>4000</v>
          </cell>
          <cell r="N35">
            <v>4000</v>
          </cell>
          <cell r="O35">
            <v>600</v>
          </cell>
          <cell r="P35">
            <v>20</v>
          </cell>
          <cell r="Q35">
            <v>16</v>
          </cell>
          <cell r="R35">
            <v>368</v>
          </cell>
          <cell r="S35">
            <v>320</v>
          </cell>
          <cell r="T35">
            <v>20</v>
          </cell>
          <cell r="U35">
            <v>80</v>
          </cell>
          <cell r="V35">
            <v>1004</v>
          </cell>
          <cell r="W35">
            <v>420</v>
          </cell>
          <cell r="X35">
            <v>3500</v>
          </cell>
          <cell r="Y35">
            <v>420</v>
          </cell>
          <cell r="Z35">
            <v>3500</v>
          </cell>
          <cell r="AA35">
            <v>420</v>
          </cell>
          <cell r="AB35">
            <v>0</v>
          </cell>
          <cell r="AD35">
            <v>0</v>
          </cell>
          <cell r="AE35">
            <v>2264</v>
          </cell>
          <cell r="AF35">
            <v>2022.08</v>
          </cell>
        </row>
        <row r="36">
          <cell r="D36" t="str">
            <v>陈嘉雯</v>
          </cell>
          <cell r="E36" t="str">
            <v>研发序列</v>
          </cell>
          <cell r="F36" t="str">
            <v>P1</v>
          </cell>
          <cell r="H36" t="str">
            <v>202209</v>
          </cell>
          <cell r="I36" t="str">
            <v>勤思医药</v>
          </cell>
          <cell r="J36">
            <v>44795</v>
          </cell>
          <cell r="K36">
            <v>4000</v>
          </cell>
          <cell r="L36">
            <v>4000</v>
          </cell>
          <cell r="M36">
            <v>4000</v>
          </cell>
          <cell r="N36">
            <v>4000</v>
          </cell>
          <cell r="O36">
            <v>600</v>
          </cell>
          <cell r="P36">
            <v>20</v>
          </cell>
          <cell r="Q36">
            <v>16</v>
          </cell>
          <cell r="R36">
            <v>368</v>
          </cell>
          <cell r="S36">
            <v>320</v>
          </cell>
          <cell r="T36">
            <v>20</v>
          </cell>
          <cell r="U36">
            <v>80</v>
          </cell>
          <cell r="V36">
            <v>1004</v>
          </cell>
          <cell r="W36">
            <v>420</v>
          </cell>
          <cell r="X36">
            <v>3500</v>
          </cell>
          <cell r="Y36">
            <v>420</v>
          </cell>
          <cell r="Z36">
            <v>4000</v>
          </cell>
          <cell r="AA36">
            <v>480</v>
          </cell>
          <cell r="AB36">
            <v>-60</v>
          </cell>
          <cell r="AD36">
            <v>-60</v>
          </cell>
          <cell r="AE36">
            <v>2264</v>
          </cell>
          <cell r="AF36">
            <v>2022.08</v>
          </cell>
          <cell r="AG36" t="str">
            <v>住宿</v>
          </cell>
        </row>
        <row r="37">
          <cell r="D37" t="str">
            <v>陈杉杉</v>
          </cell>
          <cell r="E37" t="str">
            <v>研发序列</v>
          </cell>
          <cell r="F37" t="str">
            <v>P1</v>
          </cell>
          <cell r="H37" t="str">
            <v>202209</v>
          </cell>
          <cell r="I37" t="str">
            <v>勤思医药</v>
          </cell>
          <cell r="J37">
            <v>44811</v>
          </cell>
          <cell r="K37">
            <v>4000</v>
          </cell>
          <cell r="L37">
            <v>4000</v>
          </cell>
          <cell r="M37">
            <v>4000</v>
          </cell>
          <cell r="N37">
            <v>4000</v>
          </cell>
          <cell r="O37">
            <v>600</v>
          </cell>
          <cell r="P37">
            <v>20</v>
          </cell>
          <cell r="Q37">
            <v>16</v>
          </cell>
          <cell r="R37">
            <v>368</v>
          </cell>
          <cell r="S37">
            <v>320</v>
          </cell>
          <cell r="T37">
            <v>20</v>
          </cell>
          <cell r="U37">
            <v>80</v>
          </cell>
          <cell r="V37">
            <v>1004</v>
          </cell>
          <cell r="W37">
            <v>420</v>
          </cell>
          <cell r="X37">
            <v>7000</v>
          </cell>
          <cell r="Y37">
            <v>840</v>
          </cell>
          <cell r="Z37">
            <v>7000</v>
          </cell>
          <cell r="AA37">
            <v>840</v>
          </cell>
          <cell r="AB37">
            <v>0</v>
          </cell>
          <cell r="AD37">
            <v>0</v>
          </cell>
          <cell r="AE37">
            <v>3104</v>
          </cell>
          <cell r="AF37">
            <v>2022.08</v>
          </cell>
        </row>
        <row r="38">
          <cell r="D38" t="str">
            <v>魏凤凤</v>
          </cell>
          <cell r="E38" t="str">
            <v>研发序列</v>
          </cell>
          <cell r="F38" t="str">
            <v>P1</v>
          </cell>
          <cell r="H38" t="str">
            <v>202209</v>
          </cell>
          <cell r="I38" t="str">
            <v>勤思医药</v>
          </cell>
          <cell r="J38">
            <v>44755</v>
          </cell>
          <cell r="K38">
            <v>4077</v>
          </cell>
          <cell r="L38">
            <v>4077</v>
          </cell>
          <cell r="M38">
            <v>4077</v>
          </cell>
          <cell r="N38">
            <v>4077</v>
          </cell>
          <cell r="O38">
            <v>652.32000000000005</v>
          </cell>
          <cell r="P38">
            <v>28.54</v>
          </cell>
          <cell r="Q38">
            <v>6.52</v>
          </cell>
          <cell r="R38">
            <v>354.7</v>
          </cell>
          <cell r="S38">
            <v>326.16000000000003</v>
          </cell>
          <cell r="T38">
            <v>12.23</v>
          </cell>
          <cell r="U38">
            <v>88.54</v>
          </cell>
          <cell r="V38">
            <v>1042.08</v>
          </cell>
          <cell r="W38">
            <v>426.93</v>
          </cell>
          <cell r="X38">
            <v>3500</v>
          </cell>
          <cell r="Y38">
            <v>420</v>
          </cell>
          <cell r="Z38">
            <v>4077</v>
          </cell>
          <cell r="AA38">
            <v>489</v>
          </cell>
          <cell r="AB38">
            <v>-69</v>
          </cell>
          <cell r="AD38">
            <v>-69</v>
          </cell>
          <cell r="AE38">
            <v>2309.0100000000002</v>
          </cell>
          <cell r="AF38">
            <v>2022.08</v>
          </cell>
          <cell r="AG38" t="str">
            <v>住宿</v>
          </cell>
        </row>
        <row r="39">
          <cell r="D39" t="str">
            <v>魏凤凤</v>
          </cell>
          <cell r="H39" t="str">
            <v>202208</v>
          </cell>
          <cell r="I39" t="str">
            <v>勤思医药</v>
          </cell>
          <cell r="J39">
            <v>44755</v>
          </cell>
          <cell r="K39">
            <v>77</v>
          </cell>
          <cell r="L39">
            <v>77</v>
          </cell>
          <cell r="M39">
            <v>4077</v>
          </cell>
          <cell r="N39">
            <v>77</v>
          </cell>
          <cell r="O39">
            <v>12.32</v>
          </cell>
          <cell r="P39">
            <v>0.54</v>
          </cell>
          <cell r="Q39">
            <v>-3.08</v>
          </cell>
          <cell r="R39">
            <v>6.7</v>
          </cell>
          <cell r="S39">
            <v>6.16</v>
          </cell>
          <cell r="T39">
            <v>0.23</v>
          </cell>
          <cell r="U39">
            <v>1.54</v>
          </cell>
          <cell r="V39">
            <v>16.48</v>
          </cell>
          <cell r="W39">
            <v>7.93</v>
          </cell>
          <cell r="Y39">
            <v>0</v>
          </cell>
          <cell r="AA39">
            <v>0</v>
          </cell>
          <cell r="AB39">
            <v>0</v>
          </cell>
          <cell r="AD39">
            <v>0</v>
          </cell>
          <cell r="AE39">
            <v>24.41</v>
          </cell>
          <cell r="AF39">
            <v>2022.08</v>
          </cell>
        </row>
        <row r="40">
          <cell r="D40" t="str">
            <v>魏凤凤</v>
          </cell>
          <cell r="H40" t="str">
            <v>202207</v>
          </cell>
          <cell r="I40" t="str">
            <v>勤思医药</v>
          </cell>
          <cell r="J40">
            <v>44755</v>
          </cell>
          <cell r="K40">
            <v>77</v>
          </cell>
          <cell r="L40">
            <v>77</v>
          </cell>
          <cell r="M40">
            <v>4077</v>
          </cell>
          <cell r="N40">
            <v>77</v>
          </cell>
          <cell r="O40">
            <v>12.32</v>
          </cell>
          <cell r="P40">
            <v>0.54</v>
          </cell>
          <cell r="Q40">
            <v>-3.08</v>
          </cell>
          <cell r="R40">
            <v>6.7</v>
          </cell>
          <cell r="S40">
            <v>6.16</v>
          </cell>
          <cell r="T40">
            <v>0.23</v>
          </cell>
          <cell r="U40">
            <v>1.54</v>
          </cell>
          <cell r="V40">
            <v>16.48</v>
          </cell>
          <cell r="W40">
            <v>7.93</v>
          </cell>
          <cell r="Y40">
            <v>0</v>
          </cell>
          <cell r="AA40">
            <v>0</v>
          </cell>
          <cell r="AB40">
            <v>0</v>
          </cell>
          <cell r="AD40">
            <v>0</v>
          </cell>
          <cell r="AE40">
            <v>24.41</v>
          </cell>
          <cell r="AF40">
            <v>2022.08</v>
          </cell>
        </row>
        <row r="41">
          <cell r="D41" t="str">
            <v>郑燕</v>
          </cell>
          <cell r="E41" t="str">
            <v>研发序列</v>
          </cell>
          <cell r="F41" t="str">
            <v>P1</v>
          </cell>
          <cell r="H41" t="str">
            <v>202209</v>
          </cell>
          <cell r="I41" t="str">
            <v>勤思医药</v>
          </cell>
          <cell r="J41">
            <v>44755</v>
          </cell>
          <cell r="K41">
            <v>4077</v>
          </cell>
          <cell r="L41">
            <v>4077</v>
          </cell>
          <cell r="M41">
            <v>4077</v>
          </cell>
          <cell r="N41">
            <v>4077</v>
          </cell>
          <cell r="O41">
            <v>652.32000000000005</v>
          </cell>
          <cell r="P41">
            <v>28.54</v>
          </cell>
          <cell r="Q41">
            <v>6.52</v>
          </cell>
          <cell r="R41">
            <v>354.7</v>
          </cell>
          <cell r="S41">
            <v>326.16000000000003</v>
          </cell>
          <cell r="T41">
            <v>12.23</v>
          </cell>
          <cell r="U41">
            <v>88.54</v>
          </cell>
          <cell r="V41">
            <v>1042.08</v>
          </cell>
          <cell r="W41">
            <v>426.93</v>
          </cell>
          <cell r="X41">
            <v>3500</v>
          </cell>
          <cell r="Y41">
            <v>420</v>
          </cell>
          <cell r="Z41">
            <v>4077</v>
          </cell>
          <cell r="AA41">
            <v>489</v>
          </cell>
          <cell r="AB41">
            <v>-69</v>
          </cell>
          <cell r="AD41">
            <v>-69</v>
          </cell>
          <cell r="AE41">
            <v>2309.0100000000002</v>
          </cell>
          <cell r="AF41">
            <v>2022.08</v>
          </cell>
          <cell r="AG41" t="str">
            <v>住宿</v>
          </cell>
        </row>
        <row r="42">
          <cell r="D42" t="str">
            <v>郑燕</v>
          </cell>
          <cell r="H42" t="str">
            <v>202208</v>
          </cell>
          <cell r="I42" t="str">
            <v>勤思医药</v>
          </cell>
          <cell r="J42">
            <v>44755</v>
          </cell>
          <cell r="K42">
            <v>77</v>
          </cell>
          <cell r="L42">
            <v>77</v>
          </cell>
          <cell r="M42">
            <v>4077</v>
          </cell>
          <cell r="N42">
            <v>77</v>
          </cell>
          <cell r="O42">
            <v>12.32</v>
          </cell>
          <cell r="P42">
            <v>0.54</v>
          </cell>
          <cell r="Q42">
            <v>-3.08</v>
          </cell>
          <cell r="R42">
            <v>6.7</v>
          </cell>
          <cell r="S42">
            <v>6.16</v>
          </cell>
          <cell r="T42">
            <v>0.23</v>
          </cell>
          <cell r="U42">
            <v>1.54</v>
          </cell>
          <cell r="V42">
            <v>16.48</v>
          </cell>
          <cell r="W42">
            <v>7.93</v>
          </cell>
          <cell r="Y42">
            <v>0</v>
          </cell>
          <cell r="AA42">
            <v>0</v>
          </cell>
          <cell r="AB42">
            <v>0</v>
          </cell>
          <cell r="AD42">
            <v>0</v>
          </cell>
          <cell r="AE42">
            <v>24.41</v>
          </cell>
          <cell r="AF42">
            <v>2022.08</v>
          </cell>
        </row>
        <row r="43">
          <cell r="D43" t="str">
            <v>郑燕</v>
          </cell>
          <cell r="H43" t="str">
            <v>202207</v>
          </cell>
          <cell r="I43" t="str">
            <v>勤思医药</v>
          </cell>
          <cell r="J43">
            <v>44755</v>
          </cell>
          <cell r="K43">
            <v>77</v>
          </cell>
          <cell r="L43">
            <v>77</v>
          </cell>
          <cell r="M43">
            <v>4077</v>
          </cell>
          <cell r="N43">
            <v>77</v>
          </cell>
          <cell r="O43">
            <v>12.32</v>
          </cell>
          <cell r="P43">
            <v>0.54</v>
          </cell>
          <cell r="Q43">
            <v>-3.08</v>
          </cell>
          <cell r="R43">
            <v>6.7</v>
          </cell>
          <cell r="S43">
            <v>6.16</v>
          </cell>
          <cell r="T43">
            <v>0.23</v>
          </cell>
          <cell r="U43">
            <v>1.54</v>
          </cell>
          <cell r="V43">
            <v>16.48</v>
          </cell>
          <cell r="W43">
            <v>7.93</v>
          </cell>
          <cell r="Y43">
            <v>0</v>
          </cell>
          <cell r="AA43">
            <v>0</v>
          </cell>
          <cell r="AB43">
            <v>0</v>
          </cell>
          <cell r="AD43">
            <v>0</v>
          </cell>
          <cell r="AE43">
            <v>24.41</v>
          </cell>
          <cell r="AF43">
            <v>2022.08</v>
          </cell>
        </row>
        <row r="44">
          <cell r="O44">
            <v>20780.62</v>
          </cell>
          <cell r="P44">
            <v>714.83</v>
          </cell>
          <cell r="Q44">
            <v>413.87</v>
          </cell>
          <cell r="R44">
            <v>16049.77</v>
          </cell>
          <cell r="S44">
            <v>11164.72</v>
          </cell>
          <cell r="T44">
            <v>680.97</v>
          </cell>
          <cell r="U44">
            <v>3593.7</v>
          </cell>
          <cell r="V44">
            <v>32107.99</v>
          </cell>
          <cell r="W44">
            <v>12941.94</v>
          </cell>
          <cell r="Z44">
            <v>224975</v>
          </cell>
          <cell r="AA44">
            <v>26519</v>
          </cell>
          <cell r="AB44">
            <v>162</v>
          </cell>
          <cell r="AC44">
            <v>0</v>
          </cell>
          <cell r="AD44">
            <v>162</v>
          </cell>
        </row>
      </sheetData>
      <sheetData sheetId="12" refreshError="1"/>
      <sheetData sheetId="13" refreshError="1"/>
      <sheetData sheetId="14" refreshError="1"/>
      <sheetData sheetId="1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月增员信息"/>
      <sheetName val="4月入职人员信息"/>
      <sheetName val="异动（公司变更）"/>
      <sheetName val="离职人员信息"/>
      <sheetName val="住宿清单--行政"/>
      <sheetName val="花名册5月"/>
      <sheetName val="花名册"/>
      <sheetName val="外出办事"/>
      <sheetName val="Sheet1"/>
    </sheetNames>
    <sheetDataSet>
      <sheetData sheetId="0" refreshError="1"/>
      <sheetData sheetId="1" refreshError="1"/>
      <sheetData sheetId="2" refreshError="1"/>
      <sheetData sheetId="3" refreshError="1"/>
      <sheetData sheetId="4" refreshError="1"/>
      <sheetData sheetId="5" refreshError="1">
        <row r="2">
          <cell r="A2" t="str">
            <v>楼金芳</v>
          </cell>
          <cell r="B2" t="str">
            <v>经理室</v>
          </cell>
          <cell r="C2" t="str">
            <v>百诚医药</v>
          </cell>
          <cell r="D2" t="str">
            <v/>
          </cell>
          <cell r="E2" t="str">
            <v>女</v>
          </cell>
          <cell r="F2" t="str">
            <v>经理室</v>
          </cell>
          <cell r="G2" t="str">
            <v>10001</v>
          </cell>
        </row>
        <row r="3">
          <cell r="A3" t="str">
            <v>邵春能</v>
          </cell>
          <cell r="B3" t="str">
            <v>经理室</v>
          </cell>
          <cell r="C3" t="str">
            <v>百诚医药</v>
          </cell>
          <cell r="D3" t="str">
            <v>10001</v>
          </cell>
          <cell r="E3" t="str">
            <v>男</v>
          </cell>
          <cell r="F3" t="str">
            <v>经理室</v>
          </cell>
          <cell r="G3" t="str">
            <v>10002</v>
          </cell>
        </row>
        <row r="4">
          <cell r="A4" t="str">
            <v>胡妙申</v>
          </cell>
          <cell r="B4" t="str">
            <v>百代医药</v>
          </cell>
          <cell r="C4" t="str">
            <v>百代医药</v>
          </cell>
          <cell r="D4" t="str">
            <v>10002</v>
          </cell>
          <cell r="E4" t="str">
            <v>男</v>
          </cell>
          <cell r="F4" t="str">
            <v>百代医药</v>
          </cell>
          <cell r="G4" t="str">
            <v>10350</v>
          </cell>
        </row>
        <row r="5">
          <cell r="A5" t="str">
            <v>贾飞</v>
          </cell>
          <cell r="B5" t="str">
            <v>药学研究中心</v>
          </cell>
          <cell r="C5" t="str">
            <v>百诚医药</v>
          </cell>
          <cell r="D5" t="str">
            <v>10001</v>
          </cell>
          <cell r="E5" t="str">
            <v>男</v>
          </cell>
          <cell r="F5" t="str">
            <v>药学研究中心</v>
          </cell>
          <cell r="G5" t="str">
            <v>10180</v>
          </cell>
        </row>
        <row r="6">
          <cell r="A6" t="str">
            <v>范凝</v>
          </cell>
          <cell r="B6" t="str">
            <v>经理室</v>
          </cell>
          <cell r="C6" t="str">
            <v>百诚医药</v>
          </cell>
          <cell r="D6" t="str">
            <v>10001</v>
          </cell>
          <cell r="E6" t="str">
            <v>女</v>
          </cell>
          <cell r="F6" t="str">
            <v>经理室</v>
          </cell>
          <cell r="G6" t="str">
            <v>10268</v>
          </cell>
        </row>
        <row r="7">
          <cell r="A7" t="str">
            <v>降雪</v>
          </cell>
          <cell r="B7" t="str">
            <v>百研医药</v>
          </cell>
          <cell r="C7" t="str">
            <v>百研医药</v>
          </cell>
          <cell r="D7" t="str">
            <v>10001</v>
          </cell>
          <cell r="E7" t="str">
            <v>女</v>
          </cell>
          <cell r="F7" t="str">
            <v>百研医药</v>
          </cell>
          <cell r="G7" t="str">
            <v>10490</v>
          </cell>
        </row>
        <row r="8">
          <cell r="A8" t="str">
            <v>严洪兵</v>
          </cell>
          <cell r="B8" t="str">
            <v>固体制剂一部</v>
          </cell>
          <cell r="C8" t="str">
            <v>百诚医药</v>
          </cell>
          <cell r="D8" t="str">
            <v>10180</v>
          </cell>
          <cell r="E8" t="str">
            <v>男</v>
          </cell>
          <cell r="F8" t="str">
            <v>固体制剂一部</v>
          </cell>
          <cell r="G8" t="str">
            <v>30001</v>
          </cell>
        </row>
        <row r="9">
          <cell r="A9" t="str">
            <v>方蓉</v>
          </cell>
          <cell r="B9" t="str">
            <v>固体制剂一部</v>
          </cell>
          <cell r="C9" t="str">
            <v>百诚医药</v>
          </cell>
          <cell r="D9" t="str">
            <v>30001</v>
          </cell>
          <cell r="E9" t="str">
            <v>女</v>
          </cell>
          <cell r="F9" t="str">
            <v>固体制剂一部</v>
          </cell>
          <cell r="G9" t="str">
            <v>10024</v>
          </cell>
        </row>
        <row r="10">
          <cell r="A10" t="str">
            <v>方燚</v>
          </cell>
          <cell r="B10" t="str">
            <v>第一组</v>
          </cell>
          <cell r="C10" t="str">
            <v>百诚医药</v>
          </cell>
          <cell r="D10" t="str">
            <v>10167</v>
          </cell>
          <cell r="E10" t="str">
            <v>女</v>
          </cell>
          <cell r="F10" t="str">
            <v>固体制剂一部</v>
          </cell>
          <cell r="G10" t="str">
            <v>10014</v>
          </cell>
        </row>
        <row r="11">
          <cell r="A11" t="str">
            <v>应俊丹</v>
          </cell>
          <cell r="B11" t="str">
            <v>第二组</v>
          </cell>
          <cell r="C11" t="str">
            <v>百诚医药</v>
          </cell>
          <cell r="D11" t="str">
            <v>11495</v>
          </cell>
          <cell r="E11" t="str">
            <v>女</v>
          </cell>
          <cell r="F11" t="str">
            <v>固体制剂一部</v>
          </cell>
          <cell r="G11" t="str">
            <v>10013</v>
          </cell>
        </row>
        <row r="12">
          <cell r="A12" t="str">
            <v>单雅琴</v>
          </cell>
          <cell r="B12" t="str">
            <v>第一组</v>
          </cell>
          <cell r="C12" t="str">
            <v>百诚医药</v>
          </cell>
          <cell r="D12" t="str">
            <v>10014</v>
          </cell>
          <cell r="E12" t="str">
            <v>女</v>
          </cell>
          <cell r="F12" t="str">
            <v>固体制剂一部</v>
          </cell>
          <cell r="G12" t="str">
            <v>10362</v>
          </cell>
        </row>
        <row r="13">
          <cell r="A13" t="str">
            <v>周志南</v>
          </cell>
          <cell r="B13" t="str">
            <v>第三组</v>
          </cell>
          <cell r="C13" t="str">
            <v>百诚医药</v>
          </cell>
          <cell r="D13" t="str">
            <v>10167</v>
          </cell>
          <cell r="E13" t="str">
            <v>男</v>
          </cell>
          <cell r="F13" t="str">
            <v>固体制剂一部</v>
          </cell>
          <cell r="G13" t="str">
            <v>10065</v>
          </cell>
        </row>
        <row r="14">
          <cell r="A14" t="str">
            <v>沈建科</v>
          </cell>
          <cell r="B14" t="str">
            <v>第三组</v>
          </cell>
          <cell r="C14" t="str">
            <v>百诚医药</v>
          </cell>
          <cell r="D14" t="str">
            <v>10167</v>
          </cell>
          <cell r="E14" t="str">
            <v>男</v>
          </cell>
          <cell r="F14" t="str">
            <v>固体制剂一部</v>
          </cell>
          <cell r="G14" t="str">
            <v>10369</v>
          </cell>
        </row>
        <row r="15">
          <cell r="A15" t="str">
            <v>王时友</v>
          </cell>
          <cell r="B15" t="str">
            <v>固体制剂一部</v>
          </cell>
          <cell r="C15" t="str">
            <v>百诚医药</v>
          </cell>
          <cell r="D15" t="str">
            <v>30001</v>
          </cell>
          <cell r="E15" t="str">
            <v>男</v>
          </cell>
          <cell r="F15" t="str">
            <v>固体制剂一部</v>
          </cell>
          <cell r="G15" t="str">
            <v>10167</v>
          </cell>
        </row>
        <row r="16">
          <cell r="A16" t="str">
            <v>邓佑盛</v>
          </cell>
          <cell r="B16" t="str">
            <v>第二组</v>
          </cell>
          <cell r="C16" t="str">
            <v>百诚医药</v>
          </cell>
          <cell r="D16" t="str">
            <v>10024</v>
          </cell>
          <cell r="E16" t="str">
            <v>男</v>
          </cell>
          <cell r="F16" t="str">
            <v>固体制剂一部</v>
          </cell>
          <cell r="G16" t="str">
            <v>10358</v>
          </cell>
        </row>
        <row r="17">
          <cell r="A17" t="str">
            <v>刘敏02</v>
          </cell>
          <cell r="B17" t="str">
            <v>第三组</v>
          </cell>
          <cell r="C17" t="str">
            <v>百诚医药</v>
          </cell>
          <cell r="D17" t="str">
            <v>10167</v>
          </cell>
          <cell r="E17" t="str">
            <v>女</v>
          </cell>
          <cell r="F17" t="str">
            <v>固体制剂一部</v>
          </cell>
          <cell r="G17" t="str">
            <v>10215</v>
          </cell>
        </row>
        <row r="18">
          <cell r="A18" t="str">
            <v>何宇晴</v>
          </cell>
          <cell r="B18" t="str">
            <v>第三组</v>
          </cell>
          <cell r="C18" t="str">
            <v>百诚医药</v>
          </cell>
          <cell r="D18" t="str">
            <v>10167</v>
          </cell>
          <cell r="E18" t="str">
            <v>女</v>
          </cell>
          <cell r="F18" t="str">
            <v>固体制剂一部</v>
          </cell>
          <cell r="G18" t="str">
            <v>10209</v>
          </cell>
        </row>
        <row r="19">
          <cell r="A19" t="str">
            <v>胡富苗</v>
          </cell>
          <cell r="B19" t="str">
            <v>固体制剂三部</v>
          </cell>
          <cell r="C19" t="str">
            <v>百诚医药</v>
          </cell>
          <cell r="D19" t="str">
            <v>10180</v>
          </cell>
          <cell r="E19" t="str">
            <v>男</v>
          </cell>
          <cell r="F19" t="str">
            <v>固体制剂三部</v>
          </cell>
          <cell r="G19" t="str">
            <v>10045</v>
          </cell>
        </row>
        <row r="20">
          <cell r="A20" t="str">
            <v>杨蓓蓓</v>
          </cell>
          <cell r="B20" t="str">
            <v>分析组</v>
          </cell>
          <cell r="C20" t="str">
            <v>百诚医药</v>
          </cell>
          <cell r="D20" t="str">
            <v>10045</v>
          </cell>
          <cell r="E20" t="str">
            <v>女</v>
          </cell>
          <cell r="F20" t="str">
            <v>固体制剂三部</v>
          </cell>
          <cell r="G20" t="str">
            <v>10108</v>
          </cell>
        </row>
        <row r="21">
          <cell r="A21" t="str">
            <v>刘敏</v>
          </cell>
          <cell r="B21" t="str">
            <v>分析组</v>
          </cell>
          <cell r="C21" t="str">
            <v>百诚医药</v>
          </cell>
          <cell r="D21" t="str">
            <v>10045</v>
          </cell>
          <cell r="E21" t="str">
            <v>女</v>
          </cell>
          <cell r="F21" t="str">
            <v>固体制剂三部</v>
          </cell>
          <cell r="G21" t="str">
            <v>10165</v>
          </cell>
        </row>
        <row r="22">
          <cell r="A22" t="str">
            <v>邓倩茹</v>
          </cell>
          <cell r="B22" t="str">
            <v>分析组</v>
          </cell>
          <cell r="C22" t="str">
            <v>百诚医药</v>
          </cell>
          <cell r="D22" t="str">
            <v>10108</v>
          </cell>
          <cell r="E22" t="str">
            <v>女</v>
          </cell>
          <cell r="F22" t="str">
            <v>固体制剂三部</v>
          </cell>
          <cell r="G22" t="str">
            <v>10330</v>
          </cell>
        </row>
        <row r="23">
          <cell r="A23" t="str">
            <v>徐美燕</v>
          </cell>
          <cell r="B23" t="str">
            <v>分析三组</v>
          </cell>
          <cell r="C23" t="str">
            <v>百诚医药</v>
          </cell>
          <cell r="D23" t="str">
            <v>10314</v>
          </cell>
          <cell r="E23" t="str">
            <v>女</v>
          </cell>
          <cell r="F23" t="str">
            <v>液体制剂一部</v>
          </cell>
          <cell r="G23" t="str">
            <v>10066</v>
          </cell>
        </row>
        <row r="24">
          <cell r="A24" t="str">
            <v>陈晓萍</v>
          </cell>
          <cell r="B24" t="str">
            <v>固体制剂二部</v>
          </cell>
          <cell r="C24" t="str">
            <v>百诚医药</v>
          </cell>
          <cell r="D24" t="str">
            <v>10180</v>
          </cell>
          <cell r="E24" t="str">
            <v>女</v>
          </cell>
          <cell r="F24" t="str">
            <v>固体制剂二部</v>
          </cell>
          <cell r="G24" t="str">
            <v>10003</v>
          </cell>
        </row>
        <row r="25">
          <cell r="A25" t="str">
            <v>熊卫艳</v>
          </cell>
          <cell r="B25" t="str">
            <v>制剂一组</v>
          </cell>
          <cell r="C25" t="str">
            <v>百诚医药</v>
          </cell>
          <cell r="D25" t="str">
            <v>10003</v>
          </cell>
          <cell r="E25" t="str">
            <v>女</v>
          </cell>
          <cell r="F25" t="str">
            <v>固体制剂二部</v>
          </cell>
          <cell r="G25" t="str">
            <v>10025</v>
          </cell>
        </row>
        <row r="26">
          <cell r="A26" t="str">
            <v>肖旻宁</v>
          </cell>
          <cell r="B26" t="str">
            <v>制剂一组</v>
          </cell>
          <cell r="C26" t="str">
            <v>百诚医药</v>
          </cell>
          <cell r="D26" t="str">
            <v>10025</v>
          </cell>
          <cell r="E26" t="str">
            <v>男</v>
          </cell>
          <cell r="F26" t="str">
            <v>固体制剂二部</v>
          </cell>
          <cell r="G26" t="str">
            <v>10236</v>
          </cell>
        </row>
        <row r="27">
          <cell r="A27" t="str">
            <v>沈意康</v>
          </cell>
          <cell r="B27" t="str">
            <v>制剂一组</v>
          </cell>
          <cell r="C27" t="str">
            <v>百诚医药</v>
          </cell>
          <cell r="D27" t="str">
            <v>10025</v>
          </cell>
          <cell r="E27" t="str">
            <v>男</v>
          </cell>
          <cell r="F27" t="str">
            <v>固体制剂二部</v>
          </cell>
          <cell r="G27" t="str">
            <v>10140</v>
          </cell>
        </row>
        <row r="28">
          <cell r="A28" t="str">
            <v>巴文静</v>
          </cell>
          <cell r="B28" t="str">
            <v>分析一组</v>
          </cell>
          <cell r="C28" t="str">
            <v>百诚医药</v>
          </cell>
          <cell r="D28" t="str">
            <v>10003</v>
          </cell>
          <cell r="E28" t="str">
            <v>女</v>
          </cell>
          <cell r="F28" t="str">
            <v>固体制剂二部</v>
          </cell>
          <cell r="G28" t="str">
            <v>10181</v>
          </cell>
        </row>
        <row r="29">
          <cell r="A29" t="str">
            <v>范虹雨</v>
          </cell>
          <cell r="B29" t="str">
            <v>分析一组</v>
          </cell>
          <cell r="C29" t="str">
            <v>百诚医药</v>
          </cell>
          <cell r="D29" t="str">
            <v>10181</v>
          </cell>
          <cell r="E29" t="str">
            <v>女</v>
          </cell>
          <cell r="F29" t="str">
            <v>固体制剂二部</v>
          </cell>
          <cell r="G29" t="str">
            <v>10420</v>
          </cell>
        </row>
        <row r="30">
          <cell r="A30" t="str">
            <v>邵赛</v>
          </cell>
          <cell r="B30" t="str">
            <v>生物分析部</v>
          </cell>
          <cell r="C30" t="str">
            <v>百杏生物</v>
          </cell>
          <cell r="D30" t="str">
            <v>20003</v>
          </cell>
          <cell r="E30" t="str">
            <v>女</v>
          </cell>
          <cell r="F30" t="str">
            <v>生物分析部</v>
          </cell>
          <cell r="G30" t="str">
            <v>10009</v>
          </cell>
        </row>
        <row r="31">
          <cell r="A31" t="str">
            <v>叶寿云</v>
          </cell>
          <cell r="B31" t="str">
            <v>分析一组</v>
          </cell>
          <cell r="C31" t="str">
            <v>百诚医药</v>
          </cell>
          <cell r="D31" t="str">
            <v>10181</v>
          </cell>
          <cell r="E31" t="str">
            <v>女</v>
          </cell>
          <cell r="F31" t="str">
            <v>固体制剂二部</v>
          </cell>
          <cell r="G31" t="str">
            <v>10131</v>
          </cell>
        </row>
        <row r="32">
          <cell r="A32" t="str">
            <v>李柳洋</v>
          </cell>
          <cell r="B32" t="str">
            <v>制剂二组</v>
          </cell>
          <cell r="C32" t="str">
            <v>百诚医药</v>
          </cell>
          <cell r="D32" t="str">
            <v>10003</v>
          </cell>
          <cell r="E32" t="str">
            <v>男</v>
          </cell>
          <cell r="F32" t="str">
            <v>固体制剂二部</v>
          </cell>
          <cell r="G32" t="str">
            <v>10326</v>
          </cell>
        </row>
        <row r="33">
          <cell r="A33" t="str">
            <v>郦丹婷</v>
          </cell>
          <cell r="B33" t="str">
            <v>分析二组</v>
          </cell>
          <cell r="C33" t="str">
            <v>百诚医药</v>
          </cell>
          <cell r="D33" t="str">
            <v>10003</v>
          </cell>
          <cell r="E33" t="str">
            <v>女</v>
          </cell>
          <cell r="F33" t="str">
            <v>固体制剂二部</v>
          </cell>
          <cell r="G33" t="str">
            <v>10026</v>
          </cell>
        </row>
        <row r="34">
          <cell r="A34" t="str">
            <v>熊瑜</v>
          </cell>
          <cell r="B34" t="str">
            <v>分析二组</v>
          </cell>
          <cell r="C34" t="str">
            <v>百诚医药</v>
          </cell>
          <cell r="D34" t="str">
            <v>10026</v>
          </cell>
          <cell r="E34" t="str">
            <v>女</v>
          </cell>
          <cell r="F34" t="str">
            <v>固体制剂二部</v>
          </cell>
          <cell r="G34" t="str">
            <v>10344</v>
          </cell>
        </row>
        <row r="35">
          <cell r="A35" t="str">
            <v>金芳云</v>
          </cell>
          <cell r="B35" t="str">
            <v>分析二组</v>
          </cell>
          <cell r="C35" t="str">
            <v>百诚医药</v>
          </cell>
          <cell r="D35" t="str">
            <v>10026</v>
          </cell>
          <cell r="E35" t="str">
            <v>女</v>
          </cell>
          <cell r="F35" t="str">
            <v>固体制剂二部</v>
          </cell>
          <cell r="G35" t="str">
            <v>10306</v>
          </cell>
        </row>
        <row r="36">
          <cell r="A36" t="str">
            <v>潘晨</v>
          </cell>
          <cell r="B36" t="str">
            <v>制剂二组</v>
          </cell>
          <cell r="C36" t="str">
            <v>百诚医药</v>
          </cell>
          <cell r="D36" t="str">
            <v>10326</v>
          </cell>
          <cell r="E36" t="str">
            <v>男</v>
          </cell>
          <cell r="F36" t="str">
            <v>固体制剂二部</v>
          </cell>
          <cell r="G36" t="str">
            <v>10220</v>
          </cell>
        </row>
        <row r="37">
          <cell r="A37" t="str">
            <v>邹永华</v>
          </cell>
          <cell r="B37" t="str">
            <v>外用制剂部</v>
          </cell>
          <cell r="C37" t="str">
            <v>百诚医药</v>
          </cell>
          <cell r="D37" t="str">
            <v>10180</v>
          </cell>
          <cell r="E37" t="str">
            <v>男</v>
          </cell>
          <cell r="F37" t="str">
            <v>外用制剂部</v>
          </cell>
          <cell r="G37" t="str">
            <v>10005</v>
          </cell>
        </row>
        <row r="38">
          <cell r="A38" t="str">
            <v>戴娟</v>
          </cell>
          <cell r="B38" t="str">
            <v>制剂三组</v>
          </cell>
          <cell r="C38" t="str">
            <v>百诚医药</v>
          </cell>
          <cell r="D38" t="str">
            <v>10003</v>
          </cell>
          <cell r="E38" t="str">
            <v>女</v>
          </cell>
          <cell r="F38" t="str">
            <v>固体制剂二部</v>
          </cell>
          <cell r="G38" t="str">
            <v>10053</v>
          </cell>
        </row>
        <row r="39">
          <cell r="A39" t="str">
            <v>吴凡</v>
          </cell>
          <cell r="B39" t="str">
            <v>制剂三组</v>
          </cell>
          <cell r="C39" t="str">
            <v>百诚医药</v>
          </cell>
          <cell r="D39" t="str">
            <v>10053</v>
          </cell>
          <cell r="E39" t="str">
            <v>男</v>
          </cell>
          <cell r="F39" t="str">
            <v>固体制剂二部</v>
          </cell>
          <cell r="G39" t="str">
            <v>10235</v>
          </cell>
        </row>
        <row r="40">
          <cell r="A40" t="str">
            <v>何雷朋</v>
          </cell>
          <cell r="B40" t="str">
            <v>制剂三组</v>
          </cell>
          <cell r="C40" t="str">
            <v>百诚医药</v>
          </cell>
          <cell r="D40" t="str">
            <v>10053</v>
          </cell>
          <cell r="E40" t="str">
            <v>男</v>
          </cell>
          <cell r="F40" t="str">
            <v>固体制剂二部</v>
          </cell>
          <cell r="G40" t="str">
            <v>10458</v>
          </cell>
        </row>
        <row r="41">
          <cell r="A41" t="str">
            <v>陆勤霞</v>
          </cell>
          <cell r="B41" t="str">
            <v>分析三组</v>
          </cell>
          <cell r="C41" t="str">
            <v>百诚医药</v>
          </cell>
          <cell r="D41" t="str">
            <v>10003</v>
          </cell>
          <cell r="E41" t="str">
            <v>女</v>
          </cell>
          <cell r="F41" t="str">
            <v>固体制剂二部</v>
          </cell>
          <cell r="G41" t="str">
            <v>10128</v>
          </cell>
        </row>
        <row r="42">
          <cell r="A42" t="str">
            <v>钱利波</v>
          </cell>
          <cell r="B42" t="str">
            <v>分析三组</v>
          </cell>
          <cell r="C42" t="str">
            <v>百诚医药</v>
          </cell>
          <cell r="D42" t="str">
            <v>10128</v>
          </cell>
          <cell r="E42" t="str">
            <v>男</v>
          </cell>
          <cell r="F42" t="str">
            <v>固体制剂二部</v>
          </cell>
          <cell r="G42" t="str">
            <v>10346</v>
          </cell>
        </row>
        <row r="43">
          <cell r="A43" t="str">
            <v>刘芙</v>
          </cell>
          <cell r="B43" t="str">
            <v>分析三组</v>
          </cell>
          <cell r="C43" t="str">
            <v>百诚医药</v>
          </cell>
          <cell r="D43" t="str">
            <v>10128</v>
          </cell>
          <cell r="E43" t="str">
            <v>女</v>
          </cell>
          <cell r="F43" t="str">
            <v>固体制剂二部</v>
          </cell>
          <cell r="G43" t="str">
            <v>10300</v>
          </cell>
        </row>
        <row r="44">
          <cell r="A44" t="str">
            <v>李青青</v>
          </cell>
          <cell r="B44" t="str">
            <v>分析组</v>
          </cell>
          <cell r="C44" t="str">
            <v>百诚医药</v>
          </cell>
          <cell r="D44" t="str">
            <v>10005</v>
          </cell>
          <cell r="E44" t="str">
            <v>女</v>
          </cell>
          <cell r="F44" t="str">
            <v>外用制剂部</v>
          </cell>
          <cell r="G44" t="str">
            <v>10011</v>
          </cell>
        </row>
        <row r="45">
          <cell r="A45" t="str">
            <v>安天华</v>
          </cell>
          <cell r="B45" t="str">
            <v>制剂一组</v>
          </cell>
          <cell r="C45" t="str">
            <v>百诚医药</v>
          </cell>
          <cell r="D45" t="str">
            <v>10025</v>
          </cell>
          <cell r="E45" t="str">
            <v>男</v>
          </cell>
          <cell r="F45" t="str">
            <v>固体制剂二部</v>
          </cell>
          <cell r="G45" t="str">
            <v>10386</v>
          </cell>
        </row>
        <row r="46">
          <cell r="A46" t="str">
            <v>马佳浩</v>
          </cell>
          <cell r="B46" t="str">
            <v>分析组</v>
          </cell>
          <cell r="C46" t="str">
            <v>百诚医药</v>
          </cell>
          <cell r="D46" t="str">
            <v>10108</v>
          </cell>
          <cell r="E46" t="str">
            <v>男</v>
          </cell>
          <cell r="F46" t="str">
            <v>固体制剂三部</v>
          </cell>
          <cell r="G46" t="str">
            <v>10199</v>
          </cell>
        </row>
        <row r="47">
          <cell r="A47" t="str">
            <v>陈安</v>
          </cell>
          <cell r="B47" t="str">
            <v>赛默公司</v>
          </cell>
          <cell r="C47" t="str">
            <v>赛默公司</v>
          </cell>
          <cell r="D47" t="str">
            <v>10002</v>
          </cell>
          <cell r="E47" t="str">
            <v>男</v>
          </cell>
          <cell r="F47" t="str">
            <v>赛默公司</v>
          </cell>
          <cell r="G47" t="str">
            <v>10731</v>
          </cell>
        </row>
        <row r="48">
          <cell r="A48" t="str">
            <v>张孝君</v>
          </cell>
          <cell r="B48" t="str">
            <v>业务二部</v>
          </cell>
          <cell r="C48" t="str">
            <v>赛默公司</v>
          </cell>
          <cell r="D48" t="str">
            <v>10731</v>
          </cell>
          <cell r="E48" t="str">
            <v>女</v>
          </cell>
          <cell r="F48" t="str">
            <v>业务二部</v>
          </cell>
          <cell r="G48" t="str">
            <v>10036</v>
          </cell>
        </row>
        <row r="49">
          <cell r="A49" t="str">
            <v>陈黎</v>
          </cell>
          <cell r="B49" t="str">
            <v>液体制剂一部</v>
          </cell>
          <cell r="C49" t="str">
            <v>百诚医药</v>
          </cell>
          <cell r="D49" t="str">
            <v>10180</v>
          </cell>
          <cell r="E49" t="str">
            <v>女</v>
          </cell>
          <cell r="F49" t="str">
            <v>液体制剂一部</v>
          </cell>
          <cell r="G49" t="str">
            <v>10356</v>
          </cell>
        </row>
        <row r="50">
          <cell r="A50" t="str">
            <v>饶大伟</v>
          </cell>
          <cell r="B50" t="str">
            <v>制剂二组</v>
          </cell>
          <cell r="C50" t="str">
            <v>百诚医药</v>
          </cell>
          <cell r="D50" t="str">
            <v>10356</v>
          </cell>
          <cell r="E50" t="str">
            <v>男</v>
          </cell>
          <cell r="F50" t="str">
            <v>液体制剂一部</v>
          </cell>
          <cell r="G50" t="str">
            <v>10355</v>
          </cell>
        </row>
        <row r="51">
          <cell r="A51" t="str">
            <v>曹涛</v>
          </cell>
          <cell r="B51" t="str">
            <v>分析二组</v>
          </cell>
          <cell r="C51" t="str">
            <v>百诚医药</v>
          </cell>
          <cell r="D51" t="str">
            <v>10004</v>
          </cell>
          <cell r="E51" t="str">
            <v>男</v>
          </cell>
          <cell r="F51" t="str">
            <v>液体制剂一部</v>
          </cell>
          <cell r="G51" t="str">
            <v>10322</v>
          </cell>
        </row>
        <row r="52">
          <cell r="A52" t="str">
            <v>闫冉</v>
          </cell>
          <cell r="B52" t="str">
            <v>制剂一组</v>
          </cell>
          <cell r="C52" t="str">
            <v>百诚医药</v>
          </cell>
          <cell r="D52" t="str">
            <v>10356</v>
          </cell>
          <cell r="E52" t="str">
            <v>女</v>
          </cell>
          <cell r="F52" t="str">
            <v>液体制剂一部</v>
          </cell>
          <cell r="G52" t="str">
            <v>10054</v>
          </cell>
        </row>
        <row r="53">
          <cell r="A53" t="str">
            <v>郝世春</v>
          </cell>
          <cell r="B53" t="str">
            <v>制剂一组</v>
          </cell>
          <cell r="C53" t="str">
            <v>百诚医药</v>
          </cell>
          <cell r="D53" t="str">
            <v>10054</v>
          </cell>
          <cell r="E53" t="str">
            <v>女</v>
          </cell>
          <cell r="F53" t="str">
            <v>液体制剂一部</v>
          </cell>
          <cell r="G53" t="str">
            <v>10328</v>
          </cell>
        </row>
        <row r="54">
          <cell r="A54" t="str">
            <v>蔡夏苗</v>
          </cell>
          <cell r="B54" t="str">
            <v>制剂一组</v>
          </cell>
          <cell r="C54" t="str">
            <v>百诚医药</v>
          </cell>
          <cell r="D54" t="str">
            <v>10054</v>
          </cell>
          <cell r="E54" t="str">
            <v>女</v>
          </cell>
          <cell r="F54" t="str">
            <v>液体制剂一部</v>
          </cell>
          <cell r="G54" t="str">
            <v>10377</v>
          </cell>
        </row>
        <row r="55">
          <cell r="A55" t="str">
            <v>卢豫商</v>
          </cell>
          <cell r="B55" t="str">
            <v>分析一组</v>
          </cell>
          <cell r="C55" t="str">
            <v>百诚医药</v>
          </cell>
          <cell r="D55" t="str">
            <v>10004</v>
          </cell>
          <cell r="E55" t="str">
            <v>女</v>
          </cell>
          <cell r="F55" t="str">
            <v>液体制剂一部</v>
          </cell>
          <cell r="G55" t="str">
            <v>10107</v>
          </cell>
        </row>
        <row r="56">
          <cell r="A56" t="str">
            <v>汪卫军</v>
          </cell>
          <cell r="B56" t="str">
            <v>液体制剂二部</v>
          </cell>
          <cell r="C56" t="str">
            <v>百诚医药</v>
          </cell>
          <cell r="D56" t="str">
            <v>10180</v>
          </cell>
          <cell r="E56" t="str">
            <v>男</v>
          </cell>
          <cell r="F56" t="str">
            <v>液体制剂二部</v>
          </cell>
          <cell r="G56" t="str">
            <v>10159</v>
          </cell>
        </row>
        <row r="57">
          <cell r="A57" t="str">
            <v>王磊</v>
          </cell>
          <cell r="B57" t="str">
            <v>第一组</v>
          </cell>
          <cell r="C57" t="str">
            <v>百诚医药</v>
          </cell>
          <cell r="D57" t="str">
            <v>10159</v>
          </cell>
          <cell r="E57" t="str">
            <v>男</v>
          </cell>
          <cell r="F57" t="str">
            <v>液体制剂二部</v>
          </cell>
          <cell r="G57" t="str">
            <v>10136</v>
          </cell>
        </row>
        <row r="58">
          <cell r="A58" t="str">
            <v>郝变</v>
          </cell>
          <cell r="B58" t="str">
            <v>第三组</v>
          </cell>
          <cell r="C58" t="str">
            <v>百诚医药</v>
          </cell>
          <cell r="D58" t="str">
            <v>10454</v>
          </cell>
          <cell r="E58" t="str">
            <v>女</v>
          </cell>
          <cell r="F58" t="str">
            <v>液体制剂二部</v>
          </cell>
          <cell r="G58" t="str">
            <v>10295</v>
          </cell>
        </row>
        <row r="59">
          <cell r="A59" t="str">
            <v>杜影影</v>
          </cell>
          <cell r="B59" t="str">
            <v>第三组</v>
          </cell>
          <cell r="C59" t="str">
            <v>百诚医药</v>
          </cell>
          <cell r="D59" t="str">
            <v>10454</v>
          </cell>
          <cell r="E59" t="str">
            <v>女</v>
          </cell>
          <cell r="F59" t="str">
            <v>液体制剂二部</v>
          </cell>
          <cell r="G59" t="str">
            <v>10285</v>
          </cell>
        </row>
        <row r="60">
          <cell r="A60" t="str">
            <v>丁克楚</v>
          </cell>
          <cell r="B60" t="str">
            <v>第三组</v>
          </cell>
          <cell r="C60" t="str">
            <v>百诚医药</v>
          </cell>
          <cell r="D60" t="str">
            <v>10454</v>
          </cell>
          <cell r="E60" t="str">
            <v>男</v>
          </cell>
          <cell r="F60" t="str">
            <v>液体制剂二部</v>
          </cell>
          <cell r="G60" t="str">
            <v>10234</v>
          </cell>
        </row>
        <row r="61">
          <cell r="A61" t="str">
            <v>叶心怡</v>
          </cell>
          <cell r="B61" t="str">
            <v>第三组</v>
          </cell>
          <cell r="C61" t="str">
            <v>百诚医药</v>
          </cell>
          <cell r="D61" t="str">
            <v>10454</v>
          </cell>
          <cell r="E61" t="str">
            <v>女</v>
          </cell>
          <cell r="F61" t="str">
            <v>液体制剂二部</v>
          </cell>
          <cell r="G61" t="str">
            <v>10396</v>
          </cell>
        </row>
        <row r="62">
          <cell r="A62" t="str">
            <v>黄欢</v>
          </cell>
          <cell r="B62" t="str">
            <v>第三组</v>
          </cell>
          <cell r="C62" t="str">
            <v>百诚医药</v>
          </cell>
          <cell r="D62" t="str">
            <v>10454</v>
          </cell>
          <cell r="E62" t="str">
            <v>女</v>
          </cell>
          <cell r="F62" t="str">
            <v>液体制剂二部</v>
          </cell>
          <cell r="G62" t="str">
            <v>10383</v>
          </cell>
        </row>
        <row r="63">
          <cell r="A63" t="str">
            <v>闻杰</v>
          </cell>
          <cell r="B63" t="str">
            <v>第三组</v>
          </cell>
          <cell r="C63" t="str">
            <v>百诚医药</v>
          </cell>
          <cell r="D63" t="str">
            <v>10454</v>
          </cell>
          <cell r="E63" t="str">
            <v>男</v>
          </cell>
          <cell r="F63" t="str">
            <v>液体制剂二部</v>
          </cell>
          <cell r="G63" t="str">
            <v>10156</v>
          </cell>
        </row>
        <row r="64">
          <cell r="A64" t="str">
            <v>曹贵琴</v>
          </cell>
          <cell r="B64" t="str">
            <v>第三组</v>
          </cell>
          <cell r="C64" t="str">
            <v>百诚医药</v>
          </cell>
          <cell r="D64" t="str">
            <v>10159</v>
          </cell>
          <cell r="E64" t="str">
            <v>女</v>
          </cell>
          <cell r="F64" t="str">
            <v>液体制剂二部</v>
          </cell>
          <cell r="G64" t="str">
            <v>10454</v>
          </cell>
        </row>
        <row r="65">
          <cell r="A65" t="str">
            <v>卫敏</v>
          </cell>
          <cell r="B65" t="str">
            <v>第三组</v>
          </cell>
          <cell r="C65" t="str">
            <v>百诚医药</v>
          </cell>
          <cell r="D65" t="str">
            <v>10454</v>
          </cell>
          <cell r="E65" t="str">
            <v>女</v>
          </cell>
          <cell r="F65" t="str">
            <v>液体制剂二部</v>
          </cell>
          <cell r="G65" t="str">
            <v>10447</v>
          </cell>
        </row>
        <row r="66">
          <cell r="A66" t="str">
            <v>胡苏彬</v>
          </cell>
          <cell r="B66" t="str">
            <v>制剂组</v>
          </cell>
          <cell r="C66" t="str">
            <v>百诚医药</v>
          </cell>
          <cell r="D66" t="str">
            <v>10177</v>
          </cell>
          <cell r="E66" t="str">
            <v>男</v>
          </cell>
          <cell r="F66" t="str">
            <v>液体制剂三部</v>
          </cell>
          <cell r="G66" t="str">
            <v>10456</v>
          </cell>
        </row>
        <row r="67">
          <cell r="A67" t="str">
            <v>周娜</v>
          </cell>
          <cell r="B67" t="str">
            <v>液体制剂三部</v>
          </cell>
          <cell r="C67" t="str">
            <v>百诚医药</v>
          </cell>
          <cell r="D67" t="str">
            <v>10180</v>
          </cell>
          <cell r="E67" t="str">
            <v>女</v>
          </cell>
          <cell r="F67" t="str">
            <v>液体制剂三部</v>
          </cell>
          <cell r="G67" t="str">
            <v>10263</v>
          </cell>
        </row>
        <row r="68">
          <cell r="A68" t="str">
            <v>柴秋烨</v>
          </cell>
          <cell r="B68" t="str">
            <v>分析一组</v>
          </cell>
          <cell r="C68" t="str">
            <v>百诚医药</v>
          </cell>
          <cell r="D68" t="str">
            <v>10115</v>
          </cell>
          <cell r="E68" t="str">
            <v>女</v>
          </cell>
          <cell r="F68" t="str">
            <v>液体制剂三部</v>
          </cell>
          <cell r="G68" t="str">
            <v>10059</v>
          </cell>
        </row>
        <row r="69">
          <cell r="A69" t="str">
            <v>林土生</v>
          </cell>
          <cell r="B69" t="str">
            <v>分析三组</v>
          </cell>
          <cell r="C69" t="str">
            <v>百诚医药</v>
          </cell>
          <cell r="D69" t="str">
            <v>10004</v>
          </cell>
          <cell r="E69" t="str">
            <v>男</v>
          </cell>
          <cell r="F69" t="str">
            <v>液体制剂一部</v>
          </cell>
          <cell r="G69" t="str">
            <v>10314</v>
          </cell>
        </row>
        <row r="70">
          <cell r="A70" t="str">
            <v>金勇彪</v>
          </cell>
          <cell r="B70" t="str">
            <v>制剂组</v>
          </cell>
          <cell r="C70" t="str">
            <v>百诚医药</v>
          </cell>
          <cell r="D70" t="str">
            <v>10177</v>
          </cell>
          <cell r="E70" t="str">
            <v>男</v>
          </cell>
          <cell r="F70" t="str">
            <v>液体制剂三部</v>
          </cell>
          <cell r="G70" t="str">
            <v>10297</v>
          </cell>
        </row>
        <row r="71">
          <cell r="A71" t="str">
            <v>施笑晖</v>
          </cell>
          <cell r="B71" t="str">
            <v>制剂组</v>
          </cell>
          <cell r="C71" t="str">
            <v>百诚医药</v>
          </cell>
          <cell r="D71" t="str">
            <v>10177</v>
          </cell>
          <cell r="E71" t="str">
            <v>女</v>
          </cell>
          <cell r="F71" t="str">
            <v>液体制剂三部</v>
          </cell>
          <cell r="G71" t="str">
            <v>10348</v>
          </cell>
        </row>
        <row r="72">
          <cell r="A72" t="str">
            <v>李乐薇</v>
          </cell>
          <cell r="B72" t="str">
            <v>分析一组</v>
          </cell>
          <cell r="C72" t="str">
            <v>百诚医药</v>
          </cell>
          <cell r="D72" t="str">
            <v>10059</v>
          </cell>
          <cell r="E72" t="str">
            <v>女</v>
          </cell>
          <cell r="F72" t="str">
            <v>液体制剂三部</v>
          </cell>
          <cell r="G72" t="str">
            <v>10327</v>
          </cell>
        </row>
        <row r="73">
          <cell r="A73" t="str">
            <v>叶慧</v>
          </cell>
          <cell r="B73" t="str">
            <v>分析组</v>
          </cell>
          <cell r="C73" t="str">
            <v>百诚医药</v>
          </cell>
          <cell r="D73" t="str">
            <v>10263</v>
          </cell>
          <cell r="E73" t="str">
            <v>女</v>
          </cell>
          <cell r="F73" t="str">
            <v>液体制剂三部</v>
          </cell>
          <cell r="G73" t="str">
            <v>10115</v>
          </cell>
        </row>
        <row r="74">
          <cell r="A74" t="str">
            <v>陈慧</v>
          </cell>
          <cell r="B74" t="str">
            <v>制剂组</v>
          </cell>
          <cell r="C74" t="str">
            <v>百诚医药</v>
          </cell>
          <cell r="D74" t="str">
            <v>10263</v>
          </cell>
          <cell r="E74" t="str">
            <v>女</v>
          </cell>
          <cell r="F74" t="str">
            <v>液体制剂三部</v>
          </cell>
          <cell r="G74" t="str">
            <v>10177</v>
          </cell>
        </row>
        <row r="75">
          <cell r="A75" t="str">
            <v>宋霄霄</v>
          </cell>
          <cell r="B75" t="str">
            <v>分析二组</v>
          </cell>
          <cell r="C75" t="str">
            <v>百诚医药</v>
          </cell>
          <cell r="D75" t="str">
            <v>10115</v>
          </cell>
          <cell r="E75" t="str">
            <v>女</v>
          </cell>
          <cell r="F75" t="str">
            <v>液体制剂三部</v>
          </cell>
          <cell r="G75" t="str">
            <v>10063</v>
          </cell>
        </row>
        <row r="76">
          <cell r="A76" t="str">
            <v>王羽嫣</v>
          </cell>
          <cell r="B76" t="str">
            <v>分析三组</v>
          </cell>
          <cell r="C76" t="str">
            <v>百诚医药</v>
          </cell>
          <cell r="D76" t="str">
            <v>10115</v>
          </cell>
          <cell r="E76" t="str">
            <v>女</v>
          </cell>
          <cell r="F76" t="str">
            <v>液体制剂三部</v>
          </cell>
          <cell r="G76" t="str">
            <v>10324</v>
          </cell>
        </row>
        <row r="77">
          <cell r="A77" t="str">
            <v>胡育钰</v>
          </cell>
          <cell r="B77" t="str">
            <v>分析三组</v>
          </cell>
          <cell r="C77" t="str">
            <v>百诚医药</v>
          </cell>
          <cell r="D77" t="str">
            <v>10324</v>
          </cell>
          <cell r="E77" t="str">
            <v>女</v>
          </cell>
          <cell r="F77" t="str">
            <v>液体制剂三部</v>
          </cell>
          <cell r="G77" t="str">
            <v>10329</v>
          </cell>
        </row>
        <row r="78">
          <cell r="A78" t="str">
            <v>杨祥</v>
          </cell>
          <cell r="B78" t="str">
            <v>业务发展四部</v>
          </cell>
          <cell r="C78" t="str">
            <v>百诚医药</v>
          </cell>
          <cell r="D78" t="str">
            <v>10001</v>
          </cell>
          <cell r="E78" t="str">
            <v>男</v>
          </cell>
          <cell r="F78" t="str">
            <v>业务发展四部</v>
          </cell>
          <cell r="G78" t="str">
            <v>10500</v>
          </cell>
        </row>
        <row r="79">
          <cell r="A79" t="str">
            <v>刘保林</v>
          </cell>
          <cell r="B79" t="str">
            <v>制剂一组</v>
          </cell>
          <cell r="C79" t="str">
            <v>百诚医药</v>
          </cell>
          <cell r="D79" t="str">
            <v>10005</v>
          </cell>
          <cell r="E79" t="str">
            <v>男</v>
          </cell>
          <cell r="F79" t="str">
            <v>外用制剂部</v>
          </cell>
          <cell r="G79" t="str">
            <v>10006</v>
          </cell>
        </row>
        <row r="80">
          <cell r="A80" t="str">
            <v>陈武</v>
          </cell>
          <cell r="B80" t="str">
            <v>制剂一组</v>
          </cell>
          <cell r="C80" t="str">
            <v>百诚医药</v>
          </cell>
          <cell r="D80" t="str">
            <v>10006</v>
          </cell>
          <cell r="E80" t="str">
            <v>男</v>
          </cell>
          <cell r="F80" t="str">
            <v>外用制剂部</v>
          </cell>
          <cell r="G80" t="str">
            <v>10290</v>
          </cell>
        </row>
        <row r="81">
          <cell r="A81" t="str">
            <v>应子玥</v>
          </cell>
          <cell r="B81" t="str">
            <v>分析三组</v>
          </cell>
          <cell r="C81" t="str">
            <v>百诚医药</v>
          </cell>
          <cell r="D81" t="str">
            <v>10011</v>
          </cell>
          <cell r="E81" t="str">
            <v>女</v>
          </cell>
          <cell r="F81" t="str">
            <v>外用制剂部</v>
          </cell>
          <cell r="G81" t="str">
            <v>10411</v>
          </cell>
        </row>
        <row r="82">
          <cell r="A82" t="str">
            <v>刘蓉</v>
          </cell>
          <cell r="B82" t="str">
            <v>分析二组</v>
          </cell>
          <cell r="C82" t="str">
            <v>百诚医药</v>
          </cell>
          <cell r="D82" t="str">
            <v>10011</v>
          </cell>
          <cell r="E82" t="str">
            <v>女</v>
          </cell>
          <cell r="F82" t="str">
            <v>外用制剂部</v>
          </cell>
          <cell r="G82" t="str">
            <v>10371</v>
          </cell>
        </row>
        <row r="83">
          <cell r="A83" t="str">
            <v>祝盼盼</v>
          </cell>
          <cell r="B83" t="str">
            <v>制剂二组</v>
          </cell>
          <cell r="C83" t="str">
            <v>百诚医药</v>
          </cell>
          <cell r="D83" t="str">
            <v>10005</v>
          </cell>
          <cell r="E83" t="str">
            <v>女</v>
          </cell>
          <cell r="F83" t="str">
            <v>外用制剂部</v>
          </cell>
          <cell r="G83" t="str">
            <v>10389</v>
          </cell>
        </row>
        <row r="84">
          <cell r="A84" t="str">
            <v>陈莎莎</v>
          </cell>
          <cell r="B84" t="str">
            <v>分析三组</v>
          </cell>
          <cell r="C84" t="str">
            <v>百诚医药</v>
          </cell>
          <cell r="D84" t="str">
            <v>10011</v>
          </cell>
          <cell r="E84" t="str">
            <v>女</v>
          </cell>
          <cell r="F84" t="str">
            <v>外用制剂部</v>
          </cell>
          <cell r="G84" t="str">
            <v>10291</v>
          </cell>
        </row>
        <row r="85">
          <cell r="A85" t="str">
            <v>林时越</v>
          </cell>
          <cell r="B85" t="str">
            <v>分析一组</v>
          </cell>
          <cell r="C85" t="str">
            <v>百诚医药</v>
          </cell>
          <cell r="D85" t="str">
            <v>10011</v>
          </cell>
          <cell r="E85" t="str">
            <v>男</v>
          </cell>
          <cell r="F85" t="str">
            <v>外用制剂部</v>
          </cell>
          <cell r="G85" t="str">
            <v>10323</v>
          </cell>
        </row>
        <row r="86">
          <cell r="A86" t="str">
            <v>陈文昕</v>
          </cell>
          <cell r="B86" t="str">
            <v>分析二组</v>
          </cell>
          <cell r="C86" t="str">
            <v>百诚医药</v>
          </cell>
          <cell r="D86" t="str">
            <v>10011</v>
          </cell>
          <cell r="E86" t="str">
            <v>男</v>
          </cell>
          <cell r="F86" t="str">
            <v>外用制剂部</v>
          </cell>
          <cell r="G86" t="str">
            <v>10367</v>
          </cell>
        </row>
        <row r="87">
          <cell r="A87" t="str">
            <v>赵士晋</v>
          </cell>
          <cell r="B87" t="str">
            <v>分析二组</v>
          </cell>
          <cell r="C87" t="str">
            <v>百诚医药</v>
          </cell>
          <cell r="D87" t="str">
            <v>10011</v>
          </cell>
          <cell r="E87" t="str">
            <v>男</v>
          </cell>
          <cell r="F87" t="str">
            <v>外用制剂部</v>
          </cell>
          <cell r="G87" t="str">
            <v>10512</v>
          </cell>
        </row>
        <row r="88">
          <cell r="A88" t="str">
            <v>贾海霞</v>
          </cell>
          <cell r="B88" t="str">
            <v>第一组</v>
          </cell>
          <cell r="C88" t="str">
            <v>百诚医药</v>
          </cell>
          <cell r="D88" t="str">
            <v>11274</v>
          </cell>
          <cell r="E88" t="str">
            <v>女</v>
          </cell>
          <cell r="F88" t="str">
            <v>原料药分析部</v>
          </cell>
          <cell r="G88" t="str">
            <v>10249</v>
          </cell>
        </row>
        <row r="89">
          <cell r="A89" t="str">
            <v>代军</v>
          </cell>
          <cell r="B89" t="str">
            <v>第一组</v>
          </cell>
          <cell r="C89" t="str">
            <v>百诚医药</v>
          </cell>
          <cell r="D89" t="str">
            <v>11274</v>
          </cell>
          <cell r="E89" t="str">
            <v>男</v>
          </cell>
          <cell r="F89" t="str">
            <v>原料药分析部</v>
          </cell>
          <cell r="G89" t="str">
            <v>10498</v>
          </cell>
        </row>
        <row r="90">
          <cell r="A90" t="str">
            <v>王姗</v>
          </cell>
          <cell r="B90" t="str">
            <v>第一组</v>
          </cell>
          <cell r="C90" t="str">
            <v>百诚医药</v>
          </cell>
          <cell r="D90" t="str">
            <v>11274</v>
          </cell>
          <cell r="E90" t="str">
            <v>女</v>
          </cell>
          <cell r="F90" t="str">
            <v>原料药分析部</v>
          </cell>
          <cell r="G90" t="str">
            <v>10511</v>
          </cell>
        </row>
        <row r="91">
          <cell r="A91" t="str">
            <v>阮春萍</v>
          </cell>
          <cell r="B91" t="str">
            <v>第一组</v>
          </cell>
          <cell r="C91" t="str">
            <v>百诚医药</v>
          </cell>
          <cell r="D91" t="str">
            <v>11274</v>
          </cell>
          <cell r="E91" t="str">
            <v>女</v>
          </cell>
          <cell r="F91" t="str">
            <v>原料药分析部</v>
          </cell>
          <cell r="G91" t="str">
            <v>10523</v>
          </cell>
        </row>
        <row r="92">
          <cell r="A92" t="str">
            <v>吴一鸣</v>
          </cell>
          <cell r="B92" t="str">
            <v>第二组</v>
          </cell>
          <cell r="C92" t="str">
            <v>百诚医药</v>
          </cell>
          <cell r="D92" t="str">
            <v>11160</v>
          </cell>
          <cell r="E92" t="str">
            <v>男</v>
          </cell>
          <cell r="F92" t="str">
            <v>原料药分析部</v>
          </cell>
          <cell r="G92" t="str">
            <v>10359</v>
          </cell>
        </row>
        <row r="93">
          <cell r="A93" t="str">
            <v>杨美玲</v>
          </cell>
          <cell r="B93" t="str">
            <v>第二组</v>
          </cell>
          <cell r="C93" t="str">
            <v>百诚医药</v>
          </cell>
          <cell r="D93" t="str">
            <v>11160</v>
          </cell>
          <cell r="E93" t="str">
            <v>女</v>
          </cell>
          <cell r="F93" t="str">
            <v>原料药分析部</v>
          </cell>
          <cell r="G93" t="str">
            <v>10206</v>
          </cell>
        </row>
        <row r="94">
          <cell r="A94" t="str">
            <v>汪芳芳</v>
          </cell>
          <cell r="B94" t="str">
            <v>第二组</v>
          </cell>
          <cell r="C94" t="str">
            <v>百诚医药</v>
          </cell>
          <cell r="D94" t="str">
            <v>11160</v>
          </cell>
          <cell r="E94" t="str">
            <v>女</v>
          </cell>
          <cell r="F94" t="str">
            <v>原料药分析部</v>
          </cell>
          <cell r="G94" t="str">
            <v>10398</v>
          </cell>
        </row>
        <row r="95">
          <cell r="A95" t="str">
            <v>杨泊涛</v>
          </cell>
          <cell r="B95" t="str">
            <v>第三组</v>
          </cell>
          <cell r="C95" t="str">
            <v>百诚医药</v>
          </cell>
          <cell r="D95" t="str">
            <v>10093</v>
          </cell>
          <cell r="E95" t="str">
            <v>男</v>
          </cell>
          <cell r="F95" t="str">
            <v>原料药分析部</v>
          </cell>
          <cell r="G95" t="str">
            <v>10400</v>
          </cell>
        </row>
        <row r="96">
          <cell r="A96" t="str">
            <v>蔡磊磊</v>
          </cell>
          <cell r="B96" t="str">
            <v>第四组</v>
          </cell>
          <cell r="C96" t="str">
            <v>百诚医药</v>
          </cell>
          <cell r="D96" t="str">
            <v>10997</v>
          </cell>
          <cell r="E96" t="str">
            <v>男</v>
          </cell>
          <cell r="F96" t="str">
            <v>原料药分析部</v>
          </cell>
          <cell r="G96" t="str">
            <v>10020</v>
          </cell>
        </row>
        <row r="97">
          <cell r="A97" t="str">
            <v>包煳俏</v>
          </cell>
          <cell r="B97" t="str">
            <v>第三组</v>
          </cell>
          <cell r="C97" t="str">
            <v>百诚医药</v>
          </cell>
          <cell r="D97" t="str">
            <v>10400</v>
          </cell>
          <cell r="E97" t="str">
            <v>女</v>
          </cell>
          <cell r="F97" t="str">
            <v>原料药分析部</v>
          </cell>
          <cell r="G97" t="str">
            <v>10399</v>
          </cell>
        </row>
        <row r="98">
          <cell r="A98" t="str">
            <v>盛媛</v>
          </cell>
          <cell r="B98" t="str">
            <v>第三组</v>
          </cell>
          <cell r="C98" t="str">
            <v>百诚医药</v>
          </cell>
          <cell r="D98" t="str">
            <v>10400</v>
          </cell>
          <cell r="E98" t="str">
            <v>女</v>
          </cell>
          <cell r="F98" t="str">
            <v>原料药分析部</v>
          </cell>
          <cell r="G98" t="str">
            <v>10221</v>
          </cell>
        </row>
        <row r="99">
          <cell r="A99" t="str">
            <v>邹佳彤</v>
          </cell>
          <cell r="B99" t="str">
            <v>第三组</v>
          </cell>
          <cell r="C99" t="str">
            <v>百诚医药</v>
          </cell>
          <cell r="D99" t="str">
            <v>10400</v>
          </cell>
          <cell r="E99" t="str">
            <v>女</v>
          </cell>
          <cell r="F99" t="str">
            <v>原料药分析部</v>
          </cell>
          <cell r="G99" t="str">
            <v>10241</v>
          </cell>
        </row>
        <row r="100">
          <cell r="A100" t="str">
            <v>李艳芹</v>
          </cell>
          <cell r="B100" t="str">
            <v>项目管理部</v>
          </cell>
          <cell r="C100" t="str">
            <v>百诚医药</v>
          </cell>
          <cell r="D100" t="str">
            <v>10858</v>
          </cell>
          <cell r="E100" t="str">
            <v>女</v>
          </cell>
          <cell r="F100" t="str">
            <v>项目管理部</v>
          </cell>
          <cell r="G100" t="str">
            <v>10170</v>
          </cell>
        </row>
        <row r="101">
          <cell r="A101" t="str">
            <v>范宗兄</v>
          </cell>
          <cell r="B101" t="str">
            <v>原料药四部</v>
          </cell>
          <cell r="C101" t="str">
            <v>百诚医药</v>
          </cell>
          <cell r="D101" t="str">
            <v>10180</v>
          </cell>
          <cell r="E101" t="str">
            <v>男</v>
          </cell>
          <cell r="F101" t="str">
            <v>原料药四部</v>
          </cell>
          <cell r="G101" t="str">
            <v>10479</v>
          </cell>
        </row>
        <row r="102">
          <cell r="A102" t="str">
            <v>吴俊平</v>
          </cell>
          <cell r="B102" t="str">
            <v>原料药四部</v>
          </cell>
          <cell r="C102" t="str">
            <v>百诚医药</v>
          </cell>
          <cell r="D102" t="str">
            <v>10479</v>
          </cell>
          <cell r="E102" t="str">
            <v>男</v>
          </cell>
          <cell r="F102" t="str">
            <v>原料药四部</v>
          </cell>
          <cell r="G102" t="str">
            <v>10062</v>
          </cell>
        </row>
        <row r="103">
          <cell r="A103" t="str">
            <v>刘晓锋</v>
          </cell>
          <cell r="B103" t="str">
            <v>原料药三部</v>
          </cell>
          <cell r="C103" t="str">
            <v>百诚医药</v>
          </cell>
          <cell r="D103" t="str">
            <v>10180</v>
          </cell>
          <cell r="E103" t="str">
            <v>男</v>
          </cell>
          <cell r="F103" t="str">
            <v>原料药三部</v>
          </cell>
          <cell r="G103" t="str">
            <v>30002</v>
          </cell>
        </row>
        <row r="104">
          <cell r="A104" t="str">
            <v>仇龙</v>
          </cell>
          <cell r="B104" t="str">
            <v>放大管理部</v>
          </cell>
          <cell r="C104" t="str">
            <v>百诚医药</v>
          </cell>
          <cell r="D104" t="str">
            <v>10180</v>
          </cell>
          <cell r="E104" t="str">
            <v>男</v>
          </cell>
          <cell r="F104" t="str">
            <v>放大管理部</v>
          </cell>
          <cell r="G104" t="str">
            <v>10485</v>
          </cell>
        </row>
        <row r="105">
          <cell r="A105" t="str">
            <v>方传祥</v>
          </cell>
          <cell r="B105" t="str">
            <v>原料药三部</v>
          </cell>
          <cell r="C105" t="str">
            <v>百诚医药</v>
          </cell>
          <cell r="D105" t="str">
            <v>30002</v>
          </cell>
          <cell r="E105" t="str">
            <v>男</v>
          </cell>
          <cell r="F105" t="str">
            <v>原料药三部</v>
          </cell>
          <cell r="G105" t="str">
            <v>10106</v>
          </cell>
        </row>
        <row r="106">
          <cell r="A106" t="str">
            <v>李明会</v>
          </cell>
          <cell r="B106" t="str">
            <v>原料药二部</v>
          </cell>
          <cell r="C106" t="str">
            <v>百诚医药</v>
          </cell>
          <cell r="D106" t="str">
            <v>10549</v>
          </cell>
          <cell r="E106" t="str">
            <v>男</v>
          </cell>
          <cell r="F106" t="str">
            <v>原料药二部</v>
          </cell>
          <cell r="G106" t="str">
            <v>10202</v>
          </cell>
        </row>
        <row r="107">
          <cell r="A107" t="str">
            <v>杨旭</v>
          </cell>
          <cell r="B107" t="str">
            <v>原料药三部</v>
          </cell>
          <cell r="C107" t="str">
            <v>百诚医药</v>
          </cell>
          <cell r="D107" t="str">
            <v>30002</v>
          </cell>
          <cell r="E107" t="str">
            <v>男</v>
          </cell>
          <cell r="F107" t="str">
            <v>原料药三部</v>
          </cell>
          <cell r="G107" t="str">
            <v>10046</v>
          </cell>
        </row>
        <row r="108">
          <cell r="A108" t="str">
            <v>王珍</v>
          </cell>
          <cell r="B108" t="str">
            <v>注册部</v>
          </cell>
          <cell r="C108" t="str">
            <v>百诚医药</v>
          </cell>
          <cell r="D108" t="str">
            <v>10180</v>
          </cell>
          <cell r="E108" t="str">
            <v>女</v>
          </cell>
          <cell r="F108" t="str">
            <v>注册部</v>
          </cell>
          <cell r="G108" t="str">
            <v>10258</v>
          </cell>
        </row>
        <row r="109">
          <cell r="A109" t="str">
            <v>彭晶晶</v>
          </cell>
          <cell r="B109" t="str">
            <v>注册部</v>
          </cell>
          <cell r="C109" t="str">
            <v>百诚医药</v>
          </cell>
          <cell r="D109" t="str">
            <v>10258</v>
          </cell>
          <cell r="E109" t="str">
            <v>女</v>
          </cell>
          <cell r="F109" t="str">
            <v>注册部</v>
          </cell>
          <cell r="G109" t="str">
            <v>10294</v>
          </cell>
        </row>
        <row r="110">
          <cell r="A110" t="str">
            <v>李娟</v>
          </cell>
          <cell r="B110" t="str">
            <v>注册部</v>
          </cell>
          <cell r="C110" t="str">
            <v>百诚医药</v>
          </cell>
          <cell r="D110" t="str">
            <v>10258</v>
          </cell>
          <cell r="E110" t="str">
            <v>女</v>
          </cell>
          <cell r="F110" t="str">
            <v>注册部</v>
          </cell>
          <cell r="G110" t="str">
            <v>10309</v>
          </cell>
        </row>
        <row r="111">
          <cell r="A111" t="str">
            <v>史碧瑶</v>
          </cell>
          <cell r="B111" t="str">
            <v>固体制剂三部</v>
          </cell>
          <cell r="C111" t="str">
            <v>百诚医药</v>
          </cell>
          <cell r="D111" t="str">
            <v>10045</v>
          </cell>
          <cell r="E111" t="str">
            <v>女</v>
          </cell>
          <cell r="F111" t="str">
            <v>固体制剂三部</v>
          </cell>
          <cell r="G111" t="str">
            <v>10331</v>
          </cell>
        </row>
        <row r="112">
          <cell r="A112" t="str">
            <v>谭新衡</v>
          </cell>
          <cell r="B112" t="str">
            <v>注册部</v>
          </cell>
          <cell r="C112" t="str">
            <v>百诚医药</v>
          </cell>
          <cell r="D112" t="str">
            <v>10258</v>
          </cell>
          <cell r="E112" t="str">
            <v>女</v>
          </cell>
          <cell r="F112" t="str">
            <v>注册部</v>
          </cell>
          <cell r="G112" t="str">
            <v>10345</v>
          </cell>
        </row>
        <row r="113">
          <cell r="A113" t="str">
            <v>刘雨虹</v>
          </cell>
          <cell r="B113" t="str">
            <v>固体制剂二部</v>
          </cell>
          <cell r="C113" t="str">
            <v>百诚医药</v>
          </cell>
          <cell r="D113" t="str">
            <v>10003</v>
          </cell>
          <cell r="E113" t="str">
            <v>女</v>
          </cell>
          <cell r="F113" t="str">
            <v>固体制剂二部</v>
          </cell>
          <cell r="G113" t="str">
            <v>10455</v>
          </cell>
        </row>
        <row r="114">
          <cell r="A114" t="str">
            <v>叶方施</v>
          </cell>
          <cell r="B114" t="str">
            <v>注册部</v>
          </cell>
          <cell r="C114" t="str">
            <v>百诚医药</v>
          </cell>
          <cell r="D114" t="str">
            <v>10258</v>
          </cell>
          <cell r="E114" t="str">
            <v>女</v>
          </cell>
          <cell r="F114" t="str">
            <v>注册部</v>
          </cell>
          <cell r="G114" t="str">
            <v>10464</v>
          </cell>
        </row>
        <row r="115">
          <cell r="A115" t="str">
            <v>刘镇英</v>
          </cell>
          <cell r="B115" t="str">
            <v>原料药研究中心</v>
          </cell>
          <cell r="C115" t="str">
            <v>百诚医药</v>
          </cell>
          <cell r="D115" t="str">
            <v>10180</v>
          </cell>
          <cell r="E115" t="str">
            <v>女</v>
          </cell>
          <cell r="F115" t="str">
            <v>原料药研究中心</v>
          </cell>
          <cell r="G115" t="str">
            <v>10501</v>
          </cell>
        </row>
        <row r="116">
          <cell r="A116" t="str">
            <v>杨菲</v>
          </cell>
          <cell r="B116" t="str">
            <v>液体制剂一部</v>
          </cell>
          <cell r="C116" t="str">
            <v>百诚医药</v>
          </cell>
          <cell r="D116" t="str">
            <v>10356</v>
          </cell>
          <cell r="E116" t="str">
            <v>女</v>
          </cell>
          <cell r="F116" t="str">
            <v>液体制剂一部</v>
          </cell>
          <cell r="G116" t="str">
            <v>10513</v>
          </cell>
        </row>
        <row r="117">
          <cell r="A117" t="str">
            <v>曾智丽</v>
          </cell>
          <cell r="B117" t="str">
            <v>液体制剂一部</v>
          </cell>
          <cell r="C117" t="str">
            <v>百诚医药</v>
          </cell>
          <cell r="D117" t="str">
            <v>10356</v>
          </cell>
          <cell r="E117" t="str">
            <v>女</v>
          </cell>
          <cell r="F117" t="str">
            <v>液体制剂一部</v>
          </cell>
          <cell r="G117" t="str">
            <v>10004</v>
          </cell>
        </row>
        <row r="118">
          <cell r="A118" t="str">
            <v>郑红娟</v>
          </cell>
          <cell r="B118" t="str">
            <v>制剂二组</v>
          </cell>
          <cell r="C118" t="str">
            <v>百诚医药</v>
          </cell>
          <cell r="D118" t="str">
            <v>10355</v>
          </cell>
          <cell r="E118" t="str">
            <v>女</v>
          </cell>
          <cell r="F118" t="str">
            <v>液体制剂一部</v>
          </cell>
          <cell r="G118" t="str">
            <v>10505</v>
          </cell>
        </row>
        <row r="119">
          <cell r="A119" t="str">
            <v>宋博凡</v>
          </cell>
          <cell r="B119" t="str">
            <v>医学部</v>
          </cell>
          <cell r="C119" t="str">
            <v>百诚医药</v>
          </cell>
          <cell r="D119" t="str">
            <v>10001</v>
          </cell>
          <cell r="E119" t="str">
            <v>女</v>
          </cell>
          <cell r="F119" t="str">
            <v>医学部</v>
          </cell>
          <cell r="G119" t="str">
            <v>10017</v>
          </cell>
        </row>
        <row r="120">
          <cell r="A120" t="str">
            <v>江叶</v>
          </cell>
          <cell r="B120" t="str">
            <v>ST组</v>
          </cell>
          <cell r="C120" t="str">
            <v>百诚医药</v>
          </cell>
          <cell r="D120" t="str">
            <v>10017</v>
          </cell>
          <cell r="E120" t="str">
            <v>女</v>
          </cell>
          <cell r="F120" t="str">
            <v>医学部</v>
          </cell>
          <cell r="G120" t="str">
            <v>10276</v>
          </cell>
        </row>
        <row r="121">
          <cell r="A121" t="str">
            <v>马江鹏</v>
          </cell>
          <cell r="B121" t="str">
            <v>DM组</v>
          </cell>
          <cell r="C121" t="str">
            <v>百诚医药</v>
          </cell>
          <cell r="D121" t="str">
            <v>10237</v>
          </cell>
          <cell r="E121" t="str">
            <v>男</v>
          </cell>
          <cell r="F121" t="str">
            <v>医学部</v>
          </cell>
          <cell r="G121" t="str">
            <v>10012</v>
          </cell>
        </row>
        <row r="122">
          <cell r="A122" t="str">
            <v>王诗芸</v>
          </cell>
          <cell r="B122" t="str">
            <v>DM组</v>
          </cell>
          <cell r="C122" t="str">
            <v>百诚医药</v>
          </cell>
          <cell r="D122" t="str">
            <v>10017</v>
          </cell>
          <cell r="E122" t="str">
            <v>女</v>
          </cell>
          <cell r="F122" t="str">
            <v>医学部</v>
          </cell>
          <cell r="G122" t="str">
            <v>10237</v>
          </cell>
        </row>
        <row r="123">
          <cell r="A123" t="str">
            <v>万丹</v>
          </cell>
          <cell r="B123" t="str">
            <v>药物警戒部</v>
          </cell>
          <cell r="C123" t="str">
            <v>百诚医药</v>
          </cell>
          <cell r="D123" t="str">
            <v>10017</v>
          </cell>
          <cell r="E123" t="str">
            <v>女</v>
          </cell>
          <cell r="F123" t="str">
            <v>药物警戒部</v>
          </cell>
          <cell r="G123" t="str">
            <v>10402</v>
          </cell>
        </row>
        <row r="124">
          <cell r="A124" t="str">
            <v>胡莎</v>
          </cell>
          <cell r="B124" t="str">
            <v>医学编辑组</v>
          </cell>
          <cell r="C124" t="str">
            <v>百诚医药</v>
          </cell>
          <cell r="D124" t="str">
            <v>10402</v>
          </cell>
          <cell r="E124" t="str">
            <v>女</v>
          </cell>
          <cell r="F124" t="str">
            <v>医学部</v>
          </cell>
          <cell r="G124" t="str">
            <v>10453</v>
          </cell>
        </row>
        <row r="125">
          <cell r="A125" t="str">
            <v>宋天启</v>
          </cell>
          <cell r="B125" t="str">
            <v>CRA其他地区</v>
          </cell>
          <cell r="C125" t="str">
            <v>百诚医药</v>
          </cell>
          <cell r="D125" t="str">
            <v>10017</v>
          </cell>
          <cell r="E125" t="str">
            <v>男</v>
          </cell>
          <cell r="F125" t="str">
            <v>医学部</v>
          </cell>
          <cell r="G125" t="str">
            <v>10186</v>
          </cell>
        </row>
        <row r="126">
          <cell r="A126" t="str">
            <v>顾巧琴</v>
          </cell>
          <cell r="B126" t="str">
            <v>CRA横店</v>
          </cell>
          <cell r="C126" t="str">
            <v>百诚医药</v>
          </cell>
          <cell r="D126" t="str">
            <v>10017</v>
          </cell>
          <cell r="E126" t="str">
            <v>女</v>
          </cell>
          <cell r="F126" t="str">
            <v>医学部</v>
          </cell>
          <cell r="G126" t="str">
            <v>60012</v>
          </cell>
        </row>
        <row r="127">
          <cell r="A127" t="str">
            <v>徐嘉仁</v>
          </cell>
          <cell r="B127" t="str">
            <v>CRA温州</v>
          </cell>
          <cell r="C127" t="str">
            <v>百诚医药</v>
          </cell>
          <cell r="D127" t="str">
            <v>20044</v>
          </cell>
          <cell r="E127" t="str">
            <v>男</v>
          </cell>
          <cell r="F127" t="str">
            <v>医学部</v>
          </cell>
          <cell r="G127" t="str">
            <v>10158</v>
          </cell>
        </row>
        <row r="128">
          <cell r="A128" t="str">
            <v>郑呈祥</v>
          </cell>
          <cell r="B128" t="str">
            <v>CRA温州</v>
          </cell>
          <cell r="C128" t="str">
            <v>百诚医药</v>
          </cell>
          <cell r="D128" t="str">
            <v>10017</v>
          </cell>
          <cell r="E128" t="str">
            <v>男</v>
          </cell>
          <cell r="F128" t="str">
            <v>医学部</v>
          </cell>
          <cell r="G128" t="str">
            <v>20044</v>
          </cell>
        </row>
        <row r="129">
          <cell r="A129" t="str">
            <v>陈百万</v>
          </cell>
          <cell r="B129" t="str">
            <v>原料药分析部</v>
          </cell>
          <cell r="C129" t="str">
            <v>百诚医药</v>
          </cell>
          <cell r="D129" t="str">
            <v>10180</v>
          </cell>
          <cell r="E129" t="str">
            <v>男</v>
          </cell>
          <cell r="F129" t="str">
            <v>原料药分析部</v>
          </cell>
          <cell r="G129" t="str">
            <v>10093</v>
          </cell>
        </row>
        <row r="130">
          <cell r="A130" t="str">
            <v>林银双</v>
          </cell>
          <cell r="B130" t="str">
            <v>质量保证部</v>
          </cell>
          <cell r="C130" t="str">
            <v>百诚医药</v>
          </cell>
          <cell r="D130" t="str">
            <v>10001</v>
          </cell>
          <cell r="E130" t="str">
            <v>女</v>
          </cell>
          <cell r="F130" t="str">
            <v>质量保证部</v>
          </cell>
          <cell r="G130" t="str">
            <v>10018</v>
          </cell>
        </row>
        <row r="131">
          <cell r="A131" t="str">
            <v>刘慧兰</v>
          </cell>
          <cell r="B131" t="str">
            <v>质量保证部</v>
          </cell>
          <cell r="C131" t="str">
            <v>百诚医药</v>
          </cell>
          <cell r="D131" t="str">
            <v>10018</v>
          </cell>
          <cell r="E131" t="str">
            <v>女</v>
          </cell>
          <cell r="F131" t="str">
            <v>质量保证部</v>
          </cell>
          <cell r="G131" t="str">
            <v>10319</v>
          </cell>
        </row>
        <row r="132">
          <cell r="A132" t="str">
            <v>朱梅燕</v>
          </cell>
          <cell r="B132" t="str">
            <v>质量保证部</v>
          </cell>
          <cell r="C132" t="str">
            <v>百诚医药</v>
          </cell>
          <cell r="D132" t="str">
            <v>10018</v>
          </cell>
          <cell r="E132" t="str">
            <v>女</v>
          </cell>
          <cell r="F132" t="str">
            <v>质量保证部</v>
          </cell>
          <cell r="G132" t="str">
            <v>10419</v>
          </cell>
        </row>
        <row r="133">
          <cell r="A133" t="str">
            <v>李玉杰</v>
          </cell>
          <cell r="B133" t="str">
            <v>信息情报部</v>
          </cell>
          <cell r="C133" t="str">
            <v>百诚医药</v>
          </cell>
          <cell r="D133" t="str">
            <v>10001</v>
          </cell>
          <cell r="E133" t="str">
            <v>女</v>
          </cell>
          <cell r="F133" t="str">
            <v>信息情报部</v>
          </cell>
          <cell r="G133" t="str">
            <v>10421</v>
          </cell>
        </row>
        <row r="134">
          <cell r="A134" t="str">
            <v>沈锡明</v>
          </cell>
          <cell r="B134" t="str">
            <v>知识产权部</v>
          </cell>
          <cell r="C134" t="str">
            <v>百诚医药</v>
          </cell>
          <cell r="D134" t="str">
            <v>10001</v>
          </cell>
          <cell r="E134" t="str">
            <v>男</v>
          </cell>
          <cell r="F134" t="str">
            <v>知识产权部</v>
          </cell>
          <cell r="G134" t="str">
            <v>10484</v>
          </cell>
        </row>
        <row r="135">
          <cell r="A135" t="str">
            <v>叶邦阜</v>
          </cell>
          <cell r="B135" t="str">
            <v>业务发展一部</v>
          </cell>
          <cell r="C135" t="str">
            <v>百诚医药</v>
          </cell>
          <cell r="D135" t="str">
            <v>10001</v>
          </cell>
          <cell r="E135" t="str">
            <v>男</v>
          </cell>
          <cell r="F135" t="str">
            <v>业务发展一部</v>
          </cell>
          <cell r="G135" t="str">
            <v>10213</v>
          </cell>
        </row>
        <row r="136">
          <cell r="A136" t="str">
            <v>周米佳</v>
          </cell>
          <cell r="B136" t="str">
            <v>业务发展一部</v>
          </cell>
          <cell r="C136" t="str">
            <v>百诚医药</v>
          </cell>
          <cell r="D136" t="str">
            <v>10213</v>
          </cell>
          <cell r="E136" t="str">
            <v>女</v>
          </cell>
          <cell r="F136" t="str">
            <v>业务发展一部</v>
          </cell>
          <cell r="G136" t="str">
            <v>10168</v>
          </cell>
        </row>
        <row r="137">
          <cell r="A137" t="str">
            <v>郎明洋</v>
          </cell>
          <cell r="B137" t="str">
            <v>业务发展二部</v>
          </cell>
          <cell r="C137" t="str">
            <v>百诚医药</v>
          </cell>
          <cell r="D137" t="str">
            <v>10001</v>
          </cell>
          <cell r="E137" t="str">
            <v>男</v>
          </cell>
          <cell r="F137" t="str">
            <v>业务发展二部</v>
          </cell>
          <cell r="G137" t="str">
            <v>10271</v>
          </cell>
        </row>
        <row r="138">
          <cell r="A138" t="str">
            <v>邵宇航</v>
          </cell>
          <cell r="B138" t="str">
            <v>机修组</v>
          </cell>
          <cell r="C138" t="str">
            <v>赛默公司</v>
          </cell>
          <cell r="D138" t="str">
            <v>10937</v>
          </cell>
          <cell r="E138" t="str">
            <v>男</v>
          </cell>
          <cell r="F138" t="str">
            <v>原料生产部</v>
          </cell>
          <cell r="G138" t="str">
            <v>10252</v>
          </cell>
        </row>
        <row r="139">
          <cell r="A139" t="str">
            <v>邵春才</v>
          </cell>
          <cell r="B139" t="str">
            <v>基建项目组</v>
          </cell>
          <cell r="C139" t="str">
            <v>赛默公司</v>
          </cell>
          <cell r="D139" t="str">
            <v>11280</v>
          </cell>
          <cell r="E139" t="str">
            <v>男</v>
          </cell>
          <cell r="F139" t="str">
            <v>工程建设部</v>
          </cell>
          <cell r="G139" t="str">
            <v>10035</v>
          </cell>
        </row>
        <row r="140">
          <cell r="A140" t="str">
            <v>金启航</v>
          </cell>
          <cell r="B140" t="str">
            <v>公共事务部</v>
          </cell>
          <cell r="C140" t="str">
            <v>百诚医药</v>
          </cell>
          <cell r="D140" t="str">
            <v>11328</v>
          </cell>
          <cell r="E140" t="str">
            <v>男</v>
          </cell>
          <cell r="F140" t="str">
            <v>公共事务部</v>
          </cell>
          <cell r="G140" t="str">
            <v>10521</v>
          </cell>
        </row>
        <row r="141">
          <cell r="A141" t="str">
            <v>潘莹</v>
          </cell>
          <cell r="B141" t="str">
            <v>招聘组</v>
          </cell>
          <cell r="C141" t="str">
            <v>百诚医药</v>
          </cell>
          <cell r="D141" t="str">
            <v>10412</v>
          </cell>
          <cell r="E141" t="str">
            <v>女</v>
          </cell>
          <cell r="F141" t="str">
            <v>人力资源部</v>
          </cell>
          <cell r="G141" t="str">
            <v>10457</v>
          </cell>
        </row>
        <row r="142">
          <cell r="A142" t="str">
            <v>何春玲</v>
          </cell>
          <cell r="B142" t="str">
            <v>内控部</v>
          </cell>
          <cell r="C142" t="str">
            <v>百诚医药</v>
          </cell>
          <cell r="D142" t="str">
            <v>10002</v>
          </cell>
          <cell r="E142" t="str">
            <v>女</v>
          </cell>
          <cell r="F142" t="str">
            <v>内控部</v>
          </cell>
          <cell r="G142" t="str">
            <v>10008</v>
          </cell>
        </row>
        <row r="143">
          <cell r="A143" t="str">
            <v>潘燕</v>
          </cell>
          <cell r="B143" t="str">
            <v>行政组</v>
          </cell>
          <cell r="C143" t="str">
            <v>百诚医药</v>
          </cell>
          <cell r="D143" t="str">
            <v>11341</v>
          </cell>
          <cell r="E143" t="str">
            <v>女</v>
          </cell>
          <cell r="F143" t="str">
            <v>行政事务部</v>
          </cell>
          <cell r="G143" t="str">
            <v>10376</v>
          </cell>
        </row>
        <row r="144">
          <cell r="A144" t="str">
            <v>易航</v>
          </cell>
          <cell r="B144" t="str">
            <v>行政组</v>
          </cell>
          <cell r="C144" t="str">
            <v>百诚医药</v>
          </cell>
          <cell r="D144" t="str">
            <v>10376</v>
          </cell>
          <cell r="E144" t="str">
            <v>女</v>
          </cell>
          <cell r="F144" t="str">
            <v>行政事务部</v>
          </cell>
          <cell r="G144" t="str">
            <v>10467</v>
          </cell>
        </row>
        <row r="145">
          <cell r="A145" t="str">
            <v>韩东雷</v>
          </cell>
          <cell r="B145" t="str">
            <v>行政组</v>
          </cell>
          <cell r="C145" t="str">
            <v>百诚医药</v>
          </cell>
          <cell r="D145" t="str">
            <v>10376</v>
          </cell>
          <cell r="E145" t="str">
            <v>男</v>
          </cell>
          <cell r="F145" t="str">
            <v>行政事务部</v>
          </cell>
          <cell r="G145" t="str">
            <v>10375</v>
          </cell>
        </row>
        <row r="146">
          <cell r="A146" t="str">
            <v>洪娟凤</v>
          </cell>
          <cell r="B146" t="str">
            <v>行政组</v>
          </cell>
          <cell r="C146" t="str">
            <v>百诚医药</v>
          </cell>
          <cell r="D146" t="str">
            <v>10376</v>
          </cell>
          <cell r="E146" t="str">
            <v>女</v>
          </cell>
          <cell r="F146" t="str">
            <v>行政事务部</v>
          </cell>
          <cell r="G146" t="str">
            <v>10061</v>
          </cell>
        </row>
        <row r="147">
          <cell r="A147" t="str">
            <v>何佰庆</v>
          </cell>
          <cell r="B147" t="str">
            <v>行政组</v>
          </cell>
          <cell r="C147" t="str">
            <v>百诚医药</v>
          </cell>
          <cell r="D147" t="str">
            <v>10376</v>
          </cell>
          <cell r="E147" t="str">
            <v>男</v>
          </cell>
          <cell r="F147" t="str">
            <v>行政事务部</v>
          </cell>
          <cell r="G147" t="str">
            <v>10444</v>
          </cell>
        </row>
        <row r="148">
          <cell r="A148" t="str">
            <v>王雅雅</v>
          </cell>
          <cell r="B148" t="str">
            <v>人力资源部</v>
          </cell>
          <cell r="C148" t="str">
            <v>百诚医药</v>
          </cell>
          <cell r="D148" t="str">
            <v>10002</v>
          </cell>
          <cell r="E148" t="str">
            <v>女</v>
          </cell>
          <cell r="F148" t="str">
            <v>人力资源部</v>
          </cell>
          <cell r="G148" t="str">
            <v>10412</v>
          </cell>
        </row>
        <row r="149">
          <cell r="A149" t="str">
            <v>刘一凡</v>
          </cell>
          <cell r="B149" t="str">
            <v>财务部</v>
          </cell>
          <cell r="C149" t="str">
            <v>百诚医药</v>
          </cell>
          <cell r="D149" t="str">
            <v>10001</v>
          </cell>
          <cell r="E149" t="str">
            <v>女</v>
          </cell>
          <cell r="F149" t="str">
            <v>财务部</v>
          </cell>
          <cell r="G149" t="str">
            <v>10031</v>
          </cell>
        </row>
        <row r="150">
          <cell r="A150" t="str">
            <v>颜栋波</v>
          </cell>
          <cell r="B150" t="str">
            <v>财务部</v>
          </cell>
          <cell r="C150" t="str">
            <v>百诚医药</v>
          </cell>
          <cell r="D150" t="str">
            <v>10031</v>
          </cell>
          <cell r="E150" t="str">
            <v>男</v>
          </cell>
          <cell r="F150" t="str">
            <v>财务部</v>
          </cell>
          <cell r="G150" t="str">
            <v>10431</v>
          </cell>
        </row>
        <row r="151">
          <cell r="A151" t="str">
            <v>项玉飞</v>
          </cell>
          <cell r="B151" t="str">
            <v>财务部</v>
          </cell>
          <cell r="C151" t="str">
            <v>百诚医药</v>
          </cell>
          <cell r="D151" t="str">
            <v>10031</v>
          </cell>
          <cell r="E151" t="str">
            <v>女</v>
          </cell>
          <cell r="F151" t="str">
            <v>财务部</v>
          </cell>
          <cell r="G151" t="str">
            <v>10127</v>
          </cell>
        </row>
        <row r="152">
          <cell r="A152" t="str">
            <v>於聪</v>
          </cell>
          <cell r="B152" t="str">
            <v>财务部</v>
          </cell>
          <cell r="C152" t="str">
            <v>百诚医药</v>
          </cell>
          <cell r="D152" t="str">
            <v>10031</v>
          </cell>
          <cell r="E152" t="str">
            <v>女</v>
          </cell>
          <cell r="F152" t="str">
            <v>财务部</v>
          </cell>
          <cell r="G152" t="str">
            <v>10255</v>
          </cell>
        </row>
        <row r="153">
          <cell r="A153" t="str">
            <v>曲双</v>
          </cell>
          <cell r="B153" t="str">
            <v>百杏生物</v>
          </cell>
          <cell r="C153" t="str">
            <v>百杏生物</v>
          </cell>
          <cell r="D153" t="str">
            <v>10001</v>
          </cell>
          <cell r="E153" t="str">
            <v>女</v>
          </cell>
          <cell r="F153" t="str">
            <v>百杏生物</v>
          </cell>
          <cell r="G153" t="str">
            <v>20049</v>
          </cell>
        </row>
        <row r="154">
          <cell r="A154" t="str">
            <v>刘振华</v>
          </cell>
          <cell r="B154" t="str">
            <v>生物分析部</v>
          </cell>
          <cell r="C154" t="str">
            <v>百杏生物</v>
          </cell>
          <cell r="D154" t="str">
            <v>20003</v>
          </cell>
          <cell r="E154" t="str">
            <v>男</v>
          </cell>
          <cell r="F154" t="str">
            <v>生物分析部</v>
          </cell>
          <cell r="G154" t="str">
            <v>20041</v>
          </cell>
        </row>
        <row r="155">
          <cell r="A155" t="str">
            <v>乐艳</v>
          </cell>
          <cell r="B155" t="str">
            <v>生物分析部</v>
          </cell>
          <cell r="C155" t="str">
            <v>百杏生物</v>
          </cell>
          <cell r="D155" t="str">
            <v>20049</v>
          </cell>
          <cell r="E155" t="str">
            <v>女</v>
          </cell>
          <cell r="F155" t="str">
            <v>生物分析部</v>
          </cell>
          <cell r="G155" t="str">
            <v>20003</v>
          </cell>
        </row>
        <row r="156">
          <cell r="A156" t="str">
            <v>余裕春</v>
          </cell>
          <cell r="B156" t="str">
            <v>生物分析部</v>
          </cell>
          <cell r="C156" t="str">
            <v>百杏生物</v>
          </cell>
          <cell r="D156" t="str">
            <v>20003</v>
          </cell>
          <cell r="E156" t="str">
            <v>男</v>
          </cell>
          <cell r="F156" t="str">
            <v>生物分析部</v>
          </cell>
          <cell r="G156" t="str">
            <v>20046</v>
          </cell>
        </row>
        <row r="157">
          <cell r="A157" t="str">
            <v>王晓敏</v>
          </cell>
          <cell r="B157" t="str">
            <v>质量保证部</v>
          </cell>
          <cell r="C157" t="str">
            <v>百杏生物</v>
          </cell>
          <cell r="D157" t="str">
            <v>20013</v>
          </cell>
          <cell r="E157" t="str">
            <v>女</v>
          </cell>
          <cell r="F157" t="str">
            <v>质量保证部</v>
          </cell>
          <cell r="G157" t="str">
            <v>20013</v>
          </cell>
        </row>
        <row r="158">
          <cell r="A158" t="str">
            <v>汤吕莎</v>
          </cell>
          <cell r="B158" t="str">
            <v>生物分析部</v>
          </cell>
          <cell r="C158" t="str">
            <v>百杏生物</v>
          </cell>
          <cell r="D158" t="str">
            <v>20003</v>
          </cell>
          <cell r="E158" t="str">
            <v>女</v>
          </cell>
          <cell r="F158" t="str">
            <v>生物分析部</v>
          </cell>
          <cell r="G158" t="str">
            <v>20016</v>
          </cell>
        </row>
        <row r="159">
          <cell r="A159" t="str">
            <v>陆秀丽</v>
          </cell>
          <cell r="B159" t="str">
            <v>生物分析部</v>
          </cell>
          <cell r="C159" t="str">
            <v>百杏生物</v>
          </cell>
          <cell r="D159" t="str">
            <v>20003</v>
          </cell>
          <cell r="E159" t="str">
            <v>女</v>
          </cell>
          <cell r="F159" t="str">
            <v>生物分析部</v>
          </cell>
          <cell r="G159" t="str">
            <v>20021</v>
          </cell>
        </row>
        <row r="160">
          <cell r="A160" t="str">
            <v>饶偲伶</v>
          </cell>
          <cell r="B160" t="str">
            <v>生物分析部</v>
          </cell>
          <cell r="C160" t="str">
            <v>百杏生物</v>
          </cell>
          <cell r="D160" t="str">
            <v>20003</v>
          </cell>
          <cell r="E160" t="str">
            <v>女</v>
          </cell>
          <cell r="F160" t="str">
            <v>生物分析部</v>
          </cell>
          <cell r="G160" t="str">
            <v>20028</v>
          </cell>
        </row>
        <row r="161">
          <cell r="A161" t="str">
            <v>代瑛鑫</v>
          </cell>
          <cell r="B161" t="str">
            <v>生物分析部</v>
          </cell>
          <cell r="C161" t="str">
            <v>百杏生物</v>
          </cell>
          <cell r="D161" t="str">
            <v>20003</v>
          </cell>
          <cell r="E161" t="str">
            <v>女</v>
          </cell>
          <cell r="F161" t="str">
            <v>生物分析部</v>
          </cell>
          <cell r="G161" t="str">
            <v>20040</v>
          </cell>
        </row>
        <row r="162">
          <cell r="A162" t="str">
            <v>黄楚雯</v>
          </cell>
          <cell r="B162" t="str">
            <v>生物分析部</v>
          </cell>
          <cell r="C162" t="str">
            <v>百杏生物</v>
          </cell>
          <cell r="D162" t="str">
            <v>20003</v>
          </cell>
          <cell r="E162" t="str">
            <v>女</v>
          </cell>
          <cell r="F162" t="str">
            <v>生物分析部</v>
          </cell>
          <cell r="G162" t="str">
            <v>20051</v>
          </cell>
        </row>
        <row r="163">
          <cell r="A163" t="str">
            <v>金泽瑞</v>
          </cell>
          <cell r="B163" t="str">
            <v>生物分析部</v>
          </cell>
          <cell r="C163" t="str">
            <v>百杏生物</v>
          </cell>
          <cell r="D163" t="str">
            <v>20003</v>
          </cell>
          <cell r="E163" t="str">
            <v>男</v>
          </cell>
          <cell r="F163" t="str">
            <v>生物分析部</v>
          </cell>
          <cell r="G163" t="str">
            <v>20053</v>
          </cell>
        </row>
        <row r="164">
          <cell r="A164" t="str">
            <v>周蓉</v>
          </cell>
          <cell r="B164" t="str">
            <v>生物分析部</v>
          </cell>
          <cell r="C164" t="str">
            <v>百杏生物</v>
          </cell>
          <cell r="D164" t="str">
            <v>20003</v>
          </cell>
          <cell r="E164" t="str">
            <v>女</v>
          </cell>
          <cell r="F164" t="str">
            <v>生物分析部</v>
          </cell>
          <cell r="G164" t="str">
            <v>20055</v>
          </cell>
        </row>
        <row r="165">
          <cell r="A165" t="str">
            <v>邵倩雯</v>
          </cell>
          <cell r="B165" t="str">
            <v>生物分析部</v>
          </cell>
          <cell r="C165" t="str">
            <v>百杏生物</v>
          </cell>
          <cell r="D165" t="str">
            <v>20003</v>
          </cell>
          <cell r="E165" t="str">
            <v>女</v>
          </cell>
          <cell r="F165" t="str">
            <v>生物分析部</v>
          </cell>
          <cell r="G165" t="str">
            <v>20057</v>
          </cell>
        </row>
        <row r="166">
          <cell r="A166" t="str">
            <v>白晓倩</v>
          </cell>
          <cell r="B166" t="str">
            <v>生物分析部</v>
          </cell>
          <cell r="C166" t="str">
            <v>百杏生物</v>
          </cell>
          <cell r="D166" t="str">
            <v>20003</v>
          </cell>
          <cell r="E166" t="str">
            <v>女</v>
          </cell>
          <cell r="F166" t="str">
            <v>生物分析部</v>
          </cell>
          <cell r="G166" t="str">
            <v>20045</v>
          </cell>
        </row>
        <row r="167">
          <cell r="A167" t="str">
            <v>熊晓红</v>
          </cell>
          <cell r="B167" t="str">
            <v>药理部</v>
          </cell>
          <cell r="C167" t="str">
            <v>百诚医药</v>
          </cell>
          <cell r="D167" t="str">
            <v>50002</v>
          </cell>
          <cell r="E167" t="str">
            <v>女</v>
          </cell>
          <cell r="F167" t="str">
            <v>药理部</v>
          </cell>
          <cell r="G167" t="str">
            <v>50005</v>
          </cell>
        </row>
        <row r="168">
          <cell r="A168" t="str">
            <v>雷少伟</v>
          </cell>
          <cell r="B168" t="str">
            <v>药理部</v>
          </cell>
          <cell r="C168" t="str">
            <v>百诚医药</v>
          </cell>
          <cell r="D168" t="str">
            <v>50002</v>
          </cell>
          <cell r="E168" t="str">
            <v>男</v>
          </cell>
          <cell r="F168" t="str">
            <v>药理部</v>
          </cell>
          <cell r="G168" t="str">
            <v>50015</v>
          </cell>
        </row>
        <row r="169">
          <cell r="A169" t="str">
            <v>沈卓凡</v>
          </cell>
          <cell r="B169" t="str">
            <v>实验室管理部</v>
          </cell>
          <cell r="C169" t="str">
            <v>百杏生物</v>
          </cell>
          <cell r="D169" t="str">
            <v>20049</v>
          </cell>
          <cell r="E169" t="str">
            <v>男</v>
          </cell>
          <cell r="F169" t="str">
            <v>实验室管理部</v>
          </cell>
          <cell r="G169" t="str">
            <v>20015</v>
          </cell>
        </row>
        <row r="170">
          <cell r="A170" t="str">
            <v>魏田苗</v>
          </cell>
          <cell r="B170" t="str">
            <v>样品管理部</v>
          </cell>
          <cell r="C170" t="str">
            <v>百杏生物</v>
          </cell>
          <cell r="D170" t="str">
            <v>20049</v>
          </cell>
          <cell r="E170" t="str">
            <v>女</v>
          </cell>
          <cell r="F170" t="str">
            <v>样品管理部</v>
          </cell>
          <cell r="G170" t="str">
            <v>20039</v>
          </cell>
        </row>
        <row r="171">
          <cell r="A171" t="str">
            <v>单静</v>
          </cell>
          <cell r="B171" t="str">
            <v>行政部</v>
          </cell>
          <cell r="C171" t="str">
            <v>百杏生物</v>
          </cell>
          <cell r="D171" t="str">
            <v>20049</v>
          </cell>
          <cell r="E171" t="str">
            <v>女</v>
          </cell>
          <cell r="F171" t="str">
            <v>行政部</v>
          </cell>
          <cell r="G171" t="str">
            <v>20059</v>
          </cell>
        </row>
        <row r="172">
          <cell r="A172" t="str">
            <v>汤维云</v>
          </cell>
          <cell r="B172" t="str">
            <v>行政部</v>
          </cell>
          <cell r="C172" t="str">
            <v>百杏生物</v>
          </cell>
          <cell r="D172" t="str">
            <v>20049</v>
          </cell>
          <cell r="E172" t="str">
            <v>女</v>
          </cell>
          <cell r="F172" t="str">
            <v>行政部</v>
          </cell>
          <cell r="G172" t="str">
            <v>20054</v>
          </cell>
        </row>
        <row r="173">
          <cell r="A173" t="str">
            <v>马宝媛</v>
          </cell>
          <cell r="B173" t="str">
            <v>行政组</v>
          </cell>
          <cell r="C173" t="str">
            <v>百诚医药</v>
          </cell>
          <cell r="D173" t="str">
            <v>10376</v>
          </cell>
          <cell r="E173" t="str">
            <v>女</v>
          </cell>
          <cell r="F173" t="str">
            <v>行政事务部</v>
          </cell>
          <cell r="G173" t="str">
            <v>20042</v>
          </cell>
        </row>
        <row r="174">
          <cell r="A174" t="str">
            <v>张泽宇</v>
          </cell>
          <cell r="B174" t="str">
            <v>药物警戒部</v>
          </cell>
          <cell r="C174" t="str">
            <v>百诚医药</v>
          </cell>
          <cell r="D174" t="str">
            <v>10402</v>
          </cell>
          <cell r="E174" t="str">
            <v>男</v>
          </cell>
          <cell r="F174" t="str">
            <v>药物警戒部</v>
          </cell>
          <cell r="G174" t="str">
            <v>60005</v>
          </cell>
        </row>
        <row r="175">
          <cell r="A175" t="str">
            <v>邵薇</v>
          </cell>
          <cell r="B175" t="str">
            <v>CRC温州</v>
          </cell>
          <cell r="C175" t="str">
            <v>勤思医药</v>
          </cell>
          <cell r="D175" t="str">
            <v>10017</v>
          </cell>
          <cell r="E175" t="str">
            <v>女</v>
          </cell>
          <cell r="F175" t="str">
            <v>勤思医药</v>
          </cell>
          <cell r="G175" t="str">
            <v>60035</v>
          </cell>
        </row>
        <row r="176">
          <cell r="A176" t="str">
            <v>徐卓婷</v>
          </cell>
          <cell r="B176" t="str">
            <v>CRC温州</v>
          </cell>
          <cell r="C176" t="str">
            <v>勤思医药</v>
          </cell>
          <cell r="D176" t="str">
            <v>60035</v>
          </cell>
          <cell r="E176" t="str">
            <v>女</v>
          </cell>
          <cell r="F176" t="str">
            <v>勤思医药</v>
          </cell>
          <cell r="G176" t="str">
            <v>60030</v>
          </cell>
        </row>
        <row r="177">
          <cell r="A177" t="str">
            <v>叶晨晨</v>
          </cell>
          <cell r="B177" t="str">
            <v>CRC温州</v>
          </cell>
          <cell r="C177" t="str">
            <v>勤思医药</v>
          </cell>
          <cell r="D177" t="str">
            <v>60035</v>
          </cell>
          <cell r="E177" t="str">
            <v>女</v>
          </cell>
          <cell r="F177" t="str">
            <v>勤思医药</v>
          </cell>
          <cell r="G177" t="str">
            <v>60016</v>
          </cell>
        </row>
        <row r="178">
          <cell r="A178" t="str">
            <v>陈雅静</v>
          </cell>
          <cell r="B178" t="str">
            <v>CRA温州</v>
          </cell>
          <cell r="C178" t="str">
            <v>百诚医药</v>
          </cell>
          <cell r="D178" t="str">
            <v>20044</v>
          </cell>
          <cell r="E178" t="str">
            <v>女</v>
          </cell>
          <cell r="F178" t="str">
            <v>医学部</v>
          </cell>
          <cell r="G178" t="str">
            <v>60017</v>
          </cell>
        </row>
        <row r="179">
          <cell r="A179" t="str">
            <v>张周君</v>
          </cell>
          <cell r="B179" t="str">
            <v>CRC温州</v>
          </cell>
          <cell r="C179" t="str">
            <v>勤思医药</v>
          </cell>
          <cell r="D179" t="str">
            <v>60035</v>
          </cell>
          <cell r="E179" t="str">
            <v>女</v>
          </cell>
          <cell r="F179" t="str">
            <v>勤思医药</v>
          </cell>
          <cell r="G179" t="str">
            <v>60019</v>
          </cell>
        </row>
        <row r="180">
          <cell r="A180" t="str">
            <v>何晓露</v>
          </cell>
          <cell r="B180" t="str">
            <v>CRC温州</v>
          </cell>
          <cell r="C180" t="str">
            <v>勤思医药</v>
          </cell>
          <cell r="D180" t="str">
            <v>60035</v>
          </cell>
          <cell r="E180" t="str">
            <v>女</v>
          </cell>
          <cell r="F180" t="str">
            <v>勤思医药</v>
          </cell>
          <cell r="G180" t="str">
            <v>60026</v>
          </cell>
        </row>
        <row r="181">
          <cell r="A181" t="str">
            <v>王丹</v>
          </cell>
          <cell r="B181" t="str">
            <v>CRC温州</v>
          </cell>
          <cell r="C181" t="str">
            <v>勤思医药</v>
          </cell>
          <cell r="D181" t="str">
            <v>60035</v>
          </cell>
          <cell r="E181" t="str">
            <v>女</v>
          </cell>
          <cell r="F181" t="str">
            <v>勤思医药</v>
          </cell>
          <cell r="G181" t="str">
            <v>60036</v>
          </cell>
        </row>
        <row r="182">
          <cell r="A182" t="str">
            <v>陈惠敏</v>
          </cell>
          <cell r="B182" t="str">
            <v>CRC温州</v>
          </cell>
          <cell r="C182" t="str">
            <v>勤思医药</v>
          </cell>
          <cell r="D182" t="str">
            <v>60035</v>
          </cell>
          <cell r="E182" t="str">
            <v>女</v>
          </cell>
          <cell r="F182" t="str">
            <v>勤思医药</v>
          </cell>
          <cell r="G182" t="str">
            <v>60037</v>
          </cell>
        </row>
        <row r="183">
          <cell r="A183" t="str">
            <v>舒毓宣</v>
          </cell>
          <cell r="B183" t="str">
            <v>CRA横店</v>
          </cell>
          <cell r="C183" t="str">
            <v>百诚医药</v>
          </cell>
          <cell r="D183" t="str">
            <v>60009</v>
          </cell>
          <cell r="E183" t="str">
            <v>女</v>
          </cell>
          <cell r="F183" t="str">
            <v>医学部</v>
          </cell>
          <cell r="G183" t="str">
            <v>60009</v>
          </cell>
        </row>
        <row r="184">
          <cell r="A184" t="str">
            <v>陆巧南</v>
          </cell>
          <cell r="B184" t="str">
            <v>CRC金华/横店</v>
          </cell>
          <cell r="C184" t="str">
            <v>勤思医药</v>
          </cell>
          <cell r="D184" t="str">
            <v>10017</v>
          </cell>
          <cell r="E184" t="str">
            <v>女</v>
          </cell>
          <cell r="F184" t="str">
            <v>勤思医药</v>
          </cell>
          <cell r="G184" t="str">
            <v>60025</v>
          </cell>
        </row>
        <row r="185">
          <cell r="A185" t="str">
            <v>徐涵越</v>
          </cell>
          <cell r="B185" t="str">
            <v>CRC金华/横店</v>
          </cell>
          <cell r="C185" t="str">
            <v>勤思医药</v>
          </cell>
          <cell r="D185" t="str">
            <v>60025</v>
          </cell>
          <cell r="E185" t="str">
            <v>女</v>
          </cell>
          <cell r="F185" t="str">
            <v>勤思医药</v>
          </cell>
          <cell r="G185" t="str">
            <v>10489</v>
          </cell>
        </row>
        <row r="186">
          <cell r="A186" t="str">
            <v>范依婷</v>
          </cell>
          <cell r="B186" t="str">
            <v>CRC金华/横店</v>
          </cell>
          <cell r="C186" t="str">
            <v>勤思医药</v>
          </cell>
          <cell r="D186" t="str">
            <v>60025</v>
          </cell>
          <cell r="E186" t="str">
            <v>女</v>
          </cell>
          <cell r="F186" t="str">
            <v>勤思医药</v>
          </cell>
          <cell r="G186" t="str">
            <v>60015</v>
          </cell>
        </row>
        <row r="187">
          <cell r="A187" t="str">
            <v>宋飞</v>
          </cell>
          <cell r="B187" t="str">
            <v>财务部</v>
          </cell>
          <cell r="C187" t="str">
            <v>赛默公司</v>
          </cell>
          <cell r="D187" t="str">
            <v>10946</v>
          </cell>
          <cell r="E187" t="str">
            <v>男</v>
          </cell>
          <cell r="F187" t="str">
            <v>财务部</v>
          </cell>
          <cell r="G187" t="str">
            <v>70001</v>
          </cell>
        </row>
        <row r="188">
          <cell r="A188" t="str">
            <v>刘立平</v>
          </cell>
          <cell r="B188" t="str">
            <v>业务一部</v>
          </cell>
          <cell r="C188" t="str">
            <v>赛默公司</v>
          </cell>
          <cell r="D188" t="str">
            <v>10731</v>
          </cell>
          <cell r="E188" t="str">
            <v>男</v>
          </cell>
          <cell r="F188" t="str">
            <v>赛默公司</v>
          </cell>
          <cell r="G188" t="str">
            <v>80001</v>
          </cell>
        </row>
        <row r="189">
          <cell r="A189" t="str">
            <v>姚宇</v>
          </cell>
          <cell r="B189" t="str">
            <v>新建项目组</v>
          </cell>
          <cell r="C189" t="str">
            <v>赛默公司</v>
          </cell>
          <cell r="D189" t="str">
            <v>11032</v>
          </cell>
          <cell r="E189" t="str">
            <v>男</v>
          </cell>
          <cell r="F189" t="str">
            <v>公用工程部</v>
          </cell>
          <cell r="G189" t="str">
            <v>80002</v>
          </cell>
        </row>
        <row r="190">
          <cell r="A190" t="str">
            <v>季宗明</v>
          </cell>
          <cell r="B190" t="str">
            <v>赛默公司</v>
          </cell>
          <cell r="C190" t="str">
            <v>赛默公司</v>
          </cell>
          <cell r="D190" t="str">
            <v/>
          </cell>
          <cell r="E190" t="str">
            <v>男</v>
          </cell>
          <cell r="F190" t="str">
            <v>赛默公司</v>
          </cell>
          <cell r="G190" t="str">
            <v>10272</v>
          </cell>
        </row>
        <row r="191">
          <cell r="A191" t="str">
            <v>章敏杰</v>
          </cell>
          <cell r="B191" t="str">
            <v>分析检测中心</v>
          </cell>
          <cell r="C191" t="str">
            <v>百伦检测</v>
          </cell>
          <cell r="D191" t="str">
            <v>10180</v>
          </cell>
          <cell r="E191" t="str">
            <v>男</v>
          </cell>
          <cell r="F191" t="str">
            <v>分析检测中心</v>
          </cell>
          <cell r="G191" t="str">
            <v>10466</v>
          </cell>
        </row>
        <row r="192">
          <cell r="A192" t="str">
            <v>王青霞</v>
          </cell>
          <cell r="B192" t="str">
            <v>分析组</v>
          </cell>
          <cell r="C192" t="str">
            <v>百诚医药</v>
          </cell>
          <cell r="D192" t="str">
            <v>10165</v>
          </cell>
          <cell r="E192" t="str">
            <v>女</v>
          </cell>
          <cell r="F192" t="str">
            <v>固体制剂三部</v>
          </cell>
          <cell r="G192" t="str">
            <v>10204</v>
          </cell>
        </row>
        <row r="193">
          <cell r="A193" t="str">
            <v>郭慧芳</v>
          </cell>
          <cell r="B193" t="str">
            <v>分析检测二部</v>
          </cell>
          <cell r="C193" t="str">
            <v>百伦检测</v>
          </cell>
          <cell r="D193" t="str">
            <v>10466</v>
          </cell>
          <cell r="E193" t="str">
            <v>女</v>
          </cell>
          <cell r="F193" t="str">
            <v>分析检测二部</v>
          </cell>
          <cell r="G193" t="str">
            <v>10472</v>
          </cell>
        </row>
        <row r="194">
          <cell r="A194" t="str">
            <v>林慧婷</v>
          </cell>
          <cell r="B194" t="str">
            <v>分析组</v>
          </cell>
          <cell r="C194" t="str">
            <v>百诚医药</v>
          </cell>
          <cell r="D194" t="str">
            <v>10320</v>
          </cell>
          <cell r="E194" t="str">
            <v>女</v>
          </cell>
          <cell r="F194" t="str">
            <v>杂质研究中心</v>
          </cell>
          <cell r="G194" t="str">
            <v>10482</v>
          </cell>
        </row>
        <row r="195">
          <cell r="A195" t="str">
            <v>谢胜芳</v>
          </cell>
          <cell r="B195" t="str">
            <v>分析一组</v>
          </cell>
          <cell r="C195" t="str">
            <v>百诚医药</v>
          </cell>
          <cell r="D195" t="str">
            <v>10107</v>
          </cell>
          <cell r="E195" t="str">
            <v>女</v>
          </cell>
          <cell r="F195" t="str">
            <v>液体制剂一部</v>
          </cell>
          <cell r="G195" t="str">
            <v>10347</v>
          </cell>
        </row>
        <row r="196">
          <cell r="A196" t="str">
            <v>高颖</v>
          </cell>
          <cell r="B196" t="str">
            <v>分析检测中心</v>
          </cell>
          <cell r="C196" t="str">
            <v>百伦检测</v>
          </cell>
          <cell r="D196" t="str">
            <v>10180</v>
          </cell>
          <cell r="E196" t="str">
            <v>女</v>
          </cell>
          <cell r="F196" t="str">
            <v>分析检测中心</v>
          </cell>
          <cell r="G196" t="str">
            <v>10246</v>
          </cell>
        </row>
        <row r="197">
          <cell r="A197" t="str">
            <v>檀璐阳</v>
          </cell>
          <cell r="B197" t="str">
            <v>分析检测一部</v>
          </cell>
          <cell r="C197" t="str">
            <v>百伦检测</v>
          </cell>
          <cell r="D197" t="str">
            <v>10246</v>
          </cell>
          <cell r="E197" t="str">
            <v>男</v>
          </cell>
          <cell r="F197" t="str">
            <v>分析检测一部</v>
          </cell>
          <cell r="G197" t="str">
            <v>10393</v>
          </cell>
        </row>
        <row r="198">
          <cell r="A198" t="str">
            <v>沈咪</v>
          </cell>
          <cell r="B198" t="str">
            <v>分析检测一部</v>
          </cell>
          <cell r="C198" t="str">
            <v>百伦检测</v>
          </cell>
          <cell r="D198" t="str">
            <v>10393</v>
          </cell>
          <cell r="E198" t="str">
            <v>女</v>
          </cell>
          <cell r="F198" t="str">
            <v>分析检测一部</v>
          </cell>
          <cell r="G198" t="str">
            <v>10370</v>
          </cell>
        </row>
        <row r="199">
          <cell r="A199" t="str">
            <v>顾伊丽</v>
          </cell>
          <cell r="B199" t="str">
            <v>分析检测一部</v>
          </cell>
          <cell r="C199" t="str">
            <v>百伦检测</v>
          </cell>
          <cell r="D199" t="str">
            <v>10393</v>
          </cell>
          <cell r="E199" t="str">
            <v>女</v>
          </cell>
          <cell r="F199" t="str">
            <v>分析检测一部</v>
          </cell>
          <cell r="G199" t="str">
            <v>10360</v>
          </cell>
        </row>
        <row r="200">
          <cell r="A200" t="str">
            <v>李亚芸</v>
          </cell>
          <cell r="B200" t="str">
            <v>分析检测一部</v>
          </cell>
          <cell r="C200" t="str">
            <v>百伦检测</v>
          </cell>
          <cell r="D200" t="str">
            <v>10393</v>
          </cell>
          <cell r="E200" t="str">
            <v>女</v>
          </cell>
          <cell r="F200" t="str">
            <v>分析检测一部</v>
          </cell>
          <cell r="G200" t="str">
            <v>10520</v>
          </cell>
        </row>
        <row r="201">
          <cell r="A201" t="str">
            <v>陈小平</v>
          </cell>
          <cell r="B201" t="str">
            <v>分析检测二部</v>
          </cell>
          <cell r="C201" t="str">
            <v>百伦检测</v>
          </cell>
          <cell r="D201" t="str">
            <v>10233</v>
          </cell>
          <cell r="E201" t="str">
            <v>男</v>
          </cell>
          <cell r="F201" t="str">
            <v>分析检测二部</v>
          </cell>
          <cell r="G201" t="str">
            <v>10101</v>
          </cell>
        </row>
        <row r="202">
          <cell r="A202" t="str">
            <v>赖烁科</v>
          </cell>
          <cell r="B202" t="str">
            <v>分析组</v>
          </cell>
          <cell r="C202" t="str">
            <v>百诚医药</v>
          </cell>
          <cell r="D202" t="str">
            <v>10320</v>
          </cell>
          <cell r="E202" t="str">
            <v>男</v>
          </cell>
          <cell r="F202" t="str">
            <v>杂质研究中心</v>
          </cell>
          <cell r="G202" t="str">
            <v>10439</v>
          </cell>
        </row>
        <row r="203">
          <cell r="A203" t="str">
            <v>陈凌风</v>
          </cell>
          <cell r="B203" t="str">
            <v>分析检测二部</v>
          </cell>
          <cell r="C203" t="str">
            <v>百伦检测</v>
          </cell>
          <cell r="D203" t="str">
            <v>10233</v>
          </cell>
          <cell r="E203" t="str">
            <v>女</v>
          </cell>
          <cell r="F203" t="str">
            <v>分析检测二部</v>
          </cell>
          <cell r="G203" t="str">
            <v>10233</v>
          </cell>
        </row>
        <row r="204">
          <cell r="A204" t="str">
            <v>唐敏哲</v>
          </cell>
          <cell r="B204" t="str">
            <v>分析组</v>
          </cell>
          <cell r="C204" t="str">
            <v>百诚医药</v>
          </cell>
          <cell r="D204" t="str">
            <v>10320</v>
          </cell>
          <cell r="E204" t="str">
            <v>女</v>
          </cell>
          <cell r="F204" t="str">
            <v>杂质研究中心</v>
          </cell>
          <cell r="G204" t="str">
            <v>10418</v>
          </cell>
        </row>
        <row r="205">
          <cell r="A205" t="str">
            <v>陈晓婷</v>
          </cell>
          <cell r="B205" t="str">
            <v>分析组</v>
          </cell>
          <cell r="C205" t="str">
            <v>百诚医药</v>
          </cell>
          <cell r="D205" t="str">
            <v>10320</v>
          </cell>
          <cell r="E205" t="str">
            <v>女</v>
          </cell>
          <cell r="F205" t="str">
            <v>杂质研究中心</v>
          </cell>
          <cell r="G205" t="str">
            <v>10342</v>
          </cell>
        </row>
        <row r="206">
          <cell r="A206" t="str">
            <v>虞程雄</v>
          </cell>
          <cell r="B206" t="str">
            <v>分析组</v>
          </cell>
          <cell r="C206" t="str">
            <v>百诚医药</v>
          </cell>
          <cell r="D206" t="str">
            <v>10668</v>
          </cell>
          <cell r="E206" t="str">
            <v>男</v>
          </cell>
          <cell r="F206" t="str">
            <v>杂质研究中心</v>
          </cell>
          <cell r="G206" t="str">
            <v>10320</v>
          </cell>
        </row>
        <row r="207">
          <cell r="A207" t="str">
            <v>鄢超</v>
          </cell>
          <cell r="B207" t="str">
            <v>分析一组</v>
          </cell>
          <cell r="C207" t="str">
            <v>百诚医药</v>
          </cell>
          <cell r="D207" t="str">
            <v>10107</v>
          </cell>
          <cell r="E207" t="str">
            <v>男</v>
          </cell>
          <cell r="F207" t="str">
            <v>液体制剂一部</v>
          </cell>
          <cell r="G207" t="str">
            <v>10099</v>
          </cell>
        </row>
        <row r="208">
          <cell r="A208" t="str">
            <v>黄燕</v>
          </cell>
          <cell r="B208" t="str">
            <v>分析三组</v>
          </cell>
          <cell r="C208" t="str">
            <v>百诚医药</v>
          </cell>
          <cell r="D208" t="str">
            <v>10128</v>
          </cell>
          <cell r="E208" t="str">
            <v>女</v>
          </cell>
          <cell r="F208" t="str">
            <v>固体制剂二部</v>
          </cell>
          <cell r="G208" t="str">
            <v>10461</v>
          </cell>
        </row>
        <row r="209">
          <cell r="A209" t="str">
            <v>李娈妮</v>
          </cell>
          <cell r="B209" t="str">
            <v>质量保证部</v>
          </cell>
          <cell r="C209" t="str">
            <v>百伦检测</v>
          </cell>
          <cell r="D209" t="str">
            <v>10018</v>
          </cell>
          <cell r="E209" t="str">
            <v>女</v>
          </cell>
          <cell r="F209" t="str">
            <v>质量保证部</v>
          </cell>
          <cell r="G209" t="str">
            <v>10146</v>
          </cell>
        </row>
        <row r="210">
          <cell r="A210" t="str">
            <v>李书月</v>
          </cell>
          <cell r="B210" t="str">
            <v>质量保证部</v>
          </cell>
          <cell r="C210" t="str">
            <v>百诚医药</v>
          </cell>
          <cell r="D210" t="str">
            <v>10018</v>
          </cell>
          <cell r="E210" t="str">
            <v>女</v>
          </cell>
          <cell r="F210" t="str">
            <v>质量保证部</v>
          </cell>
          <cell r="G210" t="str">
            <v>10357</v>
          </cell>
        </row>
        <row r="211">
          <cell r="A211" t="str">
            <v>庞引领</v>
          </cell>
          <cell r="B211" t="str">
            <v>综合部</v>
          </cell>
          <cell r="C211" t="str">
            <v>百伦检测</v>
          </cell>
          <cell r="D211" t="str">
            <v>10466</v>
          </cell>
          <cell r="E211" t="str">
            <v>女</v>
          </cell>
          <cell r="F211" t="str">
            <v>综合部</v>
          </cell>
          <cell r="G211" t="str">
            <v>10368</v>
          </cell>
        </row>
        <row r="212">
          <cell r="A212" t="str">
            <v>陈剑</v>
          </cell>
          <cell r="B212" t="str">
            <v>第三组</v>
          </cell>
          <cell r="C212" t="str">
            <v>百诚医药</v>
          </cell>
          <cell r="D212" t="str">
            <v>11389</v>
          </cell>
          <cell r="E212" t="str">
            <v>男</v>
          </cell>
          <cell r="F212" t="str">
            <v>固体制剂一部</v>
          </cell>
          <cell r="G212" t="str">
            <v>10460</v>
          </cell>
        </row>
        <row r="213">
          <cell r="A213" t="str">
            <v>季垚杰</v>
          </cell>
          <cell r="B213" t="str">
            <v>实验室管理部</v>
          </cell>
          <cell r="C213" t="str">
            <v>百诚医药</v>
          </cell>
          <cell r="D213" t="str">
            <v>10180</v>
          </cell>
          <cell r="E213" t="str">
            <v>男</v>
          </cell>
          <cell r="F213" t="str">
            <v>实验室管理部</v>
          </cell>
          <cell r="G213" t="str">
            <v>10486</v>
          </cell>
        </row>
        <row r="214">
          <cell r="A214" t="str">
            <v>顾增军</v>
          </cell>
          <cell r="B214" t="str">
            <v>信息技术部</v>
          </cell>
          <cell r="C214" t="str">
            <v>百诚医药</v>
          </cell>
          <cell r="D214" t="str">
            <v>11328</v>
          </cell>
          <cell r="E214" t="str">
            <v>男</v>
          </cell>
          <cell r="F214" t="str">
            <v>信息技术部</v>
          </cell>
          <cell r="G214" t="str">
            <v>10185</v>
          </cell>
        </row>
        <row r="215">
          <cell r="A215" t="str">
            <v>刘建栋</v>
          </cell>
          <cell r="B215" t="str">
            <v>信息技术部</v>
          </cell>
          <cell r="C215" t="str">
            <v>百诚医药</v>
          </cell>
          <cell r="D215" t="str">
            <v>10185</v>
          </cell>
          <cell r="E215" t="str">
            <v>男</v>
          </cell>
          <cell r="F215" t="str">
            <v>信息技术部</v>
          </cell>
          <cell r="G215" t="str">
            <v>10338</v>
          </cell>
        </row>
        <row r="216">
          <cell r="A216" t="str">
            <v>熊德博</v>
          </cell>
          <cell r="B216" t="str">
            <v>信息技术部</v>
          </cell>
          <cell r="C216" t="str">
            <v>百诚医药</v>
          </cell>
          <cell r="D216" t="str">
            <v>10185</v>
          </cell>
          <cell r="E216" t="str">
            <v>男</v>
          </cell>
          <cell r="F216" t="str">
            <v>信息技术部</v>
          </cell>
          <cell r="G216" t="str">
            <v>10518</v>
          </cell>
        </row>
        <row r="217">
          <cell r="A217" t="str">
            <v>王丽娟</v>
          </cell>
          <cell r="B217" t="str">
            <v>物料组</v>
          </cell>
          <cell r="C217" t="str">
            <v>百诚医药</v>
          </cell>
          <cell r="D217" t="str">
            <v>10486</v>
          </cell>
          <cell r="E217" t="str">
            <v>女</v>
          </cell>
          <cell r="F217" t="str">
            <v>实验室管理部</v>
          </cell>
          <cell r="G217" t="str">
            <v>10133</v>
          </cell>
        </row>
        <row r="218">
          <cell r="A218" t="str">
            <v>邵党生</v>
          </cell>
          <cell r="B218" t="str">
            <v>物料组</v>
          </cell>
          <cell r="C218" t="str">
            <v>百诚医药</v>
          </cell>
          <cell r="D218" t="str">
            <v>10133</v>
          </cell>
          <cell r="E218" t="str">
            <v>女</v>
          </cell>
          <cell r="F218" t="str">
            <v>实验室管理部</v>
          </cell>
          <cell r="G218" t="str">
            <v>10088</v>
          </cell>
        </row>
        <row r="219">
          <cell r="A219" t="str">
            <v>黄夏</v>
          </cell>
          <cell r="B219" t="str">
            <v>物料组</v>
          </cell>
          <cell r="C219" t="str">
            <v>百诚医药</v>
          </cell>
          <cell r="D219" t="str">
            <v>10133</v>
          </cell>
          <cell r="E219" t="str">
            <v>男</v>
          </cell>
          <cell r="F219" t="str">
            <v>实验室管理部</v>
          </cell>
          <cell r="G219" t="str">
            <v>10281</v>
          </cell>
        </row>
        <row r="220">
          <cell r="A220" t="str">
            <v>汪秀珍</v>
          </cell>
          <cell r="B220" t="str">
            <v>物料组</v>
          </cell>
          <cell r="C220" t="str">
            <v>百诚医药</v>
          </cell>
          <cell r="D220" t="str">
            <v>10133</v>
          </cell>
          <cell r="E220" t="str">
            <v>女</v>
          </cell>
          <cell r="F220" t="str">
            <v>实验室管理部</v>
          </cell>
          <cell r="G220" t="str">
            <v>10332</v>
          </cell>
        </row>
        <row r="221">
          <cell r="A221" t="str">
            <v>黄琦</v>
          </cell>
          <cell r="B221" t="str">
            <v>物料组</v>
          </cell>
          <cell r="C221" t="str">
            <v>百诚医药</v>
          </cell>
          <cell r="D221" t="str">
            <v>10133</v>
          </cell>
          <cell r="E221" t="str">
            <v>男</v>
          </cell>
          <cell r="F221" t="str">
            <v>实验室管理部</v>
          </cell>
          <cell r="G221" t="str">
            <v>10394</v>
          </cell>
        </row>
        <row r="222">
          <cell r="A222" t="str">
            <v>吴寒松</v>
          </cell>
          <cell r="B222" t="str">
            <v>仪器组</v>
          </cell>
          <cell r="C222" t="str">
            <v>百诚医药</v>
          </cell>
          <cell r="D222" t="str">
            <v>11610</v>
          </cell>
          <cell r="E222" t="str">
            <v>男</v>
          </cell>
          <cell r="F222" t="str">
            <v>实验室管理部</v>
          </cell>
          <cell r="G222" t="str">
            <v>10339</v>
          </cell>
        </row>
        <row r="223">
          <cell r="A223" t="str">
            <v>韩武杰</v>
          </cell>
          <cell r="B223" t="str">
            <v>设备组</v>
          </cell>
          <cell r="C223" t="str">
            <v>百诚医药</v>
          </cell>
          <cell r="D223" t="str">
            <v>10486</v>
          </cell>
          <cell r="E223" t="str">
            <v>男</v>
          </cell>
          <cell r="F223" t="str">
            <v>实验室管理部</v>
          </cell>
          <cell r="G223" t="str">
            <v>10261</v>
          </cell>
        </row>
        <row r="224">
          <cell r="A224" t="str">
            <v>陈国根</v>
          </cell>
          <cell r="B224" t="str">
            <v>仪器组</v>
          </cell>
          <cell r="C224" t="str">
            <v>百诚医药</v>
          </cell>
          <cell r="D224" t="str">
            <v>11610</v>
          </cell>
          <cell r="E224" t="str">
            <v>男</v>
          </cell>
          <cell r="F224" t="str">
            <v>实验室管理部</v>
          </cell>
          <cell r="G224" t="str">
            <v>10034</v>
          </cell>
        </row>
        <row r="225">
          <cell r="A225" t="str">
            <v>叶飞云</v>
          </cell>
          <cell r="B225" t="str">
            <v>采购组</v>
          </cell>
          <cell r="C225" t="str">
            <v>百诚医药</v>
          </cell>
          <cell r="D225" t="str">
            <v>10486</v>
          </cell>
          <cell r="E225" t="str">
            <v>女</v>
          </cell>
          <cell r="F225" t="str">
            <v>实验室管理部</v>
          </cell>
          <cell r="G225" t="str">
            <v>10080</v>
          </cell>
        </row>
        <row r="226">
          <cell r="A226" t="str">
            <v>张丽莎</v>
          </cell>
          <cell r="B226" t="str">
            <v>综合部</v>
          </cell>
          <cell r="C226" t="str">
            <v>百伦检测</v>
          </cell>
          <cell r="D226" t="str">
            <v>10080</v>
          </cell>
          <cell r="E226" t="str">
            <v>女</v>
          </cell>
          <cell r="F226" t="str">
            <v>综合部</v>
          </cell>
          <cell r="G226" t="str">
            <v>10401</v>
          </cell>
        </row>
        <row r="227">
          <cell r="A227" t="str">
            <v>毛云珍</v>
          </cell>
          <cell r="B227" t="str">
            <v>采购组</v>
          </cell>
          <cell r="C227" t="str">
            <v>百诚医药</v>
          </cell>
          <cell r="D227" t="str">
            <v>10080</v>
          </cell>
          <cell r="E227" t="str">
            <v>女</v>
          </cell>
          <cell r="F227" t="str">
            <v>实验室管理部</v>
          </cell>
          <cell r="G227" t="str">
            <v>10435</v>
          </cell>
        </row>
        <row r="228">
          <cell r="A228" t="str">
            <v>徐怡</v>
          </cell>
          <cell r="B228" t="str">
            <v>证券事务部</v>
          </cell>
          <cell r="C228" t="str">
            <v>百诚医药</v>
          </cell>
          <cell r="D228" t="str">
            <v>10606</v>
          </cell>
          <cell r="E228" t="str">
            <v>女</v>
          </cell>
          <cell r="F228" t="str">
            <v>证券事务部</v>
          </cell>
          <cell r="G228" t="str">
            <v>10391</v>
          </cell>
        </row>
        <row r="229">
          <cell r="A229" t="str">
            <v>李静</v>
          </cell>
          <cell r="B229" t="str">
            <v>分析检测三部</v>
          </cell>
          <cell r="C229" t="str">
            <v>百伦检测</v>
          </cell>
          <cell r="D229" t="str">
            <v>10466</v>
          </cell>
          <cell r="E229" t="str">
            <v>女</v>
          </cell>
          <cell r="F229" t="str">
            <v>分析检测三部</v>
          </cell>
          <cell r="G229" t="str">
            <v>10406</v>
          </cell>
        </row>
        <row r="230">
          <cell r="A230" t="str">
            <v>冯恩光</v>
          </cell>
          <cell r="B230" t="str">
            <v>新药研发中心</v>
          </cell>
          <cell r="C230" t="str">
            <v>百诚医药</v>
          </cell>
          <cell r="D230" t="str">
            <v>10001</v>
          </cell>
          <cell r="E230" t="str">
            <v>男</v>
          </cell>
          <cell r="F230" t="str">
            <v>新药研发中心</v>
          </cell>
          <cell r="G230" t="str">
            <v>10321</v>
          </cell>
        </row>
        <row r="231">
          <cell r="A231" t="str">
            <v>张金柱</v>
          </cell>
          <cell r="B231" t="str">
            <v>药化部</v>
          </cell>
          <cell r="C231" t="str">
            <v>百诚医药</v>
          </cell>
          <cell r="D231" t="str">
            <v>10321</v>
          </cell>
          <cell r="E231" t="str">
            <v>男</v>
          </cell>
          <cell r="F231" t="str">
            <v>药化部</v>
          </cell>
          <cell r="G231" t="str">
            <v>10507</v>
          </cell>
        </row>
        <row r="232">
          <cell r="A232" t="str">
            <v>刘嘉诚</v>
          </cell>
          <cell r="B232" t="str">
            <v>药化部</v>
          </cell>
          <cell r="C232" t="str">
            <v>百诚医药</v>
          </cell>
          <cell r="D232" t="str">
            <v>10507</v>
          </cell>
          <cell r="E232" t="str">
            <v>男</v>
          </cell>
          <cell r="F232" t="str">
            <v>药化部</v>
          </cell>
          <cell r="G232" t="str">
            <v>50012</v>
          </cell>
        </row>
        <row r="233">
          <cell r="A233" t="str">
            <v>金利峰</v>
          </cell>
          <cell r="B233" t="str">
            <v>药化部</v>
          </cell>
          <cell r="C233" t="str">
            <v>百诚医药</v>
          </cell>
          <cell r="D233" t="str">
            <v>10507</v>
          </cell>
          <cell r="E233" t="str">
            <v>男</v>
          </cell>
          <cell r="F233" t="str">
            <v>药化部</v>
          </cell>
          <cell r="G233" t="str">
            <v>50013</v>
          </cell>
        </row>
        <row r="234">
          <cell r="A234" t="str">
            <v>杨欢</v>
          </cell>
          <cell r="B234" t="str">
            <v>药理部</v>
          </cell>
          <cell r="C234" t="str">
            <v>百诚医药</v>
          </cell>
          <cell r="D234" t="str">
            <v>50002</v>
          </cell>
          <cell r="E234" t="str">
            <v>男</v>
          </cell>
          <cell r="F234" t="str">
            <v>药理部</v>
          </cell>
          <cell r="G234" t="str">
            <v>10139</v>
          </cell>
        </row>
        <row r="235">
          <cell r="A235" t="str">
            <v>金泽武</v>
          </cell>
          <cell r="B235" t="str">
            <v>药理部</v>
          </cell>
          <cell r="C235" t="str">
            <v>百诚医药</v>
          </cell>
          <cell r="D235" t="str">
            <v>10321</v>
          </cell>
          <cell r="E235" t="str">
            <v>男</v>
          </cell>
          <cell r="F235" t="str">
            <v>药理部</v>
          </cell>
          <cell r="G235" t="str">
            <v>50002</v>
          </cell>
        </row>
        <row r="236">
          <cell r="A236" t="str">
            <v>李园园</v>
          </cell>
          <cell r="B236" t="str">
            <v>药理部</v>
          </cell>
          <cell r="C236" t="str">
            <v>百诚医药</v>
          </cell>
          <cell r="D236" t="str">
            <v>50002</v>
          </cell>
          <cell r="E236" t="str">
            <v>女</v>
          </cell>
          <cell r="F236" t="str">
            <v>药理部</v>
          </cell>
          <cell r="G236" t="str">
            <v>50010</v>
          </cell>
        </row>
        <row r="237">
          <cell r="A237" t="str">
            <v>赵新正</v>
          </cell>
          <cell r="B237" t="str">
            <v>原料药一部</v>
          </cell>
          <cell r="C237" t="str">
            <v>百诚医药</v>
          </cell>
          <cell r="D237" t="str">
            <v>10180</v>
          </cell>
          <cell r="E237" t="str">
            <v>男</v>
          </cell>
          <cell r="F237" t="str">
            <v>原料药一部</v>
          </cell>
          <cell r="G237" t="str">
            <v>10023</v>
          </cell>
        </row>
        <row r="238">
          <cell r="A238" t="str">
            <v>戴正强</v>
          </cell>
          <cell r="B238" t="str">
            <v>原料药一部</v>
          </cell>
          <cell r="C238" t="str">
            <v>百诚医药</v>
          </cell>
          <cell r="D238" t="str">
            <v>10023</v>
          </cell>
          <cell r="E238" t="str">
            <v>男</v>
          </cell>
          <cell r="F238" t="str">
            <v>原料药一部</v>
          </cell>
          <cell r="G238" t="str">
            <v>10056</v>
          </cell>
        </row>
        <row r="239">
          <cell r="A239" t="str">
            <v>王传东</v>
          </cell>
          <cell r="B239" t="str">
            <v>原料药一部</v>
          </cell>
          <cell r="C239" t="str">
            <v>百诚医药</v>
          </cell>
          <cell r="D239" t="str">
            <v>10023</v>
          </cell>
          <cell r="E239" t="str">
            <v>男</v>
          </cell>
          <cell r="F239" t="str">
            <v>原料药一部</v>
          </cell>
          <cell r="G239" t="str">
            <v>10212</v>
          </cell>
        </row>
        <row r="240">
          <cell r="A240" t="str">
            <v>李召勇</v>
          </cell>
          <cell r="B240" t="str">
            <v>原料药一部</v>
          </cell>
          <cell r="C240" t="str">
            <v>百诚医药</v>
          </cell>
          <cell r="D240" t="str">
            <v>10023</v>
          </cell>
          <cell r="E240" t="str">
            <v>男</v>
          </cell>
          <cell r="F240" t="str">
            <v>原料药一部</v>
          </cell>
          <cell r="G240" t="str">
            <v>10275</v>
          </cell>
        </row>
        <row r="241">
          <cell r="A241" t="str">
            <v>黄成</v>
          </cell>
          <cell r="B241" t="str">
            <v>原料药一部</v>
          </cell>
          <cell r="C241" t="str">
            <v>百诚医药</v>
          </cell>
          <cell r="D241" t="str">
            <v>10023</v>
          </cell>
          <cell r="E241" t="str">
            <v>男</v>
          </cell>
          <cell r="F241" t="str">
            <v>原料药一部</v>
          </cell>
          <cell r="G241" t="str">
            <v>10519</v>
          </cell>
        </row>
        <row r="242">
          <cell r="A242" t="str">
            <v>测试账号</v>
          </cell>
          <cell r="B242" t="str">
            <v>CRA温州</v>
          </cell>
          <cell r="C242" t="str">
            <v>百诚医药</v>
          </cell>
          <cell r="D242" t="str">
            <v/>
          </cell>
          <cell r="E242" t="str">
            <v>男</v>
          </cell>
          <cell r="F242" t="str">
            <v/>
          </cell>
          <cell r="G242" t="str">
            <v>11</v>
          </cell>
        </row>
        <row r="243">
          <cell r="A243" t="str">
            <v>尤敏卫</v>
          </cell>
          <cell r="B243" t="str">
            <v>证券事务部</v>
          </cell>
          <cell r="C243" t="str">
            <v>百诚医药</v>
          </cell>
          <cell r="D243" t="str">
            <v>10001</v>
          </cell>
          <cell r="E243" t="str">
            <v>男</v>
          </cell>
          <cell r="F243" t="str">
            <v>证券事务部</v>
          </cell>
          <cell r="G243" t="str">
            <v>10606</v>
          </cell>
        </row>
        <row r="244">
          <cell r="A244" t="str">
            <v>郭文广</v>
          </cell>
          <cell r="B244" t="str">
            <v>制剂组</v>
          </cell>
          <cell r="C244" t="str">
            <v>百诚医药</v>
          </cell>
          <cell r="D244" t="str">
            <v>10045</v>
          </cell>
          <cell r="E244" t="str">
            <v>男</v>
          </cell>
          <cell r="F244" t="str">
            <v>固体制剂三部</v>
          </cell>
          <cell r="G244" t="str">
            <v>10525</v>
          </cell>
        </row>
        <row r="245">
          <cell r="A245" t="str">
            <v>黄玉茹</v>
          </cell>
          <cell r="B245" t="str">
            <v>制剂二组</v>
          </cell>
          <cell r="C245" t="str">
            <v>百诚医药</v>
          </cell>
          <cell r="D245" t="str">
            <v>10326</v>
          </cell>
          <cell r="E245" t="str">
            <v>女</v>
          </cell>
          <cell r="F245" t="str">
            <v>固体制剂二部</v>
          </cell>
          <cell r="G245" t="str">
            <v>10550</v>
          </cell>
        </row>
        <row r="246">
          <cell r="A246" t="str">
            <v>陈俞飞</v>
          </cell>
          <cell r="B246" t="str">
            <v>分析二组</v>
          </cell>
          <cell r="C246" t="str">
            <v>百诚医药</v>
          </cell>
          <cell r="D246" t="str">
            <v>10026</v>
          </cell>
          <cell r="E246" t="str">
            <v>女</v>
          </cell>
          <cell r="F246" t="str">
            <v>固体制剂二部</v>
          </cell>
          <cell r="G246" t="str">
            <v>10474</v>
          </cell>
        </row>
        <row r="247">
          <cell r="A247" t="str">
            <v>符影影</v>
          </cell>
          <cell r="B247" t="str">
            <v>分析二组</v>
          </cell>
          <cell r="C247" t="str">
            <v>百诚医药</v>
          </cell>
          <cell r="D247" t="str">
            <v>10322</v>
          </cell>
          <cell r="E247" t="str">
            <v>女</v>
          </cell>
          <cell r="F247" t="str">
            <v>液体制剂一部</v>
          </cell>
          <cell r="G247" t="str">
            <v>10605</v>
          </cell>
        </row>
        <row r="248">
          <cell r="A248" t="str">
            <v>季慧青</v>
          </cell>
          <cell r="B248" t="str">
            <v>分析一组</v>
          </cell>
          <cell r="C248" t="str">
            <v>百诚医药</v>
          </cell>
          <cell r="D248" t="str">
            <v>10059</v>
          </cell>
          <cell r="E248" t="str">
            <v>女</v>
          </cell>
          <cell r="F248" t="str">
            <v>液体制剂三部</v>
          </cell>
          <cell r="G248" t="str">
            <v>10559</v>
          </cell>
        </row>
        <row r="249">
          <cell r="A249" t="str">
            <v>管芳婷</v>
          </cell>
          <cell r="B249" t="str">
            <v>分析三组</v>
          </cell>
          <cell r="C249" t="str">
            <v>百诚医药</v>
          </cell>
          <cell r="D249" t="str">
            <v>10324</v>
          </cell>
          <cell r="E249" t="str">
            <v>女</v>
          </cell>
          <cell r="F249" t="str">
            <v>液体制剂三部</v>
          </cell>
          <cell r="G249" t="str">
            <v>10487</v>
          </cell>
        </row>
        <row r="250">
          <cell r="A250" t="str">
            <v>覃建基</v>
          </cell>
          <cell r="B250" t="str">
            <v>第二组</v>
          </cell>
          <cell r="C250" t="str">
            <v>百诚医药</v>
          </cell>
          <cell r="D250" t="str">
            <v>11160</v>
          </cell>
          <cell r="E250" t="str">
            <v>男</v>
          </cell>
          <cell r="F250" t="str">
            <v>原料药分析部</v>
          </cell>
          <cell r="G250" t="str">
            <v>10542</v>
          </cell>
        </row>
        <row r="251">
          <cell r="A251" t="str">
            <v>王振宇</v>
          </cell>
          <cell r="B251" t="str">
            <v>原料药二部</v>
          </cell>
          <cell r="C251" t="str">
            <v>百诚医药</v>
          </cell>
          <cell r="D251" t="str">
            <v>10180</v>
          </cell>
          <cell r="E251" t="str">
            <v>男</v>
          </cell>
          <cell r="F251" t="str">
            <v>原料药二部</v>
          </cell>
          <cell r="G251" t="str">
            <v>10549</v>
          </cell>
        </row>
        <row r="252">
          <cell r="A252" t="str">
            <v>张颖春</v>
          </cell>
          <cell r="B252" t="str">
            <v>原料药研究中心</v>
          </cell>
          <cell r="C252" t="str">
            <v>百诚医药</v>
          </cell>
          <cell r="D252" t="str">
            <v>10180</v>
          </cell>
          <cell r="E252" t="str">
            <v>女</v>
          </cell>
          <cell r="F252" t="str">
            <v>原料药研究中心</v>
          </cell>
          <cell r="G252" t="str">
            <v>10527</v>
          </cell>
        </row>
        <row r="253">
          <cell r="A253" t="str">
            <v>黄佩华</v>
          </cell>
          <cell r="B253" t="str">
            <v>注册部</v>
          </cell>
          <cell r="C253" t="str">
            <v>百诚医药</v>
          </cell>
          <cell r="D253" t="str">
            <v>10258</v>
          </cell>
          <cell r="E253" t="str">
            <v>女</v>
          </cell>
          <cell r="F253" t="str">
            <v>注册部</v>
          </cell>
          <cell r="G253" t="str">
            <v>10556</v>
          </cell>
        </row>
        <row r="254">
          <cell r="A254" t="str">
            <v>张战伟</v>
          </cell>
          <cell r="B254" t="str">
            <v>制剂二组</v>
          </cell>
          <cell r="C254" t="str">
            <v>百诚医药</v>
          </cell>
          <cell r="D254" t="str">
            <v>10005</v>
          </cell>
          <cell r="E254" t="str">
            <v>男</v>
          </cell>
          <cell r="F254" t="str">
            <v>外用制剂部</v>
          </cell>
          <cell r="G254" t="str">
            <v>10530</v>
          </cell>
        </row>
        <row r="255">
          <cell r="A255" t="str">
            <v>刘倩倩</v>
          </cell>
          <cell r="B255" t="str">
            <v>分析二组</v>
          </cell>
          <cell r="C255" t="str">
            <v>百诚医药</v>
          </cell>
          <cell r="D255" t="str">
            <v>10322</v>
          </cell>
          <cell r="E255" t="str">
            <v>女</v>
          </cell>
          <cell r="F255" t="str">
            <v>液体制剂一部</v>
          </cell>
          <cell r="G255" t="str">
            <v>10537</v>
          </cell>
        </row>
        <row r="256">
          <cell r="A256" t="str">
            <v>陈小莹</v>
          </cell>
          <cell r="B256" t="str">
            <v>医学编辑组</v>
          </cell>
          <cell r="C256" t="str">
            <v>百诚医药</v>
          </cell>
          <cell r="D256" t="str">
            <v>10402</v>
          </cell>
          <cell r="E256" t="str">
            <v>女</v>
          </cell>
          <cell r="F256" t="str">
            <v>医学部</v>
          </cell>
          <cell r="G256" t="str">
            <v>10532</v>
          </cell>
        </row>
        <row r="257">
          <cell r="A257" t="str">
            <v>王亚鹏</v>
          </cell>
          <cell r="B257" t="str">
            <v>信息技术部</v>
          </cell>
          <cell r="C257" t="str">
            <v>百诚医药</v>
          </cell>
          <cell r="D257" t="str">
            <v>10185</v>
          </cell>
          <cell r="E257" t="str">
            <v>男</v>
          </cell>
          <cell r="F257" t="str">
            <v>信息技术部</v>
          </cell>
          <cell r="G257" t="str">
            <v>10553</v>
          </cell>
        </row>
        <row r="258">
          <cell r="A258" t="str">
            <v>昝晓君</v>
          </cell>
          <cell r="B258" t="str">
            <v>物料组</v>
          </cell>
          <cell r="C258" t="str">
            <v>百诚医药</v>
          </cell>
          <cell r="D258" t="str">
            <v>10133</v>
          </cell>
          <cell r="E258" t="str">
            <v>男</v>
          </cell>
          <cell r="F258" t="str">
            <v>实验室管理部</v>
          </cell>
          <cell r="G258" t="str">
            <v>10534</v>
          </cell>
        </row>
        <row r="259">
          <cell r="A259" t="str">
            <v>孙立说</v>
          </cell>
          <cell r="B259" t="str">
            <v>企划部</v>
          </cell>
          <cell r="C259" t="str">
            <v>百诚医药</v>
          </cell>
          <cell r="D259" t="str">
            <v>11328</v>
          </cell>
          <cell r="E259" t="str">
            <v>女</v>
          </cell>
          <cell r="F259" t="str">
            <v>企划部</v>
          </cell>
          <cell r="G259" t="str">
            <v>10535</v>
          </cell>
        </row>
        <row r="260">
          <cell r="A260" t="str">
            <v>樊后勇</v>
          </cell>
          <cell r="B260" t="str">
            <v>企划部</v>
          </cell>
          <cell r="C260" t="str">
            <v>百诚医药</v>
          </cell>
          <cell r="D260" t="str">
            <v>10535</v>
          </cell>
          <cell r="E260" t="str">
            <v>男</v>
          </cell>
          <cell r="F260" t="str">
            <v>企划部</v>
          </cell>
          <cell r="G260" t="str">
            <v>10540</v>
          </cell>
        </row>
        <row r="261">
          <cell r="A261" t="str">
            <v>来国祥</v>
          </cell>
          <cell r="B261" t="str">
            <v>行政组</v>
          </cell>
          <cell r="C261" t="str">
            <v>百诚医药</v>
          </cell>
          <cell r="D261" t="str">
            <v>10376</v>
          </cell>
          <cell r="E261" t="str">
            <v>男</v>
          </cell>
          <cell r="F261" t="str">
            <v>行政事务部</v>
          </cell>
          <cell r="G261" t="str">
            <v>10161</v>
          </cell>
        </row>
        <row r="262">
          <cell r="A262" t="str">
            <v>刘玲芳</v>
          </cell>
          <cell r="B262" t="str">
            <v>固体车间</v>
          </cell>
          <cell r="C262" t="str">
            <v>赛默公司</v>
          </cell>
          <cell r="D262" t="str">
            <v/>
          </cell>
          <cell r="E262" t="str">
            <v>女</v>
          </cell>
          <cell r="F262" t="str">
            <v>制剂生产部</v>
          </cell>
          <cell r="G262" t="str">
            <v>10547</v>
          </cell>
        </row>
        <row r="263">
          <cell r="A263" t="str">
            <v>李鸳</v>
          </cell>
          <cell r="B263" t="str">
            <v>物控部</v>
          </cell>
          <cell r="C263" t="str">
            <v>赛默公司</v>
          </cell>
          <cell r="D263" t="str">
            <v>10731</v>
          </cell>
          <cell r="E263" t="str">
            <v>女</v>
          </cell>
          <cell r="F263" t="str">
            <v>物控部</v>
          </cell>
          <cell r="G263" t="str">
            <v>10601</v>
          </cell>
        </row>
        <row r="264">
          <cell r="A264" t="str">
            <v>尹丹</v>
          </cell>
          <cell r="B264" t="str">
            <v>分析检测一部</v>
          </cell>
          <cell r="C264" t="str">
            <v>百伦检测</v>
          </cell>
          <cell r="D264" t="str">
            <v>10393</v>
          </cell>
          <cell r="E264" t="str">
            <v>女</v>
          </cell>
          <cell r="F264" t="str">
            <v>分析检测一部</v>
          </cell>
          <cell r="G264" t="str">
            <v>10602</v>
          </cell>
        </row>
        <row r="265">
          <cell r="A265" t="str">
            <v>裘柳棠</v>
          </cell>
          <cell r="B265" t="str">
            <v>第四组</v>
          </cell>
          <cell r="C265" t="str">
            <v>百诚医药</v>
          </cell>
          <cell r="D265" t="str">
            <v>10997</v>
          </cell>
          <cell r="E265" t="str">
            <v>男</v>
          </cell>
          <cell r="F265" t="str">
            <v>原料药分析部</v>
          </cell>
          <cell r="G265" t="str">
            <v>10604</v>
          </cell>
        </row>
        <row r="266">
          <cell r="A266" t="str">
            <v>徐李燕</v>
          </cell>
          <cell r="B266" t="str">
            <v>综合部</v>
          </cell>
          <cell r="C266" t="str">
            <v>百伦检测</v>
          </cell>
          <cell r="D266" t="str">
            <v>10368</v>
          </cell>
          <cell r="E266" t="str">
            <v>女</v>
          </cell>
          <cell r="F266" t="str">
            <v>综合部</v>
          </cell>
          <cell r="G266" t="str">
            <v>10555</v>
          </cell>
        </row>
        <row r="267">
          <cell r="A267" t="str">
            <v>周胜利</v>
          </cell>
          <cell r="B267" t="str">
            <v>制剂三组</v>
          </cell>
          <cell r="C267" t="str">
            <v>百诚医药</v>
          </cell>
          <cell r="D267" t="str">
            <v>11000</v>
          </cell>
          <cell r="E267" t="str">
            <v>男</v>
          </cell>
          <cell r="F267" t="str">
            <v>外用制剂部</v>
          </cell>
          <cell r="G267" t="str">
            <v>10629</v>
          </cell>
        </row>
        <row r="268">
          <cell r="A268" t="str">
            <v>郑文雯</v>
          </cell>
          <cell r="B268" t="str">
            <v>液体组</v>
          </cell>
          <cell r="C268" t="str">
            <v>赛默公司</v>
          </cell>
          <cell r="D268" t="str">
            <v>10864</v>
          </cell>
          <cell r="E268" t="str">
            <v>女</v>
          </cell>
          <cell r="F268" t="str">
            <v>质量控制部</v>
          </cell>
          <cell r="G268" t="str">
            <v>10632</v>
          </cell>
        </row>
        <row r="269">
          <cell r="A269" t="str">
            <v>丁敏娇</v>
          </cell>
          <cell r="B269" t="str">
            <v>CRC温州</v>
          </cell>
          <cell r="C269" t="str">
            <v>勤思医药</v>
          </cell>
          <cell r="D269" t="str">
            <v>60035</v>
          </cell>
          <cell r="E269" t="str">
            <v>女</v>
          </cell>
          <cell r="F269" t="str">
            <v>勤思医药</v>
          </cell>
          <cell r="G269" t="str">
            <v>10630</v>
          </cell>
        </row>
        <row r="270">
          <cell r="A270" t="str">
            <v>宋健勇</v>
          </cell>
          <cell r="B270" t="str">
            <v>信息技术部</v>
          </cell>
          <cell r="C270" t="str">
            <v>百诚医药</v>
          </cell>
          <cell r="D270" t="str">
            <v>10185</v>
          </cell>
          <cell r="E270" t="str">
            <v>男</v>
          </cell>
          <cell r="F270" t="str">
            <v>信息技术部</v>
          </cell>
          <cell r="G270" t="str">
            <v>10637</v>
          </cell>
        </row>
        <row r="271">
          <cell r="A271" t="str">
            <v>倪鹏飞</v>
          </cell>
          <cell r="B271" t="str">
            <v>产品QA组</v>
          </cell>
          <cell r="C271" t="str">
            <v>赛默公司</v>
          </cell>
          <cell r="D271" t="str">
            <v/>
          </cell>
          <cell r="E271" t="str">
            <v>男</v>
          </cell>
          <cell r="F271" t="str">
            <v>质量保证部</v>
          </cell>
          <cell r="G271" t="str">
            <v>10612</v>
          </cell>
        </row>
        <row r="272">
          <cell r="A272" t="str">
            <v>章楠</v>
          </cell>
          <cell r="B272" t="str">
            <v>制剂组</v>
          </cell>
          <cell r="C272" t="str">
            <v>百诚医药</v>
          </cell>
          <cell r="D272" t="str">
            <v>10177</v>
          </cell>
          <cell r="E272" t="str">
            <v>女</v>
          </cell>
          <cell r="F272" t="str">
            <v>液体制剂三部</v>
          </cell>
          <cell r="G272" t="str">
            <v>10693</v>
          </cell>
        </row>
        <row r="273">
          <cell r="A273" t="str">
            <v>郑伟豪</v>
          </cell>
          <cell r="B273" t="str">
            <v>分析组</v>
          </cell>
          <cell r="C273" t="str">
            <v>百诚医药</v>
          </cell>
          <cell r="D273" t="str">
            <v>10320</v>
          </cell>
          <cell r="E273" t="str">
            <v>男</v>
          </cell>
          <cell r="F273" t="str">
            <v>杂质研究中心</v>
          </cell>
          <cell r="G273" t="str">
            <v>10689</v>
          </cell>
        </row>
        <row r="274">
          <cell r="A274" t="str">
            <v>吴嘉晖</v>
          </cell>
          <cell r="B274" t="str">
            <v>分析检测二部</v>
          </cell>
          <cell r="C274" t="str">
            <v>百伦检测</v>
          </cell>
          <cell r="D274" t="str">
            <v>10233</v>
          </cell>
          <cell r="E274" t="str">
            <v>女</v>
          </cell>
          <cell r="F274" t="str">
            <v>分析检测二部</v>
          </cell>
          <cell r="G274" t="str">
            <v>10615</v>
          </cell>
        </row>
        <row r="275">
          <cell r="A275" t="str">
            <v>赵丽钰</v>
          </cell>
          <cell r="B275" t="str">
            <v>财务部</v>
          </cell>
          <cell r="C275" t="str">
            <v>百诚医药</v>
          </cell>
          <cell r="D275" t="str">
            <v>10031</v>
          </cell>
          <cell r="E275" t="str">
            <v>女</v>
          </cell>
          <cell r="F275" t="str">
            <v>财务部</v>
          </cell>
          <cell r="G275" t="str">
            <v>10618</v>
          </cell>
        </row>
        <row r="276">
          <cell r="A276" t="str">
            <v>王亚伟</v>
          </cell>
          <cell r="B276" t="str">
            <v>行政组</v>
          </cell>
          <cell r="C276" t="str">
            <v>百诚医药</v>
          </cell>
          <cell r="D276" t="str">
            <v>10376</v>
          </cell>
          <cell r="E276" t="str">
            <v>男</v>
          </cell>
          <cell r="F276" t="str">
            <v>行政事务部</v>
          </cell>
          <cell r="G276" t="str">
            <v>10616</v>
          </cell>
        </row>
        <row r="277">
          <cell r="A277" t="str">
            <v>崔金凤</v>
          </cell>
          <cell r="B277" t="str">
            <v>第三组</v>
          </cell>
          <cell r="C277" t="str">
            <v>百诚医药</v>
          </cell>
          <cell r="D277" t="str">
            <v>10454</v>
          </cell>
          <cell r="E277" t="str">
            <v>女</v>
          </cell>
          <cell r="F277" t="str">
            <v>液体制剂二部</v>
          </cell>
          <cell r="G277" t="str">
            <v>10682</v>
          </cell>
        </row>
        <row r="278">
          <cell r="A278" t="str">
            <v>龚英彪</v>
          </cell>
          <cell r="B278" t="str">
            <v>制剂三组</v>
          </cell>
          <cell r="C278" t="str">
            <v>百诚医药</v>
          </cell>
          <cell r="D278" t="str">
            <v>11000</v>
          </cell>
          <cell r="E278" t="str">
            <v>男</v>
          </cell>
          <cell r="F278" t="str">
            <v>外用制剂部</v>
          </cell>
          <cell r="G278" t="str">
            <v>10681</v>
          </cell>
        </row>
        <row r="279">
          <cell r="A279" t="str">
            <v>余振</v>
          </cell>
          <cell r="B279" t="str">
            <v>第一组</v>
          </cell>
          <cell r="C279" t="str">
            <v>百诚医药</v>
          </cell>
          <cell r="D279" t="str">
            <v>10014</v>
          </cell>
          <cell r="E279" t="str">
            <v>男</v>
          </cell>
          <cell r="F279" t="str">
            <v>固体制剂一部</v>
          </cell>
          <cell r="G279" t="str">
            <v>10680</v>
          </cell>
        </row>
        <row r="280">
          <cell r="A280" t="str">
            <v>魏琦</v>
          </cell>
          <cell r="B280" t="str">
            <v>制剂一组</v>
          </cell>
          <cell r="C280" t="str">
            <v>百诚医药</v>
          </cell>
          <cell r="D280" t="str">
            <v>10025</v>
          </cell>
          <cell r="E280" t="str">
            <v>男</v>
          </cell>
          <cell r="F280" t="str">
            <v>固体制剂二部</v>
          </cell>
          <cell r="G280" t="str">
            <v>10678</v>
          </cell>
        </row>
        <row r="281">
          <cell r="A281" t="str">
            <v>徐苗苗</v>
          </cell>
          <cell r="B281" t="str">
            <v>分析二组</v>
          </cell>
          <cell r="C281" t="str">
            <v>百诚医药</v>
          </cell>
          <cell r="D281" t="str">
            <v>10063</v>
          </cell>
          <cell r="E281" t="str">
            <v>女</v>
          </cell>
          <cell r="F281" t="str">
            <v>液体制剂三部</v>
          </cell>
          <cell r="G281" t="str">
            <v>10622</v>
          </cell>
        </row>
        <row r="282">
          <cell r="A282" t="str">
            <v>姜心蓓</v>
          </cell>
          <cell r="B282" t="str">
            <v>第三组</v>
          </cell>
          <cell r="C282" t="str">
            <v>百诚医药</v>
          </cell>
          <cell r="D282" t="str">
            <v>10167</v>
          </cell>
          <cell r="E282" t="str">
            <v>女</v>
          </cell>
          <cell r="F282" t="str">
            <v>固体制剂一部</v>
          </cell>
          <cell r="G282" t="str">
            <v>10624</v>
          </cell>
        </row>
        <row r="283">
          <cell r="A283" t="str">
            <v>徐越</v>
          </cell>
          <cell r="B283" t="str">
            <v>信息情报部</v>
          </cell>
          <cell r="C283" t="str">
            <v>百诚医药</v>
          </cell>
          <cell r="D283" t="str">
            <v>10421</v>
          </cell>
          <cell r="E283" t="str">
            <v>女</v>
          </cell>
          <cell r="F283" t="str">
            <v>信息情报部</v>
          </cell>
          <cell r="G283" t="str">
            <v>10625</v>
          </cell>
        </row>
        <row r="284">
          <cell r="A284" t="str">
            <v>李妮</v>
          </cell>
          <cell r="B284" t="str">
            <v>分析一组</v>
          </cell>
          <cell r="C284" t="str">
            <v>百诚医药</v>
          </cell>
          <cell r="D284" t="str">
            <v>10107</v>
          </cell>
          <cell r="E284" t="str">
            <v>女</v>
          </cell>
          <cell r="F284" t="str">
            <v>液体制剂一部</v>
          </cell>
          <cell r="G284" t="str">
            <v>10626</v>
          </cell>
        </row>
        <row r="285">
          <cell r="A285" t="str">
            <v>崔可蒙</v>
          </cell>
          <cell r="B285" t="str">
            <v>药化部</v>
          </cell>
          <cell r="C285" t="str">
            <v>百诚医药</v>
          </cell>
          <cell r="D285" t="str">
            <v>10507</v>
          </cell>
          <cell r="E285" t="str">
            <v>女</v>
          </cell>
          <cell r="F285" t="str">
            <v>药化部</v>
          </cell>
          <cell r="G285" t="str">
            <v>10627</v>
          </cell>
        </row>
        <row r="286">
          <cell r="A286" t="str">
            <v>王明亮</v>
          </cell>
          <cell r="B286" t="str">
            <v>药化部</v>
          </cell>
          <cell r="C286" t="str">
            <v>百诚医药</v>
          </cell>
          <cell r="D286" t="str">
            <v>10507</v>
          </cell>
          <cell r="E286" t="str">
            <v>男</v>
          </cell>
          <cell r="F286" t="str">
            <v>药化部</v>
          </cell>
          <cell r="G286" t="str">
            <v>10628</v>
          </cell>
        </row>
        <row r="287">
          <cell r="A287" t="str">
            <v>王雷</v>
          </cell>
          <cell r="B287" t="str">
            <v>业务发展一部</v>
          </cell>
          <cell r="C287" t="str">
            <v>百诚医药</v>
          </cell>
          <cell r="D287" t="str">
            <v>10213</v>
          </cell>
          <cell r="E287" t="str">
            <v>男</v>
          </cell>
          <cell r="F287" t="str">
            <v>业务发展一部</v>
          </cell>
          <cell r="G287" t="str">
            <v>10670</v>
          </cell>
        </row>
        <row r="288">
          <cell r="A288" t="str">
            <v>陈雯</v>
          </cell>
          <cell r="B288" t="str">
            <v>财务部</v>
          </cell>
          <cell r="C288" t="str">
            <v>百诚医药</v>
          </cell>
          <cell r="D288" t="str">
            <v>10031</v>
          </cell>
          <cell r="E288" t="str">
            <v>女</v>
          </cell>
          <cell r="F288" t="str">
            <v>财务部</v>
          </cell>
          <cell r="G288" t="str">
            <v>10669</v>
          </cell>
        </row>
        <row r="289">
          <cell r="A289" t="str">
            <v>祝强</v>
          </cell>
          <cell r="B289" t="str">
            <v>信息技术部</v>
          </cell>
          <cell r="C289" t="str">
            <v>百诚医药</v>
          </cell>
          <cell r="D289" t="str">
            <v>10185</v>
          </cell>
          <cell r="E289" t="str">
            <v>男</v>
          </cell>
          <cell r="F289" t="str">
            <v>信息技术部</v>
          </cell>
          <cell r="G289" t="str">
            <v>10635</v>
          </cell>
        </row>
        <row r="290">
          <cell r="A290" t="str">
            <v>田园</v>
          </cell>
          <cell r="B290" t="str">
            <v>药理部</v>
          </cell>
          <cell r="C290" t="str">
            <v>百诚医药</v>
          </cell>
          <cell r="D290" t="str">
            <v>50002</v>
          </cell>
          <cell r="E290" t="str">
            <v>女</v>
          </cell>
          <cell r="F290" t="str">
            <v>药理部</v>
          </cell>
          <cell r="G290" t="str">
            <v>10634</v>
          </cell>
        </row>
        <row r="291">
          <cell r="A291" t="str">
            <v>丁凯凯</v>
          </cell>
          <cell r="B291" t="str">
            <v>制剂二组</v>
          </cell>
          <cell r="C291" t="str">
            <v>百诚医药</v>
          </cell>
          <cell r="D291" t="str">
            <v>10326</v>
          </cell>
          <cell r="E291" t="str">
            <v>男</v>
          </cell>
          <cell r="F291" t="str">
            <v>固体制剂二部</v>
          </cell>
          <cell r="G291" t="str">
            <v>10636</v>
          </cell>
        </row>
        <row r="292">
          <cell r="A292" t="str">
            <v>谢中袍</v>
          </cell>
          <cell r="B292" t="str">
            <v>药化部</v>
          </cell>
          <cell r="C292" t="str">
            <v>百诚医药</v>
          </cell>
          <cell r="D292" t="str">
            <v>10507</v>
          </cell>
          <cell r="E292" t="str">
            <v>男</v>
          </cell>
          <cell r="F292" t="str">
            <v>药化部</v>
          </cell>
          <cell r="G292" t="str">
            <v>10638</v>
          </cell>
        </row>
        <row r="293">
          <cell r="A293" t="str">
            <v>郭帅</v>
          </cell>
          <cell r="B293" t="str">
            <v>第三组</v>
          </cell>
          <cell r="C293" t="str">
            <v>百诚医药</v>
          </cell>
          <cell r="D293" t="str">
            <v>10400</v>
          </cell>
          <cell r="E293" t="str">
            <v>男</v>
          </cell>
          <cell r="F293" t="str">
            <v>原料药分析部</v>
          </cell>
          <cell r="G293" t="str">
            <v>10639</v>
          </cell>
        </row>
        <row r="294">
          <cell r="A294" t="str">
            <v>章俊辉</v>
          </cell>
          <cell r="B294" t="str">
            <v>药化部</v>
          </cell>
          <cell r="C294" t="str">
            <v>百诚医药</v>
          </cell>
          <cell r="D294" t="str">
            <v>10507</v>
          </cell>
          <cell r="E294" t="str">
            <v>男</v>
          </cell>
          <cell r="F294" t="str">
            <v>药化部</v>
          </cell>
          <cell r="G294" t="str">
            <v>10644</v>
          </cell>
        </row>
        <row r="295">
          <cell r="A295" t="str">
            <v>韦嘉倩</v>
          </cell>
          <cell r="B295" t="str">
            <v>分析检测一部</v>
          </cell>
          <cell r="C295" t="str">
            <v>百伦检测</v>
          </cell>
          <cell r="D295" t="str">
            <v>10393</v>
          </cell>
          <cell r="E295" t="str">
            <v>女</v>
          </cell>
          <cell r="F295" t="str">
            <v>分析检测一部</v>
          </cell>
          <cell r="G295" t="str">
            <v>10646</v>
          </cell>
        </row>
        <row r="296">
          <cell r="A296" t="str">
            <v>王博</v>
          </cell>
          <cell r="B296" t="str">
            <v>杂质研究中心</v>
          </cell>
          <cell r="C296" t="str">
            <v>百诚医药</v>
          </cell>
          <cell r="D296" t="str">
            <v>10180</v>
          </cell>
          <cell r="E296" t="str">
            <v>男</v>
          </cell>
          <cell r="F296" t="str">
            <v>杂质研究中心</v>
          </cell>
          <cell r="G296" t="str">
            <v>10668</v>
          </cell>
        </row>
        <row r="297">
          <cell r="A297" t="str">
            <v>裴潭蓉</v>
          </cell>
          <cell r="B297" t="str">
            <v>第二组</v>
          </cell>
          <cell r="C297" t="str">
            <v>百诚医药</v>
          </cell>
          <cell r="D297" t="str">
            <v>11495</v>
          </cell>
          <cell r="E297" t="str">
            <v>女</v>
          </cell>
          <cell r="F297" t="str">
            <v>固体制剂一部</v>
          </cell>
          <cell r="G297" t="str">
            <v>10667</v>
          </cell>
        </row>
        <row r="298">
          <cell r="A298" t="str">
            <v>缪志斌</v>
          </cell>
          <cell r="B298" t="str">
            <v>仪器组</v>
          </cell>
          <cell r="C298" t="str">
            <v>百诚医药</v>
          </cell>
          <cell r="D298" t="str">
            <v>11610</v>
          </cell>
          <cell r="E298" t="str">
            <v>男</v>
          </cell>
          <cell r="F298" t="str">
            <v>实验室管理部</v>
          </cell>
          <cell r="G298" t="str">
            <v>10666</v>
          </cell>
        </row>
        <row r="299">
          <cell r="A299" t="str">
            <v>刘亚菲</v>
          </cell>
          <cell r="B299" t="str">
            <v>微生物组</v>
          </cell>
          <cell r="C299" t="str">
            <v>赛默公司</v>
          </cell>
          <cell r="D299" t="str">
            <v>10826</v>
          </cell>
          <cell r="E299" t="str">
            <v>女</v>
          </cell>
          <cell r="F299" t="str">
            <v>质量控制部</v>
          </cell>
          <cell r="G299" t="str">
            <v>10664</v>
          </cell>
        </row>
        <row r="300">
          <cell r="A300" t="str">
            <v>胡晓君</v>
          </cell>
          <cell r="B300" t="str">
            <v>原料药四部</v>
          </cell>
          <cell r="C300" t="str">
            <v>百诚医药</v>
          </cell>
          <cell r="D300" t="str">
            <v>10479</v>
          </cell>
          <cell r="E300" t="str">
            <v>男</v>
          </cell>
          <cell r="F300" t="str">
            <v>原料药四部</v>
          </cell>
          <cell r="G300" t="str">
            <v>10663</v>
          </cell>
        </row>
        <row r="301">
          <cell r="A301" t="str">
            <v>蒋锦燕</v>
          </cell>
          <cell r="B301" t="str">
            <v>液体制剂一部</v>
          </cell>
          <cell r="C301" t="str">
            <v>百诚医药</v>
          </cell>
          <cell r="D301" t="str">
            <v>10356</v>
          </cell>
          <cell r="E301" t="str">
            <v>女</v>
          </cell>
          <cell r="F301" t="str">
            <v>液体制剂一部</v>
          </cell>
          <cell r="G301" t="str">
            <v>10661</v>
          </cell>
        </row>
        <row r="302">
          <cell r="A302" t="str">
            <v>邹荣</v>
          </cell>
          <cell r="B302" t="str">
            <v>第一组</v>
          </cell>
          <cell r="C302" t="str">
            <v>百诚医药</v>
          </cell>
          <cell r="D302" t="str">
            <v>10136</v>
          </cell>
          <cell r="E302" t="str">
            <v>女</v>
          </cell>
          <cell r="F302" t="str">
            <v>液体制剂二部</v>
          </cell>
          <cell r="G302" t="str">
            <v>10657</v>
          </cell>
        </row>
        <row r="303">
          <cell r="A303" t="str">
            <v>施诗</v>
          </cell>
          <cell r="B303" t="str">
            <v>液体制剂一部</v>
          </cell>
          <cell r="C303" t="str">
            <v>百诚医药</v>
          </cell>
          <cell r="D303" t="str">
            <v>10356</v>
          </cell>
          <cell r="E303" t="str">
            <v>女</v>
          </cell>
          <cell r="F303" t="str">
            <v>液体制剂一部</v>
          </cell>
          <cell r="G303" t="str">
            <v>10649</v>
          </cell>
        </row>
        <row r="304">
          <cell r="A304" t="str">
            <v>周容</v>
          </cell>
          <cell r="B304" t="str">
            <v>分析组</v>
          </cell>
          <cell r="C304" t="str">
            <v>百诚医药</v>
          </cell>
          <cell r="D304" t="str">
            <v>10320</v>
          </cell>
          <cell r="E304" t="str">
            <v>女</v>
          </cell>
          <cell r="F304" t="str">
            <v>杂质研究中心</v>
          </cell>
          <cell r="G304" t="str">
            <v>10650</v>
          </cell>
        </row>
        <row r="305">
          <cell r="A305" t="str">
            <v>王书语</v>
          </cell>
          <cell r="B305" t="str">
            <v>分析三组</v>
          </cell>
          <cell r="C305" t="str">
            <v>百诚医药</v>
          </cell>
          <cell r="D305" t="str">
            <v>10128</v>
          </cell>
          <cell r="E305" t="str">
            <v>女</v>
          </cell>
          <cell r="F305" t="str">
            <v>固体制剂二部</v>
          </cell>
          <cell r="G305" t="str">
            <v>10651</v>
          </cell>
        </row>
        <row r="306">
          <cell r="A306" t="str">
            <v>苏竹</v>
          </cell>
          <cell r="B306" t="str">
            <v>分析组</v>
          </cell>
          <cell r="C306" t="str">
            <v>百诚医药</v>
          </cell>
          <cell r="D306" t="str">
            <v>10108</v>
          </cell>
          <cell r="E306" t="str">
            <v>女</v>
          </cell>
          <cell r="F306" t="str">
            <v>固体制剂三部</v>
          </cell>
          <cell r="G306" t="str">
            <v>10653</v>
          </cell>
        </row>
        <row r="307">
          <cell r="A307" t="str">
            <v>李国庆</v>
          </cell>
          <cell r="B307" t="str">
            <v>设备组</v>
          </cell>
          <cell r="C307" t="str">
            <v>百诚医药</v>
          </cell>
          <cell r="D307" t="str">
            <v>10261</v>
          </cell>
          <cell r="E307" t="str">
            <v>男</v>
          </cell>
          <cell r="F307" t="str">
            <v>实验室管理部</v>
          </cell>
          <cell r="G307" t="str">
            <v>10679</v>
          </cell>
        </row>
        <row r="308">
          <cell r="A308" t="str">
            <v>陈禄依</v>
          </cell>
          <cell r="B308" t="str">
            <v>经理室</v>
          </cell>
          <cell r="C308" t="str">
            <v>百诚医药</v>
          </cell>
          <cell r="D308" t="str">
            <v>10001</v>
          </cell>
          <cell r="E308" t="str">
            <v>女</v>
          </cell>
          <cell r="F308" t="str">
            <v>经理室</v>
          </cell>
          <cell r="G308" t="str">
            <v>10469</v>
          </cell>
        </row>
        <row r="309">
          <cell r="A309" t="str">
            <v>吴秋</v>
          </cell>
          <cell r="B309" t="str">
            <v>经理室</v>
          </cell>
          <cell r="C309" t="str">
            <v>百诚医药</v>
          </cell>
          <cell r="D309" t="str">
            <v>10001</v>
          </cell>
          <cell r="E309" t="str">
            <v>女</v>
          </cell>
          <cell r="F309" t="str">
            <v>经理室</v>
          </cell>
          <cell r="G309" t="str">
            <v>10685</v>
          </cell>
        </row>
        <row r="310">
          <cell r="A310" t="str">
            <v>汪云飞</v>
          </cell>
          <cell r="B310" t="str">
            <v>分析组</v>
          </cell>
          <cell r="C310" t="str">
            <v>百诚医药</v>
          </cell>
          <cell r="D310" t="str">
            <v>10320</v>
          </cell>
          <cell r="E310" t="str">
            <v>女</v>
          </cell>
          <cell r="F310" t="str">
            <v>杂质研究中心</v>
          </cell>
          <cell r="G310" t="str">
            <v>10676</v>
          </cell>
        </row>
        <row r="311">
          <cell r="A311" t="str">
            <v>郑宣鸣</v>
          </cell>
          <cell r="B311" t="str">
            <v>原料药四部</v>
          </cell>
          <cell r="C311" t="str">
            <v>百诚医药</v>
          </cell>
          <cell r="D311" t="str">
            <v>10479</v>
          </cell>
          <cell r="E311" t="str">
            <v>男</v>
          </cell>
          <cell r="F311" t="str">
            <v>原料药四部</v>
          </cell>
          <cell r="G311" t="str">
            <v>10699</v>
          </cell>
        </row>
        <row r="312">
          <cell r="A312" t="str">
            <v>高威风</v>
          </cell>
          <cell r="B312" t="str">
            <v>质量部</v>
          </cell>
          <cell r="C312" t="str">
            <v>百代医药</v>
          </cell>
          <cell r="D312" t="str">
            <v>10730</v>
          </cell>
          <cell r="E312" t="str">
            <v>女</v>
          </cell>
          <cell r="F312" t="str">
            <v>质量部</v>
          </cell>
          <cell r="G312" t="str">
            <v>10696</v>
          </cell>
        </row>
        <row r="313">
          <cell r="A313" t="str">
            <v>赵龙</v>
          </cell>
          <cell r="B313" t="str">
            <v>原料药二部</v>
          </cell>
          <cell r="C313" t="str">
            <v>百诚医药</v>
          </cell>
          <cell r="D313" t="str">
            <v>10549</v>
          </cell>
          <cell r="E313" t="str">
            <v>男</v>
          </cell>
          <cell r="F313" t="str">
            <v>原料药二部</v>
          </cell>
          <cell r="G313" t="str">
            <v>10677</v>
          </cell>
        </row>
        <row r="314">
          <cell r="A314" t="str">
            <v>胡雨婷</v>
          </cell>
          <cell r="B314" t="str">
            <v>分析组</v>
          </cell>
          <cell r="C314" t="str">
            <v>百诚医药</v>
          </cell>
          <cell r="D314" t="str">
            <v>10108</v>
          </cell>
          <cell r="E314" t="str">
            <v>女</v>
          </cell>
          <cell r="F314" t="str">
            <v>固体制剂三部</v>
          </cell>
          <cell r="G314" t="str">
            <v>10491</v>
          </cell>
        </row>
        <row r="315">
          <cell r="A315" t="str">
            <v>曹永健</v>
          </cell>
          <cell r="B315" t="str">
            <v>制剂一组</v>
          </cell>
          <cell r="C315" t="str">
            <v>百诚医药</v>
          </cell>
          <cell r="D315" t="str">
            <v>10025</v>
          </cell>
          <cell r="E315" t="str">
            <v>男</v>
          </cell>
          <cell r="F315" t="str">
            <v>固体制剂二部</v>
          </cell>
          <cell r="G315" t="str">
            <v>10483</v>
          </cell>
        </row>
        <row r="316">
          <cell r="A316" t="str">
            <v>林玉燕</v>
          </cell>
          <cell r="B316" t="str">
            <v>第一组</v>
          </cell>
          <cell r="C316" t="str">
            <v>百诚医药</v>
          </cell>
          <cell r="D316" t="str">
            <v>11274</v>
          </cell>
          <cell r="E316" t="str">
            <v>女</v>
          </cell>
          <cell r="F316" t="str">
            <v>原料药分析部</v>
          </cell>
          <cell r="G316" t="str">
            <v>10704</v>
          </cell>
        </row>
        <row r="317">
          <cell r="A317" t="str">
            <v>刘英</v>
          </cell>
          <cell r="B317" t="str">
            <v>分析一组</v>
          </cell>
          <cell r="C317" t="str">
            <v>百诚医药</v>
          </cell>
          <cell r="D317" t="str">
            <v>10181</v>
          </cell>
          <cell r="E317" t="str">
            <v>女</v>
          </cell>
          <cell r="F317" t="str">
            <v>固体制剂二部</v>
          </cell>
          <cell r="G317" t="str">
            <v>10703</v>
          </cell>
        </row>
        <row r="318">
          <cell r="A318" t="str">
            <v>刘传夺</v>
          </cell>
          <cell r="B318" t="str">
            <v>药化部</v>
          </cell>
          <cell r="C318" t="str">
            <v>百诚医药</v>
          </cell>
          <cell r="D318" t="str">
            <v>10507</v>
          </cell>
          <cell r="E318" t="str">
            <v>男</v>
          </cell>
          <cell r="F318" t="str">
            <v>药化部</v>
          </cell>
          <cell r="G318" t="str">
            <v>10705</v>
          </cell>
        </row>
        <row r="319">
          <cell r="A319" t="str">
            <v>苏君谊</v>
          </cell>
          <cell r="B319" t="str">
            <v>合成组</v>
          </cell>
          <cell r="C319" t="str">
            <v>百诚医药</v>
          </cell>
          <cell r="D319" t="str">
            <v>10788</v>
          </cell>
          <cell r="E319" t="str">
            <v>男</v>
          </cell>
          <cell r="F319" t="str">
            <v>杂质研究中心</v>
          </cell>
          <cell r="G319" t="str">
            <v>10713</v>
          </cell>
        </row>
        <row r="320">
          <cell r="A320" t="str">
            <v>邵春芳</v>
          </cell>
          <cell r="B320" t="str">
            <v>行政事务组</v>
          </cell>
          <cell r="C320" t="str">
            <v>赛默公司</v>
          </cell>
          <cell r="D320" t="str">
            <v>11027</v>
          </cell>
          <cell r="E320" t="str">
            <v>女</v>
          </cell>
          <cell r="F320" t="str">
            <v>综合管理部</v>
          </cell>
          <cell r="G320" t="str">
            <v>20022</v>
          </cell>
        </row>
        <row r="321">
          <cell r="A321" t="str">
            <v>王万通</v>
          </cell>
          <cell r="B321" t="str">
            <v>固体车间</v>
          </cell>
          <cell r="C321" t="str">
            <v>赛默公司</v>
          </cell>
          <cell r="D321" t="str">
            <v/>
          </cell>
          <cell r="E321" t="str">
            <v>男</v>
          </cell>
          <cell r="F321" t="str">
            <v>制剂生产部</v>
          </cell>
          <cell r="G321" t="str">
            <v>10709</v>
          </cell>
        </row>
        <row r="322">
          <cell r="A322" t="str">
            <v>方凯</v>
          </cell>
          <cell r="B322" t="str">
            <v>公用操作组</v>
          </cell>
          <cell r="C322" t="str">
            <v>赛默公司</v>
          </cell>
          <cell r="D322" t="str">
            <v>11032</v>
          </cell>
          <cell r="E322" t="str">
            <v>男</v>
          </cell>
          <cell r="F322" t="str">
            <v>公用工程部</v>
          </cell>
          <cell r="G322" t="str">
            <v>10719</v>
          </cell>
        </row>
        <row r="323">
          <cell r="A323" t="str">
            <v>郭如忠</v>
          </cell>
          <cell r="B323" t="str">
            <v>DCS组</v>
          </cell>
          <cell r="C323" t="str">
            <v>赛默公司</v>
          </cell>
          <cell r="D323" t="str">
            <v/>
          </cell>
          <cell r="E323" t="str">
            <v>男</v>
          </cell>
          <cell r="F323" t="str">
            <v>公用工程部</v>
          </cell>
          <cell r="G323" t="str">
            <v>10711</v>
          </cell>
        </row>
        <row r="324">
          <cell r="A324" t="str">
            <v>范恩海</v>
          </cell>
          <cell r="B324" t="str">
            <v>原料车间</v>
          </cell>
          <cell r="C324" t="str">
            <v>赛默公司</v>
          </cell>
          <cell r="D324" t="str">
            <v>10272</v>
          </cell>
          <cell r="E324" t="str">
            <v>男</v>
          </cell>
          <cell r="F324" t="str">
            <v>原料生产部</v>
          </cell>
          <cell r="G324" t="str">
            <v>10708</v>
          </cell>
        </row>
        <row r="325">
          <cell r="A325" t="str">
            <v>韩丽</v>
          </cell>
          <cell r="B325" t="str">
            <v>分析组</v>
          </cell>
          <cell r="C325" t="str">
            <v>百诚医药</v>
          </cell>
          <cell r="D325" t="str">
            <v>10320</v>
          </cell>
          <cell r="E325" t="str">
            <v>女</v>
          </cell>
          <cell r="F325" t="str">
            <v>杂质研究中心</v>
          </cell>
          <cell r="G325" t="str">
            <v>10716</v>
          </cell>
        </row>
        <row r="326">
          <cell r="A326" t="str">
            <v>马错</v>
          </cell>
          <cell r="B326" t="str">
            <v>行政组</v>
          </cell>
          <cell r="C326" t="str">
            <v>百诚医药</v>
          </cell>
          <cell r="D326" t="str">
            <v>10376</v>
          </cell>
          <cell r="E326" t="str">
            <v>女</v>
          </cell>
          <cell r="F326" t="str">
            <v>行政事务部</v>
          </cell>
          <cell r="G326" t="str">
            <v>10717</v>
          </cell>
        </row>
        <row r="327">
          <cell r="A327" t="str">
            <v>胡多多</v>
          </cell>
          <cell r="B327" t="str">
            <v>综合管理部</v>
          </cell>
          <cell r="C327" t="str">
            <v>赛默公司</v>
          </cell>
          <cell r="D327" t="str">
            <v/>
          </cell>
          <cell r="E327" t="str">
            <v>女</v>
          </cell>
          <cell r="F327" t="str">
            <v>综合管理部</v>
          </cell>
          <cell r="G327" t="str">
            <v>10718</v>
          </cell>
        </row>
        <row r="328">
          <cell r="A328" t="str">
            <v>胡强</v>
          </cell>
          <cell r="B328" t="str">
            <v>第三组</v>
          </cell>
          <cell r="C328" t="str">
            <v>百诚医药</v>
          </cell>
          <cell r="D328" t="str">
            <v>11389</v>
          </cell>
          <cell r="E328" t="str">
            <v>男</v>
          </cell>
          <cell r="F328" t="str">
            <v>固体制剂一部</v>
          </cell>
          <cell r="G328" t="str">
            <v>10722</v>
          </cell>
        </row>
        <row r="329">
          <cell r="A329" t="str">
            <v>张程辉</v>
          </cell>
          <cell r="B329" t="str">
            <v>仪器组</v>
          </cell>
          <cell r="C329" t="str">
            <v>百诚医药</v>
          </cell>
          <cell r="D329" t="str">
            <v>11610</v>
          </cell>
          <cell r="E329" t="str">
            <v>男</v>
          </cell>
          <cell r="F329" t="str">
            <v>实验室管理部</v>
          </cell>
          <cell r="G329" t="str">
            <v>10724</v>
          </cell>
        </row>
        <row r="330">
          <cell r="A330" t="str">
            <v>王友昆</v>
          </cell>
          <cell r="B330" t="str">
            <v>质量部</v>
          </cell>
          <cell r="C330" t="str">
            <v>百代医药</v>
          </cell>
          <cell r="D330" t="str">
            <v>10350</v>
          </cell>
          <cell r="E330" t="str">
            <v>男</v>
          </cell>
          <cell r="F330" t="str">
            <v>质量部</v>
          </cell>
          <cell r="G330" t="str">
            <v>10730</v>
          </cell>
        </row>
        <row r="331">
          <cell r="A331" t="str">
            <v>张深哲</v>
          </cell>
          <cell r="B331" t="str">
            <v>设备验证组</v>
          </cell>
          <cell r="C331" t="str">
            <v>赛默公司</v>
          </cell>
          <cell r="D331" t="str">
            <v/>
          </cell>
          <cell r="E331" t="str">
            <v>男</v>
          </cell>
          <cell r="F331" t="str">
            <v>公用工程部</v>
          </cell>
          <cell r="G331" t="str">
            <v>10751</v>
          </cell>
        </row>
        <row r="332">
          <cell r="A332" t="str">
            <v>李晶</v>
          </cell>
          <cell r="B332" t="str">
            <v>财务部</v>
          </cell>
          <cell r="C332" t="str">
            <v>百诚医药</v>
          </cell>
          <cell r="D332" t="str">
            <v>10031</v>
          </cell>
          <cell r="E332" t="str">
            <v>女</v>
          </cell>
          <cell r="F332" t="str">
            <v>财务部</v>
          </cell>
          <cell r="G332" t="str">
            <v>10726</v>
          </cell>
        </row>
        <row r="333">
          <cell r="A333" t="str">
            <v>徐大旺</v>
          </cell>
          <cell r="B333" t="str">
            <v>原料药四部</v>
          </cell>
          <cell r="C333" t="str">
            <v>百诚医药</v>
          </cell>
          <cell r="D333" t="str">
            <v>10479</v>
          </cell>
          <cell r="E333" t="str">
            <v>男</v>
          </cell>
          <cell r="F333" t="str">
            <v>原料药四部</v>
          </cell>
          <cell r="G333" t="str">
            <v>10752</v>
          </cell>
        </row>
        <row r="334">
          <cell r="A334" t="str">
            <v>徐鹏飞</v>
          </cell>
          <cell r="B334" t="str">
            <v>固体制剂三部</v>
          </cell>
          <cell r="C334" t="str">
            <v>百诚医药</v>
          </cell>
          <cell r="D334" t="str">
            <v>10180</v>
          </cell>
          <cell r="E334" t="str">
            <v>男</v>
          </cell>
          <cell r="F334" t="str">
            <v>固体制剂三部</v>
          </cell>
          <cell r="G334" t="str">
            <v>10757</v>
          </cell>
        </row>
        <row r="335">
          <cell r="A335" t="str">
            <v>叶富妹</v>
          </cell>
          <cell r="B335" t="str">
            <v>行政组</v>
          </cell>
          <cell r="C335" t="str">
            <v>百诚医药</v>
          </cell>
          <cell r="D335" t="str">
            <v>10376</v>
          </cell>
          <cell r="E335" t="str">
            <v>女</v>
          </cell>
          <cell r="F335" t="str">
            <v>行政事务部</v>
          </cell>
          <cell r="G335" t="str">
            <v>10729</v>
          </cell>
        </row>
        <row r="336">
          <cell r="A336" t="str">
            <v>赵文</v>
          </cell>
          <cell r="B336" t="str">
            <v>制剂二组</v>
          </cell>
          <cell r="C336" t="str">
            <v>百诚医药</v>
          </cell>
          <cell r="D336" t="str">
            <v>10005</v>
          </cell>
          <cell r="E336" t="str">
            <v>女</v>
          </cell>
          <cell r="F336" t="str">
            <v>外用制剂部</v>
          </cell>
          <cell r="G336" t="str">
            <v>10760</v>
          </cell>
        </row>
        <row r="337">
          <cell r="A337" t="str">
            <v>侯敏</v>
          </cell>
          <cell r="B337" t="str">
            <v>固体制剂三部</v>
          </cell>
          <cell r="C337" t="str">
            <v>百诚医药</v>
          </cell>
          <cell r="D337" t="str">
            <v>10830</v>
          </cell>
          <cell r="E337" t="str">
            <v>女</v>
          </cell>
          <cell r="F337" t="str">
            <v>固体制剂三部</v>
          </cell>
          <cell r="G337" t="str">
            <v>10761</v>
          </cell>
        </row>
        <row r="338">
          <cell r="A338" t="str">
            <v>左伟静</v>
          </cell>
          <cell r="B338" t="str">
            <v>行政组</v>
          </cell>
          <cell r="C338" t="str">
            <v>百诚医药</v>
          </cell>
          <cell r="D338" t="str">
            <v>10376</v>
          </cell>
          <cell r="E338" t="str">
            <v>女</v>
          </cell>
          <cell r="F338" t="str">
            <v>行政事务部</v>
          </cell>
          <cell r="G338" t="str">
            <v>10763</v>
          </cell>
        </row>
        <row r="339">
          <cell r="A339" t="str">
            <v>丁珊珊</v>
          </cell>
          <cell r="B339" t="str">
            <v>液体制剂三部</v>
          </cell>
          <cell r="C339" t="str">
            <v>百诚医药</v>
          </cell>
          <cell r="D339" t="str">
            <v>10263</v>
          </cell>
          <cell r="E339" t="str">
            <v>女</v>
          </cell>
          <cell r="F339" t="str">
            <v>液体制剂三部</v>
          </cell>
          <cell r="G339" t="str">
            <v>10764</v>
          </cell>
        </row>
        <row r="340">
          <cell r="A340" t="str">
            <v>张红</v>
          </cell>
          <cell r="B340" t="str">
            <v>审计部</v>
          </cell>
          <cell r="C340" t="str">
            <v>百诚医药</v>
          </cell>
          <cell r="D340" t="str">
            <v>10031</v>
          </cell>
          <cell r="E340" t="str">
            <v>女</v>
          </cell>
          <cell r="F340" t="str">
            <v>审计部</v>
          </cell>
          <cell r="G340" t="str">
            <v>10767</v>
          </cell>
        </row>
        <row r="341">
          <cell r="A341" t="str">
            <v>戴剑</v>
          </cell>
          <cell r="B341" t="str">
            <v>综合QA组</v>
          </cell>
          <cell r="C341" t="str">
            <v>赛默公司</v>
          </cell>
          <cell r="D341" t="str">
            <v/>
          </cell>
          <cell r="E341" t="str">
            <v>女</v>
          </cell>
          <cell r="F341" t="str">
            <v>质量保证部</v>
          </cell>
          <cell r="G341" t="str">
            <v>10769</v>
          </cell>
        </row>
        <row r="342">
          <cell r="A342" t="str">
            <v>王洪富</v>
          </cell>
          <cell r="B342" t="str">
            <v>机修组</v>
          </cell>
          <cell r="C342" t="str">
            <v>赛默公司</v>
          </cell>
          <cell r="D342" t="str">
            <v>11327</v>
          </cell>
          <cell r="E342" t="str">
            <v>男</v>
          </cell>
          <cell r="F342" t="str">
            <v>制剂生产部</v>
          </cell>
          <cell r="G342" t="str">
            <v>10770</v>
          </cell>
        </row>
        <row r="343">
          <cell r="A343" t="str">
            <v>刘阿敏</v>
          </cell>
          <cell r="B343" t="str">
            <v>固体制剂一部</v>
          </cell>
          <cell r="C343" t="str">
            <v>百诚医药</v>
          </cell>
          <cell r="D343" t="str">
            <v>30001</v>
          </cell>
          <cell r="E343" t="str">
            <v>女</v>
          </cell>
          <cell r="F343" t="str">
            <v>固体制剂一部</v>
          </cell>
          <cell r="G343" t="str">
            <v>10775</v>
          </cell>
        </row>
        <row r="344">
          <cell r="A344" t="str">
            <v>江丽娉</v>
          </cell>
          <cell r="B344" t="str">
            <v>仓储组</v>
          </cell>
          <cell r="C344" t="str">
            <v>赛默公司</v>
          </cell>
          <cell r="D344" t="str">
            <v>10601</v>
          </cell>
          <cell r="E344" t="str">
            <v>女</v>
          </cell>
          <cell r="F344" t="str">
            <v>物控部</v>
          </cell>
          <cell r="G344" t="str">
            <v>10778</v>
          </cell>
        </row>
        <row r="345">
          <cell r="A345" t="str">
            <v>冯川波</v>
          </cell>
          <cell r="B345" t="str">
            <v>设备组</v>
          </cell>
          <cell r="C345" t="str">
            <v>百诚医药</v>
          </cell>
          <cell r="D345" t="str">
            <v>10261</v>
          </cell>
          <cell r="E345" t="str">
            <v>男</v>
          </cell>
          <cell r="F345" t="str">
            <v>实验室管理部</v>
          </cell>
          <cell r="G345" t="str">
            <v>10782</v>
          </cell>
        </row>
        <row r="346">
          <cell r="A346" t="str">
            <v>龚烨君</v>
          </cell>
          <cell r="B346" t="str">
            <v>分析二组</v>
          </cell>
          <cell r="C346" t="str">
            <v>百诚医药</v>
          </cell>
          <cell r="D346" t="str">
            <v>10026</v>
          </cell>
          <cell r="E346" t="str">
            <v>女</v>
          </cell>
          <cell r="F346" t="str">
            <v>固体制剂二部</v>
          </cell>
          <cell r="G346" t="str">
            <v>10785</v>
          </cell>
        </row>
        <row r="347">
          <cell r="A347" t="str">
            <v>叶飞燕</v>
          </cell>
          <cell r="B347" t="str">
            <v>分析组</v>
          </cell>
          <cell r="C347" t="str">
            <v>百诚医药</v>
          </cell>
          <cell r="D347" t="str">
            <v>10320</v>
          </cell>
          <cell r="E347" t="str">
            <v>女</v>
          </cell>
          <cell r="F347" t="str">
            <v>杂质研究中心</v>
          </cell>
          <cell r="G347" t="str">
            <v>10786</v>
          </cell>
        </row>
        <row r="348">
          <cell r="A348" t="str">
            <v>吴中礼</v>
          </cell>
          <cell r="B348" t="str">
            <v>合成组</v>
          </cell>
          <cell r="C348" t="str">
            <v>百诚医药</v>
          </cell>
          <cell r="D348" t="str">
            <v>10668</v>
          </cell>
          <cell r="E348" t="str">
            <v>男</v>
          </cell>
          <cell r="F348" t="str">
            <v>杂质研究中心</v>
          </cell>
          <cell r="G348" t="str">
            <v>10788</v>
          </cell>
        </row>
        <row r="349">
          <cell r="A349" t="str">
            <v>陈许哲</v>
          </cell>
          <cell r="B349" t="str">
            <v>固体车间</v>
          </cell>
          <cell r="C349" t="str">
            <v>赛默公司</v>
          </cell>
          <cell r="D349" t="str">
            <v/>
          </cell>
          <cell r="E349" t="str">
            <v>男</v>
          </cell>
          <cell r="F349" t="str">
            <v>制剂生产部</v>
          </cell>
          <cell r="G349" t="str">
            <v>10791</v>
          </cell>
        </row>
        <row r="350">
          <cell r="A350" t="str">
            <v>洪向先</v>
          </cell>
          <cell r="B350" t="str">
            <v>原料车间</v>
          </cell>
          <cell r="C350" t="str">
            <v>赛默公司</v>
          </cell>
          <cell r="D350" t="str">
            <v/>
          </cell>
          <cell r="E350" t="str">
            <v>男</v>
          </cell>
          <cell r="F350" t="str">
            <v>原料生产部</v>
          </cell>
          <cell r="G350" t="str">
            <v>10800</v>
          </cell>
        </row>
        <row r="351">
          <cell r="A351" t="str">
            <v>王小康</v>
          </cell>
          <cell r="B351" t="str">
            <v>原料车间</v>
          </cell>
          <cell r="C351" t="str">
            <v>赛默公司</v>
          </cell>
          <cell r="D351" t="str">
            <v>10272</v>
          </cell>
          <cell r="E351" t="str">
            <v>男</v>
          </cell>
          <cell r="F351" t="str">
            <v>原料生产部</v>
          </cell>
          <cell r="G351" t="str">
            <v>10799</v>
          </cell>
        </row>
        <row r="352">
          <cell r="A352" t="str">
            <v>邓化兵</v>
          </cell>
          <cell r="B352" t="str">
            <v>外用车间</v>
          </cell>
          <cell r="C352" t="str">
            <v>赛默公司</v>
          </cell>
          <cell r="D352" t="str">
            <v>11457</v>
          </cell>
          <cell r="E352" t="str">
            <v>男</v>
          </cell>
          <cell r="F352" t="str">
            <v>制剂生产部</v>
          </cell>
          <cell r="G352" t="str">
            <v>10806</v>
          </cell>
        </row>
        <row r="353">
          <cell r="A353" t="str">
            <v>胡庆仙</v>
          </cell>
          <cell r="B353" t="str">
            <v>行政事务组</v>
          </cell>
          <cell r="C353" t="str">
            <v>赛默公司</v>
          </cell>
          <cell r="D353" t="str">
            <v/>
          </cell>
          <cell r="E353" t="str">
            <v>女</v>
          </cell>
          <cell r="F353" t="str">
            <v>综合管理部</v>
          </cell>
          <cell r="G353" t="str">
            <v>10810</v>
          </cell>
        </row>
        <row r="354">
          <cell r="A354" t="str">
            <v>王优优</v>
          </cell>
          <cell r="B354" t="str">
            <v>分析二组</v>
          </cell>
          <cell r="C354" t="str">
            <v>百诚医药</v>
          </cell>
          <cell r="D354" t="str">
            <v>10011</v>
          </cell>
          <cell r="E354" t="str">
            <v>女</v>
          </cell>
          <cell r="F354" t="str">
            <v>外用制剂部</v>
          </cell>
          <cell r="G354" t="str">
            <v>10813</v>
          </cell>
        </row>
        <row r="355">
          <cell r="A355" t="str">
            <v>徐超</v>
          </cell>
          <cell r="B355" t="str">
            <v>IT组</v>
          </cell>
          <cell r="C355" t="str">
            <v>赛默公司</v>
          </cell>
          <cell r="D355" t="str">
            <v/>
          </cell>
          <cell r="E355" t="str">
            <v>男</v>
          </cell>
          <cell r="F355" t="str">
            <v>公用工程部</v>
          </cell>
          <cell r="G355" t="str">
            <v>10815</v>
          </cell>
        </row>
        <row r="356">
          <cell r="A356" t="str">
            <v>柳基洋</v>
          </cell>
          <cell r="B356" t="str">
            <v>微生物组</v>
          </cell>
          <cell r="C356" t="str">
            <v>赛默公司</v>
          </cell>
          <cell r="D356" t="str">
            <v>10826</v>
          </cell>
          <cell r="E356" t="str">
            <v>男</v>
          </cell>
          <cell r="F356" t="str">
            <v>质量控制部</v>
          </cell>
          <cell r="G356" t="str">
            <v>10819</v>
          </cell>
        </row>
        <row r="357">
          <cell r="A357" t="str">
            <v>章少华</v>
          </cell>
          <cell r="B357" t="str">
            <v>产品QA组</v>
          </cell>
          <cell r="C357" t="str">
            <v>赛默公司</v>
          </cell>
          <cell r="D357" t="str">
            <v/>
          </cell>
          <cell r="E357" t="str">
            <v>男</v>
          </cell>
          <cell r="F357" t="str">
            <v>质量保证部</v>
          </cell>
          <cell r="G357" t="str">
            <v>10817</v>
          </cell>
        </row>
        <row r="358">
          <cell r="A358" t="str">
            <v>陈瑞哲</v>
          </cell>
          <cell r="B358" t="str">
            <v>分析一组</v>
          </cell>
          <cell r="C358" t="str">
            <v>百诚医药</v>
          </cell>
          <cell r="D358" t="str">
            <v>10059</v>
          </cell>
          <cell r="E358" t="str">
            <v>男</v>
          </cell>
          <cell r="F358" t="str">
            <v>液体制剂三部</v>
          </cell>
          <cell r="G358" t="str">
            <v>10820</v>
          </cell>
        </row>
        <row r="359">
          <cell r="A359" t="str">
            <v>周伟鹏</v>
          </cell>
          <cell r="B359" t="str">
            <v>分析二组</v>
          </cell>
          <cell r="C359" t="str">
            <v>百诚医药</v>
          </cell>
          <cell r="D359" t="str">
            <v>10026</v>
          </cell>
          <cell r="E359" t="str">
            <v>男</v>
          </cell>
          <cell r="F359" t="str">
            <v>固体制剂二部</v>
          </cell>
          <cell r="G359" t="str">
            <v>10823</v>
          </cell>
        </row>
        <row r="360">
          <cell r="A360" t="str">
            <v>陈一巧</v>
          </cell>
          <cell r="B360" t="str">
            <v>微生物组</v>
          </cell>
          <cell r="C360" t="str">
            <v>赛默公司</v>
          </cell>
          <cell r="D360" t="str">
            <v>11578</v>
          </cell>
          <cell r="E360" t="str">
            <v>女</v>
          </cell>
          <cell r="F360" t="str">
            <v>质量控制部</v>
          </cell>
          <cell r="G360" t="str">
            <v>10826</v>
          </cell>
        </row>
        <row r="361">
          <cell r="A361" t="str">
            <v>何晗</v>
          </cell>
          <cell r="B361" t="str">
            <v>液体车间</v>
          </cell>
          <cell r="C361" t="str">
            <v>赛默公司</v>
          </cell>
          <cell r="D361" t="str">
            <v>11494</v>
          </cell>
          <cell r="E361" t="str">
            <v>男</v>
          </cell>
          <cell r="F361" t="str">
            <v>制剂生产部</v>
          </cell>
          <cell r="G361" t="str">
            <v>10827</v>
          </cell>
        </row>
        <row r="362">
          <cell r="A362" t="str">
            <v>吴寒梅</v>
          </cell>
          <cell r="B362" t="str">
            <v>项目管理部</v>
          </cell>
          <cell r="C362" t="str">
            <v>赛默公司</v>
          </cell>
          <cell r="D362" t="str">
            <v>10732</v>
          </cell>
          <cell r="E362" t="str">
            <v>女</v>
          </cell>
          <cell r="F362" t="str">
            <v>项目管理部</v>
          </cell>
          <cell r="G362" t="str">
            <v>10829</v>
          </cell>
        </row>
        <row r="363">
          <cell r="A363" t="str">
            <v>华海哲</v>
          </cell>
          <cell r="B363" t="str">
            <v>原料车间</v>
          </cell>
          <cell r="C363" t="str">
            <v>赛默公司</v>
          </cell>
          <cell r="D363" t="str">
            <v/>
          </cell>
          <cell r="E363" t="str">
            <v>男</v>
          </cell>
          <cell r="F363" t="str">
            <v>原料生产部</v>
          </cell>
          <cell r="G363" t="str">
            <v>10828</v>
          </cell>
        </row>
        <row r="364">
          <cell r="A364" t="str">
            <v>崔晓军</v>
          </cell>
          <cell r="B364" t="str">
            <v>固体制剂三部</v>
          </cell>
          <cell r="C364" t="str">
            <v>百诚医药</v>
          </cell>
          <cell r="D364" t="str">
            <v>10045</v>
          </cell>
          <cell r="E364" t="str">
            <v>女</v>
          </cell>
          <cell r="F364" t="str">
            <v>固体制剂三部</v>
          </cell>
          <cell r="G364" t="str">
            <v>10830</v>
          </cell>
        </row>
        <row r="365">
          <cell r="A365" t="str">
            <v>王敏</v>
          </cell>
          <cell r="B365" t="str">
            <v>液体组</v>
          </cell>
          <cell r="C365" t="str">
            <v>赛默公司</v>
          </cell>
          <cell r="D365" t="str">
            <v>10864</v>
          </cell>
          <cell r="E365" t="str">
            <v>女</v>
          </cell>
          <cell r="F365" t="str">
            <v>质量控制部</v>
          </cell>
          <cell r="G365" t="str">
            <v>10833</v>
          </cell>
        </row>
        <row r="366">
          <cell r="A366" t="str">
            <v>杜妍娟</v>
          </cell>
          <cell r="B366" t="str">
            <v>微生物组</v>
          </cell>
          <cell r="C366" t="str">
            <v>赛默公司</v>
          </cell>
          <cell r="D366" t="str">
            <v>10826</v>
          </cell>
          <cell r="E366" t="str">
            <v>女</v>
          </cell>
          <cell r="F366" t="str">
            <v>质量控制部</v>
          </cell>
          <cell r="G366" t="str">
            <v>10834</v>
          </cell>
        </row>
        <row r="367">
          <cell r="A367" t="str">
            <v>刘利娜</v>
          </cell>
          <cell r="B367" t="str">
            <v>仪器组</v>
          </cell>
          <cell r="C367" t="str">
            <v>百诚医药</v>
          </cell>
          <cell r="D367" t="str">
            <v>11610</v>
          </cell>
          <cell r="E367" t="str">
            <v>女</v>
          </cell>
          <cell r="F367" t="str">
            <v>实验室管理部</v>
          </cell>
          <cell r="G367" t="str">
            <v>10836</v>
          </cell>
        </row>
        <row r="368">
          <cell r="A368" t="str">
            <v>裘勇胜</v>
          </cell>
          <cell r="B368" t="str">
            <v>原料生产部</v>
          </cell>
          <cell r="C368" t="str">
            <v>赛默公司</v>
          </cell>
          <cell r="D368" t="str">
            <v>10708</v>
          </cell>
          <cell r="E368" t="str">
            <v>男</v>
          </cell>
          <cell r="F368" t="str">
            <v>原料生产部</v>
          </cell>
          <cell r="G368" t="str">
            <v>10838</v>
          </cell>
        </row>
        <row r="369">
          <cell r="A369" t="str">
            <v>刘子凤</v>
          </cell>
          <cell r="B369" t="str">
            <v>理化组</v>
          </cell>
          <cell r="C369" t="str">
            <v>赛默公司</v>
          </cell>
          <cell r="D369" t="str">
            <v>10725</v>
          </cell>
          <cell r="E369" t="str">
            <v>女</v>
          </cell>
          <cell r="F369" t="str">
            <v>质量控制部</v>
          </cell>
          <cell r="G369" t="str">
            <v>10840</v>
          </cell>
        </row>
        <row r="370">
          <cell r="A370" t="str">
            <v>施媛</v>
          </cell>
          <cell r="B370" t="str">
            <v>固体组</v>
          </cell>
          <cell r="C370" t="str">
            <v>赛默公司</v>
          </cell>
          <cell r="D370" t="str">
            <v>10942</v>
          </cell>
          <cell r="E370" t="str">
            <v>女</v>
          </cell>
          <cell r="F370" t="str">
            <v>质量控制部</v>
          </cell>
          <cell r="G370" t="str">
            <v>10841</v>
          </cell>
        </row>
        <row r="371">
          <cell r="A371" t="str">
            <v>童秋芬</v>
          </cell>
          <cell r="B371" t="str">
            <v>理化组</v>
          </cell>
          <cell r="C371" t="str">
            <v>赛默公司</v>
          </cell>
          <cell r="D371" t="str">
            <v>10725</v>
          </cell>
          <cell r="E371" t="str">
            <v>女</v>
          </cell>
          <cell r="F371" t="str">
            <v>质量控制部</v>
          </cell>
          <cell r="G371" t="str">
            <v>10842</v>
          </cell>
        </row>
        <row r="372">
          <cell r="A372" t="str">
            <v>吴俊峰</v>
          </cell>
          <cell r="B372" t="str">
            <v>固体车间</v>
          </cell>
          <cell r="C372" t="str">
            <v>赛默公司</v>
          </cell>
          <cell r="D372" t="str">
            <v/>
          </cell>
          <cell r="E372" t="str">
            <v>男</v>
          </cell>
          <cell r="F372" t="str">
            <v>制剂生产部</v>
          </cell>
          <cell r="G372" t="str">
            <v>10844</v>
          </cell>
        </row>
        <row r="373">
          <cell r="A373" t="str">
            <v>王焕焕</v>
          </cell>
          <cell r="B373" t="str">
            <v>原料车间</v>
          </cell>
          <cell r="C373" t="str">
            <v>赛默公司</v>
          </cell>
          <cell r="D373" t="str">
            <v>10272</v>
          </cell>
          <cell r="E373" t="str">
            <v>男</v>
          </cell>
          <cell r="F373" t="str">
            <v>原料生产部</v>
          </cell>
          <cell r="G373" t="str">
            <v>10832</v>
          </cell>
        </row>
        <row r="374">
          <cell r="A374" t="str">
            <v>王翔</v>
          </cell>
          <cell r="B374" t="str">
            <v>业务发展中心</v>
          </cell>
          <cell r="C374" t="str">
            <v>百诚医药</v>
          </cell>
          <cell r="D374" t="str">
            <v>10001</v>
          </cell>
          <cell r="E374" t="str">
            <v>女</v>
          </cell>
          <cell r="F374" t="str">
            <v>业务发展中心</v>
          </cell>
          <cell r="G374" t="str">
            <v>10847</v>
          </cell>
        </row>
        <row r="375">
          <cell r="A375" t="str">
            <v>张煜月</v>
          </cell>
          <cell r="B375" t="str">
            <v>ST组</v>
          </cell>
          <cell r="C375" t="str">
            <v>百诚医药</v>
          </cell>
          <cell r="D375" t="str">
            <v>10276</v>
          </cell>
          <cell r="E375" t="str">
            <v>女</v>
          </cell>
          <cell r="F375" t="str">
            <v>医学部</v>
          </cell>
          <cell r="G375" t="str">
            <v>10848</v>
          </cell>
        </row>
        <row r="376">
          <cell r="A376" t="str">
            <v>曹小芳</v>
          </cell>
          <cell r="B376" t="str">
            <v>液体车间</v>
          </cell>
          <cell r="C376" t="str">
            <v>赛默公司</v>
          </cell>
          <cell r="D376" t="str">
            <v>11494</v>
          </cell>
          <cell r="E376" t="str">
            <v>女</v>
          </cell>
          <cell r="F376" t="str">
            <v>制剂生产部</v>
          </cell>
          <cell r="G376" t="str">
            <v>10851</v>
          </cell>
        </row>
        <row r="377">
          <cell r="A377" t="str">
            <v>钟海香</v>
          </cell>
          <cell r="B377" t="str">
            <v>采购组</v>
          </cell>
          <cell r="C377" t="str">
            <v>百诚医药</v>
          </cell>
          <cell r="D377" t="str">
            <v>10080</v>
          </cell>
          <cell r="E377" t="str">
            <v>女</v>
          </cell>
          <cell r="F377" t="str">
            <v>实验室管理部</v>
          </cell>
          <cell r="G377" t="str">
            <v>10853</v>
          </cell>
        </row>
        <row r="378">
          <cell r="A378" t="str">
            <v>何龙年</v>
          </cell>
          <cell r="B378" t="str">
            <v>财务部</v>
          </cell>
          <cell r="C378" t="str">
            <v>赛默公司</v>
          </cell>
          <cell r="D378" t="str">
            <v/>
          </cell>
          <cell r="E378" t="str">
            <v>男</v>
          </cell>
          <cell r="F378" t="str">
            <v>财务部</v>
          </cell>
          <cell r="G378" t="str">
            <v>10855</v>
          </cell>
        </row>
        <row r="379">
          <cell r="A379" t="str">
            <v>徐群</v>
          </cell>
          <cell r="B379" t="str">
            <v>微生物组</v>
          </cell>
          <cell r="C379" t="str">
            <v>赛默公司</v>
          </cell>
          <cell r="D379" t="str">
            <v>10826</v>
          </cell>
          <cell r="E379" t="str">
            <v>女</v>
          </cell>
          <cell r="F379" t="str">
            <v>质量控制部</v>
          </cell>
          <cell r="G379" t="str">
            <v>10856</v>
          </cell>
        </row>
        <row r="380">
          <cell r="A380" t="str">
            <v>孙梦蓝</v>
          </cell>
          <cell r="B380" t="str">
            <v>生物分析部</v>
          </cell>
          <cell r="C380" t="str">
            <v>百杏生物</v>
          </cell>
          <cell r="D380" t="str">
            <v>20003</v>
          </cell>
          <cell r="E380" t="str">
            <v>女</v>
          </cell>
          <cell r="F380" t="str">
            <v>生物分析部</v>
          </cell>
          <cell r="G380" t="str">
            <v>10859</v>
          </cell>
        </row>
        <row r="381">
          <cell r="A381" t="str">
            <v>章卫弟</v>
          </cell>
          <cell r="B381" t="str">
            <v>项目管理部</v>
          </cell>
          <cell r="C381" t="str">
            <v>百诚医药</v>
          </cell>
          <cell r="D381" t="str">
            <v>10180</v>
          </cell>
          <cell r="E381" t="str">
            <v>女</v>
          </cell>
          <cell r="F381" t="str">
            <v>项目管理部</v>
          </cell>
          <cell r="G381" t="str">
            <v>10858</v>
          </cell>
        </row>
        <row r="382">
          <cell r="A382" t="str">
            <v>蔡玉婕</v>
          </cell>
          <cell r="B382" t="str">
            <v>第一组</v>
          </cell>
          <cell r="C382" t="str">
            <v>百诚医药</v>
          </cell>
          <cell r="D382" t="str">
            <v>11274</v>
          </cell>
          <cell r="E382" t="str">
            <v>女</v>
          </cell>
          <cell r="F382" t="str">
            <v>原料药分析部</v>
          </cell>
          <cell r="G382" t="str">
            <v>10860</v>
          </cell>
        </row>
        <row r="383">
          <cell r="A383" t="str">
            <v>徐娟</v>
          </cell>
          <cell r="B383" t="str">
            <v>液体组</v>
          </cell>
          <cell r="C383" t="str">
            <v>赛默公司</v>
          </cell>
          <cell r="D383" t="str">
            <v>11578</v>
          </cell>
          <cell r="E383" t="str">
            <v>女</v>
          </cell>
          <cell r="F383" t="str">
            <v>质量控制部</v>
          </cell>
          <cell r="G383" t="str">
            <v>10864</v>
          </cell>
        </row>
        <row r="384">
          <cell r="A384" t="str">
            <v>沈诗珺</v>
          </cell>
          <cell r="B384" t="str">
            <v>分析三组</v>
          </cell>
          <cell r="C384" t="str">
            <v>百诚医药</v>
          </cell>
          <cell r="D384" t="str">
            <v>10128</v>
          </cell>
          <cell r="E384" t="str">
            <v>女</v>
          </cell>
          <cell r="F384" t="str">
            <v>固体制剂二部</v>
          </cell>
          <cell r="G384" t="str">
            <v>10866</v>
          </cell>
        </row>
        <row r="385">
          <cell r="A385" t="str">
            <v>郝海凌</v>
          </cell>
          <cell r="B385" t="str">
            <v>医学部</v>
          </cell>
          <cell r="C385" t="str">
            <v>百诚医药</v>
          </cell>
          <cell r="D385" t="str">
            <v>10001</v>
          </cell>
          <cell r="E385" t="str">
            <v>女</v>
          </cell>
          <cell r="F385" t="str">
            <v>医学部</v>
          </cell>
          <cell r="G385" t="str">
            <v>10867</v>
          </cell>
        </row>
        <row r="386">
          <cell r="A386" t="str">
            <v>熊智敏</v>
          </cell>
          <cell r="B386" t="str">
            <v>合成组</v>
          </cell>
          <cell r="C386" t="str">
            <v>百诚医药</v>
          </cell>
          <cell r="D386" t="str">
            <v>10788</v>
          </cell>
          <cell r="E386" t="str">
            <v>男</v>
          </cell>
          <cell r="F386" t="str">
            <v>杂质研究中心</v>
          </cell>
          <cell r="G386" t="str">
            <v>10868</v>
          </cell>
        </row>
        <row r="387">
          <cell r="A387" t="str">
            <v>程颖</v>
          </cell>
          <cell r="B387" t="str">
            <v>第三组</v>
          </cell>
          <cell r="C387" t="str">
            <v>百诚医药</v>
          </cell>
          <cell r="D387" t="str">
            <v>10454</v>
          </cell>
          <cell r="E387" t="str">
            <v>女</v>
          </cell>
          <cell r="F387" t="str">
            <v>液体制剂二部</v>
          </cell>
          <cell r="G387" t="str">
            <v>10880</v>
          </cell>
        </row>
        <row r="388">
          <cell r="A388" t="str">
            <v>郑丽荣</v>
          </cell>
          <cell r="B388" t="str">
            <v>原料生产部</v>
          </cell>
          <cell r="C388" t="str">
            <v>赛默公司</v>
          </cell>
          <cell r="D388" t="str">
            <v>10708</v>
          </cell>
          <cell r="E388" t="str">
            <v>男</v>
          </cell>
          <cell r="F388" t="str">
            <v>原料生产部</v>
          </cell>
          <cell r="G388" t="str">
            <v>10873</v>
          </cell>
        </row>
        <row r="389">
          <cell r="A389" t="str">
            <v>潘庆峰</v>
          </cell>
          <cell r="B389" t="str">
            <v>原料车间</v>
          </cell>
          <cell r="C389" t="str">
            <v>赛默公司</v>
          </cell>
          <cell r="D389" t="str">
            <v/>
          </cell>
          <cell r="E389" t="str">
            <v>男</v>
          </cell>
          <cell r="F389" t="str">
            <v>原料生产部</v>
          </cell>
          <cell r="G389" t="str">
            <v>10871</v>
          </cell>
        </row>
        <row r="390">
          <cell r="A390" t="str">
            <v>张军</v>
          </cell>
          <cell r="B390" t="str">
            <v>原料生产部</v>
          </cell>
          <cell r="C390" t="str">
            <v>赛默公司</v>
          </cell>
          <cell r="D390" t="str">
            <v>10708</v>
          </cell>
          <cell r="E390" t="str">
            <v>男</v>
          </cell>
          <cell r="F390" t="str">
            <v>原料生产部</v>
          </cell>
          <cell r="G390" t="str">
            <v>10874</v>
          </cell>
        </row>
        <row r="391">
          <cell r="A391" t="str">
            <v>陆建生</v>
          </cell>
          <cell r="B391" t="str">
            <v>原料车间</v>
          </cell>
          <cell r="C391" t="str">
            <v>赛默公司</v>
          </cell>
          <cell r="D391" t="str">
            <v/>
          </cell>
          <cell r="E391" t="str">
            <v>男</v>
          </cell>
          <cell r="F391" t="str">
            <v>原料生产部</v>
          </cell>
          <cell r="G391" t="str">
            <v>10875</v>
          </cell>
        </row>
        <row r="392">
          <cell r="A392" t="str">
            <v>方琪轩</v>
          </cell>
          <cell r="B392" t="str">
            <v>原料车间</v>
          </cell>
          <cell r="C392" t="str">
            <v>赛默公司</v>
          </cell>
          <cell r="D392" t="str">
            <v/>
          </cell>
          <cell r="E392" t="str">
            <v>男</v>
          </cell>
          <cell r="F392" t="str">
            <v>原料生产部</v>
          </cell>
          <cell r="G392" t="str">
            <v>10876</v>
          </cell>
        </row>
        <row r="393">
          <cell r="A393" t="str">
            <v>郑尚羽</v>
          </cell>
          <cell r="B393" t="str">
            <v>原料车间</v>
          </cell>
          <cell r="C393" t="str">
            <v>赛默公司</v>
          </cell>
          <cell r="D393" t="str">
            <v/>
          </cell>
          <cell r="E393" t="str">
            <v>男</v>
          </cell>
          <cell r="F393" t="str">
            <v>原料生产部</v>
          </cell>
          <cell r="G393" t="str">
            <v>10877</v>
          </cell>
        </row>
        <row r="394">
          <cell r="A394" t="str">
            <v>李银武</v>
          </cell>
          <cell r="B394" t="str">
            <v>微生物组</v>
          </cell>
          <cell r="C394" t="str">
            <v>赛默公司</v>
          </cell>
          <cell r="D394" t="str">
            <v>10826</v>
          </cell>
          <cell r="E394" t="str">
            <v>女</v>
          </cell>
          <cell r="F394" t="str">
            <v>质量控制部</v>
          </cell>
          <cell r="G394" t="str">
            <v>10883</v>
          </cell>
        </row>
        <row r="395">
          <cell r="A395" t="str">
            <v>陈丹丹</v>
          </cell>
          <cell r="B395" t="str">
            <v>微生物组</v>
          </cell>
          <cell r="C395" t="str">
            <v>赛默公司</v>
          </cell>
          <cell r="D395" t="str">
            <v>10826</v>
          </cell>
          <cell r="E395" t="str">
            <v>女</v>
          </cell>
          <cell r="F395" t="str">
            <v>质量控制部</v>
          </cell>
          <cell r="G395" t="str">
            <v>10882</v>
          </cell>
        </row>
        <row r="396">
          <cell r="A396" t="str">
            <v>古晓媛</v>
          </cell>
          <cell r="B396" t="str">
            <v>行政事务组</v>
          </cell>
          <cell r="C396" t="str">
            <v>赛默公司</v>
          </cell>
          <cell r="D396" t="str">
            <v/>
          </cell>
          <cell r="E396" t="str">
            <v>女</v>
          </cell>
          <cell r="F396" t="str">
            <v>综合管理部</v>
          </cell>
          <cell r="G396" t="str">
            <v>10884</v>
          </cell>
        </row>
        <row r="397">
          <cell r="A397" t="str">
            <v>吴建明</v>
          </cell>
          <cell r="B397" t="str">
            <v>质量部</v>
          </cell>
          <cell r="C397" t="str">
            <v>百代医药</v>
          </cell>
          <cell r="D397" t="str">
            <v>10730</v>
          </cell>
          <cell r="E397" t="str">
            <v>男</v>
          </cell>
          <cell r="F397" t="str">
            <v>质量部</v>
          </cell>
          <cell r="G397" t="str">
            <v>10886</v>
          </cell>
        </row>
        <row r="398">
          <cell r="A398" t="str">
            <v>甄丽娜</v>
          </cell>
          <cell r="B398" t="str">
            <v>业务发展中心</v>
          </cell>
          <cell r="C398" t="str">
            <v>百诚医药</v>
          </cell>
          <cell r="D398" t="str">
            <v>10001</v>
          </cell>
          <cell r="E398" t="str">
            <v>女</v>
          </cell>
          <cell r="F398" t="str">
            <v>业务发展中心</v>
          </cell>
          <cell r="G398" t="str">
            <v>10893</v>
          </cell>
        </row>
        <row r="399">
          <cell r="A399" t="str">
            <v>潘伟伟</v>
          </cell>
          <cell r="B399" t="str">
            <v>固体车间</v>
          </cell>
          <cell r="C399" t="str">
            <v>赛默公司</v>
          </cell>
          <cell r="D399" t="str">
            <v/>
          </cell>
          <cell r="E399" t="str">
            <v>男</v>
          </cell>
          <cell r="F399" t="str">
            <v>制剂生产部</v>
          </cell>
          <cell r="G399" t="str">
            <v>10901</v>
          </cell>
        </row>
        <row r="400">
          <cell r="A400" t="str">
            <v>华咏涛</v>
          </cell>
          <cell r="B400" t="str">
            <v>固体车间</v>
          </cell>
          <cell r="C400" t="str">
            <v>赛默公司</v>
          </cell>
          <cell r="D400" t="str">
            <v/>
          </cell>
          <cell r="E400" t="str">
            <v>男</v>
          </cell>
          <cell r="F400" t="str">
            <v>制剂生产部</v>
          </cell>
          <cell r="G400" t="str">
            <v>10903</v>
          </cell>
        </row>
        <row r="401">
          <cell r="A401" t="str">
            <v>陈俊杰</v>
          </cell>
          <cell r="B401" t="str">
            <v>产品QA组</v>
          </cell>
          <cell r="C401" t="str">
            <v>赛默公司</v>
          </cell>
          <cell r="D401" t="str">
            <v>10546</v>
          </cell>
          <cell r="E401" t="str">
            <v>男</v>
          </cell>
          <cell r="F401" t="str">
            <v>质量保证部</v>
          </cell>
          <cell r="G401" t="str">
            <v>10906</v>
          </cell>
        </row>
        <row r="402">
          <cell r="A402" t="str">
            <v>张利青</v>
          </cell>
          <cell r="B402" t="str">
            <v>液体组</v>
          </cell>
          <cell r="C402" t="str">
            <v>赛默公司</v>
          </cell>
          <cell r="D402" t="str">
            <v>10864</v>
          </cell>
          <cell r="E402" t="str">
            <v>女</v>
          </cell>
          <cell r="F402" t="str">
            <v>质量控制部</v>
          </cell>
          <cell r="G402" t="str">
            <v>10896</v>
          </cell>
        </row>
        <row r="403">
          <cell r="A403" t="str">
            <v>陈友春</v>
          </cell>
          <cell r="B403" t="str">
            <v>原料生产部</v>
          </cell>
          <cell r="C403" t="str">
            <v>赛默公司</v>
          </cell>
          <cell r="D403" t="str">
            <v/>
          </cell>
          <cell r="E403" t="str">
            <v>男</v>
          </cell>
          <cell r="F403" t="str">
            <v>原料生产部</v>
          </cell>
          <cell r="G403" t="str">
            <v>10898</v>
          </cell>
        </row>
        <row r="404">
          <cell r="A404" t="str">
            <v>李牧</v>
          </cell>
          <cell r="B404" t="str">
            <v>原料车间</v>
          </cell>
          <cell r="C404" t="str">
            <v>赛默公司</v>
          </cell>
          <cell r="D404" t="str">
            <v>10708</v>
          </cell>
          <cell r="E404" t="str">
            <v>男</v>
          </cell>
          <cell r="F404" t="str">
            <v>原料生产部</v>
          </cell>
          <cell r="G404" t="str">
            <v>10899</v>
          </cell>
        </row>
        <row r="405">
          <cell r="A405" t="str">
            <v>周双喜</v>
          </cell>
          <cell r="B405" t="str">
            <v>原料车间</v>
          </cell>
          <cell r="C405" t="str">
            <v>赛默公司</v>
          </cell>
          <cell r="D405" t="str">
            <v/>
          </cell>
          <cell r="E405" t="str">
            <v>男</v>
          </cell>
          <cell r="F405" t="str">
            <v>原料生产部</v>
          </cell>
          <cell r="G405" t="str">
            <v>10902</v>
          </cell>
        </row>
        <row r="406">
          <cell r="A406" t="str">
            <v>叶苏群</v>
          </cell>
          <cell r="B406" t="str">
            <v>原料车间</v>
          </cell>
          <cell r="C406" t="str">
            <v>赛默公司</v>
          </cell>
          <cell r="D406" t="str">
            <v/>
          </cell>
          <cell r="E406" t="str">
            <v>女</v>
          </cell>
          <cell r="F406" t="str">
            <v>原料生产部</v>
          </cell>
          <cell r="G406" t="str">
            <v>10904</v>
          </cell>
        </row>
        <row r="407">
          <cell r="A407" t="str">
            <v>陈伟健</v>
          </cell>
          <cell r="B407" t="str">
            <v>液体车间</v>
          </cell>
          <cell r="C407" t="str">
            <v>赛默公司</v>
          </cell>
          <cell r="D407" t="str">
            <v>11494</v>
          </cell>
          <cell r="E407" t="str">
            <v>男</v>
          </cell>
          <cell r="F407" t="str">
            <v>制剂生产部</v>
          </cell>
          <cell r="G407" t="str">
            <v>10905</v>
          </cell>
        </row>
        <row r="408">
          <cell r="A408" t="str">
            <v>刘芷晴</v>
          </cell>
          <cell r="B408" t="str">
            <v>分析二组</v>
          </cell>
          <cell r="C408" t="str">
            <v>百诚医药</v>
          </cell>
          <cell r="D408" t="str">
            <v>10322</v>
          </cell>
          <cell r="E408" t="str">
            <v>女</v>
          </cell>
          <cell r="F408" t="str">
            <v>液体制剂一部</v>
          </cell>
          <cell r="G408" t="str">
            <v>10908</v>
          </cell>
        </row>
        <row r="409">
          <cell r="A409" t="str">
            <v>邹小玲</v>
          </cell>
          <cell r="B409" t="str">
            <v>仓储组</v>
          </cell>
          <cell r="C409" t="str">
            <v>赛默公司</v>
          </cell>
          <cell r="D409" t="str">
            <v/>
          </cell>
          <cell r="E409" t="str">
            <v>女</v>
          </cell>
          <cell r="F409" t="str">
            <v>物控部</v>
          </cell>
          <cell r="G409" t="str">
            <v>10915</v>
          </cell>
        </row>
        <row r="410">
          <cell r="A410" t="str">
            <v>范根琴</v>
          </cell>
          <cell r="B410" t="str">
            <v>行政事务组</v>
          </cell>
          <cell r="C410" t="str">
            <v>赛默公司</v>
          </cell>
          <cell r="D410" t="str">
            <v/>
          </cell>
          <cell r="E410" t="str">
            <v>女</v>
          </cell>
          <cell r="F410" t="str">
            <v>综合管理部</v>
          </cell>
          <cell r="G410" t="str">
            <v>10917</v>
          </cell>
        </row>
        <row r="411">
          <cell r="A411" t="str">
            <v>何芳</v>
          </cell>
          <cell r="B411" t="str">
            <v>理化组</v>
          </cell>
          <cell r="C411" t="str">
            <v>赛默公司</v>
          </cell>
          <cell r="D411" t="str">
            <v>10725</v>
          </cell>
          <cell r="E411" t="str">
            <v>女</v>
          </cell>
          <cell r="F411" t="str">
            <v>质量控制部</v>
          </cell>
          <cell r="G411" t="str">
            <v>10914</v>
          </cell>
        </row>
        <row r="412">
          <cell r="A412" t="str">
            <v>叶霖珊</v>
          </cell>
          <cell r="B412" t="str">
            <v>原料组</v>
          </cell>
          <cell r="C412" t="str">
            <v>赛默公司</v>
          </cell>
          <cell r="D412" t="str">
            <v>10935</v>
          </cell>
          <cell r="E412" t="str">
            <v>女</v>
          </cell>
          <cell r="F412" t="str">
            <v>质量控制部</v>
          </cell>
          <cell r="G412" t="str">
            <v>10913</v>
          </cell>
        </row>
        <row r="413">
          <cell r="A413" t="str">
            <v>闵凌冬</v>
          </cell>
          <cell r="B413" t="str">
            <v>员工关系组</v>
          </cell>
          <cell r="C413" t="str">
            <v>百诚医药</v>
          </cell>
          <cell r="D413" t="str">
            <v>10412</v>
          </cell>
          <cell r="E413" t="str">
            <v>女</v>
          </cell>
          <cell r="F413" t="str">
            <v>人力资源部</v>
          </cell>
          <cell r="G413" t="str">
            <v>10918</v>
          </cell>
        </row>
        <row r="414">
          <cell r="A414" t="str">
            <v>刘雅玲</v>
          </cell>
          <cell r="B414" t="str">
            <v>分析组</v>
          </cell>
          <cell r="C414" t="str">
            <v>百诚医药</v>
          </cell>
          <cell r="D414" t="str">
            <v>10320</v>
          </cell>
          <cell r="E414" t="str">
            <v>女</v>
          </cell>
          <cell r="F414" t="str">
            <v>杂质研究中心</v>
          </cell>
          <cell r="G414" t="str">
            <v>10921</v>
          </cell>
        </row>
        <row r="415">
          <cell r="A415" t="str">
            <v>吴邵东</v>
          </cell>
          <cell r="B415" t="str">
            <v>CRC温州</v>
          </cell>
          <cell r="C415" t="str">
            <v>勤思医药</v>
          </cell>
          <cell r="D415" t="str">
            <v>60035</v>
          </cell>
          <cell r="E415" t="str">
            <v>男</v>
          </cell>
          <cell r="F415" t="str">
            <v>勤思医药</v>
          </cell>
          <cell r="G415" t="str">
            <v>10925</v>
          </cell>
        </row>
        <row r="416">
          <cell r="A416" t="str">
            <v>张腾飞</v>
          </cell>
          <cell r="B416" t="str">
            <v>原料车间</v>
          </cell>
          <cell r="C416" t="str">
            <v>赛默公司</v>
          </cell>
          <cell r="D416" t="str">
            <v>10708</v>
          </cell>
          <cell r="E416" t="str">
            <v>男</v>
          </cell>
          <cell r="F416" t="str">
            <v>原料生产部</v>
          </cell>
          <cell r="G416" t="str">
            <v>10926</v>
          </cell>
        </row>
        <row r="417">
          <cell r="A417" t="str">
            <v>王炜</v>
          </cell>
          <cell r="B417" t="str">
            <v>分析一组</v>
          </cell>
          <cell r="C417" t="str">
            <v>百诚医药</v>
          </cell>
          <cell r="D417" t="str">
            <v>10059</v>
          </cell>
          <cell r="E417" t="str">
            <v>男</v>
          </cell>
          <cell r="F417" t="str">
            <v>液体制剂三部</v>
          </cell>
          <cell r="G417" t="str">
            <v>10927</v>
          </cell>
        </row>
        <row r="418">
          <cell r="A418" t="str">
            <v>王新宇</v>
          </cell>
          <cell r="B418" t="str">
            <v>第二组</v>
          </cell>
          <cell r="C418" t="str">
            <v>百诚医药</v>
          </cell>
          <cell r="D418" t="str">
            <v>10159</v>
          </cell>
          <cell r="E418" t="str">
            <v>女</v>
          </cell>
          <cell r="F418" t="str">
            <v>液体制剂二部</v>
          </cell>
          <cell r="G418" t="str">
            <v>10928</v>
          </cell>
        </row>
        <row r="419">
          <cell r="A419" t="str">
            <v>范佳栋</v>
          </cell>
          <cell r="B419" t="str">
            <v>分析一组</v>
          </cell>
          <cell r="C419" t="str">
            <v>百诚医药</v>
          </cell>
          <cell r="D419" t="str">
            <v>10181</v>
          </cell>
          <cell r="E419" t="str">
            <v>男</v>
          </cell>
          <cell r="F419" t="str">
            <v>固体制剂二部</v>
          </cell>
          <cell r="G419" t="str">
            <v>10929</v>
          </cell>
        </row>
        <row r="420">
          <cell r="A420" t="str">
            <v>熊佩玲</v>
          </cell>
          <cell r="B420" t="str">
            <v>项目管理部</v>
          </cell>
          <cell r="C420" t="str">
            <v>百诚医药</v>
          </cell>
          <cell r="D420" t="str">
            <v>10858</v>
          </cell>
          <cell r="E420" t="str">
            <v>女</v>
          </cell>
          <cell r="F420" t="str">
            <v>项目管理部</v>
          </cell>
          <cell r="G420" t="str">
            <v>10932</v>
          </cell>
        </row>
        <row r="421">
          <cell r="A421" t="str">
            <v>范旭晖</v>
          </cell>
          <cell r="B421" t="str">
            <v>原料组</v>
          </cell>
          <cell r="C421" t="str">
            <v>赛默公司</v>
          </cell>
          <cell r="D421" t="str">
            <v>11578</v>
          </cell>
          <cell r="E421" t="str">
            <v>男</v>
          </cell>
          <cell r="F421" t="str">
            <v>质量控制部</v>
          </cell>
          <cell r="G421" t="str">
            <v>10935</v>
          </cell>
        </row>
        <row r="422">
          <cell r="A422" t="str">
            <v>初玉娥</v>
          </cell>
          <cell r="B422" t="str">
            <v>实验管理组</v>
          </cell>
          <cell r="C422" t="str">
            <v>赛默公司</v>
          </cell>
          <cell r="D422" t="str">
            <v>11029</v>
          </cell>
          <cell r="E422" t="str">
            <v>女</v>
          </cell>
          <cell r="F422" t="str">
            <v>质量控制部</v>
          </cell>
          <cell r="G422" t="str">
            <v>10933</v>
          </cell>
        </row>
        <row r="423">
          <cell r="A423" t="str">
            <v>邵荣鑫</v>
          </cell>
          <cell r="B423" t="str">
            <v>机修组</v>
          </cell>
          <cell r="C423" t="str">
            <v>赛默公司</v>
          </cell>
          <cell r="D423" t="str">
            <v>10272</v>
          </cell>
          <cell r="E423" t="str">
            <v>男</v>
          </cell>
          <cell r="F423" t="str">
            <v>原料生产部</v>
          </cell>
          <cell r="G423" t="str">
            <v>10937</v>
          </cell>
        </row>
        <row r="424">
          <cell r="A424" t="str">
            <v>金姗姗</v>
          </cell>
          <cell r="B424" t="str">
            <v>财务部</v>
          </cell>
          <cell r="C424" t="str">
            <v>赛默公司</v>
          </cell>
          <cell r="D424" t="str">
            <v/>
          </cell>
          <cell r="E424" t="str">
            <v>女</v>
          </cell>
          <cell r="F424" t="str">
            <v>财务部</v>
          </cell>
          <cell r="G424" t="str">
            <v>10938</v>
          </cell>
        </row>
        <row r="425">
          <cell r="A425" t="str">
            <v>蒋茹健</v>
          </cell>
          <cell r="B425" t="str">
            <v>微生物组</v>
          </cell>
          <cell r="C425" t="str">
            <v>赛默公司</v>
          </cell>
          <cell r="D425" t="str">
            <v>10826</v>
          </cell>
          <cell r="E425" t="str">
            <v>女</v>
          </cell>
          <cell r="F425" t="str">
            <v>质量控制部</v>
          </cell>
          <cell r="G425" t="str">
            <v>10941</v>
          </cell>
        </row>
        <row r="426">
          <cell r="A426" t="str">
            <v>罗曼兰</v>
          </cell>
          <cell r="B426" t="str">
            <v>原料组</v>
          </cell>
          <cell r="C426" t="str">
            <v>赛默公司</v>
          </cell>
          <cell r="D426" t="str">
            <v>10935</v>
          </cell>
          <cell r="E426" t="str">
            <v>女</v>
          </cell>
          <cell r="F426" t="str">
            <v>质量控制部</v>
          </cell>
          <cell r="G426" t="str">
            <v>10943</v>
          </cell>
        </row>
        <row r="427">
          <cell r="A427" t="str">
            <v>王杰</v>
          </cell>
          <cell r="B427" t="str">
            <v>固体组</v>
          </cell>
          <cell r="C427" t="str">
            <v>赛默公司</v>
          </cell>
          <cell r="D427" t="str">
            <v>11578</v>
          </cell>
          <cell r="E427" t="str">
            <v>男</v>
          </cell>
          <cell r="F427" t="str">
            <v>质量控制部</v>
          </cell>
          <cell r="G427" t="str">
            <v>10942</v>
          </cell>
        </row>
        <row r="428">
          <cell r="A428" t="str">
            <v>郭锐</v>
          </cell>
          <cell r="B428" t="str">
            <v>产品QA组</v>
          </cell>
          <cell r="C428" t="str">
            <v>赛默公司</v>
          </cell>
          <cell r="D428" t="str">
            <v/>
          </cell>
          <cell r="E428" t="str">
            <v>女</v>
          </cell>
          <cell r="F428" t="str">
            <v>质量保证部</v>
          </cell>
          <cell r="G428" t="str">
            <v>10940</v>
          </cell>
        </row>
        <row r="429">
          <cell r="A429" t="str">
            <v>童玉真</v>
          </cell>
          <cell r="B429" t="str">
            <v>微生物组</v>
          </cell>
          <cell r="C429" t="str">
            <v>赛默公司</v>
          </cell>
          <cell r="D429" t="str">
            <v>10826</v>
          </cell>
          <cell r="E429" t="str">
            <v>女</v>
          </cell>
          <cell r="F429" t="str">
            <v>质量控制部</v>
          </cell>
          <cell r="G429" t="str">
            <v>10939</v>
          </cell>
        </row>
        <row r="430">
          <cell r="A430" t="str">
            <v>林海</v>
          </cell>
          <cell r="B430" t="str">
            <v>分析三组</v>
          </cell>
          <cell r="C430" t="str">
            <v>百诚医药</v>
          </cell>
          <cell r="D430" t="str">
            <v>10011</v>
          </cell>
          <cell r="E430" t="str">
            <v>男</v>
          </cell>
          <cell r="F430" t="str">
            <v>外用制剂部</v>
          </cell>
          <cell r="G430" t="str">
            <v>10945</v>
          </cell>
        </row>
        <row r="431">
          <cell r="A431" t="str">
            <v>胡寻利</v>
          </cell>
          <cell r="B431" t="str">
            <v>财务部</v>
          </cell>
          <cell r="C431" t="str">
            <v>赛默公司</v>
          </cell>
          <cell r="D431" t="str">
            <v/>
          </cell>
          <cell r="E431" t="str">
            <v>男</v>
          </cell>
          <cell r="F431" t="str">
            <v>财务部</v>
          </cell>
          <cell r="G431" t="str">
            <v>10946</v>
          </cell>
        </row>
        <row r="432">
          <cell r="A432" t="str">
            <v>李婷婷02</v>
          </cell>
          <cell r="B432" t="str">
            <v>CRC温州</v>
          </cell>
          <cell r="C432" t="str">
            <v>勤思医药</v>
          </cell>
          <cell r="D432" t="str">
            <v>60035</v>
          </cell>
          <cell r="E432" t="str">
            <v>女</v>
          </cell>
          <cell r="F432" t="str">
            <v>勤思医药</v>
          </cell>
          <cell r="G432" t="str">
            <v>10947</v>
          </cell>
        </row>
        <row r="433">
          <cell r="A433" t="str">
            <v>林建英</v>
          </cell>
          <cell r="B433" t="str">
            <v>行政组</v>
          </cell>
          <cell r="C433" t="str">
            <v>百诚医药</v>
          </cell>
          <cell r="D433" t="str">
            <v>10376</v>
          </cell>
          <cell r="E433" t="str">
            <v>女</v>
          </cell>
          <cell r="F433" t="str">
            <v>行政事务部</v>
          </cell>
          <cell r="G433" t="str">
            <v>10949</v>
          </cell>
        </row>
        <row r="434">
          <cell r="A434" t="str">
            <v>陈洋洋</v>
          </cell>
          <cell r="B434" t="str">
            <v>第三组</v>
          </cell>
          <cell r="C434" t="str">
            <v>百诚医药</v>
          </cell>
          <cell r="D434" t="str">
            <v>10454</v>
          </cell>
          <cell r="E434" t="str">
            <v>女</v>
          </cell>
          <cell r="F434" t="str">
            <v>液体制剂二部</v>
          </cell>
          <cell r="G434" t="str">
            <v>10952</v>
          </cell>
        </row>
        <row r="435">
          <cell r="A435" t="str">
            <v>郑方以</v>
          </cell>
          <cell r="B435" t="str">
            <v>企划部</v>
          </cell>
          <cell r="C435" t="str">
            <v>百诚医药</v>
          </cell>
          <cell r="D435" t="str">
            <v>10535</v>
          </cell>
          <cell r="E435" t="str">
            <v>男</v>
          </cell>
          <cell r="F435" t="str">
            <v>企划部</v>
          </cell>
          <cell r="G435" t="str">
            <v>10959</v>
          </cell>
        </row>
        <row r="436">
          <cell r="A436" t="str">
            <v>胡翔</v>
          </cell>
          <cell r="B436" t="str">
            <v>实验管理组</v>
          </cell>
          <cell r="C436" t="str">
            <v>赛默公司</v>
          </cell>
          <cell r="D436" t="str">
            <v>11029</v>
          </cell>
          <cell r="E436" t="str">
            <v>男</v>
          </cell>
          <cell r="F436" t="str">
            <v>质量控制部</v>
          </cell>
          <cell r="G436" t="str">
            <v>10956</v>
          </cell>
        </row>
        <row r="437">
          <cell r="A437" t="str">
            <v>童琪</v>
          </cell>
          <cell r="B437" t="str">
            <v>理化组</v>
          </cell>
          <cell r="C437" t="str">
            <v>赛默公司</v>
          </cell>
          <cell r="D437" t="str">
            <v>10725</v>
          </cell>
          <cell r="E437" t="str">
            <v>男</v>
          </cell>
          <cell r="F437" t="str">
            <v>质量控制部</v>
          </cell>
          <cell r="G437" t="str">
            <v>10957</v>
          </cell>
        </row>
        <row r="438">
          <cell r="A438" t="str">
            <v>方许平</v>
          </cell>
          <cell r="B438" t="str">
            <v>第三组</v>
          </cell>
          <cell r="C438" t="str">
            <v>百诚医药</v>
          </cell>
          <cell r="D438" t="str">
            <v>10454</v>
          </cell>
          <cell r="E438" t="str">
            <v>女</v>
          </cell>
          <cell r="F438" t="str">
            <v>液体制剂二部</v>
          </cell>
          <cell r="G438" t="str">
            <v>10960</v>
          </cell>
        </row>
        <row r="439">
          <cell r="A439" t="str">
            <v>朱晓惠</v>
          </cell>
          <cell r="B439" t="str">
            <v>固体车间</v>
          </cell>
          <cell r="C439" t="str">
            <v>赛默公司</v>
          </cell>
          <cell r="D439" t="str">
            <v/>
          </cell>
          <cell r="E439" t="str">
            <v>女</v>
          </cell>
          <cell r="F439" t="str">
            <v>制剂生产部</v>
          </cell>
          <cell r="G439" t="str">
            <v>10961</v>
          </cell>
        </row>
        <row r="440">
          <cell r="A440" t="str">
            <v>邢振旗</v>
          </cell>
          <cell r="B440" t="str">
            <v>信息技术部</v>
          </cell>
          <cell r="C440" t="str">
            <v>百诚医药</v>
          </cell>
          <cell r="D440" t="str">
            <v>10185</v>
          </cell>
          <cell r="E440" t="str">
            <v>男</v>
          </cell>
          <cell r="F440" t="str">
            <v>信息技术部</v>
          </cell>
          <cell r="G440" t="str">
            <v>10966</v>
          </cell>
        </row>
        <row r="441">
          <cell r="A441" t="str">
            <v>毕康</v>
          </cell>
          <cell r="B441" t="str">
            <v>合成组</v>
          </cell>
          <cell r="C441" t="str">
            <v>百诚医药</v>
          </cell>
          <cell r="D441" t="str">
            <v>10788</v>
          </cell>
          <cell r="E441" t="str">
            <v>男</v>
          </cell>
          <cell r="F441" t="str">
            <v>杂质研究中心</v>
          </cell>
          <cell r="G441" t="str">
            <v>10967</v>
          </cell>
        </row>
        <row r="442">
          <cell r="A442" t="str">
            <v>陈开丽</v>
          </cell>
          <cell r="B442" t="str">
            <v>分析检测三部</v>
          </cell>
          <cell r="C442" t="str">
            <v>百伦检测</v>
          </cell>
          <cell r="D442" t="str">
            <v>10406</v>
          </cell>
          <cell r="E442" t="str">
            <v>女</v>
          </cell>
          <cell r="F442" t="str">
            <v>分析检测三部</v>
          </cell>
          <cell r="G442" t="str">
            <v>10968</v>
          </cell>
        </row>
        <row r="443">
          <cell r="A443" t="str">
            <v>薛琳</v>
          </cell>
          <cell r="B443" t="str">
            <v>固体制剂三部</v>
          </cell>
          <cell r="C443" t="str">
            <v>百诚医药</v>
          </cell>
          <cell r="D443" t="str">
            <v>10045</v>
          </cell>
          <cell r="E443" t="str">
            <v>女</v>
          </cell>
          <cell r="F443" t="str">
            <v>固体制剂三部</v>
          </cell>
          <cell r="G443" t="str">
            <v>10972</v>
          </cell>
        </row>
        <row r="444">
          <cell r="A444" t="str">
            <v>黄晶丽</v>
          </cell>
          <cell r="B444" t="str">
            <v>液体制剂二部</v>
          </cell>
          <cell r="C444" t="str">
            <v>百诚医药</v>
          </cell>
          <cell r="D444" t="str">
            <v>10159</v>
          </cell>
          <cell r="E444" t="str">
            <v>女</v>
          </cell>
          <cell r="F444" t="str">
            <v>液体制剂二部</v>
          </cell>
          <cell r="G444" t="str">
            <v>10974</v>
          </cell>
        </row>
        <row r="445">
          <cell r="A445" t="str">
            <v>钱雨露</v>
          </cell>
          <cell r="B445" t="str">
            <v>原料组</v>
          </cell>
          <cell r="C445" t="str">
            <v>赛默公司</v>
          </cell>
          <cell r="D445" t="str">
            <v>10935</v>
          </cell>
          <cell r="E445" t="str">
            <v>女</v>
          </cell>
          <cell r="F445" t="str">
            <v>质量控制部</v>
          </cell>
          <cell r="G445" t="str">
            <v>10982</v>
          </cell>
        </row>
        <row r="446">
          <cell r="A446" t="str">
            <v>杨晓菁</v>
          </cell>
          <cell r="B446" t="str">
            <v>理化组</v>
          </cell>
          <cell r="C446" t="str">
            <v>赛默公司</v>
          </cell>
          <cell r="D446" t="str">
            <v>11578</v>
          </cell>
          <cell r="E446" t="str">
            <v>女</v>
          </cell>
          <cell r="F446" t="str">
            <v>质量控制部</v>
          </cell>
          <cell r="G446" t="str">
            <v>10984</v>
          </cell>
        </row>
        <row r="447">
          <cell r="A447" t="str">
            <v>何汇悦</v>
          </cell>
          <cell r="B447" t="str">
            <v>产品QA组</v>
          </cell>
          <cell r="C447" t="str">
            <v>赛默公司</v>
          </cell>
          <cell r="D447" t="str">
            <v/>
          </cell>
          <cell r="E447" t="str">
            <v>男</v>
          </cell>
          <cell r="F447" t="str">
            <v>质量保证部</v>
          </cell>
          <cell r="G447" t="str">
            <v>10979</v>
          </cell>
        </row>
        <row r="448">
          <cell r="A448" t="str">
            <v>朱芳草</v>
          </cell>
          <cell r="B448" t="str">
            <v>第二组</v>
          </cell>
          <cell r="C448" t="str">
            <v>百诚医药</v>
          </cell>
          <cell r="D448" t="str">
            <v>11160</v>
          </cell>
          <cell r="E448" t="str">
            <v>女</v>
          </cell>
          <cell r="F448" t="str">
            <v>原料药分析部</v>
          </cell>
          <cell r="G448" t="str">
            <v>10985</v>
          </cell>
        </row>
        <row r="449">
          <cell r="A449" t="str">
            <v>平建国</v>
          </cell>
          <cell r="B449" t="str">
            <v>原料车间</v>
          </cell>
          <cell r="C449" t="str">
            <v>赛默公司</v>
          </cell>
          <cell r="D449" t="str">
            <v/>
          </cell>
          <cell r="E449" t="str">
            <v>男</v>
          </cell>
          <cell r="F449" t="str">
            <v>原料生产部</v>
          </cell>
          <cell r="G449" t="str">
            <v>10990</v>
          </cell>
        </row>
        <row r="450">
          <cell r="A450" t="str">
            <v>郑魏</v>
          </cell>
          <cell r="B450" t="str">
            <v>产品QA组</v>
          </cell>
          <cell r="C450" t="str">
            <v>赛默公司</v>
          </cell>
          <cell r="D450" t="str">
            <v/>
          </cell>
          <cell r="E450" t="str">
            <v>男</v>
          </cell>
          <cell r="F450" t="str">
            <v>质量保证部</v>
          </cell>
          <cell r="G450" t="str">
            <v>10998</v>
          </cell>
        </row>
        <row r="451">
          <cell r="A451" t="str">
            <v>陈洁青</v>
          </cell>
          <cell r="B451" t="str">
            <v>DM组</v>
          </cell>
          <cell r="C451" t="str">
            <v>百诚医药</v>
          </cell>
          <cell r="D451" t="str">
            <v>10237</v>
          </cell>
          <cell r="E451" t="str">
            <v>女</v>
          </cell>
          <cell r="F451" t="str">
            <v>医学部</v>
          </cell>
          <cell r="G451" t="str">
            <v>10994</v>
          </cell>
        </row>
        <row r="452">
          <cell r="A452" t="str">
            <v>姜婷</v>
          </cell>
          <cell r="B452" t="str">
            <v>第二组</v>
          </cell>
          <cell r="C452" t="str">
            <v>百诚医药</v>
          </cell>
          <cell r="D452" t="str">
            <v>11160</v>
          </cell>
          <cell r="E452" t="str">
            <v>女</v>
          </cell>
          <cell r="F452" t="str">
            <v>原料药分析部</v>
          </cell>
          <cell r="G452" t="str">
            <v>10989</v>
          </cell>
        </row>
        <row r="453">
          <cell r="A453" t="str">
            <v>张羽超</v>
          </cell>
          <cell r="B453" t="str">
            <v>原料车间</v>
          </cell>
          <cell r="C453" t="str">
            <v>赛默公司</v>
          </cell>
          <cell r="D453" t="str">
            <v>10708</v>
          </cell>
          <cell r="E453" t="str">
            <v>男</v>
          </cell>
          <cell r="F453" t="str">
            <v>原料生产部</v>
          </cell>
          <cell r="G453" t="str">
            <v>11001</v>
          </cell>
        </row>
        <row r="454">
          <cell r="A454" t="str">
            <v>许将</v>
          </cell>
          <cell r="B454" t="str">
            <v>第四组</v>
          </cell>
          <cell r="C454" t="str">
            <v>百诚医药</v>
          </cell>
          <cell r="D454" t="str">
            <v>10093</v>
          </cell>
          <cell r="E454" t="str">
            <v>男</v>
          </cell>
          <cell r="F454" t="str">
            <v>原料药分析部</v>
          </cell>
          <cell r="G454" t="str">
            <v>10997</v>
          </cell>
        </row>
        <row r="455">
          <cell r="A455" t="str">
            <v>刘杉</v>
          </cell>
          <cell r="B455" t="str">
            <v>液体组</v>
          </cell>
          <cell r="C455" t="str">
            <v>赛默公司</v>
          </cell>
          <cell r="D455" t="str">
            <v>10864</v>
          </cell>
          <cell r="E455" t="str">
            <v>女</v>
          </cell>
          <cell r="F455" t="str">
            <v>质量控制部</v>
          </cell>
          <cell r="G455" t="str">
            <v>11005</v>
          </cell>
        </row>
        <row r="456">
          <cell r="A456" t="str">
            <v>邵燕子</v>
          </cell>
          <cell r="B456" t="str">
            <v>微生物组</v>
          </cell>
          <cell r="C456" t="str">
            <v>赛默公司</v>
          </cell>
          <cell r="D456" t="str">
            <v>10826</v>
          </cell>
          <cell r="E456" t="str">
            <v>女</v>
          </cell>
          <cell r="F456" t="str">
            <v>质量控制部</v>
          </cell>
          <cell r="G456" t="str">
            <v>11012</v>
          </cell>
        </row>
        <row r="457">
          <cell r="A457" t="str">
            <v>郑正飞</v>
          </cell>
          <cell r="B457" t="str">
            <v>固体车间</v>
          </cell>
          <cell r="C457" t="str">
            <v>赛默公司</v>
          </cell>
          <cell r="D457" t="str">
            <v/>
          </cell>
          <cell r="E457" t="str">
            <v>女</v>
          </cell>
          <cell r="F457" t="str">
            <v>制剂生产部</v>
          </cell>
          <cell r="G457" t="str">
            <v>11004</v>
          </cell>
        </row>
        <row r="458">
          <cell r="A458" t="str">
            <v>李颖</v>
          </cell>
          <cell r="B458" t="str">
            <v>制剂三组</v>
          </cell>
          <cell r="C458" t="str">
            <v>百诚医药</v>
          </cell>
          <cell r="D458" t="str">
            <v>10005</v>
          </cell>
          <cell r="E458" t="str">
            <v>女</v>
          </cell>
          <cell r="F458" t="str">
            <v>外用制剂部</v>
          </cell>
          <cell r="G458" t="str">
            <v>11000</v>
          </cell>
        </row>
        <row r="459">
          <cell r="A459" t="str">
            <v>黄贝贝</v>
          </cell>
          <cell r="B459" t="str">
            <v>CRC温州</v>
          </cell>
          <cell r="C459" t="str">
            <v>勤思医药</v>
          </cell>
          <cell r="D459" t="str">
            <v>60035</v>
          </cell>
          <cell r="E459" t="str">
            <v>女</v>
          </cell>
          <cell r="F459" t="str">
            <v>勤思医药</v>
          </cell>
          <cell r="G459" t="str">
            <v>11011</v>
          </cell>
        </row>
        <row r="460">
          <cell r="A460" t="str">
            <v>余志龙</v>
          </cell>
          <cell r="B460" t="str">
            <v>EHS部</v>
          </cell>
          <cell r="C460" t="str">
            <v>赛默公司</v>
          </cell>
          <cell r="D460" t="str">
            <v/>
          </cell>
          <cell r="E460" t="str">
            <v>男</v>
          </cell>
          <cell r="F460" t="str">
            <v>EHS部</v>
          </cell>
          <cell r="G460" t="str">
            <v>11014</v>
          </cell>
        </row>
        <row r="461">
          <cell r="A461" t="str">
            <v>曹明花</v>
          </cell>
          <cell r="B461" t="str">
            <v>行政事务组</v>
          </cell>
          <cell r="C461" t="str">
            <v>赛默公司</v>
          </cell>
          <cell r="D461" t="str">
            <v/>
          </cell>
          <cell r="E461" t="str">
            <v>女</v>
          </cell>
          <cell r="F461" t="str">
            <v>综合管理部</v>
          </cell>
          <cell r="G461" t="str">
            <v>11013</v>
          </cell>
        </row>
        <row r="462">
          <cell r="A462" t="str">
            <v>陈倩格</v>
          </cell>
          <cell r="B462" t="str">
            <v>固体组</v>
          </cell>
          <cell r="C462" t="str">
            <v>赛默公司</v>
          </cell>
          <cell r="D462" t="str">
            <v>10942</v>
          </cell>
          <cell r="E462" t="str">
            <v>女</v>
          </cell>
          <cell r="F462" t="str">
            <v>质量控制部</v>
          </cell>
          <cell r="G462" t="str">
            <v>11021</v>
          </cell>
        </row>
        <row r="463">
          <cell r="A463" t="str">
            <v>张卫祎</v>
          </cell>
          <cell r="B463" t="str">
            <v>液体车间</v>
          </cell>
          <cell r="C463" t="str">
            <v>赛默公司</v>
          </cell>
          <cell r="D463" t="str">
            <v/>
          </cell>
          <cell r="E463" t="str">
            <v>男</v>
          </cell>
          <cell r="F463" t="str">
            <v>制剂生产部</v>
          </cell>
          <cell r="G463" t="str">
            <v>11037</v>
          </cell>
        </row>
        <row r="464">
          <cell r="A464" t="str">
            <v>盛桂福</v>
          </cell>
          <cell r="B464" t="str">
            <v>原料车间</v>
          </cell>
          <cell r="C464" t="str">
            <v>赛默公司</v>
          </cell>
          <cell r="D464" t="str">
            <v>10708</v>
          </cell>
          <cell r="E464" t="str">
            <v>男</v>
          </cell>
          <cell r="F464" t="str">
            <v>原料生产部</v>
          </cell>
          <cell r="G464" t="str">
            <v>11024</v>
          </cell>
        </row>
        <row r="465">
          <cell r="A465" t="str">
            <v>胡清芳</v>
          </cell>
          <cell r="B465" t="str">
            <v>固体车间</v>
          </cell>
          <cell r="C465" t="str">
            <v>赛默公司</v>
          </cell>
          <cell r="D465" t="str">
            <v/>
          </cell>
          <cell r="E465" t="str">
            <v>女</v>
          </cell>
          <cell r="F465" t="str">
            <v>制剂生产部</v>
          </cell>
          <cell r="G465" t="str">
            <v>11023</v>
          </cell>
        </row>
        <row r="466">
          <cell r="A466" t="str">
            <v>方立军</v>
          </cell>
          <cell r="B466" t="str">
            <v>原料车间</v>
          </cell>
          <cell r="C466" t="str">
            <v>赛默公司</v>
          </cell>
          <cell r="D466" t="str">
            <v/>
          </cell>
          <cell r="E466" t="str">
            <v>男</v>
          </cell>
          <cell r="F466" t="str">
            <v>原料生产部</v>
          </cell>
          <cell r="G466" t="str">
            <v>11022</v>
          </cell>
        </row>
        <row r="467">
          <cell r="A467" t="str">
            <v>张寅啸</v>
          </cell>
          <cell r="B467" t="str">
            <v>微生物组</v>
          </cell>
          <cell r="C467" t="str">
            <v>赛默公司</v>
          </cell>
          <cell r="D467" t="str">
            <v>10826</v>
          </cell>
          <cell r="E467" t="str">
            <v>男</v>
          </cell>
          <cell r="F467" t="str">
            <v>质量控制部</v>
          </cell>
          <cell r="G467" t="str">
            <v>11020</v>
          </cell>
        </row>
        <row r="468">
          <cell r="A468" t="str">
            <v>刘丽萍</v>
          </cell>
          <cell r="B468" t="str">
            <v>原料车间</v>
          </cell>
          <cell r="C468" t="str">
            <v>赛默公司</v>
          </cell>
          <cell r="D468" t="str">
            <v>10708</v>
          </cell>
          <cell r="E468" t="str">
            <v>男</v>
          </cell>
          <cell r="F468" t="str">
            <v>原料生产部</v>
          </cell>
          <cell r="G468" t="str">
            <v>11017</v>
          </cell>
        </row>
        <row r="469">
          <cell r="A469" t="str">
            <v>金兆平</v>
          </cell>
          <cell r="B469" t="str">
            <v>原料车间</v>
          </cell>
          <cell r="C469" t="str">
            <v>赛默公司</v>
          </cell>
          <cell r="D469" t="str">
            <v/>
          </cell>
          <cell r="E469" t="str">
            <v>男</v>
          </cell>
          <cell r="F469" t="str">
            <v>原料生产部</v>
          </cell>
          <cell r="G469" t="str">
            <v>11016</v>
          </cell>
        </row>
        <row r="470">
          <cell r="A470" t="str">
            <v>朱建成</v>
          </cell>
          <cell r="B470" t="str">
            <v>EHS部</v>
          </cell>
          <cell r="C470" t="str">
            <v>赛默公司</v>
          </cell>
          <cell r="D470" t="str">
            <v/>
          </cell>
          <cell r="E470" t="str">
            <v>男</v>
          </cell>
          <cell r="F470" t="str">
            <v>EHS部</v>
          </cell>
          <cell r="G470" t="str">
            <v>11018</v>
          </cell>
        </row>
        <row r="471">
          <cell r="A471" t="str">
            <v>陈娟</v>
          </cell>
          <cell r="B471" t="str">
            <v>固体车间</v>
          </cell>
          <cell r="C471" t="str">
            <v>赛默公司</v>
          </cell>
          <cell r="D471" t="str">
            <v/>
          </cell>
          <cell r="E471" t="str">
            <v>女</v>
          </cell>
          <cell r="F471" t="str">
            <v>制剂生产部</v>
          </cell>
          <cell r="G471" t="str">
            <v>11042</v>
          </cell>
        </row>
        <row r="472">
          <cell r="A472" t="str">
            <v>吴斌</v>
          </cell>
          <cell r="B472" t="str">
            <v>分析三组</v>
          </cell>
          <cell r="C472" t="str">
            <v>百诚医药</v>
          </cell>
          <cell r="D472" t="str">
            <v>10324</v>
          </cell>
          <cell r="E472" t="str">
            <v>男</v>
          </cell>
          <cell r="F472" t="str">
            <v>液体制剂三部</v>
          </cell>
          <cell r="G472" t="str">
            <v>11008</v>
          </cell>
        </row>
        <row r="473">
          <cell r="A473" t="str">
            <v>李宁菲</v>
          </cell>
          <cell r="B473" t="str">
            <v>第四组</v>
          </cell>
          <cell r="C473" t="str">
            <v>百诚医药</v>
          </cell>
          <cell r="D473" t="str">
            <v>10997</v>
          </cell>
          <cell r="E473" t="str">
            <v>女</v>
          </cell>
          <cell r="F473" t="str">
            <v>原料药分析部</v>
          </cell>
          <cell r="G473" t="str">
            <v>11009</v>
          </cell>
        </row>
        <row r="474">
          <cell r="A474" t="str">
            <v>朱丽进</v>
          </cell>
          <cell r="B474" t="str">
            <v>行政事务组</v>
          </cell>
          <cell r="C474" t="str">
            <v>赛默公司</v>
          </cell>
          <cell r="D474" t="str">
            <v/>
          </cell>
          <cell r="E474" t="str">
            <v>女</v>
          </cell>
          <cell r="F474" t="str">
            <v>综合管理部</v>
          </cell>
          <cell r="G474" t="str">
            <v>11035</v>
          </cell>
        </row>
        <row r="475">
          <cell r="A475" t="str">
            <v>沈紫江</v>
          </cell>
          <cell r="B475" t="str">
            <v>实验管理组</v>
          </cell>
          <cell r="C475" t="str">
            <v>赛默公司</v>
          </cell>
          <cell r="D475" t="str">
            <v>11578</v>
          </cell>
          <cell r="E475" t="str">
            <v>男</v>
          </cell>
          <cell r="F475" t="str">
            <v>质量控制部</v>
          </cell>
          <cell r="G475" t="str">
            <v>11029</v>
          </cell>
        </row>
        <row r="476">
          <cell r="A476" t="str">
            <v>余玲玲</v>
          </cell>
          <cell r="B476" t="str">
            <v>行政事务组</v>
          </cell>
          <cell r="C476" t="str">
            <v>赛默公司</v>
          </cell>
          <cell r="D476" t="str">
            <v>10718</v>
          </cell>
          <cell r="E476" t="str">
            <v>女</v>
          </cell>
          <cell r="F476" t="str">
            <v>综合管理部</v>
          </cell>
          <cell r="G476" t="str">
            <v>11027</v>
          </cell>
        </row>
        <row r="477">
          <cell r="A477" t="str">
            <v>徐梦露</v>
          </cell>
          <cell r="B477" t="str">
            <v>知识产权部</v>
          </cell>
          <cell r="C477" t="str">
            <v>百诚医药</v>
          </cell>
          <cell r="D477" t="str">
            <v>10484</v>
          </cell>
          <cell r="E477" t="str">
            <v>女</v>
          </cell>
          <cell r="F477" t="str">
            <v>知识产权部</v>
          </cell>
          <cell r="G477" t="str">
            <v>11010</v>
          </cell>
        </row>
        <row r="478">
          <cell r="A478" t="str">
            <v>刘燕</v>
          </cell>
          <cell r="B478" t="str">
            <v>仪器组</v>
          </cell>
          <cell r="C478" t="str">
            <v>百诚医药</v>
          </cell>
          <cell r="D478" t="str">
            <v>11610</v>
          </cell>
          <cell r="E478" t="str">
            <v>女</v>
          </cell>
          <cell r="F478" t="str">
            <v>实验室管理部</v>
          </cell>
          <cell r="G478" t="str">
            <v>11040</v>
          </cell>
        </row>
        <row r="479">
          <cell r="A479" t="str">
            <v>盖秀梅</v>
          </cell>
          <cell r="B479" t="str">
            <v>制剂三组</v>
          </cell>
          <cell r="C479" t="str">
            <v>百诚医药</v>
          </cell>
          <cell r="D479" t="str">
            <v>10053</v>
          </cell>
          <cell r="E479" t="str">
            <v>女</v>
          </cell>
          <cell r="F479" t="str">
            <v>固体制剂二部</v>
          </cell>
          <cell r="G479" t="str">
            <v>11045</v>
          </cell>
        </row>
        <row r="480">
          <cell r="A480" t="str">
            <v>方妙珍</v>
          </cell>
          <cell r="B480" t="str">
            <v>物料组</v>
          </cell>
          <cell r="C480" t="str">
            <v>百诚医药</v>
          </cell>
          <cell r="D480" t="str">
            <v>10133</v>
          </cell>
          <cell r="E480" t="str">
            <v>女</v>
          </cell>
          <cell r="F480" t="str">
            <v>实验室管理部</v>
          </cell>
          <cell r="G480" t="str">
            <v>11047</v>
          </cell>
        </row>
        <row r="481">
          <cell r="A481" t="str">
            <v>江姗</v>
          </cell>
          <cell r="B481" t="str">
            <v>第二组</v>
          </cell>
          <cell r="C481" t="str">
            <v>百诚医药</v>
          </cell>
          <cell r="D481" t="str">
            <v>10024</v>
          </cell>
          <cell r="E481" t="str">
            <v>女</v>
          </cell>
          <cell r="F481" t="str">
            <v>固体制剂一部</v>
          </cell>
          <cell r="G481" t="str">
            <v>11044</v>
          </cell>
        </row>
        <row r="482">
          <cell r="A482" t="str">
            <v>李伟明</v>
          </cell>
          <cell r="B482" t="str">
            <v>原料药二部</v>
          </cell>
          <cell r="C482" t="str">
            <v>百诚医药</v>
          </cell>
          <cell r="D482" t="str">
            <v>10549</v>
          </cell>
          <cell r="E482" t="str">
            <v>男</v>
          </cell>
          <cell r="F482" t="str">
            <v>原料药二部</v>
          </cell>
          <cell r="G482" t="str">
            <v>11052</v>
          </cell>
        </row>
        <row r="483">
          <cell r="A483" t="str">
            <v>李予蘅</v>
          </cell>
          <cell r="B483" t="str">
            <v>质量保证部</v>
          </cell>
          <cell r="C483" t="str">
            <v>百伦检测</v>
          </cell>
          <cell r="D483" t="str">
            <v>10146</v>
          </cell>
          <cell r="E483" t="str">
            <v>女</v>
          </cell>
          <cell r="F483" t="str">
            <v>质量保证部</v>
          </cell>
          <cell r="G483" t="str">
            <v>11053</v>
          </cell>
        </row>
        <row r="484">
          <cell r="A484" t="str">
            <v>王佩瑶</v>
          </cell>
          <cell r="B484" t="str">
            <v>第一组</v>
          </cell>
          <cell r="C484" t="str">
            <v>百诚医药</v>
          </cell>
          <cell r="D484" t="str">
            <v>11274</v>
          </cell>
          <cell r="E484" t="str">
            <v>女</v>
          </cell>
          <cell r="F484" t="str">
            <v>原料药分析部</v>
          </cell>
          <cell r="G484" t="str">
            <v>11043</v>
          </cell>
        </row>
        <row r="485">
          <cell r="A485" t="str">
            <v>邵启亨</v>
          </cell>
          <cell r="B485" t="str">
            <v>行政事务组</v>
          </cell>
          <cell r="C485" t="str">
            <v>赛默公司</v>
          </cell>
          <cell r="D485" t="str">
            <v/>
          </cell>
          <cell r="E485" t="str">
            <v>男</v>
          </cell>
          <cell r="F485" t="str">
            <v>综合管理部</v>
          </cell>
          <cell r="G485" t="str">
            <v>11054</v>
          </cell>
        </row>
        <row r="486">
          <cell r="A486" t="str">
            <v>郭泽昂</v>
          </cell>
          <cell r="B486" t="str">
            <v>CRC温州</v>
          </cell>
          <cell r="C486" t="str">
            <v>勤思医药</v>
          </cell>
          <cell r="D486" t="str">
            <v>60035</v>
          </cell>
          <cell r="E486" t="str">
            <v>男</v>
          </cell>
          <cell r="F486" t="str">
            <v>勤思医药</v>
          </cell>
          <cell r="G486" t="str">
            <v>11048</v>
          </cell>
        </row>
        <row r="487">
          <cell r="A487" t="str">
            <v>白胜伟</v>
          </cell>
          <cell r="B487" t="str">
            <v>公用工程部</v>
          </cell>
          <cell r="C487" t="str">
            <v>赛默公司</v>
          </cell>
          <cell r="D487" t="str">
            <v>10731</v>
          </cell>
          <cell r="E487" t="str">
            <v>男</v>
          </cell>
          <cell r="F487" t="str">
            <v>公用工程部</v>
          </cell>
          <cell r="G487" t="str">
            <v>11032</v>
          </cell>
        </row>
        <row r="488">
          <cell r="A488" t="str">
            <v>祝慧仙</v>
          </cell>
          <cell r="B488" t="str">
            <v>液体车间</v>
          </cell>
          <cell r="C488" t="str">
            <v>赛默公司</v>
          </cell>
          <cell r="D488" t="str">
            <v/>
          </cell>
          <cell r="E488" t="str">
            <v>女</v>
          </cell>
          <cell r="F488" t="str">
            <v>制剂生产部</v>
          </cell>
          <cell r="G488" t="str">
            <v>11063</v>
          </cell>
        </row>
        <row r="489">
          <cell r="A489" t="str">
            <v>张博</v>
          </cell>
          <cell r="B489" t="str">
            <v>制剂二组</v>
          </cell>
          <cell r="C489" t="str">
            <v>百诚医药</v>
          </cell>
          <cell r="D489" t="str">
            <v>10355</v>
          </cell>
          <cell r="E489" t="str">
            <v>男</v>
          </cell>
          <cell r="F489" t="str">
            <v>液体制剂一部</v>
          </cell>
          <cell r="G489" t="str">
            <v>11060</v>
          </cell>
        </row>
        <row r="490">
          <cell r="A490" t="str">
            <v>李园</v>
          </cell>
          <cell r="B490" t="str">
            <v>第三组</v>
          </cell>
          <cell r="C490" t="str">
            <v>百诚医药</v>
          </cell>
          <cell r="D490" t="str">
            <v>11389</v>
          </cell>
          <cell r="E490" t="str">
            <v>女</v>
          </cell>
          <cell r="F490" t="str">
            <v>固体制剂一部</v>
          </cell>
          <cell r="G490" t="str">
            <v>11061</v>
          </cell>
        </row>
        <row r="491">
          <cell r="A491" t="str">
            <v>陈康</v>
          </cell>
          <cell r="B491" t="str">
            <v>仓储组</v>
          </cell>
          <cell r="C491" t="str">
            <v>赛默公司</v>
          </cell>
          <cell r="D491" t="str">
            <v/>
          </cell>
          <cell r="E491" t="str">
            <v>男</v>
          </cell>
          <cell r="F491" t="str">
            <v>物控部</v>
          </cell>
          <cell r="G491" t="str">
            <v>11068</v>
          </cell>
        </row>
        <row r="492">
          <cell r="A492" t="str">
            <v>李敬宇</v>
          </cell>
          <cell r="B492" t="str">
            <v>设备组</v>
          </cell>
          <cell r="C492" t="str">
            <v>百诚医药</v>
          </cell>
          <cell r="D492" t="str">
            <v>10261</v>
          </cell>
          <cell r="E492" t="str">
            <v>男</v>
          </cell>
          <cell r="F492" t="str">
            <v>实验室管理部</v>
          </cell>
          <cell r="G492" t="str">
            <v>11064</v>
          </cell>
        </row>
        <row r="493">
          <cell r="A493" t="str">
            <v>孟德欣</v>
          </cell>
          <cell r="B493" t="str">
            <v>医学编辑组</v>
          </cell>
          <cell r="C493" t="str">
            <v>百诚医药</v>
          </cell>
          <cell r="D493" t="str">
            <v>10402</v>
          </cell>
          <cell r="E493" t="str">
            <v>女</v>
          </cell>
          <cell r="F493" t="str">
            <v>医学部</v>
          </cell>
          <cell r="G493" t="str">
            <v>11065</v>
          </cell>
        </row>
        <row r="494">
          <cell r="A494" t="str">
            <v>曹华建</v>
          </cell>
          <cell r="B494" t="str">
            <v>外用车间</v>
          </cell>
          <cell r="C494" t="str">
            <v>赛默公司</v>
          </cell>
          <cell r="D494" t="str">
            <v>11457</v>
          </cell>
          <cell r="E494" t="str">
            <v>男</v>
          </cell>
          <cell r="F494" t="str">
            <v>制剂生产部</v>
          </cell>
          <cell r="G494" t="str">
            <v>11076</v>
          </cell>
        </row>
        <row r="495">
          <cell r="A495" t="str">
            <v>许妃</v>
          </cell>
          <cell r="B495" t="str">
            <v>第三组</v>
          </cell>
          <cell r="C495" t="str">
            <v>百诚医药</v>
          </cell>
          <cell r="D495" t="str">
            <v>10454</v>
          </cell>
          <cell r="E495" t="str">
            <v>女</v>
          </cell>
          <cell r="F495" t="str">
            <v>液体制剂二部</v>
          </cell>
          <cell r="G495" t="str">
            <v>11075</v>
          </cell>
        </row>
        <row r="496">
          <cell r="A496" t="str">
            <v>赵赫</v>
          </cell>
          <cell r="B496" t="str">
            <v>合成组</v>
          </cell>
          <cell r="C496" t="str">
            <v>百诚医药</v>
          </cell>
          <cell r="D496" t="str">
            <v>10788</v>
          </cell>
          <cell r="E496" t="str">
            <v>男</v>
          </cell>
          <cell r="F496" t="str">
            <v>杂质研究中心</v>
          </cell>
          <cell r="G496" t="str">
            <v>11071</v>
          </cell>
        </row>
        <row r="497">
          <cell r="A497" t="str">
            <v>戴红伟</v>
          </cell>
          <cell r="B497" t="str">
            <v>原料车间</v>
          </cell>
          <cell r="C497" t="str">
            <v>赛默公司</v>
          </cell>
          <cell r="D497" t="str">
            <v/>
          </cell>
          <cell r="E497" t="str">
            <v>男</v>
          </cell>
          <cell r="F497" t="str">
            <v>原料生产部</v>
          </cell>
          <cell r="G497" t="str">
            <v>11038</v>
          </cell>
        </row>
        <row r="498">
          <cell r="A498" t="str">
            <v>郑军微</v>
          </cell>
          <cell r="B498" t="str">
            <v>原料药二部</v>
          </cell>
          <cell r="C498" t="str">
            <v>百诚医药</v>
          </cell>
          <cell r="D498" t="str">
            <v>10549</v>
          </cell>
          <cell r="E498" t="str">
            <v>男</v>
          </cell>
          <cell r="F498" t="str">
            <v>原料药二部</v>
          </cell>
          <cell r="G498" t="str">
            <v>11077</v>
          </cell>
        </row>
        <row r="499">
          <cell r="A499" t="str">
            <v>金胜成</v>
          </cell>
          <cell r="B499" t="str">
            <v>原料组</v>
          </cell>
          <cell r="C499" t="str">
            <v>赛默公司</v>
          </cell>
          <cell r="D499" t="str">
            <v>10935</v>
          </cell>
          <cell r="E499" t="str">
            <v>男</v>
          </cell>
          <cell r="F499" t="str">
            <v>质量控制部</v>
          </cell>
          <cell r="G499" t="str">
            <v>11084</v>
          </cell>
        </row>
        <row r="500">
          <cell r="A500" t="str">
            <v>姚志坚</v>
          </cell>
          <cell r="B500" t="str">
            <v>液体车间</v>
          </cell>
          <cell r="C500" t="str">
            <v>赛默公司</v>
          </cell>
          <cell r="D500" t="str">
            <v/>
          </cell>
          <cell r="E500" t="str">
            <v>男</v>
          </cell>
          <cell r="F500" t="str">
            <v>制剂生产部</v>
          </cell>
          <cell r="G500" t="str">
            <v>11082</v>
          </cell>
        </row>
        <row r="501">
          <cell r="A501" t="str">
            <v>庄雪燕</v>
          </cell>
          <cell r="B501" t="str">
            <v>分析一组</v>
          </cell>
          <cell r="C501" t="str">
            <v>百诚医药</v>
          </cell>
          <cell r="D501" t="str">
            <v>10107</v>
          </cell>
          <cell r="E501" t="str">
            <v>女</v>
          </cell>
          <cell r="F501" t="str">
            <v>液体制剂一部</v>
          </cell>
          <cell r="G501" t="str">
            <v>11078</v>
          </cell>
        </row>
        <row r="502">
          <cell r="A502" t="str">
            <v>毛雅婷</v>
          </cell>
          <cell r="B502" t="str">
            <v>CRC温州</v>
          </cell>
          <cell r="C502" t="str">
            <v>勤思医药</v>
          </cell>
          <cell r="D502" t="str">
            <v>60035</v>
          </cell>
          <cell r="E502" t="str">
            <v>女</v>
          </cell>
          <cell r="F502" t="str">
            <v>勤思医药</v>
          </cell>
          <cell r="G502" t="str">
            <v>11089</v>
          </cell>
        </row>
        <row r="503">
          <cell r="A503" t="str">
            <v>李雪02</v>
          </cell>
          <cell r="B503" t="str">
            <v>分析四组</v>
          </cell>
          <cell r="C503" t="str">
            <v>百诚医药</v>
          </cell>
          <cell r="D503" t="str">
            <v>10004</v>
          </cell>
          <cell r="E503" t="str">
            <v>女</v>
          </cell>
          <cell r="F503" t="str">
            <v>液体制剂一部</v>
          </cell>
          <cell r="G503" t="str">
            <v>11090</v>
          </cell>
        </row>
        <row r="504">
          <cell r="A504" t="str">
            <v>常梅</v>
          </cell>
          <cell r="B504" t="str">
            <v>外用制剂部</v>
          </cell>
          <cell r="C504" t="str">
            <v>百诚医药</v>
          </cell>
          <cell r="D504" t="str">
            <v>10005</v>
          </cell>
          <cell r="E504" t="str">
            <v>女</v>
          </cell>
          <cell r="F504" t="str">
            <v>外用制剂部</v>
          </cell>
          <cell r="G504" t="str">
            <v>11093</v>
          </cell>
        </row>
        <row r="505">
          <cell r="A505" t="str">
            <v>胡红先</v>
          </cell>
          <cell r="B505" t="str">
            <v>液体车间</v>
          </cell>
          <cell r="C505" t="str">
            <v>赛默公司</v>
          </cell>
          <cell r="D505" t="str">
            <v/>
          </cell>
          <cell r="E505" t="str">
            <v>女</v>
          </cell>
          <cell r="F505" t="str">
            <v>制剂生产部</v>
          </cell>
          <cell r="G505" t="str">
            <v>11097</v>
          </cell>
        </row>
        <row r="506">
          <cell r="A506" t="str">
            <v>丰佳丽</v>
          </cell>
          <cell r="B506" t="str">
            <v>制剂生产部</v>
          </cell>
          <cell r="C506" t="str">
            <v>赛默公司</v>
          </cell>
          <cell r="D506" t="str">
            <v/>
          </cell>
          <cell r="E506" t="str">
            <v>女</v>
          </cell>
          <cell r="F506" t="str">
            <v>制剂生产部</v>
          </cell>
          <cell r="G506" t="str">
            <v>11098</v>
          </cell>
        </row>
        <row r="507">
          <cell r="A507" t="str">
            <v>张若芸</v>
          </cell>
          <cell r="B507" t="str">
            <v>样品管理部</v>
          </cell>
          <cell r="C507" t="str">
            <v>百杏生物</v>
          </cell>
          <cell r="D507" t="str">
            <v>20049</v>
          </cell>
          <cell r="E507" t="str">
            <v>女</v>
          </cell>
          <cell r="F507" t="str">
            <v>样品管理部</v>
          </cell>
          <cell r="G507" t="str">
            <v>11091</v>
          </cell>
        </row>
        <row r="508">
          <cell r="A508" t="str">
            <v>王林龙</v>
          </cell>
          <cell r="B508" t="str">
            <v>分析检测三部</v>
          </cell>
          <cell r="C508" t="str">
            <v>百伦检测</v>
          </cell>
          <cell r="D508" t="str">
            <v>10406</v>
          </cell>
          <cell r="E508" t="str">
            <v>男</v>
          </cell>
          <cell r="F508" t="str">
            <v>分析检测三部</v>
          </cell>
          <cell r="G508" t="str">
            <v>11094</v>
          </cell>
        </row>
        <row r="509">
          <cell r="A509" t="str">
            <v>方燕萍</v>
          </cell>
          <cell r="B509" t="str">
            <v>行政组</v>
          </cell>
          <cell r="C509" t="str">
            <v>百诚医药</v>
          </cell>
          <cell r="D509" t="str">
            <v>10376</v>
          </cell>
          <cell r="E509" t="str">
            <v>女</v>
          </cell>
          <cell r="F509" t="str">
            <v>行政事务部</v>
          </cell>
          <cell r="G509" t="str">
            <v>11127</v>
          </cell>
        </row>
        <row r="510">
          <cell r="A510" t="str">
            <v>陈瑾</v>
          </cell>
          <cell r="B510" t="str">
            <v>固体组</v>
          </cell>
          <cell r="C510" t="str">
            <v>赛默公司</v>
          </cell>
          <cell r="D510" t="str">
            <v>10942</v>
          </cell>
          <cell r="E510" t="str">
            <v>女</v>
          </cell>
          <cell r="F510" t="str">
            <v>质量控制部</v>
          </cell>
          <cell r="G510" t="str">
            <v>11147</v>
          </cell>
        </row>
        <row r="511">
          <cell r="A511" t="str">
            <v>陈海芳</v>
          </cell>
          <cell r="B511" t="str">
            <v>采购组</v>
          </cell>
          <cell r="C511" t="str">
            <v>赛默公司</v>
          </cell>
          <cell r="D511" t="str">
            <v/>
          </cell>
          <cell r="E511" t="str">
            <v>女</v>
          </cell>
          <cell r="F511" t="str">
            <v>物控部</v>
          </cell>
          <cell r="G511" t="str">
            <v>11146</v>
          </cell>
        </row>
        <row r="512">
          <cell r="A512" t="str">
            <v>孙新杰</v>
          </cell>
          <cell r="B512" t="str">
            <v>分析四组</v>
          </cell>
          <cell r="C512" t="str">
            <v>百诚医药</v>
          </cell>
          <cell r="D512" t="str">
            <v>10115</v>
          </cell>
          <cell r="E512" t="str">
            <v>男</v>
          </cell>
          <cell r="F512" t="str">
            <v>液体制剂三部</v>
          </cell>
          <cell r="G512" t="str">
            <v>11158</v>
          </cell>
        </row>
        <row r="513">
          <cell r="A513" t="str">
            <v>王卫府</v>
          </cell>
          <cell r="B513" t="str">
            <v>原料组</v>
          </cell>
          <cell r="C513" t="str">
            <v>赛默公司</v>
          </cell>
          <cell r="D513" t="str">
            <v>10935</v>
          </cell>
          <cell r="E513" t="str">
            <v>男</v>
          </cell>
          <cell r="F513" t="str">
            <v>质量控制部</v>
          </cell>
          <cell r="G513" t="str">
            <v>11159</v>
          </cell>
        </row>
        <row r="514">
          <cell r="A514" t="str">
            <v>胡嘉程</v>
          </cell>
          <cell r="B514" t="str">
            <v>液体组</v>
          </cell>
          <cell r="C514" t="str">
            <v>赛默公司</v>
          </cell>
          <cell r="D514" t="str">
            <v>10864</v>
          </cell>
          <cell r="E514" t="str">
            <v>男</v>
          </cell>
          <cell r="F514" t="str">
            <v>质量控制部</v>
          </cell>
          <cell r="G514" t="str">
            <v>11162</v>
          </cell>
        </row>
        <row r="515">
          <cell r="A515" t="str">
            <v>郑凤洁</v>
          </cell>
          <cell r="B515" t="str">
            <v>药理部</v>
          </cell>
          <cell r="C515" t="str">
            <v>百诚医药</v>
          </cell>
          <cell r="D515" t="str">
            <v>50002</v>
          </cell>
          <cell r="E515" t="str">
            <v>女</v>
          </cell>
          <cell r="F515" t="str">
            <v>药理部</v>
          </cell>
          <cell r="G515" t="str">
            <v>11126</v>
          </cell>
        </row>
        <row r="516">
          <cell r="A516" t="str">
            <v>赵淑彬</v>
          </cell>
          <cell r="B516" t="str">
            <v>第二组</v>
          </cell>
          <cell r="C516" t="str">
            <v>百诚医药</v>
          </cell>
          <cell r="D516" t="str">
            <v>10093</v>
          </cell>
          <cell r="E516" t="str">
            <v>女</v>
          </cell>
          <cell r="F516" t="str">
            <v>原料药分析部</v>
          </cell>
          <cell r="G516" t="str">
            <v>11160</v>
          </cell>
        </row>
        <row r="517">
          <cell r="A517" t="str">
            <v>张方方</v>
          </cell>
          <cell r="B517" t="str">
            <v>合成组</v>
          </cell>
          <cell r="C517" t="str">
            <v>百诚医药</v>
          </cell>
          <cell r="D517" t="str">
            <v>10788</v>
          </cell>
          <cell r="E517" t="str">
            <v>男</v>
          </cell>
          <cell r="F517" t="str">
            <v>杂质研究中心</v>
          </cell>
          <cell r="G517" t="str">
            <v>11119</v>
          </cell>
        </row>
        <row r="518">
          <cell r="A518" t="str">
            <v>童志强</v>
          </cell>
          <cell r="B518" t="str">
            <v>原料车间</v>
          </cell>
          <cell r="C518" t="str">
            <v>赛默公司</v>
          </cell>
          <cell r="D518" t="str">
            <v>10708</v>
          </cell>
          <cell r="E518" t="str">
            <v>男</v>
          </cell>
          <cell r="F518" t="str">
            <v>原料生产部</v>
          </cell>
          <cell r="G518" t="str">
            <v>11166</v>
          </cell>
        </row>
        <row r="519">
          <cell r="A519" t="str">
            <v>胡永强</v>
          </cell>
          <cell r="B519" t="str">
            <v>原料生产部</v>
          </cell>
          <cell r="C519" t="str">
            <v>赛默公司</v>
          </cell>
          <cell r="D519" t="str">
            <v>10708</v>
          </cell>
          <cell r="E519" t="str">
            <v>男</v>
          </cell>
          <cell r="F519" t="str">
            <v>原料生产部</v>
          </cell>
          <cell r="G519" t="str">
            <v>11165</v>
          </cell>
        </row>
        <row r="520">
          <cell r="A520" t="str">
            <v>钱夏斌</v>
          </cell>
          <cell r="B520" t="str">
            <v>液体车间</v>
          </cell>
          <cell r="C520" t="str">
            <v>赛默公司</v>
          </cell>
          <cell r="D520" t="str">
            <v>11494</v>
          </cell>
          <cell r="E520" t="str">
            <v>男</v>
          </cell>
          <cell r="F520" t="str">
            <v>制剂生产部</v>
          </cell>
          <cell r="G520" t="str">
            <v>11173</v>
          </cell>
        </row>
        <row r="521">
          <cell r="A521" t="str">
            <v>凌伊</v>
          </cell>
          <cell r="B521" t="str">
            <v>药理部</v>
          </cell>
          <cell r="C521" t="str">
            <v>百诚医药</v>
          </cell>
          <cell r="D521" t="str">
            <v>50002</v>
          </cell>
          <cell r="E521" t="str">
            <v>女</v>
          </cell>
          <cell r="F521" t="str">
            <v>药理部</v>
          </cell>
          <cell r="G521" t="str">
            <v>11157</v>
          </cell>
        </row>
        <row r="522">
          <cell r="A522" t="str">
            <v>范丽丽</v>
          </cell>
          <cell r="B522" t="str">
            <v>药理部</v>
          </cell>
          <cell r="C522" t="str">
            <v>百诚医药</v>
          </cell>
          <cell r="D522" t="str">
            <v>50002</v>
          </cell>
          <cell r="E522" t="str">
            <v>女</v>
          </cell>
          <cell r="F522" t="str">
            <v>药理部</v>
          </cell>
          <cell r="G522" t="str">
            <v>11168</v>
          </cell>
        </row>
        <row r="523">
          <cell r="A523" t="str">
            <v>李芯红</v>
          </cell>
          <cell r="B523" t="str">
            <v>分析三组</v>
          </cell>
          <cell r="C523" t="str">
            <v>百诚医药</v>
          </cell>
          <cell r="D523" t="str">
            <v>10128</v>
          </cell>
          <cell r="E523" t="str">
            <v>女</v>
          </cell>
          <cell r="F523" t="str">
            <v>固体制剂二部</v>
          </cell>
          <cell r="G523" t="str">
            <v>11171</v>
          </cell>
        </row>
        <row r="524">
          <cell r="A524" t="str">
            <v>李雪</v>
          </cell>
          <cell r="B524" t="str">
            <v>分析一组</v>
          </cell>
          <cell r="C524" t="str">
            <v>百诚医药</v>
          </cell>
          <cell r="D524" t="str">
            <v>10059</v>
          </cell>
          <cell r="E524" t="str">
            <v>女</v>
          </cell>
          <cell r="F524" t="str">
            <v>液体制剂三部</v>
          </cell>
          <cell r="G524" t="str">
            <v>11104</v>
          </cell>
        </row>
        <row r="525">
          <cell r="A525" t="str">
            <v>陈亚军</v>
          </cell>
          <cell r="B525" t="str">
            <v>分析组</v>
          </cell>
          <cell r="C525" t="str">
            <v>百诚医药</v>
          </cell>
          <cell r="D525" t="str">
            <v>10320</v>
          </cell>
          <cell r="E525" t="str">
            <v>女</v>
          </cell>
          <cell r="F525" t="str">
            <v>杂质研究中心</v>
          </cell>
          <cell r="G525" t="str">
            <v>11156</v>
          </cell>
        </row>
        <row r="526">
          <cell r="A526" t="str">
            <v>邱玉</v>
          </cell>
          <cell r="B526" t="str">
            <v>信息情报部</v>
          </cell>
          <cell r="C526" t="str">
            <v>百诚医药</v>
          </cell>
          <cell r="D526" t="str">
            <v>10421</v>
          </cell>
          <cell r="E526" t="str">
            <v>女</v>
          </cell>
          <cell r="F526" t="str">
            <v>信息情报部</v>
          </cell>
          <cell r="G526" t="str">
            <v>11124</v>
          </cell>
        </row>
        <row r="527">
          <cell r="A527" t="str">
            <v>俞恩典</v>
          </cell>
          <cell r="B527" t="str">
            <v>制剂二组</v>
          </cell>
          <cell r="C527" t="str">
            <v>百诚医药</v>
          </cell>
          <cell r="D527" t="str">
            <v>10005</v>
          </cell>
          <cell r="E527" t="str">
            <v>男</v>
          </cell>
          <cell r="F527" t="str">
            <v>外用制剂部</v>
          </cell>
          <cell r="G527" t="str">
            <v>11108</v>
          </cell>
        </row>
        <row r="528">
          <cell r="A528" t="str">
            <v>郑碧莹</v>
          </cell>
          <cell r="B528" t="str">
            <v>制剂二组</v>
          </cell>
          <cell r="C528" t="str">
            <v>百诚医药</v>
          </cell>
          <cell r="D528" t="str">
            <v>10005</v>
          </cell>
          <cell r="E528" t="str">
            <v>女</v>
          </cell>
          <cell r="F528" t="str">
            <v>外用制剂部</v>
          </cell>
          <cell r="G528" t="str">
            <v>11106</v>
          </cell>
        </row>
        <row r="529">
          <cell r="A529" t="str">
            <v>陈俊宇</v>
          </cell>
          <cell r="B529" t="str">
            <v>药化部</v>
          </cell>
          <cell r="C529" t="str">
            <v>百诚医药</v>
          </cell>
          <cell r="D529" t="str">
            <v>10507</v>
          </cell>
          <cell r="E529" t="str">
            <v>男</v>
          </cell>
          <cell r="F529" t="str">
            <v>药化部</v>
          </cell>
          <cell r="G529" t="str">
            <v>11107</v>
          </cell>
        </row>
        <row r="530">
          <cell r="A530" t="str">
            <v>张宁宇</v>
          </cell>
          <cell r="B530" t="str">
            <v>制剂一组</v>
          </cell>
          <cell r="C530" t="str">
            <v>百诚医药</v>
          </cell>
          <cell r="D530" t="str">
            <v>10025</v>
          </cell>
          <cell r="E530" t="str">
            <v>女</v>
          </cell>
          <cell r="F530" t="str">
            <v>固体制剂二部</v>
          </cell>
          <cell r="G530" t="str">
            <v>11100</v>
          </cell>
        </row>
        <row r="531">
          <cell r="A531" t="str">
            <v>何丹丹</v>
          </cell>
          <cell r="B531" t="str">
            <v>分析组</v>
          </cell>
          <cell r="C531" t="str">
            <v>百诚医药</v>
          </cell>
          <cell r="D531" t="str">
            <v>10320</v>
          </cell>
          <cell r="E531" t="str">
            <v>女</v>
          </cell>
          <cell r="F531" t="str">
            <v>杂质研究中心</v>
          </cell>
          <cell r="G531" t="str">
            <v>11116</v>
          </cell>
        </row>
        <row r="532">
          <cell r="A532" t="str">
            <v>董丹琪</v>
          </cell>
          <cell r="B532" t="str">
            <v>分析组</v>
          </cell>
          <cell r="C532" t="str">
            <v>百诚医药</v>
          </cell>
          <cell r="D532" t="str">
            <v>10320</v>
          </cell>
          <cell r="E532" t="str">
            <v>女</v>
          </cell>
          <cell r="F532" t="str">
            <v>杂质研究中心</v>
          </cell>
          <cell r="G532" t="str">
            <v>11114</v>
          </cell>
        </row>
        <row r="533">
          <cell r="A533" t="str">
            <v>程迪迪</v>
          </cell>
          <cell r="B533" t="str">
            <v>知识产权部</v>
          </cell>
          <cell r="C533" t="str">
            <v>百诚医药</v>
          </cell>
          <cell r="D533" t="str">
            <v>10484</v>
          </cell>
          <cell r="E533" t="str">
            <v>女</v>
          </cell>
          <cell r="F533" t="str">
            <v>知识产权部</v>
          </cell>
          <cell r="G533" t="str">
            <v>11125</v>
          </cell>
        </row>
        <row r="534">
          <cell r="A534" t="str">
            <v>常新月</v>
          </cell>
          <cell r="B534" t="str">
            <v>注册部</v>
          </cell>
          <cell r="C534" t="str">
            <v>百诚医药</v>
          </cell>
          <cell r="D534" t="str">
            <v>10258</v>
          </cell>
          <cell r="E534" t="str">
            <v>女</v>
          </cell>
          <cell r="F534" t="str">
            <v>注册部</v>
          </cell>
          <cell r="G534" t="str">
            <v>11121</v>
          </cell>
        </row>
        <row r="535">
          <cell r="A535" t="str">
            <v>钟蓉</v>
          </cell>
          <cell r="B535" t="str">
            <v>分析组</v>
          </cell>
          <cell r="C535" t="str">
            <v>百诚医药</v>
          </cell>
          <cell r="D535" t="str">
            <v>10320</v>
          </cell>
          <cell r="E535" t="str">
            <v>女</v>
          </cell>
          <cell r="F535" t="str">
            <v>杂质研究中心</v>
          </cell>
          <cell r="G535" t="str">
            <v>11115</v>
          </cell>
        </row>
        <row r="536">
          <cell r="A536" t="str">
            <v>周健</v>
          </cell>
          <cell r="B536" t="str">
            <v>合成组</v>
          </cell>
          <cell r="C536" t="str">
            <v>百诚医药</v>
          </cell>
          <cell r="D536" t="str">
            <v>10788</v>
          </cell>
          <cell r="E536" t="str">
            <v>男</v>
          </cell>
          <cell r="F536" t="str">
            <v>杂质研究中心</v>
          </cell>
          <cell r="G536" t="str">
            <v>11117</v>
          </cell>
        </row>
        <row r="537">
          <cell r="A537" t="str">
            <v>王筱婷</v>
          </cell>
          <cell r="B537" t="str">
            <v>固体制剂三部</v>
          </cell>
          <cell r="C537" t="str">
            <v>百诚医药</v>
          </cell>
          <cell r="D537" t="str">
            <v>10830</v>
          </cell>
          <cell r="E537" t="str">
            <v>女</v>
          </cell>
          <cell r="F537" t="str">
            <v>固体制剂三部</v>
          </cell>
          <cell r="G537" t="str">
            <v>11103</v>
          </cell>
        </row>
        <row r="538">
          <cell r="A538" t="str">
            <v>陈佳倩</v>
          </cell>
          <cell r="B538" t="str">
            <v>分析组</v>
          </cell>
          <cell r="C538" t="str">
            <v>百诚医药</v>
          </cell>
          <cell r="D538" t="str">
            <v>10165</v>
          </cell>
          <cell r="E538" t="str">
            <v>女</v>
          </cell>
          <cell r="F538" t="str">
            <v>固体制剂三部</v>
          </cell>
          <cell r="G538" t="str">
            <v>11102</v>
          </cell>
        </row>
        <row r="539">
          <cell r="A539" t="str">
            <v>吕洁茹</v>
          </cell>
          <cell r="B539" t="str">
            <v>第四组</v>
          </cell>
          <cell r="C539" t="str">
            <v>百诚医药</v>
          </cell>
          <cell r="D539" t="str">
            <v>10997</v>
          </cell>
          <cell r="E539" t="str">
            <v>女</v>
          </cell>
          <cell r="F539" t="str">
            <v>原料药分析部</v>
          </cell>
          <cell r="G539" t="str">
            <v>11113</v>
          </cell>
        </row>
        <row r="540">
          <cell r="A540" t="str">
            <v>魏凯佳</v>
          </cell>
          <cell r="B540" t="str">
            <v>第四组</v>
          </cell>
          <cell r="C540" t="str">
            <v>百诚医药</v>
          </cell>
          <cell r="D540" t="str">
            <v>10997</v>
          </cell>
          <cell r="E540" t="str">
            <v>女</v>
          </cell>
          <cell r="F540" t="str">
            <v>原料药分析部</v>
          </cell>
          <cell r="G540" t="str">
            <v>11111</v>
          </cell>
        </row>
        <row r="541">
          <cell r="A541" t="str">
            <v>周加玲</v>
          </cell>
          <cell r="B541" t="str">
            <v>药理部</v>
          </cell>
          <cell r="C541" t="str">
            <v>百诚医药</v>
          </cell>
          <cell r="D541" t="str">
            <v>50002</v>
          </cell>
          <cell r="E541" t="str">
            <v>女</v>
          </cell>
          <cell r="F541" t="str">
            <v>药理部</v>
          </cell>
          <cell r="G541" t="str">
            <v>11130</v>
          </cell>
        </row>
        <row r="542">
          <cell r="A542" t="str">
            <v>王婷婷</v>
          </cell>
          <cell r="B542" t="str">
            <v>药理部</v>
          </cell>
          <cell r="C542" t="str">
            <v>百诚医药</v>
          </cell>
          <cell r="D542" t="str">
            <v>50002</v>
          </cell>
          <cell r="E542" t="str">
            <v>女</v>
          </cell>
          <cell r="F542" t="str">
            <v>药理部</v>
          </cell>
          <cell r="G542" t="str">
            <v>11129</v>
          </cell>
        </row>
        <row r="543">
          <cell r="A543" t="str">
            <v>华琛琛</v>
          </cell>
          <cell r="B543" t="str">
            <v>生物分析部</v>
          </cell>
          <cell r="C543" t="str">
            <v>百杏生物</v>
          </cell>
          <cell r="D543" t="str">
            <v>20003</v>
          </cell>
          <cell r="E543" t="str">
            <v>女</v>
          </cell>
          <cell r="F543" t="str">
            <v>生物分析部</v>
          </cell>
          <cell r="G543" t="str">
            <v>11133</v>
          </cell>
        </row>
        <row r="544">
          <cell r="A544" t="str">
            <v>周金金</v>
          </cell>
          <cell r="B544" t="str">
            <v>分析二组</v>
          </cell>
          <cell r="C544" t="str">
            <v>百诚医药</v>
          </cell>
          <cell r="D544" t="str">
            <v>10026</v>
          </cell>
          <cell r="E544" t="str">
            <v>女</v>
          </cell>
          <cell r="F544" t="str">
            <v>固体制剂二部</v>
          </cell>
          <cell r="G544" t="str">
            <v>11101</v>
          </cell>
        </row>
        <row r="545">
          <cell r="A545" t="str">
            <v>鲁作琳</v>
          </cell>
          <cell r="B545" t="str">
            <v>液体制剂二部</v>
          </cell>
          <cell r="C545" t="str">
            <v>百诚医药</v>
          </cell>
          <cell r="D545" t="str">
            <v>10159</v>
          </cell>
          <cell r="E545" t="str">
            <v>女</v>
          </cell>
          <cell r="F545" t="str">
            <v>液体制剂二部</v>
          </cell>
          <cell r="G545" t="str">
            <v>11123</v>
          </cell>
        </row>
        <row r="546">
          <cell r="A546" t="str">
            <v>薛帅</v>
          </cell>
          <cell r="B546" t="str">
            <v>合成组</v>
          </cell>
          <cell r="C546" t="str">
            <v>百诚医药</v>
          </cell>
          <cell r="D546" t="str">
            <v>10788</v>
          </cell>
          <cell r="E546" t="str">
            <v>男</v>
          </cell>
          <cell r="F546" t="str">
            <v>杂质研究中心</v>
          </cell>
          <cell r="G546" t="str">
            <v>11120</v>
          </cell>
        </row>
        <row r="547">
          <cell r="A547" t="str">
            <v>莫瑞雪</v>
          </cell>
          <cell r="B547" t="str">
            <v>固体制剂一部</v>
          </cell>
          <cell r="C547" t="str">
            <v>百诚医药</v>
          </cell>
          <cell r="D547" t="str">
            <v>30001</v>
          </cell>
          <cell r="E547" t="str">
            <v>女</v>
          </cell>
          <cell r="F547" t="str">
            <v>固体制剂一部</v>
          </cell>
          <cell r="G547" t="str">
            <v>11122</v>
          </cell>
        </row>
        <row r="548">
          <cell r="A548" t="str">
            <v>李申</v>
          </cell>
          <cell r="B548" t="str">
            <v>医学编辑组</v>
          </cell>
          <cell r="C548" t="str">
            <v>百诚医药</v>
          </cell>
          <cell r="D548" t="str">
            <v>10402</v>
          </cell>
          <cell r="E548" t="str">
            <v>女</v>
          </cell>
          <cell r="F548" t="str">
            <v>医学部</v>
          </cell>
          <cell r="G548" t="str">
            <v>11128</v>
          </cell>
        </row>
        <row r="549">
          <cell r="A549" t="str">
            <v>王璐莹</v>
          </cell>
          <cell r="B549" t="str">
            <v>分析检测一部</v>
          </cell>
          <cell r="C549" t="str">
            <v>百伦检测</v>
          </cell>
          <cell r="D549" t="str">
            <v>10393</v>
          </cell>
          <cell r="E549" t="str">
            <v>女</v>
          </cell>
          <cell r="F549" t="str">
            <v>分析检测一部</v>
          </cell>
          <cell r="G549" t="str">
            <v>11132</v>
          </cell>
        </row>
        <row r="550">
          <cell r="A550" t="str">
            <v>梁雪</v>
          </cell>
          <cell r="B550" t="str">
            <v>分析检测三部</v>
          </cell>
          <cell r="C550" t="str">
            <v>百伦检测</v>
          </cell>
          <cell r="D550" t="str">
            <v>10406</v>
          </cell>
          <cell r="E550" t="str">
            <v>女</v>
          </cell>
          <cell r="F550" t="str">
            <v>分析检测三部</v>
          </cell>
          <cell r="G550" t="str">
            <v>11131</v>
          </cell>
        </row>
        <row r="551">
          <cell r="A551" t="str">
            <v>薛寒</v>
          </cell>
          <cell r="B551" t="str">
            <v>原料药二部</v>
          </cell>
          <cell r="C551" t="str">
            <v>百诚医药</v>
          </cell>
          <cell r="D551" t="str">
            <v>10549</v>
          </cell>
          <cell r="E551" t="str">
            <v>男</v>
          </cell>
          <cell r="F551" t="str">
            <v>原料药二部</v>
          </cell>
          <cell r="G551" t="str">
            <v>11139</v>
          </cell>
        </row>
        <row r="552">
          <cell r="A552" t="str">
            <v>邢宇</v>
          </cell>
          <cell r="B552" t="str">
            <v>第一组</v>
          </cell>
          <cell r="C552" t="str">
            <v>百诚医药</v>
          </cell>
          <cell r="D552" t="str">
            <v>10136</v>
          </cell>
          <cell r="E552" t="str">
            <v>女</v>
          </cell>
          <cell r="F552" t="str">
            <v>液体制剂二部</v>
          </cell>
          <cell r="G552" t="str">
            <v>11141</v>
          </cell>
        </row>
        <row r="553">
          <cell r="A553" t="str">
            <v>江婷</v>
          </cell>
          <cell r="B553" t="str">
            <v>第一组</v>
          </cell>
          <cell r="C553" t="str">
            <v>百诚医药</v>
          </cell>
          <cell r="D553" t="str">
            <v>10136</v>
          </cell>
          <cell r="E553" t="str">
            <v>女</v>
          </cell>
          <cell r="F553" t="str">
            <v>液体制剂二部</v>
          </cell>
          <cell r="G553" t="str">
            <v>11142</v>
          </cell>
        </row>
        <row r="554">
          <cell r="A554" t="str">
            <v>赵家凯</v>
          </cell>
          <cell r="B554" t="str">
            <v>原料药四部</v>
          </cell>
          <cell r="C554" t="str">
            <v>百诚医药</v>
          </cell>
          <cell r="D554" t="str">
            <v>10479</v>
          </cell>
          <cell r="E554" t="str">
            <v>男</v>
          </cell>
          <cell r="F554" t="str">
            <v>原料药四部</v>
          </cell>
          <cell r="G554" t="str">
            <v>11138</v>
          </cell>
        </row>
        <row r="555">
          <cell r="A555" t="str">
            <v>李永雪</v>
          </cell>
          <cell r="B555" t="str">
            <v>分析四组</v>
          </cell>
          <cell r="C555" t="str">
            <v>百诚医药</v>
          </cell>
          <cell r="D555" t="str">
            <v>11158</v>
          </cell>
          <cell r="E555" t="str">
            <v>女</v>
          </cell>
          <cell r="F555" t="str">
            <v>液体制剂三部</v>
          </cell>
          <cell r="G555" t="str">
            <v>11144</v>
          </cell>
        </row>
        <row r="556">
          <cell r="A556" t="str">
            <v>金丽媛</v>
          </cell>
          <cell r="B556" t="str">
            <v>分析组</v>
          </cell>
          <cell r="C556" t="str">
            <v>百诚医药</v>
          </cell>
          <cell r="D556" t="str">
            <v>10320</v>
          </cell>
          <cell r="E556" t="str">
            <v>女</v>
          </cell>
          <cell r="F556" t="str">
            <v>杂质研究中心</v>
          </cell>
          <cell r="G556" t="str">
            <v>11145</v>
          </cell>
        </row>
        <row r="557">
          <cell r="A557" t="str">
            <v>李鑫</v>
          </cell>
          <cell r="B557" t="str">
            <v>原料药四部</v>
          </cell>
          <cell r="C557" t="str">
            <v>百诚医药</v>
          </cell>
          <cell r="D557" t="str">
            <v>10479</v>
          </cell>
          <cell r="E557" t="str">
            <v>男</v>
          </cell>
          <cell r="F557" t="str">
            <v>原料药四部</v>
          </cell>
          <cell r="G557" t="str">
            <v>11149</v>
          </cell>
        </row>
        <row r="558">
          <cell r="A558" t="str">
            <v>周岚昕</v>
          </cell>
          <cell r="B558" t="str">
            <v>合成组</v>
          </cell>
          <cell r="C558" t="str">
            <v>百诚医药</v>
          </cell>
          <cell r="D558" t="str">
            <v>10788</v>
          </cell>
          <cell r="E558" t="str">
            <v>女</v>
          </cell>
          <cell r="F558" t="str">
            <v>杂质研究中心</v>
          </cell>
          <cell r="G558" t="str">
            <v>11152</v>
          </cell>
        </row>
        <row r="559">
          <cell r="A559" t="str">
            <v>王黎涵</v>
          </cell>
          <cell r="B559" t="str">
            <v>药理部</v>
          </cell>
          <cell r="C559" t="str">
            <v>百诚医药</v>
          </cell>
          <cell r="D559" t="str">
            <v>50002</v>
          </cell>
          <cell r="E559" t="str">
            <v>女</v>
          </cell>
          <cell r="F559" t="str">
            <v>药理部</v>
          </cell>
          <cell r="G559" t="str">
            <v>11153</v>
          </cell>
        </row>
        <row r="560">
          <cell r="A560" t="str">
            <v>占丽丽</v>
          </cell>
          <cell r="B560" t="str">
            <v>分析三组</v>
          </cell>
          <cell r="C560" t="str">
            <v>百诚医药</v>
          </cell>
          <cell r="D560" t="str">
            <v>10011</v>
          </cell>
          <cell r="E560" t="str">
            <v>女</v>
          </cell>
          <cell r="F560" t="str">
            <v>外用制剂部</v>
          </cell>
          <cell r="G560" t="str">
            <v>11143</v>
          </cell>
        </row>
        <row r="561">
          <cell r="A561" t="str">
            <v>董鲁宁</v>
          </cell>
          <cell r="B561" t="str">
            <v>制剂组</v>
          </cell>
          <cell r="C561" t="str">
            <v>百诚医药</v>
          </cell>
          <cell r="D561" t="str">
            <v>10525</v>
          </cell>
          <cell r="E561" t="str">
            <v>男</v>
          </cell>
          <cell r="F561" t="str">
            <v>固体制剂三部</v>
          </cell>
          <cell r="G561" t="str">
            <v>11155</v>
          </cell>
        </row>
        <row r="562">
          <cell r="A562" t="str">
            <v>万超</v>
          </cell>
          <cell r="B562" t="str">
            <v>合成组</v>
          </cell>
          <cell r="C562" t="str">
            <v>百诚医药</v>
          </cell>
          <cell r="D562" t="str">
            <v>10788</v>
          </cell>
          <cell r="E562" t="str">
            <v>男</v>
          </cell>
          <cell r="F562" t="str">
            <v>杂质研究中心</v>
          </cell>
          <cell r="G562" t="str">
            <v>11151</v>
          </cell>
        </row>
        <row r="563">
          <cell r="A563" t="str">
            <v>吴宇航</v>
          </cell>
          <cell r="B563" t="str">
            <v>原料药二部</v>
          </cell>
          <cell r="C563" t="str">
            <v>百诚医药</v>
          </cell>
          <cell r="D563" t="str">
            <v>10549</v>
          </cell>
          <cell r="E563" t="str">
            <v>男</v>
          </cell>
          <cell r="F563" t="str">
            <v>原料药二部</v>
          </cell>
          <cell r="G563" t="str">
            <v>11164</v>
          </cell>
        </row>
        <row r="564">
          <cell r="A564" t="str">
            <v>方鑫</v>
          </cell>
          <cell r="B564" t="str">
            <v>原料药三部</v>
          </cell>
          <cell r="C564" t="str">
            <v>百诚医药</v>
          </cell>
          <cell r="D564" t="str">
            <v>30002</v>
          </cell>
          <cell r="E564" t="str">
            <v>男</v>
          </cell>
          <cell r="F564" t="str">
            <v>原料药三部</v>
          </cell>
          <cell r="G564" t="str">
            <v>11169</v>
          </cell>
        </row>
        <row r="565">
          <cell r="A565" t="str">
            <v>田梦洁</v>
          </cell>
          <cell r="B565" t="str">
            <v>分析二组</v>
          </cell>
          <cell r="C565" t="str">
            <v>百诚医药</v>
          </cell>
          <cell r="D565" t="str">
            <v>10011</v>
          </cell>
          <cell r="E565" t="str">
            <v>女</v>
          </cell>
          <cell r="F565" t="str">
            <v>外用制剂部</v>
          </cell>
          <cell r="G565" t="str">
            <v>11172</v>
          </cell>
        </row>
        <row r="566">
          <cell r="A566" t="str">
            <v>杨素霞</v>
          </cell>
          <cell r="B566" t="str">
            <v>理化组</v>
          </cell>
          <cell r="C566" t="str">
            <v>赛默公司</v>
          </cell>
          <cell r="D566" t="str">
            <v>10725</v>
          </cell>
          <cell r="E566" t="str">
            <v>女</v>
          </cell>
          <cell r="F566" t="str">
            <v>质量控制部</v>
          </cell>
          <cell r="G566" t="str">
            <v>11177</v>
          </cell>
        </row>
        <row r="567">
          <cell r="A567" t="str">
            <v>苏慧婕</v>
          </cell>
          <cell r="B567" t="str">
            <v>理化组</v>
          </cell>
          <cell r="C567" t="str">
            <v>赛默公司</v>
          </cell>
          <cell r="D567" t="str">
            <v>10725</v>
          </cell>
          <cell r="E567" t="str">
            <v>女</v>
          </cell>
          <cell r="F567" t="str">
            <v>质量控制部</v>
          </cell>
          <cell r="G567" t="str">
            <v>11176</v>
          </cell>
        </row>
        <row r="568">
          <cell r="A568" t="str">
            <v>高缘芳</v>
          </cell>
          <cell r="B568" t="str">
            <v>理化组</v>
          </cell>
          <cell r="C568" t="str">
            <v>赛默公司</v>
          </cell>
          <cell r="D568" t="str">
            <v>10725</v>
          </cell>
          <cell r="E568" t="str">
            <v>女</v>
          </cell>
          <cell r="F568" t="str">
            <v>质量控制部</v>
          </cell>
          <cell r="G568" t="str">
            <v>11174</v>
          </cell>
        </row>
        <row r="569">
          <cell r="A569" t="str">
            <v>符高博</v>
          </cell>
          <cell r="B569" t="str">
            <v>第三组</v>
          </cell>
          <cell r="C569" t="str">
            <v>百诚医药</v>
          </cell>
          <cell r="D569" t="str">
            <v>10454</v>
          </cell>
          <cell r="E569" t="str">
            <v>男</v>
          </cell>
          <cell r="F569" t="str">
            <v>液体制剂二部</v>
          </cell>
          <cell r="G569" t="str">
            <v>11179</v>
          </cell>
        </row>
        <row r="570">
          <cell r="A570" t="str">
            <v>张沛</v>
          </cell>
          <cell r="B570" t="str">
            <v>固体车间</v>
          </cell>
          <cell r="C570" t="str">
            <v>赛默公司</v>
          </cell>
          <cell r="D570" t="str">
            <v/>
          </cell>
          <cell r="E570" t="str">
            <v>男</v>
          </cell>
          <cell r="F570" t="str">
            <v>制剂生产部</v>
          </cell>
          <cell r="G570" t="str">
            <v>11189</v>
          </cell>
        </row>
        <row r="571">
          <cell r="A571" t="str">
            <v>朱吕泽</v>
          </cell>
          <cell r="B571" t="str">
            <v>仪器组</v>
          </cell>
          <cell r="C571" t="str">
            <v>百诚医药</v>
          </cell>
          <cell r="D571" t="str">
            <v>11610</v>
          </cell>
          <cell r="E571" t="str">
            <v>男</v>
          </cell>
          <cell r="F571" t="str">
            <v>实验室管理部</v>
          </cell>
          <cell r="G571" t="str">
            <v>11196</v>
          </cell>
        </row>
        <row r="572">
          <cell r="A572" t="str">
            <v>裘煜芳</v>
          </cell>
          <cell r="B572" t="str">
            <v>财务部</v>
          </cell>
          <cell r="C572" t="str">
            <v>百诚医药</v>
          </cell>
          <cell r="D572" t="str">
            <v>10031</v>
          </cell>
          <cell r="E572" t="str">
            <v>女</v>
          </cell>
          <cell r="F572" t="str">
            <v>财务部</v>
          </cell>
          <cell r="G572" t="str">
            <v>11197</v>
          </cell>
        </row>
        <row r="573">
          <cell r="A573" t="str">
            <v>应孔来</v>
          </cell>
          <cell r="B573" t="str">
            <v>理化组</v>
          </cell>
          <cell r="C573" t="str">
            <v>赛默公司</v>
          </cell>
          <cell r="D573" t="str">
            <v>10725</v>
          </cell>
          <cell r="E573" t="str">
            <v>男</v>
          </cell>
          <cell r="F573" t="str">
            <v>质量控制部</v>
          </cell>
          <cell r="G573" t="str">
            <v>11195</v>
          </cell>
        </row>
        <row r="574">
          <cell r="A574" t="str">
            <v>张松爽</v>
          </cell>
          <cell r="B574" t="str">
            <v>分析一组</v>
          </cell>
          <cell r="C574" t="str">
            <v>百诚医药</v>
          </cell>
          <cell r="D574" t="str">
            <v>10107</v>
          </cell>
          <cell r="E574" t="str">
            <v>女</v>
          </cell>
          <cell r="F574" t="str">
            <v>液体制剂一部</v>
          </cell>
          <cell r="G574" t="str">
            <v>11188</v>
          </cell>
        </row>
        <row r="575">
          <cell r="A575" t="str">
            <v>明杉杉</v>
          </cell>
          <cell r="B575" t="str">
            <v>质量保证部</v>
          </cell>
          <cell r="C575" t="str">
            <v>百诚医药</v>
          </cell>
          <cell r="D575" t="str">
            <v>10018</v>
          </cell>
          <cell r="E575" t="str">
            <v>女</v>
          </cell>
          <cell r="F575" t="str">
            <v>质量保证部</v>
          </cell>
          <cell r="G575" t="str">
            <v>11203</v>
          </cell>
        </row>
        <row r="576">
          <cell r="A576" t="str">
            <v>陈俊杰02</v>
          </cell>
          <cell r="B576" t="str">
            <v>EHS部</v>
          </cell>
          <cell r="C576" t="str">
            <v>赛默公司</v>
          </cell>
          <cell r="D576" t="str">
            <v/>
          </cell>
          <cell r="E576" t="str">
            <v>男</v>
          </cell>
          <cell r="F576" t="str">
            <v>EHS部</v>
          </cell>
          <cell r="G576" t="str">
            <v>11204</v>
          </cell>
        </row>
        <row r="577">
          <cell r="A577" t="str">
            <v>舒焰</v>
          </cell>
          <cell r="B577" t="str">
            <v>研发部</v>
          </cell>
          <cell r="C577" t="str">
            <v>赛默公司</v>
          </cell>
          <cell r="D577" t="str">
            <v/>
          </cell>
          <cell r="E577" t="str">
            <v>女</v>
          </cell>
          <cell r="F577" t="str">
            <v>研发部</v>
          </cell>
          <cell r="G577" t="str">
            <v>11205</v>
          </cell>
        </row>
        <row r="578">
          <cell r="A578" t="str">
            <v>郑群娅</v>
          </cell>
          <cell r="B578" t="str">
            <v>人力资源组</v>
          </cell>
          <cell r="C578" t="str">
            <v>赛默公司</v>
          </cell>
          <cell r="D578" t="str">
            <v>11290</v>
          </cell>
          <cell r="E578" t="str">
            <v>女</v>
          </cell>
          <cell r="F578" t="str">
            <v>综合管理部</v>
          </cell>
          <cell r="G578" t="str">
            <v>11207</v>
          </cell>
        </row>
        <row r="579">
          <cell r="A579" t="str">
            <v>黄浩展</v>
          </cell>
          <cell r="B579" t="str">
            <v>理化组</v>
          </cell>
          <cell r="C579" t="str">
            <v>赛默公司</v>
          </cell>
          <cell r="D579" t="str">
            <v>10725</v>
          </cell>
          <cell r="E579" t="str">
            <v>男</v>
          </cell>
          <cell r="F579" t="str">
            <v>质量控制部</v>
          </cell>
          <cell r="G579" t="str">
            <v>11206</v>
          </cell>
        </row>
        <row r="580">
          <cell r="A580" t="str">
            <v>左鲁彬</v>
          </cell>
          <cell r="B580" t="str">
            <v>电工组</v>
          </cell>
          <cell r="C580" t="str">
            <v>赛默公司</v>
          </cell>
          <cell r="D580" t="str">
            <v/>
          </cell>
          <cell r="E580" t="str">
            <v>男</v>
          </cell>
          <cell r="F580" t="str">
            <v>公用工程部</v>
          </cell>
          <cell r="G580" t="str">
            <v>11210</v>
          </cell>
        </row>
        <row r="581">
          <cell r="A581" t="str">
            <v>高渊海</v>
          </cell>
          <cell r="B581" t="str">
            <v>制剂三组</v>
          </cell>
          <cell r="C581" t="str">
            <v>百诚医药</v>
          </cell>
          <cell r="D581" t="str">
            <v>11000</v>
          </cell>
          <cell r="E581" t="str">
            <v>男</v>
          </cell>
          <cell r="F581" t="str">
            <v>外用制剂部</v>
          </cell>
          <cell r="G581" t="str">
            <v>11200</v>
          </cell>
        </row>
        <row r="582">
          <cell r="A582" t="str">
            <v>张三丰</v>
          </cell>
          <cell r="B582" t="str">
            <v>原料药四部</v>
          </cell>
          <cell r="C582" t="str">
            <v>百诚医药</v>
          </cell>
          <cell r="D582" t="str">
            <v>10479</v>
          </cell>
          <cell r="E582" t="str">
            <v>男</v>
          </cell>
          <cell r="F582" t="str">
            <v>原料药四部</v>
          </cell>
          <cell r="G582" t="str">
            <v>11199</v>
          </cell>
        </row>
        <row r="583">
          <cell r="A583" t="str">
            <v>周文斌</v>
          </cell>
          <cell r="B583" t="str">
            <v>原料车间</v>
          </cell>
          <cell r="C583" t="str">
            <v>赛默公司</v>
          </cell>
          <cell r="D583" t="str">
            <v>10708</v>
          </cell>
          <cell r="E583" t="str">
            <v>男</v>
          </cell>
          <cell r="F583" t="str">
            <v>原料生产部</v>
          </cell>
          <cell r="G583" t="str">
            <v>11211</v>
          </cell>
        </row>
        <row r="584">
          <cell r="A584" t="str">
            <v>滕朝伟</v>
          </cell>
          <cell r="B584" t="str">
            <v>原料车间</v>
          </cell>
          <cell r="C584" t="str">
            <v>赛默公司</v>
          </cell>
          <cell r="D584" t="str">
            <v/>
          </cell>
          <cell r="E584" t="str">
            <v>男</v>
          </cell>
          <cell r="F584" t="str">
            <v>原料生产部</v>
          </cell>
          <cell r="G584" t="str">
            <v>11217</v>
          </cell>
        </row>
        <row r="585">
          <cell r="A585" t="str">
            <v>吕菁园</v>
          </cell>
          <cell r="B585" t="str">
            <v>CRC温州</v>
          </cell>
          <cell r="C585" t="str">
            <v>勤思医药</v>
          </cell>
          <cell r="D585" t="str">
            <v>60035</v>
          </cell>
          <cell r="E585" t="str">
            <v>女</v>
          </cell>
          <cell r="F585" t="str">
            <v>勤思医药</v>
          </cell>
          <cell r="G585" t="str">
            <v>11215</v>
          </cell>
        </row>
        <row r="586">
          <cell r="A586" t="str">
            <v>王慧珍</v>
          </cell>
          <cell r="B586" t="str">
            <v>分析组</v>
          </cell>
          <cell r="C586" t="str">
            <v>百诚医药</v>
          </cell>
          <cell r="D586" t="str">
            <v>10165</v>
          </cell>
          <cell r="E586" t="str">
            <v>女</v>
          </cell>
          <cell r="F586" t="str">
            <v>固体制剂三部</v>
          </cell>
          <cell r="G586" t="str">
            <v>11214</v>
          </cell>
        </row>
        <row r="587">
          <cell r="A587" t="str">
            <v>韩方园</v>
          </cell>
          <cell r="B587" t="str">
            <v>分析检测一部</v>
          </cell>
          <cell r="C587" t="str">
            <v>百伦检测</v>
          </cell>
          <cell r="D587" t="str">
            <v>10393</v>
          </cell>
          <cell r="E587" t="str">
            <v>女</v>
          </cell>
          <cell r="F587" t="str">
            <v>分析检测一部</v>
          </cell>
          <cell r="G587" t="str">
            <v>11218</v>
          </cell>
        </row>
        <row r="588">
          <cell r="A588" t="str">
            <v>何鹏达</v>
          </cell>
          <cell r="B588" t="str">
            <v>液体组</v>
          </cell>
          <cell r="C588" t="str">
            <v>赛默公司</v>
          </cell>
          <cell r="D588" t="str">
            <v>10864</v>
          </cell>
          <cell r="E588" t="str">
            <v>男</v>
          </cell>
          <cell r="F588" t="str">
            <v>质量控制部</v>
          </cell>
          <cell r="G588" t="str">
            <v>11223</v>
          </cell>
        </row>
        <row r="589">
          <cell r="A589" t="str">
            <v>熊越之</v>
          </cell>
          <cell r="B589" t="str">
            <v>企划部</v>
          </cell>
          <cell r="C589" t="str">
            <v>百诚医药</v>
          </cell>
          <cell r="D589" t="str">
            <v>10535</v>
          </cell>
          <cell r="E589" t="str">
            <v>女</v>
          </cell>
          <cell r="F589" t="str">
            <v>企划部</v>
          </cell>
          <cell r="G589" t="str">
            <v>11221</v>
          </cell>
        </row>
        <row r="590">
          <cell r="A590" t="str">
            <v>李晓寒</v>
          </cell>
          <cell r="B590" t="str">
            <v>企划部</v>
          </cell>
          <cell r="C590" t="str">
            <v>百诚医药</v>
          </cell>
          <cell r="D590" t="str">
            <v>10535</v>
          </cell>
          <cell r="E590" t="str">
            <v>女</v>
          </cell>
          <cell r="F590" t="str">
            <v>企划部</v>
          </cell>
          <cell r="G590" t="str">
            <v>11220</v>
          </cell>
        </row>
        <row r="591">
          <cell r="A591" t="str">
            <v>章锦鑫</v>
          </cell>
          <cell r="B591" t="str">
            <v>仓储组</v>
          </cell>
          <cell r="C591" t="str">
            <v>赛默公司</v>
          </cell>
          <cell r="D591" t="str">
            <v/>
          </cell>
          <cell r="E591" t="str">
            <v>男</v>
          </cell>
          <cell r="F591" t="str">
            <v>物控部</v>
          </cell>
          <cell r="G591" t="str">
            <v>11224</v>
          </cell>
        </row>
        <row r="592">
          <cell r="A592" t="str">
            <v>王雅婷</v>
          </cell>
          <cell r="B592" t="str">
            <v>分析一组</v>
          </cell>
          <cell r="C592" t="str">
            <v>百诚医药</v>
          </cell>
          <cell r="D592" t="str">
            <v>10011</v>
          </cell>
          <cell r="E592" t="str">
            <v>女</v>
          </cell>
          <cell r="F592" t="str">
            <v>外用制剂部</v>
          </cell>
          <cell r="G592" t="str">
            <v>11227</v>
          </cell>
        </row>
        <row r="593">
          <cell r="A593" t="str">
            <v>周蓓蓓</v>
          </cell>
          <cell r="B593" t="str">
            <v>CRC温州</v>
          </cell>
          <cell r="C593" t="str">
            <v>勤思医药</v>
          </cell>
          <cell r="D593" t="str">
            <v>60035</v>
          </cell>
          <cell r="E593" t="str">
            <v>女</v>
          </cell>
          <cell r="F593" t="str">
            <v>勤思医药</v>
          </cell>
          <cell r="G593" t="str">
            <v>11236</v>
          </cell>
        </row>
        <row r="594">
          <cell r="A594" t="str">
            <v>陈翰韬</v>
          </cell>
          <cell r="B594" t="str">
            <v>合成组</v>
          </cell>
          <cell r="C594" t="str">
            <v>百诚医药</v>
          </cell>
          <cell r="D594" t="str">
            <v>10788</v>
          </cell>
          <cell r="E594" t="str">
            <v>男</v>
          </cell>
          <cell r="F594" t="str">
            <v>杂质研究中心</v>
          </cell>
          <cell r="G594" t="str">
            <v>11150</v>
          </cell>
        </row>
        <row r="595">
          <cell r="A595" t="str">
            <v>项鑫</v>
          </cell>
          <cell r="B595" t="str">
            <v>原料药四部</v>
          </cell>
          <cell r="C595" t="str">
            <v>百诚医药</v>
          </cell>
          <cell r="D595" t="str">
            <v>10479</v>
          </cell>
          <cell r="E595" t="str">
            <v>男</v>
          </cell>
          <cell r="F595" t="str">
            <v>原料药四部</v>
          </cell>
          <cell r="G595" t="str">
            <v>11233</v>
          </cell>
        </row>
        <row r="596">
          <cell r="A596" t="str">
            <v>陈梦园</v>
          </cell>
          <cell r="B596" t="str">
            <v>理化组</v>
          </cell>
          <cell r="C596" t="str">
            <v>赛默公司</v>
          </cell>
          <cell r="D596" t="str">
            <v>10725</v>
          </cell>
          <cell r="E596" t="str">
            <v>女</v>
          </cell>
          <cell r="F596" t="str">
            <v>质量控制部</v>
          </cell>
          <cell r="G596" t="str">
            <v>11241</v>
          </cell>
        </row>
        <row r="597">
          <cell r="A597" t="str">
            <v>陈卓</v>
          </cell>
          <cell r="B597" t="str">
            <v>药化部</v>
          </cell>
          <cell r="C597" t="str">
            <v>百诚医药</v>
          </cell>
          <cell r="D597" t="str">
            <v>10507</v>
          </cell>
          <cell r="E597" t="str">
            <v>男</v>
          </cell>
          <cell r="F597" t="str">
            <v>药化部</v>
          </cell>
          <cell r="G597" t="str">
            <v>11239</v>
          </cell>
        </row>
        <row r="598">
          <cell r="A598" t="str">
            <v>洪琛</v>
          </cell>
          <cell r="B598" t="str">
            <v>仓储组</v>
          </cell>
          <cell r="C598" t="str">
            <v>赛默公司</v>
          </cell>
          <cell r="D598" t="str">
            <v>10733</v>
          </cell>
          <cell r="E598" t="str">
            <v>男</v>
          </cell>
          <cell r="F598" t="str">
            <v>物控部</v>
          </cell>
          <cell r="G598" t="str">
            <v>11242</v>
          </cell>
        </row>
        <row r="599">
          <cell r="A599" t="str">
            <v>秦晋晶</v>
          </cell>
          <cell r="B599" t="str">
            <v>药化部</v>
          </cell>
          <cell r="C599" t="str">
            <v>百诚医药</v>
          </cell>
          <cell r="D599" t="str">
            <v>10507</v>
          </cell>
          <cell r="E599" t="str">
            <v>男</v>
          </cell>
          <cell r="F599" t="str">
            <v>药化部</v>
          </cell>
          <cell r="G599" t="str">
            <v>11247</v>
          </cell>
        </row>
        <row r="600">
          <cell r="A600" t="str">
            <v>周凡凡</v>
          </cell>
          <cell r="B600" t="str">
            <v>CRC温州</v>
          </cell>
          <cell r="C600" t="str">
            <v>勤思医药</v>
          </cell>
          <cell r="D600" t="str">
            <v>60035</v>
          </cell>
          <cell r="E600" t="str">
            <v>女</v>
          </cell>
          <cell r="F600" t="str">
            <v>勤思医药</v>
          </cell>
          <cell r="G600" t="str">
            <v>11243</v>
          </cell>
        </row>
        <row r="601">
          <cell r="A601" t="str">
            <v>包靓燕</v>
          </cell>
          <cell r="B601" t="str">
            <v>财务部</v>
          </cell>
          <cell r="C601" t="str">
            <v>赛默公司</v>
          </cell>
          <cell r="D601" t="str">
            <v/>
          </cell>
          <cell r="E601" t="str">
            <v>女</v>
          </cell>
          <cell r="F601" t="str">
            <v>财务部</v>
          </cell>
          <cell r="G601" t="str">
            <v>11238</v>
          </cell>
        </row>
        <row r="602">
          <cell r="A602" t="str">
            <v>李晨</v>
          </cell>
          <cell r="B602" t="str">
            <v>合成组</v>
          </cell>
          <cell r="C602" t="str">
            <v>百诚医药</v>
          </cell>
          <cell r="D602" t="str">
            <v>10788</v>
          </cell>
          <cell r="E602" t="str">
            <v>男</v>
          </cell>
          <cell r="F602" t="str">
            <v>杂质研究中心</v>
          </cell>
          <cell r="G602" t="str">
            <v>11254</v>
          </cell>
        </row>
        <row r="603">
          <cell r="A603" t="str">
            <v>张运清</v>
          </cell>
          <cell r="B603" t="str">
            <v>行政组</v>
          </cell>
          <cell r="C603" t="str">
            <v>百诚医药</v>
          </cell>
          <cell r="D603" t="str">
            <v>10376</v>
          </cell>
          <cell r="E603" t="str">
            <v>男</v>
          </cell>
          <cell r="F603" t="str">
            <v>行政事务部</v>
          </cell>
          <cell r="G603" t="str">
            <v>11251</v>
          </cell>
        </row>
        <row r="604">
          <cell r="A604" t="str">
            <v>曾飘飘</v>
          </cell>
          <cell r="B604" t="str">
            <v>液体制剂三部</v>
          </cell>
          <cell r="C604" t="str">
            <v>百诚医药</v>
          </cell>
          <cell r="D604" t="str">
            <v>10263</v>
          </cell>
          <cell r="E604" t="str">
            <v>女</v>
          </cell>
          <cell r="F604" t="str">
            <v>液体制剂三部</v>
          </cell>
          <cell r="G604" t="str">
            <v>11246</v>
          </cell>
        </row>
        <row r="605">
          <cell r="A605" t="str">
            <v>邵文贞</v>
          </cell>
          <cell r="B605" t="str">
            <v>原料车间</v>
          </cell>
          <cell r="C605" t="str">
            <v>赛默公司</v>
          </cell>
          <cell r="D605" t="str">
            <v/>
          </cell>
          <cell r="E605" t="str">
            <v>男</v>
          </cell>
          <cell r="F605" t="str">
            <v>原料生产部</v>
          </cell>
          <cell r="G605" t="str">
            <v>11252</v>
          </cell>
        </row>
        <row r="606">
          <cell r="A606" t="str">
            <v>韩宏特</v>
          </cell>
          <cell r="B606" t="str">
            <v>原料药三部</v>
          </cell>
          <cell r="C606" t="str">
            <v>百诚医药</v>
          </cell>
          <cell r="D606" t="str">
            <v>30002</v>
          </cell>
          <cell r="E606" t="str">
            <v>男</v>
          </cell>
          <cell r="F606" t="str">
            <v>原料药三部</v>
          </cell>
          <cell r="G606" t="str">
            <v>11265</v>
          </cell>
        </row>
        <row r="607">
          <cell r="A607" t="str">
            <v>胡铎</v>
          </cell>
          <cell r="B607" t="str">
            <v>原料药四部</v>
          </cell>
          <cell r="C607" t="str">
            <v>百诚医药</v>
          </cell>
          <cell r="D607" t="str">
            <v>10479</v>
          </cell>
          <cell r="E607" t="str">
            <v>男</v>
          </cell>
          <cell r="F607" t="str">
            <v>原料药四部</v>
          </cell>
          <cell r="G607" t="str">
            <v>11266</v>
          </cell>
        </row>
        <row r="608">
          <cell r="A608" t="str">
            <v>陈丽珍</v>
          </cell>
          <cell r="B608" t="str">
            <v>CRC温州</v>
          </cell>
          <cell r="C608" t="str">
            <v>勤思医药</v>
          </cell>
          <cell r="D608" t="str">
            <v>60035</v>
          </cell>
          <cell r="E608" t="str">
            <v>女</v>
          </cell>
          <cell r="F608" t="str">
            <v>勤思医药</v>
          </cell>
          <cell r="G608" t="str">
            <v>11264</v>
          </cell>
        </row>
        <row r="609">
          <cell r="A609" t="str">
            <v>郑瑶君</v>
          </cell>
          <cell r="B609" t="str">
            <v>CRC金华/横店</v>
          </cell>
          <cell r="C609" t="str">
            <v>勤思医药</v>
          </cell>
          <cell r="D609" t="str">
            <v>60025</v>
          </cell>
          <cell r="E609" t="str">
            <v>女</v>
          </cell>
          <cell r="F609" t="str">
            <v>勤思医药</v>
          </cell>
          <cell r="G609" t="str">
            <v>11257</v>
          </cell>
        </row>
        <row r="610">
          <cell r="A610" t="str">
            <v>章胜平</v>
          </cell>
          <cell r="B610" t="str">
            <v>原料车间</v>
          </cell>
          <cell r="C610" t="str">
            <v>赛默公司</v>
          </cell>
          <cell r="D610" t="str">
            <v/>
          </cell>
          <cell r="E610" t="str">
            <v>男</v>
          </cell>
          <cell r="F610" t="str">
            <v>原料生产部</v>
          </cell>
          <cell r="G610" t="str">
            <v>11256</v>
          </cell>
        </row>
        <row r="611">
          <cell r="A611" t="str">
            <v>郭景丽</v>
          </cell>
          <cell r="B611" t="str">
            <v>固体车间</v>
          </cell>
          <cell r="C611" t="str">
            <v>赛默公司</v>
          </cell>
          <cell r="D611" t="str">
            <v/>
          </cell>
          <cell r="E611" t="str">
            <v>女</v>
          </cell>
          <cell r="F611" t="str">
            <v>制剂生产部</v>
          </cell>
          <cell r="G611" t="str">
            <v>11258</v>
          </cell>
        </row>
        <row r="612">
          <cell r="A612" t="str">
            <v>余顺芳</v>
          </cell>
          <cell r="B612" t="str">
            <v>液体车间</v>
          </cell>
          <cell r="C612" t="str">
            <v>赛默公司</v>
          </cell>
          <cell r="D612" t="str">
            <v/>
          </cell>
          <cell r="E612" t="str">
            <v>女</v>
          </cell>
          <cell r="F612" t="str">
            <v>制剂生产部</v>
          </cell>
          <cell r="G612" t="str">
            <v>11259</v>
          </cell>
        </row>
        <row r="613">
          <cell r="A613" t="str">
            <v>刘轶</v>
          </cell>
          <cell r="B613" t="str">
            <v>公共事务部</v>
          </cell>
          <cell r="C613" t="str">
            <v>百诚医药</v>
          </cell>
          <cell r="D613" t="str">
            <v>10521</v>
          </cell>
          <cell r="E613" t="str">
            <v>女</v>
          </cell>
          <cell r="F613" t="str">
            <v>公共事务部</v>
          </cell>
          <cell r="G613" t="str">
            <v>11262</v>
          </cell>
        </row>
        <row r="614">
          <cell r="A614" t="str">
            <v>顾晓敏</v>
          </cell>
          <cell r="B614" t="str">
            <v>第四组</v>
          </cell>
          <cell r="C614" t="str">
            <v>百诚医药</v>
          </cell>
          <cell r="D614" t="str">
            <v>10997</v>
          </cell>
          <cell r="E614" t="str">
            <v>女</v>
          </cell>
          <cell r="F614" t="str">
            <v>原料药分析部</v>
          </cell>
          <cell r="G614" t="str">
            <v>11255</v>
          </cell>
        </row>
        <row r="615">
          <cell r="A615" t="str">
            <v>汤焱</v>
          </cell>
          <cell r="B615" t="str">
            <v>工程建设部</v>
          </cell>
          <cell r="C615" t="str">
            <v>百诚医药</v>
          </cell>
          <cell r="D615" t="str">
            <v>10002</v>
          </cell>
          <cell r="E615" t="str">
            <v>男</v>
          </cell>
          <cell r="F615" t="str">
            <v>工程建设部</v>
          </cell>
          <cell r="G615" t="str">
            <v>11280</v>
          </cell>
        </row>
        <row r="616">
          <cell r="A616" t="str">
            <v>唐艳婷</v>
          </cell>
          <cell r="B616" t="str">
            <v>制剂三组</v>
          </cell>
          <cell r="C616" t="str">
            <v>百诚医药</v>
          </cell>
          <cell r="D616" t="str">
            <v>11000</v>
          </cell>
          <cell r="E616" t="str">
            <v>女</v>
          </cell>
          <cell r="F616" t="str">
            <v>外用制剂部</v>
          </cell>
          <cell r="G616" t="str">
            <v>11269</v>
          </cell>
        </row>
        <row r="617">
          <cell r="A617" t="str">
            <v>姜一林</v>
          </cell>
          <cell r="B617" t="str">
            <v>固体制剂三部</v>
          </cell>
          <cell r="C617" t="str">
            <v>百诚医药</v>
          </cell>
          <cell r="D617" t="str">
            <v>10830</v>
          </cell>
          <cell r="E617" t="str">
            <v>男</v>
          </cell>
          <cell r="F617" t="str">
            <v>固体制剂三部</v>
          </cell>
          <cell r="G617" t="str">
            <v>11276</v>
          </cell>
        </row>
        <row r="618">
          <cell r="A618" t="str">
            <v>王一彤</v>
          </cell>
          <cell r="B618" t="str">
            <v>第二组</v>
          </cell>
          <cell r="C618" t="str">
            <v>百诚医药</v>
          </cell>
          <cell r="D618" t="str">
            <v>10159</v>
          </cell>
          <cell r="E618" t="str">
            <v>女</v>
          </cell>
          <cell r="F618" t="str">
            <v>液体制剂二部</v>
          </cell>
          <cell r="G618" t="str">
            <v>11273</v>
          </cell>
        </row>
        <row r="619">
          <cell r="A619" t="str">
            <v>谢斌强</v>
          </cell>
          <cell r="B619" t="str">
            <v>原料药一部</v>
          </cell>
          <cell r="C619" t="str">
            <v>百诚医药</v>
          </cell>
          <cell r="D619" t="str">
            <v>10023</v>
          </cell>
          <cell r="E619" t="str">
            <v>男</v>
          </cell>
          <cell r="F619" t="str">
            <v>原料药一部</v>
          </cell>
          <cell r="G619" t="str">
            <v>11275</v>
          </cell>
        </row>
        <row r="620">
          <cell r="A620" t="str">
            <v>黄震宇</v>
          </cell>
          <cell r="B620" t="str">
            <v>液体组</v>
          </cell>
          <cell r="C620" t="str">
            <v>赛默公司</v>
          </cell>
          <cell r="D620" t="str">
            <v>11578</v>
          </cell>
          <cell r="E620" t="str">
            <v>男</v>
          </cell>
          <cell r="F620" t="str">
            <v>质量控制部</v>
          </cell>
          <cell r="G620" t="str">
            <v>11260</v>
          </cell>
        </row>
        <row r="621">
          <cell r="A621" t="str">
            <v>郭四化</v>
          </cell>
          <cell r="B621" t="str">
            <v>第一组</v>
          </cell>
          <cell r="C621" t="str">
            <v>百诚医药</v>
          </cell>
          <cell r="D621" t="str">
            <v>10093</v>
          </cell>
          <cell r="E621" t="str">
            <v>男</v>
          </cell>
          <cell r="F621" t="str">
            <v>原料药分析部</v>
          </cell>
          <cell r="G621" t="str">
            <v>11274</v>
          </cell>
        </row>
        <row r="622">
          <cell r="A622" t="str">
            <v>吴蓉蓉</v>
          </cell>
          <cell r="B622" t="str">
            <v>质量保证部</v>
          </cell>
          <cell r="C622" t="str">
            <v>百诚医药</v>
          </cell>
          <cell r="D622" t="str">
            <v>10018</v>
          </cell>
          <cell r="E622" t="str">
            <v>女</v>
          </cell>
          <cell r="F622" t="str">
            <v>质量保证部</v>
          </cell>
          <cell r="G622" t="str">
            <v>11278</v>
          </cell>
        </row>
        <row r="623">
          <cell r="A623" t="str">
            <v>莫永贤</v>
          </cell>
          <cell r="B623" t="str">
            <v>第三组</v>
          </cell>
          <cell r="C623" t="str">
            <v>百诚医药</v>
          </cell>
          <cell r="D623" t="str">
            <v>10400</v>
          </cell>
          <cell r="E623" t="str">
            <v>女</v>
          </cell>
          <cell r="F623" t="str">
            <v>原料药分析部</v>
          </cell>
          <cell r="G623" t="str">
            <v>11277</v>
          </cell>
        </row>
        <row r="624">
          <cell r="A624" t="str">
            <v>李芳</v>
          </cell>
          <cell r="B624" t="str">
            <v>人力资源组</v>
          </cell>
          <cell r="C624" t="str">
            <v>赛默公司</v>
          </cell>
          <cell r="D624" t="str">
            <v/>
          </cell>
          <cell r="E624" t="str">
            <v>女</v>
          </cell>
          <cell r="F624" t="str">
            <v>综合管理部</v>
          </cell>
          <cell r="G624" t="str">
            <v>11290</v>
          </cell>
        </row>
        <row r="625">
          <cell r="A625" t="str">
            <v>王佳佳</v>
          </cell>
          <cell r="B625" t="str">
            <v>仓储组</v>
          </cell>
          <cell r="C625" t="str">
            <v>赛默公司</v>
          </cell>
          <cell r="D625" t="str">
            <v>11242</v>
          </cell>
          <cell r="E625" t="str">
            <v>女</v>
          </cell>
          <cell r="F625" t="str">
            <v>物控部</v>
          </cell>
          <cell r="G625" t="str">
            <v>11288</v>
          </cell>
        </row>
        <row r="626">
          <cell r="A626" t="str">
            <v>周梦婷</v>
          </cell>
          <cell r="B626" t="str">
            <v>产品QA组</v>
          </cell>
          <cell r="C626" t="str">
            <v>赛默公司</v>
          </cell>
          <cell r="D626" t="str">
            <v>10546</v>
          </cell>
          <cell r="E626" t="str">
            <v>女</v>
          </cell>
          <cell r="F626" t="str">
            <v>质量保证部</v>
          </cell>
          <cell r="G626" t="str">
            <v>11287</v>
          </cell>
        </row>
        <row r="627">
          <cell r="A627" t="str">
            <v>何佳丹</v>
          </cell>
          <cell r="B627" t="str">
            <v>第四组</v>
          </cell>
          <cell r="C627" t="str">
            <v>百诚医药</v>
          </cell>
          <cell r="D627" t="str">
            <v>10997</v>
          </cell>
          <cell r="E627" t="str">
            <v>女</v>
          </cell>
          <cell r="F627" t="str">
            <v>原料药分析部</v>
          </cell>
          <cell r="G627" t="str">
            <v>11291</v>
          </cell>
        </row>
        <row r="628">
          <cell r="A628" t="str">
            <v>程诗</v>
          </cell>
          <cell r="B628" t="str">
            <v>分析组</v>
          </cell>
          <cell r="C628" t="str">
            <v>百诚医药</v>
          </cell>
          <cell r="D628" t="str">
            <v>10165</v>
          </cell>
          <cell r="E628" t="str">
            <v>女</v>
          </cell>
          <cell r="F628" t="str">
            <v>固体制剂三部</v>
          </cell>
          <cell r="G628" t="str">
            <v>11289</v>
          </cell>
        </row>
        <row r="629">
          <cell r="A629" t="str">
            <v>叶焱华</v>
          </cell>
          <cell r="B629" t="str">
            <v>研发部</v>
          </cell>
          <cell r="C629" t="str">
            <v>赛默公司</v>
          </cell>
          <cell r="D629" t="str">
            <v>11491</v>
          </cell>
          <cell r="E629" t="str">
            <v>男</v>
          </cell>
          <cell r="F629" t="str">
            <v>研发部</v>
          </cell>
          <cell r="G629" t="str">
            <v>11292</v>
          </cell>
        </row>
        <row r="630">
          <cell r="A630" t="str">
            <v>廖露露</v>
          </cell>
          <cell r="B630" t="str">
            <v>第二组</v>
          </cell>
          <cell r="C630" t="str">
            <v>百诚医药</v>
          </cell>
          <cell r="D630" t="str">
            <v>11160</v>
          </cell>
          <cell r="E630" t="str">
            <v>女</v>
          </cell>
          <cell r="F630" t="str">
            <v>原料药分析部</v>
          </cell>
          <cell r="G630" t="str">
            <v>11293</v>
          </cell>
        </row>
        <row r="631">
          <cell r="A631" t="str">
            <v>何清</v>
          </cell>
          <cell r="B631" t="str">
            <v>药物警戒部</v>
          </cell>
          <cell r="C631" t="str">
            <v>百诚医药</v>
          </cell>
          <cell r="D631" t="str">
            <v>10402</v>
          </cell>
          <cell r="E631" t="str">
            <v>女</v>
          </cell>
          <cell r="F631" t="str">
            <v>药物警戒部</v>
          </cell>
          <cell r="G631" t="str">
            <v>11296</v>
          </cell>
        </row>
        <row r="632">
          <cell r="A632" t="str">
            <v>周杨</v>
          </cell>
          <cell r="B632" t="str">
            <v>生物分析部</v>
          </cell>
          <cell r="C632" t="str">
            <v>百杏生物</v>
          </cell>
          <cell r="D632" t="str">
            <v>20003</v>
          </cell>
          <cell r="E632" t="str">
            <v>女</v>
          </cell>
          <cell r="F632" t="str">
            <v>生物分析部</v>
          </cell>
          <cell r="G632" t="str">
            <v>11298</v>
          </cell>
        </row>
        <row r="633">
          <cell r="A633" t="str">
            <v>赵庆峰</v>
          </cell>
          <cell r="B633" t="str">
            <v>生产部</v>
          </cell>
          <cell r="C633" t="str">
            <v>百代医药</v>
          </cell>
          <cell r="D633" t="str">
            <v>10730</v>
          </cell>
          <cell r="E633" t="str">
            <v>男</v>
          </cell>
          <cell r="F633" t="str">
            <v>生产部</v>
          </cell>
          <cell r="G633" t="str">
            <v>11299</v>
          </cell>
        </row>
        <row r="634">
          <cell r="A634" t="str">
            <v>郭婷婷</v>
          </cell>
          <cell r="B634" t="str">
            <v>第二组</v>
          </cell>
          <cell r="C634" t="str">
            <v>百诚医药</v>
          </cell>
          <cell r="D634" t="str">
            <v>11160</v>
          </cell>
          <cell r="E634" t="str">
            <v>女</v>
          </cell>
          <cell r="F634" t="str">
            <v>原料药分析部</v>
          </cell>
          <cell r="G634" t="str">
            <v>11297</v>
          </cell>
        </row>
        <row r="635">
          <cell r="A635" t="str">
            <v>林树富</v>
          </cell>
          <cell r="B635" t="str">
            <v>EHS部</v>
          </cell>
          <cell r="C635" t="str">
            <v>赛默公司</v>
          </cell>
          <cell r="D635" t="str">
            <v>11014</v>
          </cell>
          <cell r="E635" t="str">
            <v>男</v>
          </cell>
          <cell r="F635" t="str">
            <v>EHS部</v>
          </cell>
          <cell r="G635" t="str">
            <v>11304</v>
          </cell>
        </row>
        <row r="636">
          <cell r="A636" t="str">
            <v>丰晓兰</v>
          </cell>
          <cell r="B636" t="str">
            <v>行政事务组</v>
          </cell>
          <cell r="C636" t="str">
            <v>赛默公司</v>
          </cell>
          <cell r="D636" t="str">
            <v>10718</v>
          </cell>
          <cell r="E636" t="str">
            <v>女</v>
          </cell>
          <cell r="F636" t="str">
            <v>综合管理部</v>
          </cell>
          <cell r="G636" t="str">
            <v>11303</v>
          </cell>
        </row>
        <row r="637">
          <cell r="A637" t="str">
            <v>方彩有</v>
          </cell>
          <cell r="B637" t="str">
            <v>液体车间</v>
          </cell>
          <cell r="C637" t="str">
            <v>赛默公司</v>
          </cell>
          <cell r="D637" t="str">
            <v>11494</v>
          </cell>
          <cell r="E637" t="str">
            <v>男</v>
          </cell>
          <cell r="F637" t="str">
            <v>制剂生产部</v>
          </cell>
          <cell r="G637" t="str">
            <v>11302</v>
          </cell>
        </row>
        <row r="638">
          <cell r="A638" t="str">
            <v>孙娟娟</v>
          </cell>
          <cell r="B638" t="str">
            <v>第三组</v>
          </cell>
          <cell r="C638" t="str">
            <v>百诚医药</v>
          </cell>
          <cell r="D638" t="str">
            <v>10400</v>
          </cell>
          <cell r="E638" t="str">
            <v>女</v>
          </cell>
          <cell r="F638" t="str">
            <v>原料药分析部</v>
          </cell>
          <cell r="G638" t="str">
            <v>11300</v>
          </cell>
        </row>
        <row r="639">
          <cell r="A639" t="str">
            <v>彭喜辛</v>
          </cell>
          <cell r="B639" t="str">
            <v>安全组</v>
          </cell>
          <cell r="C639" t="str">
            <v>百诚医药</v>
          </cell>
          <cell r="D639" t="str">
            <v>10261</v>
          </cell>
          <cell r="E639" t="str">
            <v>男</v>
          </cell>
          <cell r="F639" t="str">
            <v>实验室管理部</v>
          </cell>
          <cell r="G639" t="str">
            <v>11305</v>
          </cell>
        </row>
        <row r="640">
          <cell r="A640" t="str">
            <v>邵红霞</v>
          </cell>
          <cell r="B640" t="str">
            <v>液体车间</v>
          </cell>
          <cell r="C640" t="str">
            <v>赛默公司</v>
          </cell>
          <cell r="D640" t="str">
            <v>11494</v>
          </cell>
          <cell r="E640" t="str">
            <v>女</v>
          </cell>
          <cell r="F640" t="str">
            <v>制剂生产部</v>
          </cell>
          <cell r="G640" t="str">
            <v>11306</v>
          </cell>
        </row>
        <row r="641">
          <cell r="A641" t="str">
            <v>贾阿娟</v>
          </cell>
          <cell r="B641" t="str">
            <v>分析组</v>
          </cell>
          <cell r="C641" t="str">
            <v>百诚医药</v>
          </cell>
          <cell r="D641" t="str">
            <v>10165</v>
          </cell>
          <cell r="E641" t="str">
            <v>女</v>
          </cell>
          <cell r="F641" t="str">
            <v>固体制剂三部</v>
          </cell>
          <cell r="G641" t="str">
            <v>11301</v>
          </cell>
        </row>
        <row r="642">
          <cell r="A642" t="str">
            <v>苏春发</v>
          </cell>
          <cell r="B642" t="str">
            <v>机修组</v>
          </cell>
          <cell r="C642" t="str">
            <v>赛默公司</v>
          </cell>
          <cell r="D642" t="str">
            <v>11327</v>
          </cell>
          <cell r="E642" t="str">
            <v>男</v>
          </cell>
          <cell r="F642" t="str">
            <v>制剂生产部</v>
          </cell>
          <cell r="G642" t="str">
            <v>11312</v>
          </cell>
        </row>
        <row r="643">
          <cell r="A643" t="str">
            <v>李向荣</v>
          </cell>
          <cell r="B643" t="str">
            <v>电工组</v>
          </cell>
          <cell r="C643" t="str">
            <v>赛默公司</v>
          </cell>
          <cell r="D643" t="str">
            <v>11032</v>
          </cell>
          <cell r="E643" t="str">
            <v>男</v>
          </cell>
          <cell r="F643" t="str">
            <v>公用工程部</v>
          </cell>
          <cell r="G643" t="str">
            <v>11313</v>
          </cell>
        </row>
        <row r="644">
          <cell r="A644" t="str">
            <v>傅学棠</v>
          </cell>
          <cell r="B644" t="str">
            <v>机修组</v>
          </cell>
          <cell r="C644" t="str">
            <v>赛默公司</v>
          </cell>
          <cell r="D644" t="str">
            <v>11327</v>
          </cell>
          <cell r="E644" t="str">
            <v>男</v>
          </cell>
          <cell r="F644" t="str">
            <v>制剂生产部</v>
          </cell>
          <cell r="G644" t="str">
            <v>11311</v>
          </cell>
        </row>
        <row r="645">
          <cell r="A645" t="str">
            <v>张立群</v>
          </cell>
          <cell r="B645" t="str">
            <v>行政事务组</v>
          </cell>
          <cell r="C645" t="str">
            <v>赛默公司</v>
          </cell>
          <cell r="D645" t="str">
            <v>10718</v>
          </cell>
          <cell r="E645" t="str">
            <v>男</v>
          </cell>
          <cell r="F645" t="str">
            <v>综合管理部</v>
          </cell>
          <cell r="G645" t="str">
            <v>11315</v>
          </cell>
        </row>
        <row r="646">
          <cell r="A646" t="str">
            <v>章力</v>
          </cell>
          <cell r="B646" t="str">
            <v>销售管理部</v>
          </cell>
          <cell r="C646" t="str">
            <v>百诚医药</v>
          </cell>
          <cell r="D646" t="str">
            <v>10001</v>
          </cell>
          <cell r="E646" t="str">
            <v>男</v>
          </cell>
          <cell r="F646" t="str">
            <v>销售管理部</v>
          </cell>
          <cell r="G646" t="str">
            <v>11318</v>
          </cell>
        </row>
        <row r="647">
          <cell r="A647" t="str">
            <v>潘云霞</v>
          </cell>
          <cell r="B647" t="str">
            <v>采购组</v>
          </cell>
          <cell r="C647" t="str">
            <v>赛默公司</v>
          </cell>
          <cell r="D647" t="str">
            <v>10601</v>
          </cell>
          <cell r="E647" t="str">
            <v>女</v>
          </cell>
          <cell r="F647" t="str">
            <v>物控部</v>
          </cell>
          <cell r="G647" t="str">
            <v>11317</v>
          </cell>
        </row>
        <row r="648">
          <cell r="A648" t="str">
            <v>戴精飞</v>
          </cell>
          <cell r="B648" t="str">
            <v>外用车间</v>
          </cell>
          <cell r="C648" t="str">
            <v>赛默公司</v>
          </cell>
          <cell r="D648" t="str">
            <v>10806</v>
          </cell>
          <cell r="E648" t="str">
            <v>女</v>
          </cell>
          <cell r="F648" t="str">
            <v>制剂生产部</v>
          </cell>
          <cell r="G648" t="str">
            <v>11323</v>
          </cell>
        </row>
        <row r="649">
          <cell r="A649" t="str">
            <v>朱维</v>
          </cell>
          <cell r="B649" t="str">
            <v>外用车间</v>
          </cell>
          <cell r="C649" t="str">
            <v>赛默公司</v>
          </cell>
          <cell r="D649" t="str">
            <v>10806</v>
          </cell>
          <cell r="E649" t="str">
            <v>女</v>
          </cell>
          <cell r="F649" t="str">
            <v>制剂生产部</v>
          </cell>
          <cell r="G649" t="str">
            <v>11322</v>
          </cell>
        </row>
        <row r="650">
          <cell r="A650" t="str">
            <v>史青青</v>
          </cell>
          <cell r="B650" t="str">
            <v>分析三组</v>
          </cell>
          <cell r="C650" t="str">
            <v>百诚医药</v>
          </cell>
          <cell r="D650" t="str">
            <v>10314</v>
          </cell>
          <cell r="E650" t="str">
            <v>女</v>
          </cell>
          <cell r="F650" t="str">
            <v>液体制剂一部</v>
          </cell>
          <cell r="G650" t="str">
            <v>11320</v>
          </cell>
        </row>
        <row r="651">
          <cell r="A651" t="str">
            <v>赵舒舒</v>
          </cell>
          <cell r="B651" t="str">
            <v>分析二组</v>
          </cell>
          <cell r="C651" t="str">
            <v>百诚医药</v>
          </cell>
          <cell r="D651" t="str">
            <v>10322</v>
          </cell>
          <cell r="E651" t="str">
            <v>女</v>
          </cell>
          <cell r="F651" t="str">
            <v>液体制剂一部</v>
          </cell>
          <cell r="G651" t="str">
            <v>11321</v>
          </cell>
        </row>
        <row r="652">
          <cell r="A652" t="str">
            <v>胡英杰</v>
          </cell>
          <cell r="B652" t="str">
            <v>原料车间</v>
          </cell>
          <cell r="C652" t="str">
            <v>赛默公司</v>
          </cell>
          <cell r="D652" t="str">
            <v>10272</v>
          </cell>
          <cell r="E652" t="str">
            <v>男</v>
          </cell>
          <cell r="F652" t="str">
            <v>原料生产部</v>
          </cell>
          <cell r="G652" t="str">
            <v>11325</v>
          </cell>
        </row>
        <row r="653">
          <cell r="A653" t="str">
            <v>徐芳</v>
          </cell>
          <cell r="B653" t="str">
            <v>质量部</v>
          </cell>
          <cell r="C653" t="str">
            <v>瑞格医药</v>
          </cell>
          <cell r="D653" t="str">
            <v>10002</v>
          </cell>
          <cell r="E653" t="str">
            <v>女</v>
          </cell>
          <cell r="F653" t="str">
            <v>质量部</v>
          </cell>
          <cell r="G653" t="str">
            <v>11329</v>
          </cell>
        </row>
        <row r="654">
          <cell r="A654" t="str">
            <v>瑞格人事</v>
          </cell>
          <cell r="B654" t="str">
            <v>瑞格医药</v>
          </cell>
          <cell r="C654" t="str">
            <v>瑞格医药</v>
          </cell>
          <cell r="D654" t="str">
            <v/>
          </cell>
          <cell r="E654" t="str">
            <v>男</v>
          </cell>
          <cell r="F654" t="str">
            <v/>
          </cell>
          <cell r="G654" t="str">
            <v/>
          </cell>
        </row>
        <row r="655">
          <cell r="A655" t="str">
            <v>杨杰锋</v>
          </cell>
          <cell r="B655" t="str">
            <v>综合管理中心</v>
          </cell>
          <cell r="C655" t="str">
            <v>百诚医药</v>
          </cell>
          <cell r="D655" t="str">
            <v>10002</v>
          </cell>
          <cell r="E655" t="str">
            <v>男</v>
          </cell>
          <cell r="F655" t="str">
            <v>综合管理中心</v>
          </cell>
          <cell r="G655" t="str">
            <v>11328</v>
          </cell>
        </row>
        <row r="656">
          <cell r="A656" t="str">
            <v>邵俊红</v>
          </cell>
          <cell r="B656" t="str">
            <v>液体车间</v>
          </cell>
          <cell r="C656" t="str">
            <v>赛默公司</v>
          </cell>
          <cell r="D656" t="str">
            <v>11494</v>
          </cell>
          <cell r="E656" t="str">
            <v>女</v>
          </cell>
          <cell r="F656" t="str">
            <v>制剂生产部</v>
          </cell>
          <cell r="G656" t="str">
            <v>11331</v>
          </cell>
        </row>
        <row r="657">
          <cell r="A657" t="str">
            <v>汪素芬</v>
          </cell>
          <cell r="B657" t="str">
            <v>固体车间</v>
          </cell>
          <cell r="C657" t="str">
            <v>赛默公司</v>
          </cell>
          <cell r="D657" t="str">
            <v/>
          </cell>
          <cell r="E657" t="str">
            <v>女</v>
          </cell>
          <cell r="F657" t="str">
            <v>制剂生产部</v>
          </cell>
          <cell r="G657" t="str">
            <v>11332</v>
          </cell>
        </row>
        <row r="658">
          <cell r="A658" t="str">
            <v>顾雪</v>
          </cell>
          <cell r="B658" t="str">
            <v>财务部</v>
          </cell>
          <cell r="C658" t="str">
            <v>百诚医药</v>
          </cell>
          <cell r="D658" t="str">
            <v>10031</v>
          </cell>
          <cell r="E658" t="str">
            <v>女</v>
          </cell>
          <cell r="F658" t="str">
            <v>财务部</v>
          </cell>
          <cell r="G658" t="str">
            <v>11333</v>
          </cell>
        </row>
        <row r="659">
          <cell r="A659" t="str">
            <v>胡宏杰</v>
          </cell>
          <cell r="B659" t="str">
            <v>液体车间</v>
          </cell>
          <cell r="C659" t="str">
            <v>赛默公司</v>
          </cell>
          <cell r="D659" t="str">
            <v>11494</v>
          </cell>
          <cell r="E659" t="str">
            <v>男</v>
          </cell>
          <cell r="F659" t="str">
            <v>制剂生产部</v>
          </cell>
          <cell r="G659" t="str">
            <v>11339</v>
          </cell>
        </row>
        <row r="660">
          <cell r="A660" t="str">
            <v>苏杭</v>
          </cell>
          <cell r="B660" t="str">
            <v>固体车间</v>
          </cell>
          <cell r="C660" t="str">
            <v>赛默公司</v>
          </cell>
          <cell r="D660" t="str">
            <v/>
          </cell>
          <cell r="E660" t="str">
            <v>男</v>
          </cell>
          <cell r="F660" t="str">
            <v>制剂生产部</v>
          </cell>
          <cell r="G660" t="str">
            <v>11338</v>
          </cell>
        </row>
        <row r="661">
          <cell r="A661" t="str">
            <v>朱海滨</v>
          </cell>
          <cell r="B661" t="str">
            <v>液体组</v>
          </cell>
          <cell r="C661" t="str">
            <v>赛默公司</v>
          </cell>
          <cell r="D661" t="str">
            <v>10864</v>
          </cell>
          <cell r="E661" t="str">
            <v>男</v>
          </cell>
          <cell r="F661" t="str">
            <v>质量控制部</v>
          </cell>
          <cell r="G661" t="str">
            <v>11335</v>
          </cell>
        </row>
        <row r="662">
          <cell r="A662" t="str">
            <v>刘波02</v>
          </cell>
          <cell r="B662" t="str">
            <v>固体组</v>
          </cell>
          <cell r="C662" t="str">
            <v>赛默公司</v>
          </cell>
          <cell r="D662" t="str">
            <v>10942</v>
          </cell>
          <cell r="E662" t="str">
            <v>男</v>
          </cell>
          <cell r="F662" t="str">
            <v>质量控制部</v>
          </cell>
          <cell r="G662" t="str">
            <v>11334</v>
          </cell>
        </row>
        <row r="663">
          <cell r="A663" t="str">
            <v>邱敏妍</v>
          </cell>
          <cell r="B663" t="str">
            <v>招聘组</v>
          </cell>
          <cell r="C663" t="str">
            <v>百诚医药</v>
          </cell>
          <cell r="D663" t="str">
            <v>10412</v>
          </cell>
          <cell r="E663" t="str">
            <v>女</v>
          </cell>
          <cell r="F663" t="str">
            <v>人力资源部</v>
          </cell>
          <cell r="G663" t="str">
            <v>11340</v>
          </cell>
        </row>
        <row r="664">
          <cell r="A664" t="str">
            <v>曹罗</v>
          </cell>
          <cell r="B664" t="str">
            <v>行政事务部</v>
          </cell>
          <cell r="C664" t="str">
            <v>百诚医药</v>
          </cell>
          <cell r="D664" t="str">
            <v>11328</v>
          </cell>
          <cell r="E664" t="str">
            <v>男</v>
          </cell>
          <cell r="F664" t="str">
            <v>行政事务部</v>
          </cell>
          <cell r="G664" t="str">
            <v>11341</v>
          </cell>
        </row>
        <row r="665">
          <cell r="A665" t="str">
            <v>盛早晨</v>
          </cell>
          <cell r="B665" t="str">
            <v>外用车间</v>
          </cell>
          <cell r="C665" t="str">
            <v>赛默公司</v>
          </cell>
          <cell r="D665" t="str">
            <v>10806</v>
          </cell>
          <cell r="E665" t="str">
            <v>男</v>
          </cell>
          <cell r="F665" t="str">
            <v>制剂生产部</v>
          </cell>
          <cell r="G665" t="str">
            <v>11337</v>
          </cell>
        </row>
        <row r="666">
          <cell r="A666" t="str">
            <v>麻达荣</v>
          </cell>
          <cell r="B666" t="str">
            <v>原料车间</v>
          </cell>
          <cell r="C666" t="str">
            <v>赛默公司</v>
          </cell>
          <cell r="D666" t="str">
            <v>10272</v>
          </cell>
          <cell r="E666" t="str">
            <v>男</v>
          </cell>
          <cell r="F666" t="str">
            <v>原料生产部</v>
          </cell>
          <cell r="G666" t="str">
            <v>11344</v>
          </cell>
        </row>
        <row r="667">
          <cell r="A667" t="str">
            <v>郑琼伟</v>
          </cell>
          <cell r="B667" t="str">
            <v>CRC温州</v>
          </cell>
          <cell r="C667" t="str">
            <v>勤思医药</v>
          </cell>
          <cell r="D667" t="str">
            <v>60035</v>
          </cell>
          <cell r="E667" t="str">
            <v>男</v>
          </cell>
          <cell r="F667" t="str">
            <v>勤思医药</v>
          </cell>
          <cell r="G667" t="str">
            <v>11346</v>
          </cell>
        </row>
        <row r="668">
          <cell r="A668" t="str">
            <v>戴娅妮</v>
          </cell>
          <cell r="B668" t="str">
            <v>CRC温州</v>
          </cell>
          <cell r="C668" t="str">
            <v>勤思医药</v>
          </cell>
          <cell r="D668" t="str">
            <v>60035</v>
          </cell>
          <cell r="E668" t="str">
            <v>女</v>
          </cell>
          <cell r="F668" t="str">
            <v>勤思医药</v>
          </cell>
          <cell r="G668" t="str">
            <v>11345</v>
          </cell>
        </row>
        <row r="669">
          <cell r="A669" t="str">
            <v>郭彩芳</v>
          </cell>
          <cell r="B669" t="str">
            <v>质量保证部</v>
          </cell>
          <cell r="C669" t="str">
            <v>百诚医药</v>
          </cell>
          <cell r="D669" t="str">
            <v>10018</v>
          </cell>
          <cell r="E669" t="str">
            <v>女</v>
          </cell>
          <cell r="F669" t="str">
            <v>质量保证部</v>
          </cell>
          <cell r="G669" t="str">
            <v>11348</v>
          </cell>
        </row>
        <row r="670">
          <cell r="A670" t="str">
            <v>朱超</v>
          </cell>
          <cell r="B670" t="str">
            <v>招聘组</v>
          </cell>
          <cell r="C670" t="str">
            <v>百诚医药</v>
          </cell>
          <cell r="D670" t="str">
            <v>10412</v>
          </cell>
          <cell r="E670" t="str">
            <v>女</v>
          </cell>
          <cell r="F670" t="str">
            <v>人力资源部</v>
          </cell>
          <cell r="G670" t="str">
            <v>11349</v>
          </cell>
        </row>
        <row r="671">
          <cell r="A671" t="str">
            <v>李旭文</v>
          </cell>
          <cell r="B671" t="str">
            <v>机修组</v>
          </cell>
          <cell r="C671" t="str">
            <v>赛默公司</v>
          </cell>
          <cell r="D671" t="str">
            <v>11457</v>
          </cell>
          <cell r="E671" t="str">
            <v>男</v>
          </cell>
          <cell r="F671" t="str">
            <v>制剂生产部</v>
          </cell>
          <cell r="G671" t="str">
            <v>11327</v>
          </cell>
        </row>
        <row r="672">
          <cell r="A672" t="str">
            <v>滕晔</v>
          </cell>
          <cell r="B672" t="str">
            <v>生物分析部</v>
          </cell>
          <cell r="C672" t="str">
            <v>百杏生物</v>
          </cell>
          <cell r="D672" t="str">
            <v>20003</v>
          </cell>
          <cell r="E672" t="str">
            <v>女</v>
          </cell>
          <cell r="F672" t="str">
            <v>生物分析部</v>
          </cell>
          <cell r="G672" t="str">
            <v>11342</v>
          </cell>
        </row>
        <row r="673">
          <cell r="A673" t="str">
            <v>陈莉</v>
          </cell>
          <cell r="B673" t="str">
            <v>赛默公司</v>
          </cell>
          <cell r="C673" t="str">
            <v>赛默公司</v>
          </cell>
          <cell r="D673" t="str">
            <v>10731</v>
          </cell>
          <cell r="E673" t="str">
            <v>女</v>
          </cell>
          <cell r="F673" t="str">
            <v>赛默公司</v>
          </cell>
          <cell r="G673" t="str">
            <v>10732</v>
          </cell>
        </row>
        <row r="674">
          <cell r="A674" t="str">
            <v>李秀梅</v>
          </cell>
          <cell r="B674" t="str">
            <v>第三组</v>
          </cell>
          <cell r="C674" t="str">
            <v>百诚医药</v>
          </cell>
          <cell r="D674" t="str">
            <v>10454</v>
          </cell>
          <cell r="E674" t="str">
            <v>女</v>
          </cell>
          <cell r="F674" t="str">
            <v>液体制剂二部</v>
          </cell>
          <cell r="G674" t="str">
            <v>11343</v>
          </cell>
        </row>
        <row r="675">
          <cell r="A675" t="str">
            <v>廖凯旋</v>
          </cell>
          <cell r="B675" t="str">
            <v>综合QA组</v>
          </cell>
          <cell r="C675" t="str">
            <v>赛默公司</v>
          </cell>
          <cell r="D675" t="str">
            <v>10546</v>
          </cell>
          <cell r="E675" t="str">
            <v>女</v>
          </cell>
          <cell r="F675" t="str">
            <v>质量保证部</v>
          </cell>
          <cell r="G675" t="str">
            <v>11353</v>
          </cell>
        </row>
        <row r="676">
          <cell r="A676" t="str">
            <v>陈真真</v>
          </cell>
          <cell r="B676" t="str">
            <v>原料组</v>
          </cell>
          <cell r="C676" t="str">
            <v>赛默公司</v>
          </cell>
          <cell r="D676" t="str">
            <v>10935</v>
          </cell>
          <cell r="E676" t="str">
            <v>男</v>
          </cell>
          <cell r="F676" t="str">
            <v>质量控制部</v>
          </cell>
          <cell r="G676" t="str">
            <v>11364</v>
          </cell>
        </row>
        <row r="677">
          <cell r="A677" t="str">
            <v>徐超02</v>
          </cell>
          <cell r="B677" t="str">
            <v>质量保证部</v>
          </cell>
          <cell r="C677" t="str">
            <v>百诚医药</v>
          </cell>
          <cell r="D677" t="str">
            <v>10018</v>
          </cell>
          <cell r="E677" t="str">
            <v>女</v>
          </cell>
          <cell r="F677" t="str">
            <v>质量保证部</v>
          </cell>
          <cell r="G677" t="str">
            <v>11361</v>
          </cell>
        </row>
        <row r="678">
          <cell r="A678" t="str">
            <v>李佳</v>
          </cell>
          <cell r="B678" t="str">
            <v>工程建设部</v>
          </cell>
          <cell r="C678" t="str">
            <v>百诚医药</v>
          </cell>
          <cell r="D678" t="str">
            <v>11280</v>
          </cell>
          <cell r="E678" t="str">
            <v>男</v>
          </cell>
          <cell r="F678" t="str">
            <v>工程建设部</v>
          </cell>
          <cell r="G678" t="str">
            <v>11356</v>
          </cell>
        </row>
        <row r="679">
          <cell r="A679" t="str">
            <v>程敏霞</v>
          </cell>
          <cell r="B679" t="str">
            <v>CRC金华/横店</v>
          </cell>
          <cell r="C679" t="str">
            <v>勤思医药</v>
          </cell>
          <cell r="D679" t="str">
            <v>60025</v>
          </cell>
          <cell r="E679" t="str">
            <v>女</v>
          </cell>
          <cell r="F679" t="str">
            <v>勤思医药</v>
          </cell>
          <cell r="G679" t="str">
            <v>11363</v>
          </cell>
        </row>
        <row r="680">
          <cell r="A680" t="str">
            <v>许英</v>
          </cell>
          <cell r="B680" t="str">
            <v>微生物组</v>
          </cell>
          <cell r="C680" t="str">
            <v>赛默公司</v>
          </cell>
          <cell r="D680" t="str">
            <v>10826</v>
          </cell>
          <cell r="E680" t="str">
            <v>女</v>
          </cell>
          <cell r="F680" t="str">
            <v>质量控制部</v>
          </cell>
          <cell r="G680" t="str">
            <v>11366</v>
          </cell>
        </row>
        <row r="681">
          <cell r="A681" t="str">
            <v>张毛妮</v>
          </cell>
          <cell r="B681" t="str">
            <v>第三组</v>
          </cell>
          <cell r="C681" t="str">
            <v>百诚医药</v>
          </cell>
          <cell r="D681" t="str">
            <v>10400</v>
          </cell>
          <cell r="E681" t="str">
            <v>女</v>
          </cell>
          <cell r="F681" t="str">
            <v>原料药分析部</v>
          </cell>
          <cell r="G681" t="str">
            <v>11370</v>
          </cell>
        </row>
        <row r="682">
          <cell r="A682" t="str">
            <v>张金媚</v>
          </cell>
          <cell r="B682" t="str">
            <v>第一组</v>
          </cell>
          <cell r="C682" t="str">
            <v>百诚医药</v>
          </cell>
          <cell r="D682" t="str">
            <v>11274</v>
          </cell>
          <cell r="E682" t="str">
            <v>女</v>
          </cell>
          <cell r="F682" t="str">
            <v>原料药分析部</v>
          </cell>
          <cell r="G682" t="str">
            <v>11367</v>
          </cell>
        </row>
        <row r="683">
          <cell r="A683" t="str">
            <v>林云波</v>
          </cell>
          <cell r="B683" t="str">
            <v>招聘组</v>
          </cell>
          <cell r="C683" t="str">
            <v>百诚医药</v>
          </cell>
          <cell r="D683" t="str">
            <v>10412</v>
          </cell>
          <cell r="E683" t="str">
            <v>男</v>
          </cell>
          <cell r="F683" t="str">
            <v>人力资源部</v>
          </cell>
          <cell r="G683" t="str">
            <v>11368</v>
          </cell>
        </row>
        <row r="684">
          <cell r="A684" t="str">
            <v>朱锦金</v>
          </cell>
          <cell r="B684" t="str">
            <v>分析一组</v>
          </cell>
          <cell r="C684" t="str">
            <v>百诚医药</v>
          </cell>
          <cell r="D684" t="str">
            <v>10011</v>
          </cell>
          <cell r="E684" t="str">
            <v>男</v>
          </cell>
          <cell r="F684" t="str">
            <v>外用制剂部</v>
          </cell>
          <cell r="G684" t="str">
            <v>11373</v>
          </cell>
        </row>
        <row r="685">
          <cell r="A685" t="str">
            <v>沈陈超</v>
          </cell>
          <cell r="B685" t="str">
            <v>内控部</v>
          </cell>
          <cell r="C685" t="str">
            <v>百诚医药</v>
          </cell>
          <cell r="D685" t="str">
            <v>10002</v>
          </cell>
          <cell r="E685" t="str">
            <v>男</v>
          </cell>
          <cell r="F685" t="str">
            <v>内控部</v>
          </cell>
          <cell r="G685" t="str">
            <v>11371</v>
          </cell>
        </row>
        <row r="686">
          <cell r="A686" t="str">
            <v>吴洁</v>
          </cell>
          <cell r="B686" t="str">
            <v>第四组</v>
          </cell>
          <cell r="C686" t="str">
            <v>百诚医药</v>
          </cell>
          <cell r="D686" t="str">
            <v>10997</v>
          </cell>
          <cell r="E686" t="str">
            <v>女</v>
          </cell>
          <cell r="F686" t="str">
            <v>原料药分析部</v>
          </cell>
          <cell r="G686" t="str">
            <v>11372</v>
          </cell>
        </row>
        <row r="687">
          <cell r="A687" t="str">
            <v>章文翔</v>
          </cell>
          <cell r="B687" t="str">
            <v>机修组</v>
          </cell>
          <cell r="C687" t="str">
            <v>赛默公司</v>
          </cell>
          <cell r="D687" t="str">
            <v>11327</v>
          </cell>
          <cell r="E687" t="str">
            <v>男</v>
          </cell>
          <cell r="F687" t="str">
            <v>制剂生产部</v>
          </cell>
          <cell r="G687" t="str">
            <v>11377</v>
          </cell>
        </row>
        <row r="688">
          <cell r="A688" t="str">
            <v>张雪汉</v>
          </cell>
          <cell r="B688" t="str">
            <v>分析三组</v>
          </cell>
          <cell r="C688" t="str">
            <v>百诚医药</v>
          </cell>
          <cell r="D688" t="str">
            <v>10011</v>
          </cell>
          <cell r="E688" t="str">
            <v>女</v>
          </cell>
          <cell r="F688" t="str">
            <v>外用制剂部</v>
          </cell>
          <cell r="G688" t="str">
            <v>11375</v>
          </cell>
        </row>
        <row r="689">
          <cell r="A689" t="str">
            <v>王攀攀</v>
          </cell>
          <cell r="B689" t="str">
            <v>招聘组</v>
          </cell>
          <cell r="C689" t="str">
            <v>百诚医药</v>
          </cell>
          <cell r="D689" t="str">
            <v>10412</v>
          </cell>
          <cell r="E689" t="str">
            <v>女</v>
          </cell>
          <cell r="F689" t="str">
            <v>人力资源部</v>
          </cell>
          <cell r="G689" t="str">
            <v>11374</v>
          </cell>
        </row>
        <row r="690">
          <cell r="A690" t="str">
            <v>王帅</v>
          </cell>
          <cell r="B690" t="str">
            <v>第三组</v>
          </cell>
          <cell r="C690" t="str">
            <v>百诚医药</v>
          </cell>
          <cell r="D690" t="str">
            <v>10400</v>
          </cell>
          <cell r="E690" t="str">
            <v>男</v>
          </cell>
          <cell r="F690" t="str">
            <v>原料药分析部</v>
          </cell>
          <cell r="G690" t="str">
            <v>11380</v>
          </cell>
        </row>
        <row r="691">
          <cell r="A691" t="str">
            <v>杜月娥</v>
          </cell>
          <cell r="B691" t="str">
            <v>分析检测一部</v>
          </cell>
          <cell r="C691" t="str">
            <v>百伦检测</v>
          </cell>
          <cell r="D691" t="str">
            <v>10393</v>
          </cell>
          <cell r="E691" t="str">
            <v>女</v>
          </cell>
          <cell r="F691" t="str">
            <v>分析检测一部</v>
          </cell>
          <cell r="G691" t="str">
            <v>11381</v>
          </cell>
        </row>
        <row r="692">
          <cell r="A692" t="str">
            <v>田润美</v>
          </cell>
          <cell r="B692" t="str">
            <v>招聘组</v>
          </cell>
          <cell r="C692" t="str">
            <v>百诚医药</v>
          </cell>
          <cell r="D692" t="str">
            <v>10412</v>
          </cell>
          <cell r="E692" t="str">
            <v>女</v>
          </cell>
          <cell r="F692" t="str">
            <v>人力资源部</v>
          </cell>
          <cell r="G692" t="str">
            <v>11382</v>
          </cell>
        </row>
        <row r="693">
          <cell r="A693" t="str">
            <v>洪树平</v>
          </cell>
          <cell r="B693" t="str">
            <v>行政事务组</v>
          </cell>
          <cell r="C693" t="str">
            <v>赛默公司</v>
          </cell>
          <cell r="D693" t="str">
            <v>10718</v>
          </cell>
          <cell r="E693" t="str">
            <v>男</v>
          </cell>
          <cell r="F693" t="str">
            <v>综合管理部</v>
          </cell>
          <cell r="G693" t="str">
            <v>11383</v>
          </cell>
        </row>
        <row r="694">
          <cell r="A694" t="str">
            <v>丁正美</v>
          </cell>
          <cell r="B694" t="str">
            <v>质量保证部</v>
          </cell>
          <cell r="C694" t="str">
            <v>百诚医药</v>
          </cell>
          <cell r="D694" t="str">
            <v>10018</v>
          </cell>
          <cell r="E694" t="str">
            <v>女</v>
          </cell>
          <cell r="F694" t="str">
            <v>质量保证部</v>
          </cell>
          <cell r="G694" t="str">
            <v>11384</v>
          </cell>
        </row>
        <row r="695">
          <cell r="A695" t="str">
            <v>张琦</v>
          </cell>
          <cell r="B695" t="str">
            <v>分析检测一部</v>
          </cell>
          <cell r="C695" t="str">
            <v>百伦检测</v>
          </cell>
          <cell r="D695" t="str">
            <v>10393</v>
          </cell>
          <cell r="E695" t="str">
            <v>女</v>
          </cell>
          <cell r="F695" t="str">
            <v>分析检测一部</v>
          </cell>
          <cell r="G695" t="str">
            <v>11388</v>
          </cell>
        </row>
        <row r="696">
          <cell r="A696" t="str">
            <v>戴语丝</v>
          </cell>
          <cell r="B696" t="str">
            <v>招聘组</v>
          </cell>
          <cell r="C696" t="str">
            <v>百诚医药</v>
          </cell>
          <cell r="D696" t="str">
            <v>10412</v>
          </cell>
          <cell r="E696" t="str">
            <v>女</v>
          </cell>
          <cell r="F696" t="str">
            <v>人力资源部</v>
          </cell>
          <cell r="G696" t="str">
            <v>11385</v>
          </cell>
        </row>
        <row r="697">
          <cell r="A697" t="str">
            <v>何春怡</v>
          </cell>
          <cell r="B697" t="str">
            <v>第一组</v>
          </cell>
          <cell r="C697" t="str">
            <v>百诚医药</v>
          </cell>
          <cell r="D697" t="str">
            <v>10024</v>
          </cell>
          <cell r="E697" t="str">
            <v>女</v>
          </cell>
          <cell r="F697" t="str">
            <v>固体制剂一部</v>
          </cell>
          <cell r="G697" t="str">
            <v>11386</v>
          </cell>
        </row>
        <row r="698">
          <cell r="A698" t="str">
            <v>占峰</v>
          </cell>
          <cell r="B698" t="str">
            <v>第三组</v>
          </cell>
          <cell r="C698" t="str">
            <v>百诚医药</v>
          </cell>
          <cell r="D698" t="str">
            <v>10167</v>
          </cell>
          <cell r="E698" t="str">
            <v>男</v>
          </cell>
          <cell r="F698" t="str">
            <v>固体制剂一部</v>
          </cell>
          <cell r="G698" t="str">
            <v>11389</v>
          </cell>
        </row>
        <row r="699">
          <cell r="A699" t="str">
            <v>段仕麟</v>
          </cell>
          <cell r="B699" t="str">
            <v>第一组</v>
          </cell>
          <cell r="C699" t="str">
            <v>百诚医药</v>
          </cell>
          <cell r="D699" t="str">
            <v>11274</v>
          </cell>
          <cell r="E699" t="str">
            <v>男</v>
          </cell>
          <cell r="F699" t="str">
            <v>原料药分析部</v>
          </cell>
          <cell r="G699" t="str">
            <v>11387</v>
          </cell>
        </row>
        <row r="700">
          <cell r="A700" t="str">
            <v>王艳芳02</v>
          </cell>
          <cell r="B700" t="str">
            <v>固体车间</v>
          </cell>
          <cell r="C700" t="str">
            <v>赛默公司</v>
          </cell>
          <cell r="D700" t="str">
            <v/>
          </cell>
          <cell r="E700" t="str">
            <v>女</v>
          </cell>
          <cell r="F700" t="str">
            <v>制剂生产部</v>
          </cell>
          <cell r="G700" t="str">
            <v>11425</v>
          </cell>
        </row>
        <row r="701">
          <cell r="A701" t="str">
            <v>李小江</v>
          </cell>
          <cell r="B701" t="str">
            <v>分析检测三部</v>
          </cell>
          <cell r="C701" t="str">
            <v>百伦检测</v>
          </cell>
          <cell r="D701" t="str">
            <v>10406</v>
          </cell>
          <cell r="E701" t="str">
            <v>男</v>
          </cell>
          <cell r="F701" t="str">
            <v>分析检测三部</v>
          </cell>
          <cell r="G701" t="str">
            <v>11423</v>
          </cell>
        </row>
        <row r="702">
          <cell r="A702" t="str">
            <v>张丽博</v>
          </cell>
          <cell r="B702" t="str">
            <v>医学编辑组</v>
          </cell>
          <cell r="C702" t="str">
            <v>百诚医药</v>
          </cell>
          <cell r="D702" t="str">
            <v>10402</v>
          </cell>
          <cell r="E702" t="str">
            <v>女</v>
          </cell>
          <cell r="F702" t="str">
            <v>医学部</v>
          </cell>
          <cell r="G702" t="str">
            <v>11424</v>
          </cell>
        </row>
        <row r="703">
          <cell r="A703" t="str">
            <v>曹煜</v>
          </cell>
          <cell r="B703" t="str">
            <v>分析二组</v>
          </cell>
          <cell r="C703" t="str">
            <v>百诚医药</v>
          </cell>
          <cell r="D703" t="str">
            <v>10322</v>
          </cell>
          <cell r="E703" t="str">
            <v>女</v>
          </cell>
          <cell r="F703" t="str">
            <v>液体制剂一部</v>
          </cell>
          <cell r="G703" t="str">
            <v>11416</v>
          </cell>
        </row>
        <row r="704">
          <cell r="A704" t="str">
            <v>王逸凡</v>
          </cell>
          <cell r="B704" t="str">
            <v>分析四组</v>
          </cell>
          <cell r="C704" t="str">
            <v>百诚医药</v>
          </cell>
          <cell r="D704" t="str">
            <v>10004</v>
          </cell>
          <cell r="E704" t="str">
            <v>男</v>
          </cell>
          <cell r="F704" t="str">
            <v>液体制剂一部</v>
          </cell>
          <cell r="G704" t="str">
            <v>11414</v>
          </cell>
        </row>
        <row r="705">
          <cell r="A705" t="str">
            <v>陈宇</v>
          </cell>
          <cell r="B705" t="str">
            <v>制剂一组</v>
          </cell>
          <cell r="C705" t="str">
            <v>百诚医药</v>
          </cell>
          <cell r="D705" t="str">
            <v>10054</v>
          </cell>
          <cell r="E705" t="str">
            <v>男</v>
          </cell>
          <cell r="F705" t="str">
            <v>液体制剂一部</v>
          </cell>
          <cell r="G705" t="str">
            <v>11415</v>
          </cell>
        </row>
        <row r="706">
          <cell r="A706" t="str">
            <v>尚丹阳</v>
          </cell>
          <cell r="B706" t="str">
            <v>质量保证部</v>
          </cell>
          <cell r="C706" t="str">
            <v>百诚医药</v>
          </cell>
          <cell r="D706" t="str">
            <v>10018</v>
          </cell>
          <cell r="E706" t="str">
            <v>女</v>
          </cell>
          <cell r="F706" t="str">
            <v>质量保证部</v>
          </cell>
          <cell r="G706" t="str">
            <v>11412</v>
          </cell>
        </row>
        <row r="707">
          <cell r="A707" t="str">
            <v>应俊杰</v>
          </cell>
          <cell r="B707" t="str">
            <v>分析检测三部</v>
          </cell>
          <cell r="C707" t="str">
            <v>百伦检测</v>
          </cell>
          <cell r="D707" t="str">
            <v>10406</v>
          </cell>
          <cell r="E707" t="str">
            <v>男</v>
          </cell>
          <cell r="F707" t="str">
            <v>分析检测三部</v>
          </cell>
          <cell r="G707" t="str">
            <v>11427</v>
          </cell>
        </row>
        <row r="708">
          <cell r="A708" t="str">
            <v>向璐</v>
          </cell>
          <cell r="B708" t="str">
            <v>分析一组</v>
          </cell>
          <cell r="C708" t="str">
            <v>百诚医药</v>
          </cell>
          <cell r="D708" t="str">
            <v>10107</v>
          </cell>
          <cell r="E708" t="str">
            <v>女</v>
          </cell>
          <cell r="F708" t="str">
            <v>液体制剂一部</v>
          </cell>
          <cell r="G708" t="str">
            <v>11417</v>
          </cell>
        </row>
        <row r="709">
          <cell r="A709" t="str">
            <v>郑莎莎</v>
          </cell>
          <cell r="B709" t="str">
            <v>分析一组</v>
          </cell>
          <cell r="C709" t="str">
            <v>百诚医药</v>
          </cell>
          <cell r="D709" t="str">
            <v>10181</v>
          </cell>
          <cell r="E709" t="str">
            <v>女</v>
          </cell>
          <cell r="F709" t="str">
            <v>固体制剂二部</v>
          </cell>
          <cell r="G709" t="str">
            <v>11394</v>
          </cell>
        </row>
        <row r="710">
          <cell r="A710" t="str">
            <v>王娇</v>
          </cell>
          <cell r="B710" t="str">
            <v>分析一组</v>
          </cell>
          <cell r="C710" t="str">
            <v>百诚医药</v>
          </cell>
          <cell r="D710" t="str">
            <v>10107</v>
          </cell>
          <cell r="E710" t="str">
            <v>女</v>
          </cell>
          <cell r="F710" t="str">
            <v>液体制剂一部</v>
          </cell>
          <cell r="G710" t="str">
            <v>11393</v>
          </cell>
        </row>
        <row r="711">
          <cell r="A711" t="str">
            <v>何亚芳</v>
          </cell>
          <cell r="B711" t="str">
            <v>分析一组</v>
          </cell>
          <cell r="C711" t="str">
            <v>百诚医药</v>
          </cell>
          <cell r="D711" t="str">
            <v>10107</v>
          </cell>
          <cell r="E711" t="str">
            <v>女</v>
          </cell>
          <cell r="F711" t="str">
            <v>液体制剂一部</v>
          </cell>
          <cell r="G711" t="str">
            <v>11413</v>
          </cell>
        </row>
        <row r="712">
          <cell r="A712" t="str">
            <v>杨尔景</v>
          </cell>
          <cell r="B712" t="str">
            <v>分析检测三部</v>
          </cell>
          <cell r="C712" t="str">
            <v>百伦检测</v>
          </cell>
          <cell r="D712" t="str">
            <v>10406</v>
          </cell>
          <cell r="E712" t="str">
            <v>男</v>
          </cell>
          <cell r="F712" t="str">
            <v>分析检测三部</v>
          </cell>
          <cell r="G712" t="str">
            <v>11398</v>
          </cell>
        </row>
        <row r="713">
          <cell r="A713" t="str">
            <v>姚香香</v>
          </cell>
          <cell r="B713" t="str">
            <v>第一组</v>
          </cell>
          <cell r="C713" t="str">
            <v>百诚医药</v>
          </cell>
          <cell r="D713" t="str">
            <v>11274</v>
          </cell>
          <cell r="E713" t="str">
            <v>女</v>
          </cell>
          <cell r="F713" t="str">
            <v>原料药分析部</v>
          </cell>
          <cell r="G713" t="str">
            <v>11431</v>
          </cell>
        </row>
        <row r="714">
          <cell r="A714" t="str">
            <v>董伊</v>
          </cell>
          <cell r="B714" t="str">
            <v>内控部</v>
          </cell>
          <cell r="C714" t="str">
            <v>百诚医药</v>
          </cell>
          <cell r="D714" t="str">
            <v>10002</v>
          </cell>
          <cell r="E714" t="str">
            <v>女</v>
          </cell>
          <cell r="F714" t="str">
            <v>内控部</v>
          </cell>
          <cell r="G714" t="str">
            <v>11391</v>
          </cell>
        </row>
        <row r="715">
          <cell r="A715" t="str">
            <v>叶英巧</v>
          </cell>
          <cell r="B715" t="str">
            <v>综合QA组</v>
          </cell>
          <cell r="C715" t="str">
            <v>赛默公司</v>
          </cell>
          <cell r="D715" t="str">
            <v>10546</v>
          </cell>
          <cell r="E715" t="str">
            <v>女</v>
          </cell>
          <cell r="F715" t="str">
            <v>质量保证部</v>
          </cell>
          <cell r="G715" t="str">
            <v>11440</v>
          </cell>
        </row>
        <row r="716">
          <cell r="A716" t="str">
            <v>缪柠羽</v>
          </cell>
          <cell r="B716" t="str">
            <v>ST组</v>
          </cell>
          <cell r="C716" t="str">
            <v>百诚医药</v>
          </cell>
          <cell r="D716" t="str">
            <v>10276</v>
          </cell>
          <cell r="E716" t="str">
            <v>女</v>
          </cell>
          <cell r="F716" t="str">
            <v>医学部</v>
          </cell>
          <cell r="G716" t="str">
            <v>11441</v>
          </cell>
        </row>
        <row r="717">
          <cell r="A717" t="str">
            <v>倪鑫华</v>
          </cell>
          <cell r="B717" t="str">
            <v>第一组</v>
          </cell>
          <cell r="C717" t="str">
            <v>百诚医药</v>
          </cell>
          <cell r="D717" t="str">
            <v>10014</v>
          </cell>
          <cell r="E717" t="str">
            <v>男</v>
          </cell>
          <cell r="F717" t="str">
            <v>固体制剂一部</v>
          </cell>
          <cell r="G717" t="str">
            <v>11435</v>
          </cell>
        </row>
        <row r="718">
          <cell r="A718" t="str">
            <v>孙亮银</v>
          </cell>
          <cell r="B718" t="str">
            <v>业务发展四部</v>
          </cell>
          <cell r="C718" t="str">
            <v>百诚医药</v>
          </cell>
          <cell r="D718" t="str">
            <v>10500</v>
          </cell>
          <cell r="E718" t="str">
            <v>男</v>
          </cell>
          <cell r="F718" t="str">
            <v>业务发展四部</v>
          </cell>
          <cell r="G718" t="str">
            <v>11436</v>
          </cell>
        </row>
        <row r="719">
          <cell r="A719" t="str">
            <v>陈钊</v>
          </cell>
          <cell r="B719" t="str">
            <v>药理部</v>
          </cell>
          <cell r="C719" t="str">
            <v>百诚医药</v>
          </cell>
          <cell r="D719" t="str">
            <v>50002</v>
          </cell>
          <cell r="E719" t="str">
            <v>男</v>
          </cell>
          <cell r="F719" t="str">
            <v>药理部</v>
          </cell>
          <cell r="G719" t="str">
            <v>11432</v>
          </cell>
        </row>
        <row r="720">
          <cell r="A720" t="str">
            <v>张秀清</v>
          </cell>
          <cell r="B720" t="str">
            <v>第三组</v>
          </cell>
          <cell r="C720" t="str">
            <v>百诚医药</v>
          </cell>
          <cell r="D720" t="str">
            <v>10454</v>
          </cell>
          <cell r="E720" t="str">
            <v>女</v>
          </cell>
          <cell r="F720" t="str">
            <v>液体制剂二部</v>
          </cell>
          <cell r="G720" t="str">
            <v>11434</v>
          </cell>
        </row>
        <row r="721">
          <cell r="A721" t="str">
            <v>邹洋</v>
          </cell>
          <cell r="B721" t="str">
            <v>安全组</v>
          </cell>
          <cell r="C721" t="str">
            <v>百诚医药</v>
          </cell>
          <cell r="D721" t="str">
            <v>10261</v>
          </cell>
          <cell r="E721" t="str">
            <v>男</v>
          </cell>
          <cell r="F721" t="str">
            <v>实验室管理部</v>
          </cell>
          <cell r="G721" t="str">
            <v>11433</v>
          </cell>
        </row>
        <row r="722">
          <cell r="A722" t="str">
            <v>金云洁</v>
          </cell>
          <cell r="B722" t="str">
            <v>质量保证部</v>
          </cell>
          <cell r="C722" t="str">
            <v>百诚医药</v>
          </cell>
          <cell r="D722" t="str">
            <v>10018</v>
          </cell>
          <cell r="E722" t="str">
            <v>女</v>
          </cell>
          <cell r="F722" t="str">
            <v>原料药分析部</v>
          </cell>
          <cell r="G722" t="str">
            <v>11429</v>
          </cell>
        </row>
        <row r="723">
          <cell r="A723" t="str">
            <v>黄英荣</v>
          </cell>
          <cell r="B723" t="str">
            <v>外用车间</v>
          </cell>
          <cell r="C723" t="str">
            <v>赛默公司</v>
          </cell>
          <cell r="D723" t="str">
            <v>10806</v>
          </cell>
          <cell r="E723" t="str">
            <v>女</v>
          </cell>
          <cell r="F723" t="str">
            <v>制剂生产部</v>
          </cell>
          <cell r="G723" t="str">
            <v>11454</v>
          </cell>
        </row>
        <row r="724">
          <cell r="A724" t="str">
            <v>周海鸿</v>
          </cell>
          <cell r="B724" t="str">
            <v>制剂生产部</v>
          </cell>
          <cell r="C724" t="str">
            <v>赛默公司</v>
          </cell>
          <cell r="D724" t="str">
            <v>10731</v>
          </cell>
          <cell r="E724" t="str">
            <v>女</v>
          </cell>
          <cell r="F724" t="str">
            <v>赛默公司</v>
          </cell>
          <cell r="G724" t="str">
            <v>11457</v>
          </cell>
        </row>
        <row r="725">
          <cell r="A725" t="str">
            <v>汤亚妮</v>
          </cell>
          <cell r="B725" t="str">
            <v>注册部</v>
          </cell>
          <cell r="C725" t="str">
            <v>百诚医药</v>
          </cell>
          <cell r="D725" t="str">
            <v>10258</v>
          </cell>
          <cell r="E725" t="str">
            <v>女</v>
          </cell>
          <cell r="F725" t="str">
            <v>注册部</v>
          </cell>
          <cell r="G725" t="str">
            <v>11443</v>
          </cell>
        </row>
        <row r="726">
          <cell r="A726" t="str">
            <v>潘文</v>
          </cell>
          <cell r="B726" t="str">
            <v>设备组</v>
          </cell>
          <cell r="C726" t="str">
            <v>百诚医药</v>
          </cell>
          <cell r="D726" t="str">
            <v>10261</v>
          </cell>
          <cell r="E726" t="str">
            <v>男</v>
          </cell>
          <cell r="F726" t="str">
            <v>实验室管理部</v>
          </cell>
          <cell r="G726" t="str">
            <v>11448</v>
          </cell>
        </row>
        <row r="727">
          <cell r="A727" t="str">
            <v>俞佳萍</v>
          </cell>
          <cell r="B727" t="str">
            <v>生物分析部</v>
          </cell>
          <cell r="C727" t="str">
            <v>百杏生物</v>
          </cell>
          <cell r="D727" t="str">
            <v>20003</v>
          </cell>
          <cell r="E727" t="str">
            <v>女</v>
          </cell>
          <cell r="F727" t="str">
            <v>生物分析部</v>
          </cell>
          <cell r="G727" t="str">
            <v>11430</v>
          </cell>
        </row>
        <row r="728">
          <cell r="A728" t="str">
            <v>张潇玉</v>
          </cell>
          <cell r="B728" t="str">
            <v>第三组</v>
          </cell>
          <cell r="C728" t="str">
            <v>百诚医药</v>
          </cell>
          <cell r="D728" t="str">
            <v>10400</v>
          </cell>
          <cell r="E728" t="str">
            <v>女</v>
          </cell>
          <cell r="F728" t="str">
            <v>原料药分析部</v>
          </cell>
          <cell r="G728" t="str">
            <v>11453</v>
          </cell>
        </row>
        <row r="729">
          <cell r="A729" t="str">
            <v>潘敏敏</v>
          </cell>
          <cell r="B729" t="str">
            <v>CRC温州</v>
          </cell>
          <cell r="C729" t="str">
            <v>勤思医药</v>
          </cell>
          <cell r="D729" t="str">
            <v>60035</v>
          </cell>
          <cell r="E729" t="str">
            <v>女</v>
          </cell>
          <cell r="F729" t="str">
            <v>勤思医药</v>
          </cell>
          <cell r="G729" t="str">
            <v>11446</v>
          </cell>
        </row>
        <row r="730">
          <cell r="A730" t="str">
            <v>高仁彬</v>
          </cell>
          <cell r="B730" t="str">
            <v>项目管理部</v>
          </cell>
          <cell r="C730" t="str">
            <v>百诚医药</v>
          </cell>
          <cell r="D730" t="str">
            <v>10858</v>
          </cell>
          <cell r="E730" t="str">
            <v>男</v>
          </cell>
          <cell r="F730" t="str">
            <v>项目管理部</v>
          </cell>
          <cell r="G730" t="str">
            <v>11456</v>
          </cell>
        </row>
        <row r="731">
          <cell r="A731" t="str">
            <v>孙一童</v>
          </cell>
          <cell r="B731" t="str">
            <v>分析检测一部</v>
          </cell>
          <cell r="C731" t="str">
            <v>百伦检测</v>
          </cell>
          <cell r="D731" t="str">
            <v>10393</v>
          </cell>
          <cell r="E731" t="str">
            <v>女</v>
          </cell>
          <cell r="F731" t="str">
            <v>分析检测一部</v>
          </cell>
          <cell r="G731" t="str">
            <v>11451</v>
          </cell>
        </row>
        <row r="732">
          <cell r="A732" t="str">
            <v>黄雨萌</v>
          </cell>
          <cell r="B732" t="str">
            <v>生物分析部</v>
          </cell>
          <cell r="C732" t="str">
            <v>百杏生物</v>
          </cell>
          <cell r="D732" t="str">
            <v>20003</v>
          </cell>
          <cell r="E732" t="str">
            <v>女</v>
          </cell>
          <cell r="F732" t="str">
            <v>生物分析部</v>
          </cell>
          <cell r="G732" t="str">
            <v>11455</v>
          </cell>
        </row>
        <row r="733">
          <cell r="A733" t="str">
            <v>夏佳宁</v>
          </cell>
          <cell r="B733" t="str">
            <v>第三组</v>
          </cell>
          <cell r="C733" t="str">
            <v>百诚医药</v>
          </cell>
          <cell r="D733" t="str">
            <v>10167</v>
          </cell>
          <cell r="E733" t="str">
            <v>女</v>
          </cell>
          <cell r="F733" t="str">
            <v>固体制剂一部</v>
          </cell>
          <cell r="G733" t="str">
            <v>11449</v>
          </cell>
        </row>
        <row r="734">
          <cell r="A734" t="str">
            <v>张雯</v>
          </cell>
          <cell r="B734" t="str">
            <v>员工关系组</v>
          </cell>
          <cell r="C734" t="str">
            <v>百诚医药</v>
          </cell>
          <cell r="D734" t="str">
            <v>10918</v>
          </cell>
          <cell r="E734" t="str">
            <v>女</v>
          </cell>
          <cell r="F734" t="str">
            <v>人力资源部</v>
          </cell>
          <cell r="G734" t="str">
            <v>11461</v>
          </cell>
        </row>
        <row r="735">
          <cell r="A735" t="str">
            <v>朱超男</v>
          </cell>
          <cell r="B735" t="str">
            <v>CRC温州</v>
          </cell>
          <cell r="C735" t="str">
            <v>勤思医药</v>
          </cell>
          <cell r="D735" t="str">
            <v>60035</v>
          </cell>
          <cell r="E735" t="str">
            <v>女</v>
          </cell>
          <cell r="F735" t="str">
            <v>勤思医药</v>
          </cell>
          <cell r="G735" t="str">
            <v>11458</v>
          </cell>
        </row>
        <row r="736">
          <cell r="A736" t="str">
            <v>王亚伦</v>
          </cell>
          <cell r="B736" t="str">
            <v>生物分析部</v>
          </cell>
          <cell r="C736" t="str">
            <v>百杏生物</v>
          </cell>
          <cell r="D736" t="str">
            <v>20003</v>
          </cell>
          <cell r="E736" t="str">
            <v>男</v>
          </cell>
          <cell r="F736" t="str">
            <v>生物分析部</v>
          </cell>
          <cell r="G736" t="str">
            <v>11462</v>
          </cell>
        </row>
        <row r="737">
          <cell r="A737" t="str">
            <v>苏静澜</v>
          </cell>
          <cell r="B737" t="str">
            <v>分析一组</v>
          </cell>
          <cell r="C737" t="str">
            <v>百诚医药</v>
          </cell>
          <cell r="D737" t="str">
            <v>10181</v>
          </cell>
          <cell r="E737" t="str">
            <v>女</v>
          </cell>
          <cell r="F737" t="str">
            <v>固体制剂二部</v>
          </cell>
          <cell r="G737" t="str">
            <v>11459</v>
          </cell>
        </row>
        <row r="738">
          <cell r="A738" t="str">
            <v>别晓燕</v>
          </cell>
          <cell r="B738" t="str">
            <v>ST组</v>
          </cell>
          <cell r="C738" t="str">
            <v>百诚医药</v>
          </cell>
          <cell r="D738" t="str">
            <v>10276</v>
          </cell>
          <cell r="E738" t="str">
            <v>女</v>
          </cell>
          <cell r="F738" t="str">
            <v>医学部</v>
          </cell>
          <cell r="G738" t="str">
            <v>11460</v>
          </cell>
        </row>
        <row r="739">
          <cell r="A739" t="str">
            <v>林初转</v>
          </cell>
          <cell r="B739" t="str">
            <v>仪器组</v>
          </cell>
          <cell r="C739" t="str">
            <v>百诚医药</v>
          </cell>
          <cell r="D739" t="str">
            <v>11610</v>
          </cell>
          <cell r="E739" t="str">
            <v>男</v>
          </cell>
          <cell r="F739" t="str">
            <v>实验室管理部</v>
          </cell>
          <cell r="G739" t="str">
            <v>11464</v>
          </cell>
        </row>
        <row r="740">
          <cell r="A740" t="str">
            <v>赵彤茜</v>
          </cell>
          <cell r="B740" t="str">
            <v>DM组</v>
          </cell>
          <cell r="C740" t="str">
            <v>百诚医药</v>
          </cell>
          <cell r="D740" t="str">
            <v>10237</v>
          </cell>
          <cell r="E740" t="str">
            <v>女</v>
          </cell>
          <cell r="F740" t="str">
            <v>医学部</v>
          </cell>
          <cell r="G740" t="str">
            <v>11442</v>
          </cell>
        </row>
        <row r="741">
          <cell r="A741" t="str">
            <v>吴继才</v>
          </cell>
          <cell r="B741" t="str">
            <v>液体车间</v>
          </cell>
          <cell r="C741" t="str">
            <v>赛默公司</v>
          </cell>
          <cell r="D741" t="str">
            <v>11457</v>
          </cell>
          <cell r="E741" t="str">
            <v>男</v>
          </cell>
          <cell r="F741" t="str">
            <v>制剂生产部</v>
          </cell>
          <cell r="G741" t="str">
            <v>11494</v>
          </cell>
        </row>
        <row r="742">
          <cell r="A742" t="str">
            <v>吴娟</v>
          </cell>
          <cell r="B742" t="str">
            <v>分析三组</v>
          </cell>
          <cell r="C742" t="str">
            <v>百诚医药</v>
          </cell>
          <cell r="D742" t="str">
            <v>10011</v>
          </cell>
          <cell r="E742" t="str">
            <v>女</v>
          </cell>
          <cell r="F742" t="str">
            <v>外用制剂部</v>
          </cell>
          <cell r="G742" t="str">
            <v>11500</v>
          </cell>
        </row>
        <row r="743">
          <cell r="A743" t="str">
            <v>李赛赛</v>
          </cell>
          <cell r="B743" t="str">
            <v>第三组</v>
          </cell>
          <cell r="C743" t="str">
            <v>百诚医药</v>
          </cell>
          <cell r="D743" t="str">
            <v>10400</v>
          </cell>
          <cell r="E743" t="str">
            <v>女</v>
          </cell>
          <cell r="F743" t="str">
            <v>原料药分析部</v>
          </cell>
          <cell r="G743" t="str">
            <v>11466</v>
          </cell>
        </row>
        <row r="744">
          <cell r="A744" t="str">
            <v>王伟</v>
          </cell>
          <cell r="B744" t="str">
            <v>第四组</v>
          </cell>
          <cell r="C744" t="str">
            <v>百诚医药</v>
          </cell>
          <cell r="D744" t="str">
            <v>10997</v>
          </cell>
          <cell r="E744" t="str">
            <v>男</v>
          </cell>
          <cell r="F744" t="str">
            <v>原料药分析部</v>
          </cell>
          <cell r="G744" t="str">
            <v>11477</v>
          </cell>
        </row>
        <row r="745">
          <cell r="A745" t="str">
            <v>冯燕华</v>
          </cell>
          <cell r="B745" t="str">
            <v>固体制剂三部</v>
          </cell>
          <cell r="C745" t="str">
            <v>百诚医药</v>
          </cell>
          <cell r="D745" t="str">
            <v>10165</v>
          </cell>
          <cell r="E745" t="str">
            <v>女</v>
          </cell>
          <cell r="F745" t="str">
            <v>固体制剂三部</v>
          </cell>
          <cell r="G745" t="str">
            <v>11487</v>
          </cell>
        </row>
        <row r="746">
          <cell r="A746" t="str">
            <v>庞清元</v>
          </cell>
          <cell r="B746" t="str">
            <v>仪器组</v>
          </cell>
          <cell r="C746" t="str">
            <v>百诚医药</v>
          </cell>
          <cell r="D746" t="str">
            <v>11610</v>
          </cell>
          <cell r="E746" t="str">
            <v>男</v>
          </cell>
          <cell r="F746" t="str">
            <v>实验室管理部</v>
          </cell>
          <cell r="G746" t="str">
            <v>11475</v>
          </cell>
        </row>
        <row r="747">
          <cell r="A747" t="str">
            <v>刘婕</v>
          </cell>
          <cell r="B747" t="str">
            <v>培训组</v>
          </cell>
          <cell r="C747" t="str">
            <v>百诚医药</v>
          </cell>
          <cell r="D747" t="str">
            <v>10412</v>
          </cell>
          <cell r="E747" t="str">
            <v>女</v>
          </cell>
          <cell r="F747" t="str">
            <v>人力资源部</v>
          </cell>
          <cell r="G747" t="str">
            <v>11484</v>
          </cell>
        </row>
        <row r="748">
          <cell r="A748" t="str">
            <v>邵静怡</v>
          </cell>
          <cell r="B748" t="str">
            <v>DM组</v>
          </cell>
          <cell r="C748" t="str">
            <v>百诚医药</v>
          </cell>
          <cell r="D748" t="str">
            <v>10237</v>
          </cell>
          <cell r="E748" t="str">
            <v>女</v>
          </cell>
          <cell r="F748" t="str">
            <v>医学部</v>
          </cell>
          <cell r="G748" t="str">
            <v>11497</v>
          </cell>
        </row>
        <row r="749">
          <cell r="A749" t="str">
            <v>张洪军</v>
          </cell>
          <cell r="B749" t="str">
            <v>第二组</v>
          </cell>
          <cell r="C749" t="str">
            <v>百诚医药</v>
          </cell>
          <cell r="D749" t="str">
            <v>11495</v>
          </cell>
          <cell r="E749" t="str">
            <v>男</v>
          </cell>
          <cell r="F749" t="str">
            <v>固体制剂一部</v>
          </cell>
          <cell r="G749" t="str">
            <v>11480</v>
          </cell>
        </row>
        <row r="750">
          <cell r="A750" t="str">
            <v>冯曼曼</v>
          </cell>
          <cell r="B750" t="str">
            <v>CRC温州</v>
          </cell>
          <cell r="C750" t="str">
            <v>勤思医药</v>
          </cell>
          <cell r="D750" t="str">
            <v>60035</v>
          </cell>
          <cell r="E750" t="str">
            <v>女</v>
          </cell>
          <cell r="F750" t="str">
            <v>勤思医药</v>
          </cell>
          <cell r="G750" t="str">
            <v>11472</v>
          </cell>
        </row>
        <row r="751">
          <cell r="A751" t="str">
            <v>谢国芬</v>
          </cell>
          <cell r="B751" t="str">
            <v>CRC温州</v>
          </cell>
          <cell r="C751" t="str">
            <v>勤思医药</v>
          </cell>
          <cell r="D751" t="str">
            <v>60035</v>
          </cell>
          <cell r="E751" t="str">
            <v>女</v>
          </cell>
          <cell r="F751" t="str">
            <v>勤思医药</v>
          </cell>
          <cell r="G751" t="str">
            <v>11470</v>
          </cell>
        </row>
        <row r="752">
          <cell r="A752" t="str">
            <v>邢雪婷</v>
          </cell>
          <cell r="B752" t="str">
            <v>第三组</v>
          </cell>
          <cell r="C752" t="str">
            <v>百诚医药</v>
          </cell>
          <cell r="D752" t="str">
            <v>10400</v>
          </cell>
          <cell r="E752" t="str">
            <v>女</v>
          </cell>
          <cell r="F752" t="str">
            <v>原料药分析部</v>
          </cell>
          <cell r="G752" t="str">
            <v>11467</v>
          </cell>
        </row>
        <row r="753">
          <cell r="A753" t="str">
            <v>黄松丽</v>
          </cell>
          <cell r="B753" t="str">
            <v>质量保证部</v>
          </cell>
          <cell r="C753" t="str">
            <v>百杏生物</v>
          </cell>
          <cell r="D753" t="str">
            <v>20013</v>
          </cell>
          <cell r="E753" t="str">
            <v>女</v>
          </cell>
          <cell r="F753" t="str">
            <v>质量保证部</v>
          </cell>
          <cell r="G753" t="str">
            <v>11496</v>
          </cell>
        </row>
        <row r="754">
          <cell r="A754" t="str">
            <v>麦舒植</v>
          </cell>
          <cell r="B754" t="str">
            <v>分析组</v>
          </cell>
          <cell r="C754" t="str">
            <v>百诚医药</v>
          </cell>
          <cell r="D754" t="str">
            <v>10108</v>
          </cell>
          <cell r="E754" t="str">
            <v>女</v>
          </cell>
          <cell r="F754" t="str">
            <v>固体制剂三部</v>
          </cell>
          <cell r="G754" t="str">
            <v>11488</v>
          </cell>
        </row>
        <row r="755">
          <cell r="A755" t="str">
            <v>胡维嘉</v>
          </cell>
          <cell r="B755" t="str">
            <v>分析检测一部</v>
          </cell>
          <cell r="C755" t="str">
            <v>百伦检测</v>
          </cell>
          <cell r="D755" t="str">
            <v>10393</v>
          </cell>
          <cell r="E755" t="str">
            <v>女</v>
          </cell>
          <cell r="F755" t="str">
            <v>分析检测一部</v>
          </cell>
          <cell r="G755" t="str">
            <v>11478</v>
          </cell>
        </row>
        <row r="756">
          <cell r="A756" t="str">
            <v>汪娇洁</v>
          </cell>
          <cell r="B756" t="str">
            <v>分析一组</v>
          </cell>
          <cell r="C756" t="str">
            <v>百诚医药</v>
          </cell>
          <cell r="D756" t="str">
            <v>10011</v>
          </cell>
          <cell r="E756" t="str">
            <v>女</v>
          </cell>
          <cell r="F756" t="str">
            <v>外用制剂部</v>
          </cell>
          <cell r="G756" t="str">
            <v>11479</v>
          </cell>
        </row>
        <row r="757">
          <cell r="A757" t="str">
            <v>刘世佳</v>
          </cell>
          <cell r="B757" t="str">
            <v>第三组</v>
          </cell>
          <cell r="C757" t="str">
            <v>百诚医药</v>
          </cell>
          <cell r="D757" t="str">
            <v>10454</v>
          </cell>
          <cell r="E757" t="str">
            <v>女</v>
          </cell>
          <cell r="F757" t="str">
            <v>液体制剂二部</v>
          </cell>
          <cell r="G757" t="str">
            <v>11486</v>
          </cell>
        </row>
        <row r="758">
          <cell r="A758" t="str">
            <v>张迎龙</v>
          </cell>
          <cell r="B758" t="str">
            <v>质量保证部</v>
          </cell>
          <cell r="C758" t="str">
            <v>百诚医药</v>
          </cell>
          <cell r="D758" t="str">
            <v>10018</v>
          </cell>
          <cell r="E758" t="str">
            <v>女</v>
          </cell>
          <cell r="F758" t="str">
            <v>质量保证部</v>
          </cell>
          <cell r="G758" t="str">
            <v>11473</v>
          </cell>
        </row>
        <row r="759">
          <cell r="A759" t="str">
            <v>朱惠军</v>
          </cell>
          <cell r="B759" t="str">
            <v>仪器组</v>
          </cell>
          <cell r="C759" t="str">
            <v>百诚医药</v>
          </cell>
          <cell r="D759" t="str">
            <v>11610</v>
          </cell>
          <cell r="E759" t="str">
            <v>男</v>
          </cell>
          <cell r="F759" t="str">
            <v>实验室管理部</v>
          </cell>
          <cell r="G759" t="str">
            <v>11483</v>
          </cell>
        </row>
        <row r="760">
          <cell r="A760" t="str">
            <v>程露露</v>
          </cell>
          <cell r="B760" t="str">
            <v>第四组</v>
          </cell>
          <cell r="C760" t="str">
            <v>百诚医药</v>
          </cell>
          <cell r="D760" t="str">
            <v>10997</v>
          </cell>
          <cell r="E760" t="str">
            <v>女</v>
          </cell>
          <cell r="F760" t="str">
            <v>原料药分析部</v>
          </cell>
          <cell r="G760" t="str">
            <v>11476</v>
          </cell>
        </row>
        <row r="761">
          <cell r="A761" t="str">
            <v>汪云霞</v>
          </cell>
          <cell r="B761" t="str">
            <v>第一组</v>
          </cell>
          <cell r="C761" t="str">
            <v>百诚医药</v>
          </cell>
          <cell r="D761" t="str">
            <v>11274</v>
          </cell>
          <cell r="E761" t="str">
            <v>女</v>
          </cell>
          <cell r="F761" t="str">
            <v>原料药分析部</v>
          </cell>
          <cell r="G761" t="str">
            <v>11469</v>
          </cell>
        </row>
        <row r="762">
          <cell r="A762" t="str">
            <v>陈云燕</v>
          </cell>
          <cell r="B762" t="str">
            <v>业务发展三部</v>
          </cell>
          <cell r="C762" t="str">
            <v>百诚医药</v>
          </cell>
          <cell r="D762" t="str">
            <v>10001</v>
          </cell>
          <cell r="E762" t="str">
            <v>女</v>
          </cell>
          <cell r="F762" t="str">
            <v>业务发展三部</v>
          </cell>
          <cell r="G762" t="str">
            <v>11509</v>
          </cell>
        </row>
        <row r="763">
          <cell r="A763" t="str">
            <v>吴启婷</v>
          </cell>
          <cell r="B763" t="str">
            <v>第四组</v>
          </cell>
          <cell r="C763" t="str">
            <v>百诚医药</v>
          </cell>
          <cell r="D763" t="str">
            <v>10997</v>
          </cell>
          <cell r="E763" t="str">
            <v>女</v>
          </cell>
          <cell r="F763" t="str">
            <v>原料药分析部</v>
          </cell>
          <cell r="G763" t="str">
            <v>11514</v>
          </cell>
        </row>
        <row r="764">
          <cell r="A764" t="str">
            <v>徐安伟</v>
          </cell>
          <cell r="B764" t="str">
            <v>液体组</v>
          </cell>
          <cell r="C764" t="str">
            <v>赛默公司</v>
          </cell>
          <cell r="D764" t="str">
            <v>10864</v>
          </cell>
          <cell r="E764" t="str">
            <v>男</v>
          </cell>
          <cell r="F764" t="str">
            <v>质量控制部</v>
          </cell>
          <cell r="G764" t="str">
            <v>11505</v>
          </cell>
        </row>
        <row r="765">
          <cell r="A765" t="str">
            <v>王静</v>
          </cell>
          <cell r="B765" t="str">
            <v>固体组</v>
          </cell>
          <cell r="C765" t="str">
            <v>赛默公司</v>
          </cell>
          <cell r="D765" t="str">
            <v>10942</v>
          </cell>
          <cell r="E765" t="str">
            <v>男</v>
          </cell>
          <cell r="F765" t="str">
            <v>质量控制部</v>
          </cell>
          <cell r="G765" t="str">
            <v>11507</v>
          </cell>
        </row>
        <row r="766">
          <cell r="A766" t="str">
            <v>朱惠娇</v>
          </cell>
          <cell r="B766" t="str">
            <v>实验管理组</v>
          </cell>
          <cell r="C766" t="str">
            <v>赛默公司</v>
          </cell>
          <cell r="D766" t="str">
            <v>11029</v>
          </cell>
          <cell r="E766" t="str">
            <v>女</v>
          </cell>
          <cell r="F766" t="str">
            <v>质量控制部</v>
          </cell>
          <cell r="G766" t="str">
            <v>11502</v>
          </cell>
        </row>
        <row r="767">
          <cell r="A767" t="str">
            <v>谢伟杰</v>
          </cell>
          <cell r="B767" t="str">
            <v>研发部</v>
          </cell>
          <cell r="C767" t="str">
            <v>赛默公司</v>
          </cell>
          <cell r="D767" t="str">
            <v>10272</v>
          </cell>
          <cell r="E767" t="str">
            <v>男</v>
          </cell>
          <cell r="F767" t="str">
            <v>研发部</v>
          </cell>
          <cell r="G767" t="str">
            <v>11491</v>
          </cell>
        </row>
        <row r="768">
          <cell r="A768" t="str">
            <v>傅必成</v>
          </cell>
          <cell r="B768" t="str">
            <v>基建项目组</v>
          </cell>
          <cell r="C768" t="str">
            <v>赛默公司</v>
          </cell>
          <cell r="D768" t="str">
            <v>10718</v>
          </cell>
          <cell r="E768" t="str">
            <v>男</v>
          </cell>
          <cell r="F768" t="str">
            <v>综合管理部</v>
          </cell>
          <cell r="G768" t="str">
            <v>11439</v>
          </cell>
        </row>
        <row r="769">
          <cell r="A769" t="str">
            <v>陆泽翔</v>
          </cell>
          <cell r="B769" t="str">
            <v>CRC温州</v>
          </cell>
          <cell r="C769" t="str">
            <v>勤思医药</v>
          </cell>
          <cell r="D769" t="str">
            <v>60035</v>
          </cell>
          <cell r="E769" t="str">
            <v>男</v>
          </cell>
          <cell r="F769" t="str">
            <v>勤思医药</v>
          </cell>
          <cell r="G769" t="str">
            <v>11600</v>
          </cell>
        </row>
        <row r="770">
          <cell r="A770" t="str">
            <v>金文珍</v>
          </cell>
          <cell r="B770" t="str">
            <v>员工关系组</v>
          </cell>
          <cell r="C770" t="str">
            <v>百诚医药</v>
          </cell>
          <cell r="D770" t="str">
            <v>10918</v>
          </cell>
          <cell r="E770" t="str">
            <v>女</v>
          </cell>
          <cell r="F770" t="str">
            <v>人力资源部</v>
          </cell>
          <cell r="G770" t="str">
            <v>11601</v>
          </cell>
        </row>
        <row r="771">
          <cell r="A771" t="str">
            <v>张国鸽</v>
          </cell>
          <cell r="B771" t="str">
            <v>原料药一部</v>
          </cell>
          <cell r="C771" t="str">
            <v>百诚医药</v>
          </cell>
          <cell r="D771" t="str">
            <v>10023</v>
          </cell>
          <cell r="E771" t="str">
            <v>男</v>
          </cell>
          <cell r="F771" t="str">
            <v>原料药一部</v>
          </cell>
          <cell r="G771" t="str">
            <v>11603</v>
          </cell>
        </row>
        <row r="772">
          <cell r="A772" t="str">
            <v>姚波</v>
          </cell>
          <cell r="B772" t="str">
            <v>原料药四部</v>
          </cell>
          <cell r="C772" t="str">
            <v>百诚医药</v>
          </cell>
          <cell r="D772" t="str">
            <v>10479</v>
          </cell>
          <cell r="E772" t="str">
            <v>男</v>
          </cell>
          <cell r="F772" t="str">
            <v>原料药四部</v>
          </cell>
          <cell r="G772" t="str">
            <v>11604</v>
          </cell>
        </row>
        <row r="773">
          <cell r="A773" t="str">
            <v>潘世前</v>
          </cell>
          <cell r="B773" t="str">
            <v>采购组</v>
          </cell>
          <cell r="C773" t="str">
            <v>百诚医药</v>
          </cell>
          <cell r="D773" t="str">
            <v>10080</v>
          </cell>
          <cell r="E773" t="str">
            <v>男</v>
          </cell>
          <cell r="F773" t="str">
            <v>实验室管理部</v>
          </cell>
          <cell r="G773" t="str">
            <v>11626</v>
          </cell>
        </row>
        <row r="774">
          <cell r="A774" t="str">
            <v>郭海洋</v>
          </cell>
          <cell r="B774" t="str">
            <v>设备组</v>
          </cell>
          <cell r="C774" t="str">
            <v>百诚医药</v>
          </cell>
          <cell r="D774" t="str">
            <v>10261</v>
          </cell>
          <cell r="E774" t="str">
            <v>男</v>
          </cell>
          <cell r="F774" t="str">
            <v>实验室管理部</v>
          </cell>
          <cell r="G774" t="str">
            <v>11605</v>
          </cell>
        </row>
        <row r="775">
          <cell r="A775" t="str">
            <v>马饮河</v>
          </cell>
          <cell r="B775" t="str">
            <v>第三组</v>
          </cell>
          <cell r="C775" t="str">
            <v>百诚医药</v>
          </cell>
          <cell r="D775" t="str">
            <v>10454</v>
          </cell>
          <cell r="E775" t="str">
            <v>女</v>
          </cell>
          <cell r="F775" t="str">
            <v>液体制剂二部</v>
          </cell>
          <cell r="G775" t="str">
            <v>11606</v>
          </cell>
        </row>
        <row r="776">
          <cell r="A776" t="str">
            <v>丁如苇</v>
          </cell>
          <cell r="B776" t="str">
            <v>CRC温州</v>
          </cell>
          <cell r="C776" t="str">
            <v>勤思医药</v>
          </cell>
          <cell r="D776" t="str">
            <v>60035</v>
          </cell>
          <cell r="E776" t="str">
            <v>女</v>
          </cell>
          <cell r="F776" t="str">
            <v>勤思医药</v>
          </cell>
          <cell r="G776" t="str">
            <v>11607</v>
          </cell>
        </row>
        <row r="777">
          <cell r="A777" t="str">
            <v>张文浩</v>
          </cell>
          <cell r="B777" t="str">
            <v>第三组</v>
          </cell>
          <cell r="C777" t="str">
            <v>百诚医药</v>
          </cell>
          <cell r="D777" t="str">
            <v>10454</v>
          </cell>
          <cell r="E777" t="str">
            <v>男</v>
          </cell>
          <cell r="F777" t="str">
            <v>液体制剂二部</v>
          </cell>
          <cell r="G777" t="str">
            <v>11608</v>
          </cell>
        </row>
        <row r="778">
          <cell r="A778" t="str">
            <v>黎衍佳</v>
          </cell>
          <cell r="B778" t="str">
            <v>第三组</v>
          </cell>
          <cell r="C778" t="str">
            <v>百诚医药</v>
          </cell>
          <cell r="D778" t="str">
            <v>10454</v>
          </cell>
          <cell r="E778" t="str">
            <v>女</v>
          </cell>
          <cell r="F778" t="str">
            <v>液体制剂二部</v>
          </cell>
          <cell r="G778" t="str">
            <v>11609</v>
          </cell>
        </row>
        <row r="779">
          <cell r="A779" t="str">
            <v>彭涛</v>
          </cell>
          <cell r="B779" t="str">
            <v>仪器组</v>
          </cell>
          <cell r="C779" t="str">
            <v>百诚医药</v>
          </cell>
          <cell r="D779" t="str">
            <v>10486</v>
          </cell>
          <cell r="E779" t="str">
            <v>男</v>
          </cell>
          <cell r="F779" t="str">
            <v>实验室管理部</v>
          </cell>
          <cell r="G779" t="str">
            <v>11610</v>
          </cell>
        </row>
        <row r="780">
          <cell r="A780" t="str">
            <v>刘永靖</v>
          </cell>
          <cell r="B780" t="str">
            <v>业务发展一部</v>
          </cell>
          <cell r="C780" t="str">
            <v>百诚医药</v>
          </cell>
          <cell r="D780" t="str">
            <v>10213</v>
          </cell>
          <cell r="E780" t="str">
            <v>男</v>
          </cell>
          <cell r="F780" t="str">
            <v>业务发展一部</v>
          </cell>
          <cell r="G780" t="str">
            <v>11611</v>
          </cell>
        </row>
        <row r="781">
          <cell r="A781" t="str">
            <v>邵洁</v>
          </cell>
          <cell r="B781" t="str">
            <v>CRA温州</v>
          </cell>
          <cell r="C781" t="str">
            <v>百诚医药</v>
          </cell>
          <cell r="D781" t="str">
            <v>20044</v>
          </cell>
          <cell r="E781" t="str">
            <v>女</v>
          </cell>
          <cell r="F781" t="str">
            <v>医学部</v>
          </cell>
          <cell r="G781" t="str">
            <v>11612</v>
          </cell>
        </row>
        <row r="782">
          <cell r="A782" t="str">
            <v>李其淮</v>
          </cell>
          <cell r="B782" t="str">
            <v>设备组</v>
          </cell>
          <cell r="C782" t="str">
            <v>百诚医药</v>
          </cell>
          <cell r="D782" t="str">
            <v>10261</v>
          </cell>
          <cell r="E782" t="str">
            <v>男</v>
          </cell>
          <cell r="F782" t="str">
            <v>实验室管理部</v>
          </cell>
          <cell r="G782" t="str">
            <v>11613</v>
          </cell>
        </row>
        <row r="783">
          <cell r="A783" t="str">
            <v>沈虹</v>
          </cell>
          <cell r="B783" t="str">
            <v>外用制剂部</v>
          </cell>
          <cell r="C783" t="str">
            <v>百诚医药</v>
          </cell>
          <cell r="D783" t="str">
            <v>10005</v>
          </cell>
          <cell r="E783" t="str">
            <v>女</v>
          </cell>
          <cell r="F783" t="str">
            <v>外用制剂部</v>
          </cell>
          <cell r="G783" t="str">
            <v>11614</v>
          </cell>
        </row>
        <row r="784">
          <cell r="A784" t="str">
            <v>王爱花</v>
          </cell>
          <cell r="B784" t="str">
            <v>分析二组</v>
          </cell>
          <cell r="C784" t="str">
            <v>百诚医药</v>
          </cell>
          <cell r="D784" t="str">
            <v>10011</v>
          </cell>
          <cell r="E784" t="str">
            <v>女</v>
          </cell>
          <cell r="F784" t="str">
            <v>外用制剂部</v>
          </cell>
          <cell r="G784" t="str">
            <v>11615</v>
          </cell>
        </row>
        <row r="785">
          <cell r="A785" t="str">
            <v>凡文炎</v>
          </cell>
          <cell r="B785" t="str">
            <v>信息技术部</v>
          </cell>
          <cell r="C785" t="str">
            <v>百诚医药</v>
          </cell>
          <cell r="D785" t="str">
            <v>10185</v>
          </cell>
          <cell r="E785" t="str">
            <v>男</v>
          </cell>
          <cell r="F785" t="str">
            <v>信息技术部</v>
          </cell>
          <cell r="G785" t="str">
            <v>11618</v>
          </cell>
        </row>
        <row r="786">
          <cell r="A786" t="str">
            <v>胡祖闽</v>
          </cell>
          <cell r="B786" t="str">
            <v>第二组</v>
          </cell>
          <cell r="C786" t="str">
            <v>百诚医药</v>
          </cell>
          <cell r="D786" t="str">
            <v>11160</v>
          </cell>
          <cell r="E786" t="str">
            <v>男</v>
          </cell>
          <cell r="F786" t="str">
            <v>原料药分析部</v>
          </cell>
          <cell r="G786" t="str">
            <v>11619</v>
          </cell>
        </row>
        <row r="787">
          <cell r="A787" t="str">
            <v>周润润</v>
          </cell>
          <cell r="B787" t="str">
            <v>固体制剂二部</v>
          </cell>
          <cell r="C787" t="str">
            <v>百诚医药</v>
          </cell>
          <cell r="D787" t="str">
            <v>10003</v>
          </cell>
          <cell r="E787" t="str">
            <v>女</v>
          </cell>
          <cell r="F787" t="str">
            <v>固体制剂二部</v>
          </cell>
          <cell r="G787" t="str">
            <v>11622</v>
          </cell>
        </row>
        <row r="788">
          <cell r="A788" t="str">
            <v>杨佳瑞</v>
          </cell>
          <cell r="B788" t="str">
            <v>质量保证部</v>
          </cell>
          <cell r="C788" t="str">
            <v>百诚医药</v>
          </cell>
          <cell r="D788" t="str">
            <v>10018</v>
          </cell>
          <cell r="E788" t="str">
            <v>女</v>
          </cell>
          <cell r="F788" t="str">
            <v>质量保证部</v>
          </cell>
          <cell r="G788" t="str">
            <v>11623</v>
          </cell>
        </row>
        <row r="789">
          <cell r="A789" t="str">
            <v>李霜</v>
          </cell>
          <cell r="B789" t="str">
            <v>质量保证部</v>
          </cell>
          <cell r="C789" t="str">
            <v>百伦检测</v>
          </cell>
          <cell r="D789" t="str">
            <v>10146</v>
          </cell>
          <cell r="E789" t="str">
            <v>女</v>
          </cell>
          <cell r="F789" t="str">
            <v>质量保证部</v>
          </cell>
          <cell r="G789" t="str">
            <v>11625</v>
          </cell>
        </row>
        <row r="790">
          <cell r="A790" t="str">
            <v>陈露</v>
          </cell>
          <cell r="B790" t="str">
            <v>项目管理部</v>
          </cell>
          <cell r="C790" t="str">
            <v>百诚医药</v>
          </cell>
          <cell r="D790" t="str">
            <v>10858</v>
          </cell>
          <cell r="E790" t="str">
            <v>女</v>
          </cell>
          <cell r="F790" t="str">
            <v>项目管理部</v>
          </cell>
          <cell r="G790" t="str">
            <v>11482</v>
          </cell>
        </row>
        <row r="791">
          <cell r="A791" t="str">
            <v>饶伟伟</v>
          </cell>
          <cell r="B791" t="str">
            <v>第二组</v>
          </cell>
          <cell r="C791" t="str">
            <v>百诚医药</v>
          </cell>
          <cell r="D791" t="str">
            <v>10167</v>
          </cell>
          <cell r="E791" t="str">
            <v>男</v>
          </cell>
          <cell r="F791" t="str">
            <v>固体制剂一部</v>
          </cell>
          <cell r="G791" t="str">
            <v>11495</v>
          </cell>
        </row>
        <row r="792">
          <cell r="A792" t="str">
            <v>赵娜</v>
          </cell>
          <cell r="B792" t="str">
            <v>制剂二组</v>
          </cell>
          <cell r="C792" t="str">
            <v>百诚医药</v>
          </cell>
          <cell r="D792" t="str">
            <v>10005</v>
          </cell>
          <cell r="E792" t="str">
            <v>女</v>
          </cell>
          <cell r="F792" t="str">
            <v>外用制剂部</v>
          </cell>
          <cell r="G792" t="str">
            <v>11499</v>
          </cell>
        </row>
        <row r="793">
          <cell r="A793" t="str">
            <v>王龙燕</v>
          </cell>
          <cell r="B793" t="str">
            <v>分析二组</v>
          </cell>
          <cell r="C793" t="str">
            <v>百诚医药</v>
          </cell>
          <cell r="D793" t="str">
            <v>10063</v>
          </cell>
          <cell r="E793" t="str">
            <v>女</v>
          </cell>
          <cell r="F793" t="str">
            <v>液体制剂三部</v>
          </cell>
          <cell r="G793" t="str">
            <v>11511</v>
          </cell>
        </row>
        <row r="794">
          <cell r="A794" t="str">
            <v>王舒晨</v>
          </cell>
          <cell r="B794" t="str">
            <v>实验室管理部</v>
          </cell>
          <cell r="C794" t="str">
            <v>百杏生物</v>
          </cell>
          <cell r="D794" t="str">
            <v>20015</v>
          </cell>
          <cell r="E794" t="str">
            <v>男</v>
          </cell>
          <cell r="F794" t="str">
            <v>实验室管理部</v>
          </cell>
          <cell r="G794" t="str">
            <v>11489</v>
          </cell>
        </row>
        <row r="795">
          <cell r="A795" t="str">
            <v>张晴晴</v>
          </cell>
          <cell r="B795" t="str">
            <v>注册部</v>
          </cell>
          <cell r="C795" t="str">
            <v>百诚医药</v>
          </cell>
          <cell r="D795" t="str">
            <v>10258</v>
          </cell>
          <cell r="E795" t="str">
            <v>女</v>
          </cell>
          <cell r="F795" t="str">
            <v>注册部</v>
          </cell>
          <cell r="G795" t="str">
            <v>11602</v>
          </cell>
        </row>
        <row r="796">
          <cell r="A796" t="str">
            <v>金灵华</v>
          </cell>
          <cell r="B796" t="str">
            <v>赛默公司</v>
          </cell>
          <cell r="C796" t="str">
            <v>赛默公司</v>
          </cell>
          <cell r="D796" t="str">
            <v>10731</v>
          </cell>
          <cell r="E796" t="str">
            <v>女</v>
          </cell>
          <cell r="F796" t="str">
            <v>赛默公司</v>
          </cell>
          <cell r="G796" t="str">
            <v>11504</v>
          </cell>
        </row>
        <row r="797">
          <cell r="A797" t="str">
            <v>吴飞群</v>
          </cell>
          <cell r="B797" t="str">
            <v>产品QA组</v>
          </cell>
          <cell r="C797" t="str">
            <v>赛默公司</v>
          </cell>
          <cell r="D797" t="str">
            <v>10546</v>
          </cell>
          <cell r="E797" t="str">
            <v>女</v>
          </cell>
          <cell r="F797" t="str">
            <v>质量保证部</v>
          </cell>
          <cell r="G797" t="str">
            <v>11506</v>
          </cell>
        </row>
        <row r="798">
          <cell r="A798" t="str">
            <v>冯拯义</v>
          </cell>
          <cell r="B798" t="str">
            <v>液体组</v>
          </cell>
          <cell r="C798" t="str">
            <v>赛默公司</v>
          </cell>
          <cell r="D798" t="str">
            <v>10864</v>
          </cell>
          <cell r="E798" t="str">
            <v>男</v>
          </cell>
          <cell r="F798" t="str">
            <v>质量控制部</v>
          </cell>
          <cell r="G798" t="str">
            <v>11503</v>
          </cell>
        </row>
        <row r="799">
          <cell r="A799" t="str">
            <v>贺琛</v>
          </cell>
          <cell r="B799" t="str">
            <v>研发部</v>
          </cell>
          <cell r="C799" t="str">
            <v>赛默公司</v>
          </cell>
          <cell r="D799" t="str">
            <v>11491</v>
          </cell>
          <cell r="E799" t="str">
            <v>男</v>
          </cell>
          <cell r="F799" t="str">
            <v>研发部</v>
          </cell>
          <cell r="G799" t="str">
            <v>11520</v>
          </cell>
        </row>
        <row r="800">
          <cell r="A800" t="str">
            <v>霍丽纹</v>
          </cell>
          <cell r="B800" t="str">
            <v>药理部</v>
          </cell>
          <cell r="C800" t="str">
            <v>百诚医药</v>
          </cell>
          <cell r="D800" t="str">
            <v>50002</v>
          </cell>
          <cell r="E800" t="str">
            <v>女</v>
          </cell>
          <cell r="F800" t="str">
            <v>药理部</v>
          </cell>
          <cell r="G800" t="str">
            <v>11634</v>
          </cell>
        </row>
        <row r="801">
          <cell r="A801" t="str">
            <v>汤梦瑶</v>
          </cell>
          <cell r="B801" t="str">
            <v>质量保证部</v>
          </cell>
          <cell r="C801" t="str">
            <v>百诚医药</v>
          </cell>
          <cell r="D801" t="str">
            <v>10018</v>
          </cell>
          <cell r="E801" t="str">
            <v>女</v>
          </cell>
          <cell r="F801" t="str">
            <v>质量保证部</v>
          </cell>
          <cell r="G801" t="str">
            <v>11627</v>
          </cell>
        </row>
        <row r="802">
          <cell r="A802" t="str">
            <v>刘威</v>
          </cell>
          <cell r="B802" t="str">
            <v>原料药四部</v>
          </cell>
          <cell r="C802" t="str">
            <v>百诚医药</v>
          </cell>
          <cell r="D802" t="str">
            <v>10479</v>
          </cell>
          <cell r="E802" t="str">
            <v>男</v>
          </cell>
          <cell r="F802" t="str">
            <v>原料药四部</v>
          </cell>
          <cell r="G802" t="str">
            <v>11629</v>
          </cell>
        </row>
        <row r="803">
          <cell r="A803" t="str">
            <v>颜天琦</v>
          </cell>
          <cell r="B803" t="str">
            <v>生物分析部</v>
          </cell>
          <cell r="C803" t="str">
            <v>百杏生物</v>
          </cell>
          <cell r="D803" t="str">
            <v>20003</v>
          </cell>
          <cell r="E803" t="str">
            <v>女</v>
          </cell>
          <cell r="F803" t="str">
            <v>生物分析部</v>
          </cell>
          <cell r="G803" t="str">
            <v>11630</v>
          </cell>
        </row>
        <row r="804">
          <cell r="A804" t="str">
            <v>杨富彪</v>
          </cell>
          <cell r="B804" t="str">
            <v>原料药三部</v>
          </cell>
          <cell r="C804" t="str">
            <v>百诚医药</v>
          </cell>
          <cell r="D804" t="str">
            <v>30002</v>
          </cell>
          <cell r="E804" t="str">
            <v>男</v>
          </cell>
          <cell r="F804" t="str">
            <v>原料药三部</v>
          </cell>
          <cell r="G804" t="str">
            <v>11631</v>
          </cell>
        </row>
        <row r="805">
          <cell r="A805" t="str">
            <v>李婷03</v>
          </cell>
          <cell r="B805" t="str">
            <v>质量保证部</v>
          </cell>
          <cell r="C805" t="str">
            <v>百杏生物</v>
          </cell>
          <cell r="D805" t="str">
            <v>20049</v>
          </cell>
          <cell r="E805" t="str">
            <v>女</v>
          </cell>
          <cell r="F805" t="str">
            <v>质量保证部</v>
          </cell>
          <cell r="G805" t="str">
            <v>11632</v>
          </cell>
        </row>
        <row r="806">
          <cell r="A806" t="str">
            <v>邵建良</v>
          </cell>
          <cell r="B806" t="str">
            <v>原料生产部</v>
          </cell>
          <cell r="C806" t="str">
            <v>赛默公司</v>
          </cell>
          <cell r="D806" t="str">
            <v>10708</v>
          </cell>
          <cell r="E806" t="str">
            <v>男</v>
          </cell>
          <cell r="F806" t="str">
            <v>原料生产部</v>
          </cell>
          <cell r="G806" t="str">
            <v>11524</v>
          </cell>
        </row>
        <row r="807">
          <cell r="A807" t="str">
            <v>邵立忠</v>
          </cell>
          <cell r="B807" t="str">
            <v>行政事务组</v>
          </cell>
          <cell r="C807" t="str">
            <v>赛默公司</v>
          </cell>
          <cell r="D807" t="str">
            <v>10718</v>
          </cell>
          <cell r="E807" t="str">
            <v>男</v>
          </cell>
          <cell r="F807" t="str">
            <v>综合管理部</v>
          </cell>
          <cell r="G807" t="str">
            <v>11525</v>
          </cell>
        </row>
        <row r="808">
          <cell r="A808" t="str">
            <v>杨建威</v>
          </cell>
          <cell r="B808" t="str">
            <v>原料生产部</v>
          </cell>
          <cell r="C808" t="str">
            <v>赛默公司</v>
          </cell>
          <cell r="D808" t="str">
            <v>10708</v>
          </cell>
          <cell r="E808" t="str">
            <v>男</v>
          </cell>
          <cell r="F808" t="str">
            <v>原料生产部</v>
          </cell>
          <cell r="G808" t="str">
            <v>11523</v>
          </cell>
        </row>
        <row r="809">
          <cell r="A809" t="str">
            <v>郑顺斌</v>
          </cell>
          <cell r="B809" t="str">
            <v>原料生产部</v>
          </cell>
          <cell r="C809" t="str">
            <v>赛默公司</v>
          </cell>
          <cell r="D809" t="str">
            <v>10708</v>
          </cell>
          <cell r="E809" t="str">
            <v>男</v>
          </cell>
          <cell r="F809" t="str">
            <v>原料生产部</v>
          </cell>
          <cell r="G809" t="str">
            <v>11570</v>
          </cell>
        </row>
        <row r="810">
          <cell r="A810" t="str">
            <v>戴婷</v>
          </cell>
          <cell r="B810" t="str">
            <v>原料生产部</v>
          </cell>
          <cell r="C810" t="str">
            <v>赛默公司</v>
          </cell>
          <cell r="D810" t="str">
            <v>10708</v>
          </cell>
          <cell r="E810" t="str">
            <v>女</v>
          </cell>
          <cell r="F810" t="str">
            <v>原料生产部</v>
          </cell>
          <cell r="G810" t="str">
            <v>11572</v>
          </cell>
        </row>
        <row r="811">
          <cell r="A811" t="str">
            <v>金双乐</v>
          </cell>
          <cell r="B811" t="str">
            <v>公用操作组</v>
          </cell>
          <cell r="C811" t="str">
            <v>赛默公司</v>
          </cell>
          <cell r="D811" t="str">
            <v>11032</v>
          </cell>
          <cell r="E811" t="str">
            <v>男</v>
          </cell>
          <cell r="F811" t="str">
            <v>公用工程部</v>
          </cell>
          <cell r="G811" t="str">
            <v>11573</v>
          </cell>
        </row>
        <row r="812">
          <cell r="A812" t="str">
            <v>戴晨曦</v>
          </cell>
          <cell r="B812" t="str">
            <v>液体车间</v>
          </cell>
          <cell r="C812" t="str">
            <v>赛默公司</v>
          </cell>
          <cell r="D812" t="str">
            <v>11494</v>
          </cell>
          <cell r="E812" t="str">
            <v>男</v>
          </cell>
          <cell r="F812" t="str">
            <v>制剂生产部</v>
          </cell>
          <cell r="G812" t="str">
            <v>11574</v>
          </cell>
        </row>
        <row r="813">
          <cell r="A813" t="str">
            <v>李明远</v>
          </cell>
          <cell r="B813" t="str">
            <v>液体车间</v>
          </cell>
          <cell r="C813" t="str">
            <v>赛默公司</v>
          </cell>
          <cell r="D813" t="str">
            <v>11494</v>
          </cell>
          <cell r="E813" t="str">
            <v>男</v>
          </cell>
          <cell r="F813" t="str">
            <v>制剂生产部</v>
          </cell>
          <cell r="G813" t="str">
            <v>11575</v>
          </cell>
        </row>
        <row r="814">
          <cell r="A814" t="str">
            <v>程文男</v>
          </cell>
          <cell r="B814" t="str">
            <v>固体车间</v>
          </cell>
          <cell r="C814" t="str">
            <v>赛默公司</v>
          </cell>
          <cell r="D814" t="str">
            <v>11457</v>
          </cell>
          <cell r="E814" t="str">
            <v>女</v>
          </cell>
          <cell r="F814" t="str">
            <v>制剂生产部</v>
          </cell>
          <cell r="G814" t="str">
            <v>11576</v>
          </cell>
        </row>
        <row r="815">
          <cell r="A815" t="str">
            <v>姜军勇</v>
          </cell>
          <cell r="B815" t="str">
            <v>原料生产部</v>
          </cell>
          <cell r="C815" t="str">
            <v>赛默公司</v>
          </cell>
          <cell r="D815" t="str">
            <v>10708</v>
          </cell>
          <cell r="E815" t="str">
            <v>男</v>
          </cell>
          <cell r="F815" t="str">
            <v>原料生产部</v>
          </cell>
          <cell r="G815" t="str">
            <v>11577</v>
          </cell>
        </row>
        <row r="816">
          <cell r="A816" t="str">
            <v>孙利荣</v>
          </cell>
          <cell r="B816" t="str">
            <v>质量控制部</v>
          </cell>
          <cell r="C816" t="str">
            <v>赛默公司</v>
          </cell>
          <cell r="D816" t="str">
            <v>10546</v>
          </cell>
          <cell r="E816" t="str">
            <v>男</v>
          </cell>
          <cell r="F816" t="str">
            <v>质量控制部</v>
          </cell>
          <cell r="G816" t="str">
            <v>11578</v>
          </cell>
        </row>
        <row r="817">
          <cell r="A817" t="str">
            <v>毛莹萱</v>
          </cell>
          <cell r="B817" t="str">
            <v>微生物组</v>
          </cell>
          <cell r="C817" t="str">
            <v>赛默公司</v>
          </cell>
          <cell r="D817" t="str">
            <v>10826</v>
          </cell>
          <cell r="E817" t="str">
            <v>女</v>
          </cell>
          <cell r="F817" t="str">
            <v>质量控制部</v>
          </cell>
          <cell r="G817" t="str">
            <v>11579</v>
          </cell>
        </row>
        <row r="818">
          <cell r="A818" t="str">
            <v>周卫升</v>
          </cell>
          <cell r="B818" t="str">
            <v>质量控制部</v>
          </cell>
          <cell r="C818" t="str">
            <v>赛默公司</v>
          </cell>
          <cell r="D818" t="str">
            <v>11578</v>
          </cell>
          <cell r="E818" t="str">
            <v>男</v>
          </cell>
          <cell r="F818" t="str">
            <v>质量控制部</v>
          </cell>
          <cell r="G818" t="str">
            <v>11580</v>
          </cell>
        </row>
        <row r="819">
          <cell r="A819" t="str">
            <v>邱磊</v>
          </cell>
          <cell r="B819" t="str">
            <v>原料生产部</v>
          </cell>
          <cell r="C819" t="str">
            <v>赛默公司</v>
          </cell>
          <cell r="D819" t="str">
            <v>10708</v>
          </cell>
          <cell r="E819" t="str">
            <v>男</v>
          </cell>
          <cell r="F819" t="str">
            <v>原料生产部</v>
          </cell>
          <cell r="G819" t="str">
            <v>11581</v>
          </cell>
        </row>
        <row r="820">
          <cell r="A820" t="str">
            <v>傅春文</v>
          </cell>
          <cell r="B820" t="str">
            <v>原料车间</v>
          </cell>
          <cell r="C820" t="str">
            <v>赛默公司</v>
          </cell>
          <cell r="D820" t="str">
            <v>10708</v>
          </cell>
          <cell r="E820" t="str">
            <v>男</v>
          </cell>
          <cell r="F820" t="str">
            <v>原料生产部</v>
          </cell>
          <cell r="G820" t="str">
            <v>11583</v>
          </cell>
        </row>
        <row r="821">
          <cell r="A821" t="str">
            <v>赵敏</v>
          </cell>
          <cell r="B821" t="str">
            <v>原料车间</v>
          </cell>
          <cell r="C821" t="str">
            <v>赛默公司</v>
          </cell>
          <cell r="D821" t="str">
            <v>10708</v>
          </cell>
          <cell r="E821" t="str">
            <v>男</v>
          </cell>
          <cell r="F821" t="str">
            <v>原料生产部</v>
          </cell>
          <cell r="G821" t="str">
            <v>11584</v>
          </cell>
        </row>
        <row r="822">
          <cell r="A822" t="str">
            <v>王川</v>
          </cell>
          <cell r="B822" t="str">
            <v>原料药一部</v>
          </cell>
          <cell r="C822" t="str">
            <v>百诚医药</v>
          </cell>
          <cell r="D822" t="str">
            <v>10023</v>
          </cell>
          <cell r="E822" t="str">
            <v>男</v>
          </cell>
          <cell r="F822" t="str">
            <v>原料药一部</v>
          </cell>
          <cell r="G822" t="str">
            <v>11636</v>
          </cell>
        </row>
        <row r="823">
          <cell r="A823" t="str">
            <v>孙科长</v>
          </cell>
          <cell r="B823" t="str">
            <v>原料药四部</v>
          </cell>
          <cell r="C823" t="str">
            <v>百诚医药</v>
          </cell>
          <cell r="D823" t="str">
            <v>10479</v>
          </cell>
          <cell r="E823" t="str">
            <v>男</v>
          </cell>
          <cell r="F823" t="str">
            <v>原料药四部</v>
          </cell>
          <cell r="G823" t="str">
            <v>11637</v>
          </cell>
        </row>
        <row r="824">
          <cell r="A824" t="str">
            <v>王健</v>
          </cell>
          <cell r="B824" t="str">
            <v>分析三组</v>
          </cell>
          <cell r="C824" t="str">
            <v>百诚医药</v>
          </cell>
          <cell r="D824" t="str">
            <v>10314</v>
          </cell>
          <cell r="E824" t="str">
            <v>男</v>
          </cell>
          <cell r="F824" t="str">
            <v>液体制剂一部</v>
          </cell>
          <cell r="G824" t="str">
            <v>11526</v>
          </cell>
        </row>
        <row r="825">
          <cell r="A825" t="str">
            <v>张鑫成</v>
          </cell>
          <cell r="B825" t="str">
            <v>第一组</v>
          </cell>
          <cell r="C825" t="str">
            <v>百诚医药</v>
          </cell>
          <cell r="D825" t="str">
            <v>10024</v>
          </cell>
          <cell r="E825" t="str">
            <v>男</v>
          </cell>
          <cell r="F825" t="str">
            <v>固体制剂一部</v>
          </cell>
          <cell r="G825" t="str">
            <v>11638</v>
          </cell>
        </row>
        <row r="826">
          <cell r="A826" t="str">
            <v>张蜜芳</v>
          </cell>
          <cell r="B826" t="str">
            <v>医学编辑组</v>
          </cell>
          <cell r="C826" t="str">
            <v>百诚医药</v>
          </cell>
          <cell r="D826" t="str">
            <v>10402</v>
          </cell>
          <cell r="E826" t="str">
            <v>女</v>
          </cell>
          <cell r="F826" t="str">
            <v>医学部</v>
          </cell>
          <cell r="G826" t="str">
            <v>11522</v>
          </cell>
        </row>
        <row r="827">
          <cell r="A827" t="str">
            <v>崔昕阳</v>
          </cell>
          <cell r="B827" t="str">
            <v>生物分析部</v>
          </cell>
          <cell r="C827" t="str">
            <v>百杏生物</v>
          </cell>
          <cell r="D827" t="str">
            <v>20003</v>
          </cell>
          <cell r="E827" t="str">
            <v>女</v>
          </cell>
          <cell r="F827" t="str">
            <v>生物分析部</v>
          </cell>
          <cell r="G827" t="str">
            <v>11640</v>
          </cell>
        </row>
        <row r="828">
          <cell r="A828" t="str">
            <v>赵薇</v>
          </cell>
          <cell r="B828" t="str">
            <v>生物分析部</v>
          </cell>
          <cell r="C828" t="str">
            <v>百杏生物</v>
          </cell>
          <cell r="D828" t="str">
            <v>20003</v>
          </cell>
          <cell r="E828" t="str">
            <v>女</v>
          </cell>
          <cell r="F828" t="str">
            <v>生物分析部</v>
          </cell>
          <cell r="G828" t="str">
            <v>11639</v>
          </cell>
        </row>
        <row r="829">
          <cell r="A829" t="str">
            <v>陈思</v>
          </cell>
          <cell r="B829" t="str">
            <v>第三组</v>
          </cell>
          <cell r="C829" t="str">
            <v>百诚医药</v>
          </cell>
          <cell r="D829" t="str">
            <v>10167</v>
          </cell>
          <cell r="E829" t="str">
            <v>女</v>
          </cell>
          <cell r="F829" t="str">
            <v>固体制剂一部</v>
          </cell>
          <cell r="G829" t="str">
            <v>11590</v>
          </cell>
        </row>
        <row r="830">
          <cell r="A830" t="str">
            <v>王丹02</v>
          </cell>
          <cell r="B830" t="str">
            <v>第三组</v>
          </cell>
          <cell r="C830" t="str">
            <v>百诚医药</v>
          </cell>
          <cell r="D830" t="str">
            <v>10454</v>
          </cell>
          <cell r="E830" t="str">
            <v>女</v>
          </cell>
          <cell r="F830" t="str">
            <v>液体制剂二部</v>
          </cell>
          <cell r="G830" t="str">
            <v>11591</v>
          </cell>
        </row>
        <row r="831">
          <cell r="A831" t="str">
            <v>刘梦灵</v>
          </cell>
          <cell r="B831" t="str">
            <v>分析三组</v>
          </cell>
          <cell r="C831" t="str">
            <v>百诚医药</v>
          </cell>
          <cell r="D831" t="str">
            <v>10011</v>
          </cell>
          <cell r="E831" t="str">
            <v>女</v>
          </cell>
          <cell r="F831" t="str">
            <v>外用制剂部</v>
          </cell>
          <cell r="G831" t="str">
            <v>11592</v>
          </cell>
        </row>
        <row r="832">
          <cell r="A832" t="str">
            <v>邹雪</v>
          </cell>
          <cell r="B832" t="str">
            <v>ST组</v>
          </cell>
          <cell r="C832" t="str">
            <v>百诚医药</v>
          </cell>
          <cell r="D832" t="str">
            <v>10276</v>
          </cell>
          <cell r="E832" t="str">
            <v>女</v>
          </cell>
          <cell r="F832" t="str">
            <v>医学部</v>
          </cell>
          <cell r="G832" t="str">
            <v>11593</v>
          </cell>
        </row>
        <row r="833">
          <cell r="A833" t="str">
            <v>徐雯静</v>
          </cell>
          <cell r="B833" t="str">
            <v>理化组</v>
          </cell>
          <cell r="C833" t="str">
            <v>赛默公司</v>
          </cell>
          <cell r="D833" t="str">
            <v>10725</v>
          </cell>
          <cell r="E833" t="str">
            <v>女</v>
          </cell>
          <cell r="F833" t="str">
            <v>质量控制部</v>
          </cell>
          <cell r="G833" t="str">
            <v>11643</v>
          </cell>
        </row>
        <row r="834">
          <cell r="A834" t="str">
            <v>申昶畅</v>
          </cell>
          <cell r="B834" t="str">
            <v>产品QA组</v>
          </cell>
          <cell r="C834" t="str">
            <v>赛默公司</v>
          </cell>
          <cell r="D834" t="str">
            <v>10906</v>
          </cell>
          <cell r="E834" t="str">
            <v>男</v>
          </cell>
          <cell r="F834" t="str">
            <v>质量保证部</v>
          </cell>
          <cell r="G834" t="str">
            <v>11644</v>
          </cell>
        </row>
        <row r="835">
          <cell r="A835" t="str">
            <v>张园</v>
          </cell>
          <cell r="B835" t="str">
            <v>质量保证部</v>
          </cell>
          <cell r="C835" t="str">
            <v>百诚医药</v>
          </cell>
          <cell r="D835" t="str">
            <v>10018</v>
          </cell>
          <cell r="E835" t="str">
            <v>男</v>
          </cell>
          <cell r="F835" t="str">
            <v>质量保证部</v>
          </cell>
          <cell r="G835" t="str">
            <v>11642</v>
          </cell>
        </row>
        <row r="836">
          <cell r="A836" t="str">
            <v>滕丽娟</v>
          </cell>
          <cell r="B836" t="str">
            <v>产品QA组</v>
          </cell>
          <cell r="C836" t="str">
            <v>赛默公司</v>
          </cell>
          <cell r="D836" t="str">
            <v>10906</v>
          </cell>
          <cell r="E836" t="str">
            <v>女</v>
          </cell>
          <cell r="F836" t="str">
            <v>质量保证部</v>
          </cell>
          <cell r="G836" t="str">
            <v>11650</v>
          </cell>
        </row>
        <row r="837">
          <cell r="A837" t="str">
            <v>戴红霞</v>
          </cell>
          <cell r="B837" t="str">
            <v>行政事务组</v>
          </cell>
          <cell r="C837" t="str">
            <v>赛默公司</v>
          </cell>
          <cell r="D837" t="str">
            <v>11027</v>
          </cell>
          <cell r="E837" t="str">
            <v>女</v>
          </cell>
          <cell r="F837" t="str">
            <v>综合管理部</v>
          </cell>
          <cell r="G837" t="str">
            <v>11651</v>
          </cell>
        </row>
        <row r="838">
          <cell r="A838" t="str">
            <v>张梦嘉</v>
          </cell>
          <cell r="B838" t="str">
            <v>分析二组</v>
          </cell>
          <cell r="C838" t="str">
            <v>百诚医药</v>
          </cell>
          <cell r="D838" t="str">
            <v>10011</v>
          </cell>
          <cell r="E838" t="str">
            <v>女</v>
          </cell>
          <cell r="F838" t="str">
            <v>外用制剂部</v>
          </cell>
          <cell r="G838" t="str">
            <v>11648</v>
          </cell>
        </row>
        <row r="839">
          <cell r="A839" t="str">
            <v>闫雨桐</v>
          </cell>
          <cell r="B839" t="str">
            <v>财务部</v>
          </cell>
          <cell r="C839" t="str">
            <v>百诚医药</v>
          </cell>
          <cell r="D839" t="str">
            <v>10031</v>
          </cell>
          <cell r="E839" t="str">
            <v>女</v>
          </cell>
          <cell r="F839" t="str">
            <v>财务部</v>
          </cell>
          <cell r="G839" t="str">
            <v>11654</v>
          </cell>
        </row>
        <row r="840">
          <cell r="A840" t="str">
            <v>高渊</v>
          </cell>
          <cell r="B840" t="str">
            <v>财务部</v>
          </cell>
          <cell r="C840" t="str">
            <v>百诚医药</v>
          </cell>
          <cell r="D840" t="str">
            <v>10031</v>
          </cell>
          <cell r="E840" t="str">
            <v>女</v>
          </cell>
          <cell r="F840" t="str">
            <v>财务部</v>
          </cell>
          <cell r="G840" t="str">
            <v>11653</v>
          </cell>
        </row>
        <row r="841">
          <cell r="A841" t="str">
            <v>李满霞</v>
          </cell>
          <cell r="B841" t="str">
            <v>业务发展二部</v>
          </cell>
          <cell r="C841" t="str">
            <v>百诚医药</v>
          </cell>
          <cell r="D841" t="str">
            <v>10271</v>
          </cell>
          <cell r="E841" t="str">
            <v>女</v>
          </cell>
          <cell r="F841" t="str">
            <v>业务发展二部</v>
          </cell>
          <cell r="G841" t="str">
            <v>11652</v>
          </cell>
        </row>
        <row r="842">
          <cell r="A842" t="str">
            <v>胡晓娜</v>
          </cell>
          <cell r="B842" t="str">
            <v>实验管理组</v>
          </cell>
          <cell r="C842" t="str">
            <v>赛默公司</v>
          </cell>
          <cell r="D842" t="str">
            <v>11029</v>
          </cell>
          <cell r="E842" t="str">
            <v>女</v>
          </cell>
          <cell r="F842" t="str">
            <v>质量控制部</v>
          </cell>
          <cell r="G842" t="str">
            <v>11659</v>
          </cell>
        </row>
        <row r="843">
          <cell r="A843" t="str">
            <v>高锦涛</v>
          </cell>
          <cell r="B843" t="str">
            <v>业务发展二部</v>
          </cell>
          <cell r="C843" t="str">
            <v>百诚医药</v>
          </cell>
          <cell r="D843" t="str">
            <v>10271</v>
          </cell>
          <cell r="E843" t="str">
            <v>男</v>
          </cell>
          <cell r="F843" t="str">
            <v>业务发展二部</v>
          </cell>
          <cell r="G843" t="str">
            <v>11664</v>
          </cell>
        </row>
        <row r="844">
          <cell r="A844" t="str">
            <v>张欣英</v>
          </cell>
          <cell r="B844" t="str">
            <v>项目管理部</v>
          </cell>
          <cell r="C844" t="str">
            <v>赛默公司</v>
          </cell>
          <cell r="D844" t="str">
            <v>10732</v>
          </cell>
          <cell r="E844" t="str">
            <v>女</v>
          </cell>
          <cell r="F844" t="str">
            <v>项目管理部</v>
          </cell>
          <cell r="G844" t="str">
            <v>11663</v>
          </cell>
        </row>
        <row r="845">
          <cell r="A845" t="str">
            <v>张恺翔</v>
          </cell>
          <cell r="B845" t="str">
            <v>原料车间</v>
          </cell>
          <cell r="C845" t="str">
            <v>赛默公司</v>
          </cell>
          <cell r="D845" t="str">
            <v>10708</v>
          </cell>
          <cell r="E845" t="str">
            <v>男</v>
          </cell>
          <cell r="F845" t="str">
            <v>原料车间</v>
          </cell>
          <cell r="G845" t="str">
            <v>11657</v>
          </cell>
        </row>
        <row r="846">
          <cell r="A846" t="str">
            <v>曾雪飞</v>
          </cell>
          <cell r="B846" t="str">
            <v>固体车间</v>
          </cell>
          <cell r="C846" t="str">
            <v>赛默公司</v>
          </cell>
          <cell r="D846" t="str">
            <v>11457</v>
          </cell>
          <cell r="E846" t="str">
            <v>女</v>
          </cell>
          <cell r="F846" t="str">
            <v>制剂生产部</v>
          </cell>
          <cell r="G846" t="str">
            <v>11656</v>
          </cell>
        </row>
        <row r="847">
          <cell r="A847" t="str">
            <v>徐睿祥</v>
          </cell>
          <cell r="B847" t="str">
            <v>产品QA组</v>
          </cell>
          <cell r="C847" t="str">
            <v>赛默公司</v>
          </cell>
          <cell r="D847" t="str">
            <v>10906</v>
          </cell>
          <cell r="E847" t="str">
            <v>男</v>
          </cell>
          <cell r="F847" t="str">
            <v>质量保证部</v>
          </cell>
          <cell r="G847" t="str">
            <v>11666</v>
          </cell>
        </row>
        <row r="848">
          <cell r="A848" t="str">
            <v>胡晓玲</v>
          </cell>
          <cell r="B848" t="str">
            <v>实验管理组</v>
          </cell>
          <cell r="C848" t="str">
            <v>赛默公司</v>
          </cell>
          <cell r="D848" t="str">
            <v>11029</v>
          </cell>
          <cell r="E848" t="str">
            <v>女</v>
          </cell>
          <cell r="F848" t="str">
            <v>质量控制部</v>
          </cell>
          <cell r="G848" t="str">
            <v>11671</v>
          </cell>
        </row>
        <row r="849">
          <cell r="A849" t="str">
            <v>王霞飞</v>
          </cell>
          <cell r="B849" t="str">
            <v>固体组</v>
          </cell>
          <cell r="C849" t="str">
            <v>赛默公司</v>
          </cell>
          <cell r="D849" t="str">
            <v>10942</v>
          </cell>
          <cell r="E849" t="str">
            <v>女</v>
          </cell>
          <cell r="F849" t="str">
            <v>质量控制部</v>
          </cell>
          <cell r="G849" t="str">
            <v>11669</v>
          </cell>
        </row>
        <row r="850">
          <cell r="A850" t="str">
            <v>岳明</v>
          </cell>
          <cell r="B850" t="str">
            <v>质量保证部</v>
          </cell>
          <cell r="C850" t="str">
            <v>百伦检测</v>
          </cell>
          <cell r="D850" t="str">
            <v>10146</v>
          </cell>
          <cell r="E850" t="str">
            <v>女</v>
          </cell>
          <cell r="F850" t="str">
            <v>质量保证部</v>
          </cell>
          <cell r="G850" t="str">
            <v>11647</v>
          </cell>
        </row>
        <row r="851">
          <cell r="A851" t="str">
            <v>王杰02</v>
          </cell>
          <cell r="B851" t="str">
            <v>制剂一组</v>
          </cell>
          <cell r="C851" t="str">
            <v>百诚医药</v>
          </cell>
          <cell r="D851" t="str">
            <v>10006</v>
          </cell>
          <cell r="E851" t="str">
            <v>男</v>
          </cell>
          <cell r="F851" t="str">
            <v>外用制剂部</v>
          </cell>
          <cell r="G851" t="str">
            <v>11683</v>
          </cell>
        </row>
        <row r="852">
          <cell r="A852" t="str">
            <v>余双江</v>
          </cell>
          <cell r="B852" t="str">
            <v>分析二组</v>
          </cell>
          <cell r="C852" t="str">
            <v>百诚医药</v>
          </cell>
          <cell r="D852" t="str">
            <v>10011</v>
          </cell>
          <cell r="E852" t="str">
            <v>男</v>
          </cell>
          <cell r="F852" t="str">
            <v>外用制剂部</v>
          </cell>
          <cell r="G852" t="str">
            <v>11675</v>
          </cell>
        </row>
        <row r="853">
          <cell r="A853" t="str">
            <v>杨雪02</v>
          </cell>
          <cell r="B853" t="str">
            <v>第一组</v>
          </cell>
          <cell r="C853" t="str">
            <v>百诚医药</v>
          </cell>
          <cell r="D853" t="str">
            <v>11274</v>
          </cell>
          <cell r="E853" t="str">
            <v>女</v>
          </cell>
          <cell r="F853" t="str">
            <v>原料药分析部</v>
          </cell>
          <cell r="G853" t="str">
            <v>11660</v>
          </cell>
        </row>
        <row r="854">
          <cell r="A854" t="str">
            <v>杨旭隆</v>
          </cell>
          <cell r="B854" t="str">
            <v>第三组</v>
          </cell>
          <cell r="C854" t="str">
            <v>百诚医药</v>
          </cell>
          <cell r="D854" t="str">
            <v>10400</v>
          </cell>
          <cell r="E854" t="str">
            <v>男</v>
          </cell>
          <cell r="F854" t="str">
            <v>原料药分析部</v>
          </cell>
          <cell r="G854" t="str">
            <v>11665</v>
          </cell>
        </row>
        <row r="855">
          <cell r="A855" t="str">
            <v>田思榕</v>
          </cell>
          <cell r="B855" t="str">
            <v>分析三组</v>
          </cell>
          <cell r="C855" t="str">
            <v>百诚医药</v>
          </cell>
          <cell r="D855" t="str">
            <v>10324</v>
          </cell>
          <cell r="E855" t="str">
            <v>女</v>
          </cell>
          <cell r="F855" t="str">
            <v>液体制剂三部</v>
          </cell>
          <cell r="G855" t="str">
            <v>11670</v>
          </cell>
        </row>
        <row r="856">
          <cell r="A856" t="str">
            <v>李海燕</v>
          </cell>
          <cell r="B856" t="str">
            <v>分析一组</v>
          </cell>
          <cell r="C856" t="str">
            <v>百诚医药</v>
          </cell>
          <cell r="D856" t="str">
            <v>10181</v>
          </cell>
          <cell r="E856" t="str">
            <v>女</v>
          </cell>
          <cell r="F856" t="str">
            <v>固体制剂二部</v>
          </cell>
          <cell r="G856" t="str">
            <v>11672</v>
          </cell>
        </row>
        <row r="857">
          <cell r="A857" t="str">
            <v>龚怡</v>
          </cell>
          <cell r="B857" t="str">
            <v>分析三组</v>
          </cell>
          <cell r="C857" t="str">
            <v>百诚医药</v>
          </cell>
          <cell r="D857" t="str">
            <v>10011</v>
          </cell>
          <cell r="E857" t="str">
            <v>女</v>
          </cell>
          <cell r="F857" t="str">
            <v>外用制剂部</v>
          </cell>
          <cell r="G857" t="str">
            <v>11668</v>
          </cell>
        </row>
        <row r="858">
          <cell r="A858" t="str">
            <v>盛涛</v>
          </cell>
          <cell r="B858" t="str">
            <v>分析组</v>
          </cell>
          <cell r="C858" t="str">
            <v>百诚医药</v>
          </cell>
          <cell r="D858" t="str">
            <v>10108</v>
          </cell>
          <cell r="E858" t="str">
            <v>男</v>
          </cell>
          <cell r="F858" t="str">
            <v>固体制剂三部</v>
          </cell>
          <cell r="G858" t="str">
            <v>11667</v>
          </cell>
        </row>
        <row r="859">
          <cell r="A859" t="str">
            <v>张晴月</v>
          </cell>
          <cell r="B859" t="str">
            <v>业务一部</v>
          </cell>
          <cell r="C859" t="str">
            <v>赛默公司</v>
          </cell>
          <cell r="D859" t="str">
            <v>80001</v>
          </cell>
          <cell r="E859" t="str">
            <v>女</v>
          </cell>
          <cell r="F859" t="str">
            <v>业务一部</v>
          </cell>
          <cell r="G859" t="str">
            <v>11679</v>
          </cell>
        </row>
        <row r="860">
          <cell r="A860" t="str">
            <v>俞越</v>
          </cell>
          <cell r="B860" t="str">
            <v>微生物组</v>
          </cell>
          <cell r="C860" t="str">
            <v>赛默公司</v>
          </cell>
          <cell r="D860" t="str">
            <v>10826</v>
          </cell>
          <cell r="E860" t="str">
            <v>男</v>
          </cell>
          <cell r="F860" t="str">
            <v>质量控制部</v>
          </cell>
          <cell r="G860" t="str">
            <v>11680</v>
          </cell>
        </row>
        <row r="861">
          <cell r="A861" t="str">
            <v>何传佳</v>
          </cell>
          <cell r="B861" t="str">
            <v>综合QA组</v>
          </cell>
          <cell r="C861" t="str">
            <v>赛默公司</v>
          </cell>
          <cell r="D861" t="str">
            <v>11440</v>
          </cell>
          <cell r="E861" t="str">
            <v>女</v>
          </cell>
          <cell r="F861" t="str">
            <v>质量保证部</v>
          </cell>
          <cell r="G861" t="str">
            <v>11682</v>
          </cell>
        </row>
        <row r="862">
          <cell r="A862" t="str">
            <v>许瑶吟</v>
          </cell>
          <cell r="B862" t="str">
            <v>分析二组</v>
          </cell>
          <cell r="C862" t="str">
            <v>百诚医药</v>
          </cell>
          <cell r="D862" t="str">
            <v>10011</v>
          </cell>
          <cell r="E862" t="str">
            <v>女</v>
          </cell>
          <cell r="F862" t="str">
            <v>外用制剂部</v>
          </cell>
          <cell r="G862" t="str">
            <v>11676</v>
          </cell>
        </row>
        <row r="863">
          <cell r="A863" t="str">
            <v>罗艳萍</v>
          </cell>
          <cell r="B863" t="str">
            <v>中药天然药物部</v>
          </cell>
          <cell r="C863" t="str">
            <v>百诚医药</v>
          </cell>
          <cell r="D863" t="str">
            <v>10001</v>
          </cell>
          <cell r="E863" t="str">
            <v>女</v>
          </cell>
          <cell r="F863" t="str">
            <v>中药天然药物部</v>
          </cell>
          <cell r="G863" t="str">
            <v>11678</v>
          </cell>
        </row>
        <row r="864">
          <cell r="A864" t="str">
            <v>郑好</v>
          </cell>
          <cell r="B864" t="str">
            <v>知识产权部</v>
          </cell>
          <cell r="C864" t="str">
            <v>百诚医药</v>
          </cell>
          <cell r="D864" t="str">
            <v>10484</v>
          </cell>
          <cell r="E864" t="str">
            <v>男</v>
          </cell>
          <cell r="F864" t="str">
            <v>知识产权部</v>
          </cell>
          <cell r="G864" t="str">
            <v>11677</v>
          </cell>
        </row>
        <row r="865">
          <cell r="A865" t="str">
            <v>洪丽</v>
          </cell>
          <cell r="B865" t="str">
            <v>第二组</v>
          </cell>
          <cell r="C865" t="str">
            <v>百诚医药</v>
          </cell>
          <cell r="D865" t="str">
            <v>10159</v>
          </cell>
          <cell r="E865" t="str">
            <v>女</v>
          </cell>
          <cell r="F865" t="str">
            <v>液体制剂二部</v>
          </cell>
          <cell r="G865" t="str">
            <v>11685</v>
          </cell>
        </row>
        <row r="866">
          <cell r="A866" t="str">
            <v>汪智伟</v>
          </cell>
          <cell r="B866" t="str">
            <v>原料药二部</v>
          </cell>
          <cell r="C866" t="str">
            <v>百诚医药</v>
          </cell>
          <cell r="D866" t="str">
            <v>10549</v>
          </cell>
          <cell r="E866" t="str">
            <v>男</v>
          </cell>
          <cell r="F866" t="str">
            <v>原料药二部</v>
          </cell>
          <cell r="G866" t="str">
            <v>11686</v>
          </cell>
        </row>
        <row r="867">
          <cell r="A867" t="str">
            <v>吕思伟</v>
          </cell>
          <cell r="B867" t="str">
            <v>第二组</v>
          </cell>
          <cell r="C867" t="str">
            <v>百诚医药</v>
          </cell>
          <cell r="D867" t="str">
            <v>11160</v>
          </cell>
          <cell r="E867" t="str">
            <v>男</v>
          </cell>
          <cell r="F867" t="str">
            <v>原料药分析部</v>
          </cell>
          <cell r="G867" t="str">
            <v>11662</v>
          </cell>
        </row>
        <row r="868">
          <cell r="A868" t="str">
            <v>何曼华</v>
          </cell>
          <cell r="B868" t="str">
            <v>质量保证部</v>
          </cell>
          <cell r="C868" t="str">
            <v>百诚医药</v>
          </cell>
          <cell r="D868" t="str">
            <v>10018</v>
          </cell>
          <cell r="E868" t="str">
            <v>女</v>
          </cell>
          <cell r="F868" t="str">
            <v>质量保证部</v>
          </cell>
          <cell r="G868" t="str">
            <v>11673</v>
          </cell>
        </row>
        <row r="869">
          <cell r="A869" t="str">
            <v>葛磐全</v>
          </cell>
          <cell r="B869" t="str">
            <v>产品QA组</v>
          </cell>
          <cell r="C869" t="str">
            <v>赛默公司</v>
          </cell>
          <cell r="D869" t="str">
            <v>10906</v>
          </cell>
          <cell r="E869" t="str">
            <v>男</v>
          </cell>
          <cell r="F869" t="str">
            <v>质量保证部</v>
          </cell>
          <cell r="G869" t="str">
            <v>11691</v>
          </cell>
        </row>
        <row r="870">
          <cell r="A870" t="str">
            <v>李玉书</v>
          </cell>
          <cell r="B870" t="str">
            <v>原料车间</v>
          </cell>
          <cell r="C870" t="str">
            <v>赛默公司</v>
          </cell>
          <cell r="D870" t="str">
            <v>10708</v>
          </cell>
          <cell r="E870" t="str">
            <v>男</v>
          </cell>
          <cell r="F870" t="str">
            <v>原料生产部</v>
          </cell>
          <cell r="G870" t="str">
            <v>11692</v>
          </cell>
        </row>
        <row r="871">
          <cell r="A871" t="str">
            <v>陈雪梅</v>
          </cell>
          <cell r="B871" t="str">
            <v>第三组</v>
          </cell>
          <cell r="C871" t="str">
            <v>百诚医药</v>
          </cell>
          <cell r="D871" t="str">
            <v>10454</v>
          </cell>
          <cell r="E871" t="str">
            <v>女</v>
          </cell>
          <cell r="F871" t="str">
            <v>液体制剂二部</v>
          </cell>
          <cell r="G871" t="str">
            <v>11688</v>
          </cell>
        </row>
        <row r="872">
          <cell r="A872" t="str">
            <v>张姗姗02</v>
          </cell>
          <cell r="B872" t="str">
            <v>第一组</v>
          </cell>
          <cell r="C872" t="str">
            <v>百诚医药</v>
          </cell>
          <cell r="D872" t="str">
            <v>10014</v>
          </cell>
          <cell r="E872" t="str">
            <v>女</v>
          </cell>
          <cell r="F872" t="str">
            <v>固体制剂一部</v>
          </cell>
          <cell r="G872" t="str">
            <v>11694</v>
          </cell>
        </row>
        <row r="873">
          <cell r="A873" t="str">
            <v>孙庆雯</v>
          </cell>
          <cell r="B873" t="str">
            <v>企划部</v>
          </cell>
          <cell r="C873" t="str">
            <v>百诚医药</v>
          </cell>
          <cell r="D873" t="str">
            <v>10535</v>
          </cell>
          <cell r="E873" t="str">
            <v>女</v>
          </cell>
          <cell r="F873" t="str">
            <v>企划部</v>
          </cell>
          <cell r="G873" t="str">
            <v>11693</v>
          </cell>
        </row>
        <row r="874">
          <cell r="A874" t="str">
            <v>杨家榕</v>
          </cell>
          <cell r="B874" t="str">
            <v>项目管理部</v>
          </cell>
          <cell r="C874" t="str">
            <v>百诚医药</v>
          </cell>
          <cell r="D874" t="str">
            <v>10858</v>
          </cell>
          <cell r="E874" t="str">
            <v>女</v>
          </cell>
          <cell r="F874" t="str">
            <v>项目管理部</v>
          </cell>
          <cell r="G874" t="str">
            <v>11690</v>
          </cell>
        </row>
        <row r="875">
          <cell r="A875" t="str">
            <v>骆媱</v>
          </cell>
          <cell r="B875" t="str">
            <v>注册部</v>
          </cell>
          <cell r="C875" t="str">
            <v>百诚医药</v>
          </cell>
          <cell r="D875" t="str">
            <v>10258</v>
          </cell>
          <cell r="E875" t="str">
            <v>女</v>
          </cell>
          <cell r="F875" t="str">
            <v>注册部</v>
          </cell>
          <cell r="G875" t="str">
            <v>11689</v>
          </cell>
        </row>
        <row r="876">
          <cell r="A876" t="str">
            <v>戴锦辉</v>
          </cell>
          <cell r="B876" t="str">
            <v>液体车间</v>
          </cell>
          <cell r="C876" t="str">
            <v>赛默公司</v>
          </cell>
          <cell r="D876" t="str">
            <v>11494</v>
          </cell>
          <cell r="E876" t="str">
            <v>男</v>
          </cell>
          <cell r="F876" t="str">
            <v>制剂生产部</v>
          </cell>
          <cell r="G876" t="str">
            <v>11704</v>
          </cell>
        </row>
        <row r="877">
          <cell r="A877" t="str">
            <v>范朝根</v>
          </cell>
          <cell r="B877" t="str">
            <v>原料车间</v>
          </cell>
          <cell r="C877" t="str">
            <v>赛默公司</v>
          </cell>
          <cell r="D877" t="str">
            <v>10708</v>
          </cell>
          <cell r="E877" t="str">
            <v>男</v>
          </cell>
          <cell r="F877" t="str">
            <v>原料生产部</v>
          </cell>
          <cell r="G877" t="str">
            <v>11703</v>
          </cell>
        </row>
        <row r="878">
          <cell r="A878" t="str">
            <v>范潇莲</v>
          </cell>
          <cell r="B878" t="str">
            <v>行政事务组</v>
          </cell>
          <cell r="C878" t="str">
            <v>赛默公司</v>
          </cell>
          <cell r="D878" t="str">
            <v>11027</v>
          </cell>
          <cell r="E878" t="str">
            <v>女</v>
          </cell>
          <cell r="F878" t="str">
            <v>综合管理部</v>
          </cell>
          <cell r="G878" t="str">
            <v>11701</v>
          </cell>
        </row>
        <row r="879">
          <cell r="A879" t="str">
            <v>陈朝诗</v>
          </cell>
          <cell r="B879" t="str">
            <v>研发部</v>
          </cell>
          <cell r="C879" t="str">
            <v>赛默公司</v>
          </cell>
          <cell r="D879" t="str">
            <v>11491</v>
          </cell>
          <cell r="E879" t="str">
            <v>男</v>
          </cell>
          <cell r="F879" t="str">
            <v>研发部</v>
          </cell>
          <cell r="G879" t="str">
            <v>11702</v>
          </cell>
        </row>
        <row r="880">
          <cell r="A880" t="str">
            <v>郭建瑞</v>
          </cell>
          <cell r="B880" t="str">
            <v>质量保证部</v>
          </cell>
          <cell r="C880" t="str">
            <v>赛默公司</v>
          </cell>
          <cell r="D880" t="str">
            <v>10731</v>
          </cell>
          <cell r="E880" t="str">
            <v>女</v>
          </cell>
          <cell r="F880" t="str">
            <v>质量保证部</v>
          </cell>
          <cell r="G880" t="str">
            <v>11700</v>
          </cell>
        </row>
        <row r="881">
          <cell r="A881" t="str">
            <v>张丽君</v>
          </cell>
          <cell r="B881" t="str">
            <v>综合QA组</v>
          </cell>
          <cell r="C881" t="str">
            <v>赛默公司</v>
          </cell>
          <cell r="D881" t="str">
            <v>11440</v>
          </cell>
          <cell r="E881" t="str">
            <v>女</v>
          </cell>
          <cell r="F881" t="str">
            <v>质量保证部</v>
          </cell>
          <cell r="G881" t="str">
            <v>11699</v>
          </cell>
        </row>
        <row r="882">
          <cell r="A882" t="str">
            <v>夏前梦</v>
          </cell>
          <cell r="B882" t="str">
            <v>CRC温州</v>
          </cell>
          <cell r="C882" t="str">
            <v>勤思医药</v>
          </cell>
          <cell r="D882" t="str">
            <v>60035</v>
          </cell>
          <cell r="E882" t="str">
            <v>女</v>
          </cell>
          <cell r="F882" t="str">
            <v>勤思医药</v>
          </cell>
          <cell r="G882" t="str">
            <v>11684</v>
          </cell>
        </row>
        <row r="883">
          <cell r="A883" t="str">
            <v>毛锦辉</v>
          </cell>
          <cell r="B883" t="str">
            <v>质量保证部</v>
          </cell>
          <cell r="C883" t="str">
            <v>百诚医药</v>
          </cell>
          <cell r="D883" t="str">
            <v>10018</v>
          </cell>
          <cell r="E883" t="str">
            <v>男</v>
          </cell>
          <cell r="F883" t="str">
            <v>质量保证部</v>
          </cell>
          <cell r="G883" t="str">
            <v>11707</v>
          </cell>
        </row>
        <row r="884">
          <cell r="A884" t="str">
            <v>苑小宁</v>
          </cell>
          <cell r="B884" t="str">
            <v>第四组</v>
          </cell>
          <cell r="C884" t="str">
            <v>百诚医药</v>
          </cell>
          <cell r="D884" t="str">
            <v>10997</v>
          </cell>
          <cell r="E884" t="str">
            <v>女</v>
          </cell>
          <cell r="F884" t="str">
            <v>原料药分析部</v>
          </cell>
          <cell r="G884" t="str">
            <v>11695</v>
          </cell>
        </row>
        <row r="885">
          <cell r="A885" t="str">
            <v>周秀娟</v>
          </cell>
          <cell r="B885" t="str">
            <v>第二组</v>
          </cell>
          <cell r="C885" t="str">
            <v>百诚医药</v>
          </cell>
          <cell r="D885" t="str">
            <v>11160</v>
          </cell>
          <cell r="E885" t="str">
            <v>女</v>
          </cell>
          <cell r="F885" t="str">
            <v>原料药分析部</v>
          </cell>
          <cell r="G885" t="str">
            <v>11698</v>
          </cell>
        </row>
        <row r="886">
          <cell r="A886" t="str">
            <v>周娜02</v>
          </cell>
          <cell r="B886" t="str">
            <v>注册部</v>
          </cell>
          <cell r="C886" t="str">
            <v>百诚医药</v>
          </cell>
          <cell r="D886" t="str">
            <v>10258</v>
          </cell>
          <cell r="E886" t="str">
            <v>女</v>
          </cell>
          <cell r="F886" t="str">
            <v>注册部</v>
          </cell>
          <cell r="G886" t="str">
            <v>11674</v>
          </cell>
        </row>
        <row r="887">
          <cell r="A887" t="str">
            <v>尹艳丽</v>
          </cell>
          <cell r="B887" t="str">
            <v>项目管理部</v>
          </cell>
          <cell r="C887" t="str">
            <v>赛默公司</v>
          </cell>
          <cell r="D887" t="str">
            <v>10732</v>
          </cell>
          <cell r="E887" t="str">
            <v>女</v>
          </cell>
          <cell r="F887" t="str">
            <v>项目管理部</v>
          </cell>
          <cell r="G887" t="str">
            <v>11708</v>
          </cell>
        </row>
        <row r="888">
          <cell r="A888" t="str">
            <v>孙晓兰</v>
          </cell>
          <cell r="B888" t="str">
            <v>人力资源组</v>
          </cell>
          <cell r="C888" t="str">
            <v>赛默公司</v>
          </cell>
          <cell r="D888" t="str">
            <v>11290</v>
          </cell>
          <cell r="E888" t="str">
            <v>女</v>
          </cell>
          <cell r="F888" t="str">
            <v>综合管理部</v>
          </cell>
          <cell r="G888" t="str">
            <v>11717</v>
          </cell>
        </row>
        <row r="889">
          <cell r="A889" t="str">
            <v>徐静如</v>
          </cell>
          <cell r="B889" t="str">
            <v>实验管理组</v>
          </cell>
          <cell r="C889" t="str">
            <v>赛默公司</v>
          </cell>
          <cell r="D889" t="str">
            <v>11029</v>
          </cell>
          <cell r="E889" t="str">
            <v>女</v>
          </cell>
          <cell r="F889" t="str">
            <v>质量控制部</v>
          </cell>
          <cell r="G889" t="str">
            <v>11713</v>
          </cell>
        </row>
        <row r="890">
          <cell r="A890" t="str">
            <v>项惠婷</v>
          </cell>
          <cell r="B890" t="str">
            <v>外用车间</v>
          </cell>
          <cell r="C890" t="str">
            <v>赛默公司</v>
          </cell>
          <cell r="D890" t="str">
            <v>10806</v>
          </cell>
          <cell r="E890" t="str">
            <v>女</v>
          </cell>
          <cell r="F890" t="str">
            <v>制剂生产部</v>
          </cell>
          <cell r="G890" t="str">
            <v>11714</v>
          </cell>
        </row>
        <row r="891">
          <cell r="A891" t="str">
            <v>华文斐</v>
          </cell>
          <cell r="B891" t="str">
            <v>机修组</v>
          </cell>
          <cell r="C891" t="str">
            <v>赛默公司</v>
          </cell>
          <cell r="D891" t="str">
            <v>11327</v>
          </cell>
          <cell r="E891" t="str">
            <v>男</v>
          </cell>
          <cell r="F891" t="str">
            <v>制剂生产部</v>
          </cell>
          <cell r="G891" t="str">
            <v>11709</v>
          </cell>
        </row>
        <row r="892">
          <cell r="A892" t="str">
            <v>王琼</v>
          </cell>
          <cell r="B892" t="str">
            <v>液体组</v>
          </cell>
          <cell r="C892" t="str">
            <v>赛默公司</v>
          </cell>
          <cell r="D892" t="str">
            <v>10864</v>
          </cell>
          <cell r="E892" t="str">
            <v>女</v>
          </cell>
          <cell r="F892" t="str">
            <v>质量控制部</v>
          </cell>
          <cell r="G892" t="str">
            <v>11710</v>
          </cell>
        </row>
        <row r="893">
          <cell r="A893" t="str">
            <v>段莲云</v>
          </cell>
          <cell r="B893" t="str">
            <v>分析二组</v>
          </cell>
          <cell r="C893" t="str">
            <v>百诚医药</v>
          </cell>
          <cell r="D893" t="str">
            <v>10063</v>
          </cell>
          <cell r="E893" t="str">
            <v>女</v>
          </cell>
          <cell r="F893" t="str">
            <v>液体制剂三部</v>
          </cell>
          <cell r="G893" t="str">
            <v>11687</v>
          </cell>
        </row>
        <row r="894">
          <cell r="A894" t="str">
            <v>李旭钊</v>
          </cell>
          <cell r="B894" t="str">
            <v>第三组</v>
          </cell>
          <cell r="C894" t="str">
            <v>百诚医药</v>
          </cell>
          <cell r="D894" t="str">
            <v>11389</v>
          </cell>
          <cell r="E894" t="str">
            <v>男</v>
          </cell>
          <cell r="F894" t="str">
            <v>固体制剂一部</v>
          </cell>
          <cell r="G894" t="str">
            <v>11719</v>
          </cell>
        </row>
        <row r="895">
          <cell r="A895" t="str">
            <v>吴云晓健</v>
          </cell>
          <cell r="B895" t="str">
            <v>医学编辑组</v>
          </cell>
          <cell r="C895" t="str">
            <v>百诚医药</v>
          </cell>
          <cell r="D895" t="str">
            <v>10402</v>
          </cell>
          <cell r="E895" t="str">
            <v>女</v>
          </cell>
          <cell r="F895" t="str">
            <v>医学部</v>
          </cell>
          <cell r="G895" t="str">
            <v>11722</v>
          </cell>
        </row>
        <row r="896">
          <cell r="A896" t="str">
            <v>梁欢</v>
          </cell>
          <cell r="B896" t="str">
            <v>质量保证部</v>
          </cell>
          <cell r="C896" t="str">
            <v>百诚医药</v>
          </cell>
          <cell r="D896" t="str">
            <v>10018</v>
          </cell>
          <cell r="E896" t="str">
            <v>女</v>
          </cell>
          <cell r="F896" t="str">
            <v>质量保证部</v>
          </cell>
          <cell r="G896" t="str">
            <v>11720</v>
          </cell>
        </row>
        <row r="897">
          <cell r="A897" t="str">
            <v>殷华飞</v>
          </cell>
          <cell r="B897" t="str">
            <v>第三组</v>
          </cell>
          <cell r="C897" t="str">
            <v>百诚医药</v>
          </cell>
          <cell r="D897" t="str">
            <v>10400</v>
          </cell>
          <cell r="E897" t="str">
            <v>男</v>
          </cell>
          <cell r="F897" t="str">
            <v>原料药分析部</v>
          </cell>
          <cell r="G897" t="str">
            <v>11716</v>
          </cell>
        </row>
        <row r="898">
          <cell r="A898" t="str">
            <v>方强</v>
          </cell>
          <cell r="B898" t="str">
            <v>液体车间</v>
          </cell>
          <cell r="C898" t="str">
            <v>赛默公司</v>
          </cell>
          <cell r="D898" t="str">
            <v>11494</v>
          </cell>
          <cell r="E898" t="str">
            <v>男</v>
          </cell>
          <cell r="F898" t="str">
            <v>制剂生产部</v>
          </cell>
          <cell r="G898" t="str">
            <v>11723</v>
          </cell>
        </row>
        <row r="899">
          <cell r="A899" t="str">
            <v>陈卓雯</v>
          </cell>
          <cell r="B899" t="str">
            <v>证券事务部</v>
          </cell>
          <cell r="C899" t="str">
            <v>百诚医药</v>
          </cell>
          <cell r="D899" t="str">
            <v>10606</v>
          </cell>
          <cell r="E899" t="str">
            <v>女</v>
          </cell>
          <cell r="F899" t="str">
            <v>证券事务部</v>
          </cell>
          <cell r="G899" t="str">
            <v>11721</v>
          </cell>
        </row>
        <row r="900">
          <cell r="A900" t="str">
            <v>吴开龙</v>
          </cell>
          <cell r="B900" t="str">
            <v>物料组</v>
          </cell>
          <cell r="C900" t="str">
            <v>百诚医药</v>
          </cell>
          <cell r="D900" t="str">
            <v>10133</v>
          </cell>
          <cell r="E900" t="str">
            <v>男</v>
          </cell>
          <cell r="F900" t="str">
            <v>实验室管理部</v>
          </cell>
          <cell r="G900" t="str">
            <v>11729</v>
          </cell>
        </row>
        <row r="901">
          <cell r="A901" t="str">
            <v>徐艺超</v>
          </cell>
          <cell r="B901" t="str">
            <v>分析二组</v>
          </cell>
          <cell r="C901" t="str">
            <v>百诚医药</v>
          </cell>
          <cell r="D901" t="str">
            <v>10026</v>
          </cell>
          <cell r="E901" t="str">
            <v>女</v>
          </cell>
          <cell r="F901" t="str">
            <v>固体制剂二部</v>
          </cell>
          <cell r="G901" t="str">
            <v>11724</v>
          </cell>
        </row>
        <row r="902">
          <cell r="A902" t="str">
            <v>欧阳婷</v>
          </cell>
          <cell r="B902" t="str">
            <v>第三组</v>
          </cell>
          <cell r="C902" t="str">
            <v>百诚医药</v>
          </cell>
          <cell r="D902" t="str">
            <v>10454</v>
          </cell>
          <cell r="E902" t="str">
            <v>女</v>
          </cell>
          <cell r="F902" t="str">
            <v>液体制剂二部</v>
          </cell>
          <cell r="G902" t="str">
            <v>11732</v>
          </cell>
        </row>
        <row r="903">
          <cell r="A903" t="str">
            <v>徐意</v>
          </cell>
          <cell r="B903" t="str">
            <v>财务部</v>
          </cell>
          <cell r="C903" t="str">
            <v>百诚医药</v>
          </cell>
          <cell r="D903" t="str">
            <v>10031</v>
          </cell>
          <cell r="E903" t="str">
            <v>女</v>
          </cell>
          <cell r="F903" t="str">
            <v>财务部</v>
          </cell>
          <cell r="G903" t="str">
            <v>11733</v>
          </cell>
        </row>
        <row r="904">
          <cell r="A904" t="str">
            <v>肖阳</v>
          </cell>
          <cell r="B904" t="str">
            <v>生物分析部</v>
          </cell>
          <cell r="C904" t="str">
            <v>百杏生物</v>
          </cell>
          <cell r="D904" t="str">
            <v>20003</v>
          </cell>
          <cell r="E904" t="str">
            <v>女</v>
          </cell>
          <cell r="F904" t="str">
            <v>生物分析部</v>
          </cell>
          <cell r="G904" t="str">
            <v>11734</v>
          </cell>
        </row>
        <row r="905">
          <cell r="A905" t="str">
            <v>刘国民</v>
          </cell>
          <cell r="B905" t="str">
            <v>原料药二部</v>
          </cell>
          <cell r="C905" t="str">
            <v>百诚医药</v>
          </cell>
          <cell r="D905" t="str">
            <v>10549</v>
          </cell>
          <cell r="E905" t="str">
            <v>男</v>
          </cell>
          <cell r="F905" t="str">
            <v>原料药二部</v>
          </cell>
          <cell r="G905" t="str">
            <v>11736</v>
          </cell>
        </row>
        <row r="906">
          <cell r="A906" t="str">
            <v>李珂</v>
          </cell>
          <cell r="B906" t="str">
            <v>质量保证部</v>
          </cell>
          <cell r="C906" t="str">
            <v>百杏生物</v>
          </cell>
          <cell r="D906" t="str">
            <v>20013</v>
          </cell>
          <cell r="E906" t="str">
            <v>女</v>
          </cell>
          <cell r="F906" t="str">
            <v>质量保证部</v>
          </cell>
          <cell r="G906" t="str">
            <v>11738</v>
          </cell>
        </row>
        <row r="907">
          <cell r="A907" t="str">
            <v>唐玲</v>
          </cell>
          <cell r="B907" t="str">
            <v>医学部</v>
          </cell>
          <cell r="C907" t="str">
            <v>百诚医药</v>
          </cell>
          <cell r="D907" t="str">
            <v>10017</v>
          </cell>
          <cell r="E907" t="str">
            <v>女</v>
          </cell>
          <cell r="F907" t="str">
            <v>医学部</v>
          </cell>
          <cell r="G907" t="str">
            <v>11737</v>
          </cell>
        </row>
        <row r="908">
          <cell r="A908" t="str">
            <v>卢旻衎</v>
          </cell>
          <cell r="B908" t="str">
            <v>大分子生物药部</v>
          </cell>
          <cell r="C908" t="str">
            <v>百诚医药</v>
          </cell>
          <cell r="D908" t="str">
            <v>10321</v>
          </cell>
          <cell r="E908" t="str">
            <v>女</v>
          </cell>
          <cell r="F908" t="str">
            <v>大分子生物药部</v>
          </cell>
          <cell r="G908" t="str">
            <v>11735</v>
          </cell>
        </row>
        <row r="909">
          <cell r="A909" t="str">
            <v>郭情</v>
          </cell>
          <cell r="B909" t="str">
            <v>人力资源组</v>
          </cell>
          <cell r="C909" t="str">
            <v>赛默公司</v>
          </cell>
          <cell r="D909" t="str">
            <v/>
          </cell>
          <cell r="E909" t="str">
            <v>女</v>
          </cell>
          <cell r="F909" t="str">
            <v>人力资源组</v>
          </cell>
          <cell r="G909" t="str">
            <v>11750</v>
          </cell>
        </row>
        <row r="910">
          <cell r="A910" t="str">
            <v>方愉健</v>
          </cell>
          <cell r="B910" t="str">
            <v>固体车间</v>
          </cell>
          <cell r="C910" t="str">
            <v>赛默公司</v>
          </cell>
          <cell r="D910" t="str">
            <v/>
          </cell>
          <cell r="E910" t="str">
            <v>男</v>
          </cell>
          <cell r="F910" t="str">
            <v>固体车间</v>
          </cell>
          <cell r="G910" t="str">
            <v>11725</v>
          </cell>
        </row>
        <row r="911">
          <cell r="A911" t="str">
            <v>陈明晖</v>
          </cell>
          <cell r="B911" t="str">
            <v>原料车间</v>
          </cell>
          <cell r="C911" t="str">
            <v>赛默公司</v>
          </cell>
          <cell r="D911" t="str">
            <v>10708</v>
          </cell>
          <cell r="E911" t="str">
            <v>男</v>
          </cell>
          <cell r="F911" t="str">
            <v>原料车间</v>
          </cell>
          <cell r="G911" t="str">
            <v>11727</v>
          </cell>
        </row>
        <row r="912">
          <cell r="A912" t="str">
            <v>曹文婵</v>
          </cell>
          <cell r="B912" t="str">
            <v>液体组</v>
          </cell>
          <cell r="C912" t="str">
            <v>赛默公司</v>
          </cell>
          <cell r="D912" t="str">
            <v>10864</v>
          </cell>
          <cell r="E912" t="str">
            <v>女</v>
          </cell>
          <cell r="F912" t="str">
            <v>质量控制部</v>
          </cell>
          <cell r="G912" t="str">
            <v>11746</v>
          </cell>
        </row>
        <row r="913">
          <cell r="A913" t="str">
            <v>李飞</v>
          </cell>
          <cell r="B913" t="str">
            <v>信息技术部</v>
          </cell>
          <cell r="C913" t="str">
            <v>百诚医药</v>
          </cell>
          <cell r="D913" t="str">
            <v>10185</v>
          </cell>
          <cell r="E913" t="str">
            <v>男</v>
          </cell>
          <cell r="F913" t="str">
            <v>信息技术部</v>
          </cell>
          <cell r="G913" t="str">
            <v>11730</v>
          </cell>
        </row>
        <row r="914">
          <cell r="A914" t="str">
            <v>张学志</v>
          </cell>
          <cell r="B914" t="str">
            <v>安全组</v>
          </cell>
          <cell r="C914" t="str">
            <v>百诚医药</v>
          </cell>
          <cell r="D914" t="str">
            <v>10261</v>
          </cell>
          <cell r="E914" t="str">
            <v>男</v>
          </cell>
          <cell r="F914" t="str">
            <v>实验室管理部</v>
          </cell>
          <cell r="G914" t="str">
            <v>11743</v>
          </cell>
        </row>
        <row r="915">
          <cell r="A915" t="str">
            <v>毛景雯</v>
          </cell>
          <cell r="B915" t="str">
            <v>信息情报部</v>
          </cell>
          <cell r="C915" t="str">
            <v>百诚医药</v>
          </cell>
          <cell r="D915" t="str">
            <v>10421</v>
          </cell>
          <cell r="E915" t="str">
            <v>女</v>
          </cell>
          <cell r="F915" t="str">
            <v>信息情报部</v>
          </cell>
          <cell r="G915" t="str">
            <v>11744</v>
          </cell>
        </row>
        <row r="916">
          <cell r="A916" t="str">
            <v>余红叶</v>
          </cell>
          <cell r="B916" t="str">
            <v>分析四组</v>
          </cell>
          <cell r="C916" t="str">
            <v>百诚医药</v>
          </cell>
          <cell r="D916" t="str">
            <v>11158</v>
          </cell>
          <cell r="E916" t="str">
            <v>女</v>
          </cell>
          <cell r="F916" t="str">
            <v>液体制剂三部</v>
          </cell>
          <cell r="G916" t="str">
            <v>11752</v>
          </cell>
        </row>
        <row r="917">
          <cell r="A917" t="str">
            <v>朱婷</v>
          </cell>
          <cell r="B917" t="str">
            <v>生物分析部</v>
          </cell>
          <cell r="C917" t="str">
            <v>百杏生物</v>
          </cell>
          <cell r="D917" t="str">
            <v>20003</v>
          </cell>
          <cell r="E917" t="str">
            <v>女</v>
          </cell>
          <cell r="F917" t="str">
            <v>生物分析部</v>
          </cell>
          <cell r="G917" t="str">
            <v>11740</v>
          </cell>
        </row>
        <row r="918">
          <cell r="A918" t="str">
            <v>陈旭</v>
          </cell>
          <cell r="B918" t="str">
            <v>原料药二部</v>
          </cell>
          <cell r="C918" t="str">
            <v>百诚医药</v>
          </cell>
          <cell r="D918" t="str">
            <v>10549</v>
          </cell>
          <cell r="E918" t="str">
            <v>男</v>
          </cell>
          <cell r="F918" t="str">
            <v>原料药二部</v>
          </cell>
          <cell r="G918" t="str">
            <v>11753</v>
          </cell>
        </row>
        <row r="919">
          <cell r="A919" t="str">
            <v>方建栋</v>
          </cell>
          <cell r="B919" t="str">
            <v>理化组</v>
          </cell>
          <cell r="C919" t="str">
            <v>赛默公司</v>
          </cell>
          <cell r="D919" t="str">
            <v>10984</v>
          </cell>
          <cell r="E919" t="str">
            <v>男</v>
          </cell>
          <cell r="F919" t="str">
            <v>质量控制部</v>
          </cell>
          <cell r="G919" t="str">
            <v>11747</v>
          </cell>
        </row>
        <row r="920">
          <cell r="A920" t="str">
            <v>何少杰</v>
          </cell>
          <cell r="B920" t="str">
            <v>药理部</v>
          </cell>
          <cell r="C920" t="str">
            <v>百诚医药</v>
          </cell>
          <cell r="D920" t="str">
            <v>50002</v>
          </cell>
          <cell r="E920" t="str">
            <v>男</v>
          </cell>
          <cell r="F920" t="str">
            <v>药理部</v>
          </cell>
          <cell r="G920" t="str">
            <v>11739</v>
          </cell>
        </row>
        <row r="921">
          <cell r="A921" t="str">
            <v>曹晓明</v>
          </cell>
          <cell r="B921" t="str">
            <v>液体车间</v>
          </cell>
          <cell r="C921" t="str">
            <v>赛默公司</v>
          </cell>
          <cell r="D921" t="str">
            <v>11494</v>
          </cell>
          <cell r="E921" t="str">
            <v>男</v>
          </cell>
          <cell r="F921" t="str">
            <v>制剂生产部</v>
          </cell>
          <cell r="G921" t="str">
            <v>11758</v>
          </cell>
        </row>
        <row r="922">
          <cell r="A922" t="str">
            <v>施展</v>
          </cell>
          <cell r="B922" t="str">
            <v>固体组</v>
          </cell>
          <cell r="C922" t="str">
            <v>赛默公司</v>
          </cell>
          <cell r="D922" t="str">
            <v>10942</v>
          </cell>
          <cell r="E922" t="str">
            <v>男</v>
          </cell>
          <cell r="F922" t="str">
            <v>质量控制部</v>
          </cell>
          <cell r="G922" t="str">
            <v>11751</v>
          </cell>
        </row>
        <row r="923">
          <cell r="A923" t="str">
            <v>汪红杰</v>
          </cell>
          <cell r="B923" t="str">
            <v>液体车间</v>
          </cell>
          <cell r="C923" t="str">
            <v>赛默公司</v>
          </cell>
          <cell r="D923" t="str">
            <v/>
          </cell>
          <cell r="E923" t="str">
            <v>男</v>
          </cell>
          <cell r="F923" t="str">
            <v>液体车间</v>
          </cell>
          <cell r="G923" t="str">
            <v>11759</v>
          </cell>
        </row>
        <row r="924">
          <cell r="A924" t="str">
            <v>陈志浩</v>
          </cell>
          <cell r="B924" t="str">
            <v>注册部</v>
          </cell>
          <cell r="C924" t="str">
            <v>百诚医药</v>
          </cell>
          <cell r="D924" t="str">
            <v>10258</v>
          </cell>
          <cell r="E924" t="str">
            <v>女</v>
          </cell>
          <cell r="F924" t="str">
            <v>注册部</v>
          </cell>
          <cell r="G924" t="str">
            <v>11754</v>
          </cell>
        </row>
        <row r="925">
          <cell r="A925" t="str">
            <v>罗亮</v>
          </cell>
          <cell r="B925" t="str">
            <v>第二组</v>
          </cell>
          <cell r="C925" t="str">
            <v>百诚医药</v>
          </cell>
          <cell r="D925" t="str">
            <v>10024</v>
          </cell>
          <cell r="E925" t="str">
            <v>男</v>
          </cell>
          <cell r="F925" t="str">
            <v>固体制剂一部</v>
          </cell>
          <cell r="G925" t="str">
            <v>11741</v>
          </cell>
        </row>
        <row r="926">
          <cell r="A926" t="str">
            <v>缪美新</v>
          </cell>
          <cell r="B926" t="str">
            <v>质量部</v>
          </cell>
          <cell r="C926" t="str">
            <v>百代医药</v>
          </cell>
          <cell r="D926" t="str">
            <v>10350</v>
          </cell>
          <cell r="E926" t="str">
            <v>女</v>
          </cell>
          <cell r="F926" t="str">
            <v>质量部</v>
          </cell>
          <cell r="G926" t="str">
            <v>11767</v>
          </cell>
        </row>
        <row r="927">
          <cell r="A927" t="str">
            <v>李嘉</v>
          </cell>
          <cell r="B927" t="str">
            <v>液体组</v>
          </cell>
          <cell r="C927" t="str">
            <v>赛默公司</v>
          </cell>
          <cell r="D927" t="str">
            <v>10864</v>
          </cell>
          <cell r="E927" t="str">
            <v>男</v>
          </cell>
          <cell r="F927" t="str">
            <v>液体组</v>
          </cell>
          <cell r="G927" t="str">
            <v>11761</v>
          </cell>
        </row>
        <row r="928">
          <cell r="A928" t="str">
            <v>胡最</v>
          </cell>
          <cell r="B928" t="str">
            <v>液体车间</v>
          </cell>
          <cell r="C928" t="str">
            <v>赛默公司</v>
          </cell>
          <cell r="D928" t="str">
            <v>11494</v>
          </cell>
          <cell r="E928" t="str">
            <v>男</v>
          </cell>
          <cell r="F928" t="str">
            <v>液体车间</v>
          </cell>
          <cell r="G928" t="str">
            <v>11726</v>
          </cell>
        </row>
        <row r="929">
          <cell r="A929" t="str">
            <v>吴良</v>
          </cell>
          <cell r="B929" t="str">
            <v>研发部</v>
          </cell>
          <cell r="C929" t="str">
            <v>赛默公司</v>
          </cell>
          <cell r="D929" t="str">
            <v>11491</v>
          </cell>
          <cell r="E929" t="str">
            <v>男</v>
          </cell>
          <cell r="F929" t="str">
            <v>研发部</v>
          </cell>
          <cell r="G929" t="str">
            <v>11764</v>
          </cell>
        </row>
        <row r="930">
          <cell r="A930" t="str">
            <v>董立影</v>
          </cell>
          <cell r="B930" t="str">
            <v>内控部</v>
          </cell>
          <cell r="C930" t="str">
            <v>百诚医药</v>
          </cell>
          <cell r="D930" t="str">
            <v>10002</v>
          </cell>
          <cell r="E930" t="str">
            <v>女</v>
          </cell>
          <cell r="F930" t="str">
            <v>内控部</v>
          </cell>
          <cell r="G930" t="str">
            <v>11765</v>
          </cell>
        </row>
        <row r="931">
          <cell r="A931" t="str">
            <v>陈亮</v>
          </cell>
          <cell r="B931" t="str">
            <v>分析三组</v>
          </cell>
          <cell r="C931" t="str">
            <v>百诚医药</v>
          </cell>
          <cell r="D931" t="str">
            <v>10011</v>
          </cell>
          <cell r="E931" t="str">
            <v>男</v>
          </cell>
          <cell r="F931" t="str">
            <v>外用制剂部</v>
          </cell>
          <cell r="G931" t="str">
            <v>11756</v>
          </cell>
        </row>
        <row r="932">
          <cell r="A932" t="str">
            <v>谷楠楠</v>
          </cell>
          <cell r="B932" t="str">
            <v>分析二组</v>
          </cell>
          <cell r="C932" t="str">
            <v>百诚医药</v>
          </cell>
          <cell r="D932" t="str">
            <v>10011</v>
          </cell>
          <cell r="E932" t="str">
            <v>女</v>
          </cell>
          <cell r="F932" t="str">
            <v>外用制剂部</v>
          </cell>
          <cell r="G932" t="str">
            <v>11757</v>
          </cell>
        </row>
        <row r="933">
          <cell r="A933" t="str">
            <v>史晓燕</v>
          </cell>
          <cell r="B933" t="str">
            <v>制剂二组</v>
          </cell>
          <cell r="C933" t="str">
            <v>百诚医药</v>
          </cell>
          <cell r="D933" t="str">
            <v>10005</v>
          </cell>
          <cell r="E933" t="str">
            <v>女</v>
          </cell>
          <cell r="F933" t="str">
            <v>外用制剂部</v>
          </cell>
          <cell r="G933" t="str">
            <v>11763</v>
          </cell>
        </row>
        <row r="934">
          <cell r="A934" t="str">
            <v>李小燕</v>
          </cell>
          <cell r="B934" t="str">
            <v>工程建设部</v>
          </cell>
          <cell r="C934" t="str">
            <v>百诚医药</v>
          </cell>
          <cell r="D934" t="str">
            <v>11280</v>
          </cell>
          <cell r="E934" t="str">
            <v>女</v>
          </cell>
          <cell r="F934" t="str">
            <v>工程建设部</v>
          </cell>
          <cell r="G934" t="str">
            <v>11766</v>
          </cell>
        </row>
        <row r="935">
          <cell r="A935" t="str">
            <v>金戈</v>
          </cell>
          <cell r="B935" t="str">
            <v>制剂三组</v>
          </cell>
          <cell r="C935" t="str">
            <v>百诚医药</v>
          </cell>
          <cell r="D935" t="str">
            <v>11000</v>
          </cell>
          <cell r="E935" t="str">
            <v>男</v>
          </cell>
          <cell r="F935" t="str">
            <v>外用制剂部</v>
          </cell>
          <cell r="G935" t="str">
            <v>11755</v>
          </cell>
        </row>
        <row r="936">
          <cell r="A936" t="str">
            <v>陶永志</v>
          </cell>
          <cell r="B936" t="str">
            <v>物料组</v>
          </cell>
          <cell r="C936" t="str">
            <v>百诚医药</v>
          </cell>
          <cell r="D936" t="str">
            <v>10133</v>
          </cell>
          <cell r="E936" t="str">
            <v>男</v>
          </cell>
          <cell r="F936" t="str">
            <v>实验室管理部</v>
          </cell>
          <cell r="G936" t="str">
            <v>11774</v>
          </cell>
        </row>
        <row r="937">
          <cell r="A937" t="str">
            <v>祝胜军</v>
          </cell>
          <cell r="B937" t="str">
            <v>仓储组</v>
          </cell>
          <cell r="C937" t="str">
            <v>赛默公司</v>
          </cell>
          <cell r="D937" t="str">
            <v>10778</v>
          </cell>
          <cell r="E937" t="str">
            <v>男</v>
          </cell>
          <cell r="F937" t="str">
            <v>仓储组</v>
          </cell>
          <cell r="G937" t="str">
            <v>11770</v>
          </cell>
        </row>
        <row r="938">
          <cell r="A938" t="str">
            <v>章衡</v>
          </cell>
          <cell r="B938" t="str">
            <v>行政事务组</v>
          </cell>
          <cell r="C938" t="str">
            <v>赛默公司</v>
          </cell>
          <cell r="D938" t="str">
            <v>11027</v>
          </cell>
          <cell r="E938" t="str">
            <v>男</v>
          </cell>
          <cell r="F938" t="str">
            <v>行政事务组</v>
          </cell>
          <cell r="G938" t="str">
            <v>11762</v>
          </cell>
        </row>
        <row r="939">
          <cell r="A939" t="str">
            <v>黄鹏</v>
          </cell>
          <cell r="B939" t="str">
            <v>液体车间</v>
          </cell>
          <cell r="C939" t="str">
            <v>赛默公司</v>
          </cell>
          <cell r="D939" t="str">
            <v>11494</v>
          </cell>
          <cell r="E939" t="str">
            <v>男</v>
          </cell>
          <cell r="F939" t="str">
            <v>液体车间</v>
          </cell>
          <cell r="G939" t="str">
            <v>11771</v>
          </cell>
        </row>
        <row r="940">
          <cell r="A940" t="str">
            <v>杜红艳</v>
          </cell>
          <cell r="B940" t="str">
            <v>液体车间</v>
          </cell>
          <cell r="C940" t="str">
            <v>赛默公司</v>
          </cell>
          <cell r="D940" t="str">
            <v>11494</v>
          </cell>
          <cell r="E940" t="str">
            <v>女</v>
          </cell>
          <cell r="F940" t="str">
            <v>液体车间</v>
          </cell>
          <cell r="G940" t="str">
            <v>11773</v>
          </cell>
        </row>
        <row r="941">
          <cell r="A941" t="str">
            <v>林佳杰</v>
          </cell>
          <cell r="B941" t="str">
            <v>液体车间</v>
          </cell>
          <cell r="C941" t="str">
            <v>赛默公司</v>
          </cell>
          <cell r="D941" t="str">
            <v>11494</v>
          </cell>
          <cell r="E941" t="str">
            <v>男</v>
          </cell>
          <cell r="F941" t="str">
            <v>液体车间</v>
          </cell>
          <cell r="G941" t="str">
            <v>11772</v>
          </cell>
        </row>
        <row r="942">
          <cell r="A942" t="str">
            <v>胡英杰02</v>
          </cell>
          <cell r="B942" t="str">
            <v>第四组</v>
          </cell>
          <cell r="C942" t="str">
            <v>百诚医药</v>
          </cell>
          <cell r="D942" t="str">
            <v>10997</v>
          </cell>
          <cell r="E942" t="str">
            <v>男</v>
          </cell>
          <cell r="F942" t="str">
            <v>原料药分析部</v>
          </cell>
          <cell r="G942" t="str">
            <v>11768</v>
          </cell>
        </row>
      </sheetData>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月增员信息"/>
      <sheetName val="4月入职人员信息"/>
      <sheetName val="异动（公司变更）"/>
      <sheetName val="离职人员信息"/>
      <sheetName val="住宿清单--行政"/>
      <sheetName val="花名册5月"/>
      <sheetName val="Sheet2"/>
      <sheetName val="花名册"/>
      <sheetName val="外出办事"/>
      <sheetName val="Sheet1"/>
    </sheetNames>
    <sheetDataSet>
      <sheetData sheetId="0" refreshError="1">
        <row r="2">
          <cell r="B2" t="str">
            <v>欧阳婷</v>
          </cell>
          <cell r="C2" t="str">
            <v>430702199405031561</v>
          </cell>
        </row>
        <row r="3">
          <cell r="B3" t="str">
            <v>徐意</v>
          </cell>
          <cell r="C3" t="str">
            <v>330721199410101929</v>
          </cell>
        </row>
        <row r="4">
          <cell r="B4" t="str">
            <v>刘国民</v>
          </cell>
          <cell r="C4" t="str">
            <v>362322198602104259</v>
          </cell>
        </row>
        <row r="5">
          <cell r="B5" t="str">
            <v>唐玲</v>
          </cell>
          <cell r="C5" t="str">
            <v>370724199507174768</v>
          </cell>
        </row>
        <row r="6">
          <cell r="B6" t="str">
            <v>卢旻衎</v>
          </cell>
          <cell r="C6" t="str">
            <v>330724198505181620</v>
          </cell>
        </row>
        <row r="7">
          <cell r="B7" t="str">
            <v>李飞</v>
          </cell>
          <cell r="C7" t="str">
            <v>411424199707282453</v>
          </cell>
        </row>
        <row r="8">
          <cell r="B8" t="str">
            <v>张学志</v>
          </cell>
          <cell r="C8" t="str">
            <v>340404199011200216</v>
          </cell>
        </row>
        <row r="9">
          <cell r="B9" t="str">
            <v>毛景雯</v>
          </cell>
          <cell r="C9" t="str">
            <v>412724198710060926</v>
          </cell>
        </row>
        <row r="10">
          <cell r="B10" t="str">
            <v>陈旭</v>
          </cell>
          <cell r="C10" t="str">
            <v>330185198803284518</v>
          </cell>
        </row>
        <row r="11">
          <cell r="B11" t="str">
            <v>何少杰</v>
          </cell>
          <cell r="C11" t="str">
            <v>330682199204215930</v>
          </cell>
        </row>
        <row r="12">
          <cell r="B12" t="str">
            <v>陈志浩</v>
          </cell>
          <cell r="C12" t="str">
            <v>371327199201054622</v>
          </cell>
        </row>
        <row r="13">
          <cell r="B13" t="str">
            <v>罗亮</v>
          </cell>
          <cell r="C13" t="str">
            <v>62242519970221831X</v>
          </cell>
        </row>
        <row r="14">
          <cell r="B14" t="str">
            <v>谷楠楠</v>
          </cell>
          <cell r="C14" t="str">
            <v>411103198908260020</v>
          </cell>
        </row>
        <row r="15">
          <cell r="B15" t="str">
            <v>金戈</v>
          </cell>
          <cell r="C15" t="str">
            <v>341223199512260339</v>
          </cell>
        </row>
        <row r="16">
          <cell r="B16" t="str">
            <v>陈亮</v>
          </cell>
          <cell r="C16" t="str">
            <v>421124198902242036</v>
          </cell>
        </row>
        <row r="17">
          <cell r="B17" t="str">
            <v>史晓燕</v>
          </cell>
          <cell r="C17" t="str">
            <v>411522199501163021</v>
          </cell>
        </row>
        <row r="18">
          <cell r="B18" t="str">
            <v>李小燕</v>
          </cell>
          <cell r="C18" t="str">
            <v>360124198804010648</v>
          </cell>
        </row>
        <row r="19">
          <cell r="B19" t="str">
            <v>董立影</v>
          </cell>
          <cell r="C19" t="str">
            <v>232321198907144328</v>
          </cell>
        </row>
        <row r="20">
          <cell r="B20" t="str">
            <v>吴开龙</v>
          </cell>
          <cell r="C20" t="str">
            <v>340826199111254430</v>
          </cell>
        </row>
        <row r="21">
          <cell r="B21" t="str">
            <v>罗艳萍</v>
          </cell>
          <cell r="C21" t="str">
            <v>210103197106082207</v>
          </cell>
        </row>
        <row r="22">
          <cell r="B22" t="str">
            <v>缪美新</v>
          </cell>
          <cell r="C22" t="str">
            <v>33071919790606434X</v>
          </cell>
        </row>
        <row r="23">
          <cell r="B23" t="str">
            <v>肖阳</v>
          </cell>
          <cell r="C23" t="str">
            <v>230230199709150421</v>
          </cell>
        </row>
        <row r="24">
          <cell r="B24" t="str">
            <v>李珂</v>
          </cell>
          <cell r="C24" t="str">
            <v>412829199912051229</v>
          </cell>
        </row>
        <row r="25">
          <cell r="B25" t="str">
            <v>朱婷</v>
          </cell>
          <cell r="C25" t="str">
            <v>340826199407290342</v>
          </cell>
        </row>
        <row r="26">
          <cell r="B26" t="str">
            <v>张孝君</v>
          </cell>
          <cell r="C26" t="str">
            <v>330721197212176744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闵凌冬" refreshedDate="45022.557185763886" createdVersion="6" refreshedVersion="6" minRefreshableVersion="3" recordCount="15" xr:uid="{8F22DE16-E85E-4954-BC6B-D19AF13EA5F7}">
  <cacheSource type="worksheet">
    <worksheetSource ref="D3:AE18" sheet="百代"/>
  </cacheSource>
  <cacheFields count="28">
    <cacheField name="姓名" numFmtId="49">
      <sharedItems count="15">
        <s v="郝世春"/>
        <s v="王珍"/>
        <s v="郎明洋"/>
        <s v="易航"/>
        <s v="符影影"/>
        <s v="高威风"/>
        <s v="吴建明"/>
        <s v="赵庆峰"/>
        <s v="缪美新"/>
        <s v="李双"/>
        <s v="陈祥"/>
        <s v="陈敏"/>
        <s v="蒲建"/>
        <s v="杨英杰"/>
        <s v="付虎生"/>
      </sharedItems>
    </cacheField>
    <cacheField name="类别" numFmtId="0">
      <sharedItems/>
    </cacheField>
    <cacheField name="技术等级" numFmtId="0">
      <sharedItems/>
    </cacheField>
    <cacheField name="身份证号码" numFmtId="0">
      <sharedItems/>
    </cacheField>
    <cacheField name="费款所属期" numFmtId="0">
      <sharedItems containsSemiMixedTypes="0" containsString="0" containsNumber="1" containsInteger="1" minValue="202303" maxValue="202303"/>
    </cacheField>
    <cacheField name="部门" numFmtId="179">
      <sharedItems/>
    </cacheField>
    <cacheField name="入职日期" numFmtId="0">
      <sharedItems/>
    </cacheField>
    <cacheField name="养老基数" numFmtId="0">
      <sharedItems containsSemiMixedTypes="0" containsString="0" containsNumber="1" containsInteger="1" minValue="4000" maxValue="10000"/>
    </cacheField>
    <cacheField name="失业基数" numFmtId="0">
      <sharedItems containsSemiMixedTypes="0" containsString="0" containsNumber="1" containsInteger="1" minValue="4000" maxValue="10000"/>
    </cacheField>
    <cacheField name="工伤基数" numFmtId="0">
      <sharedItems containsSemiMixedTypes="0" containsString="0" containsNumber="1" containsInteger="1" minValue="4000" maxValue="10000"/>
    </cacheField>
    <cacheField name="医疗基数" numFmtId="0">
      <sharedItems containsSemiMixedTypes="0" containsString="0" containsNumber="1" containsInteger="1" minValue="4000" maxValue="10000"/>
    </cacheField>
    <cacheField name="养老单位14%" numFmtId="180">
      <sharedItems containsSemiMixedTypes="0" containsString="0" containsNumber="1" containsInteger="1" minValue="560" maxValue="1400"/>
    </cacheField>
    <cacheField name="失业单位0.5%" numFmtId="180">
      <sharedItems containsSemiMixedTypes="0" containsString="0" containsNumber="1" minValue="20" maxValue="50"/>
    </cacheField>
    <cacheField name="工伤单位0.2%" numFmtId="180">
      <sharedItems containsSemiMixedTypes="0" containsString="0" containsNumber="1" containsInteger="1" minValue="8" maxValue="20"/>
    </cacheField>
    <cacheField name="基本医疗单位9.5%" numFmtId="180">
      <sharedItems containsSemiMixedTypes="0" containsString="0" containsNumber="1" minValue="380" maxValue="950"/>
    </cacheField>
    <cacheField name="养老个人8%" numFmtId="180">
      <sharedItems containsSemiMixedTypes="0" containsString="0" containsNumber="1" containsInteger="1" minValue="320" maxValue="800"/>
    </cacheField>
    <cacheField name="失业个人0.5%" numFmtId="180">
      <sharedItems containsSemiMixedTypes="0" containsString="0" containsNumber="1" minValue="20" maxValue="50"/>
    </cacheField>
    <cacheField name="医疗个人2%" numFmtId="180">
      <sharedItems containsSemiMixedTypes="0" containsString="0" containsNumber="1" containsInteger="1" minValue="80" maxValue="200"/>
    </cacheField>
    <cacheField name="单位" numFmtId="178">
      <sharedItems containsSemiMixedTypes="0" containsString="0" containsNumber="1" containsInteger="1" minValue="968" maxValue="2420"/>
    </cacheField>
    <cacheField name="个人" numFmtId="178">
      <sharedItems containsSemiMixedTypes="0" containsString="0" containsNumber="1" minValue="420" maxValue="1050"/>
    </cacheField>
    <cacheField name="职级基数" numFmtId="0">
      <sharedItems containsSemiMixedTypes="0" containsString="0" containsNumber="1" containsInteger="1" minValue="3500" maxValue="32000"/>
    </cacheField>
    <cacheField name="公积金单位12%" numFmtId="0">
      <sharedItems containsSemiMixedTypes="0" containsString="0" containsNumber="1" containsInteger="1" minValue="420" maxValue="3840"/>
    </cacheField>
    <cacheField name="公积金系统" numFmtId="0">
      <sharedItems containsSemiMixedTypes="0" containsString="0" containsNumber="1" containsInteger="1" minValue="6500" maxValue="32000"/>
    </cacheField>
    <cacheField name="公积金个人12%" numFmtId="179">
      <sharedItems containsSemiMixedTypes="0" containsString="0" containsNumber="1" containsInteger="1" minValue="780" maxValue="3840"/>
    </cacheField>
    <cacheField name="补扣      （Z-AB)" numFmtId="179">
      <sharedItems containsSemiMixedTypes="0" containsString="0" containsNumber="1" containsInteger="1" minValue="-1020" maxValue="0"/>
    </cacheField>
    <cacheField name="差异调整" numFmtId="179">
      <sharedItems containsNonDate="0" containsString="0" containsBlank="1"/>
    </cacheField>
    <cacheField name="小计" numFmtId="180">
      <sharedItems containsSemiMixedTypes="0" containsString="0" containsNumber="1" containsInteger="1" minValue="-1020" maxValue="0"/>
    </cacheField>
    <cacheField name="总计" numFmtId="180">
      <sharedItems containsSemiMixedTypes="0" containsString="0" containsNumber="1" minValue="2948" maxValue="1115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闵凌冬" refreshedDate="45022.563844560187" createdVersion="6" refreshedVersion="6" minRefreshableVersion="3" recordCount="41" xr:uid="{789F31CA-F2A3-4CB8-B77C-CB02968690C1}">
  <cacheSource type="worksheet">
    <worksheetSource ref="D3:AD44" sheet="百伦"/>
  </cacheSource>
  <cacheFields count="27">
    <cacheField name="姓名" numFmtId="49">
      <sharedItems count="41">
        <s v="郭慧芳"/>
        <s v="高颖"/>
        <s v="檀璐阳"/>
        <s v="沈咪"/>
        <s v="顾伊丽"/>
        <s v="李亚芸"/>
        <s v="陈小平"/>
        <s v="陈凌风"/>
        <s v="虞程雄"/>
        <s v="李娈妮"/>
        <s v="李书月"/>
        <s v="庞引领"/>
        <s v="张丽莎"/>
        <s v="李静"/>
        <s v="尹丹"/>
        <s v="徐李燕"/>
        <s v="吴嘉晖"/>
        <s v="祝强"/>
        <s v="韦嘉倩"/>
        <s v="王博"/>
        <s v="王林龙"/>
        <s v="王璐莹"/>
        <s v="梁雪"/>
        <s v="甘欣仪"/>
        <s v="燕丽娜"/>
        <s v="杜月娥"/>
        <s v="张琦"/>
        <s v="应俊杰"/>
        <s v="孙一童"/>
        <s v="胡维嘉"/>
        <s v="李霜"/>
        <s v="岳明"/>
        <s v="张魏康"/>
        <s v="李妍娇"/>
        <s v="周媛媛"/>
        <s v="王蕾"/>
        <s v="吕辉豪"/>
        <s v="骆鹏群"/>
        <s v="马丽霞"/>
        <s v="朱婷02"/>
        <s v="王晓"/>
      </sharedItems>
    </cacheField>
    <cacheField name="类别" numFmtId="0">
      <sharedItems/>
    </cacheField>
    <cacheField name="技术等级" numFmtId="0">
      <sharedItems/>
    </cacheField>
    <cacheField name="身份证号码" numFmtId="0">
      <sharedItems/>
    </cacheField>
    <cacheField name="费款所属期" numFmtId="0">
      <sharedItems containsSemiMixedTypes="0" containsString="0" containsNumber="1" containsInteger="1" minValue="202303" maxValue="202303"/>
    </cacheField>
    <cacheField name="部门" numFmtId="179">
      <sharedItems/>
    </cacheField>
    <cacheField name="入职日期" numFmtId="0">
      <sharedItems/>
    </cacheField>
    <cacheField name="养老基数" numFmtId="0">
      <sharedItems containsSemiMixedTypes="0" containsString="0" containsNumber="1" containsInteger="1" minValue="4000" maxValue="8000"/>
    </cacheField>
    <cacheField name="失业基数" numFmtId="176">
      <sharedItems containsSemiMixedTypes="0" containsString="0" containsNumber="1" containsInteger="1" minValue="4000" maxValue="8000"/>
    </cacheField>
    <cacheField name="工伤基数" numFmtId="176">
      <sharedItems containsSemiMixedTypes="0" containsString="0" containsNumber="1" containsInteger="1" minValue="4000" maxValue="8000"/>
    </cacheField>
    <cacheField name="医疗基数" numFmtId="176">
      <sharedItems containsSemiMixedTypes="0" containsString="0" containsNumber="1" containsInteger="1" minValue="4000" maxValue="8000"/>
    </cacheField>
    <cacheField name="养老单位14%" numFmtId="180">
      <sharedItems containsSemiMixedTypes="0" containsString="0" containsNumber="1" containsInteger="1" minValue="560" maxValue="1120"/>
    </cacheField>
    <cacheField name="失业单位0.5%" numFmtId="180">
      <sharedItems containsSemiMixedTypes="0" containsString="0" containsNumber="1" minValue="20" maxValue="40"/>
    </cacheField>
    <cacheField name="工伤单位0.2%" numFmtId="180">
      <sharedItems containsSemiMixedTypes="0" containsString="0" containsNumber="1" containsInteger="1" minValue="8" maxValue="16"/>
    </cacheField>
    <cacheField name="基本医疗单位9.5%" numFmtId="180">
      <sharedItems containsSemiMixedTypes="0" containsString="0" containsNumber="1" minValue="380" maxValue="760"/>
    </cacheField>
    <cacheField name="养老个人8%" numFmtId="180">
      <sharedItems containsSemiMixedTypes="0" containsString="0" containsNumber="1" containsInteger="1" minValue="320" maxValue="640"/>
    </cacheField>
    <cacheField name="失业个人0.5%" numFmtId="180">
      <sharedItems containsSemiMixedTypes="0" containsString="0" containsNumber="1" minValue="20" maxValue="40"/>
    </cacheField>
    <cacheField name="医疗个人2%" numFmtId="180">
      <sharedItems containsSemiMixedTypes="0" containsString="0" containsNumber="1" containsInteger="1" minValue="80" maxValue="160"/>
    </cacheField>
    <cacheField name="单位" numFmtId="180">
      <sharedItems containsSemiMixedTypes="0" containsString="0" containsNumber="1" containsInteger="1" minValue="968" maxValue="1936"/>
    </cacheField>
    <cacheField name="个人" numFmtId="180">
      <sharedItems containsSemiMixedTypes="0" containsString="0" containsNumber="1" minValue="420" maxValue="840"/>
    </cacheField>
    <cacheField name="职级基数" numFmtId="0">
      <sharedItems containsSemiMixedTypes="0" containsString="0" containsNumber="1" containsInteger="1" minValue="3500" maxValue="28000"/>
    </cacheField>
    <cacheField name="公积金单位12%" numFmtId="0">
      <sharedItems containsSemiMixedTypes="0" containsString="0" containsNumber="1" containsInteger="1" minValue="420" maxValue="3360"/>
    </cacheField>
    <cacheField name="公积金系统" numFmtId="0">
      <sharedItems containsSemiMixedTypes="0" containsString="0" containsNumber="1" containsInteger="1" minValue="3500" maxValue="36000"/>
    </cacheField>
    <cacheField name="公积金个人12%" numFmtId="179">
      <sharedItems containsSemiMixedTypes="0" containsString="0" containsNumber="1" containsInteger="1" minValue="420" maxValue="4320"/>
    </cacheField>
    <cacheField name="补扣      （Z-AB)" numFmtId="180">
      <sharedItems containsSemiMixedTypes="0" containsString="0" containsNumber="1" containsInteger="1" minValue="-960" maxValue="660"/>
    </cacheField>
    <cacheField name="差异调整" numFmtId="179">
      <sharedItems containsNonDate="0" containsString="0" containsBlank="1"/>
    </cacheField>
    <cacheField name="小计" numFmtId="180">
      <sharedItems containsSemiMixedTypes="0" containsString="0" containsNumber="1" containsInteger="1" minValue="-960" maxValue="66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闵凌冬" refreshedDate="45022.569944097224" createdVersion="6" refreshedVersion="6" minRefreshableVersion="3" recordCount="41" xr:uid="{F32E9918-09CA-4213-9831-97BA12A38612}">
  <cacheSource type="worksheet">
    <worksheetSource ref="D3:AD44" sheet="百杏"/>
  </cacheSource>
  <cacheFields count="27">
    <cacheField name="姓名" numFmtId="49">
      <sharedItems count="41">
        <s v="刘振华"/>
        <s v="乐艳"/>
        <s v="余裕春"/>
        <s v="汤吕莎"/>
        <s v="陆秀丽"/>
        <s v="饶偲伶"/>
        <s v="代瑛鑫"/>
        <s v="黄楚雯"/>
        <s v="金泽瑞"/>
        <s v="周蓉"/>
        <s v="邵倩雯"/>
        <s v="沈卓凡"/>
        <s v="魏田苗"/>
        <s v="单静"/>
        <s v="孙梦蓝"/>
        <s v="张若芸"/>
        <s v="华琛琛"/>
        <s v="周杨"/>
        <s v="滕晔"/>
        <s v="俞佳萍"/>
        <s v="黄松丽"/>
        <s v="王舒晨"/>
        <s v="颜天琦"/>
        <s v="李婷03"/>
        <s v="肖阳"/>
        <s v="李珂"/>
        <s v="毛帅"/>
        <s v="杨娜娜"/>
        <s v="刘玉婷"/>
        <s v="朱园园"/>
        <s v="赵珺02"/>
        <s v="高慧子"/>
        <s v="涂思敏"/>
        <s v="韩心阳"/>
        <s v="曾藩"/>
        <s v="王予思"/>
        <s v="彭立斌"/>
        <s v="任海亮"/>
        <s v="崔覃"/>
        <s v="郑熳丽"/>
        <s v="白晓倩"/>
      </sharedItems>
    </cacheField>
    <cacheField name="类别" numFmtId="0">
      <sharedItems/>
    </cacheField>
    <cacheField name="技术等级" numFmtId="0">
      <sharedItems/>
    </cacheField>
    <cacheField name="身份证号码" numFmtId="0">
      <sharedItems/>
    </cacheField>
    <cacheField name="费款所属期" numFmtId="0">
      <sharedItems containsSemiMixedTypes="0" containsString="0" containsNumber="1" containsInteger="1" minValue="202301" maxValue="202303"/>
    </cacheField>
    <cacheField name="部门" numFmtId="179">
      <sharedItems/>
    </cacheField>
    <cacheField name="入职日期" numFmtId="0">
      <sharedItems containsDate="1" containsMixedTypes="1" minDate="2022-10-21T00:00:00" maxDate="2022-10-22T00:00:00"/>
    </cacheField>
    <cacheField name="养老基数" numFmtId="0">
      <sharedItems containsSemiMixedTypes="0" containsString="0" containsNumber="1" containsInteger="1" minValue="4000" maxValue="5500"/>
    </cacheField>
    <cacheField name="失业基数" numFmtId="176">
      <sharedItems containsSemiMixedTypes="0" containsString="0" containsNumber="1" containsInteger="1" minValue="4000" maxValue="5500"/>
    </cacheField>
    <cacheField name="工伤基数" numFmtId="176">
      <sharedItems containsSemiMixedTypes="0" containsString="0" containsNumber="1" containsInteger="1" minValue="4000" maxValue="5500"/>
    </cacheField>
    <cacheField name="医疗基数" numFmtId="176">
      <sharedItems containsSemiMixedTypes="0" containsString="0" containsNumber="1" containsInteger="1" minValue="4000" maxValue="5500"/>
    </cacheField>
    <cacheField name="养老单位14%" numFmtId="180">
      <sharedItems containsSemiMixedTypes="0" containsString="0" containsNumber="1" containsInteger="1" minValue="560" maxValue="770"/>
    </cacheField>
    <cacheField name="失业单位0.5%" numFmtId="180">
      <sharedItems containsSemiMixedTypes="0" containsString="0" containsNumber="1" minValue="20" maxValue="27.5"/>
    </cacheField>
    <cacheField name="工伤单位0.2%" numFmtId="180">
      <sharedItems containsSemiMixedTypes="0" containsString="0" containsNumber="1" containsInteger="1" minValue="0" maxValue="11"/>
    </cacheField>
    <cacheField name="基本医疗单位9.5%" numFmtId="180">
      <sharedItems containsSemiMixedTypes="0" containsString="0" containsNumber="1" minValue="380" maxValue="522.5"/>
    </cacheField>
    <cacheField name="养老个人8%" numFmtId="180">
      <sharedItems containsSemiMixedTypes="0" containsString="0" containsNumber="1" containsInteger="1" minValue="320" maxValue="440"/>
    </cacheField>
    <cacheField name="失业个人0.5%" numFmtId="180">
      <sharedItems containsSemiMixedTypes="0" containsString="0" containsNumber="1" minValue="20" maxValue="27.5"/>
    </cacheField>
    <cacheField name="医疗个人2%" numFmtId="180">
      <sharedItems containsSemiMixedTypes="0" containsString="0" containsNumber="1" containsInteger="1" minValue="80" maxValue="110"/>
    </cacheField>
    <cacheField name="单位" numFmtId="180">
      <sharedItems containsSemiMixedTypes="0" containsString="0" containsNumber="1" containsInteger="1" minValue="960" maxValue="1331"/>
    </cacheField>
    <cacheField name="个人" numFmtId="180">
      <sharedItems containsSemiMixedTypes="0" containsString="0" containsNumber="1" minValue="420" maxValue="577.5"/>
    </cacheField>
    <cacheField name="职级基数" numFmtId="0">
      <sharedItems containsString="0" containsBlank="1" containsNumber="1" containsInteger="1" minValue="3500" maxValue="24000"/>
    </cacheField>
    <cacheField name="公积金单位12%" numFmtId="0">
      <sharedItems containsString="0" containsBlank="1" containsNumber="1" containsInteger="1" minValue="420" maxValue="2880"/>
    </cacheField>
    <cacheField name="公积金系统" numFmtId="0">
      <sharedItems containsString="0" containsBlank="1" containsNumber="1" containsInteger="1" minValue="3500" maxValue="24000"/>
    </cacheField>
    <cacheField name="公积金个人12%" numFmtId="179">
      <sharedItems containsString="0" containsBlank="1" containsNumber="1" containsInteger="1" minValue="420" maxValue="2880"/>
    </cacheField>
    <cacheField name="补扣      （Z-AB)" numFmtId="179">
      <sharedItems containsString="0" containsBlank="1" containsNumber="1" containsInteger="1" minValue="-660" maxValue="660"/>
    </cacheField>
    <cacheField name="差异调整" numFmtId="179">
      <sharedItems containsNonDate="0" containsString="0" containsBlank="1"/>
    </cacheField>
    <cacheField name="小计" numFmtId="180">
      <sharedItems containsString="0" containsBlank="1" containsNumber="1" containsInteger="1" minValue="-660" maxValue="66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闵凌冬" refreshedDate="45022.603821064811" createdVersion="6" refreshedVersion="6" minRefreshableVersion="3" recordCount="10" xr:uid="{C952DEBC-0553-4900-B726-87CF78E9D4F5}">
  <cacheSource type="worksheet">
    <worksheetSource ref="D3:AD13" sheet="海度"/>
  </cacheSource>
  <cacheFields count="27">
    <cacheField name="姓名" numFmtId="49">
      <sharedItems count="10">
        <s v="马江鹏"/>
        <s v="王诗芸"/>
        <s v="陈洁青"/>
        <s v="缪柠羽"/>
        <s v="别晓燕"/>
        <s v="赵彤茜"/>
        <s v="邵静怡"/>
        <s v="邹雪"/>
        <s v="王红玉"/>
        <s v="郭莹莹"/>
      </sharedItems>
    </cacheField>
    <cacheField name="类别" numFmtId="0">
      <sharedItems/>
    </cacheField>
    <cacheField name="技术等级" numFmtId="0">
      <sharedItems/>
    </cacheField>
    <cacheField name="身份证号码" numFmtId="0">
      <sharedItems/>
    </cacheField>
    <cacheField name="费款所属期" numFmtId="0">
      <sharedItems containsSemiMixedTypes="0" containsString="0" containsNumber="1" containsInteger="1" minValue="202303" maxValue="202303"/>
    </cacheField>
    <cacheField name="部门" numFmtId="179">
      <sharedItems/>
    </cacheField>
    <cacheField name="入职日期" numFmtId="0">
      <sharedItems/>
    </cacheField>
    <cacheField name="养老基数" numFmtId="0">
      <sharedItems containsSemiMixedTypes="0" containsString="0" containsNumber="1" containsInteger="1" minValue="4000" maxValue="4500"/>
    </cacheField>
    <cacheField name="失业基数" numFmtId="0">
      <sharedItems containsSemiMixedTypes="0" containsString="0" containsNumber="1" containsInteger="1" minValue="4000" maxValue="4500"/>
    </cacheField>
    <cacheField name="工伤基数" numFmtId="0">
      <sharedItems containsSemiMixedTypes="0" containsString="0" containsNumber="1" containsInteger="1" minValue="4000" maxValue="4500"/>
    </cacheField>
    <cacheField name="医疗基数" numFmtId="0">
      <sharedItems containsSemiMixedTypes="0" containsString="0" containsNumber="1" containsInteger="1" minValue="4000" maxValue="4500"/>
    </cacheField>
    <cacheField name="养老单位14%" numFmtId="180">
      <sharedItems containsSemiMixedTypes="0" containsString="0" containsNumber="1" containsInteger="1" minValue="560" maxValue="630"/>
    </cacheField>
    <cacheField name="失业单位0.5%" numFmtId="180">
      <sharedItems containsSemiMixedTypes="0" containsString="0" containsNumber="1" minValue="20" maxValue="22.5"/>
    </cacheField>
    <cacheField name="工伤单位0.2%" numFmtId="180">
      <sharedItems containsSemiMixedTypes="0" containsString="0" containsNumber="1" containsInteger="1" minValue="8" maxValue="9"/>
    </cacheField>
    <cacheField name="基本医疗单位9.5%" numFmtId="180">
      <sharedItems containsSemiMixedTypes="0" containsString="0" containsNumber="1" minValue="380" maxValue="427.5"/>
    </cacheField>
    <cacheField name="养老个人8%" numFmtId="180">
      <sharedItems containsSemiMixedTypes="0" containsString="0" containsNumber="1" containsInteger="1" minValue="320" maxValue="360"/>
    </cacheField>
    <cacheField name="失业个人0.5%" numFmtId="180">
      <sharedItems containsSemiMixedTypes="0" containsString="0" containsNumber="1" minValue="20" maxValue="22.5"/>
    </cacheField>
    <cacheField name="医疗个人2%" numFmtId="180">
      <sharedItems containsSemiMixedTypes="0" containsString="0" containsNumber="1" containsInteger="1" minValue="80" maxValue="90"/>
    </cacheField>
    <cacheField name="单位" numFmtId="178">
      <sharedItems containsSemiMixedTypes="0" containsString="0" containsNumber="1" containsInteger="1" minValue="968" maxValue="1089"/>
    </cacheField>
    <cacheField name="个人" numFmtId="178">
      <sharedItems containsSemiMixedTypes="0" containsString="0" containsNumber="1" minValue="420" maxValue="472.5"/>
    </cacheField>
    <cacheField name="职级基数" numFmtId="0">
      <sharedItems containsSemiMixedTypes="0" containsString="0" containsNumber="1" containsInteger="1" minValue="3500" maxValue="12000"/>
    </cacheField>
    <cacheField name="公积金单位12%" numFmtId="0">
      <sharedItems containsSemiMixedTypes="0" containsString="0" containsNumber="1" containsInteger="1" minValue="420" maxValue="1440"/>
    </cacheField>
    <cacheField name="公积金系统" numFmtId="0">
      <sharedItems containsSemiMixedTypes="0" containsString="0" containsNumber="1" containsInteger="1" minValue="3500" maxValue="12000"/>
    </cacheField>
    <cacheField name="公积金个人12%" numFmtId="179">
      <sharedItems containsSemiMixedTypes="0" containsString="0" containsNumber="1" containsInteger="1" minValue="420" maxValue="1440"/>
    </cacheField>
    <cacheField name="补扣      （Z-AB)" numFmtId="179">
      <sharedItems containsSemiMixedTypes="0" containsString="0" containsNumber="1" containsInteger="1" minValue="-1020" maxValue="780"/>
    </cacheField>
    <cacheField name="差异调整" numFmtId="179">
      <sharedItems containsNonDate="0" containsString="0" containsBlank="1"/>
    </cacheField>
    <cacheField name="小计" numFmtId="180">
      <sharedItems containsSemiMixedTypes="0" containsString="0" containsNumber="1" containsInteger="1" minValue="-1020" maxValue="78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闵凌冬" refreshedDate="45022.609019791664" createdVersion="6" refreshedVersion="6" minRefreshableVersion="3" recordCount="34" xr:uid="{ACDC353D-184D-4EA9-BBFA-7C3D07E11DE0}">
  <cacheSource type="worksheet">
    <worksheetSource ref="D3:AD37" sheet="勤思"/>
  </cacheSource>
  <cacheFields count="27">
    <cacheField name="姓名" numFmtId="0">
      <sharedItems containsBlank="1" count="33">
        <s v="邵薇"/>
        <s v="丁敏娇"/>
        <s v="毛雅婷"/>
        <s v="吕菁园"/>
        <s v="陈丽珍"/>
        <s v="丁如苇"/>
        <m/>
        <s v="范依婷"/>
        <s v="郭泽昂"/>
        <s v="陆巧南"/>
        <s v="陆泽翔"/>
        <s v="吴丽丹"/>
        <s v="夏前梦"/>
        <s v="郑瑶君"/>
        <s v="朱超男"/>
        <s v="赵礼涛"/>
        <s v="戴娅妮"/>
        <s v="冯曼曼"/>
        <s v="何晓露"/>
        <s v="黄贝贝"/>
        <s v="李婷婷02"/>
        <s v="潘敏敏"/>
        <s v="王丹"/>
        <s v="谢国芬"/>
        <s v="徐卓婷"/>
        <s v="叶晨晨"/>
        <s v="张周君"/>
        <s v="郑琼伟"/>
        <s v="周蓓蓓"/>
        <s v="周凡凡"/>
        <s v="陈嘉雯"/>
        <s v="陈杉杉"/>
        <s v="朱慧瑶"/>
      </sharedItems>
    </cacheField>
    <cacheField name="类别" numFmtId="0">
      <sharedItems containsBlank="1"/>
    </cacheField>
    <cacheField name="技术等级" numFmtId="0">
      <sharedItems containsBlank="1"/>
    </cacheField>
    <cacheField name="身份证号码" numFmtId="0">
      <sharedItems containsBlank="1"/>
    </cacheField>
    <cacheField name="费款所属期" numFmtId="0">
      <sharedItems containsString="0" containsBlank="1" containsNumber="1" containsInteger="1" minValue="202303" maxValue="202303"/>
    </cacheField>
    <cacheField name="部门" numFmtId="0">
      <sharedItems containsBlank="1"/>
    </cacheField>
    <cacheField name="入职日期" numFmtId="0">
      <sharedItems containsBlank="1"/>
    </cacheField>
    <cacheField name="养老基数" numFmtId="0">
      <sharedItems containsString="0" containsBlank="1" containsNumber="1" containsInteger="1" minValue="4000" maxValue="4500"/>
    </cacheField>
    <cacheField name="失业基数" numFmtId="0">
      <sharedItems containsString="0" containsBlank="1" containsNumber="1" containsInteger="1" minValue="4000" maxValue="4500"/>
    </cacheField>
    <cacheField name="工伤基数" numFmtId="0">
      <sharedItems containsString="0" containsBlank="1" containsNumber="1" containsInteger="1" minValue="4000" maxValue="4500"/>
    </cacheField>
    <cacheField name="医疗基数" numFmtId="0">
      <sharedItems containsString="0" containsBlank="1" containsNumber="1" containsInteger="1" minValue="4000" maxValue="4500"/>
    </cacheField>
    <cacheField name="养老单位14%" numFmtId="0">
      <sharedItems containsString="0" containsBlank="1" containsNumber="1" containsInteger="1" minValue="560" maxValue="630"/>
    </cacheField>
    <cacheField name="失业单位0.5%" numFmtId="0">
      <sharedItems containsString="0" containsBlank="1" containsNumber="1" minValue="20" maxValue="22.5"/>
    </cacheField>
    <cacheField name="工伤单位0.2%" numFmtId="0">
      <sharedItems containsString="0" containsBlank="1" containsNumber="1" containsInteger="1" minValue="8" maxValue="24"/>
    </cacheField>
    <cacheField name="基本医疗单位9.5%" numFmtId="0">
      <sharedItems containsString="0" containsBlank="1" containsNumber="1" minValue="300" maxValue="427.5"/>
    </cacheField>
    <cacheField name="养老个人8%" numFmtId="0">
      <sharedItems containsString="0" containsBlank="1" containsNumber="1" containsInteger="1" minValue="320" maxValue="360"/>
    </cacheField>
    <cacheField name="失业个人0.5%" numFmtId="0">
      <sharedItems containsString="0" containsBlank="1" containsNumber="1" minValue="20" maxValue="22.5"/>
    </cacheField>
    <cacheField name="医疗个人2%" numFmtId="0">
      <sharedItems containsString="0" containsBlank="1" containsNumber="1" containsInteger="1" minValue="80" maxValue="90"/>
    </cacheField>
    <cacheField name="单位" numFmtId="0">
      <sharedItems containsString="0" containsBlank="1" containsNumber="1" containsInteger="1" minValue="904" maxValue="1089"/>
    </cacheField>
    <cacheField name="个人" numFmtId="0">
      <sharedItems containsString="0" containsBlank="1" containsNumber="1" minValue="420" maxValue="472.5"/>
    </cacheField>
    <cacheField name="职级基数" numFmtId="0">
      <sharedItems containsString="0" containsBlank="1" containsNumber="1" containsInteger="1" minValue="3500" maxValue="15000"/>
    </cacheField>
    <cacheField name="公积金单位12%" numFmtId="0">
      <sharedItems containsString="0" containsBlank="1" containsNumber="1" containsInteger="1" minValue="385" maxValue="1800"/>
    </cacheField>
    <cacheField name="公积金系统" numFmtId="0">
      <sharedItems containsString="0" containsBlank="1" containsNumber="1" containsInteger="1" minValue="3500" maxValue="15000"/>
    </cacheField>
    <cacheField name="公积金个人12%" numFmtId="0">
      <sharedItems containsString="0" containsBlank="1" containsNumber="1" containsInteger="1" minValue="350" maxValue="1800"/>
    </cacheField>
    <cacheField name="补扣      （Z-AB)" numFmtId="179">
      <sharedItems containsString="0" containsBlank="1" containsNumber="1" containsInteger="1" minValue="-900" maxValue="600"/>
    </cacheField>
    <cacheField name="差异调整" numFmtId="0">
      <sharedItems containsNonDate="0" containsString="0" containsBlank="1"/>
    </cacheField>
    <cacheField name="小计" numFmtId="180">
      <sharedItems containsString="0" containsBlank="1" containsNumber="1" containsInteger="1" minValue="-900" maxValue="6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闵凌冬" refreshedDate="45022.6539962963" createdVersion="6" refreshedVersion="6" minRefreshableVersion="3" recordCount="753" xr:uid="{696344B2-29D1-4DBB-A007-D48E61C33BB7}">
  <cacheSource type="worksheet">
    <worksheetSource ref="D3:AD756" sheet="百诚"/>
  </cacheSource>
  <cacheFields count="27">
    <cacheField name="姓名" numFmtId="49">
      <sharedItems containsBlank="1" count="751">
        <s v="楼金芳"/>
        <s v="邵春能"/>
        <s v="贾飞"/>
        <s v="范凝"/>
        <s v="严洪兵"/>
        <s v="方蓉"/>
        <s v="方燚"/>
        <s v="应俊丹"/>
        <s v="单雅琴"/>
        <s v="周志南"/>
        <s v="沈建科"/>
        <s v="王时友"/>
        <s v="邓佑盛"/>
        <s v="刘敏02"/>
        <s v="何宇晴"/>
        <s v="胡富苗"/>
        <s v="杨蓓蓓"/>
        <s v="刘敏"/>
        <s v="邓倩茹"/>
        <s v="徐美燕"/>
        <s v="陈晓萍"/>
        <s v="熊卫艳"/>
        <s v="肖旻宁"/>
        <s v="沈意康"/>
        <s v="巴文静"/>
        <s v="范虹雨"/>
        <s v="叶寿云"/>
        <s v="李柳洋"/>
        <s v="郦丹婷"/>
        <s v="熊瑜"/>
        <s v="金芳云"/>
        <s v="潘晨"/>
        <s v="邹永华"/>
        <s v="戴娟"/>
        <s v="吴凡"/>
        <s v="何雷朋"/>
        <s v="陆勤霞"/>
        <s v="钱利波"/>
        <s v="刘芙"/>
        <s v="李青青"/>
        <s v="安天华"/>
        <s v="马佳浩"/>
        <s v="陈安"/>
        <s v="张孝君"/>
        <s v="陈黎"/>
        <s v="饶大伟"/>
        <s v="曹涛"/>
        <s v="闫冉"/>
        <s v="蔡夏苗"/>
        <s v="卢豫商"/>
        <s v="汪卫军"/>
        <s v="王磊"/>
        <s v="杜影影"/>
        <s v="丁克楚"/>
        <s v="叶心怡"/>
        <s v="黄欢"/>
        <s v="曹贵琴"/>
        <s v="卫敏"/>
        <s v="胡苏彬"/>
        <s v="周娜"/>
        <s v="柴秋烨"/>
        <s v="林土生"/>
        <s v="金勇彪"/>
        <s v="施笑晖"/>
        <s v="李乐薇"/>
        <s v="叶慧"/>
        <s v="陈慧"/>
        <s v="宋霄霄"/>
        <s v="王羽嫣"/>
        <s v="胡育钰"/>
        <s v="杨祥"/>
        <s v="刘保林"/>
        <s v="陈武"/>
        <s v="刘蓉"/>
        <s v="祝盼盼"/>
        <s v="陈莎莎"/>
        <s v="林时越"/>
        <s v="陈文昕"/>
        <s v="赵士晋"/>
        <s v="贾海霞"/>
        <s v="代军"/>
        <s v="王姗"/>
        <s v="阮春萍"/>
        <s v="吴一鸣"/>
        <s v="杨美玲"/>
        <s v="汪芳芳"/>
        <s v="杨泊涛"/>
        <s v="蔡磊磊"/>
        <s v="包煳俏"/>
        <s v="盛媛"/>
        <s v="邹佳彤"/>
        <s v="范宗兄"/>
        <s v="吴俊平"/>
        <s v="刘晓锋"/>
        <s v="仇龙"/>
        <s v="方传祥"/>
        <s v="李明会"/>
        <s v="杨旭"/>
        <s v="彭晶晶"/>
        <s v="李娟"/>
        <s v="史碧瑶"/>
        <s v="谭新衡"/>
        <s v="刘雨虹"/>
        <s v="叶方施"/>
        <s v="刘镇英"/>
        <s v="郑红娟"/>
        <s v="宋博凡"/>
        <s v="江叶"/>
        <s v="万丹"/>
        <s v="胡莎"/>
        <s v="宋天启"/>
        <s v="徐嘉仁"/>
        <s v="陈百万"/>
        <s v="林银双"/>
        <s v="刘慧兰"/>
        <s v="朱梅燕"/>
        <s v="李玉杰"/>
        <s v="沈锡明"/>
        <s v="叶邦阜"/>
        <s v="周米佳"/>
        <s v="邵春才"/>
        <s v="金启航"/>
        <s v="潘莹"/>
        <s v="何春玲"/>
        <s v="潘燕"/>
        <s v="韩东雷"/>
        <s v="洪娟凤"/>
        <s v="何佰庆"/>
        <s v="王雅雅"/>
        <s v="刘一凡"/>
        <s v="颜栋波"/>
        <s v="项玉飞"/>
        <s v="熊晓红"/>
        <s v="雷少伟"/>
        <s v="张泽宇"/>
        <s v="林慧婷"/>
        <s v="谢胜芳"/>
        <s v="赖烁科"/>
        <s v="唐敏哲"/>
        <s v="陈晓婷"/>
        <s v="鄢超"/>
        <s v="陈剑"/>
        <s v="季垚杰"/>
        <s v="顾增军"/>
        <s v="刘建栋"/>
        <s v="熊德博"/>
        <s v="王丽娟"/>
        <s v="黄夏"/>
        <s v="汪秀珍"/>
        <s v="吴寒松"/>
        <s v="韩武杰"/>
        <s v="陈国根"/>
        <s v="叶飞云"/>
        <s v="毛云珍"/>
        <s v="徐怡"/>
        <s v="冯恩光"/>
        <s v="张金柱"/>
        <s v="刘嘉诚"/>
        <s v="金利峰"/>
        <s v="金泽武"/>
        <s v="李园园"/>
        <s v="赵新正"/>
        <s v="戴正强"/>
        <s v="李召勇"/>
        <s v="黄成"/>
        <s v="陈俞飞"/>
        <s v="季慧青"/>
        <s v="管芳婷"/>
        <s v="覃建基"/>
        <s v="王振宇"/>
        <s v="张颖春"/>
        <s v="黄佩华"/>
        <s v="张战伟"/>
        <s v="刘倩倩"/>
        <s v="陈小莹"/>
        <s v="王亚鹏"/>
        <s v="孙立说"/>
        <s v="樊后勇"/>
        <s v="来国祥"/>
        <s v="裘柳棠"/>
        <s v="周胜利"/>
        <s v="宋健勇"/>
        <s v="章楠"/>
        <s v="郑伟豪"/>
        <s v="赵丽钰"/>
        <s v="王亚伟"/>
        <s v="龚英彪"/>
        <s v="余振"/>
        <s v="魏琦"/>
        <s v="徐苗苗"/>
        <s v="姜心蓓"/>
        <s v="徐越"/>
        <s v="李妮"/>
        <s v="崔可蒙"/>
        <s v="王明亮"/>
        <s v="王雷"/>
        <s v="陈雯"/>
        <s v="田园"/>
        <s v="丁凯凯"/>
        <s v="郭帅"/>
        <s v="章俊辉"/>
        <s v="裴潭蓉"/>
        <s v="缪志斌"/>
        <s v="蒋锦燕"/>
        <s v="邹荣"/>
        <s v="施诗"/>
        <s v="周容"/>
        <s v="王书语"/>
        <s v="苏竹"/>
        <s v="李国庆"/>
        <s v="陈禄依"/>
        <s v="吴秋"/>
        <s v="汪云飞"/>
        <s v="郑宣鸣"/>
        <s v="赵龙"/>
        <s v="胡雨婷"/>
        <s v="曹永健"/>
        <s v="林玉燕"/>
        <s v="刘英"/>
        <s v="刘传夺"/>
        <s v="苏君谊"/>
        <s v="韩丽"/>
        <s v="马错"/>
        <s v="胡强"/>
        <s v="张程辉"/>
        <s v="李晶"/>
        <s v="徐大旺"/>
        <s v="叶富妹"/>
        <s v="赵文"/>
        <s v="侯敏"/>
        <s v="左伟静"/>
        <s v="丁珊珊"/>
        <s v="张红"/>
        <s v="刘阿敏"/>
        <s v="冯川波"/>
        <s v="叶飞燕"/>
        <s v="吴中礼"/>
        <s v="王优优"/>
        <s v="陈瑞哲"/>
        <s v="周伟鹏"/>
        <s v="崔晓军"/>
        <s v="刘利娜"/>
        <s v="王翔"/>
        <s v="钟海香"/>
        <s v="章卫弟"/>
        <s v="蔡玉婕"/>
        <s v="沈诗珺"/>
        <s v="郝海凌"/>
        <s v="熊智敏"/>
        <s v="程颖"/>
        <s v="甄丽娜"/>
        <s v="刘芷晴"/>
        <s v="闵凌冬"/>
        <s v="刘雅玲"/>
        <s v="王炜"/>
        <s v="熊佩玲"/>
        <s v="林海"/>
        <s v="郑方以"/>
        <s v="方许平"/>
        <s v="邢振旗"/>
        <s v="陈开丽"/>
        <s v="薛琳"/>
        <s v="黄晶丽"/>
        <s v="朱芳草"/>
        <s v="姜婷"/>
        <s v="许将"/>
        <s v="李颖"/>
        <s v="吴斌"/>
        <s v="李宁菲"/>
        <s v="徐梦露"/>
        <s v="刘燕"/>
        <s v="盖秀梅"/>
        <s v="方妙珍"/>
        <s v="李伟明"/>
        <s v="王佩瑶"/>
        <s v="张博"/>
        <s v="李园"/>
        <s v="李敬宇"/>
        <s v="许妃"/>
        <s v="赵赫"/>
        <s v="庄雪燕"/>
        <s v="常梅"/>
        <s v="方燕萍"/>
        <s v="孙新杰"/>
        <s v="郑凤洁"/>
        <s v="赵淑彬"/>
        <s v="张方方"/>
        <s v="范丽丽"/>
        <s v="李芯红"/>
        <s v="李雪"/>
        <s v="陈亚军"/>
        <s v="郑碧莹"/>
        <s v="陈俊宇"/>
        <s v="张宁宇"/>
        <s v="何丹丹"/>
        <s v="董丹琪"/>
        <s v="程迪迪"/>
        <s v="常新月"/>
        <s v="钟蓉"/>
        <s v="周健"/>
        <s v="陈佳倩"/>
        <s v="吕洁茹"/>
        <s v="魏凯佳"/>
        <s v="王婷婷"/>
        <s v="莫瑞雪"/>
        <s v="薛寒"/>
        <s v="邢宇"/>
        <s v="赵家凯"/>
        <s v="金丽媛"/>
        <s v="李鑫"/>
        <s v="占丽丽"/>
        <s v="万超"/>
        <s v="吴宇航"/>
        <s v="方鑫"/>
        <s v="符高博"/>
        <s v="朱吕泽"/>
        <s v="明杉杉"/>
        <s v="高渊海"/>
        <s v="张三丰"/>
        <s v="王慧珍"/>
        <s v="熊越之"/>
        <s v="李晓寒"/>
        <s v="王雅婷"/>
        <s v="陈翰韬"/>
        <s v="项鑫"/>
        <s v="陈卓"/>
        <s v="秦晋晶"/>
        <s v="李晨"/>
        <s v="张运清"/>
        <s v="曾飘飘"/>
        <s v="韩宏特"/>
        <s v="胡铎"/>
        <s v="刘轶"/>
        <s v="顾晓敏"/>
        <s v="唐艳婷"/>
        <s v="姜一林"/>
        <s v="王一彤"/>
        <s v="谢斌强"/>
        <s v="郭四化"/>
        <s v="吴蓉蓉"/>
        <s v="莫永贤"/>
        <s v="何佳丹"/>
        <s v="程诗"/>
        <s v="廖露露"/>
        <s v="郭婷婷"/>
        <s v="孙娟娟"/>
        <s v="彭喜辛"/>
        <s v="贾阿娟"/>
        <s v="章力"/>
        <s v="史青青"/>
        <s v="赵舒舒"/>
        <s v="杨杰锋"/>
        <s v="顾雪"/>
        <s v="邱敏妍"/>
        <s v="郭彩芳"/>
        <s v="朱超"/>
        <s v="李秀梅"/>
        <s v="徐超02"/>
        <s v="李佳"/>
        <s v="周欣"/>
        <s v="张毛妮"/>
        <s v="张金媚"/>
        <s v="林云波"/>
        <s v="朱锦金"/>
        <s v="沈陈超"/>
        <s v="吴洁"/>
        <s v="张雪汉"/>
        <s v="王攀攀"/>
        <s v="田润美"/>
        <s v="戴语丝"/>
        <s v="段仕麟"/>
        <s v="张丽博"/>
        <s v="尚丹阳"/>
        <s v="王娇"/>
        <s v="郑丹丹"/>
        <s v="阮先芸"/>
        <s v="谢诗佳"/>
        <s v="姚香香"/>
        <s v="陈钊"/>
        <s v="董雯雯"/>
        <s v="张秀清"/>
        <s v="邹洋"/>
        <s v="金云洁"/>
        <s v="汤亚妮"/>
        <s v="潘文"/>
        <s v="高仁彬"/>
        <s v="夏佳宁"/>
        <s v="张雯"/>
        <s v="苏静澜"/>
        <s v="林初转"/>
        <s v="吴娟"/>
        <s v="李赛赛"/>
        <s v="王伟"/>
        <s v="冯燕华"/>
        <s v="庞清元"/>
        <s v="刘婕"/>
        <s v="邢雪婷"/>
        <s v="汪娇洁"/>
        <s v="刘世佳"/>
        <s v="朱惠军"/>
        <s v="汪云霞"/>
        <s v="陈云燕"/>
        <s v="金文珍"/>
        <s v="张国鸽"/>
        <s v="郭海洋"/>
        <s v="张文浩"/>
        <s v="黎衍佳"/>
        <s v="彭涛"/>
        <s v="刘永靖"/>
        <s v="李其淮"/>
        <s v="沈虹"/>
        <s v="王爱花"/>
        <s v="凡文炎"/>
        <s v="胡祖闽"/>
        <s v="周润润"/>
        <s v="杨佳瑞"/>
        <s v="陈露"/>
        <s v="饶伟伟"/>
        <s v="赵娜"/>
        <s v="张晴晴"/>
        <s v="霍丽纹"/>
        <s v="汤梦瑶"/>
        <s v="刘威"/>
        <s v="杨富彪"/>
        <s v="王川"/>
        <s v="孙科长"/>
        <s v="王健"/>
        <s v="张蜜芳"/>
        <s v="王丹02"/>
        <s v="刘梦灵"/>
        <s v="张园"/>
        <s v="张梦嘉"/>
        <s v="闫雨桐"/>
        <s v="李满霞"/>
        <s v="王杰02"/>
        <s v="杨雪02"/>
        <s v="李海燕"/>
        <s v="许瑶吟"/>
        <s v="郑好"/>
        <s v="洪丽"/>
        <s v="汪智伟"/>
        <s v="吕思伟"/>
        <s v="何曼华"/>
        <s v="陈雪梅"/>
        <s v="张姗姗02"/>
        <s v="孙庆雯"/>
        <s v="杨家榕"/>
        <s v="骆媱"/>
        <s v="毛锦辉"/>
        <s v="苑小宁"/>
        <s v="周秀娟"/>
        <s v="周娜02"/>
        <s v="段莲云"/>
        <s v="梁欢"/>
        <s v="殷华飞"/>
        <s v="陈卓雯"/>
        <s v="吴开龙"/>
        <s v="徐艺超"/>
        <s v="欧阳婷"/>
        <s v="徐意"/>
        <s v="刘国民"/>
        <s v="唐玲"/>
        <s v="卢旻衎"/>
        <s v="张学志"/>
        <s v="毛景雯"/>
        <s v="余红叶"/>
        <s v="陈旭"/>
        <s v="何少杰"/>
        <s v="陈志浩"/>
        <s v="罗亮"/>
        <s v="董立影"/>
        <s v="陈亮"/>
        <s v="史晓燕"/>
        <s v="陶永志"/>
        <s v="方琪"/>
        <s v="张楚慧"/>
        <s v="谭雅"/>
        <s v="李词"/>
        <s v="何欢"/>
        <s v="王鑫"/>
        <s v="王娅珺"/>
        <s v="齐晓雪"/>
        <s v="林义鸿"/>
        <s v="安雅婷"/>
        <s v="刘雪敏"/>
        <s v="周小双"/>
        <s v="李佳靓"/>
        <s v="李浩"/>
        <s v="张子怡"/>
        <s v="王晓飞"/>
        <s v="汪雨婷"/>
        <s v="陈璟纯"/>
        <s v="刘佳敏"/>
        <s v="付阳洋"/>
        <s v="张宁"/>
        <s v="王文彪"/>
        <s v="叶欣艳"/>
        <s v="楼丽婷"/>
        <s v="季聪燕"/>
        <s v="李艳"/>
        <s v="杨阳02"/>
        <s v="戴立"/>
        <s v="朱慧芸"/>
        <s v="任雪莹"/>
        <s v="周永旺"/>
        <s v="吴启婷"/>
        <s v="严婷婷"/>
        <s v="周坤"/>
        <s v="吕志龙"/>
        <s v="黄柄瑛"/>
        <s v="付媛丽"/>
        <s v="付姿莉"/>
        <s v="唐佳越"/>
        <s v="赵明月"/>
        <s v="傅丹露"/>
        <s v="李丹阳"/>
        <s v="程子巍"/>
        <s v="武天祎"/>
        <s v="柯玲洁"/>
        <s v="邵怡弟"/>
        <s v="沈妍廷"/>
        <s v="洪诗雨"/>
        <s v="谢柔洁"/>
        <s v="刘玉霞"/>
        <s v="郑小龙"/>
        <s v="朱瑶"/>
        <s v="杜晓帆"/>
        <s v="苏海波"/>
        <s v="张蓉娟"/>
        <s v="陈琳琳"/>
        <s v="钟天硕"/>
        <s v="戴春波"/>
        <s v="郑子聪"/>
        <s v="庄祎超"/>
        <s v="郑浩腾"/>
        <s v="陈志伟"/>
        <s v="邱丽媛"/>
        <s v="汪洋"/>
        <s v="蒋月容"/>
        <s v="何贤会"/>
        <s v="胡金贵"/>
        <s v="秦琪"/>
        <s v="洪慧"/>
        <s v="陈楚央"/>
        <s v="吴远远"/>
        <s v="温勇辉"/>
        <s v="姚惠乔"/>
        <s v="唐璨"/>
        <s v="徐剑"/>
        <s v="李坤鹏"/>
        <s v="张睿哲"/>
        <s v="王天昊"/>
        <s v="郝婧"/>
        <s v="向鹏程"/>
        <s v="张杨"/>
        <s v="田瑶"/>
        <s v="詹晓曼"/>
        <s v="刘惠俊"/>
        <s v="周莹婷"/>
        <s v="陈彬"/>
        <s v="赵晗"/>
        <s v="肖银"/>
        <s v="何丽雅"/>
        <s v="汪京津"/>
        <s v="方敏"/>
        <s v="张雅琦"/>
        <s v="韦锦"/>
        <s v="彭鼎新"/>
        <s v="童麒蓉"/>
        <s v="张丽芬"/>
        <s v="杨志平"/>
        <s v="谢松泉"/>
        <s v="李冉"/>
        <s v="许淑欣"/>
        <s v="王贝贝"/>
        <s v="方情"/>
        <s v="张偲钰"/>
        <s v="祁鸽"/>
        <s v="胡荣辉"/>
        <s v="张鸣"/>
        <s v="陈依帆"/>
        <s v="陈盛游"/>
        <s v="应之悦"/>
        <s v="袁勤"/>
        <s v="吴思佳"/>
        <s v="丁鸿"/>
        <s v="黄智"/>
        <s v="蒋来"/>
        <s v="尤雅"/>
        <s v="孙怡蕊"/>
        <s v="吴慧敏"/>
        <s v="王丹03"/>
        <s v="张露露"/>
        <s v="王启萌"/>
        <s v="魏汝芯"/>
        <s v="吴丽"/>
        <s v="谭世界"/>
        <s v="陈啸飞"/>
        <s v="张丽娜02"/>
        <s v="虞淑玥"/>
        <s v="杨赛娇"/>
        <s v="康景霞"/>
        <s v="张献"/>
        <s v="屠刚祥"/>
        <s v="章杜前"/>
        <s v="李成业"/>
        <s v="张婷"/>
        <s v="唐林芝"/>
        <s v="罗映菊"/>
        <s v="张梦月"/>
        <s v="张笑"/>
        <s v="明照"/>
        <s v="胡萍"/>
        <s v="丁文彦"/>
        <s v="张艺桐"/>
        <s v="李勇02"/>
        <s v="尤丽敏"/>
        <s v="赵根华"/>
        <s v="侯东莲"/>
        <s v="张赛丽"/>
        <s v="李春阳"/>
        <s v="党蕴琦"/>
        <s v="黄龙"/>
        <s v="张雯02"/>
        <s v="崔丹丹"/>
        <s v="龚正"/>
        <s v="程盈盈"/>
        <s v="刘小英"/>
        <s v="兰璐瑶"/>
        <s v="胡雪峰"/>
        <s v="项定雷"/>
        <s v="胡伊平"/>
        <s v="张凯瑞"/>
        <s v="张浩宇"/>
        <s v="陈佳璐"/>
        <s v="崔会"/>
        <s v="高玉琪"/>
        <s v="陈春红"/>
        <s v="郭宸玮"/>
        <s v="金炀"/>
        <s v="邵赛聪"/>
        <s v="毛春兰"/>
        <s v="尹帅帅"/>
        <s v="石崇慧"/>
        <s v="宋志星"/>
        <s v="王婷"/>
        <s v="周吴燕"/>
        <s v="潘楚楚"/>
        <s v="付聪聪"/>
        <s v="王园美"/>
        <s v="胡伟博"/>
        <s v="罗丽媛"/>
        <s v="段明惠"/>
        <s v="陈小银"/>
        <s v="吴佳欣"/>
        <s v="陈林杰"/>
        <s v="王荣杰"/>
        <s v="邵林方"/>
        <s v="詹学成"/>
        <s v="宋彦辉"/>
        <s v="张晓晓"/>
        <s v="赵晨翔"/>
        <s v="樊海霞"/>
        <s v="叶恒"/>
        <s v="梁禹"/>
        <s v="郑海晶"/>
        <s v="汤婷茜"/>
        <s v="何丽萍"/>
        <s v="魏莎莎"/>
        <s v="刘泽平"/>
        <s v="周一波"/>
        <s v="陈文韬"/>
        <s v="黄诗韵"/>
        <s v="刘真瑱"/>
        <s v="洪丽娜"/>
        <s v="逯留栓"/>
        <s v="袁晓炫"/>
        <s v="曾智丽"/>
        <s v="邵赛"/>
        <s v="李奇"/>
        <s v="刘鸿斌"/>
        <s v="陈肖肖"/>
        <s v="罗正瑜"/>
        <s v="林莹艳"/>
        <s v="张靓"/>
        <s v="周岚昕"/>
        <s v="强煜"/>
        <s v="王燕红"/>
        <s v="李予蘅"/>
        <s v="简如琪"/>
        <s v="罗东"/>
        <s v="杨玉婷"/>
        <s v="詹怡飞"/>
        <s v="沈宇航"/>
        <s v="张栗瑕"/>
        <s v="马奔"/>
        <s v="汪翔宇"/>
        <s v="马莹莹"/>
        <s v="陈美君"/>
        <s v="钟楚林"/>
        <s v="刘成香"/>
        <s v="廖诗雨"/>
        <s v="陈美"/>
        <s v="王泽华"/>
        <s v="潘盈02"/>
        <s v="张敬德"/>
        <s v="吴阳"/>
        <s v="赵岩"/>
        <s v="刘艳华"/>
        <s v="台茹"/>
        <s v="陈学阳"/>
        <s v="黄思倩"/>
        <s v="古丽孜班·居来提"/>
        <s v="吕志豪"/>
        <s v="王莹"/>
        <s v="葛海涛"/>
        <s v="朱美玉"/>
        <s v="田仁成"/>
        <s v="毛开顺"/>
        <s v="张镇山"/>
        <s v="王鲁黔"/>
        <s v="潘朝阳"/>
        <s v="张巧霞"/>
        <s v="秦春梅"/>
        <s v="刘玉婷02"/>
        <s v="赵雪君"/>
        <s v="汪永攀"/>
        <s v="韦仁思"/>
        <s v="钟智超"/>
        <s v="党宁宁"/>
        <s v="罗颖"/>
        <s v="汪玲"/>
        <s v="周丽娟"/>
        <s v="葛嘉焱"/>
        <s v="白莹"/>
        <s v="孙友"/>
        <s v="王雨婷"/>
        <s v="廖铁松"/>
        <s v="李名芳"/>
        <s v="荣键"/>
        <s v="叶慧02"/>
        <s v="吴志祥"/>
        <s v="黄元林"/>
        <s v="王江海"/>
        <s v="汤焱"/>
        <s v="李宝宗"/>
        <m/>
        <s v="顾巧琴"/>
        <s v="郑呈祥"/>
        <s v="陈雅静"/>
        <s v="吴忠丽"/>
      </sharedItems>
    </cacheField>
    <cacheField name="类别" numFmtId="0">
      <sharedItems containsBlank="1"/>
    </cacheField>
    <cacheField name="技术等级" numFmtId="0">
      <sharedItems containsBlank="1"/>
    </cacheField>
    <cacheField name="身份证号码" numFmtId="0">
      <sharedItems containsBlank="1" containsMixedTypes="1" containsNumber="1" containsInteger="1" minValue="640407824" maxValue="640407824"/>
    </cacheField>
    <cacheField name="费款所属期" numFmtId="0">
      <sharedItems containsString="0" containsBlank="1" containsNumber="1" containsInteger="1" minValue="202303" maxValue="202303"/>
    </cacheField>
    <cacheField name="部门" numFmtId="179">
      <sharedItems containsBlank="1"/>
    </cacheField>
    <cacheField name="入职日期" numFmtId="0">
      <sharedItems containsDate="1" containsBlank="1" containsMixedTypes="1" minDate="2011-06-28T00:00:00" maxDate="2022-10-15T00:00:00"/>
    </cacheField>
    <cacheField name="养老基数" numFmtId="0">
      <sharedItems containsString="0" containsBlank="1" containsNumber="1" containsInteger="1" minValue="0" maxValue="22311"/>
    </cacheField>
    <cacheField name="失业基数" numFmtId="0">
      <sharedItems containsString="0" containsBlank="1" containsNumber="1" containsInteger="1" minValue="0" maxValue="22311"/>
    </cacheField>
    <cacheField name="工伤基数" numFmtId="0">
      <sharedItems containsString="0" containsBlank="1" containsNumber="1" containsInteger="1" minValue="4000" maxValue="22311"/>
    </cacheField>
    <cacheField name="医疗基数" numFmtId="0">
      <sharedItems containsString="0" containsBlank="1" containsNumber="1" containsInteger="1" minValue="0" maxValue="22311"/>
    </cacheField>
    <cacheField name="养老单位14%" numFmtId="0">
      <sharedItems containsString="0" containsBlank="1" containsNumber="1" minValue="0" maxValue="3123.54"/>
    </cacheField>
    <cacheField name="失业单位0.5%" numFmtId="0">
      <sharedItems containsString="0" containsBlank="1" containsNumber="1" minValue="0" maxValue="111.56"/>
    </cacheField>
    <cacheField name="工伤单位0.2%" numFmtId="0">
      <sharedItems containsString="0" containsBlank="1" containsNumber="1" minValue="8" maxValue="44.62"/>
    </cacheField>
    <cacheField name="基本医疗单位9.5%" numFmtId="180">
      <sharedItems containsString="0" containsBlank="1" containsNumber="1" minValue="0" maxValue="2119.5500000000002"/>
    </cacheField>
    <cacheField name="养老个人8%" numFmtId="0">
      <sharedItems containsString="0" containsBlank="1" containsNumber="1" minValue="0" maxValue="1784.88"/>
    </cacheField>
    <cacheField name="失业个人0.5%" numFmtId="0">
      <sharedItems containsString="0" containsBlank="1" containsNumber="1" minValue="0" maxValue="111.56"/>
    </cacheField>
    <cacheField name="医疗个人2%" numFmtId="180">
      <sharedItems containsString="0" containsBlank="1" containsNumber="1" minValue="0" maxValue="446.22"/>
    </cacheField>
    <cacheField name="单位" numFmtId="180">
      <sharedItems containsString="0" containsBlank="1" containsNumber="1" minValue="8" maxValue="5399.27"/>
    </cacheField>
    <cacheField name="个人" numFmtId="0">
      <sharedItems containsString="0" containsBlank="1" containsNumber="1" minValue="0" maxValue="2342.66"/>
    </cacheField>
    <cacheField name="职级基数" numFmtId="0">
      <sharedItems containsString="0" containsBlank="1" containsNumber="1" containsInteger="1" minValue="3500" maxValue="36675"/>
    </cacheField>
    <cacheField name="公积金单位12%" numFmtId="0">
      <sharedItems containsString="0" containsBlank="1" containsNumber="1" containsInteger="1" minValue="420" maxValue="4401"/>
    </cacheField>
    <cacheField name="公积金系统" numFmtId="0">
      <sharedItems containsString="0" containsBlank="1" containsNumber="1" containsInteger="1" minValue="3500" maxValue="36675"/>
    </cacheField>
    <cacheField name="公积金个人12%" numFmtId="0">
      <sharedItems containsString="0" containsBlank="1" containsNumber="1" containsInteger="1" minValue="420" maxValue="4401"/>
    </cacheField>
    <cacheField name="补扣      （Z-AB)" numFmtId="180">
      <sharedItems containsString="0" containsBlank="1" containsNumber="1" containsInteger="1" minValue="-1740" maxValue="1020"/>
    </cacheField>
    <cacheField name="差异调整" numFmtId="179">
      <sharedItems containsNonDate="0" containsString="0" containsBlank="1"/>
    </cacheField>
    <cacheField name="小计" numFmtId="180">
      <sharedItems containsString="0" containsBlank="1" containsNumber="1" containsInteger="1" minValue="-1740" maxValue="10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s v="研发序列"/>
    <s v="P2"/>
    <s v="140203199610220484"/>
    <n v="202303"/>
    <s v="液体制剂一部"/>
    <s v="2019-04-08"/>
    <n v="4000"/>
    <n v="4000"/>
    <n v="4000"/>
    <n v="4000"/>
    <n v="560"/>
    <n v="20"/>
    <n v="8"/>
    <n v="380"/>
    <n v="320"/>
    <n v="20"/>
    <n v="80"/>
    <n v="968"/>
    <n v="420"/>
    <n v="10500"/>
    <n v="1260"/>
    <n v="10500"/>
    <n v="1260"/>
    <n v="0"/>
    <m/>
    <n v="0"/>
    <n v="3908"/>
  </r>
  <r>
    <x v="1"/>
    <s v="研发辅助序列"/>
    <s v="M5"/>
    <s v="411325198706299487"/>
    <n v="202303"/>
    <s v="注册部"/>
    <s v="2018-09-10"/>
    <n v="5500"/>
    <n v="5500"/>
    <n v="5500"/>
    <n v="5500"/>
    <n v="770"/>
    <n v="27.5"/>
    <n v="11"/>
    <n v="522.5"/>
    <n v="440"/>
    <n v="27.5"/>
    <n v="110"/>
    <n v="1331"/>
    <n v="577.5"/>
    <n v="26000"/>
    <n v="3120"/>
    <n v="26000"/>
    <n v="3120"/>
    <n v="0"/>
    <m/>
    <n v="0"/>
    <n v="8148.5"/>
  </r>
  <r>
    <x v="2"/>
    <s v="职能序列"/>
    <s v="M6"/>
    <s v="511181197702034034"/>
    <n v="202303"/>
    <s v="业务发展二部"/>
    <s v="2018-11-01"/>
    <n v="6500"/>
    <n v="6500"/>
    <n v="6500"/>
    <n v="6500"/>
    <n v="910"/>
    <n v="32.5"/>
    <n v="13"/>
    <n v="617.5"/>
    <n v="520"/>
    <n v="32.5"/>
    <n v="130"/>
    <n v="1573"/>
    <n v="682.5"/>
    <n v="26000"/>
    <n v="3120"/>
    <n v="26000"/>
    <n v="3120"/>
    <n v="0"/>
    <m/>
    <n v="0"/>
    <n v="8495.5"/>
  </r>
  <r>
    <x v="3"/>
    <s v="职能序列"/>
    <s v="P2"/>
    <s v="430623199010046765"/>
    <n v="202303"/>
    <s v="行政事务部"/>
    <s v="2019-12-02"/>
    <n v="4000"/>
    <n v="4000"/>
    <n v="4000"/>
    <n v="4000"/>
    <n v="560"/>
    <n v="20"/>
    <n v="8"/>
    <n v="380"/>
    <n v="320"/>
    <n v="20"/>
    <n v="80"/>
    <n v="968"/>
    <n v="420"/>
    <n v="6500"/>
    <n v="780"/>
    <n v="6500"/>
    <n v="780"/>
    <n v="0"/>
    <m/>
    <n v="0"/>
    <n v="2948"/>
  </r>
  <r>
    <x v="4"/>
    <s v="研发序列"/>
    <s v="P2"/>
    <s v="411527199204086527"/>
    <n v="202303"/>
    <s v="液体制剂一部"/>
    <s v="2020-06-01"/>
    <n v="4000"/>
    <n v="4000"/>
    <n v="4000"/>
    <n v="4000"/>
    <n v="560"/>
    <n v="20"/>
    <n v="8"/>
    <n v="380"/>
    <n v="320"/>
    <n v="20"/>
    <n v="80"/>
    <n v="968"/>
    <n v="420"/>
    <n v="8000"/>
    <n v="960"/>
    <n v="8000"/>
    <n v="960"/>
    <n v="0"/>
    <m/>
    <n v="0"/>
    <n v="3308"/>
  </r>
  <r>
    <x v="5"/>
    <s v="研发辅助序列"/>
    <s v="P2"/>
    <s v="412724199112233748"/>
    <n v="202303"/>
    <s v="注册及药物警戒部"/>
    <s v="2020-08-05"/>
    <n v="4000"/>
    <n v="4000"/>
    <n v="4000"/>
    <n v="4000"/>
    <n v="560"/>
    <n v="20"/>
    <n v="8"/>
    <n v="380"/>
    <n v="320"/>
    <n v="20"/>
    <n v="80"/>
    <n v="968"/>
    <n v="420"/>
    <n v="9000"/>
    <n v="1080"/>
    <n v="9000"/>
    <n v="1080"/>
    <n v="0"/>
    <m/>
    <n v="0"/>
    <n v="3548"/>
  </r>
  <r>
    <x v="6"/>
    <s v="研发辅助序列"/>
    <s v="P3"/>
    <s v="330824198801211519"/>
    <n v="202303"/>
    <s v="质量部"/>
    <s v="2021-03-01"/>
    <n v="4000"/>
    <n v="4000"/>
    <n v="4000"/>
    <n v="4000"/>
    <n v="560"/>
    <n v="20"/>
    <n v="8"/>
    <n v="380"/>
    <n v="320"/>
    <n v="20"/>
    <n v="80"/>
    <n v="968"/>
    <n v="420"/>
    <n v="3500"/>
    <n v="420"/>
    <n v="12000"/>
    <n v="1440"/>
    <n v="-1020"/>
    <m/>
    <n v="-1020"/>
    <n v="4268"/>
  </r>
  <r>
    <x v="7"/>
    <s v="研发辅助序列"/>
    <s v="M1"/>
    <s v="330184199004133813"/>
    <n v="202303"/>
    <s v="生产部"/>
    <s v="2021-09-24"/>
    <n v="4500"/>
    <n v="4500"/>
    <n v="4500"/>
    <n v="4500"/>
    <n v="630"/>
    <n v="22.5"/>
    <n v="9"/>
    <n v="427.5"/>
    <n v="360"/>
    <n v="22.5"/>
    <n v="90"/>
    <n v="1089"/>
    <n v="472.5"/>
    <n v="14000"/>
    <n v="1680"/>
    <n v="14000"/>
    <n v="1680"/>
    <n v="0"/>
    <m/>
    <n v="0"/>
    <n v="4921.5"/>
  </r>
  <r>
    <x v="8"/>
    <s v="研发辅助序列"/>
    <s v="M1"/>
    <s v="33071919790606434X"/>
    <n v="202303"/>
    <s v="质量部"/>
    <s v="2022-05-10"/>
    <n v="4500"/>
    <n v="4500"/>
    <n v="4500"/>
    <n v="4500"/>
    <n v="630"/>
    <n v="22.5"/>
    <n v="9"/>
    <n v="427.5"/>
    <n v="360"/>
    <n v="22.5"/>
    <n v="90"/>
    <n v="1089"/>
    <n v="472.5"/>
    <n v="12000"/>
    <n v="1440"/>
    <n v="12000"/>
    <n v="1440"/>
    <n v="0"/>
    <m/>
    <n v="0"/>
    <n v="4441.5"/>
  </r>
  <r>
    <x v="9"/>
    <s v="研发辅助序列"/>
    <s v="P3"/>
    <s v="210213198601056025"/>
    <n v="202303"/>
    <s v="质量部"/>
    <s v="2022-06-28"/>
    <n v="4000"/>
    <n v="4000"/>
    <n v="4000"/>
    <n v="4000"/>
    <n v="560"/>
    <n v="20"/>
    <n v="8"/>
    <n v="380"/>
    <n v="320"/>
    <n v="20"/>
    <n v="80"/>
    <n v="968"/>
    <n v="420"/>
    <n v="11000"/>
    <n v="1320"/>
    <n v="11000"/>
    <n v="1320"/>
    <n v="0"/>
    <m/>
    <n v="0"/>
    <n v="4028"/>
  </r>
  <r>
    <x v="10"/>
    <s v="研发辅助序列"/>
    <s v="P1"/>
    <s v="362233199005241659"/>
    <n v="202303"/>
    <s v="质量部"/>
    <s v="2022-09-16"/>
    <n v="4000"/>
    <n v="4000"/>
    <n v="4000"/>
    <n v="4000"/>
    <n v="560"/>
    <n v="20"/>
    <n v="8"/>
    <n v="380"/>
    <n v="320"/>
    <n v="20"/>
    <n v="80"/>
    <n v="968"/>
    <n v="420"/>
    <n v="7000"/>
    <n v="840"/>
    <n v="7000"/>
    <n v="840"/>
    <n v="0"/>
    <m/>
    <n v="0"/>
    <n v="3068"/>
  </r>
  <r>
    <x v="11"/>
    <s v="研发辅助序列"/>
    <s v="M6"/>
    <s v="330102198306201827"/>
    <n v="202303"/>
    <s v="百代医药"/>
    <s v="2022-12-22"/>
    <n v="6500"/>
    <n v="6500"/>
    <n v="6500"/>
    <n v="6500"/>
    <n v="910"/>
    <n v="32.5"/>
    <n v="13"/>
    <n v="617.5"/>
    <n v="520"/>
    <n v="32.5"/>
    <n v="130"/>
    <n v="1573"/>
    <n v="682.5"/>
    <n v="30000"/>
    <n v="3600"/>
    <n v="30000"/>
    <n v="3600"/>
    <n v="0"/>
    <m/>
    <n v="0"/>
    <n v="9455.5"/>
  </r>
  <r>
    <x v="12"/>
    <s v="职能序列"/>
    <s v="M7"/>
    <s v="510215196907050413"/>
    <n v="202303"/>
    <s v="百代医药"/>
    <s v="2023-01-18"/>
    <n v="10000"/>
    <n v="10000"/>
    <n v="10000"/>
    <n v="10000"/>
    <n v="1400"/>
    <n v="50"/>
    <n v="20"/>
    <n v="950"/>
    <n v="800"/>
    <n v="50"/>
    <n v="200"/>
    <n v="2420"/>
    <n v="1050"/>
    <n v="32000"/>
    <n v="3840"/>
    <n v="32000"/>
    <n v="3840"/>
    <n v="0"/>
    <m/>
    <n v="0"/>
    <n v="11150"/>
  </r>
  <r>
    <x v="13"/>
    <s v="职能序列"/>
    <s v="M2"/>
    <s v="330501199201187475"/>
    <n v="202303"/>
    <s v="市场部"/>
    <s v="2023-02-27"/>
    <n v="4500"/>
    <n v="4500"/>
    <n v="4500"/>
    <n v="4500"/>
    <n v="630"/>
    <n v="22.5"/>
    <n v="9"/>
    <n v="427.5"/>
    <n v="360"/>
    <n v="22.5"/>
    <n v="90"/>
    <n v="1089"/>
    <n v="472.5"/>
    <n v="14000"/>
    <n v="1680"/>
    <n v="14000"/>
    <n v="1680"/>
    <n v="0"/>
    <m/>
    <n v="0"/>
    <n v="4921.5"/>
  </r>
  <r>
    <x v="14"/>
    <s v="研发辅助序列"/>
    <s v="M5"/>
    <s v="370922197810171315"/>
    <n v="202303"/>
    <s v="质量部"/>
    <s v="2023-03-08"/>
    <n v="5500"/>
    <n v="5500"/>
    <n v="5500"/>
    <n v="5500"/>
    <n v="770"/>
    <n v="27.5"/>
    <n v="11"/>
    <n v="522.5"/>
    <n v="440"/>
    <n v="27.5"/>
    <n v="110"/>
    <n v="1331"/>
    <n v="577.5"/>
    <n v="26000"/>
    <n v="3120"/>
    <n v="26000"/>
    <n v="3120"/>
    <n v="0"/>
    <m/>
    <n v="0"/>
    <n v="8148.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x v="0"/>
    <s v="研发序列"/>
    <s v="P2"/>
    <s v="341322199607214027"/>
    <n v="202303"/>
    <s v="分析检测二部"/>
    <s v="2020-01-03"/>
    <n v="4000"/>
    <n v="4000"/>
    <n v="4000"/>
    <n v="4000"/>
    <n v="560"/>
    <n v="20"/>
    <n v="8"/>
    <n v="380"/>
    <n v="320"/>
    <n v="20"/>
    <n v="80"/>
    <n v="968"/>
    <n v="420"/>
    <n v="3500"/>
    <n v="420"/>
    <n v="3500"/>
    <n v="420"/>
    <n v="0"/>
    <m/>
    <n v="0"/>
  </r>
  <r>
    <x v="1"/>
    <s v="研发序列"/>
    <s v="M1"/>
    <s v="330421199002142821"/>
    <n v="202303"/>
    <s v="分析检测中心"/>
    <s v="2018-07-02"/>
    <n v="5000"/>
    <n v="5000"/>
    <n v="5000"/>
    <n v="5000"/>
    <n v="700"/>
    <n v="25"/>
    <n v="10"/>
    <n v="475"/>
    <n v="400"/>
    <n v="25"/>
    <n v="100"/>
    <n v="1210"/>
    <n v="525"/>
    <n v="15000"/>
    <n v="1800"/>
    <n v="15000"/>
    <n v="1800"/>
    <n v="0"/>
    <m/>
    <n v="0"/>
  </r>
  <r>
    <x v="2"/>
    <s v="研发序列"/>
    <s v="P3"/>
    <s v="340827199502016030"/>
    <n v="202303"/>
    <s v="分析检测一部"/>
    <s v="2019-07-08"/>
    <n v="4500"/>
    <n v="4500"/>
    <n v="4500"/>
    <n v="4500"/>
    <n v="630"/>
    <n v="22.5"/>
    <n v="9"/>
    <n v="427.5"/>
    <n v="360"/>
    <n v="22.5"/>
    <n v="90"/>
    <n v="1089"/>
    <n v="472.5"/>
    <n v="12000"/>
    <n v="1440"/>
    <n v="12000"/>
    <n v="1440"/>
    <n v="0"/>
    <m/>
    <n v="0"/>
  </r>
  <r>
    <x v="3"/>
    <s v="研发序列"/>
    <s v="P2"/>
    <s v="339005199307095823"/>
    <n v="202303"/>
    <s v="分析检测二部"/>
    <s v="2019-06-14"/>
    <n v="4000"/>
    <n v="4000"/>
    <n v="4000"/>
    <n v="4000"/>
    <n v="560"/>
    <n v="20"/>
    <n v="8"/>
    <n v="380"/>
    <n v="320"/>
    <n v="20"/>
    <n v="80"/>
    <n v="968"/>
    <n v="420"/>
    <n v="9000"/>
    <n v="1080"/>
    <n v="9000"/>
    <n v="1080"/>
    <n v="0"/>
    <m/>
    <n v="0"/>
  </r>
  <r>
    <x v="4"/>
    <s v="研发序列"/>
    <s v="P2"/>
    <s v="330482199503040623"/>
    <n v="202303"/>
    <s v="分析检测一部"/>
    <s v="2019-05-30"/>
    <n v="4000"/>
    <n v="4000"/>
    <n v="4000"/>
    <n v="4000"/>
    <n v="560"/>
    <n v="20"/>
    <n v="8"/>
    <n v="380"/>
    <n v="320"/>
    <n v="20"/>
    <n v="80"/>
    <n v="968"/>
    <n v="420"/>
    <n v="9500"/>
    <n v="1140"/>
    <n v="9500"/>
    <n v="1140"/>
    <n v="0"/>
    <m/>
    <n v="0"/>
  </r>
  <r>
    <x v="5"/>
    <s v="研发序列"/>
    <s v="P2"/>
    <s v="620422199508033767"/>
    <n v="202303"/>
    <s v="分析检测一部"/>
    <s v="2020-04-20"/>
    <n v="4000"/>
    <n v="4000"/>
    <n v="4000"/>
    <n v="4000"/>
    <n v="560"/>
    <n v="20"/>
    <n v="8"/>
    <n v="380"/>
    <n v="320"/>
    <n v="20"/>
    <n v="80"/>
    <n v="968"/>
    <n v="420"/>
    <n v="10500"/>
    <n v="1260"/>
    <n v="10500"/>
    <n v="1260"/>
    <n v="0"/>
    <m/>
    <n v="0"/>
  </r>
  <r>
    <x v="6"/>
    <s v="研发序列"/>
    <s v="P2"/>
    <s v="362425198710010019"/>
    <n v="202303"/>
    <s v="分析检测二部"/>
    <s v="2017-03-01"/>
    <n v="4000"/>
    <n v="4000"/>
    <n v="4000"/>
    <n v="4000"/>
    <n v="560"/>
    <n v="20"/>
    <n v="8"/>
    <n v="380"/>
    <n v="320"/>
    <n v="20"/>
    <n v="80"/>
    <n v="968"/>
    <n v="420"/>
    <n v="3500"/>
    <n v="420"/>
    <n v="10500"/>
    <n v="1260"/>
    <n v="-840"/>
    <m/>
    <n v="-840"/>
  </r>
  <r>
    <x v="7"/>
    <s v="研发序列"/>
    <s v="P2"/>
    <s v="362502199504023420"/>
    <n v="202303"/>
    <s v="分析检测二部"/>
    <s v="2018-06-04"/>
    <n v="4000"/>
    <n v="4000"/>
    <n v="4000"/>
    <n v="4000"/>
    <n v="560"/>
    <n v="20"/>
    <n v="8"/>
    <n v="380"/>
    <n v="320"/>
    <n v="20"/>
    <n v="80"/>
    <n v="968"/>
    <n v="420"/>
    <n v="10500"/>
    <n v="1260"/>
    <n v="10500"/>
    <n v="1260"/>
    <n v="0"/>
    <m/>
    <n v="0"/>
  </r>
  <r>
    <x v="8"/>
    <s v="研发序列"/>
    <s v="M3"/>
    <s v="330782198909233531"/>
    <n v="202303"/>
    <s v="百伦检测"/>
    <s v="2019-04-01"/>
    <n v="5500"/>
    <n v="5500"/>
    <n v="5500"/>
    <n v="5500"/>
    <n v="770"/>
    <n v="27.5"/>
    <n v="11"/>
    <n v="522.5"/>
    <n v="440"/>
    <n v="27.5"/>
    <n v="110"/>
    <n v="1331"/>
    <n v="577.5"/>
    <n v="21000"/>
    <n v="2520"/>
    <n v="21000"/>
    <n v="2520"/>
    <n v="0"/>
    <m/>
    <n v="0"/>
  </r>
  <r>
    <x v="9"/>
    <s v="研发辅助序列"/>
    <s v="M1"/>
    <s v="331021199109251269"/>
    <n v="202303"/>
    <s v="质量保证部"/>
    <s v="2017-07-20"/>
    <n v="4500"/>
    <n v="4500"/>
    <n v="4500"/>
    <n v="4500"/>
    <n v="630"/>
    <n v="22.5"/>
    <n v="9"/>
    <n v="427.5"/>
    <n v="360"/>
    <n v="22.5"/>
    <n v="90"/>
    <n v="1089"/>
    <n v="472.5"/>
    <n v="14000"/>
    <n v="1680"/>
    <n v="14000"/>
    <n v="1680"/>
    <n v="0"/>
    <m/>
    <n v="0"/>
  </r>
  <r>
    <x v="10"/>
    <s v="研发辅助序列"/>
    <s v="P2"/>
    <s v="140427199302078123"/>
    <n v="202303"/>
    <s v="质量保证部"/>
    <s v="2019-05-29"/>
    <n v="4000"/>
    <n v="4000"/>
    <n v="4000"/>
    <n v="4000"/>
    <n v="560"/>
    <n v="20"/>
    <n v="8"/>
    <n v="380"/>
    <n v="320"/>
    <n v="20"/>
    <n v="80"/>
    <n v="968"/>
    <n v="420"/>
    <n v="9500"/>
    <n v="1140"/>
    <n v="9500"/>
    <n v="1140"/>
    <n v="0"/>
    <m/>
    <n v="0"/>
  </r>
  <r>
    <x v="11"/>
    <s v="研发辅助序列"/>
    <s v="P2"/>
    <s v="33900519950902162X"/>
    <n v="202303"/>
    <s v="综合部"/>
    <s v="2019-06-10"/>
    <n v="4000"/>
    <n v="4000"/>
    <n v="4000"/>
    <n v="4000"/>
    <n v="560"/>
    <n v="20"/>
    <n v="8"/>
    <n v="380"/>
    <n v="320"/>
    <n v="20"/>
    <n v="80"/>
    <n v="968"/>
    <n v="420"/>
    <n v="8500"/>
    <n v="1020"/>
    <n v="8500"/>
    <n v="1020"/>
    <n v="0"/>
    <m/>
    <n v="0"/>
  </r>
  <r>
    <x v="12"/>
    <s v="职能序列"/>
    <s v="P2"/>
    <s v="330724199012076229"/>
    <n v="202303"/>
    <s v="综合部"/>
    <s v="2019-07-08"/>
    <n v="4000"/>
    <n v="4000"/>
    <n v="4000"/>
    <n v="4000"/>
    <n v="560"/>
    <n v="20"/>
    <n v="8"/>
    <n v="380"/>
    <n v="320"/>
    <n v="20"/>
    <n v="80"/>
    <n v="968"/>
    <n v="420"/>
    <n v="7700"/>
    <n v="924"/>
    <n v="7700"/>
    <n v="924"/>
    <n v="0"/>
    <m/>
    <n v="0"/>
  </r>
  <r>
    <x v="13"/>
    <s v="研发序列"/>
    <s v="P2"/>
    <s v="411424200002122420"/>
    <n v="202303"/>
    <s v="分析检测三部"/>
    <s v="2019-07-15"/>
    <n v="4000"/>
    <n v="4000"/>
    <n v="4000"/>
    <n v="4000"/>
    <n v="560"/>
    <n v="20"/>
    <n v="8"/>
    <n v="380"/>
    <n v="320"/>
    <n v="20"/>
    <n v="80"/>
    <n v="968"/>
    <n v="420"/>
    <n v="3500"/>
    <n v="420"/>
    <n v="3500"/>
    <n v="420"/>
    <n v="0"/>
    <m/>
    <n v="0"/>
  </r>
  <r>
    <x v="14"/>
    <s v="研发序列"/>
    <s v="P2"/>
    <s v="622826199608030423"/>
    <n v="202303"/>
    <s v="分析检测一部"/>
    <s v="2020-06-01"/>
    <n v="4000"/>
    <n v="4000"/>
    <n v="4000"/>
    <n v="4000"/>
    <n v="560"/>
    <n v="20"/>
    <n v="8"/>
    <n v="380"/>
    <n v="320"/>
    <n v="20"/>
    <n v="80"/>
    <n v="968"/>
    <n v="420"/>
    <n v="3500"/>
    <n v="420"/>
    <n v="3500"/>
    <n v="420"/>
    <n v="0"/>
    <m/>
    <n v="0"/>
  </r>
  <r>
    <x v="15"/>
    <s v="研发辅助序列"/>
    <s v="P2"/>
    <s v="339005199205066722"/>
    <n v="202303"/>
    <s v="综合部"/>
    <s v="2020-05-22"/>
    <n v="4000"/>
    <n v="4000"/>
    <n v="4000"/>
    <n v="4000"/>
    <n v="560"/>
    <n v="20"/>
    <n v="8"/>
    <n v="380"/>
    <n v="320"/>
    <n v="20"/>
    <n v="80"/>
    <n v="968"/>
    <n v="420"/>
    <n v="8500"/>
    <n v="1020"/>
    <n v="8500"/>
    <n v="1020"/>
    <n v="0"/>
    <m/>
    <n v="0"/>
  </r>
  <r>
    <x v="16"/>
    <s v="研发序列"/>
    <s v="P2"/>
    <s v="330181199801130042"/>
    <n v="202303"/>
    <s v="分析检测二部"/>
    <s v="2020-06-15"/>
    <n v="4000"/>
    <n v="4000"/>
    <n v="4000"/>
    <n v="4000"/>
    <n v="560"/>
    <n v="20"/>
    <n v="8"/>
    <n v="380"/>
    <n v="320"/>
    <n v="20"/>
    <n v="80"/>
    <n v="968"/>
    <n v="420"/>
    <n v="8500"/>
    <n v="1020"/>
    <n v="8500"/>
    <n v="1020"/>
    <n v="0"/>
    <m/>
    <n v="0"/>
  </r>
  <r>
    <x v="17"/>
    <s v="职能序列"/>
    <s v="P2"/>
    <s v="330781199810260239"/>
    <n v="202303"/>
    <s v="综合部"/>
    <s v="2020-07-06"/>
    <n v="4000"/>
    <n v="4000"/>
    <n v="4000"/>
    <n v="4000"/>
    <n v="560"/>
    <n v="20"/>
    <n v="8"/>
    <n v="380"/>
    <n v="320"/>
    <n v="20"/>
    <n v="80"/>
    <n v="968"/>
    <n v="420"/>
    <n v="6500"/>
    <n v="780"/>
    <n v="6500"/>
    <n v="780"/>
    <n v="0"/>
    <m/>
    <n v="0"/>
  </r>
  <r>
    <x v="18"/>
    <s v="研发序列"/>
    <s v="P2"/>
    <s v="45272319980601206X"/>
    <n v="202303"/>
    <s v="分析检测一部"/>
    <s v="2020-07-15"/>
    <n v="4000"/>
    <n v="4000"/>
    <n v="4000"/>
    <n v="4000"/>
    <n v="560"/>
    <n v="20"/>
    <n v="8"/>
    <n v="380"/>
    <n v="320"/>
    <n v="20"/>
    <n v="80"/>
    <n v="968"/>
    <n v="420"/>
    <n v="3500"/>
    <n v="420"/>
    <n v="3500"/>
    <n v="420"/>
    <n v="0"/>
    <m/>
    <n v="0"/>
  </r>
  <r>
    <x v="19"/>
    <s v="研发序列"/>
    <s v="M5"/>
    <s v="142328198711050015"/>
    <n v="202303"/>
    <s v="百伦检测"/>
    <s v="2020-07-20"/>
    <n v="8000"/>
    <n v="8000"/>
    <n v="8000"/>
    <n v="8000"/>
    <n v="1120"/>
    <n v="40"/>
    <n v="16"/>
    <n v="760"/>
    <n v="640"/>
    <n v="40"/>
    <n v="160"/>
    <n v="1936"/>
    <n v="840"/>
    <n v="28000"/>
    <n v="3360"/>
    <n v="36000"/>
    <n v="4320"/>
    <n v="-960"/>
    <m/>
    <n v="-960"/>
  </r>
  <r>
    <x v="20"/>
    <s v="研发序列"/>
    <s v="P1"/>
    <s v="339005200012063037"/>
    <n v="202303"/>
    <s v="分析检测三部"/>
    <s v="2021-06-16"/>
    <n v="4000"/>
    <n v="4000"/>
    <n v="4000"/>
    <n v="4000"/>
    <n v="560"/>
    <n v="20"/>
    <n v="8"/>
    <n v="380"/>
    <n v="320"/>
    <n v="20"/>
    <n v="80"/>
    <n v="968"/>
    <n v="420"/>
    <n v="3500"/>
    <n v="420"/>
    <n v="3500"/>
    <n v="420"/>
    <n v="0"/>
    <m/>
    <n v="0"/>
  </r>
  <r>
    <x v="21"/>
    <s v="研发序列"/>
    <s v="P1"/>
    <s v="410322199901274722"/>
    <n v="202303"/>
    <s v="分析检测一部"/>
    <s v="2021-07-05"/>
    <n v="4000"/>
    <n v="4000"/>
    <n v="4000"/>
    <n v="4000"/>
    <n v="560"/>
    <n v="20"/>
    <n v="8"/>
    <n v="380"/>
    <n v="320"/>
    <n v="20"/>
    <n v="80"/>
    <n v="968"/>
    <n v="420"/>
    <n v="3500"/>
    <n v="420"/>
    <n v="3500"/>
    <n v="420"/>
    <n v="0"/>
    <m/>
    <n v="0"/>
  </r>
  <r>
    <x v="22"/>
    <s v="研发序列"/>
    <s v="P1"/>
    <s v="232103200001020026"/>
    <n v="202303"/>
    <s v="分析检测三部"/>
    <s v="2021-07-05"/>
    <n v="4000"/>
    <n v="4000"/>
    <n v="4000"/>
    <n v="4000"/>
    <n v="560"/>
    <n v="20"/>
    <n v="8"/>
    <n v="380"/>
    <n v="320"/>
    <n v="20"/>
    <n v="80"/>
    <n v="968"/>
    <n v="420"/>
    <n v="3500"/>
    <n v="420"/>
    <n v="3500"/>
    <n v="420"/>
    <n v="0"/>
    <m/>
    <n v="0"/>
  </r>
  <r>
    <x v="23"/>
    <s v="研发序列"/>
    <s v="P1"/>
    <s v="340203199910111228"/>
    <n v="202303"/>
    <s v="分析检测一部"/>
    <s v="2022-07-04"/>
    <n v="4000"/>
    <n v="4000"/>
    <n v="4000"/>
    <n v="4000"/>
    <n v="560"/>
    <n v="20"/>
    <n v="8"/>
    <n v="380"/>
    <n v="320"/>
    <n v="20"/>
    <n v="80"/>
    <n v="968"/>
    <n v="420"/>
    <n v="3500"/>
    <n v="420"/>
    <n v="3500"/>
    <n v="420"/>
    <n v="0"/>
    <m/>
    <n v="0"/>
  </r>
  <r>
    <x v="24"/>
    <s v="研发序列"/>
    <s v="P1"/>
    <s v="341602200104269508"/>
    <n v="202303"/>
    <s v="分析检测三部"/>
    <s v="2022-07-04"/>
    <n v="4000"/>
    <n v="4000"/>
    <n v="4000"/>
    <n v="4000"/>
    <n v="560"/>
    <n v="20"/>
    <n v="8"/>
    <n v="380"/>
    <n v="320"/>
    <n v="20"/>
    <n v="80"/>
    <n v="968"/>
    <n v="420"/>
    <n v="3500"/>
    <n v="420"/>
    <n v="3500"/>
    <n v="420"/>
    <n v="0"/>
    <m/>
    <n v="0"/>
  </r>
  <r>
    <x v="25"/>
    <s v="研发序列"/>
    <s v="P1"/>
    <s v="532923199903250327"/>
    <n v="202303"/>
    <s v="分析检测一部"/>
    <s v="2021-12-08"/>
    <n v="4000"/>
    <n v="4000"/>
    <n v="4000"/>
    <n v="4000"/>
    <n v="560"/>
    <n v="20"/>
    <n v="8"/>
    <n v="380"/>
    <n v="320"/>
    <n v="20"/>
    <n v="80"/>
    <n v="968"/>
    <n v="420"/>
    <n v="6500"/>
    <n v="780"/>
    <n v="6500"/>
    <n v="780"/>
    <n v="0"/>
    <m/>
    <n v="0"/>
  </r>
  <r>
    <x v="26"/>
    <s v="研发序列"/>
    <s v="P1"/>
    <s v="230221199704131428"/>
    <n v="202303"/>
    <s v="分析检测一部"/>
    <s v="2021-12-15"/>
    <n v="4000"/>
    <n v="4000"/>
    <n v="4000"/>
    <n v="4000"/>
    <n v="560"/>
    <n v="20"/>
    <n v="8"/>
    <n v="380"/>
    <n v="320"/>
    <n v="20"/>
    <n v="80"/>
    <n v="968"/>
    <n v="420"/>
    <n v="3500"/>
    <n v="420"/>
    <n v="3500"/>
    <n v="420"/>
    <n v="0"/>
    <m/>
    <n v="0"/>
  </r>
  <r>
    <x v="27"/>
    <s v="研发序列"/>
    <s v="P1"/>
    <s v="330227200108082030"/>
    <n v="202303"/>
    <s v="分析检测三部"/>
    <s v="2021-12-27"/>
    <n v="4000"/>
    <n v="4000"/>
    <n v="4000"/>
    <n v="4000"/>
    <n v="560"/>
    <n v="20"/>
    <n v="8"/>
    <n v="380"/>
    <n v="320"/>
    <n v="20"/>
    <n v="80"/>
    <n v="968"/>
    <n v="420"/>
    <n v="3500"/>
    <n v="420"/>
    <n v="3500"/>
    <n v="420"/>
    <n v="0"/>
    <m/>
    <n v="0"/>
  </r>
  <r>
    <x v="28"/>
    <s v="研发序列"/>
    <s v="P2"/>
    <s v="152201199503251024"/>
    <n v="202303"/>
    <s v="分析检测一部"/>
    <s v="2022-01-10"/>
    <n v="4000"/>
    <n v="4000"/>
    <n v="4000"/>
    <n v="4000"/>
    <n v="560"/>
    <n v="20"/>
    <n v="8"/>
    <n v="380"/>
    <n v="320"/>
    <n v="20"/>
    <n v="80"/>
    <n v="968"/>
    <n v="420"/>
    <n v="9000"/>
    <n v="1080"/>
    <n v="9000"/>
    <n v="1080"/>
    <n v="0"/>
    <m/>
    <n v="0"/>
  </r>
  <r>
    <x v="29"/>
    <s v="研发序列"/>
    <s v="P2"/>
    <s v="330124199204145126"/>
    <n v="202303"/>
    <s v="分析检测一部"/>
    <s v="2022-02-11"/>
    <n v="4000"/>
    <n v="4000"/>
    <n v="4000"/>
    <n v="4000"/>
    <n v="560"/>
    <n v="20"/>
    <n v="8"/>
    <n v="380"/>
    <n v="320"/>
    <n v="20"/>
    <n v="80"/>
    <n v="968"/>
    <n v="420"/>
    <n v="8500"/>
    <n v="1020"/>
    <n v="8500"/>
    <n v="1020"/>
    <n v="0"/>
    <m/>
    <n v="0"/>
  </r>
  <r>
    <x v="30"/>
    <s v="研发辅助序列"/>
    <s v="P1"/>
    <s v="43313019990902212X"/>
    <n v="202303"/>
    <s v="质量保证部"/>
    <s v="2022-03-04"/>
    <n v="4000"/>
    <n v="4000"/>
    <n v="4000"/>
    <n v="4000"/>
    <n v="560"/>
    <n v="20"/>
    <n v="8"/>
    <n v="380"/>
    <n v="320"/>
    <n v="20"/>
    <n v="80"/>
    <n v="968"/>
    <n v="420"/>
    <n v="3500"/>
    <n v="420"/>
    <n v="3500"/>
    <n v="420"/>
    <n v="0"/>
    <m/>
    <n v="0"/>
  </r>
  <r>
    <x v="31"/>
    <s v="研发辅助序列"/>
    <s v="P2"/>
    <s v="211421199511040042"/>
    <n v="202303"/>
    <s v="质量保证部"/>
    <s v="2022-03-25"/>
    <n v="4000"/>
    <n v="4000"/>
    <n v="4000"/>
    <n v="4000"/>
    <n v="560"/>
    <n v="20"/>
    <n v="8"/>
    <n v="380"/>
    <n v="320"/>
    <n v="20"/>
    <n v="80"/>
    <n v="968"/>
    <n v="420"/>
    <n v="7500"/>
    <n v="900"/>
    <n v="7500"/>
    <n v="900"/>
    <n v="0"/>
    <m/>
    <n v="0"/>
  </r>
  <r>
    <x v="32"/>
    <s v="研发辅助序列"/>
    <s v="P1"/>
    <s v="411627199805216994"/>
    <n v="202303"/>
    <s v="综合部"/>
    <s v="2022-06-01"/>
    <n v="4000"/>
    <n v="4000"/>
    <n v="4000"/>
    <n v="4000"/>
    <n v="560"/>
    <n v="20"/>
    <n v="8"/>
    <n v="380"/>
    <n v="320"/>
    <n v="20"/>
    <n v="80"/>
    <n v="968"/>
    <n v="420"/>
    <n v="3500"/>
    <n v="420"/>
    <n v="3500"/>
    <n v="420"/>
    <n v="0"/>
    <m/>
    <n v="0"/>
  </r>
  <r>
    <x v="33"/>
    <s v="研发序列"/>
    <s v="P1"/>
    <s v="370602199808144323"/>
    <n v="202303"/>
    <s v="分析检测三部"/>
    <s v="2022-06-08"/>
    <n v="4000"/>
    <n v="4000"/>
    <n v="4000"/>
    <n v="4000"/>
    <n v="560"/>
    <n v="20"/>
    <n v="8"/>
    <n v="380"/>
    <n v="320"/>
    <n v="20"/>
    <n v="80"/>
    <n v="968"/>
    <n v="420"/>
    <n v="3500"/>
    <n v="420"/>
    <n v="3500"/>
    <n v="420"/>
    <n v="0"/>
    <m/>
    <n v="0"/>
  </r>
  <r>
    <x v="34"/>
    <s v="研发序列"/>
    <s v="P2"/>
    <s v="612726199612080944"/>
    <n v="202303"/>
    <s v="分析检测一部"/>
    <s v="2022-07-11"/>
    <n v="4000"/>
    <n v="4000"/>
    <n v="4000"/>
    <n v="4000"/>
    <n v="560"/>
    <n v="20"/>
    <n v="8"/>
    <n v="380"/>
    <n v="320"/>
    <n v="20"/>
    <n v="80"/>
    <n v="968"/>
    <n v="420"/>
    <n v="9000"/>
    <n v="1080"/>
    <n v="3500"/>
    <n v="420"/>
    <n v="660"/>
    <m/>
    <n v="660"/>
  </r>
  <r>
    <x v="35"/>
    <s v="研发序列"/>
    <s v="P1"/>
    <s v="330103200105300040"/>
    <n v="202303"/>
    <s v="综合部"/>
    <s v="2022-07-11"/>
    <n v="4000"/>
    <n v="4000"/>
    <n v="4000"/>
    <n v="4000"/>
    <n v="560"/>
    <n v="20"/>
    <n v="8"/>
    <n v="380"/>
    <n v="320"/>
    <n v="20"/>
    <n v="80"/>
    <n v="968"/>
    <n v="420"/>
    <n v="4500"/>
    <n v="540"/>
    <n v="4500"/>
    <n v="540"/>
    <n v="0"/>
    <m/>
    <n v="0"/>
  </r>
  <r>
    <x v="36"/>
    <s v="研发序列"/>
    <s v="P2"/>
    <s v="33072219971101573X"/>
    <n v="202303"/>
    <s v="分析检测一部"/>
    <s v="2022-08-22"/>
    <n v="4000"/>
    <n v="4000"/>
    <n v="4000"/>
    <n v="4000"/>
    <n v="560"/>
    <n v="20"/>
    <n v="8"/>
    <n v="380"/>
    <n v="320"/>
    <n v="20"/>
    <n v="80"/>
    <n v="968"/>
    <n v="420"/>
    <n v="9000"/>
    <n v="1080"/>
    <n v="9000"/>
    <n v="1080"/>
    <n v="0"/>
    <m/>
    <n v="0"/>
  </r>
  <r>
    <x v="37"/>
    <s v="研发辅助序列"/>
    <s v="P3"/>
    <s v="330183199012110324"/>
    <n v="202303"/>
    <s v="质量保证部"/>
    <s v="2022-10-09"/>
    <n v="4000"/>
    <n v="4000"/>
    <n v="4000"/>
    <n v="4000"/>
    <n v="560"/>
    <n v="20"/>
    <n v="8"/>
    <n v="380"/>
    <n v="320"/>
    <n v="20"/>
    <n v="80"/>
    <n v="968"/>
    <n v="420"/>
    <n v="12000"/>
    <n v="1440"/>
    <n v="12000"/>
    <n v="1440"/>
    <n v="0"/>
    <m/>
    <n v="0"/>
  </r>
  <r>
    <x v="38"/>
    <s v="研发辅助序列"/>
    <s v="P1"/>
    <s v="620422199611283764"/>
    <n v="202303"/>
    <s v="质量保证部"/>
    <s v="2022-12-28"/>
    <n v="4000"/>
    <n v="4000"/>
    <n v="4000"/>
    <n v="4000"/>
    <n v="560"/>
    <n v="20"/>
    <n v="8"/>
    <n v="380"/>
    <n v="320"/>
    <n v="20"/>
    <n v="80"/>
    <n v="968"/>
    <n v="420"/>
    <n v="3500"/>
    <n v="420"/>
    <n v="3500"/>
    <n v="420"/>
    <n v="0"/>
    <m/>
    <n v="0"/>
  </r>
  <r>
    <x v="39"/>
    <s v="研发序列"/>
    <s v="P1"/>
    <s v="612429199806190749"/>
    <n v="202303"/>
    <s v="检测三部"/>
    <s v="2023-02-01"/>
    <n v="4000"/>
    <n v="4000"/>
    <n v="4000"/>
    <n v="4000"/>
    <n v="560"/>
    <n v="20"/>
    <n v="8"/>
    <n v="380"/>
    <n v="320"/>
    <n v="20"/>
    <n v="80"/>
    <n v="968"/>
    <n v="420"/>
    <n v="3500"/>
    <n v="420"/>
    <n v="3500"/>
    <n v="420"/>
    <n v="0"/>
    <m/>
    <n v="0"/>
  </r>
  <r>
    <x v="40"/>
    <s v="研发序列"/>
    <s v="P1"/>
    <s v="131128199802116041"/>
    <n v="202303"/>
    <s v="检测二部"/>
    <s v="2023-03-08"/>
    <n v="4000"/>
    <n v="4000"/>
    <n v="4000"/>
    <n v="4000"/>
    <n v="560"/>
    <n v="20"/>
    <n v="8"/>
    <n v="380"/>
    <n v="320"/>
    <n v="20"/>
    <n v="80"/>
    <n v="968"/>
    <n v="420"/>
    <n v="3500"/>
    <n v="420"/>
    <n v="3500"/>
    <n v="420"/>
    <n v="0"/>
    <m/>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
  <r>
    <x v="0"/>
    <s v="研发序列"/>
    <s v="M1"/>
    <s v="370629197610202875"/>
    <n v="202303"/>
    <s v="生物分析部"/>
    <s v="2018-10-08"/>
    <n v="5000"/>
    <n v="5000"/>
    <n v="5000"/>
    <n v="5000"/>
    <n v="700"/>
    <n v="25"/>
    <n v="10"/>
    <n v="475"/>
    <n v="400"/>
    <n v="25"/>
    <n v="100"/>
    <n v="1210"/>
    <n v="525"/>
    <n v="15000"/>
    <n v="1800"/>
    <n v="15000"/>
    <n v="1800"/>
    <n v="0"/>
    <m/>
    <n v="0"/>
  </r>
  <r>
    <x v="1"/>
    <s v="研发序列"/>
    <s v="M4"/>
    <s v="42212619880611752X"/>
    <n v="202303"/>
    <s v="生物分析部"/>
    <s v="2015-04-02"/>
    <n v="5500"/>
    <n v="5500"/>
    <n v="5500"/>
    <n v="5500"/>
    <n v="770"/>
    <n v="27.5"/>
    <n v="11"/>
    <n v="522.5"/>
    <n v="440"/>
    <n v="27.5"/>
    <n v="110"/>
    <n v="1331"/>
    <n v="577.5"/>
    <n v="24000"/>
    <n v="2880"/>
    <n v="24000"/>
    <n v="2880"/>
    <n v="0"/>
    <m/>
    <n v="0"/>
  </r>
  <r>
    <x v="2"/>
    <s v="研发序列"/>
    <s v="P4"/>
    <s v="360428199402093918"/>
    <n v="202303"/>
    <s v="生物分析部"/>
    <s v="2018-11-22"/>
    <n v="4500"/>
    <n v="4500"/>
    <n v="4500"/>
    <n v="4500"/>
    <n v="630"/>
    <n v="22.5"/>
    <n v="9"/>
    <n v="427.5"/>
    <n v="360"/>
    <n v="22.5"/>
    <n v="90"/>
    <n v="1089"/>
    <n v="472.5"/>
    <n v="15000"/>
    <n v="1800"/>
    <n v="15000"/>
    <n v="1800"/>
    <n v="0"/>
    <m/>
    <n v="0"/>
  </r>
  <r>
    <x v="3"/>
    <s v="研发序列"/>
    <s v="M1"/>
    <s v="330681199510249024"/>
    <n v="202303"/>
    <s v="生物分析部"/>
    <s v="2017-07-03"/>
    <n v="5000"/>
    <n v="5000"/>
    <n v="5000"/>
    <n v="5000"/>
    <n v="700"/>
    <n v="25"/>
    <n v="10"/>
    <n v="475"/>
    <n v="400"/>
    <n v="25"/>
    <n v="100"/>
    <n v="1210"/>
    <n v="525"/>
    <n v="15000"/>
    <n v="1800"/>
    <n v="15000"/>
    <n v="1800"/>
    <n v="0"/>
    <m/>
    <n v="0"/>
  </r>
  <r>
    <x v="4"/>
    <s v="研发序列"/>
    <s v="P3"/>
    <s v="339005199605171628"/>
    <n v="202303"/>
    <s v="生物分析部"/>
    <s v="2018-01-12"/>
    <n v="4500"/>
    <n v="4500"/>
    <n v="4500"/>
    <n v="4500"/>
    <n v="630"/>
    <n v="22.5"/>
    <n v="9"/>
    <n v="427.5"/>
    <n v="360"/>
    <n v="22.5"/>
    <n v="90"/>
    <n v="1089"/>
    <n v="472.5"/>
    <n v="12000"/>
    <n v="1440"/>
    <n v="12000"/>
    <n v="1440"/>
    <n v="0"/>
    <m/>
    <n v="0"/>
  </r>
  <r>
    <x v="5"/>
    <s v="研发序列"/>
    <s v="P2"/>
    <s v="339005199601302723"/>
    <n v="202303"/>
    <s v="生物分析部"/>
    <s v="2018-05-21"/>
    <n v="4000"/>
    <n v="4000"/>
    <n v="4000"/>
    <n v="4000"/>
    <n v="560"/>
    <n v="20"/>
    <n v="8"/>
    <n v="380"/>
    <n v="320"/>
    <n v="20"/>
    <n v="80"/>
    <n v="968"/>
    <n v="420"/>
    <n v="11000"/>
    <n v="1320"/>
    <n v="11000"/>
    <n v="1320"/>
    <n v="0"/>
    <m/>
    <n v="0"/>
  </r>
  <r>
    <x v="6"/>
    <s v="研发序列"/>
    <s v="P2"/>
    <s v="371525199706095065"/>
    <n v="202303"/>
    <s v="生物分析部"/>
    <s v="2018-09-07"/>
    <n v="4000"/>
    <n v="4000"/>
    <n v="4000"/>
    <n v="4000"/>
    <n v="560"/>
    <n v="20"/>
    <n v="8"/>
    <n v="380"/>
    <n v="320"/>
    <n v="20"/>
    <n v="80"/>
    <n v="968"/>
    <n v="420"/>
    <n v="3500"/>
    <n v="420"/>
    <n v="9000"/>
    <n v="1080"/>
    <n v="-660"/>
    <m/>
    <n v="-660"/>
  </r>
  <r>
    <x v="7"/>
    <s v="研发序列"/>
    <s v="P2"/>
    <s v="350322199408220820"/>
    <n v="202303"/>
    <s v="生物分析部"/>
    <s v="2019-01-02"/>
    <n v="4000"/>
    <n v="4000"/>
    <n v="4000"/>
    <n v="4000"/>
    <n v="560"/>
    <n v="20"/>
    <n v="8"/>
    <n v="380"/>
    <n v="320"/>
    <n v="20"/>
    <n v="80"/>
    <n v="968"/>
    <n v="420"/>
    <n v="9000"/>
    <n v="1080"/>
    <n v="9000"/>
    <n v="1080"/>
    <n v="0"/>
    <m/>
    <n v="0"/>
  </r>
  <r>
    <x v="8"/>
    <s v="研发序列"/>
    <s v="P3"/>
    <s v="330921199301091515"/>
    <n v="202303"/>
    <s v="生物分析部"/>
    <s v="2019-04-01"/>
    <n v="4500"/>
    <n v="4500"/>
    <n v="4500"/>
    <n v="4500"/>
    <n v="630"/>
    <n v="22.5"/>
    <n v="9"/>
    <n v="427.5"/>
    <n v="360"/>
    <n v="22.5"/>
    <n v="90"/>
    <n v="1089"/>
    <n v="472.5"/>
    <n v="12000"/>
    <n v="1440"/>
    <n v="12000"/>
    <n v="1440"/>
    <n v="0"/>
    <m/>
    <n v="0"/>
  </r>
  <r>
    <x v="9"/>
    <s v="研发序列"/>
    <s v="P3"/>
    <s v="430722199107055624"/>
    <n v="202303"/>
    <s v="质量保证部"/>
    <s v="2019-05-05"/>
    <n v="4500"/>
    <n v="4500"/>
    <n v="4500"/>
    <n v="4500"/>
    <n v="630"/>
    <n v="22.5"/>
    <n v="9"/>
    <n v="427.5"/>
    <n v="360"/>
    <n v="22.5"/>
    <n v="90"/>
    <n v="1089"/>
    <n v="472.5"/>
    <n v="12000"/>
    <n v="1440"/>
    <n v="12000"/>
    <n v="1440"/>
    <n v="0"/>
    <m/>
    <n v="0"/>
  </r>
  <r>
    <x v="10"/>
    <s v="研发序列"/>
    <s v="P2"/>
    <s v="330522199608252920"/>
    <n v="202303"/>
    <s v="生物分析部"/>
    <s v="2019-07-01"/>
    <n v="4000"/>
    <n v="4000"/>
    <n v="4000"/>
    <n v="4000"/>
    <n v="560"/>
    <n v="20"/>
    <n v="8"/>
    <n v="380"/>
    <n v="320"/>
    <n v="20"/>
    <n v="80"/>
    <n v="968"/>
    <n v="420"/>
    <n v="3500"/>
    <n v="420"/>
    <n v="3500"/>
    <n v="420"/>
    <n v="0"/>
    <m/>
    <n v="0"/>
  </r>
  <r>
    <x v="11"/>
    <s v="研发序列"/>
    <s v="M1"/>
    <s v="33010519950520061X"/>
    <n v="202303"/>
    <s v="实验室管理部"/>
    <s v="2017-07-03"/>
    <n v="5000"/>
    <n v="5000"/>
    <n v="5000"/>
    <n v="5000"/>
    <n v="700"/>
    <n v="25"/>
    <n v="10"/>
    <n v="475"/>
    <n v="400"/>
    <n v="25"/>
    <n v="100"/>
    <n v="1210"/>
    <n v="525"/>
    <n v="15000"/>
    <n v="1800"/>
    <n v="15000"/>
    <n v="1800"/>
    <n v="0"/>
    <m/>
    <n v="0"/>
  </r>
  <r>
    <x v="12"/>
    <s v="研发序列"/>
    <s v="P2"/>
    <s v="330108199407290227"/>
    <n v="202303"/>
    <s v="样品管理部"/>
    <s v="2018-09-04"/>
    <n v="4000"/>
    <n v="4000"/>
    <n v="4000"/>
    <n v="4000"/>
    <n v="560"/>
    <n v="20"/>
    <n v="8"/>
    <n v="380"/>
    <n v="320"/>
    <n v="20"/>
    <n v="80"/>
    <n v="968"/>
    <n v="420"/>
    <n v="9000"/>
    <n v="1080"/>
    <n v="9000"/>
    <n v="1080"/>
    <n v="0"/>
    <m/>
    <n v="0"/>
  </r>
  <r>
    <x v="13"/>
    <s v="职能序列"/>
    <s v="P2"/>
    <s v="330102198202021522"/>
    <n v="202303"/>
    <s v="行政部"/>
    <s v="2018-05-02"/>
    <n v="4000"/>
    <n v="4000"/>
    <n v="4000"/>
    <n v="4000"/>
    <n v="560"/>
    <n v="20"/>
    <n v="8"/>
    <n v="380"/>
    <n v="320"/>
    <n v="20"/>
    <n v="80"/>
    <n v="968"/>
    <n v="420"/>
    <n v="8000"/>
    <n v="960"/>
    <n v="8000"/>
    <n v="960"/>
    <n v="0"/>
    <m/>
    <n v="0"/>
  </r>
  <r>
    <x v="14"/>
    <s v="研发序列"/>
    <s v="P2"/>
    <s v="411023199112186528"/>
    <n v="202303"/>
    <s v="生物分析部"/>
    <s v="2021-02-22"/>
    <n v="4000"/>
    <n v="4000"/>
    <n v="4000"/>
    <n v="4000"/>
    <n v="560"/>
    <n v="20"/>
    <n v="8"/>
    <n v="380"/>
    <n v="320"/>
    <n v="20"/>
    <n v="80"/>
    <n v="968"/>
    <n v="420"/>
    <n v="11000"/>
    <n v="1320"/>
    <n v="11000"/>
    <n v="1320"/>
    <n v="0"/>
    <m/>
    <n v="0"/>
  </r>
  <r>
    <x v="15"/>
    <s v="研发序列"/>
    <s v="P1"/>
    <s v="332501199908200225"/>
    <n v="202303"/>
    <s v="样品管理部"/>
    <s v="2021-06-15"/>
    <n v="4000"/>
    <n v="4000"/>
    <n v="4000"/>
    <n v="4000"/>
    <n v="560"/>
    <n v="20"/>
    <n v="8"/>
    <n v="380"/>
    <n v="320"/>
    <n v="20"/>
    <n v="80"/>
    <n v="968"/>
    <n v="420"/>
    <n v="6000"/>
    <n v="720"/>
    <n v="6000"/>
    <n v="720"/>
    <n v="0"/>
    <m/>
    <n v="0"/>
  </r>
  <r>
    <x v="16"/>
    <s v="研发序列"/>
    <s v="P2"/>
    <s v="339005199910110629"/>
    <n v="202303"/>
    <s v="生物分析部"/>
    <s v="2021-07-05"/>
    <n v="4000"/>
    <n v="4000"/>
    <n v="4000"/>
    <n v="4000"/>
    <n v="560"/>
    <n v="20"/>
    <n v="8"/>
    <n v="380"/>
    <n v="320"/>
    <n v="20"/>
    <n v="80"/>
    <n v="968"/>
    <n v="420"/>
    <n v="9000"/>
    <n v="1080"/>
    <n v="9000"/>
    <n v="1080"/>
    <n v="0"/>
    <m/>
    <n v="0"/>
  </r>
  <r>
    <x v="17"/>
    <s v="研发序列"/>
    <s v="P1"/>
    <s v="330881199909225949"/>
    <n v="202303"/>
    <s v="生物分析部"/>
    <s v="2021-09-24"/>
    <n v="4000"/>
    <n v="4000"/>
    <n v="4000"/>
    <n v="4000"/>
    <n v="560"/>
    <n v="20"/>
    <n v="8"/>
    <n v="380"/>
    <n v="320"/>
    <n v="20"/>
    <n v="80"/>
    <n v="968"/>
    <n v="420"/>
    <n v="7000"/>
    <n v="840"/>
    <n v="7000"/>
    <n v="840"/>
    <n v="0"/>
    <m/>
    <n v="0"/>
  </r>
  <r>
    <x v="18"/>
    <s v="研发序列"/>
    <s v="P2"/>
    <s v="330721198911244827"/>
    <n v="202303"/>
    <s v="生物分析部"/>
    <s v="2021-11-03"/>
    <n v="4000"/>
    <n v="4000"/>
    <n v="4000"/>
    <n v="4000"/>
    <n v="560"/>
    <n v="20"/>
    <n v="8"/>
    <n v="380"/>
    <n v="320"/>
    <n v="20"/>
    <n v="80"/>
    <n v="968"/>
    <n v="420"/>
    <n v="11000"/>
    <n v="1320"/>
    <n v="11000"/>
    <n v="1320"/>
    <n v="0"/>
    <m/>
    <n v="0"/>
  </r>
  <r>
    <x v="19"/>
    <s v="研发序列"/>
    <s v="P1"/>
    <s v="339005199710195322"/>
    <n v="202303"/>
    <s v="生物分析部"/>
    <s v="2022-01-10"/>
    <n v="4000"/>
    <n v="4000"/>
    <n v="4000"/>
    <n v="4000"/>
    <n v="560"/>
    <n v="20"/>
    <n v="8"/>
    <n v="380"/>
    <n v="320"/>
    <n v="20"/>
    <n v="80"/>
    <n v="968"/>
    <n v="420"/>
    <n v="7000"/>
    <n v="840"/>
    <n v="7000"/>
    <n v="840"/>
    <n v="0"/>
    <m/>
    <n v="0"/>
  </r>
  <r>
    <x v="20"/>
    <s v="研发序列"/>
    <s v="P1"/>
    <s v="41162719961213794X"/>
    <n v="202303"/>
    <s v="质量保证部"/>
    <s v="2022-02-10"/>
    <n v="4000"/>
    <n v="4000"/>
    <n v="4000"/>
    <n v="4000"/>
    <n v="560"/>
    <n v="20"/>
    <n v="8"/>
    <n v="380"/>
    <n v="320"/>
    <n v="20"/>
    <n v="80"/>
    <n v="968"/>
    <n v="420"/>
    <n v="7000"/>
    <n v="840"/>
    <n v="3500"/>
    <n v="420"/>
    <n v="420"/>
    <m/>
    <n v="420"/>
  </r>
  <r>
    <x v="21"/>
    <s v="研发序列"/>
    <s v="P1"/>
    <s v="411422199705223318"/>
    <n v="202303"/>
    <s v="实验室管理部"/>
    <s v="2022-02-14"/>
    <n v="4000"/>
    <n v="4000"/>
    <n v="4000"/>
    <n v="4000"/>
    <n v="560"/>
    <n v="20"/>
    <n v="8"/>
    <n v="380"/>
    <n v="320"/>
    <n v="20"/>
    <n v="80"/>
    <n v="968"/>
    <n v="420"/>
    <n v="3500"/>
    <n v="420"/>
    <n v="3500"/>
    <n v="420"/>
    <n v="0"/>
    <m/>
    <n v="0"/>
  </r>
  <r>
    <x v="22"/>
    <s v="研发序列"/>
    <s v="P1"/>
    <s v="340621199912204422"/>
    <n v="202303"/>
    <s v="生物分析部"/>
    <s v="2022-03-09"/>
    <n v="4000"/>
    <n v="4000"/>
    <n v="4000"/>
    <n v="4000"/>
    <n v="560"/>
    <n v="20"/>
    <n v="8"/>
    <n v="380"/>
    <n v="320"/>
    <n v="20"/>
    <n v="80"/>
    <n v="968"/>
    <n v="420"/>
    <n v="3500"/>
    <n v="420"/>
    <n v="3500"/>
    <n v="420"/>
    <n v="0"/>
    <m/>
    <n v="0"/>
  </r>
  <r>
    <x v="23"/>
    <s v="研发序列"/>
    <s v="P1"/>
    <s v="422827199906290222"/>
    <n v="202303"/>
    <s v="质量保证部"/>
    <s v="2022-03-09"/>
    <n v="4000"/>
    <n v="4000"/>
    <n v="4000"/>
    <n v="4000"/>
    <n v="560"/>
    <n v="20"/>
    <n v="8"/>
    <n v="380"/>
    <n v="320"/>
    <n v="20"/>
    <n v="80"/>
    <n v="968"/>
    <n v="420"/>
    <n v="3500"/>
    <n v="420"/>
    <n v="3500"/>
    <n v="420"/>
    <n v="0"/>
    <m/>
    <n v="0"/>
  </r>
  <r>
    <x v="24"/>
    <s v="研发序列"/>
    <s v="P2"/>
    <s v="230230199709150421"/>
    <n v="202303"/>
    <s v="生物分析部"/>
    <s v="2022-04-25"/>
    <n v="4000"/>
    <n v="4000"/>
    <n v="4000"/>
    <n v="4000"/>
    <n v="560"/>
    <n v="20"/>
    <n v="8"/>
    <n v="380"/>
    <n v="320"/>
    <n v="20"/>
    <n v="80"/>
    <n v="968"/>
    <n v="420"/>
    <n v="10000"/>
    <n v="1200"/>
    <n v="10000"/>
    <n v="1200"/>
    <n v="0"/>
    <m/>
    <n v="0"/>
  </r>
  <r>
    <x v="25"/>
    <s v="研发序列"/>
    <s v="P1"/>
    <s v="412829199912051229"/>
    <n v="202303"/>
    <s v="质量保证部"/>
    <s v="2022-04-27"/>
    <n v="4000"/>
    <n v="4000"/>
    <n v="4000"/>
    <n v="4000"/>
    <n v="560"/>
    <n v="20"/>
    <n v="8"/>
    <n v="380"/>
    <n v="320"/>
    <n v="20"/>
    <n v="80"/>
    <n v="968"/>
    <n v="420"/>
    <n v="3500"/>
    <n v="420"/>
    <n v="3500"/>
    <n v="420"/>
    <n v="0"/>
    <m/>
    <n v="0"/>
  </r>
  <r>
    <x v="26"/>
    <s v="研发序列"/>
    <s v="P2"/>
    <s v="410222199701200512"/>
    <n v="202303"/>
    <s v="生物分析部"/>
    <s v="2022-05-27"/>
    <n v="4000"/>
    <n v="4000"/>
    <n v="4000"/>
    <n v="4000"/>
    <n v="560"/>
    <n v="20"/>
    <n v="8"/>
    <n v="380"/>
    <n v="320"/>
    <n v="20"/>
    <n v="80"/>
    <n v="968"/>
    <n v="420"/>
    <n v="3500"/>
    <n v="420"/>
    <n v="3500"/>
    <n v="420"/>
    <n v="0"/>
    <m/>
    <n v="0"/>
  </r>
  <r>
    <x v="27"/>
    <s v="研发序列"/>
    <s v="P2"/>
    <s v="232126199704271621"/>
    <n v="202303"/>
    <s v="生物分析部"/>
    <s v="2022-07-04"/>
    <n v="4000"/>
    <n v="4000"/>
    <n v="4000"/>
    <n v="4000"/>
    <n v="560"/>
    <n v="20"/>
    <n v="8"/>
    <n v="380"/>
    <n v="320"/>
    <n v="20"/>
    <n v="80"/>
    <n v="968"/>
    <n v="420"/>
    <n v="3500"/>
    <n v="420"/>
    <n v="3500"/>
    <n v="420"/>
    <n v="0"/>
    <m/>
    <n v="0"/>
  </r>
  <r>
    <x v="28"/>
    <s v="研发序列"/>
    <s v="P1"/>
    <s v="510321199904260788"/>
    <n v="202303"/>
    <s v="生物分析部"/>
    <s v="2022-07-27"/>
    <n v="4000"/>
    <n v="4000"/>
    <n v="4000"/>
    <n v="4000"/>
    <n v="560"/>
    <n v="20"/>
    <n v="8"/>
    <n v="380"/>
    <n v="320"/>
    <n v="20"/>
    <n v="80"/>
    <n v="968"/>
    <n v="420"/>
    <n v="3500"/>
    <n v="420"/>
    <n v="3500"/>
    <n v="420"/>
    <n v="0"/>
    <m/>
    <n v="0"/>
  </r>
  <r>
    <x v="29"/>
    <s v="研发序列"/>
    <s v="P1"/>
    <s v="410421199807141025"/>
    <n v="202303"/>
    <s v="生物分析部"/>
    <s v="2022-08-01"/>
    <n v="4000"/>
    <n v="4000"/>
    <n v="4000"/>
    <n v="4000"/>
    <n v="560"/>
    <n v="20"/>
    <n v="8"/>
    <n v="380"/>
    <n v="320"/>
    <n v="20"/>
    <n v="80"/>
    <n v="968"/>
    <n v="420"/>
    <n v="8000"/>
    <n v="960"/>
    <n v="8000"/>
    <n v="960"/>
    <n v="0"/>
    <m/>
    <n v="0"/>
  </r>
  <r>
    <x v="30"/>
    <s v="研发序列"/>
    <s v="M1"/>
    <s v="330183199307284321"/>
    <n v="202303"/>
    <s v="生物分析部"/>
    <s v="2022-08-01"/>
    <n v="5000"/>
    <n v="5000"/>
    <n v="5000"/>
    <n v="5000"/>
    <n v="700"/>
    <n v="25"/>
    <n v="10"/>
    <n v="475"/>
    <n v="400"/>
    <n v="25"/>
    <n v="100"/>
    <n v="1210"/>
    <n v="525"/>
    <n v="15000"/>
    <n v="1800"/>
    <n v="15000"/>
    <n v="1800"/>
    <n v="0"/>
    <m/>
    <n v="0"/>
  </r>
  <r>
    <x v="31"/>
    <s v="研发序列"/>
    <s v="P1"/>
    <s v="420983200101123224"/>
    <n v="202303"/>
    <s v="生物分析部"/>
    <s v="2022-08-15"/>
    <n v="4000"/>
    <n v="4000"/>
    <n v="4000"/>
    <n v="4000"/>
    <n v="560"/>
    <n v="20"/>
    <n v="8"/>
    <n v="380"/>
    <n v="320"/>
    <n v="20"/>
    <n v="80"/>
    <n v="968"/>
    <n v="420"/>
    <n v="3500"/>
    <n v="420"/>
    <n v="3500"/>
    <n v="420"/>
    <n v="0"/>
    <m/>
    <n v="0"/>
  </r>
  <r>
    <x v="32"/>
    <s v="研发序列"/>
    <s v="P2"/>
    <s v="42128119971016494X"/>
    <n v="202303"/>
    <s v="生物分析部"/>
    <s v="2022-08-22"/>
    <n v="4000"/>
    <n v="4000"/>
    <n v="4000"/>
    <n v="4000"/>
    <n v="560"/>
    <n v="20"/>
    <n v="8"/>
    <n v="380"/>
    <n v="320"/>
    <n v="20"/>
    <n v="80"/>
    <n v="968"/>
    <n v="420"/>
    <n v="9000"/>
    <n v="1080"/>
    <n v="9000"/>
    <n v="1080"/>
    <n v="0"/>
    <m/>
    <n v="0"/>
  </r>
  <r>
    <x v="33"/>
    <s v="研发序列"/>
    <s v="P2"/>
    <s v="211202199808172521"/>
    <n v="202303"/>
    <s v="生物分析部"/>
    <s v="2022-08-29"/>
    <n v="4000"/>
    <n v="4000"/>
    <n v="4000"/>
    <n v="4000"/>
    <n v="560"/>
    <n v="20"/>
    <n v="8"/>
    <n v="380"/>
    <n v="320"/>
    <n v="20"/>
    <n v="80"/>
    <n v="968"/>
    <n v="420"/>
    <n v="3500"/>
    <n v="420"/>
    <n v="3500"/>
    <n v="420"/>
    <n v="0"/>
    <m/>
    <n v="0"/>
  </r>
  <r>
    <x v="34"/>
    <s v="研发序列"/>
    <s v="P2"/>
    <s v="430722199902238710"/>
    <n v="202303"/>
    <s v="生物分析部"/>
    <s v="2022-09-14"/>
    <n v="4000"/>
    <n v="4000"/>
    <n v="4000"/>
    <n v="4000"/>
    <n v="560"/>
    <n v="20"/>
    <n v="8"/>
    <n v="380"/>
    <n v="320"/>
    <n v="20"/>
    <n v="80"/>
    <n v="968"/>
    <n v="420"/>
    <n v="3500"/>
    <n v="420"/>
    <n v="3500"/>
    <n v="420"/>
    <n v="0"/>
    <m/>
    <n v="0"/>
  </r>
  <r>
    <x v="35"/>
    <s v="研发序列"/>
    <s v="P1"/>
    <s v="130206199303020324"/>
    <n v="202303"/>
    <s v="生物分析部"/>
    <s v="2022-10-09"/>
    <n v="4000"/>
    <n v="4000"/>
    <n v="4000"/>
    <n v="4000"/>
    <n v="560"/>
    <n v="20"/>
    <n v="8"/>
    <n v="380"/>
    <n v="320"/>
    <n v="20"/>
    <n v="80"/>
    <n v="968"/>
    <n v="420"/>
    <n v="7000"/>
    <n v="840"/>
    <n v="7000"/>
    <n v="840"/>
    <n v="0"/>
    <m/>
    <n v="0"/>
  </r>
  <r>
    <x v="36"/>
    <s v="研发序列"/>
    <s v="P2"/>
    <s v="340122199706084211"/>
    <n v="202303"/>
    <s v="生物分析部"/>
    <s v="2022-10-11"/>
    <n v="4000"/>
    <n v="4000"/>
    <n v="4000"/>
    <n v="4000"/>
    <n v="560"/>
    <n v="20"/>
    <n v="8"/>
    <n v="380"/>
    <n v="320"/>
    <n v="20"/>
    <n v="80"/>
    <n v="968"/>
    <n v="420"/>
    <n v="9000"/>
    <n v="1080"/>
    <n v="3500"/>
    <n v="420"/>
    <n v="660"/>
    <m/>
    <n v="660"/>
  </r>
  <r>
    <x v="37"/>
    <s v="研发序列"/>
    <s v="P2"/>
    <s v="230128199701310227"/>
    <n v="202303"/>
    <s v="生物分析部"/>
    <d v="2022-10-21T00:00:00"/>
    <n v="4000"/>
    <n v="4000"/>
    <n v="4000"/>
    <n v="4000"/>
    <n v="560"/>
    <n v="20"/>
    <n v="8"/>
    <n v="380"/>
    <n v="320"/>
    <n v="20"/>
    <n v="80"/>
    <n v="968"/>
    <n v="420"/>
    <n v="10000"/>
    <n v="1200"/>
    <n v="10000"/>
    <n v="1200"/>
    <n v="0"/>
    <m/>
    <n v="0"/>
  </r>
  <r>
    <x v="38"/>
    <s v="研发序列"/>
    <s v="P2"/>
    <s v="652901199709230022"/>
    <n v="202303"/>
    <s v="生物分析部"/>
    <s v="2023-02-07"/>
    <n v="4000"/>
    <n v="4000"/>
    <n v="4000"/>
    <n v="4000"/>
    <n v="560"/>
    <n v="20"/>
    <n v="8"/>
    <n v="380"/>
    <n v="320"/>
    <n v="20"/>
    <n v="80"/>
    <n v="968"/>
    <n v="420"/>
    <n v="3500"/>
    <n v="420"/>
    <n v="3500"/>
    <n v="420"/>
    <n v="0"/>
    <m/>
    <n v="0"/>
  </r>
  <r>
    <x v="39"/>
    <s v="研发序列"/>
    <s v="P1"/>
    <s v="142731200003034524"/>
    <n v="202303"/>
    <s v="生物分析部"/>
    <s v="2023-03-15"/>
    <n v="4000"/>
    <n v="4000"/>
    <n v="4000"/>
    <n v="4000"/>
    <n v="560"/>
    <n v="20"/>
    <n v="8"/>
    <n v="380"/>
    <n v="320"/>
    <n v="20"/>
    <n v="80"/>
    <n v="968"/>
    <n v="420"/>
    <n v="3500"/>
    <n v="420"/>
    <n v="3500"/>
    <n v="420"/>
    <n v="0"/>
    <m/>
    <n v="0"/>
  </r>
  <r>
    <x v="40"/>
    <s v="研发序列"/>
    <s v="P2"/>
    <s v="411282199005050028"/>
    <n v="202301"/>
    <s v="生物分析部"/>
    <s v="2018-11-16"/>
    <n v="4000"/>
    <n v="4000"/>
    <n v="4000"/>
    <n v="4000"/>
    <n v="560"/>
    <n v="20"/>
    <n v="0"/>
    <n v="380"/>
    <n v="320"/>
    <n v="20"/>
    <n v="80"/>
    <n v="960"/>
    <n v="420"/>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s v="研发序列"/>
    <s v="P3"/>
    <s v="330724199010195638"/>
    <n v="202303"/>
    <s v="医学部"/>
    <s v="2012-07-01"/>
    <n v="4500"/>
    <n v="4500"/>
    <n v="4500"/>
    <n v="4500"/>
    <n v="630"/>
    <n v="22.5"/>
    <n v="9"/>
    <n v="427.5"/>
    <n v="360"/>
    <n v="22.5"/>
    <n v="90"/>
    <n v="1089"/>
    <n v="472.5"/>
    <n v="12000"/>
    <n v="1440"/>
    <n v="12000"/>
    <n v="1440"/>
    <n v="0"/>
    <m/>
    <n v="0"/>
  </r>
  <r>
    <x v="1"/>
    <s v="研发序列"/>
    <s v="P3"/>
    <s v="330522199504151543"/>
    <n v="202303"/>
    <s v="医学部"/>
    <s v="2018-06-07"/>
    <n v="4500"/>
    <n v="4500"/>
    <n v="4500"/>
    <n v="4500"/>
    <n v="630"/>
    <n v="22.5"/>
    <n v="9"/>
    <n v="427.5"/>
    <n v="360"/>
    <n v="22.5"/>
    <n v="90"/>
    <n v="1089"/>
    <n v="472.5"/>
    <n v="3500"/>
    <n v="420"/>
    <n v="12000"/>
    <n v="1440"/>
    <n v="-1020"/>
    <m/>
    <n v="-1020"/>
  </r>
  <r>
    <x v="2"/>
    <s v="研发序列"/>
    <s v="P2"/>
    <s v="330282199806252841"/>
    <n v="202303"/>
    <s v="医学部"/>
    <s v="2021-04-21"/>
    <n v="4000"/>
    <n v="4000"/>
    <n v="4000"/>
    <n v="4000"/>
    <n v="560"/>
    <n v="20"/>
    <n v="8"/>
    <n v="380"/>
    <n v="320"/>
    <n v="20"/>
    <n v="80"/>
    <n v="968"/>
    <n v="420"/>
    <n v="9000"/>
    <n v="1080"/>
    <n v="9000"/>
    <n v="1080"/>
    <n v="0"/>
    <m/>
    <n v="0"/>
  </r>
  <r>
    <x v="3"/>
    <s v="研发序列"/>
    <s v="P2"/>
    <s v="331004199810242225"/>
    <n v="202303"/>
    <s v="医学部"/>
    <s v="2022-01-05"/>
    <n v="4000"/>
    <n v="4000"/>
    <n v="4000"/>
    <n v="4000"/>
    <n v="560"/>
    <n v="20"/>
    <n v="8"/>
    <n v="380"/>
    <n v="320"/>
    <n v="20"/>
    <n v="80"/>
    <n v="968"/>
    <n v="420"/>
    <n v="10000"/>
    <n v="1200"/>
    <n v="3500"/>
    <n v="420"/>
    <n v="780"/>
    <m/>
    <n v="780"/>
  </r>
  <r>
    <x v="4"/>
    <s v="研发序列"/>
    <s v="P2"/>
    <s v="420624199601250041"/>
    <n v="202303"/>
    <s v="医学部"/>
    <s v="2022-01-19"/>
    <n v="4000"/>
    <n v="4000"/>
    <n v="4000"/>
    <n v="4000"/>
    <n v="560"/>
    <n v="20"/>
    <n v="8"/>
    <n v="380"/>
    <n v="320"/>
    <n v="20"/>
    <n v="80"/>
    <n v="968"/>
    <n v="420"/>
    <n v="10000"/>
    <n v="1200"/>
    <n v="10000"/>
    <n v="1200"/>
    <n v="0"/>
    <m/>
    <n v="0"/>
  </r>
  <r>
    <x v="5"/>
    <s v="研发序列"/>
    <s v="P1"/>
    <s v="232330199605150029"/>
    <n v="202303"/>
    <s v="医学部"/>
    <s v="2022-01-21"/>
    <n v="4000"/>
    <n v="4000"/>
    <n v="4000"/>
    <n v="4000"/>
    <n v="560"/>
    <n v="20"/>
    <n v="8"/>
    <n v="380"/>
    <n v="320"/>
    <n v="20"/>
    <n v="80"/>
    <n v="968"/>
    <n v="420"/>
    <n v="3500"/>
    <n v="420"/>
    <n v="3500"/>
    <n v="420"/>
    <n v="0"/>
    <m/>
    <n v="0"/>
  </r>
  <r>
    <x v="6"/>
    <s v="研发序列"/>
    <s v="P1"/>
    <s v="33010519980802342X"/>
    <n v="202303"/>
    <s v="医学部"/>
    <s v="2022-02-09"/>
    <n v="4000"/>
    <n v="4000"/>
    <n v="4000"/>
    <n v="4000"/>
    <n v="560"/>
    <n v="20"/>
    <n v="8"/>
    <n v="380"/>
    <n v="320"/>
    <n v="20"/>
    <n v="80"/>
    <n v="968"/>
    <n v="420"/>
    <n v="7500"/>
    <n v="900"/>
    <n v="7500"/>
    <n v="900"/>
    <n v="0"/>
    <m/>
    <n v="0"/>
  </r>
  <r>
    <x v="7"/>
    <s v="研发序列"/>
    <s v="P2"/>
    <s v="50023719941118002X"/>
    <n v="202303"/>
    <s v="医学部"/>
    <s v="2022-03-14"/>
    <n v="4000"/>
    <n v="4000"/>
    <n v="4000"/>
    <n v="4000"/>
    <n v="560"/>
    <n v="20"/>
    <n v="8"/>
    <n v="380"/>
    <n v="320"/>
    <n v="20"/>
    <n v="80"/>
    <n v="968"/>
    <n v="420"/>
    <n v="11000"/>
    <n v="1320"/>
    <n v="11000"/>
    <n v="1320"/>
    <n v="0"/>
    <m/>
    <n v="0"/>
  </r>
  <r>
    <x v="8"/>
    <s v="研发序列"/>
    <s v="P2"/>
    <s v="340221199706124964"/>
    <n v="202303"/>
    <s v="医学部"/>
    <s v="2022-08-22"/>
    <n v="4000"/>
    <n v="4000"/>
    <n v="4000"/>
    <n v="4000"/>
    <n v="560"/>
    <n v="20"/>
    <n v="8"/>
    <n v="380"/>
    <n v="320"/>
    <n v="20"/>
    <n v="80"/>
    <n v="968"/>
    <n v="420"/>
    <n v="8500"/>
    <n v="1020"/>
    <n v="8500"/>
    <n v="1020"/>
    <n v="0"/>
    <m/>
    <n v="0"/>
  </r>
  <r>
    <x v="9"/>
    <s v="研发序列"/>
    <s v="P2"/>
    <s v="352225199603221541"/>
    <n v="202303"/>
    <s v="医学部"/>
    <s v="2022-09-19"/>
    <n v="4000"/>
    <n v="4000"/>
    <n v="4000"/>
    <n v="4000"/>
    <n v="560"/>
    <n v="20"/>
    <n v="8"/>
    <n v="380"/>
    <n v="320"/>
    <n v="20"/>
    <n v="80"/>
    <n v="968"/>
    <n v="420"/>
    <n v="11500"/>
    <n v="1380"/>
    <n v="11500"/>
    <n v="1380"/>
    <n v="0"/>
    <m/>
    <n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s v="研发序列"/>
    <s v="P4"/>
    <s v="330724199005277620"/>
    <n v="202303"/>
    <s v="勤思医药"/>
    <s v="2016-07-01"/>
    <n v="4500"/>
    <n v="4500"/>
    <n v="4500"/>
    <n v="4500"/>
    <n v="630"/>
    <n v="22.5"/>
    <n v="9"/>
    <n v="427.5"/>
    <n v="360"/>
    <n v="22.5"/>
    <n v="90"/>
    <n v="1089"/>
    <n v="472.5"/>
    <n v="15000"/>
    <n v="1800"/>
    <n v="15000"/>
    <n v="1800"/>
    <n v="0"/>
    <m/>
    <n v="0"/>
  </r>
  <r>
    <x v="1"/>
    <s v="研发序列"/>
    <s v="P2"/>
    <s v="320282199809093821"/>
    <n v="202303"/>
    <s v="勤思医药"/>
    <s v="2020-07-01"/>
    <n v="4000"/>
    <n v="4000"/>
    <n v="4000"/>
    <n v="4000"/>
    <n v="560"/>
    <n v="20"/>
    <n v="8"/>
    <n v="380"/>
    <n v="320"/>
    <n v="20"/>
    <n v="80"/>
    <n v="968"/>
    <n v="420"/>
    <n v="8000"/>
    <n v="960"/>
    <n v="8000"/>
    <n v="960"/>
    <n v="0"/>
    <m/>
    <n v="0"/>
  </r>
  <r>
    <x v="2"/>
    <s v="研发序列"/>
    <s v="P1"/>
    <s v="330326199808011421"/>
    <n v="202303"/>
    <s v="勤思医药"/>
    <s v="2021-06-09"/>
    <n v="4000"/>
    <n v="4000"/>
    <n v="4000"/>
    <n v="4000"/>
    <n v="560"/>
    <n v="20"/>
    <n v="8"/>
    <n v="380"/>
    <n v="320"/>
    <n v="20"/>
    <n v="80"/>
    <n v="968"/>
    <n v="420"/>
    <n v="7000"/>
    <n v="840"/>
    <n v="7000"/>
    <n v="840"/>
    <n v="0"/>
    <m/>
    <n v="0"/>
  </r>
  <r>
    <x v="3"/>
    <s v="研发序列"/>
    <s v="P2"/>
    <s v="330724199607272421"/>
    <n v="202303"/>
    <s v="勤思医药"/>
    <s v="2021-07-28"/>
    <n v="4000"/>
    <n v="4000"/>
    <n v="4000"/>
    <n v="4000"/>
    <n v="560"/>
    <n v="20"/>
    <n v="8"/>
    <n v="380"/>
    <n v="320"/>
    <n v="20"/>
    <n v="80"/>
    <n v="968"/>
    <n v="420"/>
    <n v="8500"/>
    <n v="1020"/>
    <n v="3500"/>
    <n v="420"/>
    <n v="600"/>
    <m/>
    <n v="600"/>
  </r>
  <r>
    <x v="4"/>
    <s v="研发序列"/>
    <s v="P1"/>
    <s v="330324199701144205"/>
    <n v="202303"/>
    <s v="勤思医药"/>
    <s v="2021-09-01"/>
    <n v="4000"/>
    <n v="4000"/>
    <n v="4000"/>
    <n v="4000"/>
    <n v="560"/>
    <n v="20"/>
    <n v="8"/>
    <n v="380"/>
    <n v="320"/>
    <n v="20"/>
    <n v="80"/>
    <n v="968"/>
    <n v="420"/>
    <n v="6000"/>
    <n v="720"/>
    <n v="6000"/>
    <n v="720"/>
    <n v="0"/>
    <m/>
    <n v="0"/>
  </r>
  <r>
    <x v="5"/>
    <s v="研发序列"/>
    <s v="P1"/>
    <s v="332526199901286721"/>
    <n v="202303"/>
    <s v="勤思医药"/>
    <s v="2022-02-16"/>
    <n v="4000"/>
    <n v="4000"/>
    <n v="4000"/>
    <n v="4000"/>
    <n v="560"/>
    <n v="20"/>
    <n v="8"/>
    <n v="380"/>
    <n v="320"/>
    <n v="20"/>
    <n v="80"/>
    <n v="968"/>
    <n v="420"/>
    <n v="5500"/>
    <n v="660"/>
    <n v="3500"/>
    <n v="420"/>
    <n v="240"/>
    <m/>
    <n v="240"/>
  </r>
  <r>
    <x v="6"/>
    <m/>
    <m/>
    <m/>
    <m/>
    <m/>
    <m/>
    <m/>
    <m/>
    <m/>
    <m/>
    <m/>
    <m/>
    <m/>
    <m/>
    <m/>
    <m/>
    <m/>
    <m/>
    <m/>
    <m/>
    <m/>
    <m/>
    <m/>
    <m/>
    <m/>
    <m/>
  </r>
  <r>
    <x v="6"/>
    <m/>
    <m/>
    <m/>
    <m/>
    <m/>
    <m/>
    <m/>
    <m/>
    <m/>
    <m/>
    <m/>
    <m/>
    <m/>
    <m/>
    <m/>
    <m/>
    <m/>
    <m/>
    <m/>
    <m/>
    <m/>
    <m/>
    <m/>
    <m/>
    <m/>
    <m/>
  </r>
  <r>
    <x v="7"/>
    <s v="研发序列"/>
    <s v="P2"/>
    <s v="330481199607315621"/>
    <n v="202303"/>
    <s v="勤思医药"/>
    <s v="2018-05-16"/>
    <n v="4000"/>
    <n v="4000"/>
    <n v="4000"/>
    <n v="4000"/>
    <n v="560"/>
    <n v="20"/>
    <n v="24"/>
    <n v="300"/>
    <n v="320"/>
    <n v="20"/>
    <n v="80"/>
    <n v="904"/>
    <n v="420"/>
    <n v="8000"/>
    <n v="880"/>
    <n v="8000"/>
    <n v="800"/>
    <n v="80"/>
    <m/>
    <n v="80"/>
  </r>
  <r>
    <x v="8"/>
    <s v="研发序列"/>
    <s v="P1"/>
    <s v="330724199710195612"/>
    <n v="202303"/>
    <s v="勤思医药"/>
    <s v="2021-05-17"/>
    <n v="4000"/>
    <n v="4000"/>
    <n v="4000"/>
    <n v="4000"/>
    <n v="560"/>
    <n v="20"/>
    <n v="24"/>
    <n v="300"/>
    <n v="320"/>
    <n v="20"/>
    <n v="80"/>
    <n v="904"/>
    <n v="420"/>
    <n v="3500"/>
    <n v="385"/>
    <n v="3500"/>
    <n v="350"/>
    <n v="35"/>
    <m/>
    <n v="35"/>
  </r>
  <r>
    <x v="9"/>
    <s v="研发序列"/>
    <s v="P2"/>
    <s v="330724199512266221"/>
    <n v="202303"/>
    <s v="勤思医药"/>
    <s v="2018-09-07"/>
    <n v="4000"/>
    <n v="4000"/>
    <n v="4000"/>
    <n v="4000"/>
    <n v="560"/>
    <n v="20"/>
    <n v="24"/>
    <n v="300"/>
    <n v="320"/>
    <n v="20"/>
    <n v="80"/>
    <n v="904"/>
    <n v="420"/>
    <n v="8500"/>
    <n v="935"/>
    <n v="8500"/>
    <n v="850"/>
    <n v="85"/>
    <m/>
    <n v="85"/>
  </r>
  <r>
    <x v="10"/>
    <s v="研发序列"/>
    <s v="P1"/>
    <s v="330724200111016219"/>
    <n v="202303"/>
    <s v="勤思医药"/>
    <s v="2022-02-21"/>
    <n v="4000"/>
    <n v="4000"/>
    <n v="4000"/>
    <n v="4000"/>
    <n v="560"/>
    <n v="20"/>
    <n v="24"/>
    <n v="300"/>
    <n v="320"/>
    <n v="20"/>
    <n v="80"/>
    <n v="904"/>
    <n v="420"/>
    <n v="5000"/>
    <n v="550"/>
    <n v="5000"/>
    <n v="500"/>
    <n v="50"/>
    <m/>
    <n v="50"/>
  </r>
  <r>
    <x v="11"/>
    <s v="研发序列"/>
    <s v="P1"/>
    <s v="330724200101134529"/>
    <n v="202303"/>
    <s v="勤思医药"/>
    <s v="2022-06-20"/>
    <n v="4000"/>
    <n v="4000"/>
    <n v="4000"/>
    <n v="4000"/>
    <n v="560"/>
    <n v="20"/>
    <n v="24"/>
    <n v="300"/>
    <n v="320"/>
    <n v="20"/>
    <n v="80"/>
    <n v="904"/>
    <n v="420"/>
    <n v="3500"/>
    <n v="385"/>
    <n v="3500"/>
    <n v="350"/>
    <n v="35"/>
    <m/>
    <n v="35"/>
  </r>
  <r>
    <x v="12"/>
    <s v="研发序列"/>
    <s v="P1"/>
    <s v="342224199211232120"/>
    <n v="202303"/>
    <s v="勤思医药"/>
    <s v="2022-04-06"/>
    <n v="4000"/>
    <n v="4000"/>
    <n v="4000"/>
    <n v="4000"/>
    <n v="560"/>
    <n v="20"/>
    <n v="24"/>
    <n v="300"/>
    <n v="320"/>
    <n v="20"/>
    <n v="80"/>
    <n v="904"/>
    <n v="420"/>
    <n v="6500"/>
    <n v="715"/>
    <n v="6500"/>
    <n v="650"/>
    <n v="65"/>
    <m/>
    <n v="65"/>
  </r>
  <r>
    <x v="13"/>
    <s v="研发序列"/>
    <s v="P1"/>
    <s v="330727199612141222"/>
    <n v="202303"/>
    <s v="勤思医药"/>
    <s v="2021-09-01"/>
    <n v="4000"/>
    <n v="4000"/>
    <n v="4000"/>
    <n v="4000"/>
    <n v="560"/>
    <n v="20"/>
    <n v="24"/>
    <n v="300"/>
    <n v="320"/>
    <n v="20"/>
    <n v="80"/>
    <n v="904"/>
    <n v="420"/>
    <n v="5800"/>
    <n v="638"/>
    <n v="5800"/>
    <n v="580"/>
    <n v="58"/>
    <m/>
    <n v="58"/>
  </r>
  <r>
    <x v="14"/>
    <s v="研发序列"/>
    <s v="P1"/>
    <s v="330724199310262943"/>
    <n v="202303"/>
    <s v="勤思医药"/>
    <s v="2022-01-14"/>
    <n v="4000"/>
    <n v="4000"/>
    <n v="4000"/>
    <n v="4000"/>
    <n v="560"/>
    <n v="20"/>
    <n v="24"/>
    <n v="300"/>
    <n v="320"/>
    <n v="20"/>
    <n v="80"/>
    <n v="904"/>
    <n v="420"/>
    <n v="7000"/>
    <n v="770"/>
    <n v="7000"/>
    <n v="700"/>
    <n v="70"/>
    <m/>
    <n v="70"/>
  </r>
  <r>
    <x v="15"/>
    <s v="研发序列"/>
    <s v="P1"/>
    <s v="411422199906111531"/>
    <n v="202303"/>
    <s v="勤思医药"/>
    <s v="2023-03-13"/>
    <n v="4000"/>
    <n v="4000"/>
    <n v="4000"/>
    <n v="4000"/>
    <n v="560"/>
    <n v="20"/>
    <n v="24"/>
    <n v="300"/>
    <n v="320"/>
    <n v="20"/>
    <n v="80"/>
    <n v="904"/>
    <n v="420"/>
    <n v="5000"/>
    <n v="550"/>
    <n v="5000"/>
    <n v="500"/>
    <n v="50"/>
    <m/>
    <n v="50"/>
  </r>
  <r>
    <x v="16"/>
    <s v="研发序列"/>
    <s v="P1"/>
    <s v="330324199701106540"/>
    <n v="202303"/>
    <s v="勤思医药"/>
    <s v="2021-11-01"/>
    <n v="4000"/>
    <n v="4000"/>
    <n v="4000"/>
    <n v="4000"/>
    <n v="560"/>
    <n v="20"/>
    <n v="8"/>
    <n v="368"/>
    <n v="320"/>
    <n v="20"/>
    <n v="80"/>
    <n v="956"/>
    <n v="420"/>
    <n v="6000"/>
    <n v="720"/>
    <n v="6000"/>
    <n v="720"/>
    <n v="0"/>
    <m/>
    <n v="0"/>
  </r>
  <r>
    <x v="17"/>
    <s v="研发序列"/>
    <s v="P1"/>
    <s v="410724199906052023"/>
    <n v="202303"/>
    <s v="勤思医药"/>
    <s v="2022-02-09"/>
    <n v="4000"/>
    <n v="4000"/>
    <n v="4000"/>
    <n v="4000"/>
    <n v="560"/>
    <n v="20"/>
    <n v="8"/>
    <n v="368"/>
    <n v="320"/>
    <n v="20"/>
    <n v="80"/>
    <n v="956"/>
    <n v="420"/>
    <n v="5500"/>
    <n v="660"/>
    <n v="5500"/>
    <n v="660"/>
    <n v="0"/>
    <m/>
    <n v="0"/>
  </r>
  <r>
    <x v="18"/>
    <s v="研发序列"/>
    <s v="P2"/>
    <s v="330326199306031422"/>
    <n v="202303"/>
    <s v="勤思医药"/>
    <s v="2019-01-02"/>
    <n v="4000"/>
    <n v="4000"/>
    <n v="4000"/>
    <n v="4000"/>
    <n v="560"/>
    <n v="20"/>
    <n v="8"/>
    <n v="368"/>
    <n v="320"/>
    <n v="20"/>
    <n v="80"/>
    <n v="956"/>
    <n v="420"/>
    <n v="10500"/>
    <n v="1260"/>
    <n v="10500"/>
    <n v="1260"/>
    <n v="0"/>
    <m/>
    <n v="0"/>
  </r>
  <r>
    <x v="19"/>
    <s v="研发序列"/>
    <s v="P1"/>
    <s v="330327199701160861"/>
    <n v="202303"/>
    <s v="勤思医药"/>
    <s v="2021-04-28"/>
    <n v="4000"/>
    <n v="4000"/>
    <n v="4000"/>
    <n v="4000"/>
    <n v="560"/>
    <n v="20"/>
    <n v="8"/>
    <n v="368"/>
    <n v="320"/>
    <n v="20"/>
    <n v="80"/>
    <n v="956"/>
    <n v="420"/>
    <n v="7500"/>
    <n v="900"/>
    <n v="7500"/>
    <n v="900"/>
    <n v="0"/>
    <m/>
    <n v="0"/>
  </r>
  <r>
    <x v="20"/>
    <s v="研发序列"/>
    <s v="P1"/>
    <s v="330381199608167127"/>
    <n v="202303"/>
    <s v="勤思医药"/>
    <s v="2021-04-02"/>
    <n v="4000"/>
    <n v="4000"/>
    <n v="4000"/>
    <n v="4000"/>
    <n v="560"/>
    <n v="20"/>
    <n v="8"/>
    <n v="368"/>
    <n v="320"/>
    <n v="20"/>
    <n v="80"/>
    <n v="956"/>
    <n v="420"/>
    <n v="7500"/>
    <n v="900"/>
    <n v="7500"/>
    <n v="900"/>
    <n v="0"/>
    <m/>
    <n v="0"/>
  </r>
  <r>
    <x v="21"/>
    <s v="研发序列"/>
    <s v="P1"/>
    <s v="33032419940403726X"/>
    <n v="202303"/>
    <s v="勤思医药"/>
    <s v="2022-01-10"/>
    <n v="4000"/>
    <n v="4000"/>
    <n v="4000"/>
    <n v="4000"/>
    <n v="560"/>
    <n v="20"/>
    <n v="8"/>
    <n v="368"/>
    <n v="320"/>
    <n v="20"/>
    <n v="80"/>
    <n v="956"/>
    <n v="420"/>
    <n v="8000"/>
    <n v="960"/>
    <n v="8000"/>
    <n v="960"/>
    <n v="0"/>
    <m/>
    <n v="0"/>
  </r>
  <r>
    <x v="22"/>
    <s v="研发序列"/>
    <s v="P1"/>
    <s v="330304199404133029"/>
    <n v="202303"/>
    <s v="勤思医药"/>
    <s v="2019-08-21"/>
    <n v="4000"/>
    <n v="4000"/>
    <n v="4000"/>
    <n v="4000"/>
    <n v="560"/>
    <n v="20"/>
    <n v="8"/>
    <n v="368"/>
    <n v="320"/>
    <n v="20"/>
    <n v="80"/>
    <n v="956"/>
    <n v="420"/>
    <n v="7500"/>
    <n v="900"/>
    <n v="7500"/>
    <n v="900"/>
    <n v="0"/>
    <m/>
    <n v="0"/>
  </r>
  <r>
    <x v="23"/>
    <s v="研发序列"/>
    <s v="P1"/>
    <s v="330324199711073308"/>
    <n v="202303"/>
    <s v="勤思医药"/>
    <s v="2022-02-09"/>
    <n v="4000"/>
    <n v="4000"/>
    <n v="4000"/>
    <n v="4000"/>
    <n v="560"/>
    <n v="20"/>
    <n v="8"/>
    <n v="368"/>
    <n v="320"/>
    <n v="20"/>
    <n v="80"/>
    <n v="956"/>
    <n v="420"/>
    <n v="7000"/>
    <n v="840"/>
    <n v="7000"/>
    <n v="840"/>
    <n v="0"/>
    <m/>
    <n v="0"/>
  </r>
  <r>
    <x v="24"/>
    <s v="研发序列"/>
    <s v="P2"/>
    <s v="330324199707310024"/>
    <n v="202303"/>
    <s v="勤思医药"/>
    <s v="2019-03-19"/>
    <n v="4000"/>
    <n v="4000"/>
    <n v="4000"/>
    <n v="4000"/>
    <n v="560"/>
    <n v="20"/>
    <n v="8"/>
    <n v="368"/>
    <n v="320"/>
    <n v="20"/>
    <n v="80"/>
    <n v="956"/>
    <n v="420"/>
    <n v="9200"/>
    <n v="1104"/>
    <n v="9200"/>
    <n v="1104"/>
    <n v="0"/>
    <m/>
    <n v="0"/>
  </r>
  <r>
    <x v="25"/>
    <s v="研发序列"/>
    <s v="P2"/>
    <s v="330324199610244200"/>
    <n v="202303"/>
    <s v="勤思医药"/>
    <s v="2018-07-03"/>
    <n v="4000"/>
    <n v="4000"/>
    <n v="4000"/>
    <n v="4000"/>
    <n v="560"/>
    <n v="20"/>
    <n v="8"/>
    <n v="368"/>
    <n v="320"/>
    <n v="20"/>
    <n v="80"/>
    <n v="956"/>
    <n v="420"/>
    <n v="10000"/>
    <n v="1200"/>
    <n v="10000"/>
    <n v="1200"/>
    <n v="0"/>
    <m/>
    <n v="0"/>
  </r>
  <r>
    <x v="26"/>
    <s v="研发序列"/>
    <s v="P2"/>
    <s v="330324199710224346"/>
    <n v="202303"/>
    <s v="勤思医药"/>
    <s v="2018-07-11"/>
    <n v="4000"/>
    <n v="4000"/>
    <n v="4000"/>
    <n v="4000"/>
    <n v="560"/>
    <n v="20"/>
    <n v="8"/>
    <n v="368"/>
    <n v="320"/>
    <n v="20"/>
    <n v="80"/>
    <n v="956"/>
    <n v="420"/>
    <n v="3500"/>
    <n v="420"/>
    <n v="11000"/>
    <n v="1320"/>
    <n v="-900"/>
    <m/>
    <n v="-900"/>
  </r>
  <r>
    <x v="27"/>
    <s v="研发序列"/>
    <s v="P1"/>
    <s v="330327199610160014"/>
    <n v="202303"/>
    <s v="勤思医药"/>
    <s v="2021-11-01"/>
    <n v="4000"/>
    <n v="4000"/>
    <n v="4000"/>
    <n v="4000"/>
    <n v="560"/>
    <n v="20"/>
    <n v="8"/>
    <n v="368"/>
    <n v="320"/>
    <n v="20"/>
    <n v="80"/>
    <n v="956"/>
    <n v="420"/>
    <n v="3500"/>
    <n v="420"/>
    <n v="3500"/>
    <n v="420"/>
    <n v="0"/>
    <m/>
    <n v="0"/>
  </r>
  <r>
    <x v="28"/>
    <s v="研发序列"/>
    <s v="P1"/>
    <s v="330327199710121346"/>
    <n v="202303"/>
    <s v="勤思医药"/>
    <s v="2021-08-11"/>
    <n v="4000"/>
    <n v="4000"/>
    <n v="4000"/>
    <n v="4000"/>
    <n v="560"/>
    <n v="20"/>
    <n v="8"/>
    <n v="368"/>
    <n v="320"/>
    <n v="20"/>
    <n v="80"/>
    <n v="956"/>
    <n v="420"/>
    <n v="7500"/>
    <n v="900"/>
    <n v="7500"/>
    <n v="900"/>
    <n v="0"/>
    <m/>
    <n v="0"/>
  </r>
  <r>
    <x v="29"/>
    <s v="研发序列"/>
    <s v="P1"/>
    <s v="330324199502174487"/>
    <n v="202303"/>
    <s v="勤思医药"/>
    <s v="2021-08-23"/>
    <n v="4000"/>
    <n v="4000"/>
    <n v="4000"/>
    <n v="4000"/>
    <n v="560"/>
    <n v="20"/>
    <n v="8"/>
    <n v="368"/>
    <n v="320"/>
    <n v="20"/>
    <n v="80"/>
    <n v="956"/>
    <n v="420"/>
    <n v="6800"/>
    <n v="816"/>
    <n v="6800"/>
    <n v="816"/>
    <n v="0"/>
    <m/>
    <n v="0"/>
  </r>
  <r>
    <x v="30"/>
    <s v="研发序列"/>
    <s v="P1"/>
    <s v="330327199903070223"/>
    <n v="202303"/>
    <s v="勤思医药"/>
    <s v="2022-08-22"/>
    <n v="4000"/>
    <n v="4000"/>
    <n v="4000"/>
    <n v="4000"/>
    <n v="560"/>
    <n v="20"/>
    <n v="8"/>
    <n v="368"/>
    <n v="320"/>
    <n v="20"/>
    <n v="80"/>
    <n v="956"/>
    <n v="420"/>
    <n v="3500"/>
    <n v="420"/>
    <n v="3500"/>
    <n v="420"/>
    <n v="0"/>
    <m/>
    <n v="0"/>
  </r>
  <r>
    <x v="31"/>
    <s v="研发序列"/>
    <s v="P1"/>
    <s v="330326200004153622"/>
    <n v="202303"/>
    <s v="勤思医药"/>
    <s v="2022-09-07"/>
    <n v="4000"/>
    <n v="4000"/>
    <n v="4000"/>
    <n v="4000"/>
    <n v="560"/>
    <n v="20"/>
    <n v="8"/>
    <n v="368"/>
    <n v="320"/>
    <n v="20"/>
    <n v="80"/>
    <n v="956"/>
    <n v="420"/>
    <n v="7000"/>
    <n v="840"/>
    <n v="7000"/>
    <n v="840"/>
    <n v="0"/>
    <m/>
    <n v="0"/>
  </r>
  <r>
    <x v="32"/>
    <s v="研发序列"/>
    <s v="P1"/>
    <s v="330381200101246526"/>
    <n v="202303"/>
    <s v="勤思医药"/>
    <s v="2022-09-26"/>
    <n v="4000"/>
    <n v="4000"/>
    <n v="4000"/>
    <n v="4000"/>
    <n v="560"/>
    <n v="20"/>
    <n v="8"/>
    <n v="368"/>
    <n v="320"/>
    <n v="20"/>
    <n v="80"/>
    <n v="956"/>
    <n v="420"/>
    <n v="7000"/>
    <n v="840"/>
    <n v="7000"/>
    <n v="840"/>
    <n v="0"/>
    <m/>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3">
  <r>
    <x v="0"/>
    <s v="研发序列"/>
    <s v="M9"/>
    <s v="610103196807193663"/>
    <n v="202303"/>
    <s v="经理室"/>
    <d v="2015-04-18T00:00:00"/>
    <n v="22311"/>
    <n v="22311"/>
    <n v="22311"/>
    <n v="22311"/>
    <n v="3123.54"/>
    <n v="111.56"/>
    <n v="44.62"/>
    <n v="2119.5500000000002"/>
    <n v="1784.88"/>
    <n v="111.56"/>
    <n v="446.22"/>
    <n v="5399.27"/>
    <n v="2342.66"/>
    <n v="36675"/>
    <n v="4401"/>
    <n v="36675"/>
    <n v="4401"/>
    <n v="0"/>
    <m/>
    <n v="0"/>
  </r>
  <r>
    <x v="1"/>
    <s v="职能序列"/>
    <s v="M8"/>
    <s v="220104196801262617"/>
    <n v="202303"/>
    <s v="经理室"/>
    <d v="2011-06-28T00:00:00"/>
    <n v="22311"/>
    <n v="22311"/>
    <n v="22311"/>
    <n v="22311"/>
    <n v="3123.54"/>
    <n v="111.56"/>
    <n v="44.62"/>
    <n v="2119.5500000000002"/>
    <n v="1784.88"/>
    <n v="111.56"/>
    <n v="446.22"/>
    <n v="5399.27"/>
    <n v="2342.66"/>
    <n v="36675"/>
    <n v="4401"/>
    <n v="36675"/>
    <n v="4401"/>
    <n v="0"/>
    <m/>
    <n v="0"/>
  </r>
  <r>
    <x v="2"/>
    <s v="研发序列"/>
    <s v="M7"/>
    <s v="411102197907063518"/>
    <n v="202303"/>
    <s v="药学研究中心"/>
    <d v="2018-01-02T00:00:00"/>
    <n v="10000"/>
    <n v="10000"/>
    <n v="10000"/>
    <n v="10000"/>
    <n v="1400"/>
    <n v="50"/>
    <n v="20"/>
    <n v="950"/>
    <n v="800"/>
    <n v="50"/>
    <n v="200"/>
    <n v="2420"/>
    <n v="1050"/>
    <n v="32000"/>
    <n v="3840"/>
    <n v="36000"/>
    <n v="4320"/>
    <n v="-480"/>
    <m/>
    <n v="-480"/>
  </r>
  <r>
    <x v="3"/>
    <s v="研发序列"/>
    <s v="M3"/>
    <s v="410305199412160023"/>
    <n v="202303"/>
    <s v="经理室"/>
    <d v="2018-11-05T00:00:00"/>
    <n v="5500"/>
    <n v="5500"/>
    <n v="5500"/>
    <n v="5500"/>
    <n v="770"/>
    <n v="27.5"/>
    <n v="11"/>
    <n v="522.5"/>
    <n v="440"/>
    <n v="27.5"/>
    <n v="110"/>
    <n v="1331"/>
    <n v="577.5"/>
    <n v="21000"/>
    <n v="2520"/>
    <n v="21000"/>
    <n v="2520"/>
    <n v="0"/>
    <m/>
    <n v="0"/>
  </r>
  <r>
    <x v="4"/>
    <s v="研发序列"/>
    <s v="M6"/>
    <s v="330719197607075479"/>
    <n v="202303"/>
    <s v="固体制剂一部"/>
    <d v="2016-10-08T00:00:00"/>
    <n v="6500"/>
    <n v="6500"/>
    <n v="6500"/>
    <n v="6500"/>
    <n v="910"/>
    <n v="32.5"/>
    <n v="13"/>
    <n v="617.5"/>
    <n v="520"/>
    <n v="32.5"/>
    <n v="130"/>
    <n v="1573"/>
    <n v="682.5"/>
    <n v="32000"/>
    <n v="3840"/>
    <n v="36000"/>
    <n v="4320"/>
    <n v="-480"/>
    <m/>
    <n v="-480"/>
  </r>
  <r>
    <x v="5"/>
    <s v="研发序列"/>
    <s v="M3"/>
    <s v="420583198905173428"/>
    <n v="202303"/>
    <s v="固体制剂一部"/>
    <d v="2015-06-29T00:00:00"/>
    <n v="5500"/>
    <n v="5500"/>
    <n v="5500"/>
    <n v="5500"/>
    <n v="770"/>
    <n v="27.5"/>
    <n v="11"/>
    <n v="522.5"/>
    <n v="440"/>
    <n v="27.5"/>
    <n v="110"/>
    <n v="1331"/>
    <n v="577.5"/>
    <n v="21000"/>
    <n v="2520"/>
    <n v="21000"/>
    <n v="2520"/>
    <n v="0"/>
    <m/>
    <n v="0"/>
  </r>
  <r>
    <x v="6"/>
    <s v="研发序列"/>
    <s v="M2"/>
    <s v="330122199111151727"/>
    <n v="202303"/>
    <s v="固体制剂一部"/>
    <d v="2014-07-01T00:00:00"/>
    <n v="5000"/>
    <n v="5000"/>
    <n v="5000"/>
    <n v="5000"/>
    <n v="700"/>
    <n v="25"/>
    <n v="10"/>
    <n v="475"/>
    <n v="400"/>
    <n v="25"/>
    <n v="100"/>
    <n v="1210"/>
    <n v="525"/>
    <n v="18000"/>
    <n v="2160"/>
    <n v="18000"/>
    <n v="2160"/>
    <n v="0"/>
    <m/>
    <n v="0"/>
  </r>
  <r>
    <x v="7"/>
    <s v="研发序列"/>
    <s v="P3"/>
    <s v="330681199104300322"/>
    <n v="202303"/>
    <s v="固体制剂一部"/>
    <d v="2013-07-01T00:00:00"/>
    <n v="4500"/>
    <n v="4500"/>
    <n v="4500"/>
    <n v="4500"/>
    <n v="630"/>
    <n v="22.5"/>
    <n v="9"/>
    <n v="427.5"/>
    <n v="360"/>
    <n v="22.5"/>
    <n v="90"/>
    <n v="1089"/>
    <n v="472.5"/>
    <n v="12000"/>
    <n v="1440"/>
    <n v="12000"/>
    <n v="1440"/>
    <n v="0"/>
    <m/>
    <n v="0"/>
  </r>
  <r>
    <x v="8"/>
    <s v="研发序列"/>
    <s v="P2"/>
    <s v="339005199704295124"/>
    <n v="202303"/>
    <s v="固体制剂一部"/>
    <d v="2019-05-31T00:00:00"/>
    <n v="4000"/>
    <n v="4000"/>
    <n v="4000"/>
    <n v="4000"/>
    <n v="560"/>
    <n v="20"/>
    <n v="8"/>
    <n v="380"/>
    <n v="320"/>
    <n v="20"/>
    <n v="80"/>
    <n v="968"/>
    <n v="420"/>
    <n v="3500"/>
    <n v="420"/>
    <n v="10800"/>
    <n v="1296"/>
    <n v="-876"/>
    <m/>
    <n v="-876"/>
  </r>
  <r>
    <x v="9"/>
    <s v="研发序列"/>
    <s v="M1"/>
    <s v="330329199109241630"/>
    <n v="202303"/>
    <s v="固体制剂一部"/>
    <d v="2016-09-11T00:00:00"/>
    <n v="5000"/>
    <n v="5000"/>
    <n v="5000"/>
    <n v="5000"/>
    <n v="700"/>
    <n v="25"/>
    <n v="10"/>
    <n v="475"/>
    <n v="400"/>
    <n v="25"/>
    <n v="100"/>
    <n v="1210"/>
    <n v="525"/>
    <n v="15000"/>
    <n v="1800"/>
    <n v="15000"/>
    <n v="1800"/>
    <n v="0"/>
    <m/>
    <n v="0"/>
  </r>
  <r>
    <x v="10"/>
    <s v="研发序列"/>
    <s v="P2"/>
    <s v="33900519970404515X"/>
    <n v="202303"/>
    <s v="固体制剂一部"/>
    <d v="2019-06-11T00:00:00"/>
    <n v="4000"/>
    <n v="4000"/>
    <n v="4000"/>
    <n v="4000"/>
    <n v="560"/>
    <n v="20"/>
    <n v="8"/>
    <n v="380"/>
    <n v="320"/>
    <n v="20"/>
    <n v="80"/>
    <n v="968"/>
    <n v="420"/>
    <n v="10000"/>
    <n v="1200"/>
    <n v="10000"/>
    <n v="1200"/>
    <n v="0"/>
    <m/>
    <n v="0"/>
  </r>
  <r>
    <x v="11"/>
    <s v="研发序列"/>
    <s v="M3"/>
    <s v="430521198202043793"/>
    <n v="202303"/>
    <s v="固体制剂一部"/>
    <d v="2017-11-13T00:00:00"/>
    <n v="5500"/>
    <n v="5500"/>
    <n v="5500"/>
    <n v="5500"/>
    <n v="770"/>
    <n v="27.5"/>
    <n v="11"/>
    <n v="522.5"/>
    <n v="440"/>
    <n v="27.5"/>
    <n v="110"/>
    <n v="1331"/>
    <n v="577.5"/>
    <n v="21000"/>
    <n v="2520"/>
    <n v="21000"/>
    <n v="2520"/>
    <n v="0"/>
    <m/>
    <n v="0"/>
  </r>
  <r>
    <x v="12"/>
    <s v="研发序列"/>
    <s v="M1"/>
    <s v="421122199307291054"/>
    <n v="202303"/>
    <s v="固体制剂一部"/>
    <d v="2019-05-31T00:00:00"/>
    <n v="5000"/>
    <n v="5000"/>
    <n v="5000"/>
    <n v="5000"/>
    <n v="700"/>
    <n v="25"/>
    <n v="10"/>
    <n v="475"/>
    <n v="400"/>
    <n v="25"/>
    <n v="100"/>
    <n v="1210"/>
    <n v="525"/>
    <n v="15000"/>
    <n v="1800"/>
    <n v="15000"/>
    <n v="1800"/>
    <n v="0"/>
    <m/>
    <n v="0"/>
  </r>
  <r>
    <x v="13"/>
    <s v="研发序列"/>
    <s v="M1"/>
    <s v="342224198706021769"/>
    <n v="202303"/>
    <s v="固体制剂一部"/>
    <d v="2018-04-23T00:00:00"/>
    <n v="5000"/>
    <n v="5000"/>
    <n v="5000"/>
    <n v="5000"/>
    <n v="700"/>
    <n v="25"/>
    <n v="10"/>
    <n v="475"/>
    <n v="400"/>
    <n v="25"/>
    <n v="100"/>
    <n v="1210"/>
    <n v="525"/>
    <n v="15000"/>
    <n v="1800"/>
    <n v="15000"/>
    <n v="1800"/>
    <n v="0"/>
    <m/>
    <n v="0"/>
  </r>
  <r>
    <x v="14"/>
    <s v="研发序列"/>
    <s v="P2"/>
    <s v="420821199501312366"/>
    <n v="202303"/>
    <s v="固体制剂一部"/>
    <d v="2018-04-03T00:00:00"/>
    <n v="4000"/>
    <n v="4000"/>
    <n v="4000"/>
    <n v="4000"/>
    <n v="560"/>
    <n v="20"/>
    <n v="8"/>
    <n v="380"/>
    <n v="320"/>
    <n v="20"/>
    <n v="80"/>
    <n v="968"/>
    <n v="420"/>
    <n v="11000"/>
    <n v="1320"/>
    <n v="11000"/>
    <n v="1320"/>
    <n v="0"/>
    <m/>
    <n v="0"/>
  </r>
  <r>
    <x v="15"/>
    <s v="研发序列"/>
    <s v="M6"/>
    <s v="330727198105193533"/>
    <n v="202303"/>
    <s v="固体制剂三部"/>
    <d v="2016-04-01T00:00:00"/>
    <n v="6500"/>
    <n v="6500"/>
    <n v="6500"/>
    <n v="6500"/>
    <n v="910"/>
    <n v="32.5"/>
    <n v="13"/>
    <n v="617.5"/>
    <n v="520"/>
    <n v="32.5"/>
    <n v="130"/>
    <n v="1573"/>
    <n v="682.5"/>
    <n v="32000"/>
    <n v="3840"/>
    <n v="36000"/>
    <n v="4320"/>
    <n v="-480"/>
    <m/>
    <n v="-480"/>
  </r>
  <r>
    <x v="16"/>
    <s v="研发序列"/>
    <s v="M1"/>
    <s v="330382199310030968"/>
    <n v="202303"/>
    <s v="固体制剂三部"/>
    <d v="2017-03-14T00:00:00"/>
    <n v="5000"/>
    <n v="5000"/>
    <n v="5000"/>
    <n v="5000"/>
    <n v="700"/>
    <n v="25"/>
    <n v="10"/>
    <n v="475"/>
    <n v="400"/>
    <n v="25"/>
    <n v="100"/>
    <n v="1210"/>
    <n v="525"/>
    <n v="15000"/>
    <n v="1800"/>
    <n v="15000"/>
    <n v="1800"/>
    <n v="0"/>
    <m/>
    <n v="0"/>
  </r>
  <r>
    <x v="17"/>
    <s v="研发序列"/>
    <s v="P2"/>
    <s v="340828199308175827"/>
    <n v="202303"/>
    <s v="固体制剂三部"/>
    <d v="2017-11-13T00:00:00"/>
    <n v="4000"/>
    <n v="4000"/>
    <n v="4000"/>
    <n v="4000"/>
    <n v="560"/>
    <n v="20"/>
    <n v="8"/>
    <n v="380"/>
    <n v="320"/>
    <n v="20"/>
    <n v="80"/>
    <n v="968"/>
    <n v="420"/>
    <n v="11000"/>
    <n v="1320"/>
    <n v="11000"/>
    <n v="1320"/>
    <n v="0"/>
    <m/>
    <n v="0"/>
  </r>
  <r>
    <x v="18"/>
    <s v="研发序列"/>
    <s v="P1"/>
    <s v="210381199810011620"/>
    <n v="202303"/>
    <s v="固体制剂三部"/>
    <d v="2019-04-11T00:00:00"/>
    <n v="4000"/>
    <n v="4000"/>
    <n v="4000"/>
    <n v="4000"/>
    <n v="560"/>
    <n v="20"/>
    <n v="8"/>
    <n v="380"/>
    <n v="320"/>
    <n v="20"/>
    <n v="80"/>
    <n v="968"/>
    <n v="420"/>
    <n v="3500"/>
    <n v="420"/>
    <n v="3500"/>
    <n v="420"/>
    <n v="0"/>
    <m/>
    <n v="0"/>
  </r>
  <r>
    <x v="19"/>
    <s v="研发序列"/>
    <s v="P2"/>
    <s v="330881199212285722"/>
    <n v="202303"/>
    <s v="液体制剂一部"/>
    <d v="2016-10-17T00:00:00"/>
    <n v="4000"/>
    <n v="4000"/>
    <n v="4000"/>
    <n v="4000"/>
    <n v="560"/>
    <n v="20"/>
    <n v="8"/>
    <n v="380"/>
    <n v="320"/>
    <n v="20"/>
    <n v="80"/>
    <n v="968"/>
    <n v="420"/>
    <n v="3500"/>
    <n v="420"/>
    <n v="11500"/>
    <n v="1380"/>
    <n v="-960"/>
    <m/>
    <n v="-960"/>
  </r>
  <r>
    <x v="20"/>
    <s v="研发序列"/>
    <s v="M6"/>
    <s v="332526198106257126"/>
    <n v="202303"/>
    <s v="固体制剂二部"/>
    <d v="2013-10-18T00:00:00"/>
    <n v="6500"/>
    <n v="6500"/>
    <n v="6500"/>
    <n v="6500"/>
    <n v="910"/>
    <n v="32.5"/>
    <n v="13"/>
    <n v="617.5"/>
    <n v="520"/>
    <n v="32.5"/>
    <n v="130"/>
    <n v="1573"/>
    <n v="682.5"/>
    <n v="32000"/>
    <n v="3840"/>
    <n v="36000"/>
    <n v="4320"/>
    <n v="-480"/>
    <m/>
    <n v="-480"/>
  </r>
  <r>
    <x v="21"/>
    <s v="研发序列"/>
    <s v="M3"/>
    <s v="362202198812145760"/>
    <n v="202303"/>
    <s v="固体制剂二部"/>
    <d v="2015-01-05T00:00:00"/>
    <n v="5500"/>
    <n v="5500"/>
    <n v="5500"/>
    <n v="5500"/>
    <n v="770"/>
    <n v="27.5"/>
    <n v="11"/>
    <n v="522.5"/>
    <n v="440"/>
    <n v="27.5"/>
    <n v="110"/>
    <n v="1331"/>
    <n v="577.5"/>
    <n v="21000"/>
    <n v="2520"/>
    <n v="21000"/>
    <n v="2520"/>
    <n v="0"/>
    <m/>
    <n v="0"/>
  </r>
  <r>
    <x v="22"/>
    <s v="研发序列"/>
    <s v="P3"/>
    <s v="362422199608160032"/>
    <n v="202303"/>
    <s v="固体制剂二部"/>
    <d v="2018-06-04T00:00:00"/>
    <n v="4500"/>
    <n v="4500"/>
    <n v="4500"/>
    <n v="4500"/>
    <n v="630"/>
    <n v="22.5"/>
    <n v="9"/>
    <n v="427.5"/>
    <n v="360"/>
    <n v="22.5"/>
    <n v="90"/>
    <n v="1089"/>
    <n v="472.5"/>
    <n v="12000"/>
    <n v="1440"/>
    <n v="12000"/>
    <n v="1440"/>
    <n v="0"/>
    <m/>
    <n v="0"/>
  </r>
  <r>
    <x v="23"/>
    <s v="研发序列"/>
    <s v="M1"/>
    <s v="330184199409221811"/>
    <n v="202303"/>
    <s v="固体制剂二部"/>
    <d v="2017-07-03T00:00:00"/>
    <n v="5000"/>
    <n v="5000"/>
    <n v="5000"/>
    <n v="5000"/>
    <n v="700"/>
    <n v="25"/>
    <n v="10"/>
    <n v="475"/>
    <n v="400"/>
    <n v="25"/>
    <n v="100"/>
    <n v="1210"/>
    <n v="525"/>
    <n v="15000"/>
    <n v="1800"/>
    <n v="15000"/>
    <n v="1800"/>
    <n v="0"/>
    <m/>
    <n v="0"/>
  </r>
  <r>
    <x v="24"/>
    <s v="研发序列"/>
    <s v="M1"/>
    <s v="412726199302196805"/>
    <n v="202303"/>
    <s v="固体制剂二部"/>
    <d v="2018-01-08T00:00:00"/>
    <n v="5000"/>
    <n v="5000"/>
    <n v="5000"/>
    <n v="5000"/>
    <n v="700"/>
    <n v="25"/>
    <n v="10"/>
    <n v="475"/>
    <n v="400"/>
    <n v="25"/>
    <n v="100"/>
    <n v="1210"/>
    <n v="525"/>
    <n v="15000"/>
    <n v="1800"/>
    <n v="15000"/>
    <n v="1800"/>
    <n v="0"/>
    <m/>
    <n v="0"/>
  </r>
  <r>
    <x v="25"/>
    <s v="研发序列"/>
    <s v="P2"/>
    <s v="332525199611234548"/>
    <n v="202303"/>
    <s v="固体制剂二部"/>
    <d v="2019-07-29T00:00:00"/>
    <n v="4000"/>
    <n v="4000"/>
    <n v="4000"/>
    <n v="4000"/>
    <n v="560"/>
    <n v="20"/>
    <n v="8"/>
    <n v="380"/>
    <n v="320"/>
    <n v="20"/>
    <n v="80"/>
    <n v="968"/>
    <n v="420"/>
    <n v="11000"/>
    <n v="1320"/>
    <n v="11000"/>
    <n v="1320"/>
    <n v="0"/>
    <m/>
    <n v="0"/>
  </r>
  <r>
    <x v="26"/>
    <s v="研发序列"/>
    <s v="P3"/>
    <s v="341024199108108525"/>
    <n v="202303"/>
    <s v="固体制剂二部"/>
    <d v="2017-06-20T00:00:00"/>
    <n v="4500"/>
    <n v="4500"/>
    <n v="4500"/>
    <n v="4500"/>
    <n v="630"/>
    <n v="22.5"/>
    <n v="9"/>
    <n v="427.5"/>
    <n v="360"/>
    <n v="22.5"/>
    <n v="90"/>
    <n v="1089"/>
    <n v="472.5"/>
    <n v="12000"/>
    <n v="1440"/>
    <n v="12000"/>
    <n v="1440"/>
    <n v="0"/>
    <m/>
    <n v="0"/>
  </r>
  <r>
    <x v="27"/>
    <s v="研发序列"/>
    <s v="M2"/>
    <s v="330183198309222613"/>
    <n v="202303"/>
    <s v="固体制剂二部"/>
    <d v="2019-04-01T00:00:00"/>
    <n v="5000"/>
    <n v="5000"/>
    <n v="5000"/>
    <n v="5000"/>
    <n v="700"/>
    <n v="25"/>
    <n v="10"/>
    <n v="475"/>
    <n v="400"/>
    <n v="25"/>
    <n v="100"/>
    <n v="1210"/>
    <n v="525"/>
    <n v="18000"/>
    <n v="2160"/>
    <n v="18000"/>
    <n v="2160"/>
    <n v="0"/>
    <m/>
    <n v="0"/>
  </r>
  <r>
    <x v="28"/>
    <s v="研发序列"/>
    <s v="M1"/>
    <s v="330681199309091042"/>
    <n v="202303"/>
    <s v="固体制剂二部"/>
    <d v="2015-07-01T00:00:00"/>
    <n v="5000"/>
    <n v="5000"/>
    <n v="5000"/>
    <n v="5000"/>
    <n v="700"/>
    <n v="25"/>
    <n v="10"/>
    <n v="475"/>
    <n v="400"/>
    <n v="25"/>
    <n v="100"/>
    <n v="1210"/>
    <n v="525"/>
    <n v="15000"/>
    <n v="1800"/>
    <n v="15000"/>
    <n v="1800"/>
    <n v="0"/>
    <m/>
    <n v="0"/>
  </r>
  <r>
    <x v="29"/>
    <s v="研发序列"/>
    <s v="P3"/>
    <s v="362326199608234820"/>
    <n v="202303"/>
    <s v="固体制剂二部"/>
    <d v="2019-04-26T00:00:00"/>
    <n v="4500"/>
    <n v="4500"/>
    <n v="4500"/>
    <n v="4500"/>
    <n v="630"/>
    <n v="22.5"/>
    <n v="9"/>
    <n v="427.5"/>
    <n v="360"/>
    <n v="22.5"/>
    <n v="90"/>
    <n v="1089"/>
    <n v="472.5"/>
    <n v="12000"/>
    <n v="1440"/>
    <n v="12000"/>
    <n v="1440"/>
    <n v="0"/>
    <m/>
    <n v="0"/>
  </r>
  <r>
    <x v="30"/>
    <s v="研发序列"/>
    <s v="P2"/>
    <s v="330621199110206926"/>
    <n v="202303"/>
    <s v="固体制剂二部"/>
    <d v="2019-03-18T00:00:00"/>
    <n v="4000"/>
    <n v="4000"/>
    <n v="4000"/>
    <n v="4000"/>
    <n v="560"/>
    <n v="20"/>
    <n v="8"/>
    <n v="380"/>
    <n v="320"/>
    <n v="20"/>
    <n v="80"/>
    <n v="968"/>
    <n v="420"/>
    <n v="10000"/>
    <n v="1200"/>
    <n v="10000"/>
    <n v="1200"/>
    <n v="0"/>
    <m/>
    <n v="0"/>
  </r>
  <r>
    <x v="31"/>
    <s v="研发序列"/>
    <s v="P3"/>
    <s v="330523199509173916"/>
    <n v="202303"/>
    <s v="固体制剂二部"/>
    <d v="2018-05-03T00:00:00"/>
    <n v="4500"/>
    <n v="4500"/>
    <n v="4500"/>
    <n v="4500"/>
    <n v="630"/>
    <n v="22.5"/>
    <n v="9"/>
    <n v="427.5"/>
    <n v="360"/>
    <n v="22.5"/>
    <n v="90"/>
    <n v="1089"/>
    <n v="472.5"/>
    <n v="12000"/>
    <n v="1440"/>
    <n v="12000"/>
    <n v="1440"/>
    <n v="0"/>
    <m/>
    <n v="0"/>
  </r>
  <r>
    <x v="32"/>
    <s v="研发序列"/>
    <s v="M6"/>
    <s v="371502198410131179"/>
    <n v="202303"/>
    <s v="外用制剂部"/>
    <d v="2014-05-15T00:00:00"/>
    <n v="6500"/>
    <n v="6500"/>
    <n v="6500"/>
    <n v="6500"/>
    <n v="910"/>
    <n v="32.5"/>
    <n v="13"/>
    <n v="617.5"/>
    <n v="520"/>
    <n v="32.5"/>
    <n v="130"/>
    <n v="1573"/>
    <n v="682.5"/>
    <n v="32000"/>
    <n v="3840"/>
    <n v="36000"/>
    <n v="4320"/>
    <n v="-480"/>
    <m/>
    <n v="-480"/>
  </r>
  <r>
    <x v="33"/>
    <s v="研发序列"/>
    <s v="M3"/>
    <s v="342523199002060027"/>
    <n v="202303"/>
    <s v="固体制剂二部"/>
    <d v="2016-05-13T00:00:00"/>
    <n v="5500"/>
    <n v="5500"/>
    <n v="5500"/>
    <n v="5500"/>
    <n v="770"/>
    <n v="27.5"/>
    <n v="11"/>
    <n v="522.5"/>
    <n v="440"/>
    <n v="27.5"/>
    <n v="110"/>
    <n v="1331"/>
    <n v="577.5"/>
    <n v="21000"/>
    <n v="2520"/>
    <n v="21000"/>
    <n v="2520"/>
    <n v="0"/>
    <m/>
    <n v="0"/>
  </r>
  <r>
    <x v="34"/>
    <s v="研发序列"/>
    <s v="P3"/>
    <s v="36242319961119001X"/>
    <n v="202303"/>
    <s v="固体制剂二部"/>
    <d v="2018-06-04T00:00:00"/>
    <n v="4500"/>
    <n v="4500"/>
    <n v="4500"/>
    <n v="4500"/>
    <n v="630"/>
    <n v="22.5"/>
    <n v="9"/>
    <n v="427.5"/>
    <n v="360"/>
    <n v="22.5"/>
    <n v="90"/>
    <n v="1089"/>
    <n v="472.5"/>
    <n v="12000"/>
    <n v="1440"/>
    <n v="12000"/>
    <n v="1440"/>
    <n v="0"/>
    <m/>
    <n v="0"/>
  </r>
  <r>
    <x v="35"/>
    <s v="研发序列"/>
    <s v="P2"/>
    <s v="341227199501108759"/>
    <n v="202303"/>
    <s v="固体制剂二部"/>
    <d v="2019-11-07T00:00:00"/>
    <n v="4000"/>
    <n v="4000"/>
    <n v="4000"/>
    <n v="4000"/>
    <n v="560"/>
    <n v="20"/>
    <n v="8"/>
    <n v="380"/>
    <n v="320"/>
    <n v="20"/>
    <n v="80"/>
    <n v="968"/>
    <n v="420"/>
    <n v="3500"/>
    <n v="420"/>
    <n v="3500"/>
    <n v="420"/>
    <n v="0"/>
    <m/>
    <n v="0"/>
  </r>
  <r>
    <x v="36"/>
    <s v="研发序列"/>
    <s v="M1"/>
    <s v="330424199303221821"/>
    <n v="202303"/>
    <s v="固体制剂二部"/>
    <d v="2017-06-19T00:00:00"/>
    <n v="5000"/>
    <n v="5000"/>
    <n v="5000"/>
    <n v="5000"/>
    <n v="700"/>
    <n v="25"/>
    <n v="10"/>
    <n v="475"/>
    <n v="400"/>
    <n v="25"/>
    <n v="100"/>
    <n v="1210"/>
    <n v="525"/>
    <n v="15000"/>
    <n v="1800"/>
    <n v="15000"/>
    <n v="1800"/>
    <n v="0"/>
    <m/>
    <n v="0"/>
  </r>
  <r>
    <x v="37"/>
    <s v="研发序列"/>
    <s v="P3"/>
    <s v="339005199508042154"/>
    <n v="202303"/>
    <s v="固体制剂二部"/>
    <d v="2019-05-05T00:00:00"/>
    <n v="4500"/>
    <n v="4500"/>
    <n v="4500"/>
    <n v="4500"/>
    <n v="630"/>
    <n v="22.5"/>
    <n v="9"/>
    <n v="427.5"/>
    <n v="360"/>
    <n v="22.5"/>
    <n v="90"/>
    <n v="1089"/>
    <n v="472.5"/>
    <n v="12000"/>
    <n v="1440"/>
    <n v="12000"/>
    <n v="1440"/>
    <n v="0"/>
    <m/>
    <n v="0"/>
  </r>
  <r>
    <x v="38"/>
    <s v="研发序列"/>
    <s v="P2"/>
    <s v="330326199703130045"/>
    <n v="202303"/>
    <s v="固体制剂二部"/>
    <d v="2019-03-06T00:00:00"/>
    <n v="4000"/>
    <n v="4000"/>
    <n v="4000"/>
    <n v="4000"/>
    <n v="560"/>
    <n v="20"/>
    <n v="8"/>
    <n v="380"/>
    <n v="320"/>
    <n v="20"/>
    <n v="80"/>
    <n v="968"/>
    <n v="420"/>
    <n v="3500"/>
    <n v="420"/>
    <n v="3500"/>
    <n v="420"/>
    <n v="0"/>
    <m/>
    <n v="0"/>
  </r>
  <r>
    <x v="39"/>
    <s v="研发序列"/>
    <s v="M3"/>
    <s v="320829198709280503"/>
    <n v="202303"/>
    <s v="外用制剂部"/>
    <d v="2014-03-26T00:00:00"/>
    <n v="5500"/>
    <n v="5500"/>
    <n v="5500"/>
    <n v="5500"/>
    <n v="770"/>
    <n v="27.5"/>
    <n v="11"/>
    <n v="522.5"/>
    <n v="440"/>
    <n v="27.5"/>
    <n v="110"/>
    <n v="1331"/>
    <n v="577.5"/>
    <n v="21000"/>
    <n v="2520"/>
    <n v="21000"/>
    <n v="2520"/>
    <n v="0"/>
    <m/>
    <n v="0"/>
  </r>
  <r>
    <x v="40"/>
    <s v="研发序列"/>
    <s v="P2"/>
    <s v="513426199601025537"/>
    <n v="202303"/>
    <s v="固体制剂二部"/>
    <d v="2019-07-01T00:00:00"/>
    <n v="4000"/>
    <n v="4000"/>
    <n v="4000"/>
    <n v="4000"/>
    <n v="560"/>
    <n v="20"/>
    <n v="8"/>
    <n v="380"/>
    <n v="320"/>
    <n v="20"/>
    <n v="80"/>
    <n v="968"/>
    <n v="420"/>
    <n v="9000"/>
    <n v="1080"/>
    <n v="9000"/>
    <n v="1080"/>
    <n v="0"/>
    <m/>
    <n v="0"/>
  </r>
  <r>
    <x v="41"/>
    <s v="研发序列"/>
    <s v="P1"/>
    <s v="330621199612195913"/>
    <n v="202303"/>
    <s v="固体制剂三部"/>
    <d v="2018-03-26T00:00:00"/>
    <n v="4000"/>
    <n v="4000"/>
    <n v="4000"/>
    <n v="4000"/>
    <n v="560"/>
    <n v="20"/>
    <n v="8"/>
    <n v="380"/>
    <n v="320"/>
    <n v="20"/>
    <n v="80"/>
    <n v="968"/>
    <n v="420"/>
    <n v="8000"/>
    <n v="960"/>
    <n v="8000"/>
    <n v="960"/>
    <n v="0"/>
    <m/>
    <n v="0"/>
  </r>
  <r>
    <x v="42"/>
    <s v=""/>
    <s v="A1-4"/>
    <s v="332601197412164538"/>
    <n v="202303"/>
    <s v="赛默公司"/>
    <d v="2021-11-01T00:00:00"/>
    <n v="10000"/>
    <n v="10000"/>
    <n v="10000"/>
    <n v="10000"/>
    <n v="1400"/>
    <n v="50"/>
    <n v="20"/>
    <n v="950"/>
    <n v="800"/>
    <n v="50"/>
    <n v="200"/>
    <n v="2420"/>
    <n v="1050"/>
    <n v="21000"/>
    <n v="2520"/>
    <n v="26000"/>
    <n v="3120"/>
    <n v="-600"/>
    <m/>
    <n v="-600"/>
  </r>
  <r>
    <x v="43"/>
    <s v="研发辅助序列"/>
    <s v="M6"/>
    <s v="330721197212176744"/>
    <n v="202303"/>
    <s v="业务中心"/>
    <d v="2016-02-01T00:00:00"/>
    <n v="5500"/>
    <n v="5500"/>
    <n v="5500"/>
    <n v="5500"/>
    <n v="770"/>
    <n v="27.5"/>
    <n v="11"/>
    <n v="522.5"/>
    <n v="440"/>
    <n v="27.5"/>
    <n v="110"/>
    <n v="1331"/>
    <n v="577.5"/>
    <n v="12500"/>
    <n v="1500"/>
    <n v="22700"/>
    <n v="2724"/>
    <n v="-1224"/>
    <m/>
    <n v="-1224"/>
  </r>
  <r>
    <x v="44"/>
    <s v="研发序列"/>
    <s v="M6"/>
    <s v="339005197708020620"/>
    <n v="202303"/>
    <s v="液体制剂一部"/>
    <d v="2019-05-20T00:00:00"/>
    <n v="6500"/>
    <n v="6500"/>
    <n v="6500"/>
    <n v="6500"/>
    <n v="910"/>
    <n v="32.5"/>
    <n v="13"/>
    <n v="617.5"/>
    <n v="520"/>
    <n v="32.5"/>
    <n v="130"/>
    <n v="1573"/>
    <n v="682.5"/>
    <n v="32000"/>
    <n v="3840"/>
    <n v="36000"/>
    <n v="4320"/>
    <n v="-480"/>
    <m/>
    <n v="-480"/>
  </r>
  <r>
    <x v="45"/>
    <s v="研发序列"/>
    <s v="M2"/>
    <s v="362322199006051853"/>
    <n v="202303"/>
    <s v="液体制剂一部"/>
    <d v="2019-05-15T00:00:00"/>
    <n v="5000"/>
    <n v="5000"/>
    <n v="5000"/>
    <n v="5000"/>
    <n v="700"/>
    <n v="25"/>
    <n v="10"/>
    <n v="475"/>
    <n v="400"/>
    <n v="25"/>
    <n v="100"/>
    <n v="1210"/>
    <n v="525"/>
    <n v="18000"/>
    <n v="2160"/>
    <n v="18000"/>
    <n v="2160"/>
    <n v="0"/>
    <m/>
    <n v="0"/>
  </r>
  <r>
    <x v="46"/>
    <s v="研发序列"/>
    <s v="P3"/>
    <s v="360425199304134035"/>
    <n v="202303"/>
    <s v="液体制剂一部"/>
    <d v="2019-04-02T00:00:00"/>
    <n v="4500"/>
    <n v="4500"/>
    <n v="4500"/>
    <n v="4500"/>
    <n v="630"/>
    <n v="22.5"/>
    <n v="9"/>
    <n v="427.5"/>
    <n v="360"/>
    <n v="22.5"/>
    <n v="90"/>
    <n v="1089"/>
    <n v="472.5"/>
    <n v="3500"/>
    <n v="420"/>
    <n v="3500"/>
    <n v="420"/>
    <n v="0"/>
    <m/>
    <n v="0"/>
  </r>
  <r>
    <x v="47"/>
    <s v="研发序列"/>
    <s v="M2"/>
    <s v="411281198806210545"/>
    <n v="202303"/>
    <s v="液体制剂一部"/>
    <d v="2016-06-21T00:00:00"/>
    <n v="5000"/>
    <n v="5000"/>
    <n v="5000"/>
    <n v="5000"/>
    <n v="700"/>
    <n v="25"/>
    <n v="10"/>
    <n v="475"/>
    <n v="400"/>
    <n v="25"/>
    <n v="100"/>
    <n v="1210"/>
    <n v="525"/>
    <n v="18000"/>
    <n v="2160"/>
    <n v="18000"/>
    <n v="2160"/>
    <n v="0"/>
    <m/>
    <n v="0"/>
  </r>
  <r>
    <x v="48"/>
    <s v="研发序列"/>
    <s v="M1"/>
    <s v="330327199305083403"/>
    <n v="202303"/>
    <s v="液体制剂一部"/>
    <d v="2019-06-25T00:00:00"/>
    <n v="5000"/>
    <n v="5000"/>
    <n v="5000"/>
    <n v="5000"/>
    <n v="700"/>
    <n v="25"/>
    <n v="10"/>
    <n v="475"/>
    <n v="400"/>
    <n v="25"/>
    <n v="100"/>
    <n v="1210"/>
    <n v="525"/>
    <n v="15000"/>
    <n v="1800"/>
    <n v="15000"/>
    <n v="1800"/>
    <n v="0"/>
    <m/>
    <n v="0"/>
  </r>
  <r>
    <x v="49"/>
    <s v="研发序列"/>
    <s v="M1"/>
    <s v="330724199009245626"/>
    <n v="202303"/>
    <s v="液体制剂一部"/>
    <d v="2017-03-13T00:00:00"/>
    <n v="5000"/>
    <n v="5000"/>
    <n v="5000"/>
    <n v="5000"/>
    <n v="700"/>
    <n v="25"/>
    <n v="10"/>
    <n v="475"/>
    <n v="400"/>
    <n v="25"/>
    <n v="100"/>
    <n v="1210"/>
    <n v="525"/>
    <n v="3500"/>
    <n v="420"/>
    <n v="15000"/>
    <n v="1800"/>
    <n v="-1380"/>
    <m/>
    <n v="-1380"/>
  </r>
  <r>
    <x v="50"/>
    <s v="研发序列"/>
    <s v="M6"/>
    <s v="342901197710216832"/>
    <n v="202303"/>
    <s v="液体制剂二部"/>
    <d v="2017-10-09T00:00:00"/>
    <n v="6500"/>
    <n v="6500"/>
    <n v="6500"/>
    <n v="6500"/>
    <n v="910"/>
    <n v="32.5"/>
    <n v="13"/>
    <n v="617.5"/>
    <n v="520"/>
    <n v="32.5"/>
    <n v="130"/>
    <n v="1573"/>
    <n v="682.5"/>
    <n v="32000"/>
    <n v="3840"/>
    <n v="32000"/>
    <n v="3840"/>
    <n v="0"/>
    <m/>
    <n v="0"/>
  </r>
  <r>
    <x v="51"/>
    <s v="研发序列"/>
    <s v="M4"/>
    <s v="340322198912267832"/>
    <n v="202303"/>
    <s v="液体制剂二部"/>
    <d v="2017-06-30T00:00:00"/>
    <n v="5500"/>
    <n v="5500"/>
    <n v="5500"/>
    <n v="5500"/>
    <n v="770"/>
    <n v="27.5"/>
    <n v="11"/>
    <n v="522.5"/>
    <n v="440"/>
    <n v="27.5"/>
    <n v="110"/>
    <n v="1331"/>
    <n v="577.5"/>
    <n v="24000"/>
    <n v="2880"/>
    <n v="24000"/>
    <n v="2880"/>
    <n v="0"/>
    <m/>
    <n v="0"/>
  </r>
  <r>
    <x v="52"/>
    <s v="研发序列"/>
    <s v="P2"/>
    <s v="412326199308205440"/>
    <n v="202303"/>
    <s v="液体制剂二部"/>
    <d v="2019-01-17T00:00:00"/>
    <n v="4000"/>
    <n v="4000"/>
    <n v="4000"/>
    <n v="4000"/>
    <n v="560"/>
    <n v="20"/>
    <n v="8"/>
    <n v="380"/>
    <n v="320"/>
    <n v="20"/>
    <n v="80"/>
    <n v="968"/>
    <n v="420"/>
    <n v="11000"/>
    <n v="1320"/>
    <n v="11000"/>
    <n v="1320"/>
    <n v="0"/>
    <m/>
    <n v="0"/>
  </r>
  <r>
    <x v="53"/>
    <s v="研发序列"/>
    <s v="P3"/>
    <s v="33032619951003361X"/>
    <n v="202303"/>
    <s v="液体制剂二部"/>
    <d v="2018-06-04T00:00:00"/>
    <n v="4500"/>
    <n v="4500"/>
    <n v="4500"/>
    <n v="4500"/>
    <n v="630"/>
    <n v="22.5"/>
    <n v="9"/>
    <n v="427.5"/>
    <n v="360"/>
    <n v="22.5"/>
    <n v="90"/>
    <n v="1089"/>
    <n v="472.5"/>
    <n v="12000"/>
    <n v="1440"/>
    <n v="12000"/>
    <n v="1440"/>
    <n v="0"/>
    <m/>
    <n v="0"/>
  </r>
  <r>
    <x v="54"/>
    <s v="研发序列"/>
    <s v="P2"/>
    <s v="330127199611132727"/>
    <n v="202303"/>
    <s v="液体制剂二部"/>
    <d v="2019-07-02T00:00:00"/>
    <n v="4000"/>
    <n v="4000"/>
    <n v="4000"/>
    <n v="4000"/>
    <n v="560"/>
    <n v="20"/>
    <n v="8"/>
    <n v="380"/>
    <n v="320"/>
    <n v="20"/>
    <n v="80"/>
    <n v="968"/>
    <n v="420"/>
    <n v="11000"/>
    <n v="1320"/>
    <n v="11000"/>
    <n v="1320"/>
    <n v="0"/>
    <m/>
    <n v="0"/>
  </r>
  <r>
    <x v="55"/>
    <s v="研发序列"/>
    <s v="P2"/>
    <s v="330825199508304565"/>
    <n v="202303"/>
    <s v="液体制剂二部"/>
    <d v="2019-07-01T00:00:00"/>
    <n v="4000"/>
    <n v="4000"/>
    <n v="4000"/>
    <n v="4000"/>
    <n v="560"/>
    <n v="20"/>
    <n v="8"/>
    <n v="380"/>
    <n v="320"/>
    <n v="20"/>
    <n v="80"/>
    <n v="968"/>
    <n v="420"/>
    <n v="11500"/>
    <n v="1380"/>
    <n v="11500"/>
    <n v="1380"/>
    <n v="0"/>
    <m/>
    <n v="0"/>
  </r>
  <r>
    <x v="56"/>
    <s v="研发序列"/>
    <s v="M3"/>
    <s v="420606198410058084"/>
    <n v="202303"/>
    <s v="液体制剂二部"/>
    <d v="2019-10-29T00:00:00"/>
    <n v="5500"/>
    <n v="5500"/>
    <n v="5500"/>
    <n v="5500"/>
    <n v="770"/>
    <n v="27.5"/>
    <n v="11"/>
    <n v="522.5"/>
    <n v="440"/>
    <n v="27.5"/>
    <n v="110"/>
    <n v="1331"/>
    <n v="577.5"/>
    <n v="21000"/>
    <n v="2520"/>
    <n v="21000"/>
    <n v="2520"/>
    <n v="0"/>
    <m/>
    <n v="0"/>
  </r>
  <r>
    <x v="57"/>
    <s v="研发序列"/>
    <s v="P3"/>
    <s v="510725199211097129"/>
    <n v="202303"/>
    <s v="液体制剂二部"/>
    <d v="2019-10-24T00:00:00"/>
    <n v="4500"/>
    <n v="4500"/>
    <n v="4500"/>
    <n v="4500"/>
    <n v="630"/>
    <n v="22.5"/>
    <n v="9"/>
    <n v="427.5"/>
    <n v="360"/>
    <n v="22.5"/>
    <n v="90"/>
    <n v="1089"/>
    <n v="472.5"/>
    <n v="12000"/>
    <n v="1440"/>
    <n v="12000"/>
    <n v="1440"/>
    <n v="0"/>
    <m/>
    <n v="0"/>
  </r>
  <r>
    <x v="58"/>
    <s v="研发序列"/>
    <s v="P2"/>
    <s v="330124199312010018"/>
    <n v="202303"/>
    <s v="液体制剂三部"/>
    <d v="2019-11-01T00:00:00"/>
    <n v="4000"/>
    <n v="4000"/>
    <n v="4000"/>
    <n v="4000"/>
    <n v="560"/>
    <n v="20"/>
    <n v="8"/>
    <n v="380"/>
    <n v="320"/>
    <n v="20"/>
    <n v="80"/>
    <n v="968"/>
    <n v="420"/>
    <n v="12000"/>
    <n v="1440"/>
    <n v="12000"/>
    <n v="1440"/>
    <n v="0"/>
    <m/>
    <n v="0"/>
  </r>
  <r>
    <x v="59"/>
    <s v="研发序列"/>
    <s v="M6"/>
    <s v="370631197911300040"/>
    <n v="202303"/>
    <s v="液体制剂三部"/>
    <d v="2018-10-08T00:00:00"/>
    <n v="6500"/>
    <n v="6500"/>
    <n v="6500"/>
    <n v="6500"/>
    <n v="910"/>
    <n v="32.5"/>
    <n v="13"/>
    <n v="617.5"/>
    <n v="520"/>
    <n v="32.5"/>
    <n v="130"/>
    <n v="1573"/>
    <n v="682.5"/>
    <n v="32000"/>
    <n v="3840"/>
    <n v="36000"/>
    <n v="4320"/>
    <n v="-480"/>
    <m/>
    <n v="-480"/>
  </r>
  <r>
    <x v="60"/>
    <s v="研发序列"/>
    <s v="M2"/>
    <s v="330821199108254583"/>
    <n v="202303"/>
    <s v="液体制剂三部"/>
    <d v="2016-07-01T00:00:00"/>
    <n v="5000"/>
    <n v="5000"/>
    <n v="5000"/>
    <n v="5000"/>
    <n v="700"/>
    <n v="25"/>
    <n v="10"/>
    <n v="475"/>
    <n v="400"/>
    <n v="25"/>
    <n v="100"/>
    <n v="1210"/>
    <n v="525"/>
    <n v="18000"/>
    <n v="2160"/>
    <n v="18000"/>
    <n v="2160"/>
    <n v="0"/>
    <m/>
    <n v="0"/>
  </r>
  <r>
    <x v="61"/>
    <s v="研发序列"/>
    <s v="M1"/>
    <s v="330825198911122919"/>
    <n v="202303"/>
    <s v="液体制剂一部"/>
    <d v="2019-03-26T00:00:00"/>
    <n v="5000"/>
    <n v="5000"/>
    <n v="5000"/>
    <n v="5000"/>
    <n v="700"/>
    <n v="25"/>
    <n v="10"/>
    <n v="475"/>
    <n v="400"/>
    <n v="25"/>
    <n v="100"/>
    <n v="1210"/>
    <n v="525"/>
    <n v="15000"/>
    <n v="1800"/>
    <n v="15000"/>
    <n v="1800"/>
    <n v="0"/>
    <m/>
    <n v="0"/>
  </r>
  <r>
    <x v="62"/>
    <s v="研发序列"/>
    <s v="P3"/>
    <s v="330621199411114654"/>
    <n v="202303"/>
    <s v="液体制剂三部"/>
    <d v="2019-03-04T00:00:00"/>
    <n v="4500"/>
    <n v="4500"/>
    <n v="4500"/>
    <n v="4500"/>
    <n v="630"/>
    <n v="22.5"/>
    <n v="9"/>
    <n v="427.5"/>
    <n v="360"/>
    <n v="22.5"/>
    <n v="90"/>
    <n v="1089"/>
    <n v="472.5"/>
    <n v="12000"/>
    <n v="1440"/>
    <n v="12000"/>
    <n v="1440"/>
    <n v="0"/>
    <m/>
    <n v="0"/>
  </r>
  <r>
    <x v="63"/>
    <s v="研发序列"/>
    <s v="P3"/>
    <s v="330825199112264544"/>
    <n v="202303"/>
    <s v="液体制剂三部"/>
    <d v="2019-05-06T00:00:00"/>
    <n v="4500"/>
    <n v="4500"/>
    <n v="4500"/>
    <n v="4500"/>
    <n v="630"/>
    <n v="22.5"/>
    <n v="9"/>
    <n v="427.5"/>
    <n v="360"/>
    <n v="22.5"/>
    <n v="90"/>
    <n v="1089"/>
    <n v="472.5"/>
    <n v="12000"/>
    <n v="1440"/>
    <n v="12000"/>
    <n v="1440"/>
    <n v="0"/>
    <m/>
    <n v="0"/>
  </r>
  <r>
    <x v="64"/>
    <s v="研发序列"/>
    <s v="P2"/>
    <s v="142228199409170023"/>
    <n v="202303"/>
    <s v="液体制剂三部"/>
    <d v="2019-04-03T00:00:00"/>
    <n v="4000"/>
    <n v="4000"/>
    <n v="4000"/>
    <n v="4000"/>
    <n v="560"/>
    <n v="20"/>
    <n v="8"/>
    <n v="380"/>
    <n v="320"/>
    <n v="20"/>
    <n v="80"/>
    <n v="968"/>
    <n v="420"/>
    <n v="11000"/>
    <n v="1320"/>
    <n v="11000"/>
    <n v="1320"/>
    <n v="0"/>
    <m/>
    <n v="0"/>
  </r>
  <r>
    <x v="65"/>
    <s v="研发序列"/>
    <s v="M4"/>
    <s v="332528198610162225"/>
    <n v="202303"/>
    <s v="液体制剂三部"/>
    <d v="2017-05-02T00:00:00"/>
    <n v="5500"/>
    <n v="5500"/>
    <n v="5500"/>
    <n v="5500"/>
    <n v="770"/>
    <n v="27.5"/>
    <n v="11"/>
    <n v="522.5"/>
    <n v="440"/>
    <n v="27.5"/>
    <n v="110"/>
    <n v="1331"/>
    <n v="577.5"/>
    <n v="24000"/>
    <n v="2880"/>
    <n v="24000"/>
    <n v="2880"/>
    <n v="0"/>
    <m/>
    <n v="0"/>
  </r>
  <r>
    <x v="66"/>
    <s v="研发序列"/>
    <s v="M1"/>
    <s v="362322199009041247"/>
    <n v="202303"/>
    <s v="液体制剂三部"/>
    <d v="2017-12-19T00:00:00"/>
    <n v="5000"/>
    <n v="5000"/>
    <n v="5000"/>
    <n v="5000"/>
    <n v="700"/>
    <n v="25"/>
    <n v="10"/>
    <n v="475"/>
    <n v="400"/>
    <n v="25"/>
    <n v="100"/>
    <n v="1210"/>
    <n v="525"/>
    <n v="15000"/>
    <n v="1800"/>
    <n v="15000"/>
    <n v="1800"/>
    <n v="0"/>
    <m/>
    <n v="0"/>
  </r>
  <r>
    <x v="67"/>
    <s v="研发序列"/>
    <s v="M1"/>
    <s v="370911198610175309"/>
    <n v="202303"/>
    <s v="液体制剂三部"/>
    <d v="2016-08-24T00:00:00"/>
    <n v="5000"/>
    <n v="5000"/>
    <n v="5000"/>
    <n v="5000"/>
    <n v="700"/>
    <n v="25"/>
    <n v="10"/>
    <n v="475"/>
    <n v="400"/>
    <n v="25"/>
    <n v="100"/>
    <n v="1210"/>
    <n v="525"/>
    <n v="15000"/>
    <n v="1800"/>
    <n v="15000"/>
    <n v="1800"/>
    <n v="0"/>
    <m/>
    <n v="0"/>
  </r>
  <r>
    <x v="68"/>
    <s v="研发序列"/>
    <s v="M1"/>
    <s v="652801199406090020"/>
    <n v="202303"/>
    <s v="液体制剂三部"/>
    <d v="2019-04-01T00:00:00"/>
    <n v="5000"/>
    <n v="5000"/>
    <n v="5000"/>
    <n v="5000"/>
    <n v="700"/>
    <n v="25"/>
    <n v="10"/>
    <n v="475"/>
    <n v="400"/>
    <n v="25"/>
    <n v="100"/>
    <n v="1210"/>
    <n v="525"/>
    <n v="15000"/>
    <n v="1800"/>
    <n v="15000"/>
    <n v="1800"/>
    <n v="0"/>
    <m/>
    <n v="0"/>
  </r>
  <r>
    <x v="69"/>
    <s v="研发序列"/>
    <s v="P2"/>
    <s v="330482199412190028"/>
    <n v="202303"/>
    <s v="液体制剂三部"/>
    <d v="2019-04-11T00:00:00"/>
    <n v="4000"/>
    <n v="4000"/>
    <n v="4000"/>
    <n v="4000"/>
    <n v="560"/>
    <n v="20"/>
    <n v="8"/>
    <n v="380"/>
    <n v="320"/>
    <n v="20"/>
    <n v="80"/>
    <n v="968"/>
    <n v="420"/>
    <n v="11000"/>
    <n v="1320"/>
    <n v="11000"/>
    <n v="1320"/>
    <n v="0"/>
    <m/>
    <n v="0"/>
  </r>
  <r>
    <x v="70"/>
    <s v="职能序列"/>
    <s v="M6"/>
    <s v="51312319801117003X"/>
    <n v="202303"/>
    <s v="业务发展四部"/>
    <d v="2020-03-18T00:00:00"/>
    <n v="6500"/>
    <n v="6500"/>
    <n v="6500"/>
    <n v="6500"/>
    <n v="910"/>
    <n v="32.5"/>
    <n v="13"/>
    <n v="617.5"/>
    <n v="520"/>
    <n v="32.5"/>
    <n v="130"/>
    <n v="1573"/>
    <n v="682.5"/>
    <n v="26000"/>
    <n v="3120"/>
    <n v="26000"/>
    <n v="3120"/>
    <n v="0"/>
    <m/>
    <n v="0"/>
  </r>
  <r>
    <x v="71"/>
    <s v="研发序列"/>
    <s v="M1"/>
    <s v="429001198608146112"/>
    <n v="202303"/>
    <s v="外用制剂部"/>
    <d v="2013-07-01T00:00:00"/>
    <n v="5000"/>
    <n v="5000"/>
    <n v="5000"/>
    <n v="5000"/>
    <n v="700"/>
    <n v="25"/>
    <n v="10"/>
    <n v="475"/>
    <n v="400"/>
    <n v="25"/>
    <n v="100"/>
    <n v="1210"/>
    <n v="525"/>
    <n v="15000"/>
    <n v="1800"/>
    <n v="15000"/>
    <n v="1800"/>
    <n v="0"/>
    <m/>
    <n v="0"/>
  </r>
  <r>
    <x v="72"/>
    <s v="研发序列"/>
    <s v="P2"/>
    <s v="33262419961118325X"/>
    <n v="202303"/>
    <s v="外用制剂部"/>
    <d v="2019-02-14T00:00:00"/>
    <n v="4000"/>
    <n v="4000"/>
    <n v="4000"/>
    <n v="4000"/>
    <n v="560"/>
    <n v="20"/>
    <n v="8"/>
    <n v="380"/>
    <n v="320"/>
    <n v="20"/>
    <n v="80"/>
    <n v="968"/>
    <n v="420"/>
    <n v="3500"/>
    <n v="420"/>
    <n v="3500"/>
    <n v="420"/>
    <n v="0"/>
    <m/>
    <n v="0"/>
  </r>
  <r>
    <x v="73"/>
    <s v="研发序列"/>
    <s v="P2"/>
    <s v="330326199703130061"/>
    <n v="202303"/>
    <s v="外用制剂部"/>
    <d v="2019-06-20T00:00:00"/>
    <n v="4000"/>
    <n v="4000"/>
    <n v="4000"/>
    <n v="4000"/>
    <n v="560"/>
    <n v="20"/>
    <n v="8"/>
    <n v="380"/>
    <n v="320"/>
    <n v="20"/>
    <n v="80"/>
    <n v="968"/>
    <n v="420"/>
    <n v="3500"/>
    <n v="420"/>
    <n v="3500"/>
    <n v="420"/>
    <n v="0"/>
    <m/>
    <n v="0"/>
  </r>
  <r>
    <x v="74"/>
    <s v="研发序列"/>
    <s v="M1"/>
    <s v="330721199311155446"/>
    <n v="202303"/>
    <s v="外用制剂部"/>
    <d v="2019-07-01T00:00:00"/>
    <n v="4500"/>
    <n v="4500"/>
    <n v="4500"/>
    <n v="4500"/>
    <n v="630"/>
    <n v="22.5"/>
    <n v="9"/>
    <n v="427.5"/>
    <n v="360"/>
    <n v="22.5"/>
    <n v="90"/>
    <n v="1089"/>
    <n v="472.5"/>
    <n v="14000"/>
    <n v="1680"/>
    <n v="14000"/>
    <n v="1680"/>
    <n v="0"/>
    <m/>
    <n v="0"/>
  </r>
  <r>
    <x v="75"/>
    <s v="研发序列"/>
    <s v="P2"/>
    <s v="339005199804033420"/>
    <n v="202303"/>
    <s v="外用制剂部"/>
    <d v="2019-02-14T00:00:00"/>
    <n v="4000"/>
    <n v="4000"/>
    <n v="4000"/>
    <n v="4000"/>
    <n v="560"/>
    <n v="20"/>
    <n v="8"/>
    <n v="380"/>
    <n v="320"/>
    <n v="20"/>
    <n v="80"/>
    <n v="968"/>
    <n v="420"/>
    <n v="3500"/>
    <n v="420"/>
    <n v="3500"/>
    <n v="420"/>
    <n v="0"/>
    <m/>
    <n v="0"/>
  </r>
  <r>
    <x v="76"/>
    <s v="研发序列"/>
    <s v="P3"/>
    <s v="330327199211042352"/>
    <n v="202303"/>
    <s v="外用制剂部"/>
    <d v="2019-04-01T00:00:00"/>
    <n v="4500"/>
    <n v="4500"/>
    <n v="4500"/>
    <n v="4500"/>
    <n v="630"/>
    <n v="22.5"/>
    <n v="9"/>
    <n v="427.5"/>
    <n v="360"/>
    <n v="22.5"/>
    <n v="90"/>
    <n v="1089"/>
    <n v="472.5"/>
    <n v="12000"/>
    <n v="1440"/>
    <n v="12000"/>
    <n v="1440"/>
    <n v="0"/>
    <m/>
    <n v="0"/>
  </r>
  <r>
    <x v="77"/>
    <s v="研发序列"/>
    <s v="P2"/>
    <s v="352203199603040515"/>
    <n v="202303"/>
    <s v="外用制剂部"/>
    <d v="2019-06-03T00:00:00"/>
    <n v="4000"/>
    <n v="4000"/>
    <n v="4000"/>
    <n v="4000"/>
    <n v="560"/>
    <n v="20"/>
    <n v="8"/>
    <n v="380"/>
    <n v="320"/>
    <n v="20"/>
    <n v="80"/>
    <n v="968"/>
    <n v="420"/>
    <n v="10000"/>
    <n v="1200"/>
    <n v="10000"/>
    <n v="1200"/>
    <n v="0"/>
    <m/>
    <n v="0"/>
  </r>
  <r>
    <x v="78"/>
    <s v="研发序列"/>
    <s v="P2"/>
    <s v="330122199707180035"/>
    <n v="202303"/>
    <s v="外用制剂部"/>
    <d v="2020-04-08T00:00:00"/>
    <n v="4000"/>
    <n v="4000"/>
    <n v="4000"/>
    <n v="4000"/>
    <n v="560"/>
    <n v="20"/>
    <n v="8"/>
    <n v="380"/>
    <n v="320"/>
    <n v="20"/>
    <n v="80"/>
    <n v="968"/>
    <n v="420"/>
    <n v="3500"/>
    <n v="420"/>
    <n v="10000"/>
    <n v="1200"/>
    <n v="-780"/>
    <m/>
    <n v="-780"/>
  </r>
  <r>
    <x v="79"/>
    <s v="研发序列"/>
    <s v="P3"/>
    <s v="411524199503030823"/>
    <n v="202303"/>
    <s v="原料药分析部"/>
    <d v="2018-07-06T00:00:00"/>
    <n v="4500"/>
    <n v="4500"/>
    <n v="4500"/>
    <n v="4500"/>
    <n v="630"/>
    <n v="22.5"/>
    <n v="9"/>
    <n v="427.5"/>
    <n v="360"/>
    <n v="22.5"/>
    <n v="90"/>
    <n v="1089"/>
    <n v="472.5"/>
    <n v="12000"/>
    <n v="1440"/>
    <n v="12000"/>
    <n v="1440"/>
    <n v="0"/>
    <m/>
    <n v="0"/>
  </r>
  <r>
    <x v="80"/>
    <s v="研发序列"/>
    <s v="P4"/>
    <s v="411523199011053133"/>
    <n v="202303"/>
    <s v="原料药分析部"/>
    <d v="2020-03-23T00:00:00"/>
    <n v="4500"/>
    <n v="4500"/>
    <n v="4500"/>
    <n v="4500"/>
    <n v="630"/>
    <n v="22.5"/>
    <n v="9"/>
    <n v="427.5"/>
    <n v="360"/>
    <n v="22.5"/>
    <n v="90"/>
    <n v="1089"/>
    <n v="472.5"/>
    <n v="3500"/>
    <n v="420"/>
    <n v="15000"/>
    <n v="1800"/>
    <n v="-1380"/>
    <m/>
    <n v="-1380"/>
  </r>
  <r>
    <x v="81"/>
    <s v="研发序列"/>
    <s v="P2"/>
    <s v="411425199508217241"/>
    <n v="202303"/>
    <s v="原料药分析部"/>
    <d v="2020-04-15T00:00:00"/>
    <n v="4000"/>
    <n v="4000"/>
    <n v="4000"/>
    <n v="4000"/>
    <n v="560"/>
    <n v="20"/>
    <n v="8"/>
    <n v="380"/>
    <n v="320"/>
    <n v="20"/>
    <n v="80"/>
    <n v="968"/>
    <n v="420"/>
    <n v="9500"/>
    <n v="1140"/>
    <n v="9500"/>
    <n v="1140"/>
    <n v="0"/>
    <m/>
    <n v="0"/>
  </r>
  <r>
    <x v="82"/>
    <s v="研发序列"/>
    <s v="P2"/>
    <s v="330681199402221622"/>
    <n v="202303"/>
    <s v="原料药分析部"/>
    <d v="2020-04-24T00:00:00"/>
    <n v="4000"/>
    <n v="4000"/>
    <n v="4000"/>
    <n v="4000"/>
    <n v="560"/>
    <n v="20"/>
    <n v="8"/>
    <n v="380"/>
    <n v="320"/>
    <n v="20"/>
    <n v="80"/>
    <n v="968"/>
    <n v="420"/>
    <n v="3500"/>
    <n v="420"/>
    <n v="3500"/>
    <n v="420"/>
    <n v="0"/>
    <m/>
    <n v="0"/>
  </r>
  <r>
    <x v="83"/>
    <s v="研发序列"/>
    <s v="P4"/>
    <s v="332624198509172154"/>
    <n v="202303"/>
    <s v="原料药分析部"/>
    <d v="2019-05-31T00:00:00"/>
    <n v="4500"/>
    <n v="4500"/>
    <n v="4500"/>
    <n v="4500"/>
    <n v="630"/>
    <n v="22.5"/>
    <n v="9"/>
    <n v="427.5"/>
    <n v="360"/>
    <n v="22.5"/>
    <n v="90"/>
    <n v="1089"/>
    <n v="472.5"/>
    <n v="15000"/>
    <n v="1800"/>
    <n v="15000"/>
    <n v="1800"/>
    <n v="0"/>
    <m/>
    <n v="0"/>
  </r>
  <r>
    <x v="84"/>
    <s v="研发序列"/>
    <s v="P3"/>
    <s v="330821199306150742"/>
    <n v="202303"/>
    <s v="原料药分析部"/>
    <d v="2018-04-02T00:00:00"/>
    <n v="4500"/>
    <n v="4500"/>
    <n v="4500"/>
    <n v="4500"/>
    <n v="630"/>
    <n v="22.5"/>
    <n v="9"/>
    <n v="427.5"/>
    <n v="360"/>
    <n v="22.5"/>
    <n v="90"/>
    <n v="1089"/>
    <n v="472.5"/>
    <n v="12000"/>
    <n v="1440"/>
    <n v="12000"/>
    <n v="1440"/>
    <n v="0"/>
    <m/>
    <n v="0"/>
  </r>
  <r>
    <x v="85"/>
    <s v="研发序列"/>
    <s v="P3"/>
    <s v="340822199404145523"/>
    <n v="202303"/>
    <s v="原料药分析部"/>
    <d v="2019-07-08T00:00:00"/>
    <n v="4500"/>
    <n v="4500"/>
    <n v="4500"/>
    <n v="4500"/>
    <n v="630"/>
    <n v="22.5"/>
    <n v="9"/>
    <n v="427.5"/>
    <n v="360"/>
    <n v="22.5"/>
    <n v="90"/>
    <n v="1089"/>
    <n v="472.5"/>
    <n v="12000"/>
    <n v="1440"/>
    <n v="12000"/>
    <n v="1440"/>
    <n v="0"/>
    <m/>
    <n v="0"/>
  </r>
  <r>
    <x v="86"/>
    <s v="研发序列"/>
    <s v="M2"/>
    <s v="360124199007174214"/>
    <n v="202303"/>
    <s v="原料药分析部"/>
    <d v="2019-07-08T00:00:00"/>
    <n v="5000"/>
    <n v="5000"/>
    <n v="5000"/>
    <n v="5000"/>
    <n v="700"/>
    <n v="25"/>
    <n v="10"/>
    <n v="475"/>
    <n v="400"/>
    <n v="25"/>
    <n v="100"/>
    <n v="1210"/>
    <n v="525"/>
    <n v="3500"/>
    <n v="420"/>
    <n v="18000"/>
    <n v="2160"/>
    <n v="-1740"/>
    <m/>
    <n v="-1740"/>
  </r>
  <r>
    <x v="87"/>
    <s v="研发序列"/>
    <s v="P3"/>
    <s v="420922198804110013"/>
    <n v="202303"/>
    <s v="原料药分析部"/>
    <d v="2015-04-07T00:00:00"/>
    <n v="4500"/>
    <n v="4500"/>
    <n v="4500"/>
    <n v="4500"/>
    <n v="630"/>
    <n v="22.5"/>
    <n v="9"/>
    <n v="427.5"/>
    <n v="360"/>
    <n v="22.5"/>
    <n v="90"/>
    <n v="1089"/>
    <n v="472.5"/>
    <n v="12000"/>
    <n v="1440"/>
    <n v="12000"/>
    <n v="1440"/>
    <n v="0"/>
    <m/>
    <n v="0"/>
  </r>
  <r>
    <x v="88"/>
    <s v="研发序列"/>
    <s v="P2"/>
    <s v="330681199502165402"/>
    <n v="202303"/>
    <s v="原料药分析部"/>
    <d v="2019-07-08T00:00:00"/>
    <n v="4000"/>
    <n v="4000"/>
    <n v="4000"/>
    <n v="4000"/>
    <n v="560"/>
    <n v="20"/>
    <n v="8"/>
    <n v="380"/>
    <n v="320"/>
    <n v="20"/>
    <n v="80"/>
    <n v="968"/>
    <n v="420"/>
    <n v="11000"/>
    <n v="1320"/>
    <n v="11000"/>
    <n v="1320"/>
    <n v="0"/>
    <m/>
    <n v="0"/>
  </r>
  <r>
    <x v="89"/>
    <s v="研发序列"/>
    <s v="P3"/>
    <s v="330681199411010528"/>
    <n v="202303"/>
    <s v="原料药分析部"/>
    <d v="2018-05-07T00:00:00"/>
    <n v="4500"/>
    <n v="4500"/>
    <n v="4500"/>
    <n v="4500"/>
    <n v="630"/>
    <n v="22.5"/>
    <n v="9"/>
    <n v="427.5"/>
    <n v="360"/>
    <n v="22.5"/>
    <n v="90"/>
    <n v="1089"/>
    <n v="472.5"/>
    <n v="3500"/>
    <n v="420"/>
    <n v="12000"/>
    <n v="1440"/>
    <n v="-1020"/>
    <m/>
    <n v="-1020"/>
  </r>
  <r>
    <x v="90"/>
    <s v="研发序列"/>
    <s v="P2"/>
    <s v="330702199507066040"/>
    <n v="202303"/>
    <s v="原料药分析部"/>
    <d v="2018-06-26T00:00:00"/>
    <n v="4000"/>
    <n v="4000"/>
    <n v="4000"/>
    <n v="4000"/>
    <n v="560"/>
    <n v="20"/>
    <n v="8"/>
    <n v="380"/>
    <n v="320"/>
    <n v="20"/>
    <n v="80"/>
    <n v="968"/>
    <n v="420"/>
    <n v="10000"/>
    <n v="1200"/>
    <n v="10000"/>
    <n v="1200"/>
    <n v="0"/>
    <m/>
    <n v="0"/>
  </r>
  <r>
    <x v="91"/>
    <s v="研发序列"/>
    <s v="M4"/>
    <s v="632802198604150037"/>
    <n v="202303"/>
    <s v="原料药四部"/>
    <d v="2020-02-17T00:00:00"/>
    <n v="5500"/>
    <n v="5500"/>
    <n v="5500"/>
    <n v="5500"/>
    <n v="770"/>
    <n v="27.5"/>
    <n v="11"/>
    <n v="522.5"/>
    <n v="440"/>
    <n v="27.5"/>
    <n v="110"/>
    <n v="1331"/>
    <n v="577.5"/>
    <n v="24000"/>
    <n v="2880"/>
    <n v="24000"/>
    <n v="2880"/>
    <n v="0"/>
    <m/>
    <n v="0"/>
  </r>
  <r>
    <x v="92"/>
    <s v="研发序列"/>
    <s v="M2"/>
    <s v="330823198109104155"/>
    <n v="202303"/>
    <s v="原料药四部"/>
    <d v="2016-08-01T00:00:00"/>
    <n v="5000"/>
    <n v="5000"/>
    <n v="5000"/>
    <n v="5000"/>
    <n v="700"/>
    <n v="25"/>
    <n v="10"/>
    <n v="475"/>
    <n v="400"/>
    <n v="25"/>
    <n v="100"/>
    <n v="1210"/>
    <n v="525"/>
    <n v="18000"/>
    <n v="2160"/>
    <n v="18000"/>
    <n v="2160"/>
    <n v="0"/>
    <m/>
    <n v="0"/>
  </r>
  <r>
    <x v="93"/>
    <s v="研发序列"/>
    <s v="M5"/>
    <s v="410425198010053010"/>
    <n v="202303"/>
    <s v="原料药三部"/>
    <d v="2015-05-25T00:00:00"/>
    <n v="6500"/>
    <n v="6500"/>
    <n v="6500"/>
    <n v="6500"/>
    <n v="910"/>
    <n v="32.5"/>
    <n v="13"/>
    <n v="617.5"/>
    <n v="520"/>
    <n v="32.5"/>
    <n v="130"/>
    <n v="1573"/>
    <n v="682.5"/>
    <n v="28000"/>
    <n v="3360"/>
    <n v="28000"/>
    <n v="3360"/>
    <n v="0"/>
    <m/>
    <n v="0"/>
  </r>
  <r>
    <x v="94"/>
    <s v="研发序列"/>
    <s v="M3"/>
    <s v="239005198807222018"/>
    <n v="202303"/>
    <s v="放大管理部"/>
    <d v="2020-03-02T00:00:00"/>
    <n v="5500"/>
    <n v="5500"/>
    <n v="5500"/>
    <n v="5500"/>
    <n v="770"/>
    <n v="27.5"/>
    <n v="11"/>
    <n v="522.5"/>
    <n v="440"/>
    <n v="27.5"/>
    <n v="110"/>
    <n v="1331"/>
    <n v="577.5"/>
    <n v="21000"/>
    <n v="2520"/>
    <n v="21000"/>
    <n v="2520"/>
    <n v="0"/>
    <m/>
    <n v="0"/>
  </r>
  <r>
    <x v="95"/>
    <s v="研发序列"/>
    <s v="M1"/>
    <s v="360724198911295055"/>
    <n v="202303"/>
    <s v="原料药三部"/>
    <d v="2017-03-13T00:00:00"/>
    <n v="5000"/>
    <n v="5000"/>
    <n v="5000"/>
    <n v="5000"/>
    <n v="700"/>
    <n v="25"/>
    <n v="10"/>
    <n v="475"/>
    <n v="400"/>
    <n v="25"/>
    <n v="100"/>
    <n v="1210"/>
    <n v="525"/>
    <n v="15000"/>
    <n v="1800"/>
    <n v="15000"/>
    <n v="1800"/>
    <n v="0"/>
    <m/>
    <n v="0"/>
  </r>
  <r>
    <x v="96"/>
    <s v="研发序列"/>
    <s v="P3"/>
    <s v="341222198807122979"/>
    <n v="202303"/>
    <s v="原料药二部"/>
    <d v="2018-04-02T00:00:00"/>
    <n v="4500"/>
    <n v="4500"/>
    <n v="4500"/>
    <n v="4500"/>
    <n v="630"/>
    <n v="22.5"/>
    <n v="9"/>
    <n v="427.5"/>
    <n v="360"/>
    <n v="22.5"/>
    <n v="90"/>
    <n v="1089"/>
    <n v="472.5"/>
    <n v="3500"/>
    <n v="420"/>
    <n v="12000"/>
    <n v="1440"/>
    <n v="-1020"/>
    <m/>
    <n v="-1020"/>
  </r>
  <r>
    <x v="97"/>
    <s v="研发序列"/>
    <s v="P3"/>
    <s v="430681199208194011"/>
    <n v="202303"/>
    <s v="原料药三部"/>
    <d v="2016-04-13T00:00:00"/>
    <n v="4500"/>
    <n v="4500"/>
    <n v="4500"/>
    <n v="4500"/>
    <n v="630"/>
    <n v="22.5"/>
    <n v="9"/>
    <n v="427.5"/>
    <n v="360"/>
    <n v="22.5"/>
    <n v="90"/>
    <n v="1089"/>
    <n v="472.5"/>
    <n v="12000"/>
    <n v="1440"/>
    <n v="12000"/>
    <n v="1440"/>
    <n v="0"/>
    <m/>
    <n v="0"/>
  </r>
  <r>
    <x v="98"/>
    <s v="研发辅助序列"/>
    <s v="M1"/>
    <s v="34162119930706352X"/>
    <n v="202303"/>
    <s v="注册部"/>
    <d v="2019-02-14T00:00:00"/>
    <n v="4500"/>
    <n v="4500"/>
    <n v="4500"/>
    <n v="4500"/>
    <n v="630"/>
    <n v="22.5"/>
    <n v="9"/>
    <n v="427.5"/>
    <n v="360"/>
    <n v="22.5"/>
    <n v="90"/>
    <n v="1089"/>
    <n v="472.5"/>
    <n v="14000"/>
    <n v="1680"/>
    <n v="14000"/>
    <n v="1680"/>
    <n v="0"/>
    <m/>
    <n v="0"/>
  </r>
  <r>
    <x v="99"/>
    <s v="研发辅助序列"/>
    <s v="M1"/>
    <s v="622727199106061722"/>
    <n v="202303"/>
    <s v="注册部"/>
    <d v="2019-03-25T00:00:00"/>
    <n v="4500"/>
    <n v="4500"/>
    <n v="4500"/>
    <n v="4500"/>
    <n v="630"/>
    <n v="22.5"/>
    <n v="9"/>
    <n v="427.5"/>
    <n v="360"/>
    <n v="22.5"/>
    <n v="90"/>
    <n v="1089"/>
    <n v="472.5"/>
    <n v="14000"/>
    <n v="1680"/>
    <n v="14000"/>
    <n v="1680"/>
    <n v="0"/>
    <m/>
    <n v="0"/>
  </r>
  <r>
    <x v="100"/>
    <s v="研发辅助序列"/>
    <s v="P3"/>
    <s v="142723199203011225"/>
    <n v="202303"/>
    <s v="固体制剂三部"/>
    <d v="2019-04-11T00:00:00"/>
    <n v="4000"/>
    <n v="4000"/>
    <n v="4000"/>
    <n v="4000"/>
    <n v="560"/>
    <n v="20"/>
    <n v="8"/>
    <n v="380"/>
    <n v="320"/>
    <n v="20"/>
    <n v="80"/>
    <n v="968"/>
    <n v="420"/>
    <n v="12000"/>
    <n v="1440"/>
    <n v="12000"/>
    <n v="1440"/>
    <n v="0"/>
    <m/>
    <n v="0"/>
  </r>
  <r>
    <x v="101"/>
    <s v="研发辅助序列"/>
    <s v="M1"/>
    <s v="652323198909264543"/>
    <n v="202303"/>
    <s v="注册部"/>
    <d v="2019-04-28T00:00:00"/>
    <n v="4500"/>
    <n v="4500"/>
    <n v="4500"/>
    <n v="4500"/>
    <n v="630"/>
    <n v="22.5"/>
    <n v="9"/>
    <n v="427.5"/>
    <n v="360"/>
    <n v="22.5"/>
    <n v="90"/>
    <n v="1089"/>
    <n v="472.5"/>
    <n v="14000"/>
    <n v="1680"/>
    <n v="14000"/>
    <n v="1680"/>
    <n v="0"/>
    <m/>
    <n v="0"/>
  </r>
  <r>
    <x v="102"/>
    <s v="研发辅助序列"/>
    <s v="P3"/>
    <s v="210302199311023349"/>
    <n v="202303"/>
    <s v="固体制剂二部"/>
    <d v="2019-11-01T00:00:00"/>
    <n v="4000"/>
    <n v="4000"/>
    <n v="4000"/>
    <n v="4000"/>
    <n v="560"/>
    <n v="20"/>
    <n v="8"/>
    <n v="380"/>
    <n v="320"/>
    <n v="20"/>
    <n v="80"/>
    <n v="968"/>
    <n v="420"/>
    <n v="12000"/>
    <n v="1440"/>
    <n v="12000"/>
    <n v="1440"/>
    <n v="0"/>
    <m/>
    <n v="0"/>
  </r>
  <r>
    <x v="103"/>
    <s v="研发辅助序列"/>
    <s v="P3"/>
    <s v="330322199102093247"/>
    <n v="202303"/>
    <s v="注册部"/>
    <d v="2019-11-19T00:00:00"/>
    <n v="4000"/>
    <n v="4000"/>
    <n v="4000"/>
    <n v="4000"/>
    <n v="560"/>
    <n v="20"/>
    <n v="8"/>
    <n v="380"/>
    <n v="320"/>
    <n v="20"/>
    <n v="80"/>
    <n v="968"/>
    <n v="420"/>
    <n v="12000"/>
    <n v="1440"/>
    <n v="12000"/>
    <n v="1440"/>
    <n v="0"/>
    <m/>
    <n v="0"/>
  </r>
  <r>
    <x v="104"/>
    <s v="研发辅助序列"/>
    <s v="P2"/>
    <s v="360203199111031049"/>
    <n v="202303"/>
    <s v="原料药研究中心"/>
    <d v="2020-03-27T00:00:00"/>
    <n v="4000"/>
    <n v="4000"/>
    <n v="4000"/>
    <n v="4000"/>
    <n v="560"/>
    <n v="20"/>
    <n v="8"/>
    <n v="380"/>
    <n v="320"/>
    <n v="20"/>
    <n v="80"/>
    <n v="968"/>
    <n v="420"/>
    <n v="10500"/>
    <n v="1260"/>
    <n v="10500"/>
    <n v="1260"/>
    <n v="0"/>
    <m/>
    <n v="0"/>
  </r>
  <r>
    <x v="105"/>
    <s v="研发序列"/>
    <s v="P3"/>
    <s v="330127198609234121"/>
    <n v="202303"/>
    <s v="液体制剂一部"/>
    <d v="2020-04-01T00:00:00"/>
    <n v="4500"/>
    <n v="4500"/>
    <n v="4500"/>
    <n v="4500"/>
    <n v="630"/>
    <n v="22.5"/>
    <n v="9"/>
    <n v="427.5"/>
    <n v="360"/>
    <n v="22.5"/>
    <n v="90"/>
    <n v="1089"/>
    <n v="472.5"/>
    <n v="3500"/>
    <n v="420"/>
    <n v="3500"/>
    <n v="420"/>
    <n v="0"/>
    <m/>
    <n v="0"/>
  </r>
  <r>
    <x v="106"/>
    <s v="研发序列"/>
    <s v="M6"/>
    <s v="330127198910010063"/>
    <n v="202303"/>
    <s v="医学部"/>
    <d v="2015-01-19T00:00:00"/>
    <n v="6500"/>
    <n v="6500"/>
    <n v="6500"/>
    <n v="6500"/>
    <n v="910"/>
    <n v="32.5"/>
    <n v="13"/>
    <n v="617.5"/>
    <n v="520"/>
    <n v="32.5"/>
    <n v="130"/>
    <n v="1573"/>
    <n v="682.5"/>
    <n v="32000"/>
    <n v="3840"/>
    <n v="36000"/>
    <n v="4320"/>
    <n v="-480"/>
    <m/>
    <n v="-480"/>
  </r>
  <r>
    <x v="107"/>
    <s v="研发序列"/>
    <s v="M4"/>
    <s v="421127198901230446"/>
    <n v="202303"/>
    <s v="医学部"/>
    <d v="2019-01-02T00:00:00"/>
    <n v="5500"/>
    <n v="5500"/>
    <n v="5500"/>
    <n v="5500"/>
    <n v="770"/>
    <n v="27.5"/>
    <n v="11"/>
    <n v="522.5"/>
    <n v="440"/>
    <n v="27.5"/>
    <n v="110"/>
    <n v="1331"/>
    <n v="577.5"/>
    <n v="24000"/>
    <n v="2880"/>
    <n v="24000"/>
    <n v="2880"/>
    <n v="0"/>
    <m/>
    <n v="0"/>
  </r>
  <r>
    <x v="108"/>
    <s v="研发序列"/>
    <s v="M1"/>
    <s v="429004198910185920"/>
    <n v="202303"/>
    <s v="药物警戒部"/>
    <d v="2019-07-08T00:00:00"/>
    <n v="5000"/>
    <n v="5000"/>
    <n v="5000"/>
    <n v="5000"/>
    <n v="700"/>
    <n v="25"/>
    <n v="10"/>
    <n v="475"/>
    <n v="400"/>
    <n v="25"/>
    <n v="100"/>
    <n v="1210"/>
    <n v="525"/>
    <n v="15000"/>
    <n v="1800"/>
    <n v="15000"/>
    <n v="1800"/>
    <n v="0"/>
    <m/>
    <n v="0"/>
  </r>
  <r>
    <x v="109"/>
    <s v="研发序列"/>
    <s v="P2"/>
    <s v="412722198809202047"/>
    <n v="202303"/>
    <s v="医学部"/>
    <d v="2019-10-29T00:00:00"/>
    <n v="4000"/>
    <n v="4000"/>
    <n v="4000"/>
    <n v="4000"/>
    <n v="560"/>
    <n v="20"/>
    <n v="8"/>
    <n v="380"/>
    <n v="320"/>
    <n v="20"/>
    <n v="80"/>
    <n v="968"/>
    <n v="420"/>
    <n v="11000"/>
    <n v="1320"/>
    <n v="11000"/>
    <n v="1320"/>
    <n v="0"/>
    <m/>
    <n v="0"/>
  </r>
  <r>
    <x v="110"/>
    <s v="研发序列"/>
    <s v="P4"/>
    <s v="330683199209250053"/>
    <n v="202303"/>
    <s v="医学部"/>
    <d v="2017-07-17T00:00:00"/>
    <n v="4500"/>
    <n v="4500"/>
    <n v="4500"/>
    <n v="4500"/>
    <n v="630"/>
    <n v="22.5"/>
    <n v="9"/>
    <n v="427.5"/>
    <n v="360"/>
    <n v="22.5"/>
    <n v="90"/>
    <n v="1089"/>
    <n v="472.5"/>
    <n v="15000"/>
    <n v="1800"/>
    <n v="15000"/>
    <n v="1800"/>
    <n v="0"/>
    <m/>
    <n v="0"/>
  </r>
  <r>
    <x v="111"/>
    <s v="研发序列"/>
    <s v="P4"/>
    <s v="330182199408231919"/>
    <n v="202303"/>
    <s v="医学部"/>
    <d v="2017-10-09T00:00:00"/>
    <n v="4500"/>
    <n v="4500"/>
    <n v="4500"/>
    <n v="4500"/>
    <n v="630"/>
    <n v="22.5"/>
    <n v="9"/>
    <n v="427.5"/>
    <n v="360"/>
    <n v="22.5"/>
    <n v="90"/>
    <n v="1089"/>
    <n v="472.5"/>
    <n v="15000"/>
    <n v="1800"/>
    <n v="15000"/>
    <n v="1800"/>
    <n v="0"/>
    <m/>
    <n v="0"/>
  </r>
  <r>
    <x v="112"/>
    <s v="研发序列"/>
    <s v="M5"/>
    <s v="339005198512265356"/>
    <n v="202303"/>
    <s v="原料药分析部"/>
    <d v="2017-02-13T00:00:00"/>
    <n v="6500"/>
    <n v="6500"/>
    <n v="6500"/>
    <n v="6500"/>
    <n v="910"/>
    <n v="32.5"/>
    <n v="13"/>
    <n v="617.5"/>
    <n v="520"/>
    <n v="32.5"/>
    <n v="130"/>
    <n v="1573"/>
    <n v="682.5"/>
    <n v="28000"/>
    <n v="3360"/>
    <n v="28000"/>
    <n v="3360"/>
    <n v="0"/>
    <m/>
    <n v="0"/>
  </r>
  <r>
    <x v="113"/>
    <s v="研发辅助序列"/>
    <s v="M2"/>
    <s v="330382198712300508"/>
    <n v="202303"/>
    <s v="质量保证部"/>
    <d v="2015-03-01T00:00:00"/>
    <n v="4500"/>
    <n v="4500"/>
    <n v="4500"/>
    <n v="4500"/>
    <n v="630"/>
    <n v="22.5"/>
    <n v="9"/>
    <n v="427.5"/>
    <n v="360"/>
    <n v="22.5"/>
    <n v="90"/>
    <n v="1089"/>
    <n v="472.5"/>
    <n v="16000"/>
    <n v="1920"/>
    <n v="16000"/>
    <n v="1920"/>
    <n v="0"/>
    <m/>
    <n v="0"/>
  </r>
  <r>
    <x v="114"/>
    <s v="研发辅助序列"/>
    <s v="M1"/>
    <s v="362429198807261223"/>
    <n v="202303"/>
    <s v="质量保证部"/>
    <d v="2019-04-01T00:00:00"/>
    <n v="4500"/>
    <n v="4500"/>
    <n v="4500"/>
    <n v="4500"/>
    <n v="630"/>
    <n v="22.5"/>
    <n v="9"/>
    <n v="427.5"/>
    <n v="360"/>
    <n v="22.5"/>
    <n v="90"/>
    <n v="1089"/>
    <n v="472.5"/>
    <n v="14000"/>
    <n v="1680"/>
    <n v="14000"/>
    <n v="1680"/>
    <n v="0"/>
    <m/>
    <n v="0"/>
  </r>
  <r>
    <x v="115"/>
    <s v="研发辅助序列"/>
    <s v="P2"/>
    <s v="421127199007023228"/>
    <n v="202303"/>
    <s v="质量保证部"/>
    <d v="2019-07-29T00:00:00"/>
    <n v="4000"/>
    <n v="4000"/>
    <n v="4000"/>
    <n v="4000"/>
    <n v="560"/>
    <n v="20"/>
    <n v="8"/>
    <n v="380"/>
    <n v="320"/>
    <n v="20"/>
    <n v="80"/>
    <n v="968"/>
    <n v="420"/>
    <n v="10000"/>
    <n v="1200"/>
    <n v="10000"/>
    <n v="1200"/>
    <n v="0"/>
    <m/>
    <n v="0"/>
  </r>
  <r>
    <x v="116"/>
    <s v="研发辅助序列"/>
    <s v="M5"/>
    <s v="410221199008126565"/>
    <n v="202303"/>
    <s v="信息情报部"/>
    <d v="2019-08-01T00:00:00"/>
    <n v="5500"/>
    <n v="5500"/>
    <n v="5500"/>
    <n v="5500"/>
    <n v="770"/>
    <n v="27.5"/>
    <n v="11"/>
    <n v="522.5"/>
    <n v="440"/>
    <n v="27.5"/>
    <n v="110"/>
    <n v="1331"/>
    <n v="577.5"/>
    <n v="26000"/>
    <n v="3120"/>
    <n v="26000"/>
    <n v="3120"/>
    <n v="0"/>
    <m/>
    <n v="0"/>
  </r>
  <r>
    <x v="117"/>
    <s v="研发辅助序列"/>
    <s v="M5"/>
    <s v="330102198405082114"/>
    <n v="202303"/>
    <s v="知识产权部"/>
    <d v="2020-03-02T00:00:00"/>
    <n v="5500"/>
    <n v="5500"/>
    <n v="5500"/>
    <n v="5500"/>
    <n v="770"/>
    <n v="27.5"/>
    <n v="11"/>
    <n v="522.5"/>
    <n v="440"/>
    <n v="27.5"/>
    <n v="110"/>
    <n v="1331"/>
    <n v="577.5"/>
    <n v="26000"/>
    <n v="3120"/>
    <n v="26000"/>
    <n v="3120"/>
    <n v="0"/>
    <m/>
    <n v="0"/>
  </r>
  <r>
    <x v="118"/>
    <s v="职能序列"/>
    <s v="M6"/>
    <s v="330326198005243216"/>
    <n v="202303"/>
    <s v="业务发展一部"/>
    <d v="2018-04-16T00:00:00"/>
    <n v="6500"/>
    <n v="6500"/>
    <n v="6500"/>
    <n v="6500"/>
    <n v="910"/>
    <n v="32.5"/>
    <n v="13"/>
    <n v="617.5"/>
    <n v="520"/>
    <n v="32.5"/>
    <n v="130"/>
    <n v="1573"/>
    <n v="682.5"/>
    <n v="26000"/>
    <n v="3120"/>
    <n v="36000"/>
    <n v="4320"/>
    <n v="-1200"/>
    <m/>
    <n v="-1200"/>
  </r>
  <r>
    <x v="119"/>
    <s v="职能序列"/>
    <s v="M2"/>
    <s v="33900519820620722X"/>
    <n v="202303"/>
    <s v="业务发展一部"/>
    <d v="2017-11-13T00:00:00"/>
    <n v="4500"/>
    <n v="4500"/>
    <n v="4500"/>
    <n v="4500"/>
    <n v="630"/>
    <n v="22.5"/>
    <n v="9"/>
    <n v="427.5"/>
    <n v="360"/>
    <n v="22.5"/>
    <n v="90"/>
    <n v="1089"/>
    <n v="472.5"/>
    <n v="14000"/>
    <n v="1680"/>
    <n v="14000"/>
    <n v="1680"/>
    <n v="0"/>
    <m/>
    <n v="0"/>
  </r>
  <r>
    <x v="120"/>
    <s v="职能序列"/>
    <s v="P2"/>
    <s v="330724196603186258"/>
    <n v="202303"/>
    <s v="工程建设部"/>
    <d v="2022-01-05T00:00:00"/>
    <n v="4000"/>
    <n v="4000"/>
    <n v="4000"/>
    <n v="4000"/>
    <n v="560"/>
    <n v="20"/>
    <n v="8"/>
    <n v="380"/>
    <n v="320"/>
    <n v="20"/>
    <n v="80"/>
    <n v="968"/>
    <n v="420"/>
    <n v="10000"/>
    <n v="1200"/>
    <n v="10000"/>
    <n v="1200"/>
    <n v="0"/>
    <m/>
    <n v="0"/>
  </r>
  <r>
    <x v="121"/>
    <s v="职能序列"/>
    <s v="M4"/>
    <s v="330102197801020615"/>
    <n v="202303"/>
    <s v="公共事务部"/>
    <d v="2020-04-17T00:00:00"/>
    <n v="5000"/>
    <n v="5000"/>
    <n v="5000"/>
    <n v="5000"/>
    <n v="700"/>
    <n v="25"/>
    <n v="10"/>
    <n v="475"/>
    <n v="400"/>
    <n v="25"/>
    <n v="100"/>
    <n v="1210"/>
    <n v="525"/>
    <n v="18000"/>
    <n v="2160"/>
    <n v="18000"/>
    <n v="2160"/>
    <n v="0"/>
    <m/>
    <n v="0"/>
  </r>
  <r>
    <x v="122"/>
    <s v="职能序列"/>
    <s v="P3"/>
    <s v="332527198712210025"/>
    <n v="202303"/>
    <s v="人力资源部"/>
    <d v="2019-11-04T00:00:00"/>
    <n v="4000"/>
    <n v="4000"/>
    <n v="4000"/>
    <n v="4000"/>
    <n v="560"/>
    <n v="20"/>
    <n v="8"/>
    <n v="380"/>
    <n v="320"/>
    <n v="20"/>
    <n v="80"/>
    <n v="968"/>
    <n v="420"/>
    <n v="12000"/>
    <n v="1440"/>
    <n v="12000"/>
    <n v="1440"/>
    <n v="0"/>
    <m/>
    <n v="0"/>
  </r>
  <r>
    <x v="123"/>
    <s v="职能序列"/>
    <s v="M5"/>
    <s v="232126198612131168"/>
    <n v="202303"/>
    <s v="内控部"/>
    <d v="2012-04-11T00:00:00"/>
    <n v="5500"/>
    <n v="5500"/>
    <n v="5500"/>
    <n v="5500"/>
    <n v="770"/>
    <n v="27.5"/>
    <n v="11"/>
    <n v="522.5"/>
    <n v="440"/>
    <n v="27.5"/>
    <n v="110"/>
    <n v="1331"/>
    <n v="577.5"/>
    <n v="22000"/>
    <n v="2640"/>
    <n v="22000"/>
    <n v="2640"/>
    <n v="0"/>
    <m/>
    <n v="0"/>
  </r>
  <r>
    <x v="124"/>
    <s v="职能序列"/>
    <s v="P3"/>
    <s v="320481197911136029"/>
    <n v="202303"/>
    <s v="行政事务部"/>
    <d v="2019-06-24T00:00:00"/>
    <n v="4000"/>
    <n v="4000"/>
    <n v="4000"/>
    <n v="4000"/>
    <n v="560"/>
    <n v="20"/>
    <n v="8"/>
    <n v="380"/>
    <n v="320"/>
    <n v="20"/>
    <n v="80"/>
    <n v="968"/>
    <n v="420"/>
    <n v="11500"/>
    <n v="1380"/>
    <n v="11500"/>
    <n v="1380"/>
    <n v="0"/>
    <m/>
    <n v="0"/>
  </r>
  <r>
    <x v="125"/>
    <s v="职能序列"/>
    <s v="P3"/>
    <s v="230805197911261018"/>
    <n v="202303"/>
    <s v="行政事务部"/>
    <d v="2019-06-24T00:00:00"/>
    <n v="4000"/>
    <n v="4000"/>
    <n v="4000"/>
    <n v="4000"/>
    <n v="560"/>
    <n v="20"/>
    <n v="8"/>
    <n v="380"/>
    <n v="320"/>
    <n v="20"/>
    <n v="80"/>
    <n v="968"/>
    <n v="420"/>
    <n v="3500"/>
    <n v="420"/>
    <n v="3500"/>
    <n v="420"/>
    <n v="0"/>
    <m/>
    <n v="0"/>
  </r>
  <r>
    <x v="126"/>
    <s v="职能序列"/>
    <s v="P2"/>
    <s v="330127197511114266"/>
    <n v="202303"/>
    <s v="行政事务部"/>
    <d v="2016-07-14T00:00:00"/>
    <n v="4000"/>
    <n v="4000"/>
    <n v="4000"/>
    <n v="4000"/>
    <n v="560"/>
    <n v="20"/>
    <n v="8"/>
    <n v="380"/>
    <n v="320"/>
    <n v="20"/>
    <n v="80"/>
    <n v="968"/>
    <n v="420"/>
    <n v="6000"/>
    <n v="720"/>
    <n v="6000"/>
    <n v="720"/>
    <n v="0"/>
    <m/>
    <n v="0"/>
  </r>
  <r>
    <x v="127"/>
    <s v="职能序列"/>
    <s v="P3"/>
    <s v="232126198002281214"/>
    <n v="202303"/>
    <s v="行政事务部"/>
    <d v="2019-10-16T00:00:00"/>
    <n v="4000"/>
    <n v="4000"/>
    <n v="4000"/>
    <n v="4000"/>
    <n v="560"/>
    <n v="20"/>
    <n v="8"/>
    <n v="380"/>
    <n v="320"/>
    <n v="20"/>
    <n v="80"/>
    <n v="968"/>
    <n v="420"/>
    <n v="11000"/>
    <n v="1320"/>
    <n v="11000"/>
    <n v="1320"/>
    <n v="0"/>
    <m/>
    <n v="0"/>
  </r>
  <r>
    <x v="128"/>
    <s v="职能序列"/>
    <s v="M4"/>
    <s v="330304199204122747"/>
    <n v="202303"/>
    <s v="人力资源部"/>
    <d v="2019-07-16T00:00:00"/>
    <n v="5000"/>
    <n v="5000"/>
    <n v="5000"/>
    <n v="5000"/>
    <n v="700"/>
    <n v="25"/>
    <n v="10"/>
    <n v="475"/>
    <n v="400"/>
    <n v="25"/>
    <n v="100"/>
    <n v="1210"/>
    <n v="525"/>
    <n v="18000"/>
    <n v="2160"/>
    <n v="18000"/>
    <n v="2160"/>
    <n v="0"/>
    <m/>
    <n v="0"/>
  </r>
  <r>
    <x v="129"/>
    <s v="职能序列"/>
    <s v="M7"/>
    <s v="330102198511271840"/>
    <n v="202303"/>
    <s v="财务部"/>
    <d v="2015-10-23T00:00:00"/>
    <n v="10000"/>
    <n v="10000"/>
    <n v="10000"/>
    <n v="10000"/>
    <n v="1400"/>
    <n v="50"/>
    <n v="20"/>
    <n v="950"/>
    <n v="800"/>
    <n v="50"/>
    <n v="200"/>
    <n v="2420"/>
    <n v="1050"/>
    <n v="32000"/>
    <n v="3840"/>
    <n v="36000"/>
    <n v="4320"/>
    <n v="-480"/>
    <m/>
    <n v="-480"/>
  </r>
  <r>
    <x v="130"/>
    <s v="职能序列"/>
    <s v="M5"/>
    <s v="339005199105018213"/>
    <n v="202303"/>
    <s v="财务部"/>
    <d v="2019-09-17T00:00:00"/>
    <n v="5500"/>
    <n v="5500"/>
    <n v="5500"/>
    <n v="5500"/>
    <n v="770"/>
    <n v="27.5"/>
    <n v="11"/>
    <n v="522.5"/>
    <n v="440"/>
    <n v="27.5"/>
    <n v="110"/>
    <n v="1331"/>
    <n v="577.5"/>
    <n v="22000"/>
    <n v="2640"/>
    <n v="22000"/>
    <n v="2640"/>
    <n v="0"/>
    <m/>
    <n v="0"/>
  </r>
  <r>
    <x v="131"/>
    <s v="职能序列"/>
    <s v="M2"/>
    <s v="330227198202162029"/>
    <n v="202303"/>
    <s v="财务部"/>
    <d v="2017-06-15T00:00:00"/>
    <n v="4500"/>
    <n v="4500"/>
    <n v="4500"/>
    <n v="4500"/>
    <n v="630"/>
    <n v="22.5"/>
    <n v="9"/>
    <n v="427.5"/>
    <n v="360"/>
    <n v="22.5"/>
    <n v="90"/>
    <n v="1089"/>
    <n v="472.5"/>
    <n v="14000"/>
    <n v="1680"/>
    <n v="14000"/>
    <n v="1680"/>
    <n v="0"/>
    <m/>
    <n v="0"/>
  </r>
  <r>
    <x v="132"/>
    <s v="研发序列"/>
    <s v="M1"/>
    <s v="350822199204036121"/>
    <n v="202303"/>
    <s v="药理部"/>
    <d v="2017-07-19T00:00:00"/>
    <n v="5000"/>
    <n v="5000"/>
    <n v="5000"/>
    <n v="5000"/>
    <n v="700"/>
    <n v="25"/>
    <n v="10"/>
    <n v="475"/>
    <n v="400"/>
    <n v="25"/>
    <n v="100"/>
    <n v="1210"/>
    <n v="525"/>
    <n v="15000"/>
    <n v="1800"/>
    <n v="15000"/>
    <n v="1800"/>
    <n v="0"/>
    <m/>
    <n v="0"/>
  </r>
  <r>
    <x v="133"/>
    <s v="研发序列"/>
    <s v="P3"/>
    <s v="332523199309191417"/>
    <n v="202303"/>
    <s v="药理部"/>
    <d v="2019-07-01T00:00:00"/>
    <n v="4500"/>
    <n v="4500"/>
    <n v="4500"/>
    <n v="4500"/>
    <n v="630"/>
    <n v="22.5"/>
    <n v="9"/>
    <n v="427.5"/>
    <n v="360"/>
    <n v="22.5"/>
    <n v="90"/>
    <n v="1089"/>
    <n v="472.5"/>
    <n v="12000"/>
    <n v="1440"/>
    <n v="12000"/>
    <n v="1440"/>
    <n v="0"/>
    <m/>
    <n v="0"/>
  </r>
  <r>
    <x v="134"/>
    <s v="研发序列"/>
    <s v="P3"/>
    <s v="650103199206185116"/>
    <n v="202303"/>
    <s v="药物警戒部"/>
    <d v="2017-07-05T00:00:00"/>
    <n v="4500"/>
    <n v="4500"/>
    <n v="4500"/>
    <n v="4500"/>
    <n v="630"/>
    <n v="22.5"/>
    <n v="9"/>
    <n v="427.5"/>
    <n v="360"/>
    <n v="22.5"/>
    <n v="90"/>
    <n v="1089"/>
    <n v="472.5"/>
    <n v="12000"/>
    <n v="1440"/>
    <n v="12000"/>
    <n v="1440"/>
    <n v="0"/>
    <m/>
    <n v="0"/>
  </r>
  <r>
    <x v="135"/>
    <s v="研发序列"/>
    <s v="P2"/>
    <s v="350322199111231588"/>
    <n v="202303"/>
    <s v="杂质研究中心"/>
    <d v="2021-03-10T00:00:00"/>
    <n v="4000"/>
    <n v="4000"/>
    <n v="4000"/>
    <n v="4000"/>
    <n v="560"/>
    <n v="20"/>
    <n v="8"/>
    <n v="380"/>
    <n v="320"/>
    <n v="20"/>
    <n v="80"/>
    <n v="968"/>
    <n v="420"/>
    <n v="10500"/>
    <n v="1260"/>
    <n v="10500"/>
    <n v="1260"/>
    <n v="0"/>
    <m/>
    <n v="0"/>
  </r>
  <r>
    <x v="136"/>
    <s v="研发序列"/>
    <s v="P2"/>
    <s v="330821198601106061"/>
    <n v="202303"/>
    <s v="液体制剂一部"/>
    <d v="2019-05-06T00:00:00"/>
    <n v="4000"/>
    <n v="4000"/>
    <n v="4000"/>
    <n v="4000"/>
    <n v="560"/>
    <n v="20"/>
    <n v="8"/>
    <n v="380"/>
    <n v="320"/>
    <n v="20"/>
    <n v="80"/>
    <n v="968"/>
    <n v="420"/>
    <n v="3500"/>
    <n v="420"/>
    <n v="3500"/>
    <n v="420"/>
    <n v="0"/>
    <m/>
    <n v="0"/>
  </r>
  <r>
    <x v="137"/>
    <s v="研发序列"/>
    <s v="P3"/>
    <s v="350822199303085359"/>
    <n v="202303"/>
    <s v="杂质研究中心"/>
    <d v="2019-10-09T00:00:00"/>
    <n v="4500"/>
    <n v="4500"/>
    <n v="4500"/>
    <n v="4500"/>
    <n v="630"/>
    <n v="22.5"/>
    <n v="9"/>
    <n v="427.5"/>
    <n v="360"/>
    <n v="22.5"/>
    <n v="90"/>
    <n v="1089"/>
    <n v="472.5"/>
    <n v="12000"/>
    <n v="1440"/>
    <n v="12000"/>
    <n v="1440"/>
    <n v="0"/>
    <m/>
    <n v="0"/>
  </r>
  <r>
    <x v="138"/>
    <s v="研发序列"/>
    <s v="P2"/>
    <s v="330127199609174725"/>
    <n v="202303"/>
    <s v="杂质研究中心"/>
    <d v="2019-07-29T00:00:00"/>
    <n v="4000"/>
    <n v="4000"/>
    <n v="4000"/>
    <n v="4000"/>
    <n v="560"/>
    <n v="20"/>
    <n v="8"/>
    <n v="380"/>
    <n v="320"/>
    <n v="20"/>
    <n v="80"/>
    <n v="968"/>
    <n v="420"/>
    <n v="9500"/>
    <n v="1140"/>
    <n v="9500"/>
    <n v="1140"/>
    <n v="0"/>
    <m/>
    <n v="0"/>
  </r>
  <r>
    <x v="139"/>
    <s v="研发序列"/>
    <s v="P3"/>
    <s v="330182199303220025"/>
    <n v="202303"/>
    <s v="杂质研究中心"/>
    <d v="2019-04-26T00:00:00"/>
    <n v="4500"/>
    <n v="4500"/>
    <n v="4500"/>
    <n v="4500"/>
    <n v="630"/>
    <n v="22.5"/>
    <n v="9"/>
    <n v="427.5"/>
    <n v="360"/>
    <n v="22.5"/>
    <n v="90"/>
    <n v="1089"/>
    <n v="472.5"/>
    <n v="12000"/>
    <n v="1440"/>
    <n v="12000"/>
    <n v="1440"/>
    <n v="0"/>
    <m/>
    <n v="0"/>
  </r>
  <r>
    <x v="140"/>
    <s v="研发序列"/>
    <s v="P2"/>
    <s v="421122199307070059"/>
    <n v="202303"/>
    <s v="液体制剂一部"/>
    <d v="2017-02-20T00:00:00"/>
    <n v="4000"/>
    <n v="4000"/>
    <n v="4000"/>
    <n v="4000"/>
    <n v="560"/>
    <n v="20"/>
    <n v="8"/>
    <n v="380"/>
    <n v="320"/>
    <n v="20"/>
    <n v="80"/>
    <n v="968"/>
    <n v="420"/>
    <n v="3500"/>
    <n v="420"/>
    <n v="3500"/>
    <n v="420"/>
    <n v="0"/>
    <m/>
    <n v="0"/>
  </r>
  <r>
    <x v="141"/>
    <s v="研发序列"/>
    <s v="M1"/>
    <s v="330602198909280031"/>
    <n v="202303"/>
    <s v="固体制剂一部"/>
    <d v="2019-11-11T00:00:00"/>
    <n v="5000"/>
    <n v="5000"/>
    <n v="5000"/>
    <n v="5000"/>
    <n v="700"/>
    <n v="25"/>
    <n v="10"/>
    <n v="475"/>
    <n v="400"/>
    <n v="25"/>
    <n v="100"/>
    <n v="1210"/>
    <n v="525"/>
    <n v="15000"/>
    <n v="1800"/>
    <n v="15000"/>
    <n v="1800"/>
    <n v="0"/>
    <m/>
    <n v="0"/>
  </r>
  <r>
    <x v="142"/>
    <s v="研发辅助序列"/>
    <s v="M4"/>
    <s v="332522199302182415"/>
    <n v="202303"/>
    <s v="实验室管理部"/>
    <d v="2020-03-09T00:00:00"/>
    <n v="5000"/>
    <n v="5000"/>
    <n v="5000"/>
    <n v="5000"/>
    <n v="700"/>
    <n v="25"/>
    <n v="10"/>
    <n v="475"/>
    <n v="400"/>
    <n v="25"/>
    <n v="100"/>
    <n v="1210"/>
    <n v="525"/>
    <n v="22000"/>
    <n v="2640"/>
    <n v="22000"/>
    <n v="2640"/>
    <n v="0"/>
    <m/>
    <n v="0"/>
  </r>
  <r>
    <x v="143"/>
    <s v="职能序列"/>
    <s v="M4"/>
    <s v="410923199110263612"/>
    <n v="202303"/>
    <s v="信息技术部"/>
    <d v="2018-01-15T00:00:00"/>
    <n v="5000"/>
    <n v="5000"/>
    <n v="5000"/>
    <n v="5000"/>
    <n v="700"/>
    <n v="25"/>
    <n v="10"/>
    <n v="475"/>
    <n v="400"/>
    <n v="25"/>
    <n v="100"/>
    <n v="1210"/>
    <n v="525"/>
    <n v="18000"/>
    <n v="2160"/>
    <n v="18000"/>
    <n v="2160"/>
    <n v="0"/>
    <m/>
    <n v="0"/>
  </r>
  <r>
    <x v="144"/>
    <s v="职能序列"/>
    <s v="P4"/>
    <s v="330328199108311119"/>
    <n v="202303"/>
    <s v="信息技术部"/>
    <d v="2019-04-22T00:00:00"/>
    <n v="4500"/>
    <n v="4500"/>
    <n v="4500"/>
    <n v="4500"/>
    <n v="630"/>
    <n v="22.5"/>
    <n v="9"/>
    <n v="427.5"/>
    <n v="360"/>
    <n v="22.5"/>
    <n v="90"/>
    <n v="1089"/>
    <n v="472.5"/>
    <n v="12000"/>
    <n v="1440"/>
    <n v="12000"/>
    <n v="1440"/>
    <n v="0"/>
    <m/>
    <n v="0"/>
  </r>
  <r>
    <x v="145"/>
    <s v="职能序列"/>
    <s v="P3"/>
    <s v="51302319980728893x"/>
    <n v="202303"/>
    <s v="信息技术部"/>
    <d v="2020-04-20T00:00:00"/>
    <n v="4000"/>
    <n v="4000"/>
    <n v="4000"/>
    <n v="4000"/>
    <n v="560"/>
    <n v="20"/>
    <n v="8"/>
    <n v="380"/>
    <n v="320"/>
    <n v="20"/>
    <n v="80"/>
    <n v="968"/>
    <n v="420"/>
    <n v="9000"/>
    <n v="1080"/>
    <n v="9000"/>
    <n v="1080"/>
    <n v="0"/>
    <m/>
    <n v="0"/>
  </r>
  <r>
    <x v="146"/>
    <s v="职能序列"/>
    <s v="P3"/>
    <s v="142424198405150026"/>
    <n v="202303"/>
    <s v="实验室管理部"/>
    <d v="2017-06-20T00:00:00"/>
    <n v="4000"/>
    <n v="4000"/>
    <n v="4000"/>
    <n v="4000"/>
    <n v="560"/>
    <n v="20"/>
    <n v="8"/>
    <n v="380"/>
    <n v="320"/>
    <n v="20"/>
    <n v="80"/>
    <n v="968"/>
    <n v="420"/>
    <n v="11000"/>
    <n v="1320"/>
    <n v="11000"/>
    <n v="1320"/>
    <n v="0"/>
    <m/>
    <n v="0"/>
  </r>
  <r>
    <x v="147"/>
    <s v="职能序列"/>
    <s v="P2"/>
    <s v="330103199509050054"/>
    <n v="202303"/>
    <s v="实验室管理部"/>
    <d v="2019-01-02T00:00:00"/>
    <n v="4000"/>
    <n v="4000"/>
    <n v="4000"/>
    <n v="4000"/>
    <n v="560"/>
    <n v="20"/>
    <n v="8"/>
    <n v="380"/>
    <n v="320"/>
    <n v="20"/>
    <n v="80"/>
    <n v="968"/>
    <n v="420"/>
    <n v="5500"/>
    <n v="660"/>
    <n v="5500"/>
    <n v="660"/>
    <n v="0"/>
    <m/>
    <n v="0"/>
  </r>
  <r>
    <x v="148"/>
    <s v="职能序列"/>
    <s v="P2"/>
    <s v="330825198310190182"/>
    <n v="202303"/>
    <s v="实验室管理部"/>
    <d v="2019-04-12T00:00:00"/>
    <n v="4000"/>
    <n v="4000"/>
    <n v="4000"/>
    <n v="4000"/>
    <n v="560"/>
    <n v="20"/>
    <n v="8"/>
    <n v="380"/>
    <n v="320"/>
    <n v="20"/>
    <n v="80"/>
    <n v="968"/>
    <n v="420"/>
    <n v="6500"/>
    <n v="780"/>
    <n v="6500"/>
    <n v="780"/>
    <n v="0"/>
    <m/>
    <n v="0"/>
  </r>
  <r>
    <x v="149"/>
    <s v="研发辅助序列"/>
    <s v="P3"/>
    <s v="362325199303151219"/>
    <n v="202303"/>
    <s v="实验室管理部"/>
    <d v="2019-04-22T00:00:00"/>
    <n v="4000"/>
    <n v="4000"/>
    <n v="4000"/>
    <n v="4000"/>
    <n v="560"/>
    <n v="20"/>
    <n v="8"/>
    <n v="380"/>
    <n v="320"/>
    <n v="20"/>
    <n v="80"/>
    <n v="968"/>
    <n v="420"/>
    <n v="12000"/>
    <n v="1440"/>
    <n v="12000"/>
    <n v="1440"/>
    <n v="0"/>
    <m/>
    <n v="0"/>
  </r>
  <r>
    <x v="150"/>
    <s v="研发辅助序列"/>
    <s v="M1"/>
    <s v="142726198709061515"/>
    <n v="202303"/>
    <s v="实验室管理部"/>
    <d v="2018-09-12T00:00:00"/>
    <n v="4500"/>
    <n v="4500"/>
    <n v="4500"/>
    <n v="4500"/>
    <n v="630"/>
    <n v="22.5"/>
    <n v="9"/>
    <n v="427.5"/>
    <n v="360"/>
    <n v="22.5"/>
    <n v="90"/>
    <n v="1089"/>
    <n v="472.5"/>
    <n v="14000"/>
    <n v="1680"/>
    <n v="14000"/>
    <n v="1680"/>
    <n v="0"/>
    <m/>
    <n v="0"/>
  </r>
  <r>
    <x v="151"/>
    <s v="职能序列"/>
    <s v="P2"/>
    <s v="330104196709010412"/>
    <n v="202303"/>
    <s v="实验室管理部"/>
    <d v="2016-02-01T00:00:00"/>
    <n v="4000"/>
    <n v="4000"/>
    <n v="4000"/>
    <n v="4000"/>
    <n v="560"/>
    <n v="20"/>
    <n v="8"/>
    <n v="380"/>
    <n v="320"/>
    <n v="20"/>
    <n v="80"/>
    <n v="968"/>
    <n v="420"/>
    <n v="5700"/>
    <n v="684"/>
    <n v="5700"/>
    <n v="684"/>
    <n v="0"/>
    <m/>
    <n v="0"/>
  </r>
  <r>
    <x v="152"/>
    <s v="职能序列"/>
    <s v="P3"/>
    <s v="33012619760811002X"/>
    <n v="202303"/>
    <s v="实验室管理部"/>
    <d v="2016-11-28T00:00:00"/>
    <n v="4000"/>
    <n v="4000"/>
    <n v="4000"/>
    <n v="4000"/>
    <n v="560"/>
    <n v="20"/>
    <n v="8"/>
    <n v="380"/>
    <n v="320"/>
    <n v="20"/>
    <n v="80"/>
    <n v="968"/>
    <n v="420"/>
    <n v="10500"/>
    <n v="1260"/>
    <n v="10500"/>
    <n v="1260"/>
    <n v="0"/>
    <m/>
    <n v="0"/>
  </r>
  <r>
    <x v="153"/>
    <s v="职能序列"/>
    <s v="P2"/>
    <s v="330825198808281866"/>
    <n v="202303"/>
    <s v="实验室管理部"/>
    <d v="2019-09-23T00:00:00"/>
    <n v="4000"/>
    <n v="4000"/>
    <n v="4000"/>
    <n v="4000"/>
    <n v="560"/>
    <n v="20"/>
    <n v="8"/>
    <n v="380"/>
    <n v="320"/>
    <n v="20"/>
    <n v="80"/>
    <n v="968"/>
    <n v="420"/>
    <n v="7700"/>
    <n v="924"/>
    <n v="7700"/>
    <n v="924"/>
    <n v="0"/>
    <m/>
    <n v="0"/>
  </r>
  <r>
    <x v="154"/>
    <s v="职能序列"/>
    <s v="P5"/>
    <s v="33072419930704542x"/>
    <n v="202303"/>
    <s v="证券事务部"/>
    <d v="2019-07-02T00:00:00"/>
    <n v="4500"/>
    <n v="4500"/>
    <n v="4500"/>
    <n v="4500"/>
    <n v="630"/>
    <n v="22.5"/>
    <n v="9"/>
    <n v="427.5"/>
    <n v="360"/>
    <n v="22.5"/>
    <n v="90"/>
    <n v="1089"/>
    <n v="472.5"/>
    <n v="14000"/>
    <n v="1680"/>
    <n v="14000"/>
    <n v="1680"/>
    <n v="0"/>
    <m/>
    <n v="0"/>
  </r>
  <r>
    <x v="155"/>
    <s v="研发序列"/>
    <s v="M6"/>
    <s v="339005198401103012"/>
    <n v="202303"/>
    <s v="新药研发中心"/>
    <d v="2019-04-01T00:00:00"/>
    <n v="8000"/>
    <n v="8000"/>
    <n v="8000"/>
    <n v="8000"/>
    <n v="1120"/>
    <n v="40"/>
    <n v="16"/>
    <n v="760"/>
    <n v="640"/>
    <n v="40"/>
    <n v="160"/>
    <n v="1936"/>
    <n v="840"/>
    <n v="32000"/>
    <n v="3840"/>
    <n v="36000"/>
    <n v="4320"/>
    <n v="-480"/>
    <m/>
    <n v="-480"/>
  </r>
  <r>
    <x v="156"/>
    <s v="研发序列"/>
    <s v="M3"/>
    <s v="41130319820831181x"/>
    <n v="202303"/>
    <s v="药化部"/>
    <d v="2020-04-08T00:00:00"/>
    <n v="5500"/>
    <n v="5500"/>
    <n v="5500"/>
    <n v="5500"/>
    <n v="770"/>
    <n v="27.5"/>
    <n v="11"/>
    <n v="522.5"/>
    <n v="440"/>
    <n v="27.5"/>
    <n v="110"/>
    <n v="1331"/>
    <n v="577.5"/>
    <n v="21000"/>
    <n v="2520"/>
    <n v="24000"/>
    <n v="2880"/>
    <n v="-360"/>
    <m/>
    <n v="-360"/>
  </r>
  <r>
    <x v="157"/>
    <s v="研发序列"/>
    <s v="M1"/>
    <s v="330103199310251633"/>
    <n v="202303"/>
    <s v="药化部"/>
    <d v="2019-04-08T00:00:00"/>
    <n v="5000"/>
    <n v="5000"/>
    <n v="5000"/>
    <n v="5000"/>
    <n v="700"/>
    <n v="25"/>
    <n v="10"/>
    <n v="475"/>
    <n v="400"/>
    <n v="25"/>
    <n v="100"/>
    <n v="1210"/>
    <n v="525"/>
    <n v="15000"/>
    <n v="1800"/>
    <n v="15000"/>
    <n v="1800"/>
    <n v="0"/>
    <m/>
    <n v="0"/>
  </r>
  <r>
    <x v="158"/>
    <s v="研发序列"/>
    <s v="P2"/>
    <s v="339005199111265317"/>
    <n v="202303"/>
    <s v="药化部"/>
    <d v="2019-05-06T00:00:00"/>
    <n v="4000"/>
    <n v="4000"/>
    <n v="4000"/>
    <n v="4000"/>
    <n v="560"/>
    <n v="20"/>
    <n v="8"/>
    <n v="380"/>
    <n v="320"/>
    <n v="20"/>
    <n v="80"/>
    <n v="968"/>
    <n v="420"/>
    <n v="11600"/>
    <n v="1392"/>
    <n v="11600"/>
    <n v="1392"/>
    <n v="0"/>
    <m/>
    <n v="0"/>
  </r>
  <r>
    <x v="159"/>
    <s v="研发序列"/>
    <s v="M1"/>
    <s v="420222198811092871"/>
    <n v="202303"/>
    <s v="药理部"/>
    <d v="2017-02-23T00:00:00"/>
    <n v="5000"/>
    <n v="5000"/>
    <n v="5000"/>
    <n v="5000"/>
    <n v="700"/>
    <n v="25"/>
    <n v="10"/>
    <n v="475"/>
    <n v="400"/>
    <n v="25"/>
    <n v="100"/>
    <n v="1210"/>
    <n v="525"/>
    <n v="15000"/>
    <n v="1800"/>
    <n v="15000"/>
    <n v="1800"/>
    <n v="0"/>
    <m/>
    <n v="0"/>
  </r>
  <r>
    <x v="160"/>
    <s v="研发序列"/>
    <s v="M1"/>
    <s v="340881199201076425"/>
    <n v="202303"/>
    <s v="药理部"/>
    <d v="2018-06-25T00:00:00"/>
    <n v="5000"/>
    <n v="5000"/>
    <n v="5000"/>
    <n v="5000"/>
    <n v="700"/>
    <n v="25"/>
    <n v="10"/>
    <n v="475"/>
    <n v="400"/>
    <n v="25"/>
    <n v="100"/>
    <n v="1210"/>
    <n v="525"/>
    <n v="15000"/>
    <n v="1800"/>
    <n v="15000"/>
    <n v="1800"/>
    <n v="0"/>
    <m/>
    <n v="0"/>
  </r>
  <r>
    <x v="161"/>
    <s v="研发序列"/>
    <s v="M5"/>
    <s v="41072719870908731X"/>
    <n v="202303"/>
    <s v="原料药一部"/>
    <d v="2015-06-15T00:00:00"/>
    <n v="6500"/>
    <n v="6500"/>
    <n v="6500"/>
    <n v="6500"/>
    <n v="910"/>
    <n v="32.5"/>
    <n v="13"/>
    <n v="617.5"/>
    <n v="520"/>
    <n v="32.5"/>
    <n v="130"/>
    <n v="1573"/>
    <n v="682.5"/>
    <n v="28000"/>
    <n v="3360"/>
    <n v="28000"/>
    <n v="3360"/>
    <n v="0"/>
    <m/>
    <n v="0"/>
  </r>
  <r>
    <x v="162"/>
    <s v="研发序列"/>
    <s v="M1"/>
    <s v="421127198910084778"/>
    <n v="202303"/>
    <s v="原料药一部"/>
    <d v="2016-07-01T00:00:00"/>
    <n v="5000"/>
    <n v="5000"/>
    <n v="5000"/>
    <n v="5000"/>
    <n v="700"/>
    <n v="25"/>
    <n v="10"/>
    <n v="475"/>
    <n v="400"/>
    <n v="25"/>
    <n v="100"/>
    <n v="1210"/>
    <n v="525"/>
    <n v="15000"/>
    <n v="1800"/>
    <n v="15000"/>
    <n v="1800"/>
    <n v="0"/>
    <m/>
    <n v="0"/>
  </r>
  <r>
    <x v="163"/>
    <s v="研发序列"/>
    <s v="P3"/>
    <s v="370830198904171278"/>
    <n v="202303"/>
    <s v="原料药一部"/>
    <d v="2018-12-03T00:00:00"/>
    <n v="4500"/>
    <n v="4500"/>
    <n v="4500"/>
    <n v="4500"/>
    <n v="630"/>
    <n v="22.5"/>
    <n v="9"/>
    <n v="427.5"/>
    <n v="360"/>
    <n v="22.5"/>
    <n v="90"/>
    <n v="1089"/>
    <n v="472.5"/>
    <n v="12000"/>
    <n v="1440"/>
    <n v="12000"/>
    <n v="1440"/>
    <n v="0"/>
    <m/>
    <n v="0"/>
  </r>
  <r>
    <x v="164"/>
    <s v="研发序列"/>
    <s v="P2"/>
    <s v="330724199508121636"/>
    <n v="202303"/>
    <s v="原料药一部"/>
    <d v="2020-04-20T00:00:00"/>
    <n v="4000"/>
    <n v="4000"/>
    <n v="4000"/>
    <n v="4000"/>
    <n v="560"/>
    <n v="20"/>
    <n v="8"/>
    <n v="380"/>
    <n v="320"/>
    <n v="20"/>
    <n v="80"/>
    <n v="968"/>
    <n v="420"/>
    <n v="10000"/>
    <n v="1200"/>
    <n v="10000"/>
    <n v="1200"/>
    <n v="0"/>
    <m/>
    <n v="0"/>
  </r>
  <r>
    <x v="165"/>
    <s v="研发序列"/>
    <s v="P2"/>
    <s v="330681199709302945"/>
    <n v="202303"/>
    <s v="固体制剂二部"/>
    <d v="2020-06-22T00:00:00"/>
    <n v="4000"/>
    <n v="4000"/>
    <n v="4000"/>
    <n v="4000"/>
    <n v="560"/>
    <n v="20"/>
    <n v="8"/>
    <n v="380"/>
    <n v="320"/>
    <n v="20"/>
    <n v="80"/>
    <n v="968"/>
    <n v="420"/>
    <n v="9000"/>
    <n v="1080"/>
    <n v="9000"/>
    <n v="1080"/>
    <n v="0"/>
    <m/>
    <n v="0"/>
  </r>
  <r>
    <x v="166"/>
    <s v="研发序列"/>
    <s v="P2"/>
    <s v="341225199410036064"/>
    <n v="202303"/>
    <s v="液体制剂三部"/>
    <d v="2020-06-01T00:00:00"/>
    <n v="4000"/>
    <n v="4000"/>
    <n v="4000"/>
    <n v="4000"/>
    <n v="560"/>
    <n v="20"/>
    <n v="8"/>
    <n v="380"/>
    <n v="320"/>
    <n v="20"/>
    <n v="80"/>
    <n v="968"/>
    <n v="420"/>
    <n v="8800"/>
    <n v="1056"/>
    <n v="8800"/>
    <n v="1056"/>
    <n v="0"/>
    <m/>
    <n v="0"/>
  </r>
  <r>
    <x v="167"/>
    <s v="研发序列"/>
    <s v="P1"/>
    <s v="339005199812181626"/>
    <n v="202303"/>
    <s v="液体制剂三部"/>
    <d v="2020-06-16T00:00:00"/>
    <n v="4000"/>
    <n v="4000"/>
    <n v="4000"/>
    <n v="4000"/>
    <n v="560"/>
    <n v="20"/>
    <n v="8"/>
    <n v="380"/>
    <n v="320"/>
    <n v="20"/>
    <n v="80"/>
    <n v="968"/>
    <n v="420"/>
    <n v="6700"/>
    <n v="804"/>
    <n v="6700"/>
    <n v="804"/>
    <n v="0"/>
    <m/>
    <n v="0"/>
  </r>
  <r>
    <x v="168"/>
    <s v="研发序列"/>
    <s v="P2"/>
    <s v="450221199110272419"/>
    <n v="202303"/>
    <s v="原料药分析部"/>
    <d v="2020-05-15T00:00:00"/>
    <n v="4000"/>
    <n v="4000"/>
    <n v="4000"/>
    <n v="4000"/>
    <n v="560"/>
    <n v="20"/>
    <n v="8"/>
    <n v="380"/>
    <n v="320"/>
    <n v="20"/>
    <n v="80"/>
    <n v="968"/>
    <n v="420"/>
    <n v="3500"/>
    <n v="420"/>
    <n v="3500"/>
    <n v="420"/>
    <n v="0"/>
    <m/>
    <n v="0"/>
  </r>
  <r>
    <x v="169"/>
    <s v="研发序列"/>
    <s v="M4"/>
    <s v="230229198409170711"/>
    <n v="202303"/>
    <s v="原料药二部"/>
    <d v="2020-05-20T00:00:00"/>
    <n v="5500"/>
    <n v="5500"/>
    <n v="5500"/>
    <n v="5500"/>
    <n v="770"/>
    <n v="27.5"/>
    <n v="11"/>
    <n v="522.5"/>
    <n v="440"/>
    <n v="27.5"/>
    <n v="110"/>
    <n v="1331"/>
    <n v="577.5"/>
    <n v="24000"/>
    <n v="2880"/>
    <n v="24000"/>
    <n v="2880"/>
    <n v="0"/>
    <m/>
    <n v="0"/>
  </r>
  <r>
    <x v="170"/>
    <s v="研发辅助序列"/>
    <s v="P2"/>
    <s v="150429199411052541"/>
    <n v="202303"/>
    <s v="原料药研究中心"/>
    <d v="2020-04-27T00:00:00"/>
    <n v="4000"/>
    <n v="4000"/>
    <n v="4000"/>
    <n v="4000"/>
    <n v="560"/>
    <n v="20"/>
    <n v="8"/>
    <n v="380"/>
    <n v="320"/>
    <n v="20"/>
    <n v="80"/>
    <n v="968"/>
    <n v="420"/>
    <n v="10000"/>
    <n v="1200"/>
    <n v="10000"/>
    <n v="1200"/>
    <n v="0"/>
    <m/>
    <n v="0"/>
  </r>
  <r>
    <x v="171"/>
    <s v="研发辅助序列"/>
    <s v="P3"/>
    <s v="352227199602125622"/>
    <n v="202303"/>
    <s v="注册部"/>
    <d v="2020-05-29T00:00:00"/>
    <n v="4000"/>
    <n v="4000"/>
    <n v="4000"/>
    <n v="4000"/>
    <n v="560"/>
    <n v="20"/>
    <n v="8"/>
    <n v="380"/>
    <n v="320"/>
    <n v="20"/>
    <n v="80"/>
    <n v="968"/>
    <n v="420"/>
    <n v="12000"/>
    <n v="1440"/>
    <n v="12000"/>
    <n v="1440"/>
    <n v="0"/>
    <m/>
    <n v="0"/>
  </r>
  <r>
    <x v="172"/>
    <s v="研发序列"/>
    <s v="P5"/>
    <s v="412825198010253374"/>
    <n v="202303"/>
    <s v="外用制剂部"/>
    <d v="2020-05-06T00:00:00"/>
    <n v="5000"/>
    <n v="5000"/>
    <n v="5000"/>
    <n v="5000"/>
    <n v="700"/>
    <n v="25"/>
    <n v="10"/>
    <n v="475"/>
    <n v="400"/>
    <n v="25"/>
    <n v="100"/>
    <n v="1210"/>
    <n v="525"/>
    <n v="18000"/>
    <n v="2160"/>
    <n v="18000"/>
    <n v="2160"/>
    <n v="0"/>
    <m/>
    <n v="0"/>
  </r>
  <r>
    <x v="173"/>
    <s v="研发序列"/>
    <s v="P2"/>
    <s v="410221199306259841"/>
    <n v="202303"/>
    <s v="液体制剂一部"/>
    <d v="2020-05-06T00:00:00"/>
    <n v="4000"/>
    <n v="4000"/>
    <n v="4000"/>
    <n v="4000"/>
    <n v="560"/>
    <n v="20"/>
    <n v="8"/>
    <n v="380"/>
    <n v="320"/>
    <n v="20"/>
    <n v="80"/>
    <n v="968"/>
    <n v="420"/>
    <n v="9500"/>
    <n v="1140"/>
    <n v="8500"/>
    <n v="1020"/>
    <n v="120"/>
    <m/>
    <n v="120"/>
  </r>
  <r>
    <x v="174"/>
    <s v="研发序列"/>
    <s v="P3"/>
    <s v="330327199312027725"/>
    <n v="202303"/>
    <s v="医学部"/>
    <d v="2020-05-08T00:00:00"/>
    <n v="4500"/>
    <n v="4500"/>
    <n v="4500"/>
    <n v="4500"/>
    <n v="630"/>
    <n v="22.5"/>
    <n v="9"/>
    <n v="427.5"/>
    <n v="360"/>
    <n v="22.5"/>
    <n v="90"/>
    <n v="1089"/>
    <n v="472.5"/>
    <n v="12000"/>
    <n v="1440"/>
    <n v="12000"/>
    <n v="1440"/>
    <n v="0"/>
    <m/>
    <n v="0"/>
  </r>
  <r>
    <x v="175"/>
    <s v="职能序列"/>
    <s v="P4"/>
    <s v="412721199107182238"/>
    <n v="202303"/>
    <s v="信息技术部"/>
    <d v="2020-05-20T00:00:00"/>
    <n v="4500"/>
    <n v="4500"/>
    <n v="4500"/>
    <n v="4500"/>
    <n v="630"/>
    <n v="22.5"/>
    <n v="9"/>
    <n v="427.5"/>
    <n v="360"/>
    <n v="22.5"/>
    <n v="90"/>
    <n v="1089"/>
    <n v="472.5"/>
    <n v="3500"/>
    <n v="420"/>
    <n v="12000"/>
    <n v="1440"/>
    <n v="-1020"/>
    <m/>
    <n v="-1020"/>
  </r>
  <r>
    <x v="176"/>
    <s v="职能序列"/>
    <s v="M1"/>
    <s v="420582198909220029"/>
    <n v="202303"/>
    <s v="企划部"/>
    <d v="2020-05-06T00:00:00"/>
    <n v="4500"/>
    <n v="4500"/>
    <n v="4500"/>
    <n v="4500"/>
    <n v="630"/>
    <n v="22.5"/>
    <n v="9"/>
    <n v="427.5"/>
    <n v="360"/>
    <n v="22.5"/>
    <n v="90"/>
    <n v="1089"/>
    <n v="472.5"/>
    <n v="12000"/>
    <n v="1440"/>
    <n v="12000"/>
    <n v="1440"/>
    <n v="0"/>
    <m/>
    <n v="0"/>
  </r>
  <r>
    <x v="177"/>
    <s v="职能序列"/>
    <s v="P3"/>
    <s v="420222198303293212"/>
    <n v="202303"/>
    <s v="企划部"/>
    <d v="2020-05-13T00:00:00"/>
    <n v="4000"/>
    <n v="4000"/>
    <n v="4000"/>
    <n v="4000"/>
    <n v="560"/>
    <n v="20"/>
    <n v="8"/>
    <n v="380"/>
    <n v="320"/>
    <n v="20"/>
    <n v="80"/>
    <n v="968"/>
    <n v="420"/>
    <n v="12000"/>
    <n v="1440"/>
    <n v="12000"/>
    <n v="1440"/>
    <n v="0"/>
    <m/>
    <n v="0"/>
  </r>
  <r>
    <x v="178"/>
    <s v="职能序列"/>
    <s v="P2"/>
    <s v="33012119660801113X"/>
    <n v="202303"/>
    <s v="行政事务部"/>
    <d v="2020-06-03T00:00:00"/>
    <n v="4000"/>
    <n v="4000"/>
    <n v="4000"/>
    <n v="4000"/>
    <n v="560"/>
    <n v="20"/>
    <n v="8"/>
    <n v="380"/>
    <n v="320"/>
    <n v="20"/>
    <n v="80"/>
    <n v="968"/>
    <n v="420"/>
    <n v="5800"/>
    <n v="696"/>
    <n v="5800"/>
    <n v="696"/>
    <n v="0"/>
    <m/>
    <n v="0"/>
  </r>
  <r>
    <x v="179"/>
    <s v="研发序列"/>
    <s v="P1"/>
    <s v="339005199512157616"/>
    <n v="202303"/>
    <s v="原料药分析部"/>
    <d v="2020-06-01T00:00:00"/>
    <n v="4000"/>
    <n v="4000"/>
    <n v="4000"/>
    <n v="4000"/>
    <n v="560"/>
    <n v="20"/>
    <n v="8"/>
    <n v="380"/>
    <n v="320"/>
    <n v="20"/>
    <n v="80"/>
    <n v="968"/>
    <n v="420"/>
    <n v="3500"/>
    <n v="420"/>
    <n v="3500"/>
    <n v="420"/>
    <n v="0"/>
    <m/>
    <n v="0"/>
  </r>
  <r>
    <x v="180"/>
    <s v="研发序列"/>
    <s v="P3"/>
    <s v="411082199608225412"/>
    <n v="202303"/>
    <s v="外用制剂部"/>
    <d v="2020-07-01T00:00:00"/>
    <n v="4500"/>
    <n v="4500"/>
    <n v="4500"/>
    <n v="4500"/>
    <n v="630"/>
    <n v="22.5"/>
    <n v="9"/>
    <n v="427.5"/>
    <n v="360"/>
    <n v="22.5"/>
    <n v="90"/>
    <n v="1089"/>
    <n v="472.5"/>
    <n v="3500"/>
    <n v="420"/>
    <n v="3500"/>
    <n v="420"/>
    <n v="0"/>
    <m/>
    <n v="0"/>
  </r>
  <r>
    <x v="181"/>
    <s v="职能序列"/>
    <s v="P4"/>
    <s v="362334198901162139"/>
    <n v="202303"/>
    <s v="信息技术部"/>
    <d v="2020-07-10T00:00:00"/>
    <n v="4500"/>
    <n v="4500"/>
    <n v="4500"/>
    <n v="4500"/>
    <n v="630"/>
    <n v="22.5"/>
    <n v="9"/>
    <n v="427.5"/>
    <n v="360"/>
    <n v="22.5"/>
    <n v="90"/>
    <n v="1089"/>
    <n v="472.5"/>
    <n v="12000"/>
    <n v="1440"/>
    <n v="12000"/>
    <n v="1440"/>
    <n v="0"/>
    <m/>
    <n v="0"/>
  </r>
  <r>
    <x v="182"/>
    <s v="研发序列"/>
    <s v="P2"/>
    <s v="342921199506112125"/>
    <n v="202303"/>
    <s v="液体制剂三部"/>
    <d v="2020-07-30T00:00:00"/>
    <n v="4000"/>
    <n v="4000"/>
    <n v="4000"/>
    <n v="4000"/>
    <n v="560"/>
    <n v="20"/>
    <n v="8"/>
    <n v="380"/>
    <n v="320"/>
    <n v="20"/>
    <n v="80"/>
    <n v="968"/>
    <n v="420"/>
    <n v="10200"/>
    <n v="1224"/>
    <n v="10200"/>
    <n v="1224"/>
    <n v="0"/>
    <m/>
    <n v="0"/>
  </r>
  <r>
    <x v="183"/>
    <s v="研发序列"/>
    <s v="P2"/>
    <s v="362301199604271512"/>
    <n v="202303"/>
    <s v="杂质研究中心"/>
    <d v="2020-07-30T00:00:00"/>
    <n v="4000"/>
    <n v="4000"/>
    <n v="4000"/>
    <n v="4000"/>
    <n v="560"/>
    <n v="20"/>
    <n v="8"/>
    <n v="380"/>
    <n v="320"/>
    <n v="20"/>
    <n v="80"/>
    <n v="968"/>
    <n v="420"/>
    <n v="10900"/>
    <n v="1308"/>
    <n v="10900"/>
    <n v="1308"/>
    <n v="0"/>
    <m/>
    <n v="0"/>
  </r>
  <r>
    <x v="184"/>
    <s v="职能序列"/>
    <s v="P3"/>
    <s v="339005199411220081"/>
    <n v="202303"/>
    <s v="财务部"/>
    <d v="2020-06-15T00:00:00"/>
    <n v="4000"/>
    <n v="4000"/>
    <n v="4000"/>
    <n v="4000"/>
    <n v="560"/>
    <n v="20"/>
    <n v="8"/>
    <n v="380"/>
    <n v="320"/>
    <n v="20"/>
    <n v="80"/>
    <n v="968"/>
    <n v="420"/>
    <n v="9500"/>
    <n v="1140"/>
    <n v="9500"/>
    <n v="1140"/>
    <n v="0"/>
    <m/>
    <n v="0"/>
  </r>
  <r>
    <x v="185"/>
    <s v="职能序列"/>
    <s v="P2"/>
    <s v="410425197701233016"/>
    <n v="202303"/>
    <s v="行政事务部"/>
    <d v="2020-06-16T00:00:00"/>
    <n v="4000"/>
    <n v="4000"/>
    <n v="4000"/>
    <n v="4000"/>
    <n v="560"/>
    <n v="20"/>
    <n v="8"/>
    <n v="380"/>
    <n v="320"/>
    <n v="20"/>
    <n v="80"/>
    <n v="968"/>
    <n v="420"/>
    <n v="3500"/>
    <n v="420"/>
    <n v="3500"/>
    <n v="420"/>
    <n v="0"/>
    <m/>
    <n v="0"/>
  </r>
  <r>
    <x v="186"/>
    <s v="研发序列"/>
    <s v="P3"/>
    <s v="42220219931203343X"/>
    <n v="202303"/>
    <s v="外用制剂部"/>
    <d v="2020-07-30T00:00:00"/>
    <n v="4500"/>
    <n v="4500"/>
    <n v="4500"/>
    <n v="4500"/>
    <n v="630"/>
    <n v="22.5"/>
    <n v="9"/>
    <n v="427.5"/>
    <n v="360"/>
    <n v="22.5"/>
    <n v="90"/>
    <n v="1089"/>
    <n v="472.5"/>
    <n v="12000"/>
    <n v="1440"/>
    <n v="12000"/>
    <n v="1440"/>
    <n v="0"/>
    <m/>
    <n v="0"/>
  </r>
  <r>
    <x v="187"/>
    <s v="研发序列"/>
    <s v="P2"/>
    <s v="330824199511095913"/>
    <n v="202303"/>
    <s v="固体制剂一部"/>
    <d v="2020-07-30T00:00:00"/>
    <n v="4000"/>
    <n v="4000"/>
    <n v="4000"/>
    <n v="4000"/>
    <n v="560"/>
    <n v="20"/>
    <n v="8"/>
    <n v="380"/>
    <n v="320"/>
    <n v="20"/>
    <n v="80"/>
    <n v="968"/>
    <n v="420"/>
    <n v="3500"/>
    <n v="420"/>
    <n v="11000"/>
    <n v="1320"/>
    <n v="-900"/>
    <m/>
    <n v="-900"/>
  </r>
  <r>
    <x v="188"/>
    <s v="研发序列"/>
    <s v="P2"/>
    <s v="330105199408040319"/>
    <n v="202303"/>
    <s v="固体制剂二部"/>
    <d v="2020-07-30T00:00:00"/>
    <n v="4000"/>
    <n v="4000"/>
    <n v="4000"/>
    <n v="4000"/>
    <n v="560"/>
    <n v="20"/>
    <n v="8"/>
    <n v="380"/>
    <n v="320"/>
    <n v="20"/>
    <n v="80"/>
    <n v="968"/>
    <n v="420"/>
    <n v="12000"/>
    <n v="1440"/>
    <n v="12000"/>
    <n v="1440"/>
    <n v="0"/>
    <m/>
    <n v="0"/>
  </r>
  <r>
    <x v="189"/>
    <s v="研发序列"/>
    <s v="P2"/>
    <s v="422126199709047528"/>
    <n v="202303"/>
    <s v="液体制剂三部"/>
    <d v="2020-06-22T00:00:00"/>
    <n v="4000"/>
    <n v="4000"/>
    <n v="4000"/>
    <n v="4000"/>
    <n v="560"/>
    <n v="20"/>
    <n v="8"/>
    <n v="380"/>
    <n v="320"/>
    <n v="20"/>
    <n v="80"/>
    <n v="968"/>
    <n v="420"/>
    <n v="8000"/>
    <n v="960"/>
    <n v="8000"/>
    <n v="960"/>
    <n v="0"/>
    <m/>
    <n v="0"/>
  </r>
  <r>
    <x v="190"/>
    <s v="研发序列"/>
    <s v="P2"/>
    <s v="330105199511133425"/>
    <n v="202303"/>
    <s v="固体制剂一部"/>
    <d v="2020-06-29T00:00:00"/>
    <n v="4000"/>
    <n v="4000"/>
    <n v="4000"/>
    <n v="4000"/>
    <n v="560"/>
    <n v="20"/>
    <n v="8"/>
    <n v="380"/>
    <n v="320"/>
    <n v="20"/>
    <n v="80"/>
    <n v="968"/>
    <n v="420"/>
    <n v="11500"/>
    <n v="1380"/>
    <n v="11500"/>
    <n v="1380"/>
    <n v="0"/>
    <m/>
    <n v="0"/>
  </r>
  <r>
    <x v="191"/>
    <s v="研发辅助序列"/>
    <s v="P2"/>
    <s v="33028119951115384X"/>
    <n v="202303"/>
    <s v="信息情报部"/>
    <d v="2020-06-29T00:00:00"/>
    <n v="4000"/>
    <n v="4000"/>
    <n v="4000"/>
    <n v="4000"/>
    <n v="560"/>
    <n v="20"/>
    <n v="8"/>
    <n v="380"/>
    <n v="320"/>
    <n v="20"/>
    <n v="80"/>
    <n v="968"/>
    <n v="420"/>
    <n v="10500"/>
    <n v="1260"/>
    <n v="10500"/>
    <n v="1260"/>
    <n v="0"/>
    <m/>
    <n v="0"/>
  </r>
  <r>
    <x v="192"/>
    <s v="研发序列"/>
    <s v="P2"/>
    <s v="411426199611164543"/>
    <n v="202303"/>
    <s v="液体制剂一部"/>
    <d v="2020-07-02T00:00:00"/>
    <n v="4000"/>
    <n v="4000"/>
    <n v="4000"/>
    <n v="4000"/>
    <n v="560"/>
    <n v="20"/>
    <n v="8"/>
    <n v="380"/>
    <n v="320"/>
    <n v="20"/>
    <n v="80"/>
    <n v="968"/>
    <n v="420"/>
    <n v="3500"/>
    <n v="420"/>
    <n v="8000"/>
    <n v="960"/>
    <n v="-540"/>
    <m/>
    <n v="-540"/>
  </r>
  <r>
    <x v="193"/>
    <s v="研发序列"/>
    <s v="P2"/>
    <s v="340321199310204103"/>
    <n v="202303"/>
    <s v="药化部"/>
    <d v="2020-06-29T00:00:00"/>
    <n v="4000"/>
    <n v="4000"/>
    <n v="4000"/>
    <n v="4000"/>
    <n v="560"/>
    <n v="20"/>
    <n v="8"/>
    <n v="380"/>
    <n v="320"/>
    <n v="20"/>
    <n v="80"/>
    <n v="968"/>
    <n v="420"/>
    <n v="10800"/>
    <n v="1296"/>
    <n v="10800"/>
    <n v="1296"/>
    <n v="0"/>
    <m/>
    <n v="0"/>
  </r>
  <r>
    <x v="194"/>
    <s v="研发序列"/>
    <s v="P2"/>
    <s v="372324199209175316"/>
    <n v="202303"/>
    <s v="药化部"/>
    <d v="2020-06-29T00:00:00"/>
    <n v="4000"/>
    <n v="4000"/>
    <n v="4000"/>
    <n v="4000"/>
    <n v="560"/>
    <n v="20"/>
    <n v="8"/>
    <n v="380"/>
    <n v="320"/>
    <n v="20"/>
    <n v="80"/>
    <n v="968"/>
    <n v="420"/>
    <n v="11200"/>
    <n v="1344"/>
    <n v="11200"/>
    <n v="1344"/>
    <n v="0"/>
    <m/>
    <n v="0"/>
  </r>
  <r>
    <x v="195"/>
    <s v="职能序列"/>
    <s v="P3"/>
    <s v="65290119930112041X"/>
    <n v="202303"/>
    <s v="业务发展一部"/>
    <d v="2020-07-27T00:00:00"/>
    <n v="4000"/>
    <n v="4000"/>
    <n v="4000"/>
    <n v="4000"/>
    <n v="560"/>
    <n v="20"/>
    <n v="8"/>
    <n v="380"/>
    <n v="320"/>
    <n v="20"/>
    <n v="80"/>
    <n v="968"/>
    <n v="420"/>
    <n v="11500"/>
    <n v="1380"/>
    <n v="11500"/>
    <n v="1380"/>
    <n v="0"/>
    <m/>
    <n v="0"/>
  </r>
  <r>
    <x v="196"/>
    <s v="职能序列"/>
    <s v="P2"/>
    <s v="362321199409226842"/>
    <n v="202303"/>
    <s v="财务部"/>
    <d v="2020-07-24T00:00:00"/>
    <n v="4000"/>
    <n v="4000"/>
    <n v="4000"/>
    <n v="4000"/>
    <n v="560"/>
    <n v="20"/>
    <n v="8"/>
    <n v="380"/>
    <n v="320"/>
    <n v="20"/>
    <n v="80"/>
    <n v="968"/>
    <n v="420"/>
    <n v="7800"/>
    <n v="936"/>
    <n v="7800"/>
    <n v="936"/>
    <n v="0"/>
    <m/>
    <n v="0"/>
  </r>
  <r>
    <x v="197"/>
    <s v="研发序列"/>
    <s v="P4"/>
    <s v="130105198711201240"/>
    <n v="202303"/>
    <s v="药理部"/>
    <d v="2020-07-08T00:00:00"/>
    <n v="4500"/>
    <n v="4500"/>
    <n v="4500"/>
    <n v="4500"/>
    <n v="630"/>
    <n v="22.5"/>
    <n v="9"/>
    <n v="427.5"/>
    <n v="360"/>
    <n v="22.5"/>
    <n v="90"/>
    <n v="1089"/>
    <n v="472.5"/>
    <n v="15000"/>
    <n v="1800"/>
    <n v="15000"/>
    <n v="1800"/>
    <n v="0"/>
    <m/>
    <n v="0"/>
  </r>
  <r>
    <x v="198"/>
    <s v="研发序列"/>
    <s v="P2"/>
    <s v="330782199208033531"/>
    <n v="202303"/>
    <s v="固体制剂二部"/>
    <d v="2020-07-10T00:00:00"/>
    <n v="4000"/>
    <n v="4000"/>
    <n v="4000"/>
    <n v="4000"/>
    <n v="560"/>
    <n v="20"/>
    <n v="8"/>
    <n v="380"/>
    <n v="320"/>
    <n v="20"/>
    <n v="80"/>
    <n v="968"/>
    <n v="420"/>
    <n v="3500"/>
    <n v="420"/>
    <n v="3500"/>
    <n v="420"/>
    <n v="0"/>
    <m/>
    <n v="0"/>
  </r>
  <r>
    <x v="199"/>
    <s v="研发序列"/>
    <s v="P2"/>
    <s v="342201199508243635"/>
    <n v="202303"/>
    <s v="原料药分析部"/>
    <d v="2020-07-13T00:00:00"/>
    <n v="4000"/>
    <n v="4000"/>
    <n v="4000"/>
    <n v="4000"/>
    <n v="560"/>
    <n v="20"/>
    <n v="8"/>
    <n v="380"/>
    <n v="320"/>
    <n v="20"/>
    <n v="80"/>
    <n v="968"/>
    <n v="420"/>
    <n v="10500"/>
    <n v="1260"/>
    <n v="10500"/>
    <n v="1260"/>
    <n v="0"/>
    <m/>
    <n v="0"/>
  </r>
  <r>
    <x v="200"/>
    <s v="研发序列"/>
    <s v="P2"/>
    <s v="33068219950509129X"/>
    <n v="202303"/>
    <s v="药化部"/>
    <d v="2020-07-15T00:00:00"/>
    <n v="4000"/>
    <n v="4000"/>
    <n v="4000"/>
    <n v="4000"/>
    <n v="560"/>
    <n v="20"/>
    <n v="8"/>
    <n v="380"/>
    <n v="320"/>
    <n v="20"/>
    <n v="80"/>
    <n v="968"/>
    <n v="420"/>
    <n v="11000"/>
    <n v="1320"/>
    <n v="11000"/>
    <n v="1320"/>
    <n v="0"/>
    <m/>
    <n v="0"/>
  </r>
  <r>
    <x v="201"/>
    <s v="研发序列"/>
    <s v="P3"/>
    <s v="14272319961101082X"/>
    <n v="202303"/>
    <s v="固体制剂一部"/>
    <d v="2020-07-17T00:00:00"/>
    <n v="4500"/>
    <n v="4500"/>
    <n v="4500"/>
    <n v="4500"/>
    <n v="630"/>
    <n v="22.5"/>
    <n v="9"/>
    <n v="427.5"/>
    <n v="360"/>
    <n v="22.5"/>
    <n v="90"/>
    <n v="1089"/>
    <n v="472.5"/>
    <n v="3500"/>
    <n v="420"/>
    <n v="3500"/>
    <n v="420"/>
    <n v="0"/>
    <m/>
    <n v="0"/>
  </r>
  <r>
    <x v="202"/>
    <s v="研发辅助序列"/>
    <s v="P2"/>
    <s v="33030219970901161X"/>
    <n v="202303"/>
    <s v="实验室管理部"/>
    <d v="2020-07-16T00:00:00"/>
    <n v="4000"/>
    <n v="4000"/>
    <n v="4000"/>
    <n v="4000"/>
    <n v="560"/>
    <n v="20"/>
    <n v="8"/>
    <n v="380"/>
    <n v="320"/>
    <n v="20"/>
    <n v="80"/>
    <n v="968"/>
    <n v="420"/>
    <n v="10000"/>
    <n v="1200"/>
    <n v="10000"/>
    <n v="1200"/>
    <n v="0"/>
    <m/>
    <n v="0"/>
  </r>
  <r>
    <x v="203"/>
    <s v="研发辅助序列"/>
    <s v="P2"/>
    <s v="362330199301197126"/>
    <n v="202303"/>
    <s v="液体制剂一部"/>
    <d v="2020-07-24T00:00:00"/>
    <n v="4000"/>
    <n v="4000"/>
    <n v="4000"/>
    <n v="4000"/>
    <n v="560"/>
    <n v="20"/>
    <n v="8"/>
    <n v="380"/>
    <n v="320"/>
    <n v="20"/>
    <n v="80"/>
    <n v="968"/>
    <n v="420"/>
    <n v="10500"/>
    <n v="1260"/>
    <n v="10500"/>
    <n v="1260"/>
    <n v="0"/>
    <m/>
    <n v="0"/>
  </r>
  <r>
    <x v="204"/>
    <s v="研发序列"/>
    <s v="P3"/>
    <s v="420113199412011723"/>
    <n v="202303"/>
    <s v="液体制剂二部"/>
    <d v="2020-07-15T00:00:00"/>
    <n v="4500"/>
    <n v="4500"/>
    <n v="4500"/>
    <n v="4500"/>
    <n v="630"/>
    <n v="22.5"/>
    <n v="9"/>
    <n v="427.5"/>
    <n v="360"/>
    <n v="22.5"/>
    <n v="90"/>
    <n v="1089"/>
    <n v="472.5"/>
    <n v="12000"/>
    <n v="1440"/>
    <n v="12000"/>
    <n v="1440"/>
    <n v="0"/>
    <m/>
    <n v="0"/>
  </r>
  <r>
    <x v="205"/>
    <s v="研发辅助序列"/>
    <s v="P2"/>
    <s v="330522199501085528"/>
    <n v="202303"/>
    <s v="液体制剂一部"/>
    <d v="2020-07-15T00:00:00"/>
    <n v="4000"/>
    <n v="4000"/>
    <n v="4000"/>
    <n v="4000"/>
    <n v="560"/>
    <n v="20"/>
    <n v="8"/>
    <n v="380"/>
    <n v="320"/>
    <n v="20"/>
    <n v="80"/>
    <n v="968"/>
    <n v="420"/>
    <n v="10000"/>
    <n v="1200"/>
    <n v="10000"/>
    <n v="1200"/>
    <n v="0"/>
    <m/>
    <n v="0"/>
  </r>
  <r>
    <x v="206"/>
    <s v="研发序列"/>
    <s v="P2"/>
    <s v="321322199508054220"/>
    <n v="202303"/>
    <s v="杂质研究中心"/>
    <d v="2020-07-24T00:00:00"/>
    <n v="4000"/>
    <n v="4000"/>
    <n v="4000"/>
    <n v="4000"/>
    <n v="560"/>
    <n v="20"/>
    <n v="8"/>
    <n v="380"/>
    <n v="320"/>
    <n v="20"/>
    <n v="80"/>
    <n v="968"/>
    <n v="420"/>
    <n v="10900"/>
    <n v="1308"/>
    <n v="10900"/>
    <n v="1308"/>
    <n v="0"/>
    <m/>
    <n v="0"/>
  </r>
  <r>
    <x v="207"/>
    <s v="研发序列"/>
    <s v="P2"/>
    <s v="511623199905163947"/>
    <n v="202303"/>
    <s v="固体制剂二部"/>
    <d v="2020-07-21T00:00:00"/>
    <n v="4000"/>
    <n v="4000"/>
    <n v="4000"/>
    <n v="4000"/>
    <n v="560"/>
    <n v="20"/>
    <n v="8"/>
    <n v="380"/>
    <n v="320"/>
    <n v="20"/>
    <n v="80"/>
    <n v="968"/>
    <n v="420"/>
    <n v="9000"/>
    <n v="1080"/>
    <n v="9000"/>
    <n v="1080"/>
    <n v="0"/>
    <m/>
    <n v="0"/>
  </r>
  <r>
    <x v="208"/>
    <s v="研发序列"/>
    <s v="P2"/>
    <s v="341226199401124229"/>
    <n v="202303"/>
    <s v="固体制剂三部"/>
    <d v="2020-07-15T00:00:00"/>
    <n v="4000"/>
    <n v="4000"/>
    <n v="4000"/>
    <n v="4000"/>
    <n v="560"/>
    <n v="20"/>
    <n v="8"/>
    <n v="380"/>
    <n v="320"/>
    <n v="20"/>
    <n v="80"/>
    <n v="968"/>
    <n v="420"/>
    <n v="12000"/>
    <n v="1440"/>
    <n v="12000"/>
    <n v="1440"/>
    <n v="0"/>
    <m/>
    <n v="0"/>
  </r>
  <r>
    <x v="209"/>
    <s v="研发辅助序列"/>
    <s v="P3"/>
    <s v="342222199210012457"/>
    <n v="202303"/>
    <s v="实验室管理部"/>
    <d v="2020-08-03T00:00:00"/>
    <n v="4000"/>
    <n v="4000"/>
    <n v="4000"/>
    <n v="4000"/>
    <n v="560"/>
    <n v="20"/>
    <n v="8"/>
    <n v="380"/>
    <n v="320"/>
    <n v="20"/>
    <n v="80"/>
    <n v="968"/>
    <n v="420"/>
    <n v="3500"/>
    <n v="420"/>
    <n v="3500"/>
    <n v="420"/>
    <n v="0"/>
    <m/>
    <n v="0"/>
  </r>
  <r>
    <x v="210"/>
    <s v="职能序列"/>
    <s v="M1"/>
    <s v="330724199711096245"/>
    <n v="202303"/>
    <s v="经理室"/>
    <d v="2020-07-02T00:00:00"/>
    <n v="4500"/>
    <n v="4500"/>
    <n v="4500"/>
    <n v="4500"/>
    <n v="630"/>
    <n v="22.5"/>
    <n v="9"/>
    <n v="427.5"/>
    <n v="360"/>
    <n v="22.5"/>
    <n v="90"/>
    <n v="1089"/>
    <n v="472.5"/>
    <n v="12000"/>
    <n v="1440"/>
    <n v="12000"/>
    <n v="1440"/>
    <n v="0"/>
    <m/>
    <n v="0"/>
  </r>
  <r>
    <x v="211"/>
    <s v="职能序列"/>
    <s v="M4"/>
    <s v="421125199209220024"/>
    <n v="202303"/>
    <s v="经理室"/>
    <d v="2020-08-03T00:00:00"/>
    <n v="5000"/>
    <n v="5000"/>
    <n v="5000"/>
    <n v="5000"/>
    <n v="700"/>
    <n v="25"/>
    <n v="10"/>
    <n v="475"/>
    <n v="400"/>
    <n v="25"/>
    <n v="100"/>
    <n v="1210"/>
    <n v="525"/>
    <n v="18000"/>
    <n v="2160"/>
    <n v="18000"/>
    <n v="2160"/>
    <n v="0"/>
    <m/>
    <n v="0"/>
  </r>
  <r>
    <x v="212"/>
    <s v="研发序列"/>
    <s v="P3"/>
    <s v="342921199404192427"/>
    <n v="202303"/>
    <s v="杂质研究中心"/>
    <d v="2020-08-03T00:00:00"/>
    <n v="4500"/>
    <n v="4500"/>
    <n v="4500"/>
    <n v="4500"/>
    <n v="630"/>
    <n v="22.5"/>
    <n v="9"/>
    <n v="427.5"/>
    <n v="360"/>
    <n v="22.5"/>
    <n v="90"/>
    <n v="1089"/>
    <n v="472.5"/>
    <n v="12000"/>
    <n v="1440"/>
    <n v="12000"/>
    <n v="1440"/>
    <n v="0"/>
    <m/>
    <n v="0"/>
  </r>
  <r>
    <x v="213"/>
    <s v="研发序列"/>
    <s v="P2"/>
    <s v="41152719941217277X"/>
    <n v="202303"/>
    <s v="原料药四部"/>
    <d v="2020-08-10T00:00:00"/>
    <n v="4000"/>
    <n v="4000"/>
    <n v="4000"/>
    <n v="4000"/>
    <n v="560"/>
    <n v="20"/>
    <n v="8"/>
    <n v="380"/>
    <n v="320"/>
    <n v="20"/>
    <n v="80"/>
    <n v="968"/>
    <n v="420"/>
    <n v="3500"/>
    <n v="420"/>
    <n v="3500"/>
    <n v="420"/>
    <n v="0"/>
    <m/>
    <n v="0"/>
  </r>
  <r>
    <x v="214"/>
    <s v="研发序列"/>
    <s v="M1"/>
    <s v="410182198909110774"/>
    <n v="202303"/>
    <s v="原料药二部"/>
    <d v="2020-08-03T00:00:00"/>
    <n v="5000"/>
    <n v="5000"/>
    <n v="5000"/>
    <n v="5000"/>
    <n v="700"/>
    <n v="25"/>
    <n v="10"/>
    <n v="475"/>
    <n v="400"/>
    <n v="25"/>
    <n v="100"/>
    <n v="1210"/>
    <n v="525"/>
    <n v="15000"/>
    <n v="1800"/>
    <n v="15000"/>
    <n v="1800"/>
    <n v="0"/>
    <m/>
    <n v="0"/>
  </r>
  <r>
    <x v="215"/>
    <s v="研发序列"/>
    <s v="P1"/>
    <s v="330727200007053529"/>
    <n v="202303"/>
    <s v="固体制剂三部"/>
    <d v="2020-07-01T00:00:00"/>
    <n v="4000"/>
    <n v="4000"/>
    <n v="4000"/>
    <n v="4000"/>
    <n v="560"/>
    <n v="20"/>
    <n v="8"/>
    <n v="380"/>
    <n v="320"/>
    <n v="20"/>
    <n v="80"/>
    <n v="968"/>
    <n v="420"/>
    <n v="3500"/>
    <n v="420"/>
    <n v="3500"/>
    <n v="420"/>
    <n v="0"/>
    <m/>
    <n v="0"/>
  </r>
  <r>
    <x v="216"/>
    <s v="研发序列"/>
    <s v="P2"/>
    <s v="330724199508260011"/>
    <n v="202303"/>
    <s v="固体制剂二部"/>
    <d v="2020-07-24T00:00:00"/>
    <n v="4000"/>
    <n v="4000"/>
    <n v="4000"/>
    <n v="4000"/>
    <n v="560"/>
    <n v="20"/>
    <n v="8"/>
    <n v="380"/>
    <n v="320"/>
    <n v="20"/>
    <n v="80"/>
    <n v="968"/>
    <n v="420"/>
    <n v="12000"/>
    <n v="1440"/>
    <n v="12000"/>
    <n v="1440"/>
    <n v="0"/>
    <m/>
    <n v="0"/>
  </r>
  <r>
    <x v="217"/>
    <s v="研发序列"/>
    <s v="P3"/>
    <s v="341125199405121461"/>
    <n v="202303"/>
    <s v="原料药分析部"/>
    <d v="2020-08-14T00:00:00"/>
    <n v="4500"/>
    <n v="4500"/>
    <n v="4500"/>
    <n v="4500"/>
    <n v="630"/>
    <n v="22.5"/>
    <n v="9"/>
    <n v="427.5"/>
    <n v="360"/>
    <n v="22.5"/>
    <n v="90"/>
    <n v="1089"/>
    <n v="472.5"/>
    <n v="12000"/>
    <n v="1440"/>
    <n v="12000"/>
    <n v="1440"/>
    <n v="0"/>
    <m/>
    <n v="0"/>
  </r>
  <r>
    <x v="218"/>
    <s v="研发序列"/>
    <s v="P2"/>
    <s v="330185199410154528"/>
    <n v="202303"/>
    <s v="固体制剂二部"/>
    <d v="2020-08-14T00:00:00"/>
    <n v="4000"/>
    <n v="4000"/>
    <n v="4000"/>
    <n v="4000"/>
    <n v="560"/>
    <n v="20"/>
    <n v="8"/>
    <n v="380"/>
    <n v="320"/>
    <n v="20"/>
    <n v="80"/>
    <n v="968"/>
    <n v="420"/>
    <n v="10000"/>
    <n v="1200"/>
    <n v="10000"/>
    <n v="1200"/>
    <n v="0"/>
    <m/>
    <n v="0"/>
  </r>
  <r>
    <x v="219"/>
    <s v="研发序列"/>
    <s v="M3"/>
    <s v="413026198609185877"/>
    <n v="202303"/>
    <s v="药化部"/>
    <d v="2020-08-17T00:00:00"/>
    <n v="5500"/>
    <n v="5500"/>
    <n v="5500"/>
    <n v="5500"/>
    <n v="770"/>
    <n v="27.5"/>
    <n v="11"/>
    <n v="522.5"/>
    <n v="440"/>
    <n v="27.5"/>
    <n v="110"/>
    <n v="1331"/>
    <n v="577.5"/>
    <n v="21000"/>
    <n v="2520"/>
    <n v="21000"/>
    <n v="2520"/>
    <n v="0"/>
    <m/>
    <n v="0"/>
  </r>
  <r>
    <x v="220"/>
    <s v="研发序列"/>
    <s v="P2"/>
    <s v="330324199507054177"/>
    <n v="202303"/>
    <s v="杂质研究中心"/>
    <d v="2020-08-24T00:00:00"/>
    <n v="4000"/>
    <n v="4000"/>
    <n v="4000"/>
    <n v="4000"/>
    <n v="560"/>
    <n v="20"/>
    <n v="8"/>
    <n v="380"/>
    <n v="320"/>
    <n v="20"/>
    <n v="80"/>
    <n v="968"/>
    <n v="420"/>
    <n v="11300"/>
    <n v="1356"/>
    <n v="11300"/>
    <n v="1356"/>
    <n v="0"/>
    <m/>
    <n v="0"/>
  </r>
  <r>
    <x v="221"/>
    <s v="研发序列"/>
    <s v="P2"/>
    <s v="420983199206207824"/>
    <n v="202303"/>
    <s v="杂质研究中心"/>
    <d v="2020-08-31T00:00:00"/>
    <n v="4000"/>
    <n v="4000"/>
    <n v="4000"/>
    <n v="4000"/>
    <n v="560"/>
    <n v="20"/>
    <n v="8"/>
    <n v="380"/>
    <n v="320"/>
    <n v="20"/>
    <n v="80"/>
    <n v="968"/>
    <n v="420"/>
    <n v="11000"/>
    <n v="1320"/>
    <n v="11000"/>
    <n v="1320"/>
    <n v="0"/>
    <m/>
    <n v="0"/>
  </r>
  <r>
    <x v="222"/>
    <s v="职能序列"/>
    <s v="P1"/>
    <s v="341221198109166281"/>
    <n v="202303"/>
    <s v="行政事务部"/>
    <d v="2020-08-31T00:00:00"/>
    <n v="4000"/>
    <n v="4000"/>
    <n v="4000"/>
    <n v="4000"/>
    <n v="560"/>
    <n v="20"/>
    <n v="8"/>
    <n v="380"/>
    <n v="320"/>
    <n v="20"/>
    <n v="80"/>
    <n v="968"/>
    <n v="420"/>
    <n v="4500"/>
    <n v="540"/>
    <n v="4500"/>
    <n v="540"/>
    <n v="0"/>
    <m/>
    <n v="0"/>
  </r>
  <r>
    <x v="223"/>
    <s v="研发序列"/>
    <s v="P3"/>
    <s v="362430199012030034"/>
    <n v="202303"/>
    <s v="固体制剂一部"/>
    <d v="2020-09-02T00:00:00"/>
    <n v="4500"/>
    <n v="4500"/>
    <n v="4500"/>
    <n v="4500"/>
    <n v="630"/>
    <n v="22.5"/>
    <n v="9"/>
    <n v="427.5"/>
    <n v="360"/>
    <n v="22.5"/>
    <n v="90"/>
    <n v="1089"/>
    <n v="472.5"/>
    <n v="12000"/>
    <n v="1440"/>
    <n v="12000"/>
    <n v="1440"/>
    <n v="0"/>
    <m/>
    <n v="0"/>
  </r>
  <r>
    <x v="224"/>
    <s v="研发辅助序列"/>
    <s v="P2"/>
    <s v="330723199903074116"/>
    <n v="202303"/>
    <s v="实验室管理部"/>
    <d v="2020-09-02T00:00:00"/>
    <n v="4000"/>
    <n v="4000"/>
    <n v="4000"/>
    <n v="4000"/>
    <n v="560"/>
    <n v="20"/>
    <n v="8"/>
    <n v="380"/>
    <n v="320"/>
    <n v="20"/>
    <n v="80"/>
    <n v="968"/>
    <n v="420"/>
    <n v="7500"/>
    <n v="900"/>
    <n v="7500"/>
    <n v="900"/>
    <n v="0"/>
    <m/>
    <n v="0"/>
  </r>
  <r>
    <x v="225"/>
    <s v="职能序列"/>
    <s v="P3"/>
    <s v="432503199202225662"/>
    <n v="202303"/>
    <s v="财务部"/>
    <d v="2020-09-07T00:00:00"/>
    <n v="4000"/>
    <n v="4000"/>
    <n v="4000"/>
    <n v="4000"/>
    <n v="560"/>
    <n v="20"/>
    <n v="8"/>
    <n v="380"/>
    <n v="320"/>
    <n v="20"/>
    <n v="80"/>
    <n v="968"/>
    <n v="420"/>
    <n v="11800"/>
    <n v="1416"/>
    <n v="11800"/>
    <n v="1416"/>
    <n v="0"/>
    <m/>
    <n v="0"/>
  </r>
  <r>
    <x v="226"/>
    <s v="研发序列"/>
    <s v="P3"/>
    <s v="340823199304133118"/>
    <n v="202303"/>
    <s v="原料药四部"/>
    <d v="2020-09-14T00:00:00"/>
    <n v="4500"/>
    <n v="4500"/>
    <n v="4500"/>
    <n v="4500"/>
    <n v="630"/>
    <n v="22.5"/>
    <n v="9"/>
    <n v="427.5"/>
    <n v="360"/>
    <n v="22.5"/>
    <n v="90"/>
    <n v="1089"/>
    <n v="472.5"/>
    <n v="3500"/>
    <n v="420"/>
    <n v="12000"/>
    <n v="1440"/>
    <n v="-1020"/>
    <m/>
    <n v="-1020"/>
  </r>
  <r>
    <x v="227"/>
    <s v="职能序列"/>
    <s v="P1"/>
    <s v="330127198010184228"/>
    <n v="202303"/>
    <s v="行政事务部"/>
    <d v="2020-09-21T00:00:00"/>
    <n v="4000"/>
    <n v="4000"/>
    <n v="4000"/>
    <n v="4000"/>
    <n v="560"/>
    <n v="20"/>
    <n v="8"/>
    <n v="380"/>
    <n v="320"/>
    <n v="20"/>
    <n v="80"/>
    <n v="968"/>
    <n v="420"/>
    <n v="4500"/>
    <n v="540"/>
    <n v="4500"/>
    <n v="540"/>
    <n v="0"/>
    <m/>
    <n v="0"/>
  </r>
  <r>
    <x v="228"/>
    <s v="研发序列"/>
    <s v="P3"/>
    <s v="372925198807242122"/>
    <n v="202303"/>
    <s v="外用制剂部"/>
    <d v="2020-09-25T00:00:00"/>
    <n v="4500"/>
    <n v="4500"/>
    <n v="4500"/>
    <n v="4500"/>
    <n v="630"/>
    <n v="22.5"/>
    <n v="9"/>
    <n v="427.5"/>
    <n v="360"/>
    <n v="22.5"/>
    <n v="90"/>
    <n v="1089"/>
    <n v="472.5"/>
    <n v="12000"/>
    <n v="1440"/>
    <n v="12000"/>
    <n v="1440"/>
    <n v="0"/>
    <m/>
    <n v="0"/>
  </r>
  <r>
    <x v="229"/>
    <s v="研发序列"/>
    <s v="P2"/>
    <s v="341124199712134426"/>
    <n v="202303"/>
    <s v="固体制剂三部"/>
    <d v="2020-09-25T00:00:00"/>
    <n v="4000"/>
    <n v="4000"/>
    <n v="4000"/>
    <n v="4000"/>
    <n v="560"/>
    <n v="20"/>
    <n v="8"/>
    <n v="380"/>
    <n v="320"/>
    <n v="20"/>
    <n v="80"/>
    <n v="968"/>
    <n v="420"/>
    <n v="9000"/>
    <n v="1080"/>
    <n v="9000"/>
    <n v="1080"/>
    <n v="0"/>
    <m/>
    <n v="0"/>
  </r>
  <r>
    <x v="230"/>
    <s v="职能序列"/>
    <s v="P2"/>
    <s v="413026198802158467"/>
    <n v="202303"/>
    <s v="行政事务部"/>
    <d v="2020-10-09T00:00:00"/>
    <n v="4000"/>
    <n v="4000"/>
    <n v="4000"/>
    <n v="4000"/>
    <n v="560"/>
    <n v="20"/>
    <n v="8"/>
    <n v="380"/>
    <n v="320"/>
    <n v="20"/>
    <n v="80"/>
    <n v="968"/>
    <n v="420"/>
    <n v="6500"/>
    <n v="780"/>
    <n v="6500"/>
    <n v="780"/>
    <n v="0"/>
    <m/>
    <n v="0"/>
  </r>
  <r>
    <x v="231"/>
    <s v="研发辅助序列"/>
    <s v="P2"/>
    <s v="412821199007192928"/>
    <n v="202303"/>
    <s v="液体制剂三部"/>
    <d v="2020-10-09T00:00:00"/>
    <n v="4000"/>
    <n v="4000"/>
    <n v="4000"/>
    <n v="4000"/>
    <n v="560"/>
    <n v="20"/>
    <n v="8"/>
    <n v="380"/>
    <n v="320"/>
    <n v="20"/>
    <n v="80"/>
    <n v="968"/>
    <n v="420"/>
    <n v="10700"/>
    <n v="1284"/>
    <n v="10700"/>
    <n v="1284"/>
    <n v="0"/>
    <m/>
    <n v="0"/>
  </r>
  <r>
    <x v="232"/>
    <s v="职能序列"/>
    <s v="M3"/>
    <s v="339005198403106647"/>
    <n v="202303"/>
    <s v="审计部"/>
    <d v="2020-10-09T00:00:00"/>
    <n v="5000"/>
    <n v="5000"/>
    <n v="5000"/>
    <n v="5000"/>
    <n v="700"/>
    <n v="25"/>
    <n v="10"/>
    <n v="475"/>
    <n v="400"/>
    <n v="25"/>
    <n v="100"/>
    <n v="1210"/>
    <n v="525"/>
    <n v="16000"/>
    <n v="1920"/>
    <n v="16000"/>
    <n v="1920"/>
    <n v="0"/>
    <m/>
    <n v="0"/>
  </r>
  <r>
    <x v="233"/>
    <s v="研发辅助序列"/>
    <s v="P3"/>
    <s v="342201198912065901"/>
    <n v="202303"/>
    <s v="固体制剂一部"/>
    <d v="2020-10-26T00:00:00"/>
    <n v="4000"/>
    <n v="4000"/>
    <n v="4000"/>
    <n v="4000"/>
    <n v="560"/>
    <n v="20"/>
    <n v="8"/>
    <n v="380"/>
    <n v="320"/>
    <n v="20"/>
    <n v="80"/>
    <n v="968"/>
    <n v="420"/>
    <n v="11000"/>
    <n v="1320"/>
    <n v="11000"/>
    <n v="1320"/>
    <n v="0"/>
    <m/>
    <n v="0"/>
  </r>
  <r>
    <x v="234"/>
    <s v="研发辅助序列"/>
    <s v="P2"/>
    <s v="33068119960902487X"/>
    <n v="202303"/>
    <s v="实验室管理部"/>
    <d v="2020-11-04T00:00:00"/>
    <n v="4000"/>
    <n v="4000"/>
    <n v="4000"/>
    <n v="4000"/>
    <n v="560"/>
    <n v="20"/>
    <n v="8"/>
    <n v="380"/>
    <n v="320"/>
    <n v="20"/>
    <n v="80"/>
    <n v="968"/>
    <n v="420"/>
    <n v="3500"/>
    <n v="420"/>
    <n v="3500"/>
    <n v="420"/>
    <n v="0"/>
    <m/>
    <n v="0"/>
  </r>
  <r>
    <x v="235"/>
    <s v="研发序列"/>
    <s v="P3"/>
    <s v="330724199204235028"/>
    <n v="202303"/>
    <s v="杂质研究中心"/>
    <d v="2020-11-13T00:00:00"/>
    <n v="4500"/>
    <n v="4500"/>
    <n v="4500"/>
    <n v="4500"/>
    <n v="630"/>
    <n v="22.5"/>
    <n v="9"/>
    <n v="427.5"/>
    <n v="360"/>
    <n v="22.5"/>
    <n v="90"/>
    <n v="1089"/>
    <n v="472.5"/>
    <n v="12000"/>
    <n v="1440"/>
    <n v="12000"/>
    <n v="1440"/>
    <n v="0"/>
    <m/>
    <n v="0"/>
  </r>
  <r>
    <x v="236"/>
    <s v="研发序列"/>
    <s v="M2"/>
    <s v="411422199007292770"/>
    <n v="202303"/>
    <s v="杂质研究中心"/>
    <d v="2020-11-13T00:00:00"/>
    <n v="5000"/>
    <n v="5000"/>
    <n v="5000"/>
    <n v="5000"/>
    <n v="700"/>
    <n v="25"/>
    <n v="10"/>
    <n v="475"/>
    <n v="400"/>
    <n v="25"/>
    <n v="100"/>
    <n v="1210"/>
    <n v="525"/>
    <n v="18000"/>
    <n v="2160"/>
    <n v="18000"/>
    <n v="2160"/>
    <n v="0"/>
    <m/>
    <n v="0"/>
  </r>
  <r>
    <x v="237"/>
    <s v="研发序列"/>
    <s v="P2"/>
    <s v="410323199712254040"/>
    <n v="202303"/>
    <s v="外用制剂部"/>
    <d v="2020-12-23T00:00:00"/>
    <n v="4000"/>
    <n v="4000"/>
    <n v="4000"/>
    <n v="4000"/>
    <n v="560"/>
    <n v="20"/>
    <n v="8"/>
    <n v="380"/>
    <n v="320"/>
    <n v="20"/>
    <n v="80"/>
    <n v="968"/>
    <n v="420"/>
    <n v="3500"/>
    <n v="420"/>
    <n v="3500"/>
    <n v="420"/>
    <n v="0"/>
    <m/>
    <n v="0"/>
  </r>
  <r>
    <x v="238"/>
    <s v="研发序列"/>
    <s v="P2"/>
    <s v="330184199805296110"/>
    <n v="202303"/>
    <s v="经理室"/>
    <d v="2020-12-21T00:00:00"/>
    <n v="4000"/>
    <n v="4000"/>
    <n v="4000"/>
    <n v="4000"/>
    <n v="560"/>
    <n v="20"/>
    <n v="8"/>
    <n v="380"/>
    <n v="320"/>
    <n v="20"/>
    <n v="80"/>
    <n v="968"/>
    <n v="420"/>
    <n v="8000"/>
    <n v="960"/>
    <n v="8000"/>
    <n v="960"/>
    <n v="0"/>
    <m/>
    <n v="0"/>
  </r>
  <r>
    <x v="239"/>
    <s v="研发序列"/>
    <s v="P1"/>
    <s v="33252819991019221X"/>
    <n v="202303"/>
    <s v="固体制剂二部"/>
    <d v="2020-12-23T00:00:00"/>
    <n v="4000"/>
    <n v="4000"/>
    <n v="4000"/>
    <n v="4000"/>
    <n v="560"/>
    <n v="20"/>
    <n v="8"/>
    <n v="380"/>
    <n v="320"/>
    <n v="20"/>
    <n v="80"/>
    <n v="968"/>
    <n v="420"/>
    <n v="3500"/>
    <n v="420"/>
    <n v="7000"/>
    <n v="840"/>
    <n v="-420"/>
    <m/>
    <n v="-420"/>
  </r>
  <r>
    <x v="240"/>
    <s v="研发序列"/>
    <s v="M1"/>
    <s v="371481199101134522"/>
    <n v="202303"/>
    <s v="固体制剂三部"/>
    <d v="2021-01-11T00:00:00"/>
    <n v="5000"/>
    <n v="5000"/>
    <n v="5000"/>
    <n v="5000"/>
    <n v="700"/>
    <n v="25"/>
    <n v="10"/>
    <n v="475"/>
    <n v="400"/>
    <n v="25"/>
    <n v="100"/>
    <n v="1210"/>
    <n v="525"/>
    <n v="15000"/>
    <n v="1800"/>
    <n v="15000"/>
    <n v="1800"/>
    <n v="0"/>
    <m/>
    <n v="0"/>
  </r>
  <r>
    <x v="241"/>
    <s v="职能序列"/>
    <s v="P1"/>
    <s v="410425197805283026"/>
    <n v="202303"/>
    <s v="实验室管理部"/>
    <d v="2021-01-11T00:00:00"/>
    <n v="4000"/>
    <n v="4000"/>
    <n v="4000"/>
    <n v="4000"/>
    <n v="560"/>
    <n v="20"/>
    <n v="8"/>
    <n v="380"/>
    <n v="320"/>
    <n v="20"/>
    <n v="80"/>
    <n v="968"/>
    <n v="420"/>
    <n v="3500"/>
    <n v="420"/>
    <n v="3500"/>
    <n v="420"/>
    <n v="0"/>
    <m/>
    <n v="0"/>
  </r>
  <r>
    <x v="242"/>
    <s v="职能序列"/>
    <s v="M4"/>
    <s v="330105198812120340"/>
    <n v="202303"/>
    <s v="业务发展中心"/>
    <d v="2021-01-13T00:00:00"/>
    <n v="5000"/>
    <n v="5000"/>
    <n v="5000"/>
    <n v="5000"/>
    <n v="700"/>
    <n v="25"/>
    <n v="10"/>
    <n v="475"/>
    <n v="400"/>
    <n v="25"/>
    <n v="100"/>
    <n v="1210"/>
    <n v="525"/>
    <n v="18000"/>
    <n v="2160"/>
    <n v="18000"/>
    <n v="2160"/>
    <n v="0"/>
    <m/>
    <n v="0"/>
  </r>
  <r>
    <x v="243"/>
    <s v="职能序列"/>
    <s v="P3"/>
    <s v="360721199412017646"/>
    <n v="202303"/>
    <s v="实验室管理部"/>
    <d v="2021-01-27T00:00:00"/>
    <n v="4000"/>
    <n v="4000"/>
    <n v="4000"/>
    <n v="4000"/>
    <n v="560"/>
    <n v="20"/>
    <n v="8"/>
    <n v="380"/>
    <n v="320"/>
    <n v="20"/>
    <n v="80"/>
    <n v="968"/>
    <n v="420"/>
    <n v="3500"/>
    <n v="420"/>
    <n v="3500"/>
    <n v="420"/>
    <n v="0"/>
    <m/>
    <n v="0"/>
  </r>
  <r>
    <x v="244"/>
    <s v="研发辅助序列"/>
    <s v="M4"/>
    <s v="330323198009308321"/>
    <n v="202303"/>
    <s v="项目管理部"/>
    <d v="2021-03-08T00:00:00"/>
    <n v="5000"/>
    <n v="5000"/>
    <n v="5000"/>
    <n v="5000"/>
    <n v="700"/>
    <n v="25"/>
    <n v="10"/>
    <n v="475"/>
    <n v="400"/>
    <n v="25"/>
    <n v="100"/>
    <n v="1210"/>
    <n v="525"/>
    <n v="22000"/>
    <n v="2640"/>
    <n v="22000"/>
    <n v="2640"/>
    <n v="0"/>
    <m/>
    <n v="0"/>
  </r>
  <r>
    <x v="245"/>
    <s v="研发序列"/>
    <s v="P1"/>
    <s v="330724199709132921"/>
    <n v="202303"/>
    <s v="原料药分析部"/>
    <d v="2021-02-24T00:00:00"/>
    <n v="4000"/>
    <n v="4000"/>
    <n v="4000"/>
    <n v="4000"/>
    <n v="560"/>
    <n v="20"/>
    <n v="8"/>
    <n v="380"/>
    <n v="320"/>
    <n v="20"/>
    <n v="80"/>
    <n v="968"/>
    <n v="420"/>
    <n v="7500"/>
    <n v="900"/>
    <n v="7500"/>
    <n v="900"/>
    <n v="0"/>
    <m/>
    <n v="0"/>
  </r>
  <r>
    <x v="246"/>
    <s v="研发序列"/>
    <s v="P1"/>
    <s v="330102199801231825"/>
    <n v="202303"/>
    <s v="固体制剂二部"/>
    <d v="2021-02-24T00:00:00"/>
    <n v="4000"/>
    <n v="4000"/>
    <n v="4000"/>
    <n v="4000"/>
    <n v="560"/>
    <n v="20"/>
    <n v="8"/>
    <n v="380"/>
    <n v="320"/>
    <n v="20"/>
    <n v="80"/>
    <n v="968"/>
    <n v="420"/>
    <n v="7500"/>
    <n v="900"/>
    <n v="7500"/>
    <n v="900"/>
    <n v="0"/>
    <m/>
    <n v="0"/>
  </r>
  <r>
    <x v="247"/>
    <s v="研发序列"/>
    <s v="P5"/>
    <s v="330106197707070427"/>
    <n v="202303"/>
    <s v="医学部"/>
    <d v="2021-02-24T00:00:00"/>
    <n v="5500"/>
    <n v="5500"/>
    <n v="5500"/>
    <n v="5500"/>
    <n v="770"/>
    <n v="27.5"/>
    <n v="11"/>
    <n v="522.5"/>
    <n v="440"/>
    <n v="27.5"/>
    <n v="110"/>
    <n v="1331"/>
    <n v="577.5"/>
    <n v="18000"/>
    <n v="2160"/>
    <n v="26400"/>
    <n v="3168"/>
    <n v="-1008"/>
    <m/>
    <n v="-1008"/>
  </r>
  <r>
    <x v="248"/>
    <s v="研发序列"/>
    <s v="P3"/>
    <s v="360122199407174210"/>
    <n v="202303"/>
    <s v="杂质研究中心"/>
    <d v="2021-03-05T00:00:00"/>
    <n v="4500"/>
    <n v="4500"/>
    <n v="4500"/>
    <n v="4500"/>
    <n v="630"/>
    <n v="22.5"/>
    <n v="9"/>
    <n v="427.5"/>
    <n v="360"/>
    <n v="22.5"/>
    <n v="90"/>
    <n v="1089"/>
    <n v="472.5"/>
    <n v="12000"/>
    <n v="1440"/>
    <n v="12000"/>
    <n v="1440"/>
    <n v="0"/>
    <m/>
    <n v="0"/>
  </r>
  <r>
    <x v="249"/>
    <s v="研发序列"/>
    <s v="P2"/>
    <s v="320321199307102620"/>
    <n v="202303"/>
    <s v="液体制剂二部"/>
    <d v="2021-03-01T00:00:00"/>
    <n v="4000"/>
    <n v="4000"/>
    <n v="4000"/>
    <n v="4000"/>
    <n v="560"/>
    <n v="20"/>
    <n v="8"/>
    <n v="380"/>
    <n v="320"/>
    <n v="20"/>
    <n v="80"/>
    <n v="968"/>
    <n v="420"/>
    <n v="11000"/>
    <n v="1320"/>
    <n v="11000"/>
    <n v="1320"/>
    <n v="0"/>
    <m/>
    <n v="0"/>
  </r>
  <r>
    <x v="250"/>
    <s v="职能序列"/>
    <s v="P3"/>
    <s v="440781198505130228"/>
    <n v="202303"/>
    <s v="业务发展中心"/>
    <d v="2021-03-03T00:00:00"/>
    <n v="4000"/>
    <n v="4000"/>
    <n v="4000"/>
    <n v="4000"/>
    <n v="560"/>
    <n v="20"/>
    <n v="8"/>
    <n v="380"/>
    <n v="320"/>
    <n v="20"/>
    <n v="80"/>
    <n v="968"/>
    <n v="420"/>
    <n v="10000"/>
    <n v="1200"/>
    <n v="10000"/>
    <n v="1200"/>
    <n v="0"/>
    <m/>
    <n v="0"/>
  </r>
  <r>
    <x v="251"/>
    <s v="研发序列"/>
    <s v="P1"/>
    <s v="330824199711150921"/>
    <n v="202303"/>
    <s v="液体制剂一部"/>
    <d v="2021-03-05T00:00:00"/>
    <n v="4000"/>
    <n v="4000"/>
    <n v="4000"/>
    <n v="4000"/>
    <n v="560"/>
    <n v="20"/>
    <n v="8"/>
    <n v="380"/>
    <n v="320"/>
    <n v="20"/>
    <n v="80"/>
    <n v="968"/>
    <n v="420"/>
    <n v="6000"/>
    <n v="720"/>
    <n v="6000"/>
    <n v="720"/>
    <n v="0"/>
    <m/>
    <n v="0"/>
  </r>
  <r>
    <x v="252"/>
    <s v="职能序列"/>
    <s v="M1"/>
    <s v="362329199012110025"/>
    <n v="202303"/>
    <s v="人力资源部"/>
    <d v="2021-03-15T00:00:00"/>
    <n v="4500"/>
    <n v="4500"/>
    <n v="4500"/>
    <n v="4500"/>
    <n v="630"/>
    <n v="22.5"/>
    <n v="9"/>
    <n v="427.5"/>
    <n v="360"/>
    <n v="22.5"/>
    <n v="90"/>
    <n v="1089"/>
    <n v="472.5"/>
    <n v="12000"/>
    <n v="1440"/>
    <n v="12000"/>
    <n v="1440"/>
    <n v="0"/>
    <m/>
    <n v="0"/>
  </r>
  <r>
    <x v="253"/>
    <s v="研发序列"/>
    <s v="P2"/>
    <s v="362425199612130425"/>
    <n v="202303"/>
    <s v="杂质研究中心"/>
    <d v="2021-03-17T00:00:00"/>
    <n v="4000"/>
    <n v="4000"/>
    <n v="4000"/>
    <n v="4000"/>
    <n v="560"/>
    <n v="20"/>
    <n v="8"/>
    <n v="380"/>
    <n v="320"/>
    <n v="20"/>
    <n v="80"/>
    <n v="968"/>
    <n v="420"/>
    <n v="11000"/>
    <n v="1320"/>
    <n v="11000"/>
    <n v="1320"/>
    <n v="0"/>
    <m/>
    <n v="0"/>
  </r>
  <r>
    <x v="254"/>
    <s v="研发序列"/>
    <s v="P1"/>
    <s v="330127199811183115"/>
    <n v="202303"/>
    <s v="液体制剂三部"/>
    <d v="2021-03-22T00:00:00"/>
    <n v="4000"/>
    <n v="4000"/>
    <n v="4000"/>
    <n v="4000"/>
    <n v="560"/>
    <n v="20"/>
    <n v="8"/>
    <n v="380"/>
    <n v="320"/>
    <n v="20"/>
    <n v="80"/>
    <n v="968"/>
    <n v="420"/>
    <n v="3500"/>
    <n v="420"/>
    <n v="7000"/>
    <n v="840"/>
    <n v="-420"/>
    <m/>
    <n v="-420"/>
  </r>
  <r>
    <x v="255"/>
    <s v="研发辅助序列"/>
    <s v="P3"/>
    <s v="330822199003140922"/>
    <n v="202303"/>
    <s v="项目管理部"/>
    <d v="2021-03-29T00:00:00"/>
    <n v="4000"/>
    <n v="4000"/>
    <n v="4000"/>
    <n v="4000"/>
    <n v="560"/>
    <n v="20"/>
    <n v="8"/>
    <n v="380"/>
    <n v="320"/>
    <n v="20"/>
    <n v="80"/>
    <n v="968"/>
    <n v="420"/>
    <n v="11000"/>
    <n v="1320"/>
    <n v="11000"/>
    <n v="1320"/>
    <n v="0"/>
    <m/>
    <n v="0"/>
  </r>
  <r>
    <x v="256"/>
    <s v="研发序列"/>
    <s v="P2"/>
    <s v="33032719940605517X"/>
    <n v="202303"/>
    <s v="外用制剂部"/>
    <d v="2021-03-26T00:00:00"/>
    <n v="4000"/>
    <n v="4000"/>
    <n v="4000"/>
    <n v="4000"/>
    <n v="560"/>
    <n v="20"/>
    <n v="8"/>
    <n v="380"/>
    <n v="320"/>
    <n v="20"/>
    <n v="80"/>
    <n v="968"/>
    <n v="420"/>
    <n v="3500"/>
    <n v="420"/>
    <n v="3500"/>
    <n v="420"/>
    <n v="0"/>
    <m/>
    <n v="0"/>
  </r>
  <r>
    <x v="257"/>
    <s v="职能序列"/>
    <s v="P1"/>
    <s v="330102200104081214"/>
    <n v="202303"/>
    <s v="企划部"/>
    <d v="2021-04-02T00:00:00"/>
    <n v="4000"/>
    <n v="4000"/>
    <n v="4000"/>
    <n v="4000"/>
    <n v="560"/>
    <n v="20"/>
    <n v="8"/>
    <n v="380"/>
    <n v="320"/>
    <n v="20"/>
    <n v="80"/>
    <n v="968"/>
    <n v="420"/>
    <n v="5000"/>
    <n v="600"/>
    <n v="5000"/>
    <n v="600"/>
    <n v="0"/>
    <m/>
    <n v="0"/>
  </r>
  <r>
    <x v="258"/>
    <s v="研发序列"/>
    <s v="P1"/>
    <s v="341021199804011947"/>
    <n v="202303"/>
    <s v="液体制剂二部"/>
    <d v="2021-04-06T00:00:00"/>
    <n v="4000"/>
    <n v="4000"/>
    <n v="4000"/>
    <n v="4000"/>
    <n v="560"/>
    <n v="20"/>
    <n v="8"/>
    <n v="380"/>
    <n v="320"/>
    <n v="20"/>
    <n v="80"/>
    <n v="968"/>
    <n v="420"/>
    <n v="7000"/>
    <n v="840"/>
    <n v="3500"/>
    <n v="420"/>
    <n v="420"/>
    <m/>
    <n v="420"/>
  </r>
  <r>
    <x v="259"/>
    <s v="职能序列"/>
    <s v="P6"/>
    <s v="412726198807132458"/>
    <n v="202303"/>
    <s v="信息技术部"/>
    <d v="2021-04-09T00:00:00"/>
    <n v="5000"/>
    <n v="5000"/>
    <n v="5000"/>
    <n v="5000"/>
    <n v="700"/>
    <n v="25"/>
    <n v="10"/>
    <n v="475"/>
    <n v="400"/>
    <n v="25"/>
    <n v="100"/>
    <n v="1210"/>
    <n v="525"/>
    <n v="16000"/>
    <n v="1920"/>
    <n v="16000"/>
    <n v="1920"/>
    <n v="0"/>
    <m/>
    <n v="0"/>
  </r>
  <r>
    <x v="260"/>
    <s v="研发序列"/>
    <s v="P2"/>
    <s v="612429199305127143"/>
    <n v="202303"/>
    <s v="原料药分析部"/>
    <d v="2021-04-12T00:00:00"/>
    <n v="4000"/>
    <n v="4000"/>
    <n v="4000"/>
    <n v="4000"/>
    <n v="560"/>
    <n v="20"/>
    <n v="8"/>
    <n v="380"/>
    <n v="320"/>
    <n v="20"/>
    <n v="80"/>
    <n v="968"/>
    <n v="420"/>
    <n v="3500"/>
    <n v="420"/>
    <n v="9000"/>
    <n v="1080"/>
    <n v="-660"/>
    <m/>
    <n v="-660"/>
  </r>
  <r>
    <x v="261"/>
    <s v="研发辅助序列"/>
    <s v="P2"/>
    <s v="522401199411026225"/>
    <n v="202303"/>
    <s v="固体制剂三部"/>
    <d v="2021-04-12T00:00:00"/>
    <n v="4000"/>
    <n v="4000"/>
    <n v="4000"/>
    <n v="4000"/>
    <n v="560"/>
    <n v="20"/>
    <n v="8"/>
    <n v="380"/>
    <n v="320"/>
    <n v="20"/>
    <n v="80"/>
    <n v="968"/>
    <n v="420"/>
    <n v="9000"/>
    <n v="1080"/>
    <n v="9000"/>
    <n v="1080"/>
    <n v="0"/>
    <m/>
    <n v="0"/>
  </r>
  <r>
    <x v="262"/>
    <s v="研发辅助序列"/>
    <s v="P2"/>
    <s v="411328199112287861"/>
    <n v="202303"/>
    <s v="液体制剂二部"/>
    <d v="2021-04-09T00:00:00"/>
    <n v="4000"/>
    <n v="4000"/>
    <n v="4000"/>
    <n v="4000"/>
    <n v="560"/>
    <n v="20"/>
    <n v="8"/>
    <n v="380"/>
    <n v="320"/>
    <n v="20"/>
    <n v="80"/>
    <n v="968"/>
    <n v="420"/>
    <n v="3500"/>
    <n v="420"/>
    <n v="3500"/>
    <n v="420"/>
    <n v="0"/>
    <m/>
    <n v="0"/>
  </r>
  <r>
    <x v="263"/>
    <s v="研发序列"/>
    <s v="P2"/>
    <s v="330327199207120426"/>
    <n v="202303"/>
    <s v="原料药分析部"/>
    <d v="2021-04-14T00:00:00"/>
    <n v="4000"/>
    <n v="4000"/>
    <n v="4000"/>
    <n v="4000"/>
    <n v="560"/>
    <n v="20"/>
    <n v="8"/>
    <n v="380"/>
    <n v="320"/>
    <n v="20"/>
    <n v="80"/>
    <n v="968"/>
    <n v="420"/>
    <n v="9000"/>
    <n v="1080"/>
    <n v="9000"/>
    <n v="1080"/>
    <n v="0"/>
    <m/>
    <n v="0"/>
  </r>
  <r>
    <x v="264"/>
    <s v="研发序列"/>
    <s v="P2"/>
    <s v="342923199601256621"/>
    <n v="202303"/>
    <s v="原料药分析部"/>
    <d v="2021-04-21T00:00:00"/>
    <n v="4000"/>
    <n v="4000"/>
    <n v="4000"/>
    <n v="4000"/>
    <n v="560"/>
    <n v="20"/>
    <n v="8"/>
    <n v="380"/>
    <n v="320"/>
    <n v="20"/>
    <n v="80"/>
    <n v="968"/>
    <n v="420"/>
    <n v="11000"/>
    <n v="1320"/>
    <n v="11000"/>
    <n v="1320"/>
    <n v="0"/>
    <m/>
    <n v="0"/>
  </r>
  <r>
    <x v="265"/>
    <s v="研发序列"/>
    <s v="M2"/>
    <s v="142724198411290259"/>
    <n v="202303"/>
    <s v="原料药分析部"/>
    <d v="2021-04-26T00:00:00"/>
    <n v="5000"/>
    <n v="5000"/>
    <n v="5000"/>
    <n v="5000"/>
    <n v="700"/>
    <n v="25"/>
    <n v="10"/>
    <n v="475"/>
    <n v="400"/>
    <n v="25"/>
    <n v="100"/>
    <n v="1210"/>
    <n v="525"/>
    <n v="18000"/>
    <n v="2160"/>
    <n v="18000"/>
    <n v="2160"/>
    <n v="0"/>
    <m/>
    <n v="0"/>
  </r>
  <r>
    <x v="266"/>
    <s v="研发序列"/>
    <s v="M3"/>
    <s v="330501199002083462"/>
    <n v="202303"/>
    <s v="外用制剂部"/>
    <d v="2021-04-28T00:00:00"/>
    <n v="5500"/>
    <n v="5500"/>
    <n v="5500"/>
    <n v="5500"/>
    <n v="770"/>
    <n v="27.5"/>
    <n v="11"/>
    <n v="522.5"/>
    <n v="440"/>
    <n v="27.5"/>
    <n v="110"/>
    <n v="1331"/>
    <n v="577.5"/>
    <n v="21000"/>
    <n v="2520"/>
    <n v="21000"/>
    <n v="2520"/>
    <n v="0"/>
    <m/>
    <n v="0"/>
  </r>
  <r>
    <x v="267"/>
    <s v="研发序列"/>
    <s v="P2"/>
    <s v="332525199610140013"/>
    <n v="202303"/>
    <s v="液体制剂三部"/>
    <d v="2021-05-07T00:00:00"/>
    <n v="4000"/>
    <n v="4000"/>
    <n v="4000"/>
    <n v="4000"/>
    <n v="560"/>
    <n v="20"/>
    <n v="8"/>
    <n v="380"/>
    <n v="320"/>
    <n v="20"/>
    <n v="80"/>
    <n v="968"/>
    <n v="420"/>
    <n v="8000"/>
    <n v="960"/>
    <n v="8000"/>
    <n v="960"/>
    <n v="0"/>
    <m/>
    <n v="0"/>
  </r>
  <r>
    <x v="268"/>
    <s v="研发序列"/>
    <s v="P2"/>
    <s v="410326199607306127"/>
    <n v="202303"/>
    <s v="原料药分析部"/>
    <d v="2021-05-07T00:00:00"/>
    <n v="4000"/>
    <n v="4000"/>
    <n v="4000"/>
    <n v="4000"/>
    <n v="560"/>
    <n v="20"/>
    <n v="8"/>
    <n v="380"/>
    <n v="320"/>
    <n v="20"/>
    <n v="80"/>
    <n v="968"/>
    <n v="420"/>
    <n v="8000"/>
    <n v="960"/>
    <n v="8000"/>
    <n v="960"/>
    <n v="0"/>
    <m/>
    <n v="0"/>
  </r>
  <r>
    <x v="269"/>
    <s v="研发辅助序列"/>
    <s v="P3"/>
    <s v="330211199204051027"/>
    <n v="202303"/>
    <s v="知识产权部"/>
    <d v="2021-05-10T00:00:00"/>
    <n v="4000"/>
    <n v="4000"/>
    <n v="4000"/>
    <n v="4000"/>
    <n v="560"/>
    <n v="20"/>
    <n v="8"/>
    <n v="380"/>
    <n v="320"/>
    <n v="20"/>
    <n v="80"/>
    <n v="968"/>
    <n v="420"/>
    <n v="12000"/>
    <n v="1440"/>
    <n v="12000"/>
    <n v="1440"/>
    <n v="0"/>
    <m/>
    <n v="0"/>
  </r>
  <r>
    <x v="270"/>
    <s v="研发辅助序列"/>
    <s v="P1"/>
    <s v="330723199812132165"/>
    <n v="202303"/>
    <s v="实验室管理部"/>
    <d v="2021-05-10T00:00:00"/>
    <n v="4000"/>
    <n v="4000"/>
    <n v="4000"/>
    <n v="4000"/>
    <n v="560"/>
    <n v="20"/>
    <n v="8"/>
    <n v="380"/>
    <n v="320"/>
    <n v="20"/>
    <n v="80"/>
    <n v="968"/>
    <n v="420"/>
    <n v="5800"/>
    <n v="696"/>
    <n v="5800"/>
    <n v="696"/>
    <n v="0"/>
    <m/>
    <n v="0"/>
  </r>
  <r>
    <x v="271"/>
    <s v="研发序列"/>
    <s v="P3"/>
    <s v="371312199206067129"/>
    <n v="202303"/>
    <s v="固体制剂二部"/>
    <d v="2021-05-10T00:00:00"/>
    <n v="4500"/>
    <n v="4500"/>
    <n v="4500"/>
    <n v="4500"/>
    <n v="630"/>
    <n v="22.5"/>
    <n v="9"/>
    <n v="427.5"/>
    <n v="360"/>
    <n v="22.5"/>
    <n v="90"/>
    <n v="1089"/>
    <n v="472.5"/>
    <n v="12000"/>
    <n v="1440"/>
    <n v="12000"/>
    <n v="1440"/>
    <n v="0"/>
    <m/>
    <n v="0"/>
  </r>
  <r>
    <x v="272"/>
    <s v="职能序列"/>
    <s v="P2"/>
    <s v="330122198612260521"/>
    <n v="202303"/>
    <s v="实验室管理部"/>
    <d v="2021-05-12T00:00:00"/>
    <n v="4000"/>
    <n v="4000"/>
    <n v="4000"/>
    <n v="4000"/>
    <n v="560"/>
    <n v="20"/>
    <n v="8"/>
    <n v="380"/>
    <n v="320"/>
    <n v="20"/>
    <n v="80"/>
    <n v="968"/>
    <n v="420"/>
    <n v="6800"/>
    <n v="816"/>
    <n v="6800"/>
    <n v="816"/>
    <n v="0"/>
    <m/>
    <n v="0"/>
  </r>
  <r>
    <x v="273"/>
    <s v="研发序列"/>
    <s v="P3"/>
    <s v="330184199007280317"/>
    <n v="202303"/>
    <s v="原料药二部"/>
    <d v="2021-05-14T00:00:00"/>
    <n v="4500"/>
    <n v="4500"/>
    <n v="4500"/>
    <n v="4500"/>
    <n v="630"/>
    <n v="22.5"/>
    <n v="9"/>
    <n v="427.5"/>
    <n v="360"/>
    <n v="22.5"/>
    <n v="90"/>
    <n v="1089"/>
    <n v="472.5"/>
    <n v="3500"/>
    <n v="420"/>
    <n v="12000"/>
    <n v="1440"/>
    <n v="-1020"/>
    <m/>
    <n v="-1020"/>
  </r>
  <r>
    <x v="274"/>
    <s v="研发序列"/>
    <s v="P2"/>
    <s v="130181199612287326"/>
    <n v="202303"/>
    <s v="原料药分析部"/>
    <d v="2021-05-14T00:00:00"/>
    <n v="4000"/>
    <n v="4000"/>
    <n v="4000"/>
    <n v="4000"/>
    <n v="560"/>
    <n v="20"/>
    <n v="8"/>
    <n v="380"/>
    <n v="320"/>
    <n v="20"/>
    <n v="80"/>
    <n v="968"/>
    <n v="420"/>
    <n v="10000"/>
    <n v="1200"/>
    <n v="10000"/>
    <n v="1200"/>
    <n v="0"/>
    <m/>
    <n v="0"/>
  </r>
  <r>
    <x v="275"/>
    <s v="研发序列"/>
    <s v="P2"/>
    <s v="620502199203115833"/>
    <n v="202303"/>
    <s v="液体制剂一部"/>
    <d v="2021-05-21T00:00:00"/>
    <n v="4000"/>
    <n v="4000"/>
    <n v="4000"/>
    <n v="4000"/>
    <n v="560"/>
    <n v="20"/>
    <n v="8"/>
    <n v="380"/>
    <n v="320"/>
    <n v="20"/>
    <n v="80"/>
    <n v="968"/>
    <n v="420"/>
    <n v="3500"/>
    <n v="420"/>
    <n v="3500"/>
    <n v="420"/>
    <n v="0"/>
    <m/>
    <n v="0"/>
  </r>
  <r>
    <x v="276"/>
    <s v="研发序列"/>
    <s v="P3"/>
    <s v="610324199207281340"/>
    <n v="202303"/>
    <s v="固体制剂一部"/>
    <d v="2021-05-24T00:00:00"/>
    <n v="4500"/>
    <n v="4500"/>
    <n v="4500"/>
    <n v="4500"/>
    <n v="630"/>
    <n v="22.5"/>
    <n v="9"/>
    <n v="427.5"/>
    <n v="360"/>
    <n v="22.5"/>
    <n v="90"/>
    <n v="1089"/>
    <n v="472.5"/>
    <n v="12000"/>
    <n v="1440"/>
    <n v="12000"/>
    <n v="1440"/>
    <n v="0"/>
    <m/>
    <n v="0"/>
  </r>
  <r>
    <x v="277"/>
    <s v="研发辅助序列"/>
    <s v="P2"/>
    <s v="230231199607072510"/>
    <n v="202303"/>
    <s v="实验室管理部"/>
    <d v="2021-05-26T00:00:00"/>
    <n v="4000"/>
    <n v="4000"/>
    <n v="4000"/>
    <n v="4000"/>
    <n v="560"/>
    <n v="20"/>
    <n v="8"/>
    <n v="380"/>
    <n v="320"/>
    <n v="20"/>
    <n v="80"/>
    <n v="968"/>
    <n v="420"/>
    <n v="9000"/>
    <n v="1080"/>
    <n v="9000"/>
    <n v="1080"/>
    <n v="0"/>
    <m/>
    <n v="0"/>
  </r>
  <r>
    <x v="278"/>
    <s v="研发序列"/>
    <s v="P2"/>
    <s v="460003199611154822"/>
    <n v="202303"/>
    <s v="液体制剂二部"/>
    <d v="2021-05-31T00:00:00"/>
    <n v="4000"/>
    <n v="4000"/>
    <n v="4000"/>
    <n v="4000"/>
    <n v="560"/>
    <n v="20"/>
    <n v="8"/>
    <n v="380"/>
    <n v="320"/>
    <n v="20"/>
    <n v="80"/>
    <n v="968"/>
    <n v="420"/>
    <n v="9000"/>
    <n v="1080"/>
    <n v="9000"/>
    <n v="1080"/>
    <n v="0"/>
    <m/>
    <n v="0"/>
  </r>
  <r>
    <x v="279"/>
    <s v="研发序列"/>
    <s v="P2"/>
    <s v="14032119951123001X"/>
    <n v="202303"/>
    <s v="杂质研究中心"/>
    <d v="2021-05-31T00:00:00"/>
    <n v="4000"/>
    <n v="4000"/>
    <n v="4000"/>
    <n v="4000"/>
    <n v="560"/>
    <n v="20"/>
    <n v="8"/>
    <n v="380"/>
    <n v="320"/>
    <n v="20"/>
    <n v="80"/>
    <n v="968"/>
    <n v="420"/>
    <n v="10300"/>
    <n v="1236"/>
    <n v="10300"/>
    <n v="1236"/>
    <n v="0"/>
    <m/>
    <n v="0"/>
  </r>
  <r>
    <x v="280"/>
    <s v="研发序列"/>
    <s v="P1"/>
    <s v="341223199803254529"/>
    <n v="202303"/>
    <s v="液体制剂一部"/>
    <d v="2021-06-07T00:00:00"/>
    <n v="4000"/>
    <n v="4000"/>
    <n v="4000"/>
    <n v="4000"/>
    <n v="560"/>
    <n v="20"/>
    <n v="8"/>
    <n v="380"/>
    <n v="320"/>
    <n v="20"/>
    <n v="80"/>
    <n v="968"/>
    <n v="420"/>
    <n v="3500"/>
    <n v="420"/>
    <n v="3500"/>
    <n v="420"/>
    <n v="0"/>
    <m/>
    <n v="0"/>
  </r>
  <r>
    <x v="281"/>
    <s v="研发辅助序列"/>
    <s v="P3"/>
    <s v="620422199309065168"/>
    <n v="202303"/>
    <s v="外用制剂部"/>
    <d v="2021-06-11T00:00:00"/>
    <n v="4000"/>
    <n v="4000"/>
    <n v="4000"/>
    <n v="4000"/>
    <n v="560"/>
    <n v="20"/>
    <n v="8"/>
    <n v="380"/>
    <n v="320"/>
    <n v="20"/>
    <n v="80"/>
    <n v="968"/>
    <n v="420"/>
    <n v="12000"/>
    <n v="1440"/>
    <n v="12000"/>
    <n v="1440"/>
    <n v="0"/>
    <m/>
    <n v="0"/>
  </r>
  <r>
    <x v="282"/>
    <s v="职能序列"/>
    <s v="P2"/>
    <s v="341021199211264201"/>
    <n v="202303"/>
    <s v="行政事务部"/>
    <d v="2021-06-18T00:00:00"/>
    <n v="4000"/>
    <n v="4000"/>
    <n v="4000"/>
    <n v="4000"/>
    <n v="560"/>
    <n v="20"/>
    <n v="8"/>
    <n v="380"/>
    <n v="320"/>
    <n v="20"/>
    <n v="80"/>
    <n v="968"/>
    <n v="420"/>
    <n v="5500"/>
    <n v="660"/>
    <n v="5500"/>
    <n v="660"/>
    <n v="0"/>
    <m/>
    <n v="0"/>
  </r>
  <r>
    <x v="283"/>
    <s v="研发序列"/>
    <s v="P3"/>
    <s v="370687199102191172"/>
    <n v="202303"/>
    <s v="液体制剂三部"/>
    <d v="2021-06-23T00:00:00"/>
    <n v="4500"/>
    <n v="4500"/>
    <n v="4500"/>
    <n v="4500"/>
    <n v="630"/>
    <n v="22.5"/>
    <n v="9"/>
    <n v="427.5"/>
    <n v="360"/>
    <n v="22.5"/>
    <n v="90"/>
    <n v="1089"/>
    <n v="472.5"/>
    <n v="12000"/>
    <n v="1440"/>
    <n v="12000"/>
    <n v="1440"/>
    <n v="0"/>
    <m/>
    <n v="0"/>
  </r>
  <r>
    <x v="284"/>
    <s v="研发序列"/>
    <s v="P1"/>
    <s v="330681199802268745"/>
    <n v="202303"/>
    <s v="药理部"/>
    <d v="2021-06-25T00:00:00"/>
    <n v="4000"/>
    <n v="4000"/>
    <n v="4000"/>
    <n v="4000"/>
    <n v="560"/>
    <n v="20"/>
    <n v="8"/>
    <n v="380"/>
    <n v="320"/>
    <n v="20"/>
    <n v="80"/>
    <n v="968"/>
    <n v="420"/>
    <n v="8000"/>
    <n v="960"/>
    <n v="3500"/>
    <n v="420"/>
    <n v="540"/>
    <m/>
    <n v="540"/>
  </r>
  <r>
    <x v="285"/>
    <s v="研发序列"/>
    <s v="M1"/>
    <s v="330624199109204420"/>
    <n v="202303"/>
    <s v="原料药分析部"/>
    <d v="2021-06-28T00:00:00"/>
    <n v="5000"/>
    <n v="5000"/>
    <n v="5000"/>
    <n v="5000"/>
    <n v="700"/>
    <n v="25"/>
    <n v="10"/>
    <n v="475"/>
    <n v="400"/>
    <n v="25"/>
    <n v="100"/>
    <n v="1210"/>
    <n v="525"/>
    <n v="15000"/>
    <n v="1800"/>
    <n v="15000"/>
    <n v="1800"/>
    <n v="0"/>
    <m/>
    <n v="0"/>
  </r>
  <r>
    <x v="286"/>
    <s v="研发序列"/>
    <s v="P2"/>
    <s v="340602199411232418"/>
    <n v="202303"/>
    <s v="杂质研究中心"/>
    <d v="2021-06-28T00:00:00"/>
    <n v="4000"/>
    <n v="4000"/>
    <n v="4000"/>
    <n v="4000"/>
    <n v="560"/>
    <n v="20"/>
    <n v="8"/>
    <n v="380"/>
    <n v="320"/>
    <n v="20"/>
    <n v="80"/>
    <n v="968"/>
    <n v="420"/>
    <n v="10300"/>
    <n v="1236"/>
    <n v="10300"/>
    <n v="1236"/>
    <n v="0"/>
    <m/>
    <n v="0"/>
  </r>
  <r>
    <x v="287"/>
    <s v="研发序列"/>
    <s v="P2"/>
    <s v="412727199005041248"/>
    <n v="202303"/>
    <s v="药理部"/>
    <d v="2021-07-05T00:00:00"/>
    <n v="4000"/>
    <n v="4000"/>
    <n v="4000"/>
    <n v="4000"/>
    <n v="560"/>
    <n v="20"/>
    <n v="8"/>
    <n v="380"/>
    <n v="320"/>
    <n v="20"/>
    <n v="80"/>
    <n v="968"/>
    <n v="420"/>
    <n v="10500"/>
    <n v="1260"/>
    <n v="10500"/>
    <n v="1260"/>
    <n v="0"/>
    <m/>
    <n v="0"/>
  </r>
  <r>
    <x v="288"/>
    <s v="研发序列"/>
    <s v="P1"/>
    <s v="331002199705192526"/>
    <n v="202303"/>
    <s v="固体制剂二部"/>
    <d v="2021-07-05T00:00:00"/>
    <n v="4000"/>
    <n v="4000"/>
    <n v="4000"/>
    <n v="4000"/>
    <n v="560"/>
    <n v="20"/>
    <n v="8"/>
    <n v="380"/>
    <n v="320"/>
    <n v="20"/>
    <n v="80"/>
    <n v="968"/>
    <n v="420"/>
    <n v="3500"/>
    <n v="420"/>
    <n v="3500"/>
    <n v="420"/>
    <n v="0"/>
    <m/>
    <n v="0"/>
  </r>
  <r>
    <x v="289"/>
    <s v="研发序列"/>
    <s v="P1"/>
    <s v="330184199812056326"/>
    <n v="202303"/>
    <s v="液体制剂三部"/>
    <d v="2021-07-05T00:00:00"/>
    <n v="4000"/>
    <n v="4000"/>
    <n v="4000"/>
    <n v="4000"/>
    <n v="560"/>
    <n v="20"/>
    <n v="8"/>
    <n v="380"/>
    <n v="320"/>
    <n v="20"/>
    <n v="80"/>
    <n v="968"/>
    <n v="420"/>
    <n v="6600"/>
    <n v="792"/>
    <n v="6600"/>
    <n v="792"/>
    <n v="0"/>
    <m/>
    <n v="0"/>
  </r>
  <r>
    <x v="290"/>
    <s v="研发序列"/>
    <s v="P2"/>
    <s v="37292919920414032X"/>
    <n v="202303"/>
    <s v="杂质研究中心"/>
    <d v="2021-07-05T00:00:00"/>
    <n v="4000"/>
    <n v="4000"/>
    <n v="4000"/>
    <n v="4000"/>
    <n v="560"/>
    <n v="20"/>
    <n v="8"/>
    <n v="380"/>
    <n v="320"/>
    <n v="20"/>
    <n v="80"/>
    <n v="968"/>
    <n v="420"/>
    <n v="8500"/>
    <n v="1020"/>
    <n v="8500"/>
    <n v="1020"/>
    <n v="0"/>
    <m/>
    <n v="0"/>
  </r>
  <r>
    <x v="291"/>
    <s v="研发序列"/>
    <s v="P2"/>
    <s v="362301199604173525"/>
    <n v="202303"/>
    <s v="外用制剂部"/>
    <d v="2021-07-05T00:00:00"/>
    <n v="4000"/>
    <n v="4000"/>
    <n v="4000"/>
    <n v="4000"/>
    <n v="560"/>
    <n v="20"/>
    <n v="8"/>
    <n v="380"/>
    <n v="320"/>
    <n v="20"/>
    <n v="80"/>
    <n v="968"/>
    <n v="420"/>
    <n v="10000"/>
    <n v="1200"/>
    <n v="10000"/>
    <n v="1200"/>
    <n v="0"/>
    <m/>
    <n v="0"/>
  </r>
  <r>
    <x v="292"/>
    <s v="研发序列"/>
    <s v="P2"/>
    <s v="332624199601015412"/>
    <n v="202303"/>
    <s v="药化部"/>
    <d v="2021-07-05T00:00:00"/>
    <n v="4000"/>
    <n v="4000"/>
    <n v="4000"/>
    <n v="4000"/>
    <n v="560"/>
    <n v="20"/>
    <n v="8"/>
    <n v="380"/>
    <n v="320"/>
    <n v="20"/>
    <n v="80"/>
    <n v="968"/>
    <n v="420"/>
    <n v="10500"/>
    <n v="1260"/>
    <n v="10500"/>
    <n v="1260"/>
    <n v="0"/>
    <m/>
    <n v="0"/>
  </r>
  <r>
    <x v="293"/>
    <s v="研发序列"/>
    <s v="P2"/>
    <s v="330481199512103423"/>
    <n v="202303"/>
    <s v="固体制剂二部"/>
    <d v="2021-07-05T00:00:00"/>
    <n v="4000"/>
    <n v="4000"/>
    <n v="4000"/>
    <n v="4000"/>
    <n v="560"/>
    <n v="20"/>
    <n v="8"/>
    <n v="380"/>
    <n v="320"/>
    <n v="20"/>
    <n v="80"/>
    <n v="968"/>
    <n v="420"/>
    <n v="10500"/>
    <n v="1260"/>
    <n v="10500"/>
    <n v="1260"/>
    <n v="0"/>
    <m/>
    <n v="0"/>
  </r>
  <r>
    <x v="294"/>
    <s v="研发序列"/>
    <s v="P2"/>
    <s v="342626199610254567"/>
    <n v="202303"/>
    <s v="杂质研究中心"/>
    <d v="2021-07-05T00:00:00"/>
    <n v="4000"/>
    <n v="4000"/>
    <n v="4000"/>
    <n v="4000"/>
    <n v="560"/>
    <n v="20"/>
    <n v="8"/>
    <n v="380"/>
    <n v="320"/>
    <n v="20"/>
    <n v="80"/>
    <n v="968"/>
    <n v="420"/>
    <n v="10000"/>
    <n v="1200"/>
    <n v="10000"/>
    <n v="1200"/>
    <n v="0"/>
    <m/>
    <n v="0"/>
  </r>
  <r>
    <x v="295"/>
    <s v="研发序列"/>
    <s v="P2"/>
    <s v="331082199606264047"/>
    <n v="202303"/>
    <s v="杂质研究中心"/>
    <d v="2021-07-05T00:00:00"/>
    <n v="4000"/>
    <n v="4000"/>
    <n v="4000"/>
    <n v="4000"/>
    <n v="560"/>
    <n v="20"/>
    <n v="8"/>
    <n v="380"/>
    <n v="320"/>
    <n v="20"/>
    <n v="80"/>
    <n v="968"/>
    <n v="420"/>
    <n v="10000"/>
    <n v="1200"/>
    <n v="10000"/>
    <n v="1200"/>
    <n v="0"/>
    <m/>
    <n v="0"/>
  </r>
  <r>
    <x v="296"/>
    <s v="研发辅助序列"/>
    <s v="P2"/>
    <s v="37082719951204302x"/>
    <n v="202303"/>
    <s v="知识产权部"/>
    <d v="2021-07-05T00:00:00"/>
    <n v="4000"/>
    <n v="4000"/>
    <n v="4000"/>
    <n v="4000"/>
    <n v="560"/>
    <n v="20"/>
    <n v="8"/>
    <n v="380"/>
    <n v="320"/>
    <n v="20"/>
    <n v="80"/>
    <n v="968"/>
    <n v="420"/>
    <n v="9500"/>
    <n v="1140"/>
    <n v="9500"/>
    <n v="1140"/>
    <n v="0"/>
    <m/>
    <n v="0"/>
  </r>
  <r>
    <x v="297"/>
    <s v="研发辅助序列"/>
    <s v="P2"/>
    <s v="620103199512065029"/>
    <n v="202303"/>
    <s v="注册部"/>
    <d v="2021-07-05T00:00:00"/>
    <n v="4000"/>
    <n v="4000"/>
    <n v="4000"/>
    <n v="4000"/>
    <n v="560"/>
    <n v="20"/>
    <n v="8"/>
    <n v="380"/>
    <n v="320"/>
    <n v="20"/>
    <n v="80"/>
    <n v="968"/>
    <n v="420"/>
    <n v="10000"/>
    <n v="1200"/>
    <n v="10000"/>
    <n v="1200"/>
    <n v="0"/>
    <m/>
    <n v="0"/>
  </r>
  <r>
    <x v="298"/>
    <s v="研发序列"/>
    <s v="P2"/>
    <s v="330621199509134266"/>
    <n v="202303"/>
    <s v="杂质研究中心"/>
    <d v="2021-07-05T00:00:00"/>
    <n v="4000"/>
    <n v="4000"/>
    <n v="4000"/>
    <n v="4000"/>
    <n v="560"/>
    <n v="20"/>
    <n v="8"/>
    <n v="380"/>
    <n v="320"/>
    <n v="20"/>
    <n v="80"/>
    <n v="968"/>
    <n v="420"/>
    <n v="9200"/>
    <n v="1104"/>
    <n v="9200"/>
    <n v="1104"/>
    <n v="0"/>
    <m/>
    <n v="0"/>
  </r>
  <r>
    <x v="299"/>
    <s v="研发序列"/>
    <s v="P2"/>
    <s v="430721199509054935"/>
    <n v="202303"/>
    <s v="杂质研究中心"/>
    <d v="2021-07-05T00:00:00"/>
    <n v="4000"/>
    <n v="4000"/>
    <n v="4000"/>
    <n v="4000"/>
    <n v="560"/>
    <n v="20"/>
    <n v="8"/>
    <n v="380"/>
    <n v="320"/>
    <n v="20"/>
    <n v="80"/>
    <n v="968"/>
    <n v="420"/>
    <n v="10800"/>
    <n v="1296"/>
    <n v="10800"/>
    <n v="1296"/>
    <n v="0"/>
    <m/>
    <n v="0"/>
  </r>
  <r>
    <x v="300"/>
    <s v="研发序列"/>
    <s v="P2"/>
    <s v="360301199506030027"/>
    <n v="202303"/>
    <s v="固体制剂三部"/>
    <d v="2021-07-05T00:00:00"/>
    <n v="4000"/>
    <n v="4000"/>
    <n v="4000"/>
    <n v="4000"/>
    <n v="560"/>
    <n v="20"/>
    <n v="8"/>
    <n v="380"/>
    <n v="320"/>
    <n v="20"/>
    <n v="80"/>
    <n v="968"/>
    <n v="420"/>
    <n v="9000"/>
    <n v="1080"/>
    <n v="9000"/>
    <n v="1080"/>
    <n v="0"/>
    <m/>
    <n v="0"/>
  </r>
  <r>
    <x v="301"/>
    <s v="研发序列"/>
    <s v="P2"/>
    <s v="342625199509182267"/>
    <n v="202303"/>
    <s v="原料药分析部"/>
    <d v="2021-07-05T00:00:00"/>
    <n v="4000"/>
    <n v="4000"/>
    <n v="4000"/>
    <n v="4000"/>
    <n v="560"/>
    <n v="20"/>
    <n v="8"/>
    <n v="380"/>
    <n v="320"/>
    <n v="20"/>
    <n v="80"/>
    <n v="968"/>
    <n v="420"/>
    <n v="3500"/>
    <n v="420"/>
    <n v="3500"/>
    <n v="420"/>
    <n v="0"/>
    <m/>
    <n v="0"/>
  </r>
  <r>
    <x v="302"/>
    <s v="研发序列"/>
    <s v="P2"/>
    <s v="330683199602082420"/>
    <n v="202303"/>
    <s v="原料药分析部"/>
    <d v="2021-07-05T00:00:00"/>
    <n v="4000"/>
    <n v="4000"/>
    <n v="4000"/>
    <n v="4000"/>
    <n v="560"/>
    <n v="20"/>
    <n v="8"/>
    <n v="380"/>
    <n v="320"/>
    <n v="20"/>
    <n v="80"/>
    <n v="968"/>
    <n v="420"/>
    <n v="9500"/>
    <n v="1140"/>
    <n v="3500"/>
    <n v="420"/>
    <n v="720"/>
    <m/>
    <n v="720"/>
  </r>
  <r>
    <x v="303"/>
    <s v="研发序列"/>
    <s v="P2"/>
    <s v="230205199606070828"/>
    <n v="202303"/>
    <s v="药理部"/>
    <d v="2021-07-05T00:00:00"/>
    <n v="4000"/>
    <n v="4000"/>
    <n v="4000"/>
    <n v="4000"/>
    <n v="560"/>
    <n v="20"/>
    <n v="8"/>
    <n v="380"/>
    <n v="320"/>
    <n v="20"/>
    <n v="80"/>
    <n v="968"/>
    <n v="420"/>
    <n v="10500"/>
    <n v="1260"/>
    <n v="10500"/>
    <n v="1260"/>
    <n v="0"/>
    <m/>
    <n v="0"/>
  </r>
  <r>
    <x v="304"/>
    <s v="研发辅助序列"/>
    <s v="P2"/>
    <s v="342529199501223220"/>
    <n v="202303"/>
    <s v="固体制剂一部"/>
    <d v="2021-07-05T00:00:00"/>
    <n v="4000"/>
    <n v="4000"/>
    <n v="4000"/>
    <n v="4000"/>
    <n v="560"/>
    <n v="20"/>
    <n v="8"/>
    <n v="380"/>
    <n v="320"/>
    <n v="20"/>
    <n v="80"/>
    <n v="968"/>
    <n v="420"/>
    <n v="10000"/>
    <n v="1200"/>
    <n v="10000"/>
    <n v="1200"/>
    <n v="0"/>
    <m/>
    <n v="0"/>
  </r>
  <r>
    <x v="305"/>
    <s v="研发序列"/>
    <s v="P2"/>
    <s v="412722199412147750"/>
    <n v="202303"/>
    <s v="原料药二部"/>
    <d v="2021-07-05T00:00:00"/>
    <n v="4000"/>
    <n v="4000"/>
    <n v="4000"/>
    <n v="4000"/>
    <n v="560"/>
    <n v="20"/>
    <n v="8"/>
    <n v="380"/>
    <n v="320"/>
    <n v="20"/>
    <n v="80"/>
    <n v="968"/>
    <n v="420"/>
    <n v="10500"/>
    <n v="1260"/>
    <n v="10500"/>
    <n v="1260"/>
    <n v="0"/>
    <m/>
    <n v="0"/>
  </r>
  <r>
    <x v="306"/>
    <s v="研发序列"/>
    <s v="P2"/>
    <s v="371322199305128348"/>
    <n v="202303"/>
    <s v="液体制剂二部"/>
    <d v="2021-07-05T00:00:00"/>
    <n v="4000"/>
    <n v="4000"/>
    <n v="4000"/>
    <n v="4000"/>
    <n v="560"/>
    <n v="20"/>
    <n v="8"/>
    <n v="380"/>
    <n v="320"/>
    <n v="20"/>
    <n v="80"/>
    <n v="968"/>
    <n v="420"/>
    <n v="11500"/>
    <n v="1380"/>
    <n v="11500"/>
    <n v="1380"/>
    <n v="0"/>
    <m/>
    <n v="0"/>
  </r>
  <r>
    <x v="307"/>
    <s v="研发序列"/>
    <s v="P2"/>
    <s v="340881199405204353"/>
    <n v="202303"/>
    <s v="原料药四部"/>
    <d v="2021-07-05T00:00:00"/>
    <n v="4000"/>
    <n v="4000"/>
    <n v="4000"/>
    <n v="4000"/>
    <n v="560"/>
    <n v="20"/>
    <n v="8"/>
    <n v="380"/>
    <n v="320"/>
    <n v="20"/>
    <n v="80"/>
    <n v="968"/>
    <n v="420"/>
    <n v="11500"/>
    <n v="1380"/>
    <n v="11500"/>
    <n v="1380"/>
    <n v="0"/>
    <m/>
    <n v="0"/>
  </r>
  <r>
    <x v="308"/>
    <s v="研发序列"/>
    <s v="P2"/>
    <s v="330782199606233520"/>
    <n v="202303"/>
    <s v="杂质研究中心"/>
    <d v="2021-07-05T00:00:00"/>
    <n v="4000"/>
    <n v="4000"/>
    <n v="4000"/>
    <n v="4000"/>
    <n v="560"/>
    <n v="20"/>
    <n v="8"/>
    <n v="380"/>
    <n v="320"/>
    <n v="20"/>
    <n v="80"/>
    <n v="968"/>
    <n v="420"/>
    <n v="9700"/>
    <n v="1164"/>
    <n v="9700"/>
    <n v="1164"/>
    <n v="0"/>
    <m/>
    <n v="0"/>
  </r>
  <r>
    <x v="309"/>
    <s v="研发序列"/>
    <s v="P2"/>
    <s v="320829199512261012"/>
    <n v="202303"/>
    <s v="原料药四部"/>
    <d v="2021-07-05T00:00:00"/>
    <n v="4000"/>
    <n v="4000"/>
    <n v="4000"/>
    <n v="4000"/>
    <n v="560"/>
    <n v="20"/>
    <n v="8"/>
    <n v="380"/>
    <n v="320"/>
    <n v="20"/>
    <n v="80"/>
    <n v="968"/>
    <n v="420"/>
    <n v="11500"/>
    <n v="1380"/>
    <n v="11500"/>
    <n v="1380"/>
    <n v="0"/>
    <m/>
    <n v="0"/>
  </r>
  <r>
    <x v="310"/>
    <s v="研发序列"/>
    <s v="P2"/>
    <s v="362527199410072229"/>
    <n v="202303"/>
    <s v="外用制剂部"/>
    <d v="2021-07-05T00:00:00"/>
    <n v="4000"/>
    <n v="4000"/>
    <n v="4000"/>
    <n v="4000"/>
    <n v="560"/>
    <n v="20"/>
    <n v="8"/>
    <n v="380"/>
    <n v="320"/>
    <n v="20"/>
    <n v="80"/>
    <n v="968"/>
    <n v="420"/>
    <n v="10500"/>
    <n v="1260"/>
    <n v="10500"/>
    <n v="1260"/>
    <n v="0"/>
    <m/>
    <n v="0"/>
  </r>
  <r>
    <x v="311"/>
    <s v="研发序列"/>
    <s v="P2"/>
    <s v="421125199511126418"/>
    <n v="202303"/>
    <s v="杂质研究中心"/>
    <d v="2021-07-05T00:00:00"/>
    <n v="4000"/>
    <n v="4000"/>
    <n v="4000"/>
    <n v="4000"/>
    <n v="560"/>
    <n v="20"/>
    <n v="8"/>
    <n v="380"/>
    <n v="320"/>
    <n v="20"/>
    <n v="80"/>
    <n v="968"/>
    <n v="420"/>
    <n v="10300"/>
    <n v="1236"/>
    <n v="10300"/>
    <n v="1236"/>
    <n v="0"/>
    <m/>
    <n v="0"/>
  </r>
  <r>
    <x v="312"/>
    <s v="研发序列"/>
    <s v="P2"/>
    <s v="330821199606014013"/>
    <n v="202303"/>
    <s v="原料药二部"/>
    <d v="2021-07-12T00:00:00"/>
    <n v="4000"/>
    <n v="4000"/>
    <n v="4000"/>
    <n v="4000"/>
    <n v="560"/>
    <n v="20"/>
    <n v="8"/>
    <n v="380"/>
    <n v="320"/>
    <n v="20"/>
    <n v="80"/>
    <n v="968"/>
    <n v="420"/>
    <n v="11800"/>
    <n v="1416"/>
    <n v="11800"/>
    <n v="1416"/>
    <n v="0"/>
    <m/>
    <n v="0"/>
  </r>
  <r>
    <x v="313"/>
    <s v="研发序列"/>
    <s v="P2"/>
    <s v="34082319960409371X"/>
    <n v="202303"/>
    <s v="原料药三部"/>
    <d v="2021-07-05T00:00:00"/>
    <n v="4000"/>
    <n v="4000"/>
    <n v="4000"/>
    <n v="4000"/>
    <n v="560"/>
    <n v="20"/>
    <n v="8"/>
    <n v="380"/>
    <n v="320"/>
    <n v="20"/>
    <n v="80"/>
    <n v="968"/>
    <n v="420"/>
    <n v="11700"/>
    <n v="1404"/>
    <n v="11700"/>
    <n v="1404"/>
    <n v="0"/>
    <m/>
    <n v="0"/>
  </r>
  <r>
    <x v="314"/>
    <s v="研发序列"/>
    <s v="P2"/>
    <s v="610425199509051331"/>
    <n v="202303"/>
    <s v="液体制剂二部"/>
    <d v="2021-07-07T00:00:00"/>
    <n v="4000"/>
    <n v="4000"/>
    <n v="4000"/>
    <n v="4000"/>
    <n v="560"/>
    <n v="20"/>
    <n v="8"/>
    <n v="380"/>
    <n v="320"/>
    <n v="20"/>
    <n v="80"/>
    <n v="968"/>
    <n v="420"/>
    <n v="3500"/>
    <n v="420"/>
    <n v="3500"/>
    <n v="420"/>
    <n v="0"/>
    <m/>
    <n v="0"/>
  </r>
  <r>
    <x v="315"/>
    <s v="研发辅助序列"/>
    <s v="P1"/>
    <s v="339005199808117138"/>
    <n v="202303"/>
    <s v="实验室管理部"/>
    <d v="2021-07-12T00:00:00"/>
    <n v="4000"/>
    <n v="4000"/>
    <n v="4000"/>
    <n v="4000"/>
    <n v="560"/>
    <n v="20"/>
    <n v="8"/>
    <n v="380"/>
    <n v="320"/>
    <n v="20"/>
    <n v="80"/>
    <n v="968"/>
    <n v="420"/>
    <n v="3500"/>
    <n v="420"/>
    <n v="3500"/>
    <n v="420"/>
    <n v="0"/>
    <m/>
    <n v="0"/>
  </r>
  <r>
    <x v="316"/>
    <s v="研发辅助序列"/>
    <s v="P1"/>
    <s v="230381199711180369"/>
    <n v="202303"/>
    <s v="质量保证部"/>
    <d v="2021-07-16T00:00:00"/>
    <n v="4000"/>
    <n v="4000"/>
    <n v="4000"/>
    <n v="4000"/>
    <n v="560"/>
    <n v="20"/>
    <n v="8"/>
    <n v="380"/>
    <n v="320"/>
    <n v="20"/>
    <n v="80"/>
    <n v="968"/>
    <n v="420"/>
    <n v="6500"/>
    <n v="780"/>
    <n v="6500"/>
    <n v="780"/>
    <n v="0"/>
    <m/>
    <n v="0"/>
  </r>
  <r>
    <x v="317"/>
    <s v="研发序列"/>
    <s v="P2"/>
    <s v="142602199504020515"/>
    <n v="202303"/>
    <s v="外用制剂部"/>
    <d v="2021-07-21T00:00:00"/>
    <n v="4000"/>
    <n v="4000"/>
    <n v="4000"/>
    <n v="4000"/>
    <n v="560"/>
    <n v="20"/>
    <n v="8"/>
    <n v="380"/>
    <n v="320"/>
    <n v="20"/>
    <n v="80"/>
    <n v="968"/>
    <n v="420"/>
    <n v="11800"/>
    <n v="1416"/>
    <n v="11800"/>
    <n v="1416"/>
    <n v="0"/>
    <m/>
    <n v="0"/>
  </r>
  <r>
    <x v="318"/>
    <s v="研发序列"/>
    <s v="M1"/>
    <s v="412326198912252134"/>
    <n v="202303"/>
    <s v="原料药四部"/>
    <d v="2021-07-21T00:00:00"/>
    <n v="5000"/>
    <n v="5000"/>
    <n v="5000"/>
    <n v="5000"/>
    <n v="700"/>
    <n v="25"/>
    <n v="10"/>
    <n v="475"/>
    <n v="400"/>
    <n v="25"/>
    <n v="100"/>
    <n v="1210"/>
    <n v="525"/>
    <n v="15000"/>
    <n v="1800"/>
    <n v="15000"/>
    <n v="1800"/>
    <n v="0"/>
    <m/>
    <n v="0"/>
  </r>
  <r>
    <x v="319"/>
    <s v="研发序列"/>
    <s v="P1"/>
    <s v="372930199610172701"/>
    <n v="202303"/>
    <s v="固体制剂三部"/>
    <d v="2021-07-28T00:00:00"/>
    <n v="4000"/>
    <n v="4000"/>
    <n v="4000"/>
    <n v="4000"/>
    <n v="560"/>
    <n v="20"/>
    <n v="8"/>
    <n v="380"/>
    <n v="320"/>
    <n v="20"/>
    <n v="80"/>
    <n v="968"/>
    <n v="420"/>
    <n v="3500"/>
    <n v="420"/>
    <n v="3500"/>
    <n v="420"/>
    <n v="0"/>
    <m/>
    <n v="0"/>
  </r>
  <r>
    <x v="320"/>
    <s v="职能序列"/>
    <s v="P2"/>
    <s v="140502200004251024"/>
    <n v="202303"/>
    <s v="企划部"/>
    <d v="2021-08-02T00:00:00"/>
    <n v="4000"/>
    <n v="4000"/>
    <n v="4000"/>
    <n v="4000"/>
    <n v="560"/>
    <n v="20"/>
    <n v="8"/>
    <n v="380"/>
    <n v="320"/>
    <n v="20"/>
    <n v="80"/>
    <n v="968"/>
    <n v="420"/>
    <n v="3500"/>
    <n v="420"/>
    <n v="3500"/>
    <n v="420"/>
    <n v="0"/>
    <m/>
    <n v="0"/>
  </r>
  <r>
    <x v="321"/>
    <s v="职能序列"/>
    <s v="P2"/>
    <s v="371325199904122326"/>
    <n v="202303"/>
    <s v="企划部"/>
    <d v="2021-08-02T00:00:00"/>
    <n v="4000"/>
    <n v="4000"/>
    <n v="4000"/>
    <n v="4000"/>
    <n v="560"/>
    <n v="20"/>
    <n v="8"/>
    <n v="380"/>
    <n v="320"/>
    <n v="20"/>
    <n v="80"/>
    <n v="968"/>
    <n v="420"/>
    <n v="7000"/>
    <n v="840"/>
    <n v="7000"/>
    <n v="840"/>
    <n v="0"/>
    <m/>
    <n v="0"/>
  </r>
  <r>
    <x v="322"/>
    <s v="研发序列"/>
    <s v="P2"/>
    <s v="330182199803120522"/>
    <n v="202303"/>
    <s v="外用制剂部"/>
    <d v="2021-08-09T00:00:00"/>
    <n v="4000"/>
    <n v="4000"/>
    <n v="4000"/>
    <n v="4000"/>
    <n v="560"/>
    <n v="20"/>
    <n v="8"/>
    <n v="380"/>
    <n v="320"/>
    <n v="20"/>
    <n v="80"/>
    <n v="968"/>
    <n v="420"/>
    <n v="3500"/>
    <n v="420"/>
    <n v="3500"/>
    <n v="420"/>
    <n v="0"/>
    <m/>
    <n v="0"/>
  </r>
  <r>
    <x v="323"/>
    <s v="研发序列"/>
    <s v="P2"/>
    <s v="330225199504260013"/>
    <n v="202303"/>
    <s v="杂质研究中心"/>
    <d v="2021-08-13T00:00:00"/>
    <n v="4000"/>
    <n v="4000"/>
    <n v="4000"/>
    <n v="4000"/>
    <n v="560"/>
    <n v="20"/>
    <n v="8"/>
    <n v="380"/>
    <n v="320"/>
    <n v="20"/>
    <n v="80"/>
    <n v="968"/>
    <n v="420"/>
    <n v="10300"/>
    <n v="1236"/>
    <n v="10300"/>
    <n v="1236"/>
    <n v="0"/>
    <m/>
    <n v="0"/>
  </r>
  <r>
    <x v="324"/>
    <s v="研发序列"/>
    <s v="P2"/>
    <s v="330183199507040313"/>
    <n v="202303"/>
    <s v="原料药四部"/>
    <d v="2021-08-13T00:00:00"/>
    <n v="4000"/>
    <n v="4000"/>
    <n v="4000"/>
    <n v="4000"/>
    <n v="560"/>
    <n v="20"/>
    <n v="8"/>
    <n v="380"/>
    <n v="320"/>
    <n v="20"/>
    <n v="80"/>
    <n v="968"/>
    <n v="420"/>
    <n v="3500"/>
    <n v="420"/>
    <n v="9500"/>
    <n v="1140"/>
    <n v="-720"/>
    <m/>
    <n v="-720"/>
  </r>
  <r>
    <x v="325"/>
    <s v="研发序列"/>
    <s v="P2"/>
    <s v="34262219940514411X"/>
    <n v="202303"/>
    <s v="药化部"/>
    <d v="2021-08-16T00:00:00"/>
    <n v="4000"/>
    <n v="4000"/>
    <n v="4000"/>
    <n v="4000"/>
    <n v="560"/>
    <n v="20"/>
    <n v="8"/>
    <n v="380"/>
    <n v="320"/>
    <n v="20"/>
    <n v="80"/>
    <n v="968"/>
    <n v="420"/>
    <n v="3500"/>
    <n v="420"/>
    <n v="3500"/>
    <n v="420"/>
    <n v="0"/>
    <m/>
    <n v="0"/>
  </r>
  <r>
    <x v="326"/>
    <s v="研发序列"/>
    <s v="M1"/>
    <s v="330103199105231617"/>
    <n v="202303"/>
    <s v="药化部"/>
    <d v="2021-08-23T00:00:00"/>
    <n v="5000"/>
    <n v="5000"/>
    <n v="5000"/>
    <n v="5000"/>
    <n v="700"/>
    <n v="25"/>
    <n v="10"/>
    <n v="475"/>
    <n v="400"/>
    <n v="25"/>
    <n v="100"/>
    <n v="1210"/>
    <n v="525"/>
    <n v="15000"/>
    <n v="1800"/>
    <n v="16800"/>
    <n v="2016"/>
    <n v="-216"/>
    <m/>
    <n v="-216"/>
  </r>
  <r>
    <x v="327"/>
    <s v="研发序列"/>
    <s v="M1"/>
    <s v="41140219930326551X"/>
    <n v="202303"/>
    <s v="杂质研究中心"/>
    <d v="2021-08-25T00:00:00"/>
    <n v="5000"/>
    <n v="5000"/>
    <n v="5000"/>
    <n v="5000"/>
    <n v="700"/>
    <n v="25"/>
    <n v="10"/>
    <n v="475"/>
    <n v="400"/>
    <n v="25"/>
    <n v="100"/>
    <n v="1210"/>
    <n v="525"/>
    <n v="15000"/>
    <n v="1800"/>
    <n v="15000"/>
    <n v="1800"/>
    <n v="0"/>
    <m/>
    <n v="0"/>
  </r>
  <r>
    <x v="328"/>
    <s v="职能序列"/>
    <s v="P2"/>
    <s v="422802197611126031"/>
    <n v="202303"/>
    <s v="行政事务部"/>
    <d v="2021-08-27T00:00:00"/>
    <n v="4000"/>
    <n v="4000"/>
    <n v="4000"/>
    <n v="4000"/>
    <n v="560"/>
    <n v="20"/>
    <n v="8"/>
    <n v="380"/>
    <n v="320"/>
    <n v="20"/>
    <n v="80"/>
    <n v="968"/>
    <n v="420"/>
    <n v="3500"/>
    <n v="420"/>
    <n v="3500"/>
    <n v="420"/>
    <n v="0"/>
    <m/>
    <n v="0"/>
  </r>
  <r>
    <x v="329"/>
    <s v="研发辅助序列"/>
    <s v="P2"/>
    <s v="360423199512113527"/>
    <n v="202303"/>
    <s v="液体制剂三部"/>
    <d v="2021-08-27T00:00:00"/>
    <n v="4000"/>
    <n v="4000"/>
    <n v="4000"/>
    <n v="4000"/>
    <n v="560"/>
    <n v="20"/>
    <n v="8"/>
    <n v="380"/>
    <n v="320"/>
    <n v="20"/>
    <n v="80"/>
    <n v="968"/>
    <n v="420"/>
    <n v="9500"/>
    <n v="1140"/>
    <n v="9500"/>
    <n v="1140"/>
    <n v="0"/>
    <m/>
    <n v="0"/>
  </r>
  <r>
    <x v="330"/>
    <s v="研发序列"/>
    <s v="P2"/>
    <s v="33032719951019097X"/>
    <n v="202303"/>
    <s v="原料药三部"/>
    <d v="2021-08-30T00:00:00"/>
    <n v="4000"/>
    <n v="4000"/>
    <n v="4000"/>
    <n v="4000"/>
    <n v="560"/>
    <n v="20"/>
    <n v="8"/>
    <n v="380"/>
    <n v="320"/>
    <n v="20"/>
    <n v="80"/>
    <n v="968"/>
    <n v="420"/>
    <n v="11500"/>
    <n v="1380"/>
    <n v="11500"/>
    <n v="1380"/>
    <n v="0"/>
    <m/>
    <n v="0"/>
  </r>
  <r>
    <x v="331"/>
    <s v="研发序列"/>
    <s v="P2"/>
    <s v="330281199403204611"/>
    <n v="202303"/>
    <s v="原料药四部"/>
    <d v="2021-09-01T00:00:00"/>
    <n v="4000"/>
    <n v="4000"/>
    <n v="4000"/>
    <n v="4000"/>
    <n v="560"/>
    <n v="20"/>
    <n v="8"/>
    <n v="380"/>
    <n v="320"/>
    <n v="20"/>
    <n v="80"/>
    <n v="968"/>
    <n v="420"/>
    <n v="11500"/>
    <n v="1380"/>
    <n v="11500"/>
    <n v="1380"/>
    <n v="0"/>
    <m/>
    <n v="0"/>
  </r>
  <r>
    <x v="332"/>
    <s v="职能序列"/>
    <s v="P2"/>
    <s v="330781198811040225"/>
    <n v="202303"/>
    <s v="公共事务部"/>
    <d v="2021-09-01T00:00:00"/>
    <n v="4000"/>
    <n v="4000"/>
    <n v="4000"/>
    <n v="4000"/>
    <n v="560"/>
    <n v="20"/>
    <n v="8"/>
    <n v="380"/>
    <n v="320"/>
    <n v="20"/>
    <n v="80"/>
    <n v="968"/>
    <n v="420"/>
    <n v="8000"/>
    <n v="960"/>
    <n v="8000"/>
    <n v="960"/>
    <n v="0"/>
    <m/>
    <n v="0"/>
  </r>
  <r>
    <x v="333"/>
    <s v="研发序列"/>
    <s v="P2"/>
    <s v="230229199201051224"/>
    <n v="202303"/>
    <s v="原料药分析部"/>
    <d v="2021-09-01T00:00:00"/>
    <n v="4000"/>
    <n v="4000"/>
    <n v="4000"/>
    <n v="4000"/>
    <n v="560"/>
    <n v="20"/>
    <n v="8"/>
    <n v="380"/>
    <n v="320"/>
    <n v="20"/>
    <n v="80"/>
    <n v="968"/>
    <n v="420"/>
    <n v="9500"/>
    <n v="1140"/>
    <n v="8500"/>
    <n v="1020"/>
    <n v="120"/>
    <m/>
    <n v="120"/>
  </r>
  <r>
    <x v="334"/>
    <s v="研发序列"/>
    <s v="P2"/>
    <s v="431126199606067666"/>
    <n v="202303"/>
    <s v="外用制剂部"/>
    <d v="2021-09-03T00:00:00"/>
    <n v="4000"/>
    <n v="4000"/>
    <n v="4000"/>
    <n v="4000"/>
    <n v="560"/>
    <n v="20"/>
    <n v="8"/>
    <n v="380"/>
    <n v="320"/>
    <n v="20"/>
    <n v="80"/>
    <n v="968"/>
    <n v="420"/>
    <n v="11800"/>
    <n v="1416"/>
    <n v="11800"/>
    <n v="1416"/>
    <n v="0"/>
    <m/>
    <n v="0"/>
  </r>
  <r>
    <x v="335"/>
    <s v="研发序列"/>
    <s v="P2"/>
    <s v="21040219971006053X"/>
    <n v="202303"/>
    <s v="固体制剂三部"/>
    <d v="2021-09-03T00:00:00"/>
    <n v="4000"/>
    <n v="4000"/>
    <n v="4000"/>
    <n v="4000"/>
    <n v="560"/>
    <n v="20"/>
    <n v="8"/>
    <n v="380"/>
    <n v="320"/>
    <n v="20"/>
    <n v="80"/>
    <n v="968"/>
    <n v="420"/>
    <n v="9800"/>
    <n v="1176"/>
    <n v="9800"/>
    <n v="1176"/>
    <n v="0"/>
    <m/>
    <n v="0"/>
  </r>
  <r>
    <x v="336"/>
    <s v="研发序列"/>
    <s v="P2"/>
    <s v="23012919950126332X"/>
    <n v="202303"/>
    <s v="液体制剂二部"/>
    <d v="2021-09-06T00:00:00"/>
    <n v="4000"/>
    <n v="4000"/>
    <n v="4000"/>
    <n v="4000"/>
    <n v="560"/>
    <n v="20"/>
    <n v="8"/>
    <n v="380"/>
    <n v="320"/>
    <n v="20"/>
    <n v="80"/>
    <n v="968"/>
    <n v="420"/>
    <n v="9500"/>
    <n v="1140"/>
    <n v="9500"/>
    <n v="1140"/>
    <n v="0"/>
    <m/>
    <n v="0"/>
  </r>
  <r>
    <x v="337"/>
    <s v="研发序列"/>
    <s v="P2"/>
    <s v="620523199611011154"/>
    <n v="202303"/>
    <s v="原料药一部"/>
    <d v="2021-09-06T00:00:00"/>
    <n v="4000"/>
    <n v="4000"/>
    <n v="4000"/>
    <n v="4000"/>
    <n v="560"/>
    <n v="20"/>
    <n v="8"/>
    <n v="380"/>
    <n v="320"/>
    <n v="20"/>
    <n v="80"/>
    <n v="968"/>
    <n v="420"/>
    <n v="9000"/>
    <n v="1080"/>
    <n v="9000"/>
    <n v="1080"/>
    <n v="0"/>
    <m/>
    <n v="0"/>
  </r>
  <r>
    <x v="338"/>
    <s v="研发序列"/>
    <s v="M2"/>
    <s v="342524197903232217"/>
    <n v="202303"/>
    <s v="原料药分析部"/>
    <d v="2021-09-08T00:00:00"/>
    <n v="5000"/>
    <n v="5000"/>
    <n v="5000"/>
    <n v="5000"/>
    <n v="700"/>
    <n v="25"/>
    <n v="10"/>
    <n v="475"/>
    <n v="400"/>
    <n v="25"/>
    <n v="100"/>
    <n v="1210"/>
    <n v="525"/>
    <n v="18000"/>
    <n v="2160"/>
    <n v="18000"/>
    <n v="2160"/>
    <n v="0"/>
    <m/>
    <n v="0"/>
  </r>
  <r>
    <x v="339"/>
    <s v="研发辅助序列"/>
    <s v="P2"/>
    <s v="330127199611236323"/>
    <n v="202303"/>
    <s v="质量保证部"/>
    <d v="2021-09-08T00:00:00"/>
    <n v="4000"/>
    <n v="4000"/>
    <n v="4000"/>
    <n v="4000"/>
    <n v="560"/>
    <n v="20"/>
    <n v="8"/>
    <n v="380"/>
    <n v="320"/>
    <n v="20"/>
    <n v="80"/>
    <n v="968"/>
    <n v="420"/>
    <n v="8000"/>
    <n v="960"/>
    <n v="8000"/>
    <n v="960"/>
    <n v="0"/>
    <m/>
    <n v="0"/>
  </r>
  <r>
    <x v="340"/>
    <s v="研发序列"/>
    <s v="P2"/>
    <s v="500225199409063224"/>
    <n v="202303"/>
    <s v="原料药分析部"/>
    <d v="2021-09-09T00:00:00"/>
    <n v="4000"/>
    <n v="4000"/>
    <n v="4000"/>
    <n v="4000"/>
    <n v="560"/>
    <n v="20"/>
    <n v="8"/>
    <n v="380"/>
    <n v="320"/>
    <n v="20"/>
    <n v="80"/>
    <n v="968"/>
    <n v="420"/>
    <n v="9000"/>
    <n v="1080"/>
    <n v="3500"/>
    <n v="420"/>
    <n v="660"/>
    <m/>
    <n v="660"/>
  </r>
  <r>
    <x v="341"/>
    <s v="研发序列"/>
    <s v="P1"/>
    <s v="331002199712312928"/>
    <n v="202303"/>
    <s v="原料药分析部"/>
    <d v="2021-09-15T00:00:00"/>
    <n v="4000"/>
    <n v="4000"/>
    <n v="4000"/>
    <n v="4000"/>
    <n v="560"/>
    <n v="20"/>
    <n v="8"/>
    <n v="380"/>
    <n v="320"/>
    <n v="20"/>
    <n v="80"/>
    <n v="968"/>
    <n v="420"/>
    <n v="7000"/>
    <n v="840"/>
    <n v="7000"/>
    <n v="840"/>
    <n v="0"/>
    <m/>
    <n v="0"/>
  </r>
  <r>
    <x v="342"/>
    <s v="研发序列"/>
    <s v="P2"/>
    <s v="341021199710280767"/>
    <n v="202303"/>
    <s v="固体制剂三部"/>
    <d v="2021-09-15T00:00:00"/>
    <n v="4000"/>
    <n v="4000"/>
    <n v="4000"/>
    <n v="4000"/>
    <n v="560"/>
    <n v="20"/>
    <n v="8"/>
    <n v="380"/>
    <n v="320"/>
    <n v="20"/>
    <n v="80"/>
    <n v="968"/>
    <n v="420"/>
    <n v="3500"/>
    <n v="420"/>
    <n v="3500"/>
    <n v="420"/>
    <n v="0"/>
    <m/>
    <n v="0"/>
  </r>
  <r>
    <x v="343"/>
    <s v="研发序列"/>
    <s v="P1"/>
    <s v="330183199811245022"/>
    <n v="202303"/>
    <s v="原料药分析部"/>
    <d v="2021-09-22T00:00:00"/>
    <n v="4000"/>
    <n v="4000"/>
    <n v="4000"/>
    <n v="4000"/>
    <n v="560"/>
    <n v="20"/>
    <n v="8"/>
    <n v="380"/>
    <n v="320"/>
    <n v="20"/>
    <n v="80"/>
    <n v="968"/>
    <n v="420"/>
    <n v="6500"/>
    <n v="780"/>
    <n v="6500"/>
    <n v="780"/>
    <n v="0"/>
    <m/>
    <n v="0"/>
  </r>
  <r>
    <x v="344"/>
    <s v="研发序列"/>
    <s v="P1"/>
    <s v="239005199606070024"/>
    <n v="202303"/>
    <s v="原料药分析部"/>
    <d v="2021-09-24T00:00:00"/>
    <n v="4000"/>
    <n v="4000"/>
    <n v="4000"/>
    <n v="4000"/>
    <n v="560"/>
    <n v="20"/>
    <n v="8"/>
    <n v="380"/>
    <n v="320"/>
    <n v="20"/>
    <n v="80"/>
    <n v="968"/>
    <n v="420"/>
    <n v="8000"/>
    <n v="960"/>
    <n v="7500"/>
    <n v="900"/>
    <n v="60"/>
    <m/>
    <n v="60"/>
  </r>
  <r>
    <x v="345"/>
    <s v="研发序列"/>
    <s v="P2"/>
    <s v="341226199606074720"/>
    <n v="202303"/>
    <s v="原料药分析部"/>
    <d v="2021-09-27T00:00:00"/>
    <n v="4000"/>
    <n v="4000"/>
    <n v="4000"/>
    <n v="4000"/>
    <n v="560"/>
    <n v="20"/>
    <n v="8"/>
    <n v="380"/>
    <n v="320"/>
    <n v="20"/>
    <n v="80"/>
    <n v="968"/>
    <n v="420"/>
    <n v="11000"/>
    <n v="1320"/>
    <n v="11000"/>
    <n v="1320"/>
    <n v="0"/>
    <m/>
    <n v="0"/>
  </r>
  <r>
    <x v="346"/>
    <s v="研发辅助序列"/>
    <s v="P2"/>
    <s v="352202199303185417"/>
    <n v="202303"/>
    <s v="实验室管理部"/>
    <d v="2021-09-29T00:00:00"/>
    <n v="4000"/>
    <n v="4000"/>
    <n v="4000"/>
    <n v="4000"/>
    <n v="560"/>
    <n v="20"/>
    <n v="8"/>
    <n v="380"/>
    <n v="320"/>
    <n v="20"/>
    <n v="80"/>
    <n v="968"/>
    <n v="420"/>
    <n v="3500"/>
    <n v="420"/>
    <n v="3500"/>
    <n v="420"/>
    <n v="0"/>
    <m/>
    <n v="0"/>
  </r>
  <r>
    <x v="347"/>
    <s v="研发序列"/>
    <s v="P1"/>
    <s v="34122119950811554X"/>
    <n v="202303"/>
    <s v="固体制剂三部"/>
    <d v="2021-10-08T00:00:00"/>
    <n v="4000"/>
    <n v="4000"/>
    <n v="4000"/>
    <n v="4000"/>
    <n v="560"/>
    <n v="20"/>
    <n v="8"/>
    <n v="380"/>
    <n v="320"/>
    <n v="20"/>
    <n v="80"/>
    <n v="968"/>
    <n v="420"/>
    <n v="3500"/>
    <n v="420"/>
    <n v="3500"/>
    <n v="420"/>
    <n v="0"/>
    <m/>
    <n v="0"/>
  </r>
  <r>
    <x v="348"/>
    <s v="职能序列"/>
    <s v="M6"/>
    <s v="330622197701175014"/>
    <n v="202303"/>
    <s v="销售管理部"/>
    <d v="2021-10-18T00:00:00"/>
    <n v="6500"/>
    <n v="6500"/>
    <n v="6500"/>
    <n v="6500"/>
    <n v="910"/>
    <n v="32.5"/>
    <n v="13"/>
    <n v="617.5"/>
    <n v="520"/>
    <n v="32.5"/>
    <n v="130"/>
    <n v="1573"/>
    <n v="682.5"/>
    <n v="26000"/>
    <n v="3120"/>
    <n v="26000"/>
    <n v="3120"/>
    <n v="0"/>
    <m/>
    <n v="0"/>
  </r>
  <r>
    <x v="349"/>
    <s v="研发序列"/>
    <s v="P2"/>
    <s v="141122199303020129"/>
    <n v="202303"/>
    <s v="液体制剂一部"/>
    <d v="2021-10-18T00:00:00"/>
    <n v="4000"/>
    <n v="4000"/>
    <n v="4000"/>
    <n v="4000"/>
    <n v="560"/>
    <n v="20"/>
    <n v="8"/>
    <n v="380"/>
    <n v="320"/>
    <n v="20"/>
    <n v="80"/>
    <n v="968"/>
    <n v="420"/>
    <n v="11300"/>
    <n v="1356"/>
    <n v="11300"/>
    <n v="1356"/>
    <n v="0"/>
    <m/>
    <n v="0"/>
  </r>
  <r>
    <x v="350"/>
    <s v="研发序列"/>
    <s v="P2"/>
    <s v="142723199605072522"/>
    <n v="202303"/>
    <s v="液体制剂一部"/>
    <d v="2021-10-18T00:00:00"/>
    <n v="4000"/>
    <n v="4000"/>
    <n v="4000"/>
    <n v="4000"/>
    <n v="560"/>
    <n v="20"/>
    <n v="8"/>
    <n v="380"/>
    <n v="320"/>
    <n v="20"/>
    <n v="80"/>
    <n v="968"/>
    <n v="420"/>
    <n v="11000"/>
    <n v="1320"/>
    <n v="11000"/>
    <n v="1320"/>
    <n v="0"/>
    <m/>
    <n v="0"/>
  </r>
  <r>
    <x v="351"/>
    <s v="职能序列"/>
    <s v="M7"/>
    <s v="330222197701206173"/>
    <n v="202303"/>
    <s v="综合管理中心"/>
    <d v="2021-12-01T00:00:00"/>
    <n v="10000"/>
    <n v="10000"/>
    <n v="10000"/>
    <n v="10000"/>
    <n v="1400"/>
    <n v="50"/>
    <n v="20"/>
    <n v="950"/>
    <n v="800"/>
    <n v="50"/>
    <n v="200"/>
    <n v="2420"/>
    <n v="1050"/>
    <n v="32000"/>
    <n v="3840"/>
    <n v="36000"/>
    <n v="4320"/>
    <n v="-480"/>
    <m/>
    <n v="-480"/>
  </r>
  <r>
    <x v="352"/>
    <s v="职能序列"/>
    <s v="P3"/>
    <s v="330523199601274728"/>
    <n v="202303"/>
    <s v="财务部"/>
    <d v="2021-10-25T00:00:00"/>
    <n v="4000"/>
    <n v="4000"/>
    <n v="4000"/>
    <n v="4000"/>
    <n v="560"/>
    <n v="20"/>
    <n v="8"/>
    <n v="380"/>
    <n v="320"/>
    <n v="20"/>
    <n v="80"/>
    <n v="968"/>
    <n v="420"/>
    <n v="12000"/>
    <n v="1440"/>
    <n v="12000"/>
    <n v="1440"/>
    <n v="0"/>
    <m/>
    <n v="0"/>
  </r>
  <r>
    <x v="353"/>
    <s v="职能序列"/>
    <s v="P3"/>
    <s v="431382199604270048"/>
    <n v="202303"/>
    <s v="人力资源部"/>
    <d v="2021-10-27T00:00:00"/>
    <n v="4000"/>
    <n v="4000"/>
    <n v="4000"/>
    <n v="4000"/>
    <n v="560"/>
    <n v="20"/>
    <n v="8"/>
    <n v="380"/>
    <n v="320"/>
    <n v="20"/>
    <n v="80"/>
    <n v="968"/>
    <n v="420"/>
    <n v="9000"/>
    <n v="1080"/>
    <n v="9000"/>
    <n v="1080"/>
    <n v="0"/>
    <m/>
    <n v="0"/>
  </r>
  <r>
    <x v="354"/>
    <s v="研发辅助序列"/>
    <s v="P1"/>
    <s v="341221199901161585"/>
    <n v="202303"/>
    <s v="质量保证部"/>
    <d v="2021-11-01T00:00:00"/>
    <n v="4000"/>
    <n v="4000"/>
    <n v="4000"/>
    <n v="4000"/>
    <n v="560"/>
    <n v="20"/>
    <n v="8"/>
    <n v="380"/>
    <n v="320"/>
    <n v="20"/>
    <n v="80"/>
    <n v="968"/>
    <n v="420"/>
    <n v="7000"/>
    <n v="840"/>
    <n v="3500"/>
    <n v="420"/>
    <n v="420"/>
    <m/>
    <n v="420"/>
  </r>
  <r>
    <x v="355"/>
    <s v="职能序列"/>
    <s v="P3"/>
    <s v="330521198511250223"/>
    <n v="202303"/>
    <s v="人力资源部"/>
    <d v="2021-11-02T00:00:00"/>
    <n v="4000"/>
    <n v="4000"/>
    <n v="4000"/>
    <n v="4000"/>
    <n v="560"/>
    <n v="20"/>
    <n v="8"/>
    <n v="380"/>
    <n v="320"/>
    <n v="20"/>
    <n v="80"/>
    <n v="968"/>
    <n v="420"/>
    <n v="10000"/>
    <n v="1200"/>
    <n v="10000"/>
    <n v="1200"/>
    <n v="0"/>
    <m/>
    <n v="0"/>
  </r>
  <r>
    <x v="356"/>
    <s v="研发序列"/>
    <s v="P1"/>
    <s v="532326199610110327"/>
    <n v="202303"/>
    <s v="液体制剂二部"/>
    <d v="2021-11-08T00:00:00"/>
    <n v="4000"/>
    <n v="4000"/>
    <n v="4000"/>
    <n v="4000"/>
    <n v="560"/>
    <n v="20"/>
    <n v="8"/>
    <n v="380"/>
    <n v="320"/>
    <n v="20"/>
    <n v="80"/>
    <n v="968"/>
    <n v="420"/>
    <n v="7500"/>
    <n v="900"/>
    <n v="7500"/>
    <n v="900"/>
    <n v="0"/>
    <m/>
    <n v="0"/>
  </r>
  <r>
    <x v="357"/>
    <s v="研发辅助序列"/>
    <s v="P2"/>
    <s v="330182199709013640"/>
    <n v="202303"/>
    <s v="质量保证部"/>
    <d v="2021-11-15T00:00:00"/>
    <n v="4000"/>
    <n v="4000"/>
    <n v="4000"/>
    <n v="4000"/>
    <n v="560"/>
    <n v="20"/>
    <n v="8"/>
    <n v="380"/>
    <n v="320"/>
    <n v="20"/>
    <n v="80"/>
    <n v="968"/>
    <n v="420"/>
    <n v="3500"/>
    <n v="420"/>
    <n v="3500"/>
    <n v="420"/>
    <n v="0"/>
    <m/>
    <n v="0"/>
  </r>
  <r>
    <x v="358"/>
    <s v="职能序列"/>
    <s v="M3"/>
    <s v="330104198612292715"/>
    <n v="202303"/>
    <s v="工程建设部"/>
    <d v="2021-11-15T00:00:00"/>
    <n v="5000"/>
    <n v="5000"/>
    <n v="5000"/>
    <n v="5000"/>
    <n v="700"/>
    <n v="25"/>
    <n v="10"/>
    <n v="475"/>
    <n v="400"/>
    <n v="25"/>
    <n v="100"/>
    <n v="1210"/>
    <n v="525"/>
    <n v="16000"/>
    <n v="1920"/>
    <n v="16000"/>
    <n v="1920"/>
    <n v="0"/>
    <m/>
    <n v="0"/>
  </r>
  <r>
    <x v="359"/>
    <s v="研发辅助序列"/>
    <s v="P1"/>
    <s v="341621200012022929"/>
    <n v="202303"/>
    <s v="质量保证部"/>
    <d v="2022-07-04T00:00:00"/>
    <n v="4000"/>
    <n v="4000"/>
    <n v="4000"/>
    <n v="4000"/>
    <n v="560"/>
    <n v="20"/>
    <n v="8"/>
    <n v="380"/>
    <n v="320"/>
    <n v="20"/>
    <n v="80"/>
    <n v="968"/>
    <n v="420"/>
    <n v="3500"/>
    <n v="420"/>
    <n v="3500"/>
    <n v="420"/>
    <n v="0"/>
    <m/>
    <n v="0"/>
  </r>
  <r>
    <x v="360"/>
    <s v="研发序列"/>
    <s v="P2"/>
    <s v="341224199510055821"/>
    <n v="202303"/>
    <s v="原料药分析部"/>
    <d v="2021-11-24T00:00:00"/>
    <n v="4000"/>
    <n v="4000"/>
    <n v="4000"/>
    <n v="4000"/>
    <n v="560"/>
    <n v="20"/>
    <n v="8"/>
    <n v="380"/>
    <n v="320"/>
    <n v="20"/>
    <n v="80"/>
    <n v="968"/>
    <n v="420"/>
    <n v="3500"/>
    <n v="420"/>
    <n v="11000"/>
    <n v="1320"/>
    <n v="-900"/>
    <m/>
    <n v="-900"/>
  </r>
  <r>
    <x v="361"/>
    <s v="研发序列"/>
    <s v="P1"/>
    <s v="450821199711163421"/>
    <n v="202303"/>
    <s v="原料药分析部"/>
    <d v="2021-11-24T00:00:00"/>
    <n v="4000"/>
    <n v="4000"/>
    <n v="4000"/>
    <n v="4000"/>
    <n v="560"/>
    <n v="20"/>
    <n v="8"/>
    <n v="380"/>
    <n v="320"/>
    <n v="20"/>
    <n v="80"/>
    <n v="968"/>
    <n v="420"/>
    <n v="3500"/>
    <n v="420"/>
    <n v="3500"/>
    <n v="420"/>
    <n v="0"/>
    <m/>
    <n v="0"/>
  </r>
  <r>
    <x v="362"/>
    <s v="职能序列"/>
    <s v="P1"/>
    <s v="330303200011040613"/>
    <n v="202303"/>
    <s v="人力资源部"/>
    <d v="2021-11-26T00:00:00"/>
    <n v="4000"/>
    <n v="4000"/>
    <n v="4000"/>
    <n v="4000"/>
    <n v="560"/>
    <n v="20"/>
    <n v="8"/>
    <n v="380"/>
    <n v="320"/>
    <n v="20"/>
    <n v="80"/>
    <n v="968"/>
    <n v="420"/>
    <n v="3500"/>
    <n v="420"/>
    <n v="3500"/>
    <n v="420"/>
    <n v="0"/>
    <m/>
    <n v="0"/>
  </r>
  <r>
    <x v="363"/>
    <s v="研发序列"/>
    <s v="P2"/>
    <s v="332624199402263413"/>
    <n v="202303"/>
    <s v="外用制剂部"/>
    <d v="2021-11-26T00:00:00"/>
    <n v="4000"/>
    <n v="4000"/>
    <n v="4000"/>
    <n v="4000"/>
    <n v="560"/>
    <n v="20"/>
    <n v="8"/>
    <n v="380"/>
    <n v="320"/>
    <n v="20"/>
    <n v="80"/>
    <n v="968"/>
    <n v="420"/>
    <n v="8000"/>
    <n v="960"/>
    <n v="8000"/>
    <n v="960"/>
    <n v="0"/>
    <m/>
    <n v="0"/>
  </r>
  <r>
    <x v="364"/>
    <s v="职能序列"/>
    <s v="M3"/>
    <s v="35020319910112301X"/>
    <n v="202303"/>
    <s v="公共事务部"/>
    <d v="2021-11-29T00:00:00"/>
    <n v="5000"/>
    <n v="5000"/>
    <n v="5000"/>
    <n v="5000"/>
    <n v="700"/>
    <n v="25"/>
    <n v="10"/>
    <n v="475"/>
    <n v="400"/>
    <n v="25"/>
    <n v="100"/>
    <n v="1210"/>
    <n v="525"/>
    <n v="16000"/>
    <n v="1920"/>
    <n v="16000"/>
    <n v="1920"/>
    <n v="0"/>
    <m/>
    <n v="0"/>
  </r>
  <r>
    <x v="365"/>
    <s v="研发序列"/>
    <s v="P1"/>
    <s v="522723199809090221"/>
    <n v="202303"/>
    <s v="原料药分析部"/>
    <d v="2021-11-29T00:00:00"/>
    <n v="4000"/>
    <n v="4000"/>
    <n v="4000"/>
    <n v="4000"/>
    <n v="560"/>
    <n v="20"/>
    <n v="8"/>
    <n v="380"/>
    <n v="320"/>
    <n v="20"/>
    <n v="80"/>
    <n v="968"/>
    <n v="420"/>
    <n v="7000"/>
    <n v="840"/>
    <n v="7000"/>
    <n v="840"/>
    <n v="0"/>
    <m/>
    <n v="0"/>
  </r>
  <r>
    <x v="366"/>
    <s v="研发序列"/>
    <s v="P1"/>
    <s v="522122199903180021"/>
    <n v="202303"/>
    <s v="外用制剂部"/>
    <d v="2021-12-01T00:00:00"/>
    <n v="4000"/>
    <n v="4000"/>
    <n v="4000"/>
    <n v="4000"/>
    <n v="560"/>
    <n v="20"/>
    <n v="8"/>
    <n v="380"/>
    <n v="320"/>
    <n v="20"/>
    <n v="80"/>
    <n v="968"/>
    <n v="420"/>
    <n v="3500"/>
    <n v="420"/>
    <n v="3500"/>
    <n v="420"/>
    <n v="0"/>
    <m/>
    <n v="0"/>
  </r>
  <r>
    <x v="367"/>
    <s v="职能序列"/>
    <s v="P3"/>
    <s v="330621199710131200"/>
    <n v="202303"/>
    <s v="人力资源部"/>
    <d v="2021-12-01T00:00:00"/>
    <n v="4000"/>
    <n v="4000"/>
    <n v="4000"/>
    <n v="4000"/>
    <n v="560"/>
    <n v="20"/>
    <n v="8"/>
    <n v="380"/>
    <n v="320"/>
    <n v="20"/>
    <n v="80"/>
    <n v="968"/>
    <n v="420"/>
    <n v="9000"/>
    <n v="1080"/>
    <n v="9000"/>
    <n v="1080"/>
    <n v="0"/>
    <m/>
    <n v="0"/>
  </r>
  <r>
    <x v="368"/>
    <s v="职能序列"/>
    <s v="P2"/>
    <s v="222404199412181823"/>
    <n v="202303"/>
    <s v="人力资源部"/>
    <d v="2021-12-08T00:00:00"/>
    <n v="4000"/>
    <n v="4000"/>
    <n v="4000"/>
    <n v="4000"/>
    <n v="560"/>
    <n v="20"/>
    <n v="8"/>
    <n v="380"/>
    <n v="320"/>
    <n v="20"/>
    <n v="80"/>
    <n v="968"/>
    <n v="420"/>
    <n v="8000"/>
    <n v="960"/>
    <n v="8000"/>
    <n v="960"/>
    <n v="0"/>
    <m/>
    <n v="0"/>
  </r>
  <r>
    <x v="369"/>
    <s v="职能序列"/>
    <s v="P3"/>
    <s v="430104199212243082"/>
    <n v="202303"/>
    <s v="人力资源部"/>
    <d v="2021-12-15T00:00:00"/>
    <n v="4000"/>
    <n v="4000"/>
    <n v="4000"/>
    <n v="4000"/>
    <n v="560"/>
    <n v="20"/>
    <n v="8"/>
    <n v="380"/>
    <n v="320"/>
    <n v="20"/>
    <n v="80"/>
    <n v="968"/>
    <n v="420"/>
    <n v="3500"/>
    <n v="420"/>
    <n v="3500"/>
    <n v="420"/>
    <n v="0"/>
    <m/>
    <n v="0"/>
  </r>
  <r>
    <x v="370"/>
    <s v="研发序列"/>
    <s v="P1"/>
    <s v="652801199903086110"/>
    <n v="202303"/>
    <s v="原料药分析部"/>
    <d v="2021-12-20T00:00:00"/>
    <n v="4000"/>
    <n v="4000"/>
    <n v="4000"/>
    <n v="4000"/>
    <n v="560"/>
    <n v="20"/>
    <n v="8"/>
    <n v="380"/>
    <n v="320"/>
    <n v="20"/>
    <n v="80"/>
    <n v="968"/>
    <n v="420"/>
    <n v="6000"/>
    <n v="720"/>
    <n v="3500"/>
    <n v="420"/>
    <n v="300"/>
    <m/>
    <n v="300"/>
  </r>
  <r>
    <x v="371"/>
    <s v="研发序列"/>
    <s v="P2"/>
    <s v="410182199812044947"/>
    <n v="202303"/>
    <s v="医学部"/>
    <d v="2021-12-27T00:00:00"/>
    <n v="4000"/>
    <n v="4000"/>
    <n v="4000"/>
    <n v="4000"/>
    <n v="560"/>
    <n v="20"/>
    <n v="8"/>
    <n v="380"/>
    <n v="320"/>
    <n v="20"/>
    <n v="80"/>
    <n v="968"/>
    <n v="420"/>
    <n v="8000"/>
    <n v="960"/>
    <n v="3500"/>
    <n v="420"/>
    <n v="540"/>
    <m/>
    <n v="540"/>
  </r>
  <r>
    <x v="372"/>
    <s v="研发辅助序列"/>
    <s v="P1"/>
    <s v="210381199711183523"/>
    <n v="202303"/>
    <s v="质量保证部"/>
    <d v="2021-12-27T00:00:00"/>
    <n v="4000"/>
    <n v="4000"/>
    <n v="4000"/>
    <n v="4000"/>
    <n v="560"/>
    <n v="20"/>
    <n v="8"/>
    <n v="380"/>
    <n v="320"/>
    <n v="20"/>
    <n v="80"/>
    <n v="968"/>
    <n v="420"/>
    <n v="3500"/>
    <n v="420"/>
    <n v="3500"/>
    <n v="420"/>
    <n v="0"/>
    <m/>
    <n v="0"/>
  </r>
  <r>
    <x v="373"/>
    <s v="研发序列"/>
    <s v="P1"/>
    <s v="230281199909280925"/>
    <n v="202303"/>
    <s v="液体制剂一部"/>
    <d v="2021-12-27T00:00:00"/>
    <n v="4000"/>
    <n v="4000"/>
    <n v="4000"/>
    <n v="4000"/>
    <n v="560"/>
    <n v="20"/>
    <n v="8"/>
    <n v="380"/>
    <n v="320"/>
    <n v="20"/>
    <n v="80"/>
    <n v="968"/>
    <n v="420"/>
    <n v="3500"/>
    <n v="420"/>
    <n v="3500"/>
    <n v="420"/>
    <n v="0"/>
    <m/>
    <n v="0"/>
  </r>
  <r>
    <x v="374"/>
    <s v="研发序列"/>
    <s v="P1"/>
    <s v="330881200101114328"/>
    <n v="202303"/>
    <s v="液体制剂一部"/>
    <d v="2022-07-11T00:00:00"/>
    <n v="4000"/>
    <n v="4000"/>
    <n v="4000"/>
    <n v="4000"/>
    <n v="560"/>
    <n v="20"/>
    <n v="8"/>
    <n v="380"/>
    <n v="320"/>
    <n v="20"/>
    <n v="80"/>
    <n v="968"/>
    <n v="420"/>
    <n v="3500"/>
    <n v="420"/>
    <n v="3500"/>
    <n v="420"/>
    <n v="0"/>
    <m/>
    <n v="0"/>
  </r>
  <r>
    <x v="375"/>
    <s v="研发序列"/>
    <s v="P1"/>
    <s v="330184200105175524"/>
    <n v="202303"/>
    <s v="原料药分析部"/>
    <d v="2022-07-04T00:00:00"/>
    <n v="4000"/>
    <n v="4000"/>
    <n v="4000"/>
    <n v="4000"/>
    <n v="560"/>
    <n v="20"/>
    <n v="8"/>
    <n v="380"/>
    <n v="320"/>
    <n v="20"/>
    <n v="80"/>
    <n v="968"/>
    <n v="420"/>
    <n v="3500"/>
    <n v="420"/>
    <n v="5000"/>
    <n v="600"/>
    <n v="-180"/>
    <m/>
    <n v="-180"/>
  </r>
  <r>
    <x v="376"/>
    <s v="研发序列"/>
    <s v="P1"/>
    <s v="330181200108238069"/>
    <n v="202303"/>
    <s v="液体制剂三部"/>
    <d v="2022-07-04T00:00:00"/>
    <n v="4000"/>
    <n v="4000"/>
    <n v="4000"/>
    <n v="4000"/>
    <n v="560"/>
    <n v="20"/>
    <n v="8"/>
    <n v="380"/>
    <n v="320"/>
    <n v="20"/>
    <n v="80"/>
    <n v="968"/>
    <n v="420"/>
    <n v="3500"/>
    <n v="420"/>
    <n v="5000"/>
    <n v="600"/>
    <n v="-180"/>
    <m/>
    <n v="-180"/>
  </r>
  <r>
    <x v="377"/>
    <s v="研发序列"/>
    <s v="P3"/>
    <s v="320623198903123027"/>
    <n v="202303"/>
    <s v="原料药分析部"/>
    <d v="2021-12-31T00:00:00"/>
    <n v="4500"/>
    <n v="4500"/>
    <n v="4500"/>
    <n v="4500"/>
    <n v="630"/>
    <n v="22.5"/>
    <n v="9"/>
    <n v="427.5"/>
    <n v="360"/>
    <n v="22.5"/>
    <n v="90"/>
    <n v="1089"/>
    <n v="472.5"/>
    <n v="12000"/>
    <n v="1440"/>
    <n v="12000"/>
    <n v="1440"/>
    <n v="0"/>
    <m/>
    <n v="0"/>
  </r>
  <r>
    <x v="378"/>
    <s v="研发序列"/>
    <s v="M1"/>
    <s v="422126198909173030"/>
    <n v="202303"/>
    <s v="药理部"/>
    <d v="2022-01-05T00:00:00"/>
    <n v="5000"/>
    <n v="5000"/>
    <n v="5000"/>
    <n v="5000"/>
    <n v="700"/>
    <n v="25"/>
    <n v="10"/>
    <n v="475"/>
    <n v="400"/>
    <n v="25"/>
    <n v="100"/>
    <n v="1210"/>
    <n v="525"/>
    <n v="15000"/>
    <n v="1800"/>
    <n v="15000"/>
    <n v="1800"/>
    <n v="0"/>
    <m/>
    <n v="0"/>
  </r>
  <r>
    <x v="379"/>
    <s v="研发序列"/>
    <s v="P1"/>
    <s v="451027200001220023"/>
    <n v="202303"/>
    <s v="固体制剂三部"/>
    <d v="2022-07-04T00:00:00"/>
    <n v="4000"/>
    <n v="4000"/>
    <n v="4000"/>
    <n v="4000"/>
    <n v="560"/>
    <n v="20"/>
    <n v="8"/>
    <n v="380"/>
    <n v="320"/>
    <n v="20"/>
    <n v="80"/>
    <n v="968"/>
    <n v="420"/>
    <n v="3500"/>
    <n v="420"/>
    <n v="3500"/>
    <n v="420"/>
    <n v="0"/>
    <m/>
    <n v="0"/>
  </r>
  <r>
    <x v="380"/>
    <s v="研发序列"/>
    <s v="P1"/>
    <s v="332624199603145421"/>
    <n v="202303"/>
    <s v="液体制剂二部"/>
    <d v="2022-01-07T00:00:00"/>
    <n v="4000"/>
    <n v="4000"/>
    <n v="4000"/>
    <n v="4000"/>
    <n v="560"/>
    <n v="20"/>
    <n v="8"/>
    <n v="380"/>
    <n v="320"/>
    <n v="20"/>
    <n v="80"/>
    <n v="968"/>
    <n v="420"/>
    <n v="6000"/>
    <n v="720"/>
    <n v="6000"/>
    <n v="720"/>
    <n v="0"/>
    <m/>
    <n v="0"/>
  </r>
  <r>
    <x v="381"/>
    <s v="研发辅助序列"/>
    <s v="P2"/>
    <s v="421102199108150552"/>
    <n v="202303"/>
    <s v="实验室管理部"/>
    <d v="2022-01-07T00:00:00"/>
    <n v="4000"/>
    <n v="4000"/>
    <n v="4000"/>
    <n v="4000"/>
    <n v="560"/>
    <n v="20"/>
    <n v="8"/>
    <n v="380"/>
    <n v="320"/>
    <n v="20"/>
    <n v="80"/>
    <n v="968"/>
    <n v="420"/>
    <n v="8500"/>
    <n v="1020"/>
    <n v="3500"/>
    <n v="420"/>
    <n v="600"/>
    <m/>
    <n v="600"/>
  </r>
  <r>
    <x v="382"/>
    <s v="研发辅助序列"/>
    <s v="P1"/>
    <s v="331082199912160860"/>
    <n v="202303"/>
    <s v="质量保证部"/>
    <d v="2022-07-04T00:00:00"/>
    <n v="4000"/>
    <n v="4000"/>
    <n v="4000"/>
    <n v="4000"/>
    <n v="560"/>
    <n v="20"/>
    <n v="8"/>
    <n v="380"/>
    <n v="320"/>
    <n v="20"/>
    <n v="80"/>
    <n v="968"/>
    <n v="420"/>
    <n v="7000"/>
    <n v="840"/>
    <n v="3500"/>
    <n v="420"/>
    <n v="420"/>
    <m/>
    <n v="420"/>
  </r>
  <r>
    <x v="383"/>
    <s v="研发辅助序列"/>
    <s v="P3"/>
    <s v="330108199102231322"/>
    <n v="202303"/>
    <s v="注册部"/>
    <d v="2022-01-10T00:00:00"/>
    <n v="4000"/>
    <n v="4000"/>
    <n v="4000"/>
    <n v="4000"/>
    <n v="560"/>
    <n v="20"/>
    <n v="8"/>
    <n v="380"/>
    <n v="320"/>
    <n v="20"/>
    <n v="80"/>
    <n v="968"/>
    <n v="420"/>
    <n v="12000"/>
    <n v="1440"/>
    <n v="12000"/>
    <n v="1440"/>
    <n v="0"/>
    <m/>
    <n v="0"/>
  </r>
  <r>
    <x v="384"/>
    <s v="研发辅助序列"/>
    <s v="P2"/>
    <s v="340822199009275811"/>
    <n v="202303"/>
    <s v="实验室管理部"/>
    <d v="2022-01-10T00:00:00"/>
    <n v="4000"/>
    <n v="4000"/>
    <n v="4000"/>
    <n v="4000"/>
    <n v="560"/>
    <n v="20"/>
    <n v="8"/>
    <n v="380"/>
    <n v="320"/>
    <n v="20"/>
    <n v="80"/>
    <n v="968"/>
    <n v="420"/>
    <n v="9000"/>
    <n v="1080"/>
    <n v="9000"/>
    <n v="1080"/>
    <n v="0"/>
    <m/>
    <n v="0"/>
  </r>
  <r>
    <x v="385"/>
    <s v="研发辅助序列"/>
    <s v="P2"/>
    <s v="210203199705255514"/>
    <n v="202303"/>
    <s v="项目管理部"/>
    <d v="2022-01-10T00:00:00"/>
    <n v="4000"/>
    <n v="4000"/>
    <n v="4000"/>
    <n v="4000"/>
    <n v="560"/>
    <n v="20"/>
    <n v="8"/>
    <n v="380"/>
    <n v="320"/>
    <n v="20"/>
    <n v="80"/>
    <n v="968"/>
    <n v="420"/>
    <n v="9500"/>
    <n v="1140"/>
    <n v="9500"/>
    <n v="1140"/>
    <n v="0"/>
    <m/>
    <n v="0"/>
  </r>
  <r>
    <x v="386"/>
    <s v="研发序列"/>
    <s v="P1"/>
    <s v="320482200008212807"/>
    <n v="202303"/>
    <s v="固体制剂一部"/>
    <d v="2022-01-12T00:00:00"/>
    <n v="4000"/>
    <n v="4000"/>
    <n v="4000"/>
    <n v="4000"/>
    <n v="560"/>
    <n v="20"/>
    <n v="8"/>
    <n v="380"/>
    <n v="320"/>
    <n v="20"/>
    <n v="80"/>
    <n v="968"/>
    <n v="420"/>
    <n v="3500"/>
    <n v="420"/>
    <n v="3500"/>
    <n v="420"/>
    <n v="0"/>
    <m/>
    <n v="0"/>
  </r>
  <r>
    <x v="387"/>
    <s v="职能序列"/>
    <s v="P3"/>
    <s v="362323199407303229"/>
    <n v="202303"/>
    <s v="人力资源部"/>
    <d v="2022-01-14T00:00:00"/>
    <n v="4000"/>
    <n v="4000"/>
    <n v="4000"/>
    <n v="4000"/>
    <n v="560"/>
    <n v="20"/>
    <n v="8"/>
    <n v="380"/>
    <n v="320"/>
    <n v="20"/>
    <n v="80"/>
    <n v="968"/>
    <n v="420"/>
    <n v="9000"/>
    <n v="1080"/>
    <n v="9000"/>
    <n v="1080"/>
    <n v="0"/>
    <m/>
    <n v="0"/>
  </r>
  <r>
    <x v="388"/>
    <s v="研发序列"/>
    <s v="P1"/>
    <s v="430581200007145029"/>
    <n v="202303"/>
    <s v="固体制剂二部"/>
    <d v="2022-01-17T00:00:00"/>
    <n v="4000"/>
    <n v="4000"/>
    <n v="4000"/>
    <n v="4000"/>
    <n v="560"/>
    <n v="20"/>
    <n v="8"/>
    <n v="380"/>
    <n v="320"/>
    <n v="20"/>
    <n v="80"/>
    <n v="968"/>
    <n v="420"/>
    <n v="6000"/>
    <n v="720"/>
    <n v="6000"/>
    <n v="720"/>
    <n v="0"/>
    <m/>
    <n v="0"/>
  </r>
  <r>
    <x v="389"/>
    <s v="研发辅助序列"/>
    <s v="P1"/>
    <s v="330327199611192018"/>
    <n v="202303"/>
    <s v="实验室管理部"/>
    <d v="2022-01-21T00:00:00"/>
    <n v="4000"/>
    <n v="4000"/>
    <n v="4000"/>
    <n v="4000"/>
    <n v="560"/>
    <n v="20"/>
    <n v="8"/>
    <n v="380"/>
    <n v="320"/>
    <n v="20"/>
    <n v="80"/>
    <n v="968"/>
    <n v="420"/>
    <n v="6800"/>
    <n v="816"/>
    <n v="6800"/>
    <n v="816"/>
    <n v="0"/>
    <m/>
    <n v="0"/>
  </r>
  <r>
    <x v="390"/>
    <s v="研发序列"/>
    <s v="P2"/>
    <s v="411524199210097645"/>
    <n v="202303"/>
    <s v="外用制剂部"/>
    <d v="2022-02-09T00:00:00"/>
    <n v="4000"/>
    <n v="4000"/>
    <n v="4000"/>
    <n v="4000"/>
    <n v="560"/>
    <n v="20"/>
    <n v="8"/>
    <n v="380"/>
    <n v="320"/>
    <n v="20"/>
    <n v="80"/>
    <n v="968"/>
    <n v="420"/>
    <n v="9000"/>
    <n v="1080"/>
    <n v="9000"/>
    <n v="1080"/>
    <n v="0"/>
    <m/>
    <n v="0"/>
  </r>
  <r>
    <x v="391"/>
    <s v="研发序列"/>
    <s v="P2"/>
    <s v="411403199512017527"/>
    <n v="202303"/>
    <s v="原料药分析部"/>
    <d v="2022-02-09T00:00:00"/>
    <n v="4000"/>
    <n v="4000"/>
    <n v="4000"/>
    <n v="4000"/>
    <n v="560"/>
    <n v="20"/>
    <n v="8"/>
    <n v="380"/>
    <n v="320"/>
    <n v="20"/>
    <n v="80"/>
    <n v="968"/>
    <n v="420"/>
    <n v="3500"/>
    <n v="420"/>
    <n v="3500"/>
    <n v="420"/>
    <n v="0"/>
    <m/>
    <n v="0"/>
  </r>
  <r>
    <x v="392"/>
    <s v="研发序列"/>
    <s v="P2"/>
    <s v="330183199006274314"/>
    <n v="202303"/>
    <s v="原料药分析部"/>
    <d v="2022-02-09T00:00:00"/>
    <n v="4000"/>
    <n v="4000"/>
    <n v="4000"/>
    <n v="4000"/>
    <n v="560"/>
    <n v="20"/>
    <n v="8"/>
    <n v="380"/>
    <n v="320"/>
    <n v="20"/>
    <n v="80"/>
    <n v="968"/>
    <n v="420"/>
    <n v="9000"/>
    <n v="1080"/>
    <n v="9000"/>
    <n v="1080"/>
    <n v="0"/>
    <m/>
    <n v="0"/>
  </r>
  <r>
    <x v="393"/>
    <s v="研发序列"/>
    <s v="P3"/>
    <s v="410426199205010601"/>
    <n v="202303"/>
    <s v="固体制剂三部"/>
    <d v="2022-02-09T00:00:00"/>
    <n v="4500"/>
    <n v="4500"/>
    <n v="4500"/>
    <n v="4500"/>
    <n v="630"/>
    <n v="22.5"/>
    <n v="9"/>
    <n v="427.5"/>
    <n v="360"/>
    <n v="22.5"/>
    <n v="90"/>
    <n v="1089"/>
    <n v="472.5"/>
    <n v="12000"/>
    <n v="1440"/>
    <n v="3500"/>
    <n v="420"/>
    <n v="1020"/>
    <m/>
    <n v="1020"/>
  </r>
  <r>
    <x v="394"/>
    <s v="研发辅助序列"/>
    <s v="P1"/>
    <s v="210421199809063019"/>
    <n v="202303"/>
    <s v="实验室管理部"/>
    <d v="2022-02-09T00:00:00"/>
    <n v="4000"/>
    <n v="4000"/>
    <n v="4000"/>
    <n v="4000"/>
    <n v="560"/>
    <n v="20"/>
    <n v="8"/>
    <n v="380"/>
    <n v="320"/>
    <n v="20"/>
    <n v="80"/>
    <n v="968"/>
    <n v="420"/>
    <n v="3500"/>
    <n v="420"/>
    <n v="3500"/>
    <n v="420"/>
    <n v="0"/>
    <m/>
    <n v="0"/>
  </r>
  <r>
    <x v="395"/>
    <s v="研发序列"/>
    <s v="P2"/>
    <s v="330183199208025025"/>
    <n v="202303"/>
    <s v="大分子生物药部"/>
    <d v="2022-02-09T00:00:00"/>
    <n v="4000"/>
    <n v="4000"/>
    <n v="4000"/>
    <n v="4000"/>
    <n v="560"/>
    <n v="20"/>
    <n v="8"/>
    <n v="380"/>
    <n v="320"/>
    <n v="20"/>
    <n v="80"/>
    <n v="968"/>
    <n v="420"/>
    <n v="10000"/>
    <n v="1200"/>
    <n v="12000"/>
    <n v="1440"/>
    <n v="-240"/>
    <m/>
    <n v="-240"/>
  </r>
  <r>
    <x v="396"/>
    <s v="研发序列"/>
    <s v="P2"/>
    <s v="412829199301257287"/>
    <n v="202303"/>
    <s v="原料药分析部"/>
    <d v="2022-02-09T00:00:00"/>
    <n v="4000"/>
    <n v="4000"/>
    <n v="4000"/>
    <n v="4000"/>
    <n v="560"/>
    <n v="20"/>
    <n v="8"/>
    <n v="380"/>
    <n v="320"/>
    <n v="20"/>
    <n v="80"/>
    <n v="968"/>
    <n v="420"/>
    <n v="9500"/>
    <n v="1140"/>
    <n v="9500"/>
    <n v="1140"/>
    <n v="0"/>
    <m/>
    <n v="0"/>
  </r>
  <r>
    <x v="397"/>
    <s v="研发序列"/>
    <s v="P1"/>
    <s v="330822199809093627"/>
    <n v="202303"/>
    <s v="外用制剂部"/>
    <d v="2022-02-11T00:00:00"/>
    <n v="4000"/>
    <n v="4000"/>
    <n v="4000"/>
    <n v="4000"/>
    <n v="560"/>
    <n v="20"/>
    <n v="8"/>
    <n v="380"/>
    <n v="320"/>
    <n v="20"/>
    <n v="80"/>
    <n v="968"/>
    <n v="420"/>
    <n v="3500"/>
    <n v="420"/>
    <n v="3500"/>
    <n v="420"/>
    <n v="0"/>
    <m/>
    <n v="0"/>
  </r>
  <r>
    <x v="398"/>
    <s v="研发序列"/>
    <s v="P1"/>
    <s v="220104199811092221"/>
    <n v="202303"/>
    <s v="液体制剂二部"/>
    <d v="2022-02-11T00:00:00"/>
    <n v="4000"/>
    <n v="4000"/>
    <n v="4000"/>
    <n v="4000"/>
    <n v="560"/>
    <n v="20"/>
    <n v="8"/>
    <n v="380"/>
    <n v="320"/>
    <n v="20"/>
    <n v="80"/>
    <n v="968"/>
    <n v="420"/>
    <n v="3500"/>
    <n v="420"/>
    <n v="3500"/>
    <n v="420"/>
    <n v="0"/>
    <m/>
    <n v="0"/>
  </r>
  <r>
    <x v="399"/>
    <s v="研发辅助序列"/>
    <s v="P2"/>
    <s v="321284199203201617"/>
    <n v="202303"/>
    <s v="实验室管理部"/>
    <d v="2022-02-11T00:00:00"/>
    <n v="4000"/>
    <n v="4000"/>
    <n v="4000"/>
    <n v="4000"/>
    <n v="560"/>
    <n v="20"/>
    <n v="8"/>
    <n v="380"/>
    <n v="320"/>
    <n v="20"/>
    <n v="80"/>
    <n v="968"/>
    <n v="420"/>
    <n v="7800"/>
    <n v="936"/>
    <n v="7800"/>
    <n v="936"/>
    <n v="0"/>
    <m/>
    <n v="0"/>
  </r>
  <r>
    <x v="400"/>
    <s v="研发序列"/>
    <s v="P1"/>
    <s v="341022199711291544"/>
    <n v="202303"/>
    <s v="原料药分析部"/>
    <d v="2022-07-04T00:00:00"/>
    <n v="4000"/>
    <n v="4000"/>
    <n v="4000"/>
    <n v="4000"/>
    <n v="560"/>
    <n v="20"/>
    <n v="8"/>
    <n v="380"/>
    <n v="320"/>
    <n v="20"/>
    <n v="80"/>
    <n v="968"/>
    <n v="420"/>
    <n v="3500"/>
    <n v="420"/>
    <n v="3500"/>
    <n v="420"/>
    <n v="0"/>
    <m/>
    <n v="0"/>
  </r>
  <r>
    <x v="401"/>
    <s v="职能序列"/>
    <s v="M2"/>
    <s v="330724197604076645"/>
    <n v="202303"/>
    <s v="业务发展三部"/>
    <d v="2022-02-11T00:00:00"/>
    <n v="4500"/>
    <n v="4500"/>
    <n v="4500"/>
    <n v="4500"/>
    <n v="630"/>
    <n v="22.5"/>
    <n v="9"/>
    <n v="427.5"/>
    <n v="360"/>
    <n v="22.5"/>
    <n v="90"/>
    <n v="1089"/>
    <n v="472.5"/>
    <n v="14000"/>
    <n v="1680"/>
    <n v="16000"/>
    <n v="1920"/>
    <n v="-240"/>
    <m/>
    <n v="-240"/>
  </r>
  <r>
    <x v="402"/>
    <s v="职能序列"/>
    <s v="P3"/>
    <s v="330324199210074329"/>
    <n v="202303"/>
    <s v="人力资源部"/>
    <d v="2022-02-23T00:00:00"/>
    <n v="4000"/>
    <n v="4000"/>
    <n v="4000"/>
    <n v="4000"/>
    <n v="560"/>
    <n v="20"/>
    <n v="8"/>
    <n v="380"/>
    <n v="320"/>
    <n v="20"/>
    <n v="80"/>
    <n v="968"/>
    <n v="420"/>
    <n v="8500"/>
    <n v="1020"/>
    <n v="8500"/>
    <n v="1020"/>
    <n v="0"/>
    <m/>
    <n v="0"/>
  </r>
  <r>
    <x v="403"/>
    <s v="研发序列"/>
    <s v="P3"/>
    <s v="341225199209098511"/>
    <n v="202303"/>
    <s v="原料药一部"/>
    <d v="2022-02-28T00:00:00"/>
    <n v="4500"/>
    <n v="4500"/>
    <n v="4500"/>
    <n v="4500"/>
    <n v="630"/>
    <n v="22.5"/>
    <n v="9"/>
    <n v="427.5"/>
    <n v="360"/>
    <n v="22.5"/>
    <n v="90"/>
    <n v="1089"/>
    <n v="472.5"/>
    <n v="12000"/>
    <n v="1440"/>
    <n v="12000"/>
    <n v="1440"/>
    <n v="0"/>
    <m/>
    <n v="0"/>
  </r>
  <r>
    <x v="404"/>
    <s v="研发辅助序列"/>
    <s v="P1"/>
    <s v="339005200009252611"/>
    <n v="202303"/>
    <s v="实验室管理部"/>
    <d v="2022-02-16T00:00:00"/>
    <n v="4000"/>
    <n v="4000"/>
    <n v="4000"/>
    <n v="4000"/>
    <n v="560"/>
    <n v="20"/>
    <n v="8"/>
    <n v="380"/>
    <n v="320"/>
    <n v="20"/>
    <n v="80"/>
    <n v="968"/>
    <n v="420"/>
    <n v="3500"/>
    <n v="420"/>
    <n v="3500"/>
    <n v="420"/>
    <n v="0"/>
    <m/>
    <n v="0"/>
  </r>
  <r>
    <x v="405"/>
    <s v="研发序列"/>
    <s v="P1"/>
    <s v="340621199804014138"/>
    <n v="202303"/>
    <s v="液体制剂二部"/>
    <d v="2022-02-21T00:00:00"/>
    <n v="4000"/>
    <n v="4000"/>
    <n v="4000"/>
    <n v="4000"/>
    <n v="560"/>
    <n v="20"/>
    <n v="8"/>
    <n v="380"/>
    <n v="320"/>
    <n v="20"/>
    <n v="80"/>
    <n v="968"/>
    <n v="420"/>
    <n v="7000"/>
    <n v="840"/>
    <n v="7000"/>
    <n v="840"/>
    <n v="0"/>
    <m/>
    <n v="0"/>
  </r>
  <r>
    <x v="406"/>
    <s v="研发序列"/>
    <s v="P1"/>
    <s v="360782199904223027"/>
    <n v="202303"/>
    <s v="液体制剂二部"/>
    <d v="2022-02-21T00:00:00"/>
    <n v="4000"/>
    <n v="4000"/>
    <n v="4000"/>
    <n v="4000"/>
    <n v="560"/>
    <n v="20"/>
    <n v="8"/>
    <n v="380"/>
    <n v="320"/>
    <n v="20"/>
    <n v="80"/>
    <n v="968"/>
    <n v="420"/>
    <n v="7000"/>
    <n v="840"/>
    <n v="7000"/>
    <n v="840"/>
    <n v="0"/>
    <m/>
    <n v="0"/>
  </r>
  <r>
    <x v="407"/>
    <s v="研发辅助序列"/>
    <s v="P3"/>
    <s v="420922198008126030"/>
    <n v="202303"/>
    <s v="实验室管理部"/>
    <d v="2022-02-21T00:00:00"/>
    <n v="4000"/>
    <n v="4000"/>
    <n v="4000"/>
    <n v="4000"/>
    <n v="560"/>
    <n v="20"/>
    <n v="8"/>
    <n v="380"/>
    <n v="320"/>
    <n v="20"/>
    <n v="80"/>
    <n v="968"/>
    <n v="420"/>
    <n v="12000"/>
    <n v="1440"/>
    <n v="12000"/>
    <n v="1440"/>
    <n v="0"/>
    <m/>
    <n v="0"/>
  </r>
  <r>
    <x v="408"/>
    <s v="职能序列"/>
    <s v="P4"/>
    <s v="340824199302086035"/>
    <n v="202303"/>
    <s v="业务发展一部"/>
    <d v="2022-02-21T00:00:00"/>
    <n v="4500"/>
    <n v="4500"/>
    <n v="4500"/>
    <n v="4500"/>
    <n v="630"/>
    <n v="22.5"/>
    <n v="9"/>
    <n v="427.5"/>
    <n v="360"/>
    <n v="22.5"/>
    <n v="90"/>
    <n v="1089"/>
    <n v="472.5"/>
    <n v="12000"/>
    <n v="1440"/>
    <n v="14000"/>
    <n v="1680"/>
    <n v="-240"/>
    <m/>
    <n v="-240"/>
  </r>
  <r>
    <x v="409"/>
    <s v="研发辅助序列"/>
    <s v="P1"/>
    <s v="41152720000327827X"/>
    <n v="202303"/>
    <s v="实验室管理部"/>
    <d v="2022-03-02T00:00:00"/>
    <n v="4000"/>
    <n v="4000"/>
    <n v="4000"/>
    <n v="4000"/>
    <n v="560"/>
    <n v="20"/>
    <n v="8"/>
    <n v="380"/>
    <n v="320"/>
    <n v="20"/>
    <n v="80"/>
    <n v="968"/>
    <n v="420"/>
    <n v="3500"/>
    <n v="420"/>
    <n v="5000"/>
    <n v="600"/>
    <n v="-180"/>
    <m/>
    <n v="-180"/>
  </r>
  <r>
    <x v="410"/>
    <s v="研发辅助序列"/>
    <s v="P2"/>
    <s v="330483199406090043"/>
    <n v="202303"/>
    <s v="外用制剂部"/>
    <d v="2022-03-02T00:00:00"/>
    <n v="4000"/>
    <n v="4000"/>
    <n v="4000"/>
    <n v="4000"/>
    <n v="560"/>
    <n v="20"/>
    <n v="8"/>
    <n v="380"/>
    <n v="320"/>
    <n v="20"/>
    <n v="80"/>
    <n v="968"/>
    <n v="420"/>
    <n v="10000"/>
    <n v="1200"/>
    <n v="10000"/>
    <n v="1200"/>
    <n v="0"/>
    <m/>
    <n v="0"/>
  </r>
  <r>
    <x v="411"/>
    <s v="研发序列"/>
    <s v="P3"/>
    <s v="330521199403241025"/>
    <n v="202303"/>
    <s v="外用制剂部"/>
    <d v="2022-03-02T00:00:00"/>
    <n v="4500"/>
    <n v="4500"/>
    <n v="4500"/>
    <n v="4500"/>
    <n v="630"/>
    <n v="22.5"/>
    <n v="9"/>
    <n v="427.5"/>
    <n v="360"/>
    <n v="22.5"/>
    <n v="90"/>
    <n v="1089"/>
    <n v="472.5"/>
    <n v="12000"/>
    <n v="1440"/>
    <n v="12000"/>
    <n v="1440"/>
    <n v="0"/>
    <m/>
    <n v="0"/>
  </r>
  <r>
    <x v="412"/>
    <s v="职能序列"/>
    <s v="P4"/>
    <s v="41270219980726119X"/>
    <n v="202303"/>
    <s v="信息技术部"/>
    <d v="2022-03-02T00:00:00"/>
    <n v="4500"/>
    <n v="4500"/>
    <n v="4500"/>
    <n v="4500"/>
    <n v="630"/>
    <n v="22.5"/>
    <n v="9"/>
    <n v="427.5"/>
    <n v="360"/>
    <n v="22.5"/>
    <n v="90"/>
    <n v="1089"/>
    <n v="472.5"/>
    <n v="12000"/>
    <n v="1440"/>
    <n v="12000"/>
    <n v="1440"/>
    <n v="0"/>
    <m/>
    <n v="0"/>
  </r>
  <r>
    <x v="413"/>
    <s v="研发序列"/>
    <s v="P3"/>
    <s v="362329199501254839"/>
    <n v="202303"/>
    <s v="原料药分析部"/>
    <d v="2022-03-02T00:00:00"/>
    <n v="4000"/>
    <n v="4000"/>
    <n v="4000"/>
    <n v="4000"/>
    <n v="560"/>
    <n v="20"/>
    <n v="8"/>
    <n v="380"/>
    <n v="320"/>
    <n v="20"/>
    <n v="80"/>
    <n v="968"/>
    <n v="420"/>
    <n v="12000"/>
    <n v="1440"/>
    <n v="12000"/>
    <n v="1440"/>
    <n v="0"/>
    <m/>
    <n v="0"/>
  </r>
  <r>
    <x v="414"/>
    <s v="研发辅助序列"/>
    <s v="P2"/>
    <s v="340823199607167526"/>
    <n v="202303"/>
    <s v="固体制剂二部"/>
    <d v="2022-03-04T00:00:00"/>
    <n v="4000"/>
    <n v="4000"/>
    <n v="4000"/>
    <n v="4000"/>
    <n v="560"/>
    <n v="20"/>
    <n v="8"/>
    <n v="380"/>
    <n v="320"/>
    <n v="20"/>
    <n v="80"/>
    <n v="968"/>
    <n v="420"/>
    <n v="8500"/>
    <n v="1020"/>
    <n v="8500"/>
    <n v="1020"/>
    <n v="0"/>
    <m/>
    <n v="0"/>
  </r>
  <r>
    <x v="415"/>
    <s v="研发辅助序列"/>
    <s v="P2"/>
    <s v="64022319971101152X"/>
    <n v="202303"/>
    <s v="质量保证部"/>
    <d v="2022-03-04T00:00:00"/>
    <n v="4000"/>
    <n v="4000"/>
    <n v="4000"/>
    <n v="4000"/>
    <n v="560"/>
    <n v="20"/>
    <n v="8"/>
    <n v="380"/>
    <n v="320"/>
    <n v="20"/>
    <n v="80"/>
    <n v="968"/>
    <n v="420"/>
    <n v="8000"/>
    <n v="960"/>
    <n v="3500"/>
    <n v="420"/>
    <n v="540"/>
    <m/>
    <n v="540"/>
  </r>
  <r>
    <x v="416"/>
    <s v="研发辅助序列"/>
    <s v="P3"/>
    <s v="412824199108062689"/>
    <n v="202303"/>
    <s v="项目管理部"/>
    <d v="2022-02-14T00:00:00"/>
    <n v="4000"/>
    <n v="4000"/>
    <n v="4000"/>
    <n v="4000"/>
    <n v="560"/>
    <n v="20"/>
    <n v="8"/>
    <n v="380"/>
    <n v="320"/>
    <n v="20"/>
    <n v="80"/>
    <n v="968"/>
    <n v="420"/>
    <n v="11500"/>
    <n v="1380"/>
    <n v="11500"/>
    <n v="1380"/>
    <n v="0"/>
    <m/>
    <n v="0"/>
  </r>
  <r>
    <x v="417"/>
    <s v="研发序列"/>
    <s v="M2"/>
    <s v="362325198809281411"/>
    <n v="202303"/>
    <s v="固体制剂一部"/>
    <d v="2022-02-14T00:00:00"/>
    <n v="5000"/>
    <n v="5000"/>
    <n v="5000"/>
    <n v="5000"/>
    <n v="700"/>
    <n v="25"/>
    <n v="10"/>
    <n v="475"/>
    <n v="400"/>
    <n v="25"/>
    <n v="100"/>
    <n v="1210"/>
    <n v="525"/>
    <n v="18000"/>
    <n v="2160"/>
    <n v="18000"/>
    <n v="2160"/>
    <n v="0"/>
    <m/>
    <n v="0"/>
  </r>
  <r>
    <x v="418"/>
    <s v="研发序列"/>
    <s v="P2"/>
    <s v="642226199711230221"/>
    <n v="202303"/>
    <s v="外用制剂部"/>
    <d v="2022-02-14T00:00:00"/>
    <n v="4000"/>
    <n v="4000"/>
    <n v="4000"/>
    <n v="4000"/>
    <n v="560"/>
    <n v="20"/>
    <n v="8"/>
    <n v="380"/>
    <n v="320"/>
    <n v="20"/>
    <n v="80"/>
    <n v="968"/>
    <n v="420"/>
    <n v="3500"/>
    <n v="420"/>
    <n v="3500"/>
    <n v="420"/>
    <n v="0"/>
    <m/>
    <n v="0"/>
  </r>
  <r>
    <x v="419"/>
    <s v="研发辅助序列"/>
    <s v="P2"/>
    <s v="410329199601219582"/>
    <n v="202303"/>
    <s v="注册部"/>
    <d v="2022-03-04T00:00:00"/>
    <n v="4000"/>
    <n v="4000"/>
    <n v="4000"/>
    <n v="4000"/>
    <n v="560"/>
    <n v="20"/>
    <n v="8"/>
    <n v="380"/>
    <n v="320"/>
    <n v="20"/>
    <n v="80"/>
    <n v="968"/>
    <n v="420"/>
    <n v="8500"/>
    <n v="1020"/>
    <n v="3500"/>
    <n v="420"/>
    <n v="600"/>
    <m/>
    <n v="600"/>
  </r>
  <r>
    <x v="420"/>
    <s v="研发序列"/>
    <s v="P2"/>
    <s v="612527199508261820"/>
    <n v="202303"/>
    <s v="药理部"/>
    <d v="2022-03-09T00:00:00"/>
    <n v="4000"/>
    <n v="4000"/>
    <n v="4000"/>
    <n v="4000"/>
    <n v="560"/>
    <n v="20"/>
    <n v="8"/>
    <n v="380"/>
    <n v="320"/>
    <n v="20"/>
    <n v="80"/>
    <n v="968"/>
    <n v="420"/>
    <n v="11000"/>
    <n v="1320"/>
    <n v="11000"/>
    <n v="1320"/>
    <n v="0"/>
    <m/>
    <n v="0"/>
  </r>
  <r>
    <x v="421"/>
    <s v="研发辅助序列"/>
    <s v="P2"/>
    <s v="330122199609063521"/>
    <n v="202303"/>
    <s v="质量保证部"/>
    <d v="2022-03-09T00:00:00"/>
    <n v="4000"/>
    <n v="4000"/>
    <n v="4000"/>
    <n v="4000"/>
    <n v="560"/>
    <n v="20"/>
    <n v="8"/>
    <n v="380"/>
    <n v="320"/>
    <n v="20"/>
    <n v="80"/>
    <n v="968"/>
    <n v="420"/>
    <n v="7500"/>
    <n v="900"/>
    <n v="7500"/>
    <n v="900"/>
    <n v="0"/>
    <m/>
    <n v="0"/>
  </r>
  <r>
    <x v="422"/>
    <s v="研发序列"/>
    <s v="P2"/>
    <s v="430281199606040710"/>
    <n v="202303"/>
    <s v="原料药四部"/>
    <d v="2022-03-09T00:00:00"/>
    <n v="4000"/>
    <n v="4000"/>
    <n v="4000"/>
    <n v="4000"/>
    <n v="560"/>
    <n v="20"/>
    <n v="8"/>
    <n v="380"/>
    <n v="320"/>
    <n v="20"/>
    <n v="80"/>
    <n v="968"/>
    <n v="420"/>
    <n v="3500"/>
    <n v="420"/>
    <n v="3500"/>
    <n v="420"/>
    <n v="0"/>
    <m/>
    <n v="0"/>
  </r>
  <r>
    <x v="423"/>
    <s v="研发序列"/>
    <s v="P3"/>
    <s v="341282199212107332"/>
    <n v="202303"/>
    <s v="原料药三部"/>
    <d v="2022-03-09T00:00:00"/>
    <n v="4500"/>
    <n v="4500"/>
    <n v="4500"/>
    <n v="4500"/>
    <n v="630"/>
    <n v="22.5"/>
    <n v="9"/>
    <n v="427.5"/>
    <n v="360"/>
    <n v="22.5"/>
    <n v="90"/>
    <n v="1089"/>
    <n v="472.5"/>
    <n v="12000"/>
    <n v="1440"/>
    <n v="12000"/>
    <n v="1440"/>
    <n v="0"/>
    <m/>
    <n v="0"/>
  </r>
  <r>
    <x v="424"/>
    <s v="研发序列"/>
    <s v="M1"/>
    <s v="362528198502196538"/>
    <n v="202303"/>
    <s v="原料药一部"/>
    <d v="2022-03-11T00:00:00"/>
    <n v="5000"/>
    <n v="5000"/>
    <n v="5000"/>
    <n v="5000"/>
    <n v="700"/>
    <n v="25"/>
    <n v="10"/>
    <n v="475"/>
    <n v="400"/>
    <n v="25"/>
    <n v="100"/>
    <n v="1210"/>
    <n v="525"/>
    <n v="15000"/>
    <n v="1800"/>
    <n v="15000"/>
    <n v="1800"/>
    <n v="0"/>
    <m/>
    <n v="0"/>
  </r>
  <r>
    <x v="425"/>
    <s v="研发序列"/>
    <s v="P2"/>
    <s v="622727199312128617"/>
    <n v="202303"/>
    <s v="原料药四部"/>
    <d v="2022-03-14T00:00:00"/>
    <n v="4000"/>
    <n v="4000"/>
    <n v="4000"/>
    <n v="4000"/>
    <n v="560"/>
    <n v="20"/>
    <n v="8"/>
    <n v="380"/>
    <n v="320"/>
    <n v="20"/>
    <n v="80"/>
    <n v="968"/>
    <n v="420"/>
    <n v="11500"/>
    <n v="1380"/>
    <n v="11500"/>
    <n v="1380"/>
    <n v="0"/>
    <m/>
    <n v="0"/>
  </r>
  <r>
    <x v="426"/>
    <s v="研发序列"/>
    <s v="P2"/>
    <s v="360424199605155175"/>
    <n v="202303"/>
    <s v="液体制剂一部"/>
    <d v="2022-03-14T00:00:00"/>
    <n v="4000"/>
    <n v="4000"/>
    <n v="4000"/>
    <n v="4000"/>
    <n v="560"/>
    <n v="20"/>
    <n v="8"/>
    <n v="380"/>
    <n v="320"/>
    <n v="20"/>
    <n v="80"/>
    <n v="968"/>
    <n v="420"/>
    <n v="9500"/>
    <n v="1140"/>
    <n v="9500"/>
    <n v="1140"/>
    <n v="0"/>
    <m/>
    <n v="0"/>
  </r>
  <r>
    <x v="427"/>
    <s v="研发序列"/>
    <s v="P2"/>
    <s v="330682199505137729"/>
    <n v="202303"/>
    <s v="医学部"/>
    <d v="2022-03-14T00:00:00"/>
    <n v="4000"/>
    <n v="4000"/>
    <n v="4000"/>
    <n v="4000"/>
    <n v="560"/>
    <n v="20"/>
    <n v="8"/>
    <n v="380"/>
    <n v="320"/>
    <n v="20"/>
    <n v="80"/>
    <n v="968"/>
    <n v="420"/>
    <n v="9800"/>
    <n v="1176"/>
    <n v="9800"/>
    <n v="1176"/>
    <n v="0"/>
    <m/>
    <n v="0"/>
  </r>
  <r>
    <x v="428"/>
    <s v="研发序列"/>
    <s v="P2"/>
    <s v="142623199512103443"/>
    <n v="202303"/>
    <s v="液体制剂二部"/>
    <d v="2022-03-14T00:00:00"/>
    <n v="4000"/>
    <n v="4000"/>
    <n v="4000"/>
    <n v="4000"/>
    <n v="560"/>
    <n v="20"/>
    <n v="8"/>
    <n v="380"/>
    <n v="320"/>
    <n v="20"/>
    <n v="80"/>
    <n v="968"/>
    <n v="420"/>
    <n v="8800"/>
    <n v="1056"/>
    <n v="8800"/>
    <n v="1056"/>
    <n v="0"/>
    <m/>
    <n v="0"/>
  </r>
  <r>
    <x v="429"/>
    <s v="研发序列"/>
    <s v="P1"/>
    <s v="332529200203202724"/>
    <n v="202303"/>
    <s v="外用制剂部"/>
    <d v="2022-07-04T00:00:00"/>
    <n v="4000"/>
    <n v="4000"/>
    <n v="4000"/>
    <n v="4000"/>
    <n v="560"/>
    <n v="20"/>
    <n v="8"/>
    <n v="380"/>
    <n v="320"/>
    <n v="20"/>
    <n v="80"/>
    <n v="968"/>
    <n v="420"/>
    <n v="3500"/>
    <n v="420"/>
    <n v="3500"/>
    <n v="420"/>
    <n v="0"/>
    <m/>
    <n v="0"/>
  </r>
  <r>
    <x v="430"/>
    <s v="研发辅助序列"/>
    <s v="P2"/>
    <s v="340823199809154037"/>
    <n v="202303"/>
    <s v="质量保证部"/>
    <d v="2022-03-16T00:00:00"/>
    <n v="4000"/>
    <n v="4000"/>
    <n v="4000"/>
    <n v="4000"/>
    <n v="560"/>
    <n v="20"/>
    <n v="8"/>
    <n v="380"/>
    <n v="320"/>
    <n v="20"/>
    <n v="80"/>
    <n v="968"/>
    <n v="420"/>
    <n v="8000"/>
    <n v="960"/>
    <n v="8000"/>
    <n v="960"/>
    <n v="0"/>
    <m/>
    <n v="0"/>
  </r>
  <r>
    <x v="431"/>
    <s v="研发序列"/>
    <s v="P1"/>
    <s v="331081199901217327"/>
    <n v="202303"/>
    <s v="外用制剂部"/>
    <d v="2022-03-21T00:00:00"/>
    <n v="4000"/>
    <n v="4000"/>
    <n v="4000"/>
    <n v="4000"/>
    <n v="560"/>
    <n v="20"/>
    <n v="8"/>
    <n v="380"/>
    <n v="320"/>
    <n v="20"/>
    <n v="80"/>
    <n v="968"/>
    <n v="420"/>
    <n v="3500"/>
    <n v="420"/>
    <n v="7500"/>
    <n v="900"/>
    <n v="-480"/>
    <m/>
    <n v="-480"/>
  </r>
  <r>
    <x v="432"/>
    <s v="职能序列"/>
    <s v="P1"/>
    <s v="23900520000304202X"/>
    <n v="202303"/>
    <s v="财务部"/>
    <d v="2022-03-21T00:00:00"/>
    <n v="4000"/>
    <n v="4000"/>
    <n v="4000"/>
    <n v="4000"/>
    <n v="560"/>
    <n v="20"/>
    <n v="8"/>
    <n v="380"/>
    <n v="320"/>
    <n v="20"/>
    <n v="80"/>
    <n v="968"/>
    <n v="420"/>
    <n v="5500"/>
    <n v="660"/>
    <n v="5500"/>
    <n v="660"/>
    <n v="0"/>
    <m/>
    <n v="0"/>
  </r>
  <r>
    <x v="433"/>
    <s v="职能序列"/>
    <s v="M1"/>
    <s v="131124198211120049"/>
    <n v="202303"/>
    <s v="业务发展二部"/>
    <d v="2022-03-21T00:00:00"/>
    <n v="4500"/>
    <n v="4500"/>
    <n v="4500"/>
    <n v="4500"/>
    <n v="630"/>
    <n v="22.5"/>
    <n v="9"/>
    <n v="427.5"/>
    <n v="360"/>
    <n v="22.5"/>
    <n v="90"/>
    <n v="1089"/>
    <n v="472.5"/>
    <n v="12000"/>
    <n v="1440"/>
    <n v="12000"/>
    <n v="1440"/>
    <n v="0"/>
    <m/>
    <n v="0"/>
  </r>
  <r>
    <x v="434"/>
    <s v="研发序列"/>
    <s v="P1"/>
    <s v="339005199511152151"/>
    <n v="202303"/>
    <s v="外用制剂部"/>
    <d v="2022-03-28T00:00:00"/>
    <n v="4000"/>
    <n v="4000"/>
    <n v="4000"/>
    <n v="4000"/>
    <n v="560"/>
    <n v="20"/>
    <n v="8"/>
    <n v="380"/>
    <n v="320"/>
    <n v="20"/>
    <n v="80"/>
    <n v="968"/>
    <n v="420"/>
    <n v="8000"/>
    <n v="960"/>
    <n v="8000"/>
    <n v="960"/>
    <n v="0"/>
    <m/>
    <n v="0"/>
  </r>
  <r>
    <x v="435"/>
    <s v="研发序列"/>
    <s v="P2"/>
    <s v="23102519971109152X"/>
    <n v="202303"/>
    <s v="原料药分析部"/>
    <d v="2022-03-28T00:00:00"/>
    <n v="4000"/>
    <n v="4000"/>
    <n v="4000"/>
    <n v="4000"/>
    <n v="560"/>
    <n v="20"/>
    <n v="8"/>
    <n v="380"/>
    <n v="320"/>
    <n v="20"/>
    <n v="80"/>
    <n v="968"/>
    <n v="420"/>
    <n v="11000"/>
    <n v="1320"/>
    <n v="11000"/>
    <n v="1320"/>
    <n v="0"/>
    <m/>
    <n v="0"/>
  </r>
  <r>
    <x v="436"/>
    <s v="研发序列"/>
    <s v="P1"/>
    <s v="522625199707053726"/>
    <n v="202303"/>
    <s v="固体制剂二部"/>
    <d v="2022-03-28T00:00:00"/>
    <n v="4000"/>
    <n v="4000"/>
    <n v="4000"/>
    <n v="4000"/>
    <n v="560"/>
    <n v="20"/>
    <n v="8"/>
    <n v="380"/>
    <n v="320"/>
    <n v="20"/>
    <n v="80"/>
    <n v="968"/>
    <n v="420"/>
    <n v="8000"/>
    <n v="960"/>
    <n v="8000"/>
    <n v="960"/>
    <n v="0"/>
    <m/>
    <n v="0"/>
  </r>
  <r>
    <x v="437"/>
    <s v="研发序列"/>
    <s v="P2"/>
    <s v="350583199501281322"/>
    <n v="202303"/>
    <s v="外用制剂部"/>
    <d v="2022-03-28T00:00:00"/>
    <n v="4000"/>
    <n v="4000"/>
    <n v="4000"/>
    <n v="4000"/>
    <n v="560"/>
    <n v="20"/>
    <n v="8"/>
    <n v="380"/>
    <n v="320"/>
    <n v="20"/>
    <n v="80"/>
    <n v="968"/>
    <n v="420"/>
    <n v="8000"/>
    <n v="960"/>
    <n v="8000"/>
    <n v="960"/>
    <n v="0"/>
    <m/>
    <n v="0"/>
  </r>
  <r>
    <x v="438"/>
    <s v="研发辅助序列"/>
    <s v="P3"/>
    <s v="342201198901052857"/>
    <n v="202303"/>
    <s v="知识产权部"/>
    <d v="2022-03-30T00:00:00"/>
    <n v="4000"/>
    <n v="4000"/>
    <n v="4000"/>
    <n v="4000"/>
    <n v="560"/>
    <n v="20"/>
    <n v="8"/>
    <n v="380"/>
    <n v="320"/>
    <n v="20"/>
    <n v="80"/>
    <n v="968"/>
    <n v="420"/>
    <n v="12000"/>
    <n v="1440"/>
    <n v="12000"/>
    <n v="1440"/>
    <n v="0"/>
    <m/>
    <n v="0"/>
  </r>
  <r>
    <x v="439"/>
    <s v="研发序列"/>
    <s v="P3"/>
    <s v="41152619890930102X"/>
    <n v="202303"/>
    <s v="液体制剂二部"/>
    <d v="2022-04-01T00:00:00"/>
    <n v="4500"/>
    <n v="4500"/>
    <n v="4500"/>
    <n v="4500"/>
    <n v="630"/>
    <n v="22.5"/>
    <n v="9"/>
    <n v="427.5"/>
    <n v="360"/>
    <n v="22.5"/>
    <n v="90"/>
    <n v="1089"/>
    <n v="472.5"/>
    <n v="12000"/>
    <n v="1440"/>
    <n v="12000"/>
    <n v="1440"/>
    <n v="0"/>
    <m/>
    <n v="0"/>
  </r>
  <r>
    <x v="440"/>
    <s v="研发序列"/>
    <s v="P3"/>
    <s v="341022199310141334"/>
    <n v="202303"/>
    <s v="原料药二部"/>
    <d v="2022-04-01T00:00:00"/>
    <n v="4500"/>
    <n v="4500"/>
    <n v="4500"/>
    <n v="4500"/>
    <n v="630"/>
    <n v="22.5"/>
    <n v="9"/>
    <n v="427.5"/>
    <n v="360"/>
    <n v="22.5"/>
    <n v="90"/>
    <n v="1089"/>
    <n v="472.5"/>
    <n v="12000"/>
    <n v="1440"/>
    <n v="12000"/>
    <n v="1440"/>
    <n v="0"/>
    <m/>
    <n v="0"/>
  </r>
  <r>
    <x v="441"/>
    <s v="研发序列"/>
    <s v="P2"/>
    <s v="33068319960801121X"/>
    <n v="202303"/>
    <s v="原料药分析部"/>
    <d v="2022-04-01T00:00:00"/>
    <n v="4000"/>
    <n v="4000"/>
    <n v="4000"/>
    <n v="4000"/>
    <n v="560"/>
    <n v="20"/>
    <n v="8"/>
    <n v="380"/>
    <n v="320"/>
    <n v="20"/>
    <n v="80"/>
    <n v="968"/>
    <n v="420"/>
    <n v="9500"/>
    <n v="1140"/>
    <n v="9500"/>
    <n v="1140"/>
    <n v="0"/>
    <m/>
    <n v="0"/>
  </r>
  <r>
    <x v="442"/>
    <s v="研发辅助序列"/>
    <s v="P2"/>
    <s v="330721199809010025"/>
    <n v="202303"/>
    <s v="质量保证部"/>
    <d v="2022-04-01T00:00:00"/>
    <n v="4000"/>
    <n v="4000"/>
    <n v="4000"/>
    <n v="4000"/>
    <n v="560"/>
    <n v="20"/>
    <n v="8"/>
    <n v="380"/>
    <n v="320"/>
    <n v="20"/>
    <n v="80"/>
    <n v="968"/>
    <n v="420"/>
    <n v="3500"/>
    <n v="420"/>
    <n v="8000"/>
    <n v="960"/>
    <n v="-540"/>
    <m/>
    <n v="-540"/>
  </r>
  <r>
    <x v="443"/>
    <s v="研发序列"/>
    <s v="P1"/>
    <s v="450902199801162920"/>
    <n v="202303"/>
    <s v="液体制剂二部"/>
    <d v="2022-04-06T00:00:00"/>
    <n v="4000"/>
    <n v="4000"/>
    <n v="4000"/>
    <n v="4000"/>
    <n v="560"/>
    <n v="20"/>
    <n v="8"/>
    <n v="380"/>
    <n v="320"/>
    <n v="20"/>
    <n v="80"/>
    <n v="968"/>
    <n v="420"/>
    <n v="7000"/>
    <n v="840"/>
    <n v="7000"/>
    <n v="840"/>
    <n v="0"/>
    <m/>
    <n v="0"/>
  </r>
  <r>
    <x v="444"/>
    <s v="研发序列"/>
    <s v="P2"/>
    <s v="33068319961020642X"/>
    <n v="202303"/>
    <s v="固体制剂一部"/>
    <d v="2022-04-06T00:00:00"/>
    <n v="4000"/>
    <n v="4000"/>
    <n v="4000"/>
    <n v="4000"/>
    <n v="560"/>
    <n v="20"/>
    <n v="8"/>
    <n v="380"/>
    <n v="320"/>
    <n v="20"/>
    <n v="80"/>
    <n v="968"/>
    <n v="420"/>
    <n v="8500"/>
    <n v="1020"/>
    <n v="8500"/>
    <n v="1020"/>
    <n v="0"/>
    <m/>
    <n v="0"/>
  </r>
  <r>
    <x v="445"/>
    <s v="职能序列"/>
    <s v="P3"/>
    <s v="330821199603016048"/>
    <n v="202303"/>
    <s v="企划部"/>
    <d v="2022-04-06T00:00:00"/>
    <n v="4000"/>
    <n v="4000"/>
    <n v="4000"/>
    <n v="4000"/>
    <n v="560"/>
    <n v="20"/>
    <n v="8"/>
    <n v="380"/>
    <n v="320"/>
    <n v="20"/>
    <n v="80"/>
    <n v="968"/>
    <n v="420"/>
    <n v="9000"/>
    <n v="1080"/>
    <n v="9000"/>
    <n v="1080"/>
    <n v="0"/>
    <m/>
    <n v="0"/>
  </r>
  <r>
    <x v="446"/>
    <s v="研发辅助序列"/>
    <s v="P2"/>
    <s v="612323199506183260"/>
    <n v="202303"/>
    <s v="项目管理部"/>
    <d v="2022-04-06T00:00:00"/>
    <n v="4000"/>
    <n v="4000"/>
    <n v="4000"/>
    <n v="4000"/>
    <n v="560"/>
    <n v="20"/>
    <n v="8"/>
    <n v="380"/>
    <n v="320"/>
    <n v="20"/>
    <n v="80"/>
    <n v="968"/>
    <n v="420"/>
    <n v="11000"/>
    <n v="1320"/>
    <n v="11000"/>
    <n v="1320"/>
    <n v="0"/>
    <m/>
    <n v="0"/>
  </r>
  <r>
    <x v="447"/>
    <s v="研发辅助序列"/>
    <s v="P3"/>
    <s v="33078219950110292X"/>
    <n v="202303"/>
    <s v="注册部"/>
    <d v="2022-04-06T00:00:00"/>
    <n v="4000"/>
    <n v="4000"/>
    <n v="4000"/>
    <n v="4000"/>
    <n v="560"/>
    <n v="20"/>
    <n v="8"/>
    <n v="380"/>
    <n v="320"/>
    <n v="20"/>
    <n v="80"/>
    <n v="968"/>
    <n v="420"/>
    <n v="12000"/>
    <n v="1440"/>
    <n v="12000"/>
    <n v="1440"/>
    <n v="0"/>
    <m/>
    <n v="0"/>
  </r>
  <r>
    <x v="448"/>
    <s v="研发辅助序列"/>
    <s v="P2"/>
    <s v="330281199702054916"/>
    <n v="202303"/>
    <s v="质量保证部"/>
    <d v="2022-04-08T00:00:00"/>
    <n v="4000"/>
    <n v="4000"/>
    <n v="4000"/>
    <n v="4000"/>
    <n v="560"/>
    <n v="20"/>
    <n v="8"/>
    <n v="380"/>
    <n v="320"/>
    <n v="20"/>
    <n v="80"/>
    <n v="968"/>
    <n v="420"/>
    <n v="8000"/>
    <n v="960"/>
    <n v="8000"/>
    <n v="960"/>
    <n v="0"/>
    <m/>
    <n v="0"/>
  </r>
  <r>
    <x v="449"/>
    <s v="研发序列"/>
    <s v="P2"/>
    <s v="412724198910135160"/>
    <n v="202303"/>
    <s v="原料药分析部"/>
    <d v="2022-04-08T00:00:00"/>
    <n v="4000"/>
    <n v="4000"/>
    <n v="4000"/>
    <n v="4000"/>
    <n v="560"/>
    <n v="20"/>
    <n v="8"/>
    <n v="380"/>
    <n v="320"/>
    <n v="20"/>
    <n v="80"/>
    <n v="968"/>
    <n v="420"/>
    <n v="11000"/>
    <n v="1320"/>
    <n v="11000"/>
    <n v="1320"/>
    <n v="0"/>
    <m/>
    <n v="0"/>
  </r>
  <r>
    <x v="450"/>
    <s v="研发序列"/>
    <s v="P2"/>
    <s v="330681199409257468"/>
    <n v="202303"/>
    <s v="原料药分析部"/>
    <d v="2022-04-11T00:00:00"/>
    <n v="4000"/>
    <n v="4000"/>
    <n v="4000"/>
    <n v="4000"/>
    <n v="560"/>
    <n v="20"/>
    <n v="8"/>
    <n v="380"/>
    <n v="320"/>
    <n v="20"/>
    <n v="80"/>
    <n v="968"/>
    <n v="420"/>
    <n v="9000"/>
    <n v="1080"/>
    <n v="9000"/>
    <n v="1080"/>
    <n v="0"/>
    <m/>
    <n v="0"/>
  </r>
  <r>
    <x v="451"/>
    <s v="研发辅助序列"/>
    <s v="P2"/>
    <s v="330683199604051222"/>
    <n v="202303"/>
    <s v="注册部"/>
    <d v="2022-04-11T00:00:00"/>
    <n v="4000"/>
    <n v="4000"/>
    <n v="4000"/>
    <n v="4000"/>
    <n v="560"/>
    <n v="20"/>
    <n v="8"/>
    <n v="380"/>
    <n v="320"/>
    <n v="20"/>
    <n v="80"/>
    <n v="968"/>
    <n v="420"/>
    <n v="10500"/>
    <n v="1260"/>
    <n v="10500"/>
    <n v="1260"/>
    <n v="0"/>
    <m/>
    <n v="0"/>
  </r>
  <r>
    <x v="452"/>
    <s v="研发序列"/>
    <s v="P1"/>
    <s v="360428199907122243"/>
    <n v="202303"/>
    <s v="液体制剂三部"/>
    <d v="2022-04-13T00:00:00"/>
    <n v="4000"/>
    <n v="4000"/>
    <n v="4000"/>
    <n v="4000"/>
    <n v="560"/>
    <n v="20"/>
    <n v="8"/>
    <n v="380"/>
    <n v="320"/>
    <n v="20"/>
    <n v="80"/>
    <n v="968"/>
    <n v="420"/>
    <n v="3500"/>
    <n v="420"/>
    <n v="3500"/>
    <n v="420"/>
    <n v="0"/>
    <m/>
    <n v="0"/>
  </r>
  <r>
    <x v="453"/>
    <s v="研发辅助序列"/>
    <s v="P2"/>
    <s v="510902199807160025"/>
    <n v="202303"/>
    <s v="质量保证部"/>
    <d v="2022-04-15T00:00:00"/>
    <n v="4000"/>
    <n v="4000"/>
    <n v="4000"/>
    <n v="4000"/>
    <n v="560"/>
    <n v="20"/>
    <n v="8"/>
    <n v="380"/>
    <n v="320"/>
    <n v="20"/>
    <n v="80"/>
    <n v="968"/>
    <n v="420"/>
    <n v="3500"/>
    <n v="420"/>
    <n v="3500"/>
    <n v="420"/>
    <n v="0"/>
    <m/>
    <n v="0"/>
  </r>
  <r>
    <x v="454"/>
    <s v="研发序列"/>
    <s v="P2"/>
    <s v="321201199304041412"/>
    <n v="202303"/>
    <s v="原料药分析部"/>
    <d v="2022-04-15T00:00:00"/>
    <n v="4000"/>
    <n v="4000"/>
    <n v="4000"/>
    <n v="4000"/>
    <n v="560"/>
    <n v="20"/>
    <n v="8"/>
    <n v="380"/>
    <n v="320"/>
    <n v="20"/>
    <n v="80"/>
    <n v="968"/>
    <n v="420"/>
    <n v="11500"/>
    <n v="1380"/>
    <n v="11500"/>
    <n v="1380"/>
    <n v="0"/>
    <m/>
    <n v="0"/>
  </r>
  <r>
    <x v="455"/>
    <s v="职能序列"/>
    <s v="P1"/>
    <s v="330723200005263527"/>
    <n v="202303"/>
    <s v="证券事务部"/>
    <d v="2022-04-15T00:00:00"/>
    <n v="4000"/>
    <n v="4000"/>
    <n v="4000"/>
    <n v="4000"/>
    <n v="560"/>
    <n v="20"/>
    <n v="8"/>
    <n v="380"/>
    <n v="320"/>
    <n v="20"/>
    <n v="80"/>
    <n v="968"/>
    <n v="420"/>
    <n v="3500"/>
    <n v="420"/>
    <n v="3500"/>
    <n v="420"/>
    <n v="0"/>
    <m/>
    <n v="0"/>
  </r>
  <r>
    <x v="456"/>
    <s v="职能序列"/>
    <s v="P2"/>
    <s v="340826199111254430"/>
    <n v="202303"/>
    <s v="实验室管理部"/>
    <d v="2022-04-20T00:00:00"/>
    <n v="4000"/>
    <n v="4000"/>
    <n v="4000"/>
    <n v="4000"/>
    <n v="560"/>
    <n v="20"/>
    <n v="8"/>
    <n v="380"/>
    <n v="320"/>
    <n v="20"/>
    <n v="80"/>
    <n v="968"/>
    <n v="420"/>
    <n v="3500"/>
    <n v="420"/>
    <n v="3500"/>
    <n v="420"/>
    <n v="0"/>
    <m/>
    <n v="0"/>
  </r>
  <r>
    <x v="457"/>
    <s v="研发序列"/>
    <s v="P1"/>
    <s v="330602199810034548"/>
    <n v="202303"/>
    <s v="固体制剂二部"/>
    <d v="2022-07-04T00:00:00"/>
    <n v="4000"/>
    <n v="4000"/>
    <n v="4000"/>
    <n v="4000"/>
    <n v="560"/>
    <n v="20"/>
    <n v="8"/>
    <n v="380"/>
    <n v="320"/>
    <n v="20"/>
    <n v="80"/>
    <n v="968"/>
    <n v="420"/>
    <n v="6000"/>
    <n v="720"/>
    <n v="6000"/>
    <n v="720"/>
    <n v="0"/>
    <m/>
    <n v="0"/>
  </r>
  <r>
    <x v="458"/>
    <s v="研发序列"/>
    <s v="P3"/>
    <s v="430702199405031561"/>
    <n v="202303"/>
    <s v="液体制剂二部"/>
    <d v="2022-04-25T00:00:00"/>
    <n v="4500"/>
    <n v="4500"/>
    <n v="4500"/>
    <n v="4500"/>
    <n v="630"/>
    <n v="22.5"/>
    <n v="9"/>
    <n v="427.5"/>
    <n v="360"/>
    <n v="22.5"/>
    <n v="90"/>
    <n v="1089"/>
    <n v="472.5"/>
    <n v="12000"/>
    <n v="1440"/>
    <n v="12000"/>
    <n v="1440"/>
    <n v="0"/>
    <m/>
    <n v="0"/>
  </r>
  <r>
    <x v="459"/>
    <s v="职能序列"/>
    <s v="P3"/>
    <s v="330721199410101929"/>
    <n v="202303"/>
    <s v="财务部"/>
    <d v="2022-04-25T00:00:00"/>
    <n v="4000"/>
    <n v="4000"/>
    <n v="4000"/>
    <n v="4000"/>
    <n v="560"/>
    <n v="20"/>
    <n v="8"/>
    <n v="380"/>
    <n v="320"/>
    <n v="20"/>
    <n v="80"/>
    <n v="968"/>
    <n v="420"/>
    <n v="9500"/>
    <n v="1140"/>
    <n v="9500"/>
    <n v="1140"/>
    <n v="0"/>
    <m/>
    <n v="0"/>
  </r>
  <r>
    <x v="460"/>
    <s v="研发序列"/>
    <s v="M1"/>
    <s v="362322198602104259"/>
    <n v="202303"/>
    <s v="原料药二部"/>
    <d v="2022-04-25T00:00:00"/>
    <n v="5000"/>
    <n v="5000"/>
    <n v="5000"/>
    <n v="5000"/>
    <n v="700"/>
    <n v="25"/>
    <n v="10"/>
    <n v="475"/>
    <n v="400"/>
    <n v="25"/>
    <n v="100"/>
    <n v="1210"/>
    <n v="525"/>
    <n v="15000"/>
    <n v="1800"/>
    <n v="15000"/>
    <n v="1800"/>
    <n v="0"/>
    <m/>
    <n v="0"/>
  </r>
  <r>
    <x v="461"/>
    <s v="研发序列"/>
    <s v="P2"/>
    <s v="370724199507174768"/>
    <n v="202303"/>
    <s v="医学部"/>
    <d v="2022-04-27T00:00:00"/>
    <n v="4000"/>
    <n v="4000"/>
    <n v="4000"/>
    <n v="4000"/>
    <n v="560"/>
    <n v="20"/>
    <n v="8"/>
    <n v="380"/>
    <n v="320"/>
    <n v="20"/>
    <n v="80"/>
    <n v="968"/>
    <n v="420"/>
    <n v="9000"/>
    <n v="1080"/>
    <n v="9000"/>
    <n v="1080"/>
    <n v="0"/>
    <m/>
    <n v="0"/>
  </r>
  <r>
    <x v="462"/>
    <s v="研发序列"/>
    <s v="M5"/>
    <s v="330724198505181620"/>
    <n v="202303"/>
    <s v="大分子生物药部"/>
    <d v="2022-05-05T00:00:00"/>
    <n v="6500"/>
    <n v="6500"/>
    <n v="6500"/>
    <n v="6500"/>
    <n v="910"/>
    <n v="32.5"/>
    <n v="13"/>
    <n v="617.5"/>
    <n v="520"/>
    <n v="32.5"/>
    <n v="130"/>
    <n v="1573"/>
    <n v="682.5"/>
    <n v="28000"/>
    <n v="3360"/>
    <n v="28000"/>
    <n v="3360"/>
    <n v="0"/>
    <m/>
    <n v="0"/>
  </r>
  <r>
    <x v="463"/>
    <s v="研发辅助序列"/>
    <s v="P2"/>
    <s v="340404199011200216"/>
    <n v="202303"/>
    <s v="实验室管理部"/>
    <d v="2022-05-06T00:00:00"/>
    <n v="4000"/>
    <n v="4000"/>
    <n v="4000"/>
    <n v="4000"/>
    <n v="560"/>
    <n v="20"/>
    <n v="8"/>
    <n v="380"/>
    <n v="320"/>
    <n v="20"/>
    <n v="80"/>
    <n v="968"/>
    <n v="420"/>
    <n v="10200"/>
    <n v="1224"/>
    <n v="10200"/>
    <n v="1224"/>
    <n v="0"/>
    <m/>
    <n v="0"/>
  </r>
  <r>
    <x v="464"/>
    <s v="研发辅助序列"/>
    <s v="P3"/>
    <s v="412724198710060926"/>
    <n v="202303"/>
    <s v="信息情报部"/>
    <d v="2022-05-06T00:00:00"/>
    <n v="4000"/>
    <n v="4000"/>
    <n v="4000"/>
    <n v="4000"/>
    <n v="560"/>
    <n v="20"/>
    <n v="8"/>
    <n v="380"/>
    <n v="320"/>
    <n v="20"/>
    <n v="80"/>
    <n v="968"/>
    <n v="420"/>
    <n v="12000"/>
    <n v="1440"/>
    <n v="12000"/>
    <n v="1440"/>
    <n v="0"/>
    <m/>
    <n v="0"/>
  </r>
  <r>
    <x v="465"/>
    <s v="研发序列"/>
    <s v="P1"/>
    <s v="362322199803030625"/>
    <n v="202303"/>
    <s v="液体制剂三部"/>
    <d v="2022-05-06T00:00:00"/>
    <n v="4000"/>
    <n v="4000"/>
    <n v="4000"/>
    <n v="4000"/>
    <n v="560"/>
    <n v="20"/>
    <n v="8"/>
    <n v="380"/>
    <n v="320"/>
    <n v="20"/>
    <n v="80"/>
    <n v="968"/>
    <n v="420"/>
    <n v="3500"/>
    <n v="420"/>
    <n v="6000"/>
    <n v="720"/>
    <n v="-300"/>
    <m/>
    <n v="-300"/>
  </r>
  <r>
    <x v="466"/>
    <s v="研发序列"/>
    <s v="P1"/>
    <s v="330185199803284518"/>
    <n v="202303"/>
    <s v="原料药二部"/>
    <d v="2022-05-06T00:00:00"/>
    <n v="4000"/>
    <n v="4000"/>
    <n v="4000"/>
    <n v="4000"/>
    <n v="560"/>
    <n v="20"/>
    <n v="8"/>
    <n v="380"/>
    <n v="320"/>
    <n v="20"/>
    <n v="80"/>
    <n v="968"/>
    <n v="420"/>
    <n v="3500"/>
    <n v="420"/>
    <n v="3500"/>
    <n v="420"/>
    <n v="0"/>
    <m/>
    <n v="0"/>
  </r>
  <r>
    <x v="467"/>
    <s v="研发序列"/>
    <s v="P3"/>
    <s v="330682199204215930"/>
    <n v="202303"/>
    <s v="药理部"/>
    <d v="2022-05-09T00:00:00"/>
    <n v="4500"/>
    <n v="4500"/>
    <n v="4500"/>
    <n v="4500"/>
    <n v="630"/>
    <n v="22.5"/>
    <n v="9"/>
    <n v="427.5"/>
    <n v="360"/>
    <n v="22.5"/>
    <n v="90"/>
    <n v="1089"/>
    <n v="472.5"/>
    <n v="12000"/>
    <n v="1440"/>
    <n v="12000"/>
    <n v="1440"/>
    <n v="0"/>
    <m/>
    <n v="0"/>
  </r>
  <r>
    <x v="468"/>
    <s v="研发辅助序列"/>
    <s v="P3"/>
    <s v="371327199201054622"/>
    <n v="202303"/>
    <s v="注册部"/>
    <d v="2022-05-11T00:00:00"/>
    <n v="4000"/>
    <n v="4000"/>
    <n v="4000"/>
    <n v="4000"/>
    <n v="560"/>
    <n v="20"/>
    <n v="8"/>
    <n v="380"/>
    <n v="320"/>
    <n v="20"/>
    <n v="80"/>
    <n v="968"/>
    <n v="420"/>
    <n v="11000"/>
    <n v="1320"/>
    <n v="3500"/>
    <n v="420"/>
    <n v="900"/>
    <m/>
    <n v="900"/>
  </r>
  <r>
    <x v="469"/>
    <s v="研发序列"/>
    <s v="P1"/>
    <s v="62242519970221831X"/>
    <n v="202303"/>
    <s v="固体制剂一部"/>
    <d v="2022-05-11T00:00:00"/>
    <n v="4000"/>
    <n v="4000"/>
    <n v="4000"/>
    <n v="4000"/>
    <n v="560"/>
    <n v="20"/>
    <n v="8"/>
    <n v="380"/>
    <n v="320"/>
    <n v="20"/>
    <n v="80"/>
    <n v="968"/>
    <n v="420"/>
    <n v="3500"/>
    <n v="420"/>
    <n v="3500"/>
    <n v="420"/>
    <n v="0"/>
    <m/>
    <n v="0"/>
  </r>
  <r>
    <x v="470"/>
    <s v="职能序列"/>
    <s v="M3"/>
    <s v="232321198907144328"/>
    <n v="202303"/>
    <s v="内控部"/>
    <d v="2022-05-13T00:00:00"/>
    <n v="5000"/>
    <n v="5000"/>
    <n v="5000"/>
    <n v="5000"/>
    <n v="700"/>
    <n v="25"/>
    <n v="10"/>
    <n v="475"/>
    <n v="400"/>
    <n v="25"/>
    <n v="100"/>
    <n v="1210"/>
    <n v="525"/>
    <n v="16000"/>
    <n v="1920"/>
    <n v="16000"/>
    <n v="1920"/>
    <n v="0"/>
    <m/>
    <n v="0"/>
  </r>
  <r>
    <x v="471"/>
    <s v="研发序列"/>
    <s v="P4"/>
    <s v="421124198902242036"/>
    <n v="202303"/>
    <s v="外用制剂部"/>
    <d v="2022-05-13T00:00:00"/>
    <n v="4500"/>
    <n v="4500"/>
    <n v="4500"/>
    <n v="4500"/>
    <n v="630"/>
    <n v="22.5"/>
    <n v="9"/>
    <n v="427.5"/>
    <n v="360"/>
    <n v="22.5"/>
    <n v="90"/>
    <n v="1089"/>
    <n v="472.5"/>
    <n v="15000"/>
    <n v="1800"/>
    <n v="15000"/>
    <n v="1800"/>
    <n v="0"/>
    <m/>
    <n v="0"/>
  </r>
  <r>
    <x v="472"/>
    <s v="研发序列"/>
    <s v="P2"/>
    <s v="411522199501163021"/>
    <n v="202303"/>
    <s v="外用制剂部"/>
    <d v="2022-05-13T00:00:00"/>
    <n v="4000"/>
    <n v="4000"/>
    <n v="4000"/>
    <n v="4000"/>
    <n v="560"/>
    <n v="20"/>
    <n v="8"/>
    <n v="380"/>
    <n v="320"/>
    <n v="20"/>
    <n v="80"/>
    <n v="968"/>
    <n v="420"/>
    <n v="11000"/>
    <n v="1320"/>
    <n v="11000"/>
    <n v="1320"/>
    <n v="0"/>
    <m/>
    <n v="0"/>
  </r>
  <r>
    <x v="473"/>
    <s v="职能序列"/>
    <s v="P1"/>
    <s v="411327199709022034"/>
    <n v="202303"/>
    <s v="实验室管理部"/>
    <d v="2022-05-16T00:00:00"/>
    <n v="4000"/>
    <n v="4000"/>
    <n v="4000"/>
    <n v="4000"/>
    <n v="560"/>
    <n v="20"/>
    <n v="8"/>
    <n v="380"/>
    <n v="320"/>
    <n v="20"/>
    <n v="80"/>
    <n v="968"/>
    <n v="420"/>
    <n v="3500"/>
    <n v="420"/>
    <n v="3500"/>
    <n v="420"/>
    <n v="0"/>
    <m/>
    <n v="0"/>
  </r>
  <r>
    <x v="474"/>
    <s v="研发序列"/>
    <s v="P3"/>
    <s v="330183199510191139"/>
    <n v="202303"/>
    <s v="药化部"/>
    <d v="2022-05-23T00:00:00"/>
    <n v="4500"/>
    <n v="4500"/>
    <n v="4500"/>
    <n v="4500"/>
    <n v="630"/>
    <n v="22.5"/>
    <n v="9"/>
    <n v="427.5"/>
    <n v="360"/>
    <n v="22.5"/>
    <n v="90"/>
    <n v="1089"/>
    <n v="472.5"/>
    <n v="12000"/>
    <n v="1440"/>
    <n v="12000"/>
    <n v="1440"/>
    <n v="0"/>
    <m/>
    <n v="0"/>
  </r>
  <r>
    <x v="475"/>
    <s v="研发序列"/>
    <s v="P2"/>
    <s v="330102199902110045"/>
    <n v="202303"/>
    <s v="固体制剂一部"/>
    <d v="2022-05-23T00:00:00"/>
    <n v="4000"/>
    <n v="4000"/>
    <n v="4000"/>
    <n v="4000"/>
    <n v="560"/>
    <n v="20"/>
    <n v="8"/>
    <n v="380"/>
    <n v="320"/>
    <n v="20"/>
    <n v="80"/>
    <n v="968"/>
    <n v="420"/>
    <n v="8500"/>
    <n v="1020"/>
    <n v="8500"/>
    <n v="1020"/>
    <n v="0"/>
    <m/>
    <n v="0"/>
  </r>
  <r>
    <x v="476"/>
    <s v="研发序列"/>
    <s v="P2"/>
    <s v="420528199409261015"/>
    <n v="202303"/>
    <s v="原料药分析部"/>
    <d v="2022-05-25T00:00:00"/>
    <n v="4000"/>
    <n v="4000"/>
    <n v="4000"/>
    <n v="4000"/>
    <n v="560"/>
    <n v="20"/>
    <n v="8"/>
    <n v="380"/>
    <n v="320"/>
    <n v="20"/>
    <n v="80"/>
    <n v="968"/>
    <n v="420"/>
    <n v="11000"/>
    <n v="1320"/>
    <n v="11000"/>
    <n v="1320"/>
    <n v="0"/>
    <m/>
    <n v="0"/>
  </r>
  <r>
    <x v="477"/>
    <s v="研发辅助序列"/>
    <s v="P2"/>
    <s v="450481199604092028"/>
    <n v="202303"/>
    <s v="质量保证部"/>
    <d v="2022-05-27T00:00:00"/>
    <n v="4000"/>
    <n v="4000"/>
    <n v="4000"/>
    <n v="4000"/>
    <n v="560"/>
    <n v="20"/>
    <n v="8"/>
    <n v="380"/>
    <n v="320"/>
    <n v="20"/>
    <n v="80"/>
    <n v="968"/>
    <n v="420"/>
    <n v="7500"/>
    <n v="900"/>
    <n v="7500"/>
    <n v="900"/>
    <n v="0"/>
    <m/>
    <n v="0"/>
  </r>
  <r>
    <x v="478"/>
    <s v="研发序列"/>
    <s v="P1"/>
    <s v="510723199705194102"/>
    <n v="202303"/>
    <s v="液体制剂一部"/>
    <d v="2022-06-01T00:00:00"/>
    <n v="4000"/>
    <n v="4000"/>
    <n v="4000"/>
    <n v="4000"/>
    <n v="560"/>
    <n v="20"/>
    <n v="8"/>
    <n v="380"/>
    <n v="320"/>
    <n v="20"/>
    <n v="80"/>
    <n v="968"/>
    <n v="420"/>
    <n v="3500"/>
    <n v="420"/>
    <n v="3500"/>
    <n v="420"/>
    <n v="0"/>
    <m/>
    <n v="0"/>
  </r>
  <r>
    <x v="479"/>
    <s v="研发序列"/>
    <s v="P2"/>
    <s v="340603199403104615"/>
    <n v="202303"/>
    <s v="中药天然药物部"/>
    <d v="2022-06-01T00:00:00"/>
    <n v="4000"/>
    <n v="4000"/>
    <n v="4000"/>
    <n v="4000"/>
    <n v="560"/>
    <n v="20"/>
    <n v="8"/>
    <n v="380"/>
    <n v="320"/>
    <n v="20"/>
    <n v="80"/>
    <n v="968"/>
    <n v="420"/>
    <n v="10000"/>
    <n v="1200"/>
    <n v="10000"/>
    <n v="1200"/>
    <n v="0"/>
    <m/>
    <n v="0"/>
  </r>
  <r>
    <x v="480"/>
    <s v="研发序列"/>
    <s v="P1"/>
    <s v="622322199711132628"/>
    <n v="202303"/>
    <s v="液体制剂一部"/>
    <d v="2022-06-01T00:00:00"/>
    <n v="4000"/>
    <n v="4000"/>
    <n v="4000"/>
    <n v="4000"/>
    <n v="560"/>
    <n v="20"/>
    <n v="8"/>
    <n v="380"/>
    <n v="320"/>
    <n v="20"/>
    <n v="80"/>
    <n v="968"/>
    <n v="420"/>
    <n v="3500"/>
    <n v="420"/>
    <n v="3500"/>
    <n v="420"/>
    <n v="0"/>
    <m/>
    <n v="0"/>
  </r>
  <r>
    <x v="481"/>
    <s v="研发序列"/>
    <s v="P2"/>
    <s v="211021199508232922"/>
    <n v="202303"/>
    <s v="中药天然药物部"/>
    <d v="2022-06-01T00:00:00"/>
    <n v="4000"/>
    <n v="4000"/>
    <n v="4000"/>
    <n v="4000"/>
    <n v="560"/>
    <n v="20"/>
    <n v="8"/>
    <n v="380"/>
    <n v="320"/>
    <n v="20"/>
    <n v="80"/>
    <n v="968"/>
    <n v="420"/>
    <n v="10500"/>
    <n v="1260"/>
    <n v="10500"/>
    <n v="1260"/>
    <n v="0"/>
    <m/>
    <n v="0"/>
  </r>
  <r>
    <x v="482"/>
    <s v="研发序列"/>
    <s v="P2"/>
    <s v="350122199610072859"/>
    <n v="202303"/>
    <s v="药理部"/>
    <d v="2022-06-01T00:00:00"/>
    <n v="4000"/>
    <n v="4000"/>
    <n v="4000"/>
    <n v="4000"/>
    <n v="560"/>
    <n v="20"/>
    <n v="8"/>
    <n v="380"/>
    <n v="320"/>
    <n v="20"/>
    <n v="80"/>
    <n v="968"/>
    <n v="420"/>
    <n v="9000"/>
    <n v="1080"/>
    <n v="9000"/>
    <n v="1080"/>
    <n v="0"/>
    <m/>
    <n v="0"/>
  </r>
  <r>
    <x v="483"/>
    <s v="研发序列"/>
    <s v="P1"/>
    <s v="412727199711238427"/>
    <n v="202303"/>
    <s v="中药天然药物部"/>
    <d v="2022-06-01T00:00:00"/>
    <n v="4000"/>
    <n v="4000"/>
    <n v="4000"/>
    <n v="4000"/>
    <n v="560"/>
    <n v="20"/>
    <n v="8"/>
    <n v="380"/>
    <n v="320"/>
    <n v="20"/>
    <n v="80"/>
    <n v="968"/>
    <n v="420"/>
    <n v="3500"/>
    <n v="420"/>
    <n v="3500"/>
    <n v="420"/>
    <n v="0"/>
    <m/>
    <n v="0"/>
  </r>
  <r>
    <x v="484"/>
    <s v="研发序列"/>
    <s v="P1"/>
    <s v="412725199705283165"/>
    <n v="202303"/>
    <s v="液体制剂三部"/>
    <d v="2022-06-01T00:00:00"/>
    <n v="4000"/>
    <n v="4000"/>
    <n v="4000"/>
    <n v="4000"/>
    <n v="560"/>
    <n v="20"/>
    <n v="8"/>
    <n v="380"/>
    <n v="320"/>
    <n v="20"/>
    <n v="80"/>
    <n v="968"/>
    <n v="420"/>
    <n v="3500"/>
    <n v="420"/>
    <n v="3500"/>
    <n v="420"/>
    <n v="0"/>
    <m/>
    <n v="0"/>
  </r>
  <r>
    <x v="485"/>
    <s v="研发序列"/>
    <s v="P3"/>
    <s v="411327199409153921"/>
    <n v="202303"/>
    <s v="原料药分析部"/>
    <d v="2022-06-06T00:00:00"/>
    <n v="4500"/>
    <n v="4500"/>
    <n v="4500"/>
    <n v="4500"/>
    <n v="630"/>
    <n v="22.5"/>
    <n v="9"/>
    <n v="427.5"/>
    <n v="360"/>
    <n v="22.5"/>
    <n v="90"/>
    <n v="1089"/>
    <n v="472.5"/>
    <n v="12000"/>
    <n v="1440"/>
    <n v="12000"/>
    <n v="1440"/>
    <n v="0"/>
    <m/>
    <n v="0"/>
  </r>
  <r>
    <x v="486"/>
    <s v="研发序列"/>
    <s v="P2"/>
    <s v="331002199507233729"/>
    <n v="202303"/>
    <s v="医学部"/>
    <d v="2022-06-06T00:00:00"/>
    <n v="4000"/>
    <n v="4000"/>
    <n v="4000"/>
    <n v="4000"/>
    <n v="560"/>
    <n v="20"/>
    <n v="8"/>
    <n v="380"/>
    <n v="320"/>
    <n v="20"/>
    <n v="80"/>
    <n v="968"/>
    <n v="420"/>
    <n v="11000"/>
    <n v="1320"/>
    <n v="11000"/>
    <n v="1320"/>
    <n v="0"/>
    <m/>
    <n v="0"/>
  </r>
  <r>
    <x v="487"/>
    <s v="研发序列"/>
    <s v="P3"/>
    <s v="420222199611073777"/>
    <n v="202303"/>
    <s v="固体制剂一部"/>
    <d v="2022-06-07T00:00:00"/>
    <n v="4500"/>
    <n v="4500"/>
    <n v="4500"/>
    <n v="4500"/>
    <n v="630"/>
    <n v="22.5"/>
    <n v="9"/>
    <n v="427.5"/>
    <n v="360"/>
    <n v="22.5"/>
    <n v="90"/>
    <n v="1089"/>
    <n v="472.5"/>
    <n v="12000"/>
    <n v="1440"/>
    <n v="12000"/>
    <n v="1440"/>
    <n v="0"/>
    <m/>
    <n v="0"/>
  </r>
  <r>
    <x v="488"/>
    <s v="研发序列"/>
    <s v="P2"/>
    <s v="210624199804040029"/>
    <n v="202303"/>
    <s v="固体制剂三部"/>
    <d v="2022-06-09T00:00:00"/>
    <n v="4000"/>
    <n v="4000"/>
    <n v="4000"/>
    <n v="4000"/>
    <n v="560"/>
    <n v="20"/>
    <n v="8"/>
    <n v="380"/>
    <n v="320"/>
    <n v="20"/>
    <n v="80"/>
    <n v="968"/>
    <n v="420"/>
    <n v="3500"/>
    <n v="420"/>
    <n v="3500"/>
    <n v="420"/>
    <n v="0"/>
    <m/>
    <n v="0"/>
  </r>
  <r>
    <x v="489"/>
    <s v="研发序列"/>
    <s v="P2"/>
    <s v="330724199511236637"/>
    <n v="202303"/>
    <s v="外用制剂部"/>
    <d v="2022-06-13T00:00:00"/>
    <n v="4000"/>
    <n v="4000"/>
    <n v="4000"/>
    <n v="4000"/>
    <n v="560"/>
    <n v="20"/>
    <n v="8"/>
    <n v="380"/>
    <n v="320"/>
    <n v="20"/>
    <n v="80"/>
    <n v="968"/>
    <n v="420"/>
    <n v="10500"/>
    <n v="1260"/>
    <n v="10500"/>
    <n v="1260"/>
    <n v="0"/>
    <m/>
    <n v="0"/>
  </r>
  <r>
    <x v="490"/>
    <s v="研发序列"/>
    <s v="P2"/>
    <s v="330127199406012486"/>
    <n v="202303"/>
    <s v="医学部"/>
    <d v="2022-06-13T00:00:00"/>
    <n v="4000"/>
    <n v="4000"/>
    <n v="4000"/>
    <n v="4000"/>
    <n v="560"/>
    <n v="20"/>
    <n v="8"/>
    <n v="380"/>
    <n v="320"/>
    <n v="20"/>
    <n v="80"/>
    <n v="968"/>
    <n v="420"/>
    <n v="9800"/>
    <n v="1176"/>
    <n v="9800"/>
    <n v="1176"/>
    <n v="0"/>
    <m/>
    <n v="0"/>
  </r>
  <r>
    <x v="491"/>
    <s v="研发序列"/>
    <s v="P2"/>
    <s v="330781199701155923"/>
    <n v="202303"/>
    <s v="大分子生物药部"/>
    <d v="2022-06-15T00:00:00"/>
    <n v="4000"/>
    <n v="4000"/>
    <n v="4000"/>
    <n v="4000"/>
    <n v="560"/>
    <n v="20"/>
    <n v="8"/>
    <n v="380"/>
    <n v="320"/>
    <n v="20"/>
    <n v="80"/>
    <n v="968"/>
    <n v="420"/>
    <n v="9000"/>
    <n v="1080"/>
    <n v="9000"/>
    <n v="1080"/>
    <n v="0"/>
    <m/>
    <n v="0"/>
  </r>
  <r>
    <x v="492"/>
    <s v="研发序列"/>
    <s v="P2"/>
    <s v="522526199610170820"/>
    <n v="202303"/>
    <s v="大分子生物药部"/>
    <d v="2022-06-15T00:00:00"/>
    <n v="4000"/>
    <n v="4000"/>
    <n v="4000"/>
    <n v="4000"/>
    <n v="560"/>
    <n v="20"/>
    <n v="8"/>
    <n v="380"/>
    <n v="320"/>
    <n v="20"/>
    <n v="80"/>
    <n v="968"/>
    <n v="420"/>
    <n v="11000"/>
    <n v="1320"/>
    <n v="11000"/>
    <n v="1320"/>
    <n v="0"/>
    <m/>
    <n v="0"/>
  </r>
  <r>
    <x v="493"/>
    <s v="研发序列"/>
    <s v="P2"/>
    <s v="510521199610052933"/>
    <n v="202303"/>
    <s v="外用制剂部"/>
    <d v="2022-06-15T00:00:00"/>
    <n v="4000"/>
    <n v="4000"/>
    <n v="4000"/>
    <n v="4000"/>
    <n v="560"/>
    <n v="20"/>
    <n v="8"/>
    <n v="380"/>
    <n v="320"/>
    <n v="20"/>
    <n v="80"/>
    <n v="968"/>
    <n v="420"/>
    <n v="11500"/>
    <n v="1380"/>
    <n v="11500"/>
    <n v="1380"/>
    <n v="0"/>
    <m/>
    <n v="0"/>
  </r>
  <r>
    <x v="494"/>
    <s v="研发序列"/>
    <s v="P3"/>
    <s v="610326199405281424"/>
    <n v="202303"/>
    <s v="原料药分析部"/>
    <d v="2022-06-17T00:00:00"/>
    <n v="4500"/>
    <n v="4500"/>
    <n v="4500"/>
    <n v="4500"/>
    <n v="630"/>
    <n v="22.5"/>
    <n v="9"/>
    <n v="427.5"/>
    <n v="360"/>
    <n v="22.5"/>
    <n v="90"/>
    <n v="1089"/>
    <n v="472.5"/>
    <n v="12000"/>
    <n v="1440"/>
    <n v="12000"/>
    <n v="1440"/>
    <n v="0"/>
    <m/>
    <n v="0"/>
  </r>
  <r>
    <x v="495"/>
    <s v="研发序列"/>
    <s v="P2"/>
    <s v="341221199401091533"/>
    <n v="202303"/>
    <s v="药化部"/>
    <d v="2022-06-17T00:00:00"/>
    <n v="4000"/>
    <n v="4000"/>
    <n v="4000"/>
    <n v="4000"/>
    <n v="560"/>
    <n v="20"/>
    <n v="8"/>
    <n v="380"/>
    <n v="320"/>
    <n v="20"/>
    <n v="80"/>
    <n v="968"/>
    <n v="420"/>
    <n v="3500"/>
    <n v="420"/>
    <n v="3500"/>
    <n v="420"/>
    <n v="0"/>
    <m/>
    <n v="0"/>
  </r>
  <r>
    <x v="496"/>
    <s v="研发序列"/>
    <s v="P1"/>
    <s v="332528200012010424"/>
    <n v="202303"/>
    <s v="原料药分析部"/>
    <d v="2022-06-20T00:00:00"/>
    <n v="4000"/>
    <n v="4000"/>
    <n v="4000"/>
    <n v="4000"/>
    <n v="560"/>
    <n v="20"/>
    <n v="8"/>
    <n v="380"/>
    <n v="320"/>
    <n v="20"/>
    <n v="80"/>
    <n v="968"/>
    <n v="420"/>
    <n v="3500"/>
    <n v="420"/>
    <n v="3500"/>
    <n v="420"/>
    <n v="0"/>
    <m/>
    <n v="0"/>
  </r>
  <r>
    <x v="497"/>
    <s v="研发序列"/>
    <s v="P1"/>
    <s v="330782200007211923"/>
    <n v="202303"/>
    <s v="固体制剂一部"/>
    <d v="2022-06-20T00:00:00"/>
    <n v="4000"/>
    <n v="4000"/>
    <n v="4000"/>
    <n v="4000"/>
    <n v="560"/>
    <n v="20"/>
    <n v="8"/>
    <n v="380"/>
    <n v="320"/>
    <n v="20"/>
    <n v="80"/>
    <n v="968"/>
    <n v="420"/>
    <n v="3500"/>
    <n v="420"/>
    <n v="3500"/>
    <n v="420"/>
    <n v="0"/>
    <m/>
    <n v="0"/>
  </r>
  <r>
    <x v="498"/>
    <s v="研发序列"/>
    <s v="P1"/>
    <s v="332529200004026828"/>
    <n v="202303"/>
    <s v="固体制剂二部"/>
    <d v="2022-06-20T00:00:00"/>
    <n v="4000"/>
    <n v="4000"/>
    <n v="4000"/>
    <n v="4000"/>
    <n v="560"/>
    <n v="20"/>
    <n v="8"/>
    <n v="380"/>
    <n v="320"/>
    <n v="20"/>
    <n v="80"/>
    <n v="968"/>
    <n v="420"/>
    <n v="3500"/>
    <n v="420"/>
    <n v="3500"/>
    <n v="420"/>
    <n v="0"/>
    <m/>
    <n v="0"/>
  </r>
  <r>
    <x v="499"/>
    <s v="研发序列"/>
    <s v="P2"/>
    <s v="341221199707123462"/>
    <n v="202303"/>
    <s v="药理部"/>
    <d v="2022-06-20T00:00:00"/>
    <n v="4000"/>
    <n v="4000"/>
    <n v="4000"/>
    <n v="4000"/>
    <n v="560"/>
    <n v="20"/>
    <n v="8"/>
    <n v="380"/>
    <n v="320"/>
    <n v="20"/>
    <n v="80"/>
    <n v="968"/>
    <n v="420"/>
    <n v="3500"/>
    <n v="420"/>
    <n v="3500"/>
    <n v="420"/>
    <n v="0"/>
    <m/>
    <n v="0"/>
  </r>
  <r>
    <x v="500"/>
    <s v="研发序列"/>
    <s v="P2"/>
    <s v="230404199804190526"/>
    <n v="202303"/>
    <s v="大分子生物药部"/>
    <d v="2022-06-22T00:00:00"/>
    <n v="4000"/>
    <n v="4000"/>
    <n v="4000"/>
    <n v="4000"/>
    <n v="560"/>
    <n v="20"/>
    <n v="8"/>
    <n v="380"/>
    <n v="320"/>
    <n v="20"/>
    <n v="80"/>
    <n v="968"/>
    <n v="420"/>
    <n v="10000"/>
    <n v="1200"/>
    <n v="10000"/>
    <n v="1200"/>
    <n v="0"/>
    <m/>
    <n v="0"/>
  </r>
  <r>
    <x v="501"/>
    <s v="研发序列"/>
    <s v="P2"/>
    <s v="330421199608050016"/>
    <n v="202303"/>
    <s v="药化部"/>
    <d v="2022-06-22T00:00:00"/>
    <n v="4000"/>
    <n v="4000"/>
    <n v="4000"/>
    <n v="4000"/>
    <n v="560"/>
    <n v="20"/>
    <n v="8"/>
    <n v="380"/>
    <n v="320"/>
    <n v="20"/>
    <n v="80"/>
    <n v="968"/>
    <n v="420"/>
    <n v="10000"/>
    <n v="1200"/>
    <n v="10000"/>
    <n v="1200"/>
    <n v="0"/>
    <m/>
    <n v="0"/>
  </r>
  <r>
    <x v="502"/>
    <s v="研发序列"/>
    <s v="P2"/>
    <s v="330522199611122924"/>
    <n v="202303"/>
    <s v="杂质研究中心"/>
    <d v="2022-06-24T00:00:00"/>
    <n v="4000"/>
    <n v="4000"/>
    <n v="4000"/>
    <n v="4000"/>
    <n v="560"/>
    <n v="20"/>
    <n v="8"/>
    <n v="380"/>
    <n v="320"/>
    <n v="20"/>
    <n v="80"/>
    <n v="968"/>
    <n v="420"/>
    <n v="9000"/>
    <n v="1080"/>
    <n v="9000"/>
    <n v="1080"/>
    <n v="0"/>
    <m/>
    <n v="0"/>
  </r>
  <r>
    <x v="503"/>
    <s v="研发序列"/>
    <s v="P2"/>
    <s v="232330199703300625"/>
    <n v="202303"/>
    <s v="药物警戒部"/>
    <d v="2022-06-24T00:00:00"/>
    <n v="4000"/>
    <n v="4000"/>
    <n v="4000"/>
    <n v="4000"/>
    <n v="560"/>
    <n v="20"/>
    <n v="8"/>
    <n v="380"/>
    <n v="320"/>
    <n v="20"/>
    <n v="80"/>
    <n v="968"/>
    <n v="420"/>
    <n v="9000"/>
    <n v="1080"/>
    <n v="9000"/>
    <n v="1080"/>
    <n v="0"/>
    <m/>
    <n v="0"/>
  </r>
  <r>
    <x v="504"/>
    <s v="职能序列"/>
    <s v="P1"/>
    <s v="332528199907172218"/>
    <n v="202303"/>
    <s v="实验室管理部"/>
    <d v="2022-06-27T00:00:00"/>
    <n v="4000"/>
    <n v="4000"/>
    <n v="4000"/>
    <n v="4000"/>
    <n v="560"/>
    <n v="20"/>
    <n v="8"/>
    <n v="380"/>
    <n v="320"/>
    <n v="20"/>
    <n v="80"/>
    <n v="968"/>
    <n v="420"/>
    <n v="4500"/>
    <n v="540"/>
    <n v="3500"/>
    <n v="420"/>
    <n v="120"/>
    <m/>
    <n v="120"/>
  </r>
  <r>
    <x v="505"/>
    <s v="研发序列"/>
    <s v="P1"/>
    <s v="522321199808105829"/>
    <n v="202303"/>
    <s v="原料药分析部"/>
    <d v="2022-06-27T00:00:00"/>
    <n v="4000"/>
    <n v="4000"/>
    <n v="4000"/>
    <n v="4000"/>
    <n v="560"/>
    <n v="20"/>
    <n v="8"/>
    <n v="380"/>
    <n v="320"/>
    <n v="20"/>
    <n v="80"/>
    <n v="968"/>
    <n v="420"/>
    <n v="7000"/>
    <n v="840"/>
    <n v="3500"/>
    <n v="420"/>
    <n v="420"/>
    <m/>
    <n v="420"/>
  </r>
  <r>
    <x v="506"/>
    <s v="研发序列"/>
    <s v="P3"/>
    <s v="522228199507061286"/>
    <n v="202303"/>
    <s v="外用制剂部"/>
    <d v="2022-06-29T00:00:00"/>
    <n v="4500"/>
    <n v="4500"/>
    <n v="4500"/>
    <n v="4500"/>
    <n v="630"/>
    <n v="22.5"/>
    <n v="9"/>
    <n v="427.5"/>
    <n v="360"/>
    <n v="22.5"/>
    <n v="90"/>
    <n v="1089"/>
    <n v="472.5"/>
    <n v="12000"/>
    <n v="1440"/>
    <n v="12000"/>
    <n v="1440"/>
    <n v="0"/>
    <m/>
    <n v="0"/>
  </r>
  <r>
    <x v="507"/>
    <s v="研发序列"/>
    <s v="P4"/>
    <s v="341221199201111050"/>
    <n v="202303"/>
    <s v="放大管理部"/>
    <d v="2022-06-29T00:00:00"/>
    <n v="4500"/>
    <n v="4500"/>
    <n v="4500"/>
    <n v="4500"/>
    <n v="630"/>
    <n v="22.5"/>
    <n v="9"/>
    <n v="427.5"/>
    <n v="360"/>
    <n v="22.5"/>
    <n v="90"/>
    <n v="1089"/>
    <n v="472.5"/>
    <n v="15000"/>
    <n v="1800"/>
    <n v="15000"/>
    <n v="1800"/>
    <n v="0"/>
    <m/>
    <n v="0"/>
  </r>
  <r>
    <x v="508"/>
    <s v="职能序列"/>
    <s v="P2"/>
    <s v="130423198509181011"/>
    <n v="202303"/>
    <s v="行政事务部"/>
    <d v="2022-06-30T00:00:00"/>
    <n v="4000"/>
    <n v="4000"/>
    <n v="4000"/>
    <n v="4000"/>
    <n v="560"/>
    <n v="20"/>
    <n v="8"/>
    <n v="380"/>
    <n v="320"/>
    <n v="20"/>
    <n v="80"/>
    <n v="968"/>
    <n v="420"/>
    <n v="3500"/>
    <n v="420"/>
    <n v="3500"/>
    <n v="420"/>
    <n v="0"/>
    <m/>
    <n v="0"/>
  </r>
  <r>
    <x v="509"/>
    <s v="研发序列"/>
    <s v="P1"/>
    <s v="431229199911143025"/>
    <n v="202303"/>
    <s v="固体制剂一部"/>
    <d v="2022-07-04T00:00:00"/>
    <n v="4000"/>
    <n v="4000"/>
    <n v="4000"/>
    <n v="4000"/>
    <n v="560"/>
    <n v="20"/>
    <n v="8"/>
    <n v="380"/>
    <n v="320"/>
    <n v="20"/>
    <n v="80"/>
    <n v="968"/>
    <n v="420"/>
    <n v="3500"/>
    <n v="420"/>
    <n v="3500"/>
    <n v="420"/>
    <n v="0"/>
    <m/>
    <n v="0"/>
  </r>
  <r>
    <x v="510"/>
    <s v="研发序列"/>
    <s v="P2"/>
    <s v="341222199412057206"/>
    <n v="202303"/>
    <s v="固体制剂一部"/>
    <d v="2022-07-04T00:00:00"/>
    <n v="4000"/>
    <n v="4000"/>
    <n v="4000"/>
    <n v="4000"/>
    <n v="560"/>
    <n v="20"/>
    <n v="8"/>
    <n v="380"/>
    <n v="320"/>
    <n v="20"/>
    <n v="80"/>
    <n v="968"/>
    <n v="420"/>
    <n v="9500"/>
    <n v="1140"/>
    <n v="9500"/>
    <n v="1140"/>
    <n v="0"/>
    <m/>
    <n v="0"/>
  </r>
  <r>
    <x v="511"/>
    <s v="研发序列"/>
    <s v="P2"/>
    <s v="522723199610170021"/>
    <n v="202303"/>
    <s v="固体制剂一部"/>
    <d v="2022-07-04T00:00:00"/>
    <n v="4000"/>
    <n v="4000"/>
    <n v="4000"/>
    <n v="4000"/>
    <n v="560"/>
    <n v="20"/>
    <n v="8"/>
    <n v="380"/>
    <n v="320"/>
    <n v="20"/>
    <n v="80"/>
    <n v="968"/>
    <n v="420"/>
    <n v="9000"/>
    <n v="1080"/>
    <n v="9000"/>
    <n v="1080"/>
    <n v="0"/>
    <m/>
    <n v="0"/>
  </r>
  <r>
    <x v="512"/>
    <s v="研发序列"/>
    <s v="P2"/>
    <s v="330621199708235940"/>
    <n v="202303"/>
    <s v="固体制剂一部"/>
    <d v="2022-07-04T00:00:00"/>
    <n v="4000"/>
    <n v="4000"/>
    <n v="4000"/>
    <n v="4000"/>
    <n v="560"/>
    <n v="20"/>
    <n v="8"/>
    <n v="380"/>
    <n v="320"/>
    <n v="20"/>
    <n v="80"/>
    <n v="968"/>
    <n v="420"/>
    <n v="10000"/>
    <n v="1200"/>
    <n v="10000"/>
    <n v="1200"/>
    <n v="0"/>
    <m/>
    <n v="0"/>
  </r>
  <r>
    <x v="513"/>
    <s v="研发序列"/>
    <s v="P2"/>
    <s v="412727199507071703"/>
    <n v="202303"/>
    <s v="固体制剂三部"/>
    <d v="2022-07-11T00:00:00"/>
    <n v="4000"/>
    <n v="4000"/>
    <n v="4000"/>
    <n v="4000"/>
    <n v="560"/>
    <n v="20"/>
    <n v="8"/>
    <n v="380"/>
    <n v="320"/>
    <n v="20"/>
    <n v="80"/>
    <n v="968"/>
    <n v="420"/>
    <n v="3500"/>
    <n v="420"/>
    <n v="3500"/>
    <n v="420"/>
    <n v="0"/>
    <m/>
    <n v="0"/>
  </r>
  <r>
    <x v="514"/>
    <s v="研发序列"/>
    <s v="P1"/>
    <s v="330782199911133120"/>
    <n v="202303"/>
    <s v="液体制剂一部"/>
    <d v="2022-07-04T00:00:00"/>
    <n v="4000"/>
    <n v="4000"/>
    <n v="4000"/>
    <n v="4000"/>
    <n v="560"/>
    <n v="20"/>
    <n v="8"/>
    <n v="380"/>
    <n v="320"/>
    <n v="20"/>
    <n v="80"/>
    <n v="968"/>
    <n v="420"/>
    <n v="3500"/>
    <n v="420"/>
    <n v="3500"/>
    <n v="420"/>
    <n v="0"/>
    <m/>
    <n v="0"/>
  </r>
  <r>
    <x v="515"/>
    <s v="研发序列"/>
    <s v="P1"/>
    <s v="210502200012061528"/>
    <n v="202303"/>
    <s v="液体制剂一部"/>
    <d v="2022-07-04T00:00:00"/>
    <n v="4000"/>
    <n v="4000"/>
    <n v="4000"/>
    <n v="4000"/>
    <n v="560"/>
    <n v="20"/>
    <n v="8"/>
    <n v="380"/>
    <n v="320"/>
    <n v="20"/>
    <n v="80"/>
    <n v="968"/>
    <n v="420"/>
    <n v="3500"/>
    <n v="420"/>
    <n v="3500"/>
    <n v="420"/>
    <n v="0"/>
    <m/>
    <n v="0"/>
  </r>
  <r>
    <x v="516"/>
    <s v="研发序列"/>
    <s v="P1"/>
    <s v="211282200011050612"/>
    <n v="202303"/>
    <s v="液体制剂一部"/>
    <d v="2022-07-04T00:00:00"/>
    <n v="4000"/>
    <n v="4000"/>
    <n v="4000"/>
    <n v="4000"/>
    <n v="560"/>
    <n v="20"/>
    <n v="8"/>
    <n v="380"/>
    <n v="320"/>
    <n v="20"/>
    <n v="80"/>
    <n v="968"/>
    <n v="420"/>
    <n v="3500"/>
    <n v="420"/>
    <n v="3500"/>
    <n v="420"/>
    <n v="0"/>
    <m/>
    <n v="0"/>
  </r>
  <r>
    <x v="517"/>
    <s v="研发序列"/>
    <s v="P2"/>
    <s v="210402199705301327"/>
    <n v="202303"/>
    <s v="液体制剂一部"/>
    <d v="2022-07-04T00:00:00"/>
    <n v="4000"/>
    <n v="4000"/>
    <n v="4000"/>
    <n v="4000"/>
    <n v="560"/>
    <n v="20"/>
    <n v="8"/>
    <n v="380"/>
    <n v="320"/>
    <n v="20"/>
    <n v="80"/>
    <n v="968"/>
    <n v="420"/>
    <n v="10000"/>
    <n v="1200"/>
    <n v="10000"/>
    <n v="1200"/>
    <n v="0"/>
    <m/>
    <n v="0"/>
  </r>
  <r>
    <x v="518"/>
    <s v="研发序列"/>
    <s v="P2"/>
    <s v="350182199706145123"/>
    <n v="202303"/>
    <s v="液体制剂一部"/>
    <d v="2022-07-04T00:00:00"/>
    <n v="4000"/>
    <n v="4000"/>
    <n v="4000"/>
    <n v="4000"/>
    <n v="560"/>
    <n v="20"/>
    <n v="8"/>
    <n v="380"/>
    <n v="320"/>
    <n v="20"/>
    <n v="80"/>
    <n v="968"/>
    <n v="420"/>
    <n v="10000"/>
    <n v="1200"/>
    <n v="10000"/>
    <n v="1200"/>
    <n v="0"/>
    <m/>
    <n v="0"/>
  </r>
  <r>
    <x v="519"/>
    <s v="研发序列"/>
    <s v="P1"/>
    <s v="620522199802262566"/>
    <n v="202303"/>
    <s v="液体制剂二部"/>
    <d v="2022-07-04T00:00:00"/>
    <n v="4000"/>
    <n v="4000"/>
    <n v="4000"/>
    <n v="4000"/>
    <n v="560"/>
    <n v="20"/>
    <n v="8"/>
    <n v="380"/>
    <n v="320"/>
    <n v="20"/>
    <n v="80"/>
    <n v="968"/>
    <n v="420"/>
    <n v="6000"/>
    <n v="720"/>
    <n v="6000"/>
    <n v="720"/>
    <n v="0"/>
    <m/>
    <n v="0"/>
  </r>
  <r>
    <x v="520"/>
    <s v="研发序列"/>
    <s v="P1"/>
    <s v="330501199807282223"/>
    <n v="202303"/>
    <s v="液体制剂三部"/>
    <d v="2022-07-04T00:00:00"/>
    <n v="4000"/>
    <n v="4000"/>
    <n v="4000"/>
    <n v="4000"/>
    <n v="560"/>
    <n v="20"/>
    <n v="8"/>
    <n v="380"/>
    <n v="320"/>
    <n v="20"/>
    <n v="80"/>
    <n v="968"/>
    <n v="420"/>
    <n v="3500"/>
    <n v="420"/>
    <n v="3500"/>
    <n v="420"/>
    <n v="0"/>
    <m/>
    <n v="0"/>
  </r>
  <r>
    <x v="521"/>
    <s v="研发序列"/>
    <s v="P1"/>
    <s v="330602200010201526"/>
    <n v="202303"/>
    <s v="液体制剂三部"/>
    <d v="2022-07-04T00:00:00"/>
    <n v="4000"/>
    <n v="4000"/>
    <n v="4000"/>
    <n v="4000"/>
    <n v="560"/>
    <n v="20"/>
    <n v="8"/>
    <n v="380"/>
    <n v="320"/>
    <n v="20"/>
    <n v="80"/>
    <n v="968"/>
    <n v="420"/>
    <n v="3500"/>
    <n v="420"/>
    <n v="3500"/>
    <n v="420"/>
    <n v="0"/>
    <m/>
    <n v="0"/>
  </r>
  <r>
    <x v="522"/>
    <s v="研发序列"/>
    <s v="P2"/>
    <s v="532130199707130520"/>
    <n v="202303"/>
    <s v="原料药分析部"/>
    <d v="2022-07-04T00:00:00"/>
    <n v="4000"/>
    <n v="4000"/>
    <n v="4000"/>
    <n v="4000"/>
    <n v="560"/>
    <n v="20"/>
    <n v="8"/>
    <n v="380"/>
    <n v="320"/>
    <n v="20"/>
    <n v="80"/>
    <n v="968"/>
    <n v="420"/>
    <n v="10000"/>
    <n v="1200"/>
    <n v="3500"/>
    <n v="420"/>
    <n v="780"/>
    <m/>
    <n v="780"/>
  </r>
  <r>
    <x v="523"/>
    <s v="研发序列"/>
    <s v="P2"/>
    <s v="340823199606183743"/>
    <n v="202303"/>
    <s v="原料药分析部"/>
    <d v="2022-07-04T00:00:00"/>
    <n v="4000"/>
    <n v="4000"/>
    <n v="4000"/>
    <n v="4000"/>
    <n v="560"/>
    <n v="20"/>
    <n v="8"/>
    <n v="380"/>
    <n v="320"/>
    <n v="20"/>
    <n v="80"/>
    <n v="968"/>
    <n v="420"/>
    <n v="9000"/>
    <n v="1080"/>
    <n v="3500"/>
    <n v="420"/>
    <n v="660"/>
    <m/>
    <n v="660"/>
  </r>
  <r>
    <x v="524"/>
    <s v="研发序列"/>
    <s v="P2"/>
    <s v="350322199508034830"/>
    <n v="202303"/>
    <s v="原料药一部"/>
    <d v="2022-07-04T00:00:00"/>
    <n v="4000"/>
    <n v="4000"/>
    <n v="4000"/>
    <n v="4000"/>
    <n v="560"/>
    <n v="20"/>
    <n v="8"/>
    <n v="380"/>
    <n v="320"/>
    <n v="20"/>
    <n v="80"/>
    <n v="968"/>
    <n v="420"/>
    <n v="12000"/>
    <n v="1440"/>
    <n v="12000"/>
    <n v="1440"/>
    <n v="0"/>
    <m/>
    <n v="0"/>
  </r>
  <r>
    <x v="525"/>
    <s v="研发序列"/>
    <s v="P2"/>
    <s v="341222199503081412"/>
    <n v="202303"/>
    <s v="原料药二部"/>
    <d v="2022-07-04T00:00:00"/>
    <n v="4000"/>
    <n v="4000"/>
    <n v="4000"/>
    <n v="4000"/>
    <n v="560"/>
    <n v="20"/>
    <n v="8"/>
    <n v="380"/>
    <n v="320"/>
    <n v="20"/>
    <n v="80"/>
    <n v="968"/>
    <n v="420"/>
    <n v="11500"/>
    <n v="1380"/>
    <n v="11500"/>
    <n v="1380"/>
    <n v="0"/>
    <m/>
    <n v="0"/>
  </r>
  <r>
    <x v="526"/>
    <s v="研发序列"/>
    <s v="P2"/>
    <s v="341222199611079555"/>
    <n v="202303"/>
    <s v="原料药二部"/>
    <d v="2022-07-04T00:00:00"/>
    <n v="4000"/>
    <n v="4000"/>
    <n v="4000"/>
    <n v="4000"/>
    <n v="560"/>
    <n v="20"/>
    <n v="8"/>
    <n v="380"/>
    <n v="320"/>
    <n v="20"/>
    <n v="80"/>
    <n v="968"/>
    <n v="420"/>
    <n v="12000"/>
    <n v="1440"/>
    <n v="12000"/>
    <n v="1440"/>
    <n v="0"/>
    <m/>
    <n v="0"/>
  </r>
  <r>
    <x v="527"/>
    <s v="研发序列"/>
    <s v="P2"/>
    <s v="33100319961011015X"/>
    <n v="202303"/>
    <s v="原料药分析部"/>
    <d v="2022-07-04T00:00:00"/>
    <n v="4000"/>
    <n v="4000"/>
    <n v="4000"/>
    <n v="4000"/>
    <n v="560"/>
    <n v="20"/>
    <n v="8"/>
    <n v="380"/>
    <n v="320"/>
    <n v="20"/>
    <n v="80"/>
    <n v="968"/>
    <n v="420"/>
    <n v="8000"/>
    <n v="960"/>
    <n v="9500"/>
    <n v="1140"/>
    <n v="-180"/>
    <m/>
    <n v="-180"/>
  </r>
  <r>
    <x v="528"/>
    <s v="研发序列"/>
    <s v="P2"/>
    <s v="510722199607037422"/>
    <n v="202303"/>
    <s v="原料药分析部"/>
    <d v="2022-07-04T00:00:00"/>
    <n v="4000"/>
    <n v="4000"/>
    <n v="4000"/>
    <n v="4000"/>
    <n v="560"/>
    <n v="20"/>
    <n v="8"/>
    <n v="380"/>
    <n v="320"/>
    <n v="20"/>
    <n v="80"/>
    <n v="968"/>
    <n v="420"/>
    <n v="9000"/>
    <n v="1080"/>
    <n v="9000"/>
    <n v="1080"/>
    <n v="0"/>
    <m/>
    <n v="0"/>
  </r>
  <r>
    <x v="529"/>
    <s v="研发序列"/>
    <s v="P2"/>
    <s v="371524199606052125"/>
    <n v="202303"/>
    <s v="原料药分析部"/>
    <d v="2022-07-04T00:00:00"/>
    <n v="4000"/>
    <n v="4000"/>
    <n v="4000"/>
    <n v="4000"/>
    <n v="560"/>
    <n v="20"/>
    <n v="8"/>
    <n v="380"/>
    <n v="320"/>
    <n v="20"/>
    <n v="80"/>
    <n v="968"/>
    <n v="420"/>
    <n v="9000"/>
    <n v="1080"/>
    <n v="9000"/>
    <n v="1080"/>
    <n v="0"/>
    <m/>
    <n v="0"/>
  </r>
  <r>
    <x v="530"/>
    <s v="研发序列"/>
    <s v="P2"/>
    <s v="330102199703293010"/>
    <n v="202303"/>
    <s v="原料药三部"/>
    <d v="2022-07-04T00:00:00"/>
    <n v="4000"/>
    <n v="4000"/>
    <n v="4000"/>
    <n v="4000"/>
    <n v="560"/>
    <n v="20"/>
    <n v="8"/>
    <n v="380"/>
    <n v="320"/>
    <n v="20"/>
    <n v="80"/>
    <n v="968"/>
    <n v="420"/>
    <n v="12000"/>
    <n v="1440"/>
    <n v="12000"/>
    <n v="1440"/>
    <n v="0"/>
    <m/>
    <n v="0"/>
  </r>
  <r>
    <x v="531"/>
    <s v="研发序列"/>
    <s v="P2"/>
    <s v="330721199705023817"/>
    <n v="202303"/>
    <s v="原料药一部"/>
    <d v="2022-07-04T00:00:00"/>
    <n v="4000"/>
    <n v="4000"/>
    <n v="4000"/>
    <n v="4000"/>
    <n v="560"/>
    <n v="20"/>
    <n v="8"/>
    <n v="380"/>
    <n v="320"/>
    <n v="20"/>
    <n v="80"/>
    <n v="968"/>
    <n v="420"/>
    <n v="3500"/>
    <n v="420"/>
    <n v="3500"/>
    <n v="420"/>
    <n v="0"/>
    <m/>
    <n v="0"/>
  </r>
  <r>
    <x v="532"/>
    <s v="研发序列"/>
    <s v="P2"/>
    <s v="330127199612185134"/>
    <n v="202303"/>
    <s v="原料药一部"/>
    <d v="2022-07-04T00:00:00"/>
    <n v="4000"/>
    <n v="4000"/>
    <n v="4000"/>
    <n v="4000"/>
    <n v="560"/>
    <n v="20"/>
    <n v="8"/>
    <n v="380"/>
    <n v="320"/>
    <n v="20"/>
    <n v="80"/>
    <n v="968"/>
    <n v="420"/>
    <n v="11500"/>
    <n v="1380"/>
    <n v="11500"/>
    <n v="1380"/>
    <n v="0"/>
    <m/>
    <n v="0"/>
  </r>
  <r>
    <x v="533"/>
    <s v="研发序列"/>
    <s v="P2"/>
    <s v="330483199707294015"/>
    <n v="202303"/>
    <s v="杂质研究中心"/>
    <d v="2022-07-04T00:00:00"/>
    <n v="4000"/>
    <n v="4000"/>
    <n v="4000"/>
    <n v="4000"/>
    <n v="560"/>
    <n v="20"/>
    <n v="8"/>
    <n v="380"/>
    <n v="320"/>
    <n v="20"/>
    <n v="80"/>
    <n v="968"/>
    <n v="420"/>
    <n v="10000"/>
    <n v="1200"/>
    <n v="10000"/>
    <n v="1200"/>
    <n v="0"/>
    <m/>
    <n v="0"/>
  </r>
  <r>
    <x v="534"/>
    <s v="研发序列"/>
    <s v="P2"/>
    <s v="332624199707143252"/>
    <n v="202303"/>
    <s v="杂质研究中心"/>
    <d v="2022-07-04T00:00:00"/>
    <n v="4000"/>
    <n v="4000"/>
    <n v="4000"/>
    <n v="4000"/>
    <n v="560"/>
    <n v="20"/>
    <n v="8"/>
    <n v="380"/>
    <n v="320"/>
    <n v="20"/>
    <n v="80"/>
    <n v="968"/>
    <n v="420"/>
    <n v="10500"/>
    <n v="1260"/>
    <n v="10500"/>
    <n v="1260"/>
    <n v="0"/>
    <m/>
    <n v="0"/>
  </r>
  <r>
    <x v="535"/>
    <s v="研发序列"/>
    <s v="P2"/>
    <s v="330825199205021015"/>
    <n v="202303"/>
    <s v="杂质研究中心"/>
    <d v="2022-07-04T00:00:00"/>
    <n v="4000"/>
    <n v="4000"/>
    <n v="4000"/>
    <n v="4000"/>
    <n v="560"/>
    <n v="20"/>
    <n v="8"/>
    <n v="380"/>
    <n v="320"/>
    <n v="20"/>
    <n v="80"/>
    <n v="968"/>
    <n v="420"/>
    <n v="10000"/>
    <n v="1200"/>
    <n v="10000"/>
    <n v="1200"/>
    <n v="0"/>
    <m/>
    <n v="0"/>
  </r>
  <r>
    <x v="536"/>
    <s v="研发序列"/>
    <s v="P2"/>
    <s v="33050119961124222X"/>
    <n v="202303"/>
    <s v="杂质研究中心"/>
    <d v="2022-07-04T00:00:00"/>
    <n v="4000"/>
    <n v="4000"/>
    <n v="4000"/>
    <n v="4000"/>
    <n v="560"/>
    <n v="20"/>
    <n v="8"/>
    <n v="380"/>
    <n v="320"/>
    <n v="20"/>
    <n v="80"/>
    <n v="968"/>
    <n v="420"/>
    <n v="9000"/>
    <n v="1080"/>
    <n v="9000"/>
    <n v="1080"/>
    <n v="0"/>
    <m/>
    <n v="0"/>
  </r>
  <r>
    <x v="537"/>
    <s v="研发序列"/>
    <s v="P2"/>
    <s v="34060219971207242X"/>
    <n v="202303"/>
    <s v="外用制剂部"/>
    <d v="2022-07-04T00:00:00"/>
    <n v="4000"/>
    <n v="4000"/>
    <n v="4000"/>
    <n v="4000"/>
    <n v="560"/>
    <n v="20"/>
    <n v="8"/>
    <n v="380"/>
    <n v="320"/>
    <n v="20"/>
    <n v="80"/>
    <n v="968"/>
    <n v="420"/>
    <n v="9000"/>
    <n v="1080"/>
    <n v="9000"/>
    <n v="1080"/>
    <n v="0"/>
    <m/>
    <n v="0"/>
  </r>
  <r>
    <x v="538"/>
    <s v="研发序列"/>
    <s v="P2"/>
    <s v="62052320000423380X"/>
    <n v="202303"/>
    <s v="外用制剂部"/>
    <d v="2022-07-04T00:00:00"/>
    <n v="4000"/>
    <n v="4000"/>
    <n v="4000"/>
    <n v="4000"/>
    <n v="560"/>
    <n v="20"/>
    <n v="8"/>
    <n v="380"/>
    <n v="320"/>
    <n v="20"/>
    <n v="80"/>
    <n v="968"/>
    <n v="420"/>
    <n v="3500"/>
    <n v="420"/>
    <n v="3500"/>
    <n v="420"/>
    <n v="0"/>
    <m/>
    <n v="0"/>
  </r>
  <r>
    <x v="539"/>
    <s v="研发序列"/>
    <s v="P2"/>
    <s v="522528199709174429"/>
    <n v="202303"/>
    <s v="外用制剂部"/>
    <d v="2022-07-04T00:00:00"/>
    <n v="4000"/>
    <n v="4000"/>
    <n v="4000"/>
    <n v="4000"/>
    <n v="560"/>
    <n v="20"/>
    <n v="8"/>
    <n v="380"/>
    <n v="320"/>
    <n v="20"/>
    <n v="80"/>
    <n v="968"/>
    <n v="420"/>
    <n v="11000"/>
    <n v="1320"/>
    <n v="3500"/>
    <n v="420"/>
    <n v="900"/>
    <m/>
    <n v="900"/>
  </r>
  <r>
    <x v="540"/>
    <s v="研发序列"/>
    <s v="P2"/>
    <s v="142431199611180910"/>
    <n v="202303"/>
    <s v="药理部"/>
    <d v="2022-07-04T00:00:00"/>
    <n v="4000"/>
    <n v="4000"/>
    <n v="4000"/>
    <n v="4000"/>
    <n v="560"/>
    <n v="20"/>
    <n v="8"/>
    <n v="380"/>
    <n v="320"/>
    <n v="20"/>
    <n v="80"/>
    <n v="968"/>
    <n v="420"/>
    <n v="11000"/>
    <n v="1320"/>
    <n v="11000"/>
    <n v="1320"/>
    <n v="0"/>
    <m/>
    <n v="0"/>
  </r>
  <r>
    <x v="541"/>
    <s v="研发序列"/>
    <s v="P2"/>
    <s v="410883199702245021"/>
    <n v="202303"/>
    <s v="药理部"/>
    <d v="2022-07-04T00:00:00"/>
    <n v="4000"/>
    <n v="4000"/>
    <n v="4000"/>
    <n v="4000"/>
    <n v="560"/>
    <n v="20"/>
    <n v="8"/>
    <n v="380"/>
    <n v="320"/>
    <n v="20"/>
    <n v="80"/>
    <n v="968"/>
    <n v="420"/>
    <n v="10000"/>
    <n v="1200"/>
    <n v="10000"/>
    <n v="1200"/>
    <n v="0"/>
    <m/>
    <n v="0"/>
  </r>
  <r>
    <x v="542"/>
    <s v="研发序列"/>
    <s v="P2"/>
    <s v="340881199410261221"/>
    <n v="202303"/>
    <s v="药理部"/>
    <d v="2022-07-04T00:00:00"/>
    <n v="4000"/>
    <n v="4000"/>
    <n v="4000"/>
    <n v="4000"/>
    <n v="560"/>
    <n v="20"/>
    <n v="8"/>
    <n v="380"/>
    <n v="320"/>
    <n v="20"/>
    <n v="80"/>
    <n v="968"/>
    <n v="420"/>
    <n v="11000"/>
    <n v="1320"/>
    <n v="11000"/>
    <n v="1320"/>
    <n v="0"/>
    <m/>
    <n v="0"/>
  </r>
  <r>
    <x v="543"/>
    <s v="研发序列"/>
    <s v="P2"/>
    <s v="33102219960928002X"/>
    <n v="202303"/>
    <s v="药理部"/>
    <d v="2022-07-04T00:00:00"/>
    <n v="4000"/>
    <n v="4000"/>
    <n v="4000"/>
    <n v="4000"/>
    <n v="560"/>
    <n v="20"/>
    <n v="8"/>
    <n v="380"/>
    <n v="320"/>
    <n v="20"/>
    <n v="80"/>
    <n v="968"/>
    <n v="420"/>
    <n v="9500"/>
    <n v="1140"/>
    <n v="9500"/>
    <n v="1140"/>
    <n v="0"/>
    <m/>
    <n v="0"/>
  </r>
  <r>
    <x v="544"/>
    <s v="研发序列"/>
    <s v="P2"/>
    <s v="411527199801208027"/>
    <n v="202303"/>
    <s v="药理部"/>
    <d v="2022-07-04T00:00:00"/>
    <n v="4000"/>
    <n v="4000"/>
    <n v="4000"/>
    <n v="4000"/>
    <n v="560"/>
    <n v="20"/>
    <n v="8"/>
    <n v="380"/>
    <n v="320"/>
    <n v="20"/>
    <n v="80"/>
    <n v="968"/>
    <n v="420"/>
    <n v="11000"/>
    <n v="1320"/>
    <n v="3500"/>
    <n v="420"/>
    <n v="900"/>
    <m/>
    <n v="900"/>
  </r>
  <r>
    <x v="545"/>
    <s v="研发序列"/>
    <s v="P2"/>
    <s v="332528199605082436"/>
    <n v="202303"/>
    <s v="药化部"/>
    <d v="2022-07-04T00:00:00"/>
    <n v="4000"/>
    <n v="4000"/>
    <n v="4000"/>
    <n v="4000"/>
    <n v="560"/>
    <n v="20"/>
    <n v="8"/>
    <n v="380"/>
    <n v="320"/>
    <n v="20"/>
    <n v="80"/>
    <n v="968"/>
    <n v="420"/>
    <n v="10500"/>
    <n v="1260"/>
    <n v="10500"/>
    <n v="1260"/>
    <n v="0"/>
    <m/>
    <n v="0"/>
  </r>
  <r>
    <x v="546"/>
    <s v="研发序列"/>
    <s v="P2"/>
    <s v="431224199610055601"/>
    <n v="202303"/>
    <s v="计算化学部"/>
    <d v="2022-07-04T00:00:00"/>
    <n v="4000"/>
    <n v="4000"/>
    <n v="4000"/>
    <n v="4000"/>
    <n v="560"/>
    <n v="20"/>
    <n v="8"/>
    <n v="380"/>
    <n v="320"/>
    <n v="20"/>
    <n v="80"/>
    <n v="968"/>
    <n v="420"/>
    <n v="11000"/>
    <n v="1320"/>
    <n v="11000"/>
    <n v="1320"/>
    <n v="0"/>
    <m/>
    <n v="0"/>
  </r>
  <r>
    <x v="547"/>
    <s v="研发序列"/>
    <s v="P2"/>
    <s v="330781199610123686"/>
    <n v="202303"/>
    <s v="药学部"/>
    <d v="2022-07-04T00:00:00"/>
    <n v="4000"/>
    <n v="4000"/>
    <n v="4000"/>
    <n v="4000"/>
    <n v="560"/>
    <n v="20"/>
    <n v="8"/>
    <n v="380"/>
    <n v="320"/>
    <n v="20"/>
    <n v="80"/>
    <n v="968"/>
    <n v="420"/>
    <n v="9000"/>
    <n v="1080"/>
    <n v="9000"/>
    <n v="1080"/>
    <n v="0"/>
    <m/>
    <n v="0"/>
  </r>
  <r>
    <x v="548"/>
    <s v="研发序列"/>
    <s v="P1"/>
    <s v="370826199610154632"/>
    <n v="202303"/>
    <s v="医学部"/>
    <d v="2022-07-04T00:00:00"/>
    <n v="4000"/>
    <n v="4000"/>
    <n v="4000"/>
    <n v="4000"/>
    <n v="560"/>
    <n v="20"/>
    <n v="8"/>
    <n v="380"/>
    <n v="320"/>
    <n v="20"/>
    <n v="80"/>
    <n v="968"/>
    <n v="420"/>
    <n v="8000"/>
    <n v="960"/>
    <n v="8000"/>
    <n v="960"/>
    <n v="0"/>
    <m/>
    <n v="0"/>
  </r>
  <r>
    <x v="549"/>
    <s v="研发序列"/>
    <s v="P2"/>
    <s v="341222199204104354"/>
    <n v="202303"/>
    <s v="医学部"/>
    <d v="2022-07-04T00:00:00"/>
    <n v="4000"/>
    <n v="4000"/>
    <n v="4000"/>
    <n v="4000"/>
    <n v="560"/>
    <n v="20"/>
    <n v="8"/>
    <n v="380"/>
    <n v="320"/>
    <n v="20"/>
    <n v="80"/>
    <n v="968"/>
    <n v="420"/>
    <n v="10000"/>
    <n v="1200"/>
    <n v="10000"/>
    <n v="1200"/>
    <n v="0"/>
    <m/>
    <n v="0"/>
  </r>
  <r>
    <x v="550"/>
    <s v="研发序列"/>
    <s v="P2"/>
    <s v="34220119960809004X"/>
    <n v="202303"/>
    <s v="医学部"/>
    <d v="2022-07-04T00:00:00"/>
    <n v="4000"/>
    <n v="4000"/>
    <n v="4000"/>
    <n v="4000"/>
    <n v="560"/>
    <n v="20"/>
    <n v="8"/>
    <n v="380"/>
    <n v="320"/>
    <n v="20"/>
    <n v="80"/>
    <n v="968"/>
    <n v="420"/>
    <n v="10000"/>
    <n v="1200"/>
    <n v="10000"/>
    <n v="1200"/>
    <n v="0"/>
    <m/>
    <n v="0"/>
  </r>
  <r>
    <x v="551"/>
    <s v="研发序列"/>
    <s v="P2"/>
    <s v="411621199308245438"/>
    <n v="202303"/>
    <s v="原料药分析部"/>
    <d v="2022-07-06T00:00:00"/>
    <n v="4000"/>
    <n v="4000"/>
    <n v="4000"/>
    <n v="4000"/>
    <n v="560"/>
    <n v="20"/>
    <n v="8"/>
    <n v="380"/>
    <n v="320"/>
    <n v="20"/>
    <n v="80"/>
    <n v="968"/>
    <n v="420"/>
    <n v="11000"/>
    <n v="1320"/>
    <n v="11000"/>
    <n v="1320"/>
    <n v="0"/>
    <m/>
    <n v="0"/>
  </r>
  <r>
    <x v="552"/>
    <s v="研发序列"/>
    <s v="P2"/>
    <s v="140107199709290028"/>
    <n v="202303"/>
    <s v="固体制剂一部"/>
    <d v="2022-07-06T00:00:00"/>
    <n v="4000"/>
    <n v="4000"/>
    <n v="4000"/>
    <n v="4000"/>
    <n v="560"/>
    <n v="20"/>
    <n v="8"/>
    <n v="380"/>
    <n v="320"/>
    <n v="20"/>
    <n v="80"/>
    <n v="968"/>
    <n v="420"/>
    <n v="9000"/>
    <n v="1080"/>
    <n v="9000"/>
    <n v="1080"/>
    <n v="0"/>
    <m/>
    <n v="0"/>
  </r>
  <r>
    <x v="553"/>
    <s v="研发序列"/>
    <s v="P2"/>
    <s v="431222199502033410"/>
    <n v="202303"/>
    <s v="中药天然药物部"/>
    <d v="2022-07-06T00:00:00"/>
    <n v="4000"/>
    <n v="4000"/>
    <n v="4000"/>
    <n v="4000"/>
    <n v="560"/>
    <n v="20"/>
    <n v="8"/>
    <n v="380"/>
    <n v="320"/>
    <n v="20"/>
    <n v="80"/>
    <n v="968"/>
    <n v="420"/>
    <n v="9800"/>
    <n v="1176"/>
    <n v="3500"/>
    <n v="420"/>
    <n v="756"/>
    <m/>
    <n v="756"/>
  </r>
  <r>
    <x v="554"/>
    <s v="职能序列"/>
    <s v="P2"/>
    <s v="330523199311133425"/>
    <n v="202303"/>
    <s v="实验室管理部"/>
    <d v="2022-07-06T00:00:00"/>
    <n v="4000"/>
    <n v="4000"/>
    <n v="4000"/>
    <n v="4000"/>
    <n v="560"/>
    <n v="20"/>
    <n v="8"/>
    <n v="380"/>
    <n v="320"/>
    <n v="20"/>
    <n v="80"/>
    <n v="968"/>
    <n v="420"/>
    <n v="6000"/>
    <n v="720"/>
    <n v="6000"/>
    <n v="720"/>
    <n v="0"/>
    <m/>
    <n v="0"/>
  </r>
  <r>
    <x v="555"/>
    <s v="研发序列"/>
    <s v="P2"/>
    <s v="152105199605270322"/>
    <n v="202303"/>
    <s v="药理部"/>
    <d v="2022-07-06T00:00:00"/>
    <n v="4000"/>
    <n v="4000"/>
    <n v="4000"/>
    <n v="4000"/>
    <n v="560"/>
    <n v="20"/>
    <n v="8"/>
    <n v="380"/>
    <n v="320"/>
    <n v="20"/>
    <n v="80"/>
    <n v="968"/>
    <n v="420"/>
    <n v="9500"/>
    <n v="1140"/>
    <n v="9500"/>
    <n v="1140"/>
    <n v="0"/>
    <m/>
    <n v="0"/>
  </r>
  <r>
    <x v="556"/>
    <s v="研发序列"/>
    <s v="P2"/>
    <s v="413026199608209181"/>
    <n v="202303"/>
    <s v="药理部"/>
    <d v="2022-07-06T00:00:00"/>
    <n v="4000"/>
    <n v="4000"/>
    <n v="4000"/>
    <n v="4000"/>
    <n v="560"/>
    <n v="20"/>
    <n v="8"/>
    <n v="380"/>
    <n v="320"/>
    <n v="20"/>
    <n v="80"/>
    <n v="968"/>
    <n v="420"/>
    <n v="12000"/>
    <n v="1440"/>
    <n v="3500"/>
    <n v="420"/>
    <n v="1020"/>
    <m/>
    <n v="1020"/>
  </r>
  <r>
    <x v="557"/>
    <s v="研发序列"/>
    <s v="P3"/>
    <s v="362430199104051510"/>
    <n v="202303"/>
    <s v="原料药三部"/>
    <d v="2022-07-06T00:00:00"/>
    <n v="4500"/>
    <n v="4500"/>
    <n v="4500"/>
    <n v="4500"/>
    <n v="630"/>
    <n v="22.5"/>
    <n v="9"/>
    <n v="427.5"/>
    <n v="360"/>
    <n v="22.5"/>
    <n v="90"/>
    <n v="1089"/>
    <n v="472.5"/>
    <n v="12000"/>
    <n v="1440"/>
    <n v="12000"/>
    <n v="1440"/>
    <n v="0"/>
    <m/>
    <n v="0"/>
  </r>
  <r>
    <x v="558"/>
    <s v="研发序列"/>
    <s v="P2"/>
    <s v="362330199703275801"/>
    <n v="202303"/>
    <s v="外用制剂部"/>
    <d v="2022-07-06T00:00:00"/>
    <n v="4000"/>
    <n v="4000"/>
    <n v="4000"/>
    <n v="4000"/>
    <n v="560"/>
    <n v="20"/>
    <n v="8"/>
    <n v="380"/>
    <n v="320"/>
    <n v="20"/>
    <n v="80"/>
    <n v="968"/>
    <n v="420"/>
    <n v="11000"/>
    <n v="1320"/>
    <n v="11000"/>
    <n v="1320"/>
    <n v="0"/>
    <m/>
    <n v="0"/>
  </r>
  <r>
    <x v="559"/>
    <s v="研发序列"/>
    <s v="P2"/>
    <s v="350122199612211410"/>
    <n v="202303"/>
    <s v="固体制剂三部"/>
    <d v="2022-07-11T00:00:00"/>
    <n v="4000"/>
    <n v="4000"/>
    <n v="4000"/>
    <n v="4000"/>
    <n v="560"/>
    <n v="20"/>
    <n v="8"/>
    <n v="380"/>
    <n v="320"/>
    <n v="20"/>
    <n v="80"/>
    <n v="968"/>
    <n v="420"/>
    <n v="11500"/>
    <n v="1380"/>
    <n v="11500"/>
    <n v="1380"/>
    <n v="0"/>
    <m/>
    <n v="0"/>
  </r>
  <r>
    <x v="560"/>
    <s v="研发序列"/>
    <s v="P2"/>
    <s v="330683199607098413"/>
    <n v="202303"/>
    <s v="固体制剂一部"/>
    <d v="2022-07-11T00:00:00"/>
    <n v="4000"/>
    <n v="4000"/>
    <n v="4000"/>
    <n v="4000"/>
    <n v="560"/>
    <n v="20"/>
    <n v="8"/>
    <n v="380"/>
    <n v="320"/>
    <n v="20"/>
    <n v="80"/>
    <n v="968"/>
    <n v="420"/>
    <n v="10000"/>
    <n v="1200"/>
    <n v="10000"/>
    <n v="1200"/>
    <n v="0"/>
    <m/>
    <n v="0"/>
  </r>
  <r>
    <x v="561"/>
    <s v="研发序列"/>
    <s v="P2"/>
    <s v="362427199603100833"/>
    <n v="202303"/>
    <s v="固体制剂三部"/>
    <d v="2022-07-11T00:00:00"/>
    <n v="4000"/>
    <n v="4000"/>
    <n v="4000"/>
    <n v="4000"/>
    <n v="560"/>
    <n v="20"/>
    <n v="8"/>
    <n v="380"/>
    <n v="320"/>
    <n v="20"/>
    <n v="80"/>
    <n v="968"/>
    <n v="420"/>
    <n v="3500"/>
    <n v="420"/>
    <n v="3500"/>
    <n v="420"/>
    <n v="0"/>
    <m/>
    <n v="0"/>
  </r>
  <r>
    <x v="562"/>
    <s v="研发序列"/>
    <s v="P2"/>
    <s v="339005199610086620"/>
    <n v="202303"/>
    <s v="液体制剂一部"/>
    <d v="2022-07-11T00:00:00"/>
    <n v="4000"/>
    <n v="4000"/>
    <n v="4000"/>
    <n v="4000"/>
    <n v="560"/>
    <n v="20"/>
    <n v="8"/>
    <n v="380"/>
    <n v="320"/>
    <n v="20"/>
    <n v="80"/>
    <n v="968"/>
    <n v="420"/>
    <n v="10000"/>
    <n v="1200"/>
    <n v="10000"/>
    <n v="1200"/>
    <n v="0"/>
    <m/>
    <n v="0"/>
  </r>
  <r>
    <x v="563"/>
    <s v="研发序列"/>
    <s v="P2"/>
    <s v="340824199511054224"/>
    <n v="202303"/>
    <s v="液体制剂一部"/>
    <d v="2022-07-11T00:00:00"/>
    <n v="4000"/>
    <n v="4000"/>
    <n v="4000"/>
    <n v="4000"/>
    <n v="560"/>
    <n v="20"/>
    <n v="8"/>
    <n v="380"/>
    <n v="320"/>
    <n v="20"/>
    <n v="80"/>
    <n v="968"/>
    <n v="420"/>
    <n v="10000"/>
    <n v="1200"/>
    <n v="10000"/>
    <n v="1200"/>
    <n v="0"/>
    <m/>
    <n v="0"/>
  </r>
  <r>
    <x v="564"/>
    <s v="研发序列"/>
    <s v="P2"/>
    <s v="330726199604040345"/>
    <n v="202303"/>
    <s v="液体制剂二部"/>
    <d v="2022-07-11T00:00:00"/>
    <n v="4000"/>
    <n v="4000"/>
    <n v="4000"/>
    <n v="4000"/>
    <n v="560"/>
    <n v="20"/>
    <n v="8"/>
    <n v="380"/>
    <n v="320"/>
    <n v="20"/>
    <n v="80"/>
    <n v="968"/>
    <n v="420"/>
    <n v="9500"/>
    <n v="1140"/>
    <n v="9500"/>
    <n v="1140"/>
    <n v="0"/>
    <m/>
    <n v="0"/>
  </r>
  <r>
    <x v="565"/>
    <s v="研发序列"/>
    <s v="P2"/>
    <s v="620104199702200267"/>
    <n v="202303"/>
    <s v="液体制剂二部"/>
    <d v="2022-07-11T00:00:00"/>
    <n v="4000"/>
    <n v="4000"/>
    <n v="4000"/>
    <n v="4000"/>
    <n v="560"/>
    <n v="20"/>
    <n v="8"/>
    <n v="380"/>
    <n v="320"/>
    <n v="20"/>
    <n v="80"/>
    <n v="968"/>
    <n v="420"/>
    <n v="10000"/>
    <n v="1200"/>
    <n v="10000"/>
    <n v="1200"/>
    <n v="0"/>
    <m/>
    <n v="0"/>
  </r>
  <r>
    <x v="566"/>
    <s v="研发序列"/>
    <s v="P1"/>
    <s v="452727199806091840"/>
    <n v="202303"/>
    <s v="液体制剂二部"/>
    <d v="2022-07-11T00:00:00"/>
    <n v="4000"/>
    <n v="4000"/>
    <n v="4000"/>
    <n v="4000"/>
    <n v="560"/>
    <n v="20"/>
    <n v="8"/>
    <n v="380"/>
    <n v="320"/>
    <n v="20"/>
    <n v="80"/>
    <n v="968"/>
    <n v="420"/>
    <n v="3500"/>
    <n v="420"/>
    <n v="3500"/>
    <n v="420"/>
    <n v="0"/>
    <m/>
    <n v="0"/>
  </r>
  <r>
    <x v="567"/>
    <s v="研发序列"/>
    <s v="P2"/>
    <s v="371424199602093610"/>
    <n v="202303"/>
    <s v="液体制剂三部"/>
    <d v="2022-07-11T00:00:00"/>
    <n v="4000"/>
    <n v="4000"/>
    <n v="4000"/>
    <n v="4000"/>
    <n v="560"/>
    <n v="20"/>
    <n v="8"/>
    <n v="380"/>
    <n v="320"/>
    <n v="20"/>
    <n v="80"/>
    <n v="968"/>
    <n v="420"/>
    <n v="9000"/>
    <n v="1080"/>
    <n v="3500"/>
    <n v="420"/>
    <n v="660"/>
    <m/>
    <n v="660"/>
  </r>
  <r>
    <x v="568"/>
    <s v="研发序列"/>
    <s v="P2"/>
    <s v="33028219961220004X"/>
    <n v="202303"/>
    <s v="液体制剂三部"/>
    <d v="2022-07-11T00:00:00"/>
    <n v="4000"/>
    <n v="4000"/>
    <n v="4000"/>
    <n v="4000"/>
    <n v="560"/>
    <n v="20"/>
    <n v="8"/>
    <n v="380"/>
    <n v="320"/>
    <n v="20"/>
    <n v="80"/>
    <n v="968"/>
    <n v="420"/>
    <n v="11000"/>
    <n v="1320"/>
    <n v="11000"/>
    <n v="1320"/>
    <n v="0"/>
    <m/>
    <n v="0"/>
  </r>
  <r>
    <x v="569"/>
    <s v="研发序列"/>
    <s v="P2"/>
    <s v="230230199511262145"/>
    <n v="202303"/>
    <s v="外用制剂部"/>
    <d v="2022-07-11T00:00:00"/>
    <n v="4000"/>
    <n v="4000"/>
    <n v="4000"/>
    <n v="4000"/>
    <n v="560"/>
    <n v="20"/>
    <n v="8"/>
    <n v="380"/>
    <n v="320"/>
    <n v="20"/>
    <n v="80"/>
    <n v="968"/>
    <n v="420"/>
    <n v="10000"/>
    <n v="1200"/>
    <n v="10000"/>
    <n v="1200"/>
    <n v="0"/>
    <m/>
    <n v="0"/>
  </r>
  <r>
    <x v="570"/>
    <s v="研发序列"/>
    <s v="P2"/>
    <s v="23232119940826694X"/>
    <n v="202303"/>
    <s v="外用制剂部"/>
    <d v="2022-07-11T00:00:00"/>
    <n v="4000"/>
    <n v="4000"/>
    <n v="4000"/>
    <n v="4000"/>
    <n v="560"/>
    <n v="20"/>
    <n v="8"/>
    <n v="380"/>
    <n v="320"/>
    <n v="20"/>
    <n v="80"/>
    <n v="968"/>
    <n v="420"/>
    <n v="10000"/>
    <n v="1200"/>
    <n v="10000"/>
    <n v="1200"/>
    <n v="0"/>
    <m/>
    <n v="0"/>
  </r>
  <r>
    <x v="571"/>
    <s v="研发序列"/>
    <s v="P2"/>
    <s v="350702199711110815"/>
    <n v="202303"/>
    <s v="外用制剂部"/>
    <d v="2022-07-11T00:00:00"/>
    <n v="4000"/>
    <n v="4000"/>
    <n v="4000"/>
    <n v="4000"/>
    <n v="560"/>
    <n v="20"/>
    <n v="8"/>
    <n v="380"/>
    <n v="320"/>
    <n v="20"/>
    <n v="80"/>
    <n v="968"/>
    <n v="420"/>
    <n v="11000"/>
    <n v="1320"/>
    <n v="11000"/>
    <n v="1320"/>
    <n v="0"/>
    <m/>
    <n v="0"/>
  </r>
  <r>
    <x v="572"/>
    <s v="研发序列"/>
    <s v="P2"/>
    <s v="210921199711163326"/>
    <n v="202303"/>
    <s v="原料药三部"/>
    <d v="2022-07-11T00:00:00"/>
    <n v="4000"/>
    <n v="4000"/>
    <n v="4000"/>
    <n v="4000"/>
    <n v="560"/>
    <n v="20"/>
    <n v="8"/>
    <n v="380"/>
    <n v="320"/>
    <n v="20"/>
    <n v="80"/>
    <n v="968"/>
    <n v="420"/>
    <n v="10500"/>
    <n v="1260"/>
    <n v="3500"/>
    <n v="420"/>
    <n v="840"/>
    <m/>
    <n v="840"/>
  </r>
  <r>
    <x v="573"/>
    <s v="研发序列"/>
    <s v="P1"/>
    <s v="23900520000927282X"/>
    <n v="202303"/>
    <s v="原料药分析部"/>
    <d v="2022-07-11T00:00:00"/>
    <n v="4000"/>
    <n v="4000"/>
    <n v="4000"/>
    <n v="4000"/>
    <n v="560"/>
    <n v="20"/>
    <n v="8"/>
    <n v="380"/>
    <n v="320"/>
    <n v="20"/>
    <n v="80"/>
    <n v="968"/>
    <n v="420"/>
    <n v="3500"/>
    <n v="420"/>
    <n v="3500"/>
    <n v="420"/>
    <n v="0"/>
    <m/>
    <n v="0"/>
  </r>
  <r>
    <x v="574"/>
    <s v="研发序列"/>
    <s v="P2"/>
    <s v="412727199308125027"/>
    <n v="202303"/>
    <s v="原料药分析部"/>
    <d v="2022-07-11T00:00:00"/>
    <n v="4000"/>
    <n v="4000"/>
    <n v="4000"/>
    <n v="4000"/>
    <n v="560"/>
    <n v="20"/>
    <n v="8"/>
    <n v="380"/>
    <n v="320"/>
    <n v="20"/>
    <n v="80"/>
    <n v="968"/>
    <n v="420"/>
    <n v="9000"/>
    <n v="1080"/>
    <n v="9000"/>
    <n v="1080"/>
    <n v="0"/>
    <m/>
    <n v="0"/>
  </r>
  <r>
    <x v="575"/>
    <s v="研发辅助序列"/>
    <s v="P2"/>
    <s v="360429199701262124"/>
    <n v="202303"/>
    <s v="注册部"/>
    <d v="2022-07-11T00:00:00"/>
    <n v="4000"/>
    <n v="4000"/>
    <n v="4000"/>
    <n v="4000"/>
    <n v="560"/>
    <n v="20"/>
    <n v="8"/>
    <n v="380"/>
    <n v="320"/>
    <n v="20"/>
    <n v="80"/>
    <n v="968"/>
    <n v="420"/>
    <n v="8500"/>
    <n v="1020"/>
    <n v="8500"/>
    <n v="1020"/>
    <n v="0"/>
    <m/>
    <n v="0"/>
  </r>
  <r>
    <x v="576"/>
    <s v="研发辅助序列"/>
    <s v="P2"/>
    <s v="330106199610082025"/>
    <n v="202303"/>
    <s v="注册部"/>
    <d v="2022-07-11T00:00:00"/>
    <n v="4000"/>
    <n v="4000"/>
    <n v="4000"/>
    <n v="4000"/>
    <n v="560"/>
    <n v="20"/>
    <n v="8"/>
    <n v="380"/>
    <n v="320"/>
    <n v="20"/>
    <n v="80"/>
    <n v="968"/>
    <n v="420"/>
    <n v="8500"/>
    <n v="1020"/>
    <n v="8500"/>
    <n v="1020"/>
    <n v="0"/>
    <m/>
    <n v="0"/>
  </r>
  <r>
    <x v="577"/>
    <s v="研发辅助序列"/>
    <s v="P2"/>
    <s v="142723199707244145"/>
    <n v="202303"/>
    <s v="注册部"/>
    <d v="2022-07-11T00:00:00"/>
    <n v="4000"/>
    <n v="4000"/>
    <n v="4000"/>
    <n v="4000"/>
    <n v="560"/>
    <n v="20"/>
    <n v="8"/>
    <n v="380"/>
    <n v="320"/>
    <n v="20"/>
    <n v="80"/>
    <n v="968"/>
    <n v="420"/>
    <n v="10000"/>
    <n v="1200"/>
    <n v="10000"/>
    <n v="1200"/>
    <n v="0"/>
    <m/>
    <n v="0"/>
  </r>
  <r>
    <x v="578"/>
    <s v="研发序列"/>
    <s v="P2"/>
    <s v="362422199607047812"/>
    <n v="202303"/>
    <s v="药化部"/>
    <d v="2022-07-11T00:00:00"/>
    <n v="4000"/>
    <n v="4000"/>
    <n v="4000"/>
    <n v="4000"/>
    <n v="560"/>
    <n v="20"/>
    <n v="8"/>
    <n v="380"/>
    <n v="320"/>
    <n v="20"/>
    <n v="80"/>
    <n v="968"/>
    <n v="420"/>
    <n v="3500"/>
    <n v="420"/>
    <n v="3500"/>
    <n v="420"/>
    <n v="0"/>
    <m/>
    <n v="0"/>
  </r>
  <r>
    <x v="579"/>
    <s v="研发序列"/>
    <s v="P2"/>
    <s v="321283199810065219"/>
    <n v="202303"/>
    <s v="药化部"/>
    <d v="2022-07-11T00:00:00"/>
    <n v="4000"/>
    <n v="4000"/>
    <n v="4000"/>
    <n v="4000"/>
    <n v="560"/>
    <n v="20"/>
    <n v="8"/>
    <n v="380"/>
    <n v="320"/>
    <n v="20"/>
    <n v="80"/>
    <n v="968"/>
    <n v="420"/>
    <n v="8500"/>
    <n v="1020"/>
    <n v="8500"/>
    <n v="1020"/>
    <n v="0"/>
    <m/>
    <n v="0"/>
  </r>
  <r>
    <x v="580"/>
    <s v="研发序列"/>
    <s v="P2"/>
    <s v="411527199807160028"/>
    <n v="202303"/>
    <s v="计算化学部"/>
    <d v="2022-07-11T00:00:00"/>
    <n v="4000"/>
    <n v="4000"/>
    <n v="4000"/>
    <n v="4000"/>
    <n v="560"/>
    <n v="20"/>
    <n v="8"/>
    <n v="380"/>
    <n v="320"/>
    <n v="20"/>
    <n v="80"/>
    <n v="968"/>
    <n v="420"/>
    <n v="3500"/>
    <n v="420"/>
    <n v="3500"/>
    <n v="420"/>
    <n v="0"/>
    <m/>
    <n v="0"/>
  </r>
  <r>
    <x v="581"/>
    <s v="研发序列"/>
    <s v="P2"/>
    <s v="330327199609181213"/>
    <n v="202303"/>
    <s v="药化部"/>
    <d v="2022-07-11T00:00:00"/>
    <n v="4000"/>
    <n v="4000"/>
    <n v="4000"/>
    <n v="4000"/>
    <n v="560"/>
    <n v="20"/>
    <n v="8"/>
    <n v="380"/>
    <n v="320"/>
    <n v="20"/>
    <n v="80"/>
    <n v="968"/>
    <n v="420"/>
    <n v="3500"/>
    <n v="420"/>
    <n v="3500"/>
    <n v="420"/>
    <n v="0"/>
    <m/>
    <n v="0"/>
  </r>
  <r>
    <x v="582"/>
    <s v="研发序列"/>
    <s v="P2"/>
    <s v="330103199612050722"/>
    <n v="202303"/>
    <s v="大分子生物药部"/>
    <d v="2022-07-11T00:00:00"/>
    <n v="4000"/>
    <n v="4000"/>
    <n v="4000"/>
    <n v="4000"/>
    <n v="560"/>
    <n v="20"/>
    <n v="8"/>
    <n v="380"/>
    <n v="320"/>
    <n v="20"/>
    <n v="80"/>
    <n v="968"/>
    <n v="420"/>
    <n v="9500"/>
    <n v="1140"/>
    <n v="9500"/>
    <n v="1140"/>
    <n v="0"/>
    <m/>
    <n v="0"/>
  </r>
  <r>
    <x v="583"/>
    <s v="研发序列"/>
    <s v="P1"/>
    <s v="500381199811186827"/>
    <n v="202303"/>
    <s v="中药天然药物部"/>
    <d v="2022-07-11T00:00:00"/>
    <n v="4000"/>
    <n v="4000"/>
    <n v="4000"/>
    <n v="4000"/>
    <n v="560"/>
    <n v="20"/>
    <n v="8"/>
    <n v="380"/>
    <n v="320"/>
    <n v="20"/>
    <n v="80"/>
    <n v="968"/>
    <n v="420"/>
    <n v="3500"/>
    <n v="420"/>
    <n v="3500"/>
    <n v="420"/>
    <n v="0"/>
    <m/>
    <n v="0"/>
  </r>
  <r>
    <x v="584"/>
    <s v="研发序列"/>
    <s v="P2"/>
    <s v="330106199703292128"/>
    <n v="202303"/>
    <s v="中药天然药物部"/>
    <d v="2022-07-11T00:00:00"/>
    <n v="4000"/>
    <n v="4000"/>
    <n v="4000"/>
    <n v="4000"/>
    <n v="560"/>
    <n v="20"/>
    <n v="8"/>
    <n v="380"/>
    <n v="320"/>
    <n v="20"/>
    <n v="80"/>
    <n v="968"/>
    <n v="420"/>
    <n v="10000"/>
    <n v="1200"/>
    <n v="10000"/>
    <n v="1200"/>
    <n v="0"/>
    <m/>
    <n v="0"/>
  </r>
  <r>
    <x v="585"/>
    <s v="研发序列"/>
    <s v="P2"/>
    <s v="362202199710110334"/>
    <n v="202303"/>
    <s v="中药天然药物部"/>
    <d v="2022-07-11T00:00:00"/>
    <n v="4000"/>
    <n v="4000"/>
    <n v="4000"/>
    <n v="4000"/>
    <n v="560"/>
    <n v="20"/>
    <n v="8"/>
    <n v="380"/>
    <n v="320"/>
    <n v="20"/>
    <n v="80"/>
    <n v="968"/>
    <n v="420"/>
    <n v="9000"/>
    <n v="1080"/>
    <n v="9000"/>
    <n v="1080"/>
    <n v="0"/>
    <m/>
    <n v="0"/>
  </r>
  <r>
    <x v="586"/>
    <s v="研发序列"/>
    <s v="P2"/>
    <s v="330106199705294012"/>
    <n v="202303"/>
    <s v="中药天然药物部"/>
    <d v="2022-07-11T00:00:00"/>
    <n v="4000"/>
    <n v="4000"/>
    <n v="4000"/>
    <n v="4000"/>
    <n v="560"/>
    <n v="20"/>
    <n v="8"/>
    <n v="380"/>
    <n v="320"/>
    <n v="20"/>
    <n v="80"/>
    <n v="968"/>
    <n v="420"/>
    <n v="3500"/>
    <n v="420"/>
    <n v="3500"/>
    <n v="420"/>
    <n v="0"/>
    <m/>
    <n v="0"/>
  </r>
  <r>
    <x v="587"/>
    <s v="研发序列"/>
    <s v="P2"/>
    <s v="330602199503020517"/>
    <n v="202303"/>
    <s v="中药天然药物部"/>
    <d v="2022-07-11T00:00:00"/>
    <n v="4000"/>
    <n v="4000"/>
    <n v="4000"/>
    <n v="4000"/>
    <n v="560"/>
    <n v="20"/>
    <n v="8"/>
    <n v="380"/>
    <n v="320"/>
    <n v="20"/>
    <n v="80"/>
    <n v="968"/>
    <n v="420"/>
    <n v="9500"/>
    <n v="1140"/>
    <n v="9500"/>
    <n v="1140"/>
    <n v="0"/>
    <m/>
    <n v="0"/>
  </r>
  <r>
    <x v="588"/>
    <s v="研发序列"/>
    <s v="P2"/>
    <s v="342225199709293621"/>
    <n v="202303"/>
    <s v="中药天然药物部"/>
    <d v="2022-07-11T00:00:00"/>
    <n v="4000"/>
    <n v="4000"/>
    <n v="4000"/>
    <n v="4000"/>
    <n v="560"/>
    <n v="20"/>
    <n v="8"/>
    <n v="380"/>
    <n v="320"/>
    <n v="20"/>
    <n v="80"/>
    <n v="968"/>
    <n v="420"/>
    <n v="9500"/>
    <n v="1140"/>
    <n v="9500"/>
    <n v="1140"/>
    <n v="0"/>
    <m/>
    <n v="0"/>
  </r>
  <r>
    <x v="589"/>
    <s v="研发序列"/>
    <s v="P1"/>
    <s v="370306200002050525"/>
    <n v="202303"/>
    <s v="中药天然药物部"/>
    <d v="2022-07-11T00:00:00"/>
    <n v="4000"/>
    <n v="4000"/>
    <n v="4000"/>
    <n v="4000"/>
    <n v="560"/>
    <n v="20"/>
    <n v="8"/>
    <n v="380"/>
    <n v="320"/>
    <n v="20"/>
    <n v="80"/>
    <n v="968"/>
    <n v="420"/>
    <n v="8000"/>
    <n v="960"/>
    <n v="3500"/>
    <n v="420"/>
    <n v="540"/>
    <m/>
    <n v="540"/>
  </r>
  <r>
    <x v="590"/>
    <s v="研发序列"/>
    <s v="P2"/>
    <s v="330724199701290028"/>
    <n v="202303"/>
    <s v="中药天然药物部"/>
    <d v="2022-07-11T00:00:00"/>
    <n v="4000"/>
    <n v="4000"/>
    <n v="4000"/>
    <n v="4000"/>
    <n v="560"/>
    <n v="20"/>
    <n v="8"/>
    <n v="380"/>
    <n v="320"/>
    <n v="20"/>
    <n v="80"/>
    <n v="968"/>
    <n v="420"/>
    <n v="11500"/>
    <n v="1380"/>
    <n v="11500"/>
    <n v="1380"/>
    <n v="0"/>
    <m/>
    <n v="0"/>
  </r>
  <r>
    <x v="591"/>
    <s v="研发序列"/>
    <s v="P2"/>
    <s v="622628199710120427"/>
    <n v="202303"/>
    <s v="中药天然药物部"/>
    <d v="2022-07-11T00:00:00"/>
    <n v="4000"/>
    <n v="4000"/>
    <n v="4000"/>
    <n v="4000"/>
    <n v="560"/>
    <n v="20"/>
    <n v="8"/>
    <n v="380"/>
    <n v="320"/>
    <n v="20"/>
    <n v="80"/>
    <n v="968"/>
    <n v="420"/>
    <n v="9800"/>
    <n v="1176"/>
    <n v="9800"/>
    <n v="1176"/>
    <n v="0"/>
    <m/>
    <n v="0"/>
  </r>
  <r>
    <x v="592"/>
    <s v="研发序列"/>
    <s v="P2"/>
    <s v="33022719970402136X"/>
    <n v="202303"/>
    <s v="医学部"/>
    <d v="2022-07-11T00:00:00"/>
    <n v="4000"/>
    <n v="4000"/>
    <n v="4000"/>
    <n v="4000"/>
    <n v="560"/>
    <n v="20"/>
    <n v="8"/>
    <n v="380"/>
    <n v="320"/>
    <n v="20"/>
    <n v="80"/>
    <n v="968"/>
    <n v="420"/>
    <n v="3500"/>
    <n v="420"/>
    <n v="3500"/>
    <n v="420"/>
    <n v="0"/>
    <m/>
    <n v="0"/>
  </r>
  <r>
    <x v="593"/>
    <s v="研发辅助序列"/>
    <s v="P2"/>
    <s v="370785199607058687"/>
    <n v="202303"/>
    <s v="知识产权部"/>
    <d v="2022-07-11T00:00:00"/>
    <n v="4000"/>
    <n v="4000"/>
    <n v="4000"/>
    <n v="4000"/>
    <n v="560"/>
    <n v="20"/>
    <n v="8"/>
    <n v="380"/>
    <n v="320"/>
    <n v="20"/>
    <n v="80"/>
    <n v="968"/>
    <n v="420"/>
    <n v="10000"/>
    <n v="1200"/>
    <n v="10000"/>
    <n v="1200"/>
    <n v="0"/>
    <m/>
    <n v="0"/>
  </r>
  <r>
    <x v="594"/>
    <s v="研发序列"/>
    <s v="P2"/>
    <s v="360203199712131029"/>
    <n v="202303"/>
    <s v="液体制剂三部"/>
    <d v="2022-07-11T00:00:00"/>
    <n v="4000"/>
    <n v="4000"/>
    <n v="4000"/>
    <n v="4000"/>
    <n v="560"/>
    <n v="20"/>
    <n v="8"/>
    <n v="380"/>
    <n v="320"/>
    <n v="20"/>
    <n v="80"/>
    <n v="968"/>
    <n v="420"/>
    <n v="3500"/>
    <n v="420"/>
    <n v="3500"/>
    <n v="420"/>
    <n v="0"/>
    <m/>
    <n v="0"/>
  </r>
  <r>
    <x v="595"/>
    <s v="研发序列"/>
    <s v="P2"/>
    <s v="340721199508220928"/>
    <n v="202303"/>
    <s v="原料药分析部"/>
    <d v="2022-07-13T00:00:00"/>
    <n v="4000"/>
    <n v="4000"/>
    <n v="4000"/>
    <n v="4000"/>
    <n v="560"/>
    <n v="20"/>
    <n v="8"/>
    <n v="380"/>
    <n v="320"/>
    <n v="20"/>
    <n v="80"/>
    <n v="968"/>
    <n v="420"/>
    <n v="10000"/>
    <n v="1200"/>
    <n v="10000"/>
    <n v="1200"/>
    <n v="0"/>
    <m/>
    <n v="0"/>
  </r>
  <r>
    <x v="596"/>
    <s v="研发序列"/>
    <s v="M2"/>
    <s v="413026199102056616"/>
    <n v="202303"/>
    <s v="药学部"/>
    <d v="2022-07-13T00:00:00"/>
    <n v="5000"/>
    <n v="5000"/>
    <n v="5000"/>
    <n v="5000"/>
    <n v="700"/>
    <n v="25"/>
    <n v="10"/>
    <n v="475"/>
    <n v="400"/>
    <n v="25"/>
    <n v="100"/>
    <n v="1210"/>
    <n v="525"/>
    <n v="18000"/>
    <n v="2160"/>
    <n v="18000"/>
    <n v="2160"/>
    <n v="0"/>
    <m/>
    <n v="0"/>
  </r>
  <r>
    <x v="597"/>
    <s v="研发序列"/>
    <s v="P2"/>
    <s v="42082219980125431X"/>
    <n v="202303"/>
    <s v="原料药三部"/>
    <d v="2022-07-13T00:00:00"/>
    <n v="4000"/>
    <n v="4000"/>
    <n v="4000"/>
    <n v="4000"/>
    <n v="560"/>
    <n v="20"/>
    <n v="8"/>
    <n v="380"/>
    <n v="320"/>
    <n v="20"/>
    <n v="80"/>
    <n v="968"/>
    <n v="420"/>
    <n v="12000"/>
    <n v="1440"/>
    <n v="3500"/>
    <n v="420"/>
    <n v="1020"/>
    <m/>
    <n v="1020"/>
  </r>
  <r>
    <x v="598"/>
    <s v="研发序列"/>
    <s v="P2"/>
    <s v="412724199208031921"/>
    <n v="202303"/>
    <s v="原料药分析部"/>
    <d v="2022-07-15T00:00:00"/>
    <n v="4000"/>
    <n v="4000"/>
    <n v="4000"/>
    <n v="4000"/>
    <n v="560"/>
    <n v="20"/>
    <n v="8"/>
    <n v="380"/>
    <n v="320"/>
    <n v="20"/>
    <n v="80"/>
    <n v="968"/>
    <n v="420"/>
    <n v="9000"/>
    <n v="1080"/>
    <n v="9000"/>
    <n v="1080"/>
    <n v="0"/>
    <m/>
    <n v="0"/>
  </r>
  <r>
    <x v="599"/>
    <s v="研发序列"/>
    <s v="P1"/>
    <s v="520103200002144044"/>
    <n v="202303"/>
    <s v="固体制剂二部"/>
    <d v="2022-07-18T00:00:00"/>
    <n v="4000"/>
    <n v="4000"/>
    <n v="4000"/>
    <n v="4000"/>
    <n v="560"/>
    <n v="20"/>
    <n v="8"/>
    <n v="380"/>
    <n v="320"/>
    <n v="20"/>
    <n v="80"/>
    <n v="968"/>
    <n v="420"/>
    <n v="3500"/>
    <n v="420"/>
    <n v="3500"/>
    <n v="420"/>
    <n v="0"/>
    <m/>
    <n v="0"/>
  </r>
  <r>
    <x v="600"/>
    <s v="研发序列"/>
    <s v="P2"/>
    <s v="532927199404200769"/>
    <n v="202303"/>
    <s v="固体制剂二部"/>
    <d v="2022-07-18T00:00:00"/>
    <n v="4000"/>
    <n v="4000"/>
    <n v="4000"/>
    <n v="4000"/>
    <n v="560"/>
    <n v="20"/>
    <n v="8"/>
    <n v="380"/>
    <n v="320"/>
    <n v="20"/>
    <n v="80"/>
    <n v="968"/>
    <n v="420"/>
    <n v="11000"/>
    <n v="1320"/>
    <n v="11000"/>
    <n v="1320"/>
    <n v="0"/>
    <m/>
    <n v="0"/>
  </r>
  <r>
    <x v="601"/>
    <s v="研发序列"/>
    <s v="P1"/>
    <s v="622427199910033785"/>
    <n v="202303"/>
    <s v="固体制剂三部"/>
    <d v="2022-07-20T00:00:00"/>
    <n v="4000"/>
    <n v="4000"/>
    <n v="4000"/>
    <n v="4000"/>
    <n v="560"/>
    <n v="20"/>
    <n v="8"/>
    <n v="380"/>
    <n v="320"/>
    <n v="20"/>
    <n v="80"/>
    <n v="968"/>
    <n v="420"/>
    <n v="6500"/>
    <n v="780"/>
    <n v="3500"/>
    <n v="420"/>
    <n v="360"/>
    <m/>
    <n v="360"/>
  </r>
  <r>
    <x v="602"/>
    <s v="研发序列"/>
    <s v="P2"/>
    <s v="412726199807216218"/>
    <n v="202303"/>
    <s v="放大管理部"/>
    <d v="2022-07-20T00:00:00"/>
    <n v="4000"/>
    <n v="4000"/>
    <n v="4000"/>
    <n v="4000"/>
    <n v="560"/>
    <n v="20"/>
    <n v="8"/>
    <n v="380"/>
    <n v="320"/>
    <n v="20"/>
    <n v="80"/>
    <n v="968"/>
    <n v="420"/>
    <n v="8000"/>
    <n v="960"/>
    <n v="3500"/>
    <n v="420"/>
    <n v="540"/>
    <m/>
    <n v="540"/>
  </r>
  <r>
    <x v="603"/>
    <s v="职能序列"/>
    <s v="P2"/>
    <s v="339005199501291617"/>
    <n v="202303"/>
    <s v="实验室管理部"/>
    <d v="2022-07-20T00:00:00"/>
    <n v="4000"/>
    <n v="4000"/>
    <n v="4000"/>
    <n v="4000"/>
    <n v="560"/>
    <n v="20"/>
    <n v="8"/>
    <n v="380"/>
    <n v="320"/>
    <n v="20"/>
    <n v="80"/>
    <n v="968"/>
    <n v="420"/>
    <n v="6500"/>
    <n v="780"/>
    <n v="6500"/>
    <n v="780"/>
    <n v="0"/>
    <m/>
    <n v="0"/>
  </r>
  <r>
    <x v="604"/>
    <s v="研发序列"/>
    <s v="M2"/>
    <s v="330327198701147291"/>
    <n v="202303"/>
    <s v="原料药三部"/>
    <d v="2022-07-25T00:00:00"/>
    <n v="5000"/>
    <n v="5000"/>
    <n v="5000"/>
    <n v="5000"/>
    <n v="700"/>
    <n v="25"/>
    <n v="10"/>
    <n v="475"/>
    <n v="400"/>
    <n v="25"/>
    <n v="100"/>
    <n v="1210"/>
    <n v="525"/>
    <n v="18000"/>
    <n v="2160"/>
    <n v="18000"/>
    <n v="2160"/>
    <n v="0"/>
    <m/>
    <n v="0"/>
  </r>
  <r>
    <x v="605"/>
    <s v="研发序列"/>
    <s v="P2"/>
    <s v="632126199704222111"/>
    <n v="202303"/>
    <s v="原料药五部"/>
    <d v="2022-07-25T00:00:00"/>
    <n v="4000"/>
    <n v="4000"/>
    <n v="4000"/>
    <n v="4000"/>
    <n v="560"/>
    <n v="20"/>
    <n v="8"/>
    <n v="380"/>
    <n v="320"/>
    <n v="20"/>
    <n v="80"/>
    <n v="968"/>
    <n v="420"/>
    <n v="11500"/>
    <n v="1380"/>
    <n v="11500"/>
    <n v="1380"/>
    <n v="0"/>
    <m/>
    <n v="0"/>
  </r>
  <r>
    <x v="606"/>
    <s v="研发序列"/>
    <s v="P2"/>
    <s v="620503199510254522"/>
    <n v="202303"/>
    <s v="液体制剂三部"/>
    <d v="2022-07-25T00:00:00"/>
    <n v="4000"/>
    <n v="4000"/>
    <n v="4000"/>
    <n v="4000"/>
    <n v="560"/>
    <n v="20"/>
    <n v="8"/>
    <n v="380"/>
    <n v="320"/>
    <n v="20"/>
    <n v="80"/>
    <n v="968"/>
    <n v="420"/>
    <n v="3500"/>
    <n v="420"/>
    <n v="3500"/>
    <n v="420"/>
    <n v="0"/>
    <m/>
    <n v="0"/>
  </r>
  <r>
    <x v="607"/>
    <s v="研发序列"/>
    <s v="P1"/>
    <s v="431121200011087821"/>
    <n v="202303"/>
    <s v="外用制剂部"/>
    <d v="2022-07-25T00:00:00"/>
    <n v="4000"/>
    <n v="4000"/>
    <n v="4000"/>
    <n v="4000"/>
    <n v="560"/>
    <n v="20"/>
    <n v="8"/>
    <n v="380"/>
    <n v="320"/>
    <n v="20"/>
    <n v="80"/>
    <n v="968"/>
    <n v="420"/>
    <n v="3500"/>
    <n v="420"/>
    <n v="3500"/>
    <n v="420"/>
    <n v="0"/>
    <m/>
    <n v="0"/>
  </r>
  <r>
    <x v="608"/>
    <s v="研发序列"/>
    <s v="P1"/>
    <s v="522132199902180049"/>
    <n v="202303"/>
    <s v="固体制剂二部"/>
    <d v="2022-07-27T00:00:00"/>
    <n v="4000"/>
    <n v="4000"/>
    <n v="4000"/>
    <n v="4000"/>
    <n v="560"/>
    <n v="20"/>
    <n v="8"/>
    <n v="380"/>
    <n v="320"/>
    <n v="20"/>
    <n v="80"/>
    <n v="968"/>
    <n v="420"/>
    <n v="3500"/>
    <n v="420"/>
    <n v="3500"/>
    <n v="420"/>
    <n v="0"/>
    <m/>
    <n v="0"/>
  </r>
  <r>
    <x v="609"/>
    <s v="研发序列"/>
    <s v="P3"/>
    <s v="340203199505031822"/>
    <n v="202303"/>
    <s v="药化部"/>
    <d v="2022-08-01T00:00:00"/>
    <n v="4500"/>
    <n v="4500"/>
    <n v="4500"/>
    <n v="4500"/>
    <n v="630"/>
    <n v="22.5"/>
    <n v="9"/>
    <n v="427.5"/>
    <n v="360"/>
    <n v="22.5"/>
    <n v="90"/>
    <n v="1089"/>
    <n v="472.5"/>
    <n v="12000"/>
    <n v="1440"/>
    <n v="12000"/>
    <n v="1440"/>
    <n v="0"/>
    <m/>
    <n v="0"/>
  </r>
  <r>
    <x v="610"/>
    <s v="研发序列"/>
    <s v="P2"/>
    <s v="330702199707210027"/>
    <n v="202303"/>
    <s v="中药天然药物部"/>
    <d v="2022-08-01T00:00:00"/>
    <n v="4000"/>
    <n v="4000"/>
    <n v="4000"/>
    <n v="4000"/>
    <n v="560"/>
    <n v="20"/>
    <n v="8"/>
    <n v="380"/>
    <n v="320"/>
    <n v="20"/>
    <n v="80"/>
    <n v="968"/>
    <n v="420"/>
    <n v="9500"/>
    <n v="1140"/>
    <n v="9500"/>
    <n v="1140"/>
    <n v="0"/>
    <m/>
    <n v="0"/>
  </r>
  <r>
    <x v="611"/>
    <s v="研发序列"/>
    <s v="P2"/>
    <s v="342501199501023214"/>
    <n v="202303"/>
    <s v="大分子生物药部"/>
    <d v="2022-08-01T00:00:00"/>
    <n v="4000"/>
    <n v="4000"/>
    <n v="4000"/>
    <n v="4000"/>
    <n v="560"/>
    <n v="20"/>
    <n v="8"/>
    <n v="380"/>
    <n v="320"/>
    <n v="20"/>
    <n v="80"/>
    <n v="968"/>
    <n v="420"/>
    <n v="3500"/>
    <n v="420"/>
    <n v="3500"/>
    <n v="420"/>
    <n v="0"/>
    <m/>
    <n v="0"/>
  </r>
  <r>
    <x v="612"/>
    <s v="职能序列"/>
    <s v="P2"/>
    <s v="431124200109041249"/>
    <n v="202303"/>
    <s v="实验室管理部"/>
    <d v="2022-08-01T00:00:00"/>
    <n v="4000"/>
    <n v="4000"/>
    <n v="4000"/>
    <n v="4000"/>
    <n v="560"/>
    <n v="20"/>
    <n v="8"/>
    <n v="380"/>
    <n v="320"/>
    <n v="20"/>
    <n v="80"/>
    <n v="968"/>
    <n v="420"/>
    <n v="3500"/>
    <n v="420"/>
    <n v="3500"/>
    <n v="420"/>
    <n v="0"/>
    <m/>
    <n v="0"/>
  </r>
  <r>
    <x v="613"/>
    <s v="研发序列"/>
    <s v="P1"/>
    <s v="630102199911180820"/>
    <n v="202303"/>
    <s v="固体制剂二部"/>
    <d v="2022-08-01T00:00:00"/>
    <n v="4000"/>
    <n v="4000"/>
    <n v="4000"/>
    <n v="4000"/>
    <n v="560"/>
    <n v="20"/>
    <n v="8"/>
    <n v="380"/>
    <n v="320"/>
    <n v="20"/>
    <n v="80"/>
    <n v="968"/>
    <n v="420"/>
    <n v="3500"/>
    <n v="420"/>
    <n v="3500"/>
    <n v="420"/>
    <n v="0"/>
    <m/>
    <n v="0"/>
  </r>
  <r>
    <x v="614"/>
    <s v="研发序列"/>
    <s v="P1"/>
    <s v="632126200001140043"/>
    <n v="202303"/>
    <s v="原料药分析部"/>
    <d v="2022-08-01T00:00:00"/>
    <n v="4000"/>
    <n v="4000"/>
    <n v="4000"/>
    <n v="4000"/>
    <n v="560"/>
    <n v="20"/>
    <n v="8"/>
    <n v="380"/>
    <n v="320"/>
    <n v="20"/>
    <n v="80"/>
    <n v="968"/>
    <n v="420"/>
    <n v="3500"/>
    <n v="420"/>
    <n v="3500"/>
    <n v="420"/>
    <n v="0"/>
    <m/>
    <n v="0"/>
  </r>
  <r>
    <x v="615"/>
    <s v="研发序列"/>
    <s v="M5"/>
    <s v="520201197804024018"/>
    <n v="202303"/>
    <s v="原料药五部"/>
    <d v="2022-08-01T00:00:00"/>
    <n v="6500"/>
    <n v="6500"/>
    <n v="6500"/>
    <n v="6500"/>
    <n v="910"/>
    <n v="32.5"/>
    <n v="13"/>
    <n v="617.5"/>
    <n v="520"/>
    <n v="32.5"/>
    <n v="130"/>
    <n v="1573"/>
    <n v="682.5"/>
    <n v="28000"/>
    <n v="3360"/>
    <n v="28000"/>
    <n v="3360"/>
    <n v="0"/>
    <m/>
    <n v="0"/>
  </r>
  <r>
    <x v="616"/>
    <s v=""/>
    <s v="M3"/>
    <s v="330184198401235018"/>
    <n v="202303"/>
    <s v="业务中心"/>
    <d v="2022-08-01T00:00:00"/>
    <n v="4000"/>
    <n v="4000"/>
    <n v="4000"/>
    <n v="4000"/>
    <n v="560"/>
    <n v="20"/>
    <n v="8"/>
    <n v="380"/>
    <n v="320"/>
    <n v="20"/>
    <n v="80"/>
    <n v="968"/>
    <n v="420"/>
    <n v="7200"/>
    <n v="864"/>
    <n v="7200"/>
    <n v="864"/>
    <n v="0"/>
    <m/>
    <n v="0"/>
  </r>
  <r>
    <x v="617"/>
    <s v="研发序列"/>
    <s v="P3"/>
    <s v="362421199107100422"/>
    <n v="202303"/>
    <s v="外用制剂部"/>
    <d v="2022-08-03T00:00:00"/>
    <n v="4500"/>
    <n v="4500"/>
    <n v="4500"/>
    <n v="4500"/>
    <n v="630"/>
    <n v="22.5"/>
    <n v="9"/>
    <n v="427.5"/>
    <n v="360"/>
    <n v="22.5"/>
    <n v="90"/>
    <n v="1089"/>
    <n v="472.5"/>
    <n v="12000"/>
    <n v="1440"/>
    <n v="12000"/>
    <n v="1440"/>
    <n v="0"/>
    <m/>
    <n v="0"/>
  </r>
  <r>
    <x v="618"/>
    <s v="研发序列"/>
    <s v="P2"/>
    <s v="34122119950920312X"/>
    <n v="202303"/>
    <s v="药理部"/>
    <d v="2022-08-03T00:00:00"/>
    <n v="4000"/>
    <n v="4000"/>
    <n v="4000"/>
    <n v="4000"/>
    <n v="560"/>
    <n v="20"/>
    <n v="8"/>
    <n v="380"/>
    <n v="320"/>
    <n v="20"/>
    <n v="80"/>
    <n v="968"/>
    <n v="420"/>
    <n v="8500"/>
    <n v="1020"/>
    <n v="8500"/>
    <n v="1020"/>
    <n v="0"/>
    <m/>
    <n v="0"/>
  </r>
  <r>
    <x v="619"/>
    <s v="研发序列"/>
    <s v="P2"/>
    <s v="430521199603200264"/>
    <n v="202303"/>
    <s v="外用制剂部"/>
    <d v="2022-08-08T00:00:00"/>
    <n v="4000"/>
    <n v="4000"/>
    <n v="4000"/>
    <n v="4000"/>
    <n v="560"/>
    <n v="20"/>
    <n v="8"/>
    <n v="380"/>
    <n v="320"/>
    <n v="20"/>
    <n v="80"/>
    <n v="968"/>
    <n v="420"/>
    <n v="9000"/>
    <n v="1080"/>
    <n v="9000"/>
    <n v="1080"/>
    <n v="0"/>
    <m/>
    <n v="0"/>
  </r>
  <r>
    <x v="620"/>
    <s v="职能序列"/>
    <s v="P3"/>
    <s v="330124198403110415"/>
    <n v="202303"/>
    <s v="实验室管理部"/>
    <d v="2022-08-10T00:00:00"/>
    <n v="4000"/>
    <n v="4000"/>
    <n v="4000"/>
    <n v="4000"/>
    <n v="560"/>
    <n v="20"/>
    <n v="8"/>
    <n v="380"/>
    <n v="320"/>
    <n v="20"/>
    <n v="80"/>
    <n v="968"/>
    <n v="420"/>
    <n v="3500"/>
    <n v="420"/>
    <n v="3500"/>
    <n v="420"/>
    <n v="0"/>
    <m/>
    <n v="0"/>
  </r>
  <r>
    <x v="621"/>
    <s v="研发序列"/>
    <s v="P2"/>
    <s v="239005199510192027"/>
    <n v="202303"/>
    <s v="大分子生物药部"/>
    <d v="2022-08-12T00:00:00"/>
    <n v="4000"/>
    <n v="4000"/>
    <n v="4000"/>
    <n v="4000"/>
    <n v="560"/>
    <n v="20"/>
    <n v="8"/>
    <n v="380"/>
    <n v="320"/>
    <n v="20"/>
    <n v="80"/>
    <n v="968"/>
    <n v="420"/>
    <n v="11000"/>
    <n v="1320"/>
    <n v="11000"/>
    <n v="1320"/>
    <n v="0"/>
    <m/>
    <n v="0"/>
  </r>
  <r>
    <x v="622"/>
    <s v="职能序列"/>
    <s v="M5"/>
    <s v="650102197610313014"/>
    <n v="202303"/>
    <s v="业务发展六部"/>
    <d v="2022-08-15T00:00:00"/>
    <n v="5500"/>
    <n v="5500"/>
    <n v="5500"/>
    <n v="5500"/>
    <n v="770"/>
    <n v="27.5"/>
    <n v="11"/>
    <n v="522.5"/>
    <n v="440"/>
    <n v="27.5"/>
    <n v="110"/>
    <n v="1331"/>
    <n v="577.5"/>
    <n v="22000"/>
    <n v="2640"/>
    <n v="22000"/>
    <n v="2640"/>
    <n v="0"/>
    <m/>
    <n v="0"/>
  </r>
  <r>
    <x v="623"/>
    <s v="研发序列"/>
    <s v="P1"/>
    <s v="411521199904170924"/>
    <n v="202303"/>
    <s v="外用制剂部"/>
    <d v="2022-08-15T00:00:00"/>
    <n v="4000"/>
    <n v="4000"/>
    <n v="4000"/>
    <n v="4000"/>
    <n v="560"/>
    <n v="20"/>
    <n v="8"/>
    <n v="380"/>
    <n v="320"/>
    <n v="20"/>
    <n v="80"/>
    <n v="968"/>
    <n v="420"/>
    <n v="3500"/>
    <n v="420"/>
    <n v="3500"/>
    <n v="420"/>
    <n v="0"/>
    <m/>
    <n v="0"/>
  </r>
  <r>
    <x v="624"/>
    <s v="研发辅助序列"/>
    <s v="M1"/>
    <s v="341222198712116349"/>
    <n v="202303"/>
    <s v="项目管理部"/>
    <d v="2022-08-15T00:00:00"/>
    <n v="4500"/>
    <n v="4500"/>
    <n v="4500"/>
    <n v="4500"/>
    <n v="630"/>
    <n v="22.5"/>
    <n v="9"/>
    <n v="427.5"/>
    <n v="360"/>
    <n v="22.5"/>
    <n v="90"/>
    <n v="1089"/>
    <n v="472.5"/>
    <n v="14000"/>
    <n v="1680"/>
    <n v="14000"/>
    <n v="1680"/>
    <n v="0"/>
    <m/>
    <n v="0"/>
  </r>
  <r>
    <x v="625"/>
    <s v="研发序列"/>
    <s v="P1"/>
    <s v="33012420000202003X"/>
    <n v="202303"/>
    <s v="原料药分析部"/>
    <d v="2022-08-19T00:00:00"/>
    <n v="4000"/>
    <n v="4000"/>
    <n v="4000"/>
    <n v="4000"/>
    <n v="560"/>
    <n v="20"/>
    <n v="8"/>
    <n v="380"/>
    <n v="320"/>
    <n v="20"/>
    <n v="80"/>
    <n v="968"/>
    <n v="420"/>
    <n v="7500"/>
    <n v="900"/>
    <n v="7500"/>
    <n v="900"/>
    <n v="0"/>
    <m/>
    <n v="0"/>
  </r>
  <r>
    <x v="626"/>
    <s v="研发序列"/>
    <s v="P1"/>
    <s v="620523200104170869"/>
    <n v="202303"/>
    <s v="中药天然药物部"/>
    <d v="2022-08-22T00:00:00"/>
    <n v="4000"/>
    <n v="4000"/>
    <n v="4000"/>
    <n v="4000"/>
    <n v="560"/>
    <n v="20"/>
    <n v="8"/>
    <n v="380"/>
    <n v="320"/>
    <n v="20"/>
    <n v="80"/>
    <n v="968"/>
    <n v="420"/>
    <n v="3500"/>
    <n v="420"/>
    <n v="3500"/>
    <n v="420"/>
    <n v="0"/>
    <m/>
    <n v="0"/>
  </r>
  <r>
    <x v="627"/>
    <s v="研发序列"/>
    <s v="P2"/>
    <s v="450322199403023522"/>
    <n v="202303"/>
    <s v="中药天然药物部"/>
    <d v="2022-08-22T00:00:00"/>
    <n v="4000"/>
    <n v="4000"/>
    <n v="4000"/>
    <n v="4000"/>
    <n v="560"/>
    <n v="20"/>
    <n v="8"/>
    <n v="380"/>
    <n v="320"/>
    <n v="20"/>
    <n v="80"/>
    <n v="968"/>
    <n v="420"/>
    <n v="9000"/>
    <n v="1080"/>
    <n v="9000"/>
    <n v="1080"/>
    <n v="0"/>
    <m/>
    <n v="0"/>
  </r>
  <r>
    <x v="628"/>
    <s v="研发序列"/>
    <s v="P2"/>
    <s v="410181199610157525"/>
    <n v="202303"/>
    <s v="医学部"/>
    <d v="2022-08-22T00:00:00"/>
    <n v="4000"/>
    <n v="4000"/>
    <n v="4000"/>
    <n v="4000"/>
    <n v="560"/>
    <n v="20"/>
    <n v="8"/>
    <n v="380"/>
    <n v="320"/>
    <n v="20"/>
    <n v="80"/>
    <n v="968"/>
    <n v="420"/>
    <n v="10000"/>
    <n v="1200"/>
    <n v="10000"/>
    <n v="1200"/>
    <n v="0"/>
    <m/>
    <n v="0"/>
  </r>
  <r>
    <x v="629"/>
    <s v="研发序列"/>
    <s v="M6"/>
    <s v="34022119831201651X"/>
    <n v="202303"/>
    <s v="原料药研究中心"/>
    <d v="2022-08-26T00:00:00"/>
    <n v="6500"/>
    <n v="6500"/>
    <n v="6500"/>
    <n v="6500"/>
    <n v="910"/>
    <n v="32.5"/>
    <n v="13"/>
    <n v="617.5"/>
    <n v="520"/>
    <n v="32.5"/>
    <n v="130"/>
    <n v="1573"/>
    <n v="682.5"/>
    <n v="32000"/>
    <n v="3840"/>
    <n v="32000"/>
    <n v="3840"/>
    <n v="0"/>
    <m/>
    <n v="0"/>
  </r>
  <r>
    <x v="630"/>
    <s v="研发序列"/>
    <s v="P2"/>
    <s v="33078119960913111X"/>
    <n v="202303"/>
    <s v="杂质研究中心"/>
    <d v="2022-08-26T00:00:00"/>
    <n v="4000"/>
    <n v="4000"/>
    <n v="4000"/>
    <n v="4000"/>
    <n v="560"/>
    <n v="20"/>
    <n v="8"/>
    <n v="380"/>
    <n v="320"/>
    <n v="20"/>
    <n v="80"/>
    <n v="968"/>
    <n v="420"/>
    <n v="3500"/>
    <n v="420"/>
    <n v="3500"/>
    <n v="420"/>
    <n v="0"/>
    <m/>
    <n v="0"/>
  </r>
  <r>
    <x v="631"/>
    <s v="研发辅助序列"/>
    <s v="P3"/>
    <s v="430525199109262326"/>
    <n v="202303"/>
    <s v="知识产权部"/>
    <d v="2022-08-29T00:00:00"/>
    <n v="4000"/>
    <n v="4000"/>
    <n v="4000"/>
    <n v="4000"/>
    <n v="560"/>
    <n v="20"/>
    <n v="8"/>
    <n v="380"/>
    <n v="320"/>
    <n v="20"/>
    <n v="80"/>
    <n v="968"/>
    <n v="420"/>
    <n v="12000"/>
    <n v="1440"/>
    <n v="12000"/>
    <n v="1440"/>
    <n v="0"/>
    <m/>
    <n v="0"/>
  </r>
  <r>
    <x v="632"/>
    <s v="研发序列"/>
    <s v="M1"/>
    <s v="21148119951110257X"/>
    <n v="202303"/>
    <s v="固体制剂三部"/>
    <d v="2022-08-29T00:00:00"/>
    <n v="5000"/>
    <n v="5000"/>
    <n v="5000"/>
    <n v="5000"/>
    <n v="700"/>
    <n v="25"/>
    <n v="10"/>
    <n v="475"/>
    <n v="400"/>
    <n v="25"/>
    <n v="100"/>
    <n v="1210"/>
    <n v="525"/>
    <n v="15000"/>
    <n v="1800"/>
    <n v="15000"/>
    <n v="1800"/>
    <n v="0"/>
    <m/>
    <n v="0"/>
  </r>
  <r>
    <x v="633"/>
    <s v="研发序列"/>
    <s v="M2"/>
    <s v="130102199503122113"/>
    <n v="202303"/>
    <s v="原料药六部"/>
    <d v="2022-09-05T00:00:00"/>
    <n v="5000"/>
    <n v="5000"/>
    <n v="5000"/>
    <n v="5000"/>
    <n v="700"/>
    <n v="25"/>
    <n v="10"/>
    <n v="475"/>
    <n v="400"/>
    <n v="25"/>
    <n v="100"/>
    <n v="1210"/>
    <n v="525"/>
    <n v="18000"/>
    <n v="2160"/>
    <n v="18000"/>
    <n v="2160"/>
    <n v="0"/>
    <m/>
    <n v="0"/>
  </r>
  <r>
    <x v="634"/>
    <s v="研发序列"/>
    <s v="P1"/>
    <s v="330104199803121622"/>
    <n v="202303"/>
    <s v="大分子生物药部"/>
    <d v="2022-09-09T00:00:00"/>
    <n v="4000"/>
    <n v="4000"/>
    <n v="4000"/>
    <n v="4000"/>
    <n v="560"/>
    <n v="20"/>
    <n v="8"/>
    <n v="380"/>
    <n v="320"/>
    <n v="20"/>
    <n v="80"/>
    <n v="968"/>
    <n v="420"/>
    <n v="3500"/>
    <n v="420"/>
    <n v="3500"/>
    <n v="420"/>
    <n v="0"/>
    <m/>
    <n v="0"/>
  </r>
  <r>
    <x v="635"/>
    <s v="研发序列"/>
    <s v="P1"/>
    <s v="500241199705074323"/>
    <n v="202303"/>
    <s v="液体制剂二部"/>
    <d v="2022-09-14T00:00:00"/>
    <n v="4000"/>
    <n v="4000"/>
    <n v="4000"/>
    <n v="4000"/>
    <n v="560"/>
    <n v="20"/>
    <n v="8"/>
    <n v="380"/>
    <n v="320"/>
    <n v="20"/>
    <n v="80"/>
    <n v="968"/>
    <n v="420"/>
    <n v="3500"/>
    <n v="420"/>
    <n v="3500"/>
    <n v="420"/>
    <n v="0"/>
    <m/>
    <n v="0"/>
  </r>
  <r>
    <x v="636"/>
    <s v="研发辅助序列"/>
    <s v="P2"/>
    <s v="339005199701153024"/>
    <n v="202303"/>
    <s v="质量保证部"/>
    <d v="2022-09-09T00:00:00"/>
    <n v="4000"/>
    <n v="4000"/>
    <n v="4000"/>
    <n v="4000"/>
    <n v="560"/>
    <n v="20"/>
    <n v="8"/>
    <n v="380"/>
    <n v="320"/>
    <n v="20"/>
    <n v="80"/>
    <n v="968"/>
    <n v="420"/>
    <n v="8000"/>
    <n v="960"/>
    <n v="8000"/>
    <n v="960"/>
    <n v="0"/>
    <m/>
    <n v="0"/>
  </r>
  <r>
    <x v="637"/>
    <s v="研发序列"/>
    <s v="P1"/>
    <s v="431102200003028929"/>
    <n v="202303"/>
    <s v="中药天然药物部"/>
    <d v="2022-09-14T00:00:00"/>
    <n v="4000"/>
    <n v="4000"/>
    <n v="4000"/>
    <n v="4000"/>
    <n v="560"/>
    <n v="20"/>
    <n v="8"/>
    <n v="380"/>
    <n v="320"/>
    <n v="20"/>
    <n v="80"/>
    <n v="968"/>
    <n v="420"/>
    <n v="3500"/>
    <n v="420"/>
    <n v="3500"/>
    <n v="420"/>
    <n v="0"/>
    <m/>
    <n v="0"/>
  </r>
  <r>
    <x v="638"/>
    <s v="研发序列"/>
    <s v="P2"/>
    <s v="140702199508227111"/>
    <n v="202303"/>
    <s v="原料药五部"/>
    <d v="2022-09-05T00:00:00"/>
    <n v="4000"/>
    <n v="4000"/>
    <n v="4000"/>
    <n v="4000"/>
    <n v="560"/>
    <n v="20"/>
    <n v="8"/>
    <n v="380"/>
    <n v="320"/>
    <n v="20"/>
    <n v="80"/>
    <n v="968"/>
    <n v="420"/>
    <n v="3500"/>
    <n v="420"/>
    <n v="3500"/>
    <n v="420"/>
    <n v="0"/>
    <m/>
    <n v="0"/>
  </r>
  <r>
    <x v="639"/>
    <s v="研发序列"/>
    <s v="P2"/>
    <s v="330681199504308200"/>
    <n v="202303"/>
    <s v="医学部"/>
    <d v="2022-09-14T00:00:00"/>
    <n v="4000"/>
    <n v="4000"/>
    <n v="4000"/>
    <n v="4000"/>
    <n v="560"/>
    <n v="20"/>
    <n v="8"/>
    <n v="380"/>
    <n v="320"/>
    <n v="20"/>
    <n v="80"/>
    <n v="968"/>
    <n v="420"/>
    <n v="9000"/>
    <n v="1080"/>
    <n v="9000"/>
    <n v="1080"/>
    <n v="0"/>
    <m/>
    <n v="0"/>
  </r>
  <r>
    <x v="640"/>
    <s v="研发序列"/>
    <s v="P2"/>
    <s v="330303199406290929"/>
    <n v="202303"/>
    <s v="液体制剂二部"/>
    <d v="2022-09-14T00:00:00"/>
    <n v="4000"/>
    <n v="4000"/>
    <n v="4000"/>
    <n v="4000"/>
    <n v="560"/>
    <n v="20"/>
    <n v="8"/>
    <n v="380"/>
    <n v="320"/>
    <n v="20"/>
    <n v="80"/>
    <n v="968"/>
    <n v="420"/>
    <n v="10000"/>
    <n v="1200"/>
    <n v="10000"/>
    <n v="1200"/>
    <n v="0"/>
    <m/>
    <n v="0"/>
  </r>
  <r>
    <x v="641"/>
    <s v="研发序列"/>
    <s v="P2"/>
    <s v="362321199703071327"/>
    <n v="202303"/>
    <s v="杂质研究中心"/>
    <d v="2022-09-14T00:00:00"/>
    <n v="4000"/>
    <n v="4000"/>
    <n v="4000"/>
    <n v="4000"/>
    <n v="560"/>
    <n v="20"/>
    <n v="8"/>
    <n v="380"/>
    <n v="320"/>
    <n v="20"/>
    <n v="80"/>
    <n v="968"/>
    <n v="420"/>
    <n v="9000"/>
    <n v="1080"/>
    <n v="3500"/>
    <n v="420"/>
    <n v="660"/>
    <m/>
    <n v="660"/>
  </r>
  <r>
    <x v="642"/>
    <s v="研发序列"/>
    <s v="P3"/>
    <s v="341224199404171554"/>
    <n v="202303"/>
    <s v="固体制剂三部"/>
    <d v="2022-09-02T00:00:00"/>
    <n v="4500"/>
    <n v="4500"/>
    <n v="4500"/>
    <n v="4500"/>
    <n v="630"/>
    <n v="22.5"/>
    <n v="9"/>
    <n v="427.5"/>
    <n v="360"/>
    <n v="22.5"/>
    <n v="90"/>
    <n v="1089"/>
    <n v="472.5"/>
    <n v="12000"/>
    <n v="1440"/>
    <n v="12000"/>
    <n v="1440"/>
    <n v="0"/>
    <m/>
    <n v="0"/>
  </r>
  <r>
    <x v="643"/>
    <s v="研发序列"/>
    <s v="P3"/>
    <s v="513122199309284820"/>
    <n v="202303"/>
    <s v="固体制剂三部"/>
    <d v="2022-09-02T00:00:00"/>
    <n v="4500"/>
    <n v="4500"/>
    <n v="4500"/>
    <n v="4500"/>
    <n v="630"/>
    <n v="22.5"/>
    <n v="9"/>
    <n v="427.5"/>
    <n v="360"/>
    <n v="22.5"/>
    <n v="90"/>
    <n v="1089"/>
    <n v="472.5"/>
    <n v="12000"/>
    <n v="1440"/>
    <n v="12000"/>
    <n v="1440"/>
    <n v="0"/>
    <m/>
    <n v="0"/>
  </r>
  <r>
    <x v="644"/>
    <s v="研发序列"/>
    <s v="P1"/>
    <s v="230902200008170938"/>
    <n v="202303"/>
    <s v="非临床部"/>
    <d v="2022-09-19T00:00:00"/>
    <n v="4000"/>
    <n v="4000"/>
    <n v="4000"/>
    <n v="4000"/>
    <n v="560"/>
    <n v="20"/>
    <n v="8"/>
    <n v="380"/>
    <n v="320"/>
    <n v="20"/>
    <n v="80"/>
    <n v="968"/>
    <n v="420"/>
    <n v="3500"/>
    <n v="420"/>
    <n v="3500"/>
    <n v="420"/>
    <n v="0"/>
    <m/>
    <n v="0"/>
  </r>
  <r>
    <x v="645"/>
    <s v="研发序列"/>
    <s v="P1"/>
    <s v="371323200003040828"/>
    <n v="202303"/>
    <s v="固体制剂一部"/>
    <d v="2022-09-19T00:00:00"/>
    <n v="4000"/>
    <n v="4000"/>
    <n v="4000"/>
    <n v="4000"/>
    <n v="560"/>
    <n v="20"/>
    <n v="8"/>
    <n v="380"/>
    <n v="320"/>
    <n v="20"/>
    <n v="80"/>
    <n v="968"/>
    <n v="420"/>
    <n v="7500"/>
    <n v="900"/>
    <n v="7500"/>
    <n v="900"/>
    <n v="0"/>
    <m/>
    <n v="0"/>
  </r>
  <r>
    <x v="646"/>
    <s v="研发序列"/>
    <s v="P1"/>
    <s v="332528200107111623"/>
    <n v="202303"/>
    <s v="药理部"/>
    <d v="2022-09-19T00:00:00"/>
    <n v="4000"/>
    <n v="4000"/>
    <n v="4000"/>
    <n v="4000"/>
    <n v="560"/>
    <n v="20"/>
    <n v="8"/>
    <n v="380"/>
    <n v="320"/>
    <n v="20"/>
    <n v="80"/>
    <n v="968"/>
    <n v="420"/>
    <n v="6000"/>
    <n v="720"/>
    <n v="6000"/>
    <n v="720"/>
    <n v="0"/>
    <m/>
    <n v="0"/>
  </r>
  <r>
    <x v="647"/>
    <s v="研发序列"/>
    <s v="P1"/>
    <s v="332526200102177727"/>
    <n v="202303"/>
    <s v="药理部"/>
    <d v="2022-09-19T00:00:00"/>
    <n v="4000"/>
    <n v="4000"/>
    <n v="4000"/>
    <n v="4000"/>
    <n v="560"/>
    <n v="20"/>
    <n v="8"/>
    <n v="380"/>
    <n v="320"/>
    <n v="20"/>
    <n v="80"/>
    <n v="968"/>
    <n v="420"/>
    <n v="6000"/>
    <n v="720"/>
    <n v="6000"/>
    <n v="720"/>
    <n v="0"/>
    <m/>
    <n v="0"/>
  </r>
  <r>
    <x v="648"/>
    <s v="职能序列"/>
    <s v="P2"/>
    <s v="412325199510246311"/>
    <n v="202303"/>
    <s v="信息技术部"/>
    <d v="2022-09-21T00:00:00"/>
    <n v="4000"/>
    <n v="4000"/>
    <n v="4000"/>
    <n v="4000"/>
    <n v="560"/>
    <n v="20"/>
    <n v="8"/>
    <n v="380"/>
    <n v="320"/>
    <n v="20"/>
    <n v="80"/>
    <n v="968"/>
    <n v="420"/>
    <n v="3500"/>
    <n v="420"/>
    <n v="3500"/>
    <n v="420"/>
    <n v="0"/>
    <m/>
    <n v="0"/>
  </r>
  <r>
    <x v="649"/>
    <s v="研发序列"/>
    <s v="P3"/>
    <s v="362322199108032725"/>
    <n v="202303"/>
    <s v="杂质研究中心"/>
    <d v="2022-09-23T00:00:00"/>
    <n v="4500"/>
    <n v="4500"/>
    <n v="4500"/>
    <n v="4500"/>
    <n v="630"/>
    <n v="22.5"/>
    <n v="9"/>
    <n v="427.5"/>
    <n v="360"/>
    <n v="22.5"/>
    <n v="90"/>
    <n v="1089"/>
    <n v="472.5"/>
    <n v="12000"/>
    <n v="1440"/>
    <n v="12000"/>
    <n v="1440"/>
    <n v="0"/>
    <m/>
    <n v="0"/>
  </r>
  <r>
    <x v="650"/>
    <s v="研发序列"/>
    <s v="M2"/>
    <s v="152601198802104136"/>
    <n v="202303"/>
    <s v="杂质研究中心"/>
    <d v="2022-10-09T00:00:00"/>
    <n v="5000"/>
    <n v="5000"/>
    <n v="5000"/>
    <n v="5000"/>
    <n v="700"/>
    <n v="25"/>
    <n v="10"/>
    <n v="475"/>
    <n v="400"/>
    <n v="25"/>
    <n v="100"/>
    <n v="1210"/>
    <n v="525"/>
    <n v="18000"/>
    <n v="2160"/>
    <n v="18000"/>
    <n v="2160"/>
    <n v="0"/>
    <m/>
    <n v="0"/>
  </r>
  <r>
    <x v="651"/>
    <s v="研发序列"/>
    <s v="P1"/>
    <s v="330721199607275121"/>
    <n v="202303"/>
    <s v="液体制剂三部"/>
    <d v="2022-10-09T00:00:00"/>
    <n v="4000"/>
    <n v="4000"/>
    <n v="4000"/>
    <n v="4000"/>
    <n v="560"/>
    <n v="20"/>
    <n v="8"/>
    <n v="380"/>
    <n v="320"/>
    <n v="20"/>
    <n v="80"/>
    <n v="968"/>
    <n v="420"/>
    <n v="3500"/>
    <n v="420"/>
    <n v="3500"/>
    <n v="420"/>
    <n v="0"/>
    <m/>
    <n v="0"/>
  </r>
  <r>
    <x v="652"/>
    <s v="研发序列"/>
    <s v="P1"/>
    <s v="533001199808087529"/>
    <n v="202303"/>
    <s v="固体制剂三部"/>
    <d v="2022-10-09T00:00:00"/>
    <n v="4000"/>
    <n v="4000"/>
    <n v="4000"/>
    <n v="4000"/>
    <n v="560"/>
    <n v="20"/>
    <n v="8"/>
    <n v="380"/>
    <n v="320"/>
    <n v="20"/>
    <n v="80"/>
    <n v="968"/>
    <n v="420"/>
    <n v="3500"/>
    <n v="420"/>
    <n v="3500"/>
    <n v="420"/>
    <n v="0"/>
    <m/>
    <n v="0"/>
  </r>
  <r>
    <x v="653"/>
    <s v="研发序列"/>
    <s v="P3"/>
    <s v="620523199309171704"/>
    <n v="202303"/>
    <s v="外用制剂部"/>
    <d v="2022-10-10T00:00:00"/>
    <n v="4500"/>
    <n v="4500"/>
    <n v="4500"/>
    <n v="4500"/>
    <n v="630"/>
    <n v="22.5"/>
    <n v="9"/>
    <n v="427.5"/>
    <n v="360"/>
    <n v="22.5"/>
    <n v="90"/>
    <n v="1089"/>
    <n v="472.5"/>
    <n v="12000"/>
    <n v="1440"/>
    <n v="12000"/>
    <n v="1440"/>
    <n v="0"/>
    <m/>
    <n v="0"/>
  </r>
  <r>
    <x v="654"/>
    <s v="研发序列"/>
    <s v="P3"/>
    <s v="522127199409263560"/>
    <n v="202303"/>
    <s v="中药天然药物部"/>
    <d v="2022-10-10T00:00:00"/>
    <n v="4500"/>
    <n v="4500"/>
    <n v="4500"/>
    <n v="4500"/>
    <n v="630"/>
    <n v="22.5"/>
    <n v="9"/>
    <n v="427.5"/>
    <n v="360"/>
    <n v="22.5"/>
    <n v="90"/>
    <n v="1089"/>
    <n v="472.5"/>
    <n v="12000"/>
    <n v="1440"/>
    <n v="12000"/>
    <n v="1440"/>
    <n v="0"/>
    <m/>
    <n v="0"/>
  </r>
  <r>
    <x v="655"/>
    <s v="研发序列"/>
    <s v="P2"/>
    <s v="330723199609170617"/>
    <n v="202303"/>
    <s v="原料药一部"/>
    <d v="2022-10-10T00:00:00"/>
    <n v="4000"/>
    <n v="4000"/>
    <n v="4000"/>
    <n v="4000"/>
    <n v="560"/>
    <n v="20"/>
    <n v="8"/>
    <n v="380"/>
    <n v="320"/>
    <n v="20"/>
    <n v="80"/>
    <n v="968"/>
    <n v="420"/>
    <n v="11000"/>
    <n v="1320"/>
    <n v="3500"/>
    <n v="420"/>
    <n v="900"/>
    <m/>
    <n v="900"/>
  </r>
  <r>
    <x v="656"/>
    <s v="研发序列"/>
    <s v="P2"/>
    <s v="520181199508201759"/>
    <n v="202303"/>
    <s v="外用制剂部"/>
    <d v="2022-10-14T00:00:00"/>
    <n v="4000"/>
    <n v="4000"/>
    <n v="4000"/>
    <n v="4000"/>
    <n v="560"/>
    <n v="20"/>
    <n v="8"/>
    <n v="380"/>
    <n v="320"/>
    <n v="20"/>
    <n v="80"/>
    <n v="968"/>
    <n v="420"/>
    <n v="8500"/>
    <n v="1020"/>
    <n v="8500"/>
    <n v="1020"/>
    <n v="0"/>
    <m/>
    <n v="0"/>
  </r>
  <r>
    <x v="657"/>
    <s v="研发序列"/>
    <s v="P1"/>
    <s v="360428199803203719"/>
    <n v="202303"/>
    <s v="外用制剂部"/>
    <d v="2022-10-14T00:00:00"/>
    <n v="4000"/>
    <n v="4000"/>
    <n v="4000"/>
    <n v="4000"/>
    <n v="560"/>
    <n v="20"/>
    <n v="8"/>
    <n v="380"/>
    <n v="320"/>
    <n v="20"/>
    <n v="80"/>
    <n v="968"/>
    <n v="420"/>
    <n v="3500"/>
    <n v="420"/>
    <n v="3500"/>
    <n v="420"/>
    <n v="0"/>
    <m/>
    <n v="0"/>
  </r>
  <r>
    <x v="658"/>
    <s v="研发序列"/>
    <s v="P2"/>
    <s v="411522199601294213"/>
    <n v="202303"/>
    <s v="药学部"/>
    <s v="2022-10-17"/>
    <n v="4000"/>
    <n v="4000"/>
    <n v="4000"/>
    <n v="4000"/>
    <n v="560"/>
    <n v="20"/>
    <n v="8"/>
    <n v="380"/>
    <n v="320"/>
    <n v="20"/>
    <n v="80"/>
    <n v="968"/>
    <n v="420"/>
    <n v="3500"/>
    <n v="420"/>
    <n v="3500"/>
    <n v="420"/>
    <n v="0"/>
    <m/>
    <n v="0"/>
  </r>
  <r>
    <x v="659"/>
    <s v="研发序列"/>
    <s v="P1"/>
    <s v="640323199711192821"/>
    <n v="202303"/>
    <s v="液体制剂三部"/>
    <s v="2022-11-02"/>
    <n v="4000"/>
    <n v="4000"/>
    <n v="4000"/>
    <n v="4000"/>
    <n v="560"/>
    <n v="20"/>
    <n v="8"/>
    <n v="380"/>
    <n v="320"/>
    <n v="20"/>
    <n v="80"/>
    <n v="968"/>
    <n v="420"/>
    <n v="3500"/>
    <n v="420"/>
    <n v="3500"/>
    <n v="420"/>
    <n v="0"/>
    <m/>
    <n v="0"/>
  </r>
  <r>
    <x v="660"/>
    <s v="职能序列"/>
    <s v="P3"/>
    <s v="33072419870326622X"/>
    <n v="202303"/>
    <s v="财务部"/>
    <s v="2022-10-26"/>
    <n v="4000"/>
    <n v="4000"/>
    <n v="4000"/>
    <n v="4000"/>
    <n v="560"/>
    <n v="20"/>
    <n v="8"/>
    <n v="380"/>
    <n v="320"/>
    <n v="20"/>
    <n v="80"/>
    <n v="968"/>
    <n v="420"/>
    <n v="11000"/>
    <n v="1320"/>
    <n v="11000"/>
    <n v="1320"/>
    <n v="0"/>
    <m/>
    <n v="0"/>
  </r>
  <r>
    <x v="661"/>
    <s v="研发序列"/>
    <s v="P2"/>
    <s v="141034199808130075"/>
    <n v="202303"/>
    <s v="药学部"/>
    <s v="2022-10-17"/>
    <n v="4000"/>
    <n v="4000"/>
    <n v="4000"/>
    <n v="4000"/>
    <n v="560"/>
    <n v="20"/>
    <n v="8"/>
    <n v="380"/>
    <n v="320"/>
    <n v="20"/>
    <n v="80"/>
    <n v="968"/>
    <n v="420"/>
    <n v="9000"/>
    <n v="1080"/>
    <n v="9000"/>
    <n v="1080"/>
    <n v="0"/>
    <m/>
    <n v="0"/>
  </r>
  <r>
    <x v="662"/>
    <s v="研发序列"/>
    <s v="P1"/>
    <s v="411221200107167027"/>
    <n v="202303"/>
    <s v="固体制剂二部"/>
    <s v="2022-11-11"/>
    <n v="4000"/>
    <n v="4000"/>
    <n v="4000"/>
    <n v="4000"/>
    <n v="560"/>
    <n v="20"/>
    <n v="8"/>
    <n v="380"/>
    <n v="320"/>
    <n v="20"/>
    <n v="80"/>
    <n v="968"/>
    <n v="420"/>
    <n v="3500"/>
    <n v="420"/>
    <n v="3500"/>
    <n v="420"/>
    <n v="0"/>
    <m/>
    <n v="0"/>
  </r>
  <r>
    <x v="663"/>
    <s v="研发辅助序列"/>
    <s v="P3"/>
    <s v="342921199610100327"/>
    <n v="202303"/>
    <s v="信息情报部"/>
    <s v="2022-10-24"/>
    <n v="4000"/>
    <n v="4000"/>
    <n v="4000"/>
    <n v="4000"/>
    <n v="560"/>
    <n v="20"/>
    <n v="8"/>
    <n v="380"/>
    <n v="320"/>
    <n v="20"/>
    <n v="80"/>
    <n v="968"/>
    <n v="420"/>
    <n v="12000"/>
    <n v="1440"/>
    <n v="12000"/>
    <n v="1440"/>
    <n v="0"/>
    <m/>
    <n v="0"/>
  </r>
  <r>
    <x v="664"/>
    <s v="研发序列"/>
    <s v="P2"/>
    <s v="331004199611210933"/>
    <n v="202303"/>
    <s v="药理部"/>
    <s v="2022-11-07"/>
    <n v="4000"/>
    <n v="4000"/>
    <n v="4000"/>
    <n v="4000"/>
    <n v="560"/>
    <n v="20"/>
    <n v="8"/>
    <n v="380"/>
    <n v="320"/>
    <n v="20"/>
    <n v="80"/>
    <n v="968"/>
    <n v="420"/>
    <n v="3500"/>
    <n v="420"/>
    <n v="3500"/>
    <n v="420"/>
    <n v="0"/>
    <m/>
    <n v="0"/>
  </r>
  <r>
    <x v="665"/>
    <s v="研发序列"/>
    <s v="P3"/>
    <s v="330683199407196430"/>
    <n v="202303"/>
    <s v="放大管理部"/>
    <s v="2022-10-21"/>
    <n v="4500"/>
    <n v="4500"/>
    <n v="4500"/>
    <n v="4500"/>
    <n v="630"/>
    <n v="22.5"/>
    <n v="9"/>
    <n v="427.5"/>
    <n v="360"/>
    <n v="22.5"/>
    <n v="90"/>
    <n v="1089"/>
    <n v="472.5"/>
    <n v="12000"/>
    <n v="1440"/>
    <n v="12000"/>
    <n v="1440"/>
    <n v="0"/>
    <m/>
    <n v="0"/>
  </r>
  <r>
    <x v="666"/>
    <s v="研发辅助序列"/>
    <s v="P1"/>
    <s v="43028119980418466X"/>
    <n v="202303"/>
    <s v="实验室管理部"/>
    <s v="2022-11-18"/>
    <n v="4000"/>
    <n v="4000"/>
    <n v="4000"/>
    <n v="4000"/>
    <n v="560"/>
    <n v="20"/>
    <n v="8"/>
    <n v="380"/>
    <n v="320"/>
    <n v="20"/>
    <n v="80"/>
    <n v="968"/>
    <n v="420"/>
    <n v="3500"/>
    <n v="420"/>
    <n v="3500"/>
    <n v="420"/>
    <n v="0"/>
    <m/>
    <n v="0"/>
  </r>
  <r>
    <x v="667"/>
    <s v="研发序列"/>
    <s v="M1"/>
    <s v="510821199410079126"/>
    <n v="202303"/>
    <s v="原料药分析部"/>
    <s v="2022-11-21"/>
    <n v="5000"/>
    <n v="5000"/>
    <n v="5000"/>
    <n v="5000"/>
    <n v="700"/>
    <n v="25"/>
    <n v="10"/>
    <n v="475"/>
    <n v="400"/>
    <n v="25"/>
    <n v="100"/>
    <n v="1210"/>
    <n v="525"/>
    <n v="15000"/>
    <n v="1800"/>
    <n v="15000"/>
    <n v="1800"/>
    <n v="0"/>
    <m/>
    <n v="0"/>
  </r>
  <r>
    <x v="668"/>
    <s v="研发序列"/>
    <s v="P1"/>
    <s v="510722199503172929"/>
    <n v="202303"/>
    <s v="固体制剂三部"/>
    <s v="2022-11-23"/>
    <n v="4000"/>
    <n v="4000"/>
    <n v="4000"/>
    <n v="4000"/>
    <n v="560"/>
    <n v="20"/>
    <n v="8"/>
    <n v="380"/>
    <n v="320"/>
    <n v="20"/>
    <n v="80"/>
    <n v="968"/>
    <n v="420"/>
    <n v="3500"/>
    <n v="420"/>
    <n v="3500"/>
    <n v="420"/>
    <n v="0"/>
    <m/>
    <n v="0"/>
  </r>
  <r>
    <x v="669"/>
    <s v="研发辅助序列"/>
    <s v="P1"/>
    <s v="421023200011152940"/>
    <n v="202303"/>
    <s v="质量保证部"/>
    <s v="2022-11-28"/>
    <n v="4000"/>
    <n v="4000"/>
    <n v="4000"/>
    <n v="4000"/>
    <n v="560"/>
    <n v="20"/>
    <n v="8"/>
    <n v="380"/>
    <n v="320"/>
    <n v="20"/>
    <n v="80"/>
    <n v="968"/>
    <n v="420"/>
    <n v="7000"/>
    <n v="840"/>
    <n v="7000"/>
    <n v="840"/>
    <n v="0"/>
    <m/>
    <n v="0"/>
  </r>
  <r>
    <x v="670"/>
    <s v="研发序列"/>
    <s v="M4"/>
    <s v="330184198202270734"/>
    <n v="202303"/>
    <s v="原料药七部"/>
    <s v="2022-11-28"/>
    <n v="5500"/>
    <n v="5500"/>
    <n v="5500"/>
    <n v="5500"/>
    <n v="770"/>
    <n v="27.5"/>
    <n v="11"/>
    <n v="522.5"/>
    <n v="440"/>
    <n v="27.5"/>
    <n v="110"/>
    <n v="1331"/>
    <n v="577.5"/>
    <n v="24000"/>
    <n v="2880"/>
    <n v="24000"/>
    <n v="2880"/>
    <n v="0"/>
    <m/>
    <n v="0"/>
  </r>
  <r>
    <x v="671"/>
    <s v="研发序列"/>
    <s v="P1"/>
    <s v="330683200105224737"/>
    <n v="202303"/>
    <s v="固体制剂一部"/>
    <s v="2022-11-28"/>
    <n v="4000"/>
    <n v="4000"/>
    <n v="4000"/>
    <n v="4000"/>
    <n v="560"/>
    <n v="20"/>
    <n v="8"/>
    <n v="380"/>
    <n v="320"/>
    <n v="20"/>
    <n v="80"/>
    <n v="968"/>
    <n v="420"/>
    <n v="3500"/>
    <n v="420"/>
    <n v="3500"/>
    <n v="420"/>
    <n v="0"/>
    <m/>
    <n v="0"/>
  </r>
  <r>
    <x v="672"/>
    <s v="研发序列"/>
    <s v="P2"/>
    <s v="450403199512301524"/>
    <n v="202303"/>
    <s v="液体制剂一部"/>
    <s v="2022-12-02"/>
    <n v="4000"/>
    <n v="4000"/>
    <n v="4000"/>
    <n v="4000"/>
    <n v="560"/>
    <n v="20"/>
    <n v="8"/>
    <n v="380"/>
    <n v="320"/>
    <n v="20"/>
    <n v="80"/>
    <n v="968"/>
    <n v="420"/>
    <n v="10500"/>
    <n v="1260"/>
    <n v="10500"/>
    <n v="1260"/>
    <n v="0"/>
    <m/>
    <n v="0"/>
  </r>
  <r>
    <x v="673"/>
    <s v="研发序列"/>
    <s v="P1"/>
    <s v="522526199901053421"/>
    <n v="202303"/>
    <s v="固体制剂三部"/>
    <s v="2022-12-02"/>
    <n v="4000"/>
    <n v="4000"/>
    <n v="4000"/>
    <n v="4000"/>
    <n v="560"/>
    <n v="20"/>
    <n v="8"/>
    <n v="380"/>
    <n v="320"/>
    <n v="20"/>
    <n v="80"/>
    <n v="968"/>
    <n v="420"/>
    <n v="7500"/>
    <n v="900"/>
    <n v="7500"/>
    <n v="900"/>
    <n v="0"/>
    <m/>
    <n v="0"/>
  </r>
  <r>
    <x v="674"/>
    <s v="研发序列"/>
    <s v="P3"/>
    <s v="230822199502073126"/>
    <n v="202303"/>
    <s v="中药天然药物部"/>
    <s v="2022-12-05"/>
    <n v="4500"/>
    <n v="4500"/>
    <n v="4500"/>
    <n v="4500"/>
    <n v="630"/>
    <n v="22.5"/>
    <n v="9"/>
    <n v="427.5"/>
    <n v="360"/>
    <n v="22.5"/>
    <n v="90"/>
    <n v="1089"/>
    <n v="472.5"/>
    <n v="12000"/>
    <n v="1440"/>
    <n v="12000"/>
    <n v="1440"/>
    <n v="0"/>
    <m/>
    <n v="0"/>
  </r>
  <r>
    <x v="675"/>
    <s v="职能序列"/>
    <s v="M6"/>
    <s v="410221197704150033"/>
    <n v="202303"/>
    <s v="业务发展七部"/>
    <s v="2022-09-26"/>
    <n v="6500"/>
    <n v="6500"/>
    <n v="6500"/>
    <n v="6500"/>
    <n v="910"/>
    <n v="32.5"/>
    <n v="13"/>
    <n v="617.5"/>
    <n v="520"/>
    <n v="32.5"/>
    <n v="130"/>
    <n v="1573"/>
    <n v="682.5"/>
    <n v="26000"/>
    <n v="3120"/>
    <n v="26000"/>
    <n v="3120"/>
    <n v="0"/>
    <m/>
    <n v="0"/>
  </r>
  <r>
    <x v="676"/>
    <s v="研发序列"/>
    <s v="P2"/>
    <s v="420581199602030069"/>
    <n v="202303"/>
    <s v="液体制剂二部"/>
    <s v="2022-12-12"/>
    <n v="4000"/>
    <n v="4000"/>
    <n v="4000"/>
    <n v="4000"/>
    <n v="560"/>
    <n v="20"/>
    <n v="8"/>
    <n v="380"/>
    <n v="320"/>
    <n v="20"/>
    <n v="80"/>
    <n v="968"/>
    <n v="420"/>
    <n v="3500"/>
    <n v="420"/>
    <n v="3500"/>
    <n v="420"/>
    <n v="0"/>
    <m/>
    <n v="0"/>
  </r>
  <r>
    <x v="677"/>
    <s v="研发序列"/>
    <s v="M4"/>
    <s v="330522198610191528"/>
    <n v="202303"/>
    <s v="液体制剂一部"/>
    <s v="2012-11-01"/>
    <n v="5500"/>
    <n v="5500"/>
    <n v="5500"/>
    <n v="5500"/>
    <n v="770"/>
    <n v="27.5"/>
    <n v="11"/>
    <n v="522.5"/>
    <n v="440"/>
    <n v="27.5"/>
    <n v="110"/>
    <n v="1331"/>
    <n v="577.5"/>
    <n v="24000"/>
    <n v="2880"/>
    <n v="24000"/>
    <n v="2880"/>
    <n v="0"/>
    <m/>
    <n v="0"/>
  </r>
  <r>
    <x v="678"/>
    <s v="研发序列"/>
    <s v="P2"/>
    <s v="330724199107206225"/>
    <n v="202303"/>
    <s v="生物分析部"/>
    <s v="2012-07-01"/>
    <n v="4000"/>
    <n v="4000"/>
    <n v="4000"/>
    <n v="4000"/>
    <n v="560"/>
    <n v="20"/>
    <n v="8"/>
    <n v="380"/>
    <n v="320"/>
    <n v="20"/>
    <n v="80"/>
    <n v="968"/>
    <n v="420"/>
    <n v="12000"/>
    <n v="1440"/>
    <n v="12000"/>
    <n v="1440"/>
    <n v="0"/>
    <m/>
    <n v="0"/>
  </r>
  <r>
    <x v="679"/>
    <s v="研发序列"/>
    <s v="M3"/>
    <s v="341125199209148296"/>
    <n v="202303"/>
    <s v="医学部"/>
    <s v="2022-12-19"/>
    <n v="5500"/>
    <n v="5500"/>
    <n v="5500"/>
    <n v="5500"/>
    <n v="770"/>
    <n v="27.5"/>
    <n v="11"/>
    <n v="522.5"/>
    <n v="440"/>
    <n v="27.5"/>
    <n v="110"/>
    <n v="1331"/>
    <n v="577.5"/>
    <n v="21000"/>
    <n v="2520"/>
    <n v="21000"/>
    <n v="2520"/>
    <n v="0"/>
    <m/>
    <n v="0"/>
  </r>
  <r>
    <x v="680"/>
    <s v="研发序列"/>
    <s v="P1"/>
    <s v="150104199908193012"/>
    <n v="202303"/>
    <s v="液体制剂三部"/>
    <s v="2022-12-27"/>
    <n v="4000"/>
    <n v="4000"/>
    <n v="4000"/>
    <n v="4000"/>
    <n v="560"/>
    <n v="20"/>
    <n v="8"/>
    <n v="380"/>
    <n v="320"/>
    <n v="20"/>
    <n v="80"/>
    <n v="968"/>
    <n v="420"/>
    <n v="3500"/>
    <n v="420"/>
    <n v="3500"/>
    <n v="420"/>
    <n v="0"/>
    <m/>
    <n v="0"/>
  </r>
  <r>
    <x v="681"/>
    <s v="研发序列"/>
    <s v="P2"/>
    <s v="331023199703213129"/>
    <n v="202303"/>
    <s v="药理部"/>
    <s v="2022-12-28"/>
    <n v="4000"/>
    <n v="4000"/>
    <n v="4000"/>
    <n v="4000"/>
    <n v="560"/>
    <n v="20"/>
    <n v="8"/>
    <n v="380"/>
    <n v="320"/>
    <n v="20"/>
    <n v="80"/>
    <n v="968"/>
    <n v="420"/>
    <n v="10800"/>
    <n v="1296"/>
    <n v="10800"/>
    <n v="1296"/>
    <n v="0"/>
    <m/>
    <n v="0"/>
  </r>
  <r>
    <x v="682"/>
    <s v="研发序列"/>
    <s v="P1"/>
    <s v="411526199810244840"/>
    <n v="202303"/>
    <s v="固体制剂二部"/>
    <s v="2023-01-04"/>
    <n v="4000"/>
    <n v="4000"/>
    <n v="4000"/>
    <n v="4000"/>
    <n v="560"/>
    <n v="20"/>
    <n v="8"/>
    <n v="380"/>
    <n v="320"/>
    <n v="20"/>
    <n v="80"/>
    <n v="968"/>
    <n v="420"/>
    <n v="3500"/>
    <n v="420"/>
    <n v="3500"/>
    <n v="420"/>
    <n v="0"/>
    <m/>
    <n v="0"/>
  </r>
  <r>
    <x v="683"/>
    <s v="研发辅助序列"/>
    <s v="P2"/>
    <s v="331121200005231045"/>
    <n v="202303"/>
    <s v="质量保证部"/>
    <s v="2023-01-04"/>
    <n v="4000"/>
    <n v="4000"/>
    <n v="4000"/>
    <n v="4000"/>
    <n v="560"/>
    <n v="20"/>
    <n v="8"/>
    <n v="380"/>
    <n v="320"/>
    <n v="20"/>
    <n v="80"/>
    <n v="968"/>
    <n v="420"/>
    <n v="3500"/>
    <n v="420"/>
    <n v="3500"/>
    <n v="420"/>
    <n v="0"/>
    <m/>
    <n v="0"/>
  </r>
  <r>
    <x v="684"/>
    <s v="职能序列"/>
    <s v="M3"/>
    <s v="330702199406032343"/>
    <n v="202303"/>
    <s v="经理室"/>
    <s v="2023-01-04"/>
    <n v="5000"/>
    <n v="5000"/>
    <n v="5000"/>
    <n v="5000"/>
    <n v="700"/>
    <n v="25"/>
    <n v="10"/>
    <n v="475"/>
    <n v="400"/>
    <n v="25"/>
    <n v="100"/>
    <n v="1210"/>
    <n v="525"/>
    <n v="16000"/>
    <n v="1920"/>
    <n v="16000"/>
    <n v="1920"/>
    <n v="0"/>
    <m/>
    <n v="0"/>
  </r>
  <r>
    <x v="685"/>
    <s v="研发序列"/>
    <s v="P1"/>
    <s v="430822199908218441"/>
    <n v="202303"/>
    <s v="杂质研究中心"/>
    <s v="2023-01-04"/>
    <n v="4000"/>
    <n v="4000"/>
    <n v="4000"/>
    <n v="4000"/>
    <n v="560"/>
    <n v="20"/>
    <n v="8"/>
    <n v="380"/>
    <n v="320"/>
    <n v="20"/>
    <n v="80"/>
    <n v="968"/>
    <n v="420"/>
    <n v="3500"/>
    <n v="420"/>
    <n v="3500"/>
    <n v="420"/>
    <n v="0"/>
    <m/>
    <n v="0"/>
  </r>
  <r>
    <x v="686"/>
    <s v="研发序列"/>
    <s v="P2"/>
    <s v="640102199704222428"/>
    <n v="202303"/>
    <s v="药理部"/>
    <s v="2023-01-06"/>
    <n v="4000"/>
    <n v="4000"/>
    <n v="4000"/>
    <n v="4000"/>
    <n v="560"/>
    <n v="20"/>
    <n v="8"/>
    <n v="380"/>
    <n v="320"/>
    <n v="20"/>
    <n v="80"/>
    <n v="968"/>
    <n v="420"/>
    <n v="10000"/>
    <n v="1200"/>
    <n v="10000"/>
    <n v="1200"/>
    <n v="0"/>
    <m/>
    <n v="0"/>
  </r>
  <r>
    <x v="687"/>
    <s v="职能序列"/>
    <s v="P2"/>
    <s v="330108199705150222"/>
    <n v="202303"/>
    <s v="行政事务部"/>
    <s v="2023-01-09"/>
    <n v="4000"/>
    <n v="4000"/>
    <n v="4000"/>
    <n v="4000"/>
    <n v="560"/>
    <n v="20"/>
    <n v="8"/>
    <n v="380"/>
    <n v="320"/>
    <n v="20"/>
    <n v="80"/>
    <n v="968"/>
    <n v="420"/>
    <n v="6000"/>
    <n v="720"/>
    <n v="6000"/>
    <n v="720"/>
    <n v="0"/>
    <m/>
    <n v="0"/>
  </r>
  <r>
    <x v="688"/>
    <s v="研发辅助序列"/>
    <s v="P1"/>
    <s v="622429199701033941"/>
    <n v="202303"/>
    <s v="质量保证部"/>
    <s v="2021-05-14"/>
    <n v="4000"/>
    <n v="4000"/>
    <n v="4000"/>
    <n v="4000"/>
    <n v="560"/>
    <n v="20"/>
    <n v="8"/>
    <n v="380"/>
    <n v="320"/>
    <n v="20"/>
    <n v="80"/>
    <n v="968"/>
    <n v="420"/>
    <n v="3500"/>
    <n v="420"/>
    <n v="3500"/>
    <n v="420"/>
    <n v="0"/>
    <m/>
    <n v="0"/>
  </r>
  <r>
    <x v="689"/>
    <s v="研发序列"/>
    <s v="P1"/>
    <s v="230205200009270624"/>
    <n v="202303"/>
    <s v="液体制剂一部"/>
    <s v="2023-02-01"/>
    <n v="4000"/>
    <n v="4000"/>
    <n v="4000"/>
    <n v="4000"/>
    <n v="560"/>
    <n v="20"/>
    <n v="8"/>
    <n v="380"/>
    <n v="320"/>
    <n v="20"/>
    <n v="80"/>
    <n v="968"/>
    <n v="420"/>
    <n v="3500"/>
    <n v="420"/>
    <n v="3500"/>
    <n v="420"/>
    <n v="0"/>
    <m/>
    <n v="0"/>
  </r>
  <r>
    <x v="690"/>
    <s v="研发序列"/>
    <s v="P1"/>
    <s v="522427199911290667"/>
    <n v="202303"/>
    <s v="液体制剂一部"/>
    <s v="2023-02-01"/>
    <n v="4000"/>
    <n v="4000"/>
    <n v="4000"/>
    <n v="4000"/>
    <n v="560"/>
    <n v="20"/>
    <n v="8"/>
    <n v="380"/>
    <n v="320"/>
    <n v="20"/>
    <n v="80"/>
    <n v="968"/>
    <n v="420"/>
    <n v="3500"/>
    <n v="420"/>
    <n v="3500"/>
    <n v="420"/>
    <n v="0"/>
    <m/>
    <n v="0"/>
  </r>
  <r>
    <x v="691"/>
    <s v="研发辅助序列"/>
    <s v="P2"/>
    <s v="610303199811221246"/>
    <n v="202303"/>
    <s v="质量保证部"/>
    <s v="2023-02-01"/>
    <n v="4000"/>
    <n v="4000"/>
    <n v="4000"/>
    <n v="4000"/>
    <n v="560"/>
    <n v="20"/>
    <n v="8"/>
    <n v="380"/>
    <n v="320"/>
    <n v="20"/>
    <n v="80"/>
    <n v="968"/>
    <n v="420"/>
    <n v="3500"/>
    <n v="420"/>
    <n v="3500"/>
    <n v="420"/>
    <n v="0"/>
    <m/>
    <n v="0"/>
  </r>
  <r>
    <x v="692"/>
    <s v="研发序列"/>
    <s v="M5"/>
    <s v="362102197801030677"/>
    <n v="202303"/>
    <s v="固体制剂三部"/>
    <s v="2023-02-01"/>
    <n v="6500"/>
    <n v="6500"/>
    <n v="6500"/>
    <n v="6500"/>
    <n v="910"/>
    <n v="32.5"/>
    <n v="13"/>
    <n v="617.5"/>
    <n v="520"/>
    <n v="32.5"/>
    <n v="130"/>
    <n v="1573"/>
    <n v="682.5"/>
    <n v="28000"/>
    <n v="3360"/>
    <n v="28000"/>
    <n v="3360"/>
    <n v="0"/>
    <m/>
    <n v="0"/>
  </r>
  <r>
    <x v="693"/>
    <s v="研发序列"/>
    <s v="P1"/>
    <s v="411282199908166515"/>
    <n v="202303"/>
    <s v="药化部"/>
    <s v="2023-02-03"/>
    <n v="4000"/>
    <n v="4000"/>
    <n v="4000"/>
    <n v="4000"/>
    <n v="560"/>
    <n v="20"/>
    <n v="8"/>
    <n v="380"/>
    <n v="320"/>
    <n v="20"/>
    <n v="80"/>
    <n v="968"/>
    <n v="420"/>
    <n v="3500"/>
    <n v="420"/>
    <n v="3500"/>
    <n v="420"/>
    <n v="0"/>
    <m/>
    <n v="0"/>
  </r>
  <r>
    <x v="694"/>
    <s v="研发序列"/>
    <s v="P2"/>
    <s v="210282199609207825"/>
    <n v="202303"/>
    <s v="原料药分析部"/>
    <s v="2023-02-06"/>
    <n v="4000"/>
    <n v="4000"/>
    <n v="4000"/>
    <n v="4000"/>
    <n v="560"/>
    <n v="20"/>
    <n v="8"/>
    <n v="380"/>
    <n v="320"/>
    <n v="20"/>
    <n v="80"/>
    <n v="968"/>
    <n v="420"/>
    <n v="11000"/>
    <n v="1320"/>
    <n v="11000"/>
    <n v="1320"/>
    <n v="0"/>
    <m/>
    <n v="0"/>
  </r>
  <r>
    <x v="695"/>
    <s v="研发序列"/>
    <s v="P2"/>
    <s v="610422199608171233"/>
    <n v="202303"/>
    <s v="原料药六部"/>
    <s v="2023-02-06"/>
    <n v="4000"/>
    <n v="4000"/>
    <n v="4000"/>
    <n v="4000"/>
    <n v="560"/>
    <n v="20"/>
    <n v="8"/>
    <n v="380"/>
    <n v="320"/>
    <n v="20"/>
    <n v="80"/>
    <n v="968"/>
    <n v="420"/>
    <n v="11500"/>
    <n v="1380"/>
    <n v="11500"/>
    <n v="1380"/>
    <n v="0"/>
    <m/>
    <n v="0"/>
  </r>
  <r>
    <x v="696"/>
    <s v="研发序列"/>
    <s v="P2"/>
    <s v="421223199610030019"/>
    <n v="202303"/>
    <s v="药理部"/>
    <s v="2023-02-08"/>
    <n v="4000"/>
    <n v="4000"/>
    <n v="4000"/>
    <n v="4000"/>
    <n v="560"/>
    <n v="20"/>
    <n v="8"/>
    <n v="380"/>
    <n v="320"/>
    <n v="20"/>
    <n v="80"/>
    <n v="968"/>
    <n v="420"/>
    <n v="3500"/>
    <n v="420"/>
    <n v="3500"/>
    <n v="420"/>
    <n v="0"/>
    <m/>
    <n v="0"/>
  </r>
  <r>
    <x v="697"/>
    <s v="研发序列"/>
    <s v="P2"/>
    <s v="371522199304106025"/>
    <n v="202303"/>
    <s v="原料药分析部"/>
    <s v="2023-02-10"/>
    <n v="4000"/>
    <n v="4000"/>
    <n v="4000"/>
    <n v="4000"/>
    <n v="560"/>
    <n v="20"/>
    <n v="8"/>
    <n v="380"/>
    <n v="320"/>
    <n v="20"/>
    <n v="80"/>
    <n v="968"/>
    <n v="420"/>
    <n v="3500"/>
    <n v="420"/>
    <n v="3500"/>
    <n v="420"/>
    <n v="0"/>
    <m/>
    <n v="0"/>
  </r>
  <r>
    <x v="698"/>
    <s v="研发序列"/>
    <s v="P2"/>
    <s v="341182199403251227"/>
    <n v="202303"/>
    <s v="原料药分析部"/>
    <s v="2023-02-10"/>
    <n v="4000"/>
    <n v="4000"/>
    <n v="4000"/>
    <n v="4000"/>
    <n v="560"/>
    <n v="20"/>
    <n v="8"/>
    <n v="380"/>
    <n v="320"/>
    <n v="20"/>
    <n v="80"/>
    <n v="968"/>
    <n v="420"/>
    <n v="3500"/>
    <n v="420"/>
    <n v="3500"/>
    <n v="420"/>
    <n v="0"/>
    <m/>
    <n v="0"/>
  </r>
  <r>
    <x v="699"/>
    <s v="研发序列"/>
    <s v="P1"/>
    <s v="430281200005077214"/>
    <n v="202303"/>
    <s v="固体制剂三部"/>
    <s v="2023-02-13"/>
    <n v="4000"/>
    <n v="4000"/>
    <n v="4000"/>
    <n v="4000"/>
    <n v="560"/>
    <n v="20"/>
    <n v="8"/>
    <n v="380"/>
    <n v="320"/>
    <n v="20"/>
    <n v="80"/>
    <n v="968"/>
    <n v="420"/>
    <n v="3500"/>
    <n v="420"/>
    <n v="3500"/>
    <n v="420"/>
    <n v="0"/>
    <m/>
    <n v="0"/>
  </r>
  <r>
    <x v="700"/>
    <s v="研发序列"/>
    <s v="P1"/>
    <s v="513022199701010626"/>
    <n v="202303"/>
    <s v="液体制剂一部"/>
    <s v="2023-02-13"/>
    <n v="4000"/>
    <n v="4000"/>
    <n v="4000"/>
    <n v="4000"/>
    <n v="560"/>
    <n v="20"/>
    <n v="8"/>
    <n v="380"/>
    <n v="320"/>
    <n v="20"/>
    <n v="80"/>
    <n v="968"/>
    <n v="420"/>
    <n v="3500"/>
    <n v="420"/>
    <n v="3500"/>
    <n v="420"/>
    <n v="0"/>
    <m/>
    <n v="0"/>
  </r>
  <r>
    <x v="701"/>
    <s v="职能序列"/>
    <s v="P3"/>
    <s v="341225199504236024"/>
    <n v="202303"/>
    <s v="人力资源部"/>
    <s v="2023-02-13"/>
    <n v="4000"/>
    <n v="4000"/>
    <n v="4000"/>
    <n v="4000"/>
    <n v="560"/>
    <n v="20"/>
    <n v="8"/>
    <n v="380"/>
    <n v="320"/>
    <n v="20"/>
    <n v="80"/>
    <n v="968"/>
    <n v="420"/>
    <n v="8500"/>
    <n v="1020"/>
    <n v="8500"/>
    <n v="1020"/>
    <n v="0"/>
    <m/>
    <n v="0"/>
  </r>
  <r>
    <x v="702"/>
    <s v="研发序列"/>
    <s v="P2"/>
    <s v="522426199709270869"/>
    <n v="202303"/>
    <s v="固体制剂一部"/>
    <s v="2023-02-22"/>
    <n v="4000"/>
    <n v="4000"/>
    <n v="4000"/>
    <n v="4000"/>
    <n v="560"/>
    <n v="20"/>
    <n v="8"/>
    <n v="380"/>
    <n v="320"/>
    <n v="20"/>
    <n v="80"/>
    <n v="968"/>
    <n v="420"/>
    <n v="3500"/>
    <n v="420"/>
    <n v="3500"/>
    <n v="420"/>
    <n v="0"/>
    <m/>
    <n v="0"/>
  </r>
  <r>
    <x v="703"/>
    <s v="研发序列"/>
    <s v="P2"/>
    <s v="410102199705120121"/>
    <n v="202303"/>
    <s v="医学部"/>
    <s v="2023-02-22"/>
    <n v="4000"/>
    <n v="4000"/>
    <n v="4000"/>
    <n v="4000"/>
    <n v="560"/>
    <n v="20"/>
    <n v="8"/>
    <n v="380"/>
    <n v="320"/>
    <n v="20"/>
    <n v="80"/>
    <n v="968"/>
    <n v="420"/>
    <n v="9500"/>
    <n v="1140"/>
    <n v="9500"/>
    <n v="1140"/>
    <n v="0"/>
    <m/>
    <n v="0"/>
  </r>
  <r>
    <x v="704"/>
    <s v="研发序列"/>
    <s v="P1"/>
    <s v="330324200003267107"/>
    <n v="202303"/>
    <s v="医学部"/>
    <s v="2023-02-24"/>
    <n v="4000"/>
    <n v="4000"/>
    <n v="4000"/>
    <n v="4000"/>
    <n v="560"/>
    <n v="20"/>
    <n v="8"/>
    <n v="380"/>
    <n v="320"/>
    <n v="20"/>
    <n v="80"/>
    <n v="968"/>
    <n v="420"/>
    <n v="3500"/>
    <n v="420"/>
    <n v="3500"/>
    <n v="420"/>
    <n v="0"/>
    <m/>
    <n v="0"/>
  </r>
  <r>
    <x v="705"/>
    <s v="研发序列"/>
    <s v="M1"/>
    <s v="421181198910203173"/>
    <n v="202303"/>
    <s v="原料药七部"/>
    <s v="2023-02-24"/>
    <n v="5000"/>
    <n v="5000"/>
    <n v="5000"/>
    <n v="5000"/>
    <n v="700"/>
    <n v="25"/>
    <n v="10"/>
    <n v="475"/>
    <n v="400"/>
    <n v="25"/>
    <n v="100"/>
    <n v="1210"/>
    <n v="525"/>
    <n v="3500"/>
    <n v="420"/>
    <n v="3500"/>
    <n v="420"/>
    <n v="0"/>
    <m/>
    <n v="0"/>
  </r>
  <r>
    <x v="706"/>
    <s v="研发序列"/>
    <s v="P2"/>
    <s v="342523199602174319"/>
    <n v="202303"/>
    <s v="外用制剂部"/>
    <s v="2023-02-27"/>
    <n v="4000"/>
    <n v="4000"/>
    <n v="4000"/>
    <n v="4000"/>
    <n v="560"/>
    <n v="20"/>
    <n v="8"/>
    <n v="380"/>
    <n v="320"/>
    <n v="20"/>
    <n v="80"/>
    <n v="968"/>
    <n v="420"/>
    <n v="3500"/>
    <n v="420"/>
    <n v="3500"/>
    <n v="420"/>
    <n v="0"/>
    <m/>
    <n v="0"/>
  </r>
  <r>
    <x v="707"/>
    <s v="研发序列"/>
    <s v="P2"/>
    <s v="372323199812150352"/>
    <n v="202303"/>
    <s v="中药天然药物部"/>
    <s v="2023-03-01"/>
    <n v="4000"/>
    <n v="4000"/>
    <n v="4000"/>
    <n v="4000"/>
    <n v="560"/>
    <n v="20"/>
    <n v="8"/>
    <n v="380"/>
    <n v="320"/>
    <n v="20"/>
    <n v="80"/>
    <n v="968"/>
    <n v="420"/>
    <n v="8500"/>
    <n v="1020"/>
    <n v="8500"/>
    <n v="1020"/>
    <n v="0"/>
    <m/>
    <n v="0"/>
  </r>
  <r>
    <x v="708"/>
    <s v="研发辅助序列"/>
    <s v="M3"/>
    <s v="431028198211162442"/>
    <n v="202303"/>
    <s v="知识产权部"/>
    <s v="2023-03-01"/>
    <n v="5000"/>
    <n v="5000"/>
    <n v="5000"/>
    <n v="5000"/>
    <n v="700"/>
    <n v="25"/>
    <n v="10"/>
    <n v="475"/>
    <n v="400"/>
    <n v="25"/>
    <n v="100"/>
    <n v="1210"/>
    <n v="525"/>
    <n v="18000"/>
    <n v="2160"/>
    <n v="18000"/>
    <n v="2160"/>
    <n v="0"/>
    <m/>
    <n v="0"/>
  </r>
  <r>
    <x v="709"/>
    <s v="研发辅助序列"/>
    <s v="P2"/>
    <s v="411526199308164829"/>
    <n v="202303"/>
    <s v="注册部"/>
    <s v="2023-03-01"/>
    <n v="4000"/>
    <n v="4000"/>
    <n v="4000"/>
    <n v="4000"/>
    <n v="560"/>
    <n v="20"/>
    <n v="8"/>
    <n v="380"/>
    <n v="320"/>
    <n v="20"/>
    <n v="80"/>
    <n v="968"/>
    <n v="420"/>
    <n v="10000"/>
    <n v="1200"/>
    <n v="10000"/>
    <n v="1200"/>
    <n v="0"/>
    <m/>
    <n v="0"/>
  </r>
  <r>
    <x v="710"/>
    <s v="研发序列"/>
    <s v="P3"/>
    <s v="331003199508223692"/>
    <n v="202303"/>
    <s v="原料药七部"/>
    <s v="2023-03-03"/>
    <n v="4500"/>
    <n v="4500"/>
    <n v="4500"/>
    <n v="4500"/>
    <n v="630"/>
    <n v="22.5"/>
    <n v="9"/>
    <n v="427.5"/>
    <n v="360"/>
    <n v="22.5"/>
    <n v="90"/>
    <n v="1089"/>
    <n v="472.5"/>
    <n v="3500"/>
    <n v="420"/>
    <n v="3500"/>
    <n v="420"/>
    <n v="0"/>
    <m/>
    <n v="0"/>
  </r>
  <r>
    <x v="711"/>
    <s v="研发序列"/>
    <s v="P1"/>
    <s v="450324199910133120"/>
    <n v="202303"/>
    <s v="外用制剂部"/>
    <s v="2023-03-03"/>
    <n v="4000"/>
    <n v="4000"/>
    <n v="4000"/>
    <n v="4000"/>
    <n v="560"/>
    <n v="20"/>
    <n v="8"/>
    <n v="380"/>
    <n v="320"/>
    <n v="20"/>
    <n v="80"/>
    <n v="968"/>
    <n v="420"/>
    <n v="3500"/>
    <n v="420"/>
    <n v="3500"/>
    <n v="420"/>
    <n v="0"/>
    <m/>
    <n v="0"/>
  </r>
  <r>
    <x v="712"/>
    <s v="研发序列"/>
    <s v="P1"/>
    <s v="654101199910020260"/>
    <n v="202303"/>
    <s v="原料药分析部"/>
    <s v="2023-03-03"/>
    <n v="4000"/>
    <n v="4000"/>
    <n v="4000"/>
    <n v="4000"/>
    <n v="560"/>
    <n v="20"/>
    <n v="8"/>
    <n v="380"/>
    <n v="320"/>
    <n v="20"/>
    <n v="80"/>
    <n v="968"/>
    <n v="420"/>
    <n v="3500"/>
    <n v="420"/>
    <n v="3500"/>
    <n v="420"/>
    <n v="0"/>
    <m/>
    <n v="0"/>
  </r>
  <r>
    <x v="713"/>
    <s v="研发序列"/>
    <s v="P2"/>
    <s v="360401199709042015"/>
    <n v="202303"/>
    <s v="中药天然药物部"/>
    <s v="2023-03-03"/>
    <n v="4000"/>
    <n v="4000"/>
    <n v="4000"/>
    <n v="4000"/>
    <n v="560"/>
    <n v="20"/>
    <n v="8"/>
    <n v="380"/>
    <n v="320"/>
    <n v="20"/>
    <n v="80"/>
    <n v="968"/>
    <n v="420"/>
    <n v="3500"/>
    <n v="420"/>
    <n v="3500"/>
    <n v="420"/>
    <n v="0"/>
    <m/>
    <n v="0"/>
  </r>
  <r>
    <x v="714"/>
    <s v="研发序列"/>
    <s v="P2"/>
    <s v="210782199805260225"/>
    <n v="202303"/>
    <s v="液体制剂一部"/>
    <s v="2023-03-03"/>
    <n v="4000"/>
    <n v="4000"/>
    <n v="4000"/>
    <n v="4000"/>
    <n v="560"/>
    <n v="20"/>
    <n v="8"/>
    <n v="380"/>
    <n v="320"/>
    <n v="20"/>
    <n v="80"/>
    <n v="968"/>
    <n v="420"/>
    <n v="3500"/>
    <n v="420"/>
    <n v="3500"/>
    <n v="420"/>
    <n v="0"/>
    <m/>
    <n v="0"/>
  </r>
  <r>
    <x v="715"/>
    <s v="研发序列"/>
    <s v="P1"/>
    <s v="371522200009104719"/>
    <n v="202303"/>
    <s v="中药天然药物部"/>
    <s v="2023-03-03"/>
    <n v="4000"/>
    <n v="4000"/>
    <n v="4000"/>
    <n v="4000"/>
    <n v="560"/>
    <n v="20"/>
    <n v="8"/>
    <n v="380"/>
    <n v="320"/>
    <n v="20"/>
    <n v="80"/>
    <n v="968"/>
    <n v="420"/>
    <n v="3500"/>
    <n v="420"/>
    <n v="3500"/>
    <n v="420"/>
    <n v="0"/>
    <m/>
    <n v="0"/>
  </r>
  <r>
    <x v="716"/>
    <s v="研发序列"/>
    <s v="P1"/>
    <s v="232301200107014124"/>
    <n v="202303"/>
    <s v="原料药分析部"/>
    <s v="2023-03-03"/>
    <n v="4000"/>
    <n v="4000"/>
    <n v="4000"/>
    <n v="4000"/>
    <n v="560"/>
    <n v="20"/>
    <n v="8"/>
    <n v="380"/>
    <n v="320"/>
    <n v="20"/>
    <n v="80"/>
    <n v="968"/>
    <n v="420"/>
    <n v="3500"/>
    <n v="420"/>
    <n v="3500"/>
    <n v="420"/>
    <n v="0"/>
    <m/>
    <n v="0"/>
  </r>
  <r>
    <x v="717"/>
    <s v="研发序列"/>
    <s v="P1"/>
    <s v="522229199410246117"/>
    <n v="202303"/>
    <s v="中药天然药物部"/>
    <s v="2023-03-03"/>
    <n v="4000"/>
    <n v="4000"/>
    <n v="4000"/>
    <n v="4000"/>
    <n v="560"/>
    <n v="20"/>
    <n v="8"/>
    <n v="380"/>
    <n v="320"/>
    <n v="20"/>
    <n v="80"/>
    <n v="968"/>
    <n v="420"/>
    <n v="3500"/>
    <n v="420"/>
    <n v="3500"/>
    <n v="420"/>
    <n v="0"/>
    <m/>
    <n v="0"/>
  </r>
  <r>
    <x v="718"/>
    <s v="研发序列"/>
    <s v="P1"/>
    <s v="522729199812021532"/>
    <n v="202303"/>
    <s v="固体制剂二部"/>
    <s v="2023-03-06"/>
    <n v="4000"/>
    <n v="4000"/>
    <n v="4000"/>
    <n v="4000"/>
    <n v="560"/>
    <n v="20"/>
    <n v="8"/>
    <n v="380"/>
    <n v="320"/>
    <n v="20"/>
    <n v="80"/>
    <n v="968"/>
    <n v="420"/>
    <n v="3500"/>
    <n v="420"/>
    <n v="3500"/>
    <n v="420"/>
    <n v="0"/>
    <m/>
    <n v="0"/>
  </r>
  <r>
    <x v="719"/>
    <s v="职能序列"/>
    <s v="P2"/>
    <s v="420324199909260012"/>
    <n v="202303"/>
    <s v="业务发展四部"/>
    <s v="2023-03-06"/>
    <n v="4000"/>
    <n v="4000"/>
    <n v="4000"/>
    <n v="4000"/>
    <n v="560"/>
    <n v="20"/>
    <n v="8"/>
    <n v="380"/>
    <n v="320"/>
    <n v="20"/>
    <n v="80"/>
    <n v="968"/>
    <n v="420"/>
    <n v="7000"/>
    <n v="840"/>
    <n v="7000"/>
    <n v="840"/>
    <n v="0"/>
    <m/>
    <n v="0"/>
  </r>
  <r>
    <x v="720"/>
    <s v="研发辅助序列"/>
    <s v="P2"/>
    <s v="370881199009123549"/>
    <n v="202303"/>
    <s v="注册部"/>
    <s v="2023-03-06"/>
    <n v="4000"/>
    <n v="4000"/>
    <n v="4000"/>
    <n v="4000"/>
    <n v="560"/>
    <n v="20"/>
    <n v="8"/>
    <n v="380"/>
    <n v="320"/>
    <n v="20"/>
    <n v="80"/>
    <n v="968"/>
    <n v="420"/>
    <n v="10500"/>
    <n v="1260"/>
    <n v="10500"/>
    <n v="1260"/>
    <n v="0"/>
    <m/>
    <n v="0"/>
  </r>
  <r>
    <x v="721"/>
    <s v="研发序列"/>
    <s v="P1"/>
    <s v="622426199305271519"/>
    <n v="202303"/>
    <s v="中药天然药物部"/>
    <s v="2023-03-06"/>
    <n v="4000"/>
    <n v="4000"/>
    <n v="4000"/>
    <n v="4000"/>
    <n v="560"/>
    <n v="20"/>
    <n v="8"/>
    <n v="380"/>
    <n v="320"/>
    <n v="20"/>
    <n v="80"/>
    <n v="968"/>
    <n v="420"/>
    <n v="3500"/>
    <n v="420"/>
    <n v="3500"/>
    <n v="420"/>
    <n v="0"/>
    <m/>
    <n v="0"/>
  </r>
  <r>
    <x v="722"/>
    <s v="研发序列"/>
    <s v="P1"/>
    <s v="330122199708091624"/>
    <n v="202303"/>
    <s v="固体制剂二部"/>
    <s v="2023-03-08"/>
    <n v="4000"/>
    <n v="4000"/>
    <n v="4000"/>
    <n v="4000"/>
    <n v="560"/>
    <n v="20"/>
    <n v="8"/>
    <n v="380"/>
    <n v="320"/>
    <n v="20"/>
    <n v="80"/>
    <n v="968"/>
    <n v="420"/>
    <n v="3500"/>
    <n v="420"/>
    <n v="3500"/>
    <n v="420"/>
    <n v="0"/>
    <m/>
    <n v="0"/>
  </r>
  <r>
    <x v="723"/>
    <s v="研发序列"/>
    <s v="P1"/>
    <s v="612324199910013729"/>
    <n v="202303"/>
    <s v="原料药分析部"/>
    <s v="2023-03-08"/>
    <n v="4000"/>
    <n v="4000"/>
    <n v="4000"/>
    <n v="4000"/>
    <n v="560"/>
    <n v="20"/>
    <n v="8"/>
    <n v="380"/>
    <n v="320"/>
    <n v="20"/>
    <n v="80"/>
    <n v="968"/>
    <n v="420"/>
    <n v="3500"/>
    <n v="420"/>
    <n v="3500"/>
    <n v="420"/>
    <n v="0"/>
    <m/>
    <n v="0"/>
  </r>
  <r>
    <x v="724"/>
    <s v="研发序列"/>
    <s v="P2"/>
    <s v="420982199612046425"/>
    <n v="202303"/>
    <s v="固体制剂二部"/>
    <s v="2023-03-08"/>
    <n v="4000"/>
    <n v="4000"/>
    <n v="4000"/>
    <n v="4000"/>
    <n v="560"/>
    <n v="20"/>
    <n v="8"/>
    <n v="380"/>
    <n v="320"/>
    <n v="20"/>
    <n v="80"/>
    <n v="968"/>
    <n v="420"/>
    <n v="3500"/>
    <n v="420"/>
    <n v="3500"/>
    <n v="420"/>
    <n v="0"/>
    <m/>
    <n v="0"/>
  </r>
  <r>
    <x v="725"/>
    <s v="研发序列"/>
    <s v="P2"/>
    <s v="370481199312164325"/>
    <n v="202303"/>
    <s v="中药天然药物部"/>
    <s v="2023-03-08"/>
    <n v="4000"/>
    <n v="4000"/>
    <n v="4000"/>
    <n v="4000"/>
    <n v="560"/>
    <n v="20"/>
    <n v="8"/>
    <n v="380"/>
    <n v="320"/>
    <n v="20"/>
    <n v="80"/>
    <n v="968"/>
    <n v="420"/>
    <n v="11000"/>
    <n v="1320"/>
    <n v="11000"/>
    <n v="1320"/>
    <n v="0"/>
    <m/>
    <n v="0"/>
  </r>
  <r>
    <x v="726"/>
    <s v="研发序列"/>
    <s v="P3"/>
    <s v="420922198806292017"/>
    <n v="202303"/>
    <s v="药学部"/>
    <s v="2023-03-08"/>
    <n v="4500"/>
    <n v="4500"/>
    <n v="4500"/>
    <n v="4500"/>
    <n v="630"/>
    <n v="22.5"/>
    <n v="9"/>
    <n v="427.5"/>
    <n v="360"/>
    <n v="22.5"/>
    <n v="90"/>
    <n v="1089"/>
    <n v="472.5"/>
    <n v="3500"/>
    <n v="420"/>
    <n v="3500"/>
    <n v="420"/>
    <n v="0"/>
    <m/>
    <n v="0"/>
  </r>
  <r>
    <x v="727"/>
    <s v="研发序列"/>
    <s v="P1"/>
    <s v="452730199710022347"/>
    <n v="202303"/>
    <s v="液体制剂三部"/>
    <s v="2023-03-10"/>
    <n v="4000"/>
    <n v="4000"/>
    <n v="4000"/>
    <n v="4000"/>
    <n v="560"/>
    <n v="20"/>
    <n v="8"/>
    <n v="380"/>
    <n v="320"/>
    <n v="20"/>
    <n v="80"/>
    <n v="968"/>
    <n v="420"/>
    <n v="3500"/>
    <n v="420"/>
    <n v="3500"/>
    <n v="420"/>
    <n v="0"/>
    <m/>
    <n v="0"/>
  </r>
  <r>
    <x v="728"/>
    <s v="研发序列"/>
    <s v="P2"/>
    <s v="332501199706120016"/>
    <n v="202303"/>
    <s v="原料药分析部"/>
    <s v="2023-03-10"/>
    <n v="4000"/>
    <n v="4000"/>
    <n v="4000"/>
    <n v="4000"/>
    <n v="560"/>
    <n v="20"/>
    <n v="8"/>
    <n v="380"/>
    <n v="320"/>
    <n v="20"/>
    <n v="80"/>
    <n v="968"/>
    <n v="420"/>
    <n v="10000"/>
    <n v="1200"/>
    <n v="10000"/>
    <n v="1200"/>
    <n v="0"/>
    <m/>
    <n v="0"/>
  </r>
  <r>
    <x v="729"/>
    <s v="研发序列"/>
    <s v="P1"/>
    <s v="62052219990917112X"/>
    <n v="202303"/>
    <s v="外用制剂部"/>
    <s v="2023-03-10"/>
    <n v="4000"/>
    <n v="4000"/>
    <n v="4000"/>
    <n v="4000"/>
    <n v="560"/>
    <n v="20"/>
    <n v="8"/>
    <n v="380"/>
    <n v="320"/>
    <n v="20"/>
    <n v="80"/>
    <n v="968"/>
    <n v="420"/>
    <n v="3500"/>
    <n v="420"/>
    <n v="3500"/>
    <n v="420"/>
    <n v="0"/>
    <m/>
    <n v="0"/>
  </r>
  <r>
    <x v="730"/>
    <s v="研发序列"/>
    <s v="P1"/>
    <s v="330682199901180024"/>
    <n v="202303"/>
    <s v="医学部"/>
    <s v="2023-03-10"/>
    <n v="4000"/>
    <n v="4000"/>
    <n v="4000"/>
    <n v="4000"/>
    <n v="560"/>
    <n v="20"/>
    <n v="8"/>
    <n v="380"/>
    <n v="320"/>
    <n v="20"/>
    <n v="80"/>
    <n v="968"/>
    <n v="420"/>
    <n v="7000"/>
    <n v="840"/>
    <n v="7000"/>
    <n v="840"/>
    <n v="0"/>
    <m/>
    <n v="0"/>
  </r>
  <r>
    <x v="731"/>
    <s v="研发序列"/>
    <s v="M1"/>
    <s v="34082619901113401X"/>
    <n v="202303"/>
    <s v="原料药四部"/>
    <s v="2023-03-10"/>
    <n v="5000"/>
    <n v="5000"/>
    <n v="5000"/>
    <n v="5000"/>
    <n v="700"/>
    <n v="25"/>
    <n v="10"/>
    <n v="475"/>
    <n v="400"/>
    <n v="25"/>
    <n v="100"/>
    <n v="1210"/>
    <n v="525"/>
    <n v="15000"/>
    <n v="1800"/>
    <n v="15000"/>
    <n v="1800"/>
    <n v="0"/>
    <m/>
    <n v="0"/>
  </r>
  <r>
    <x v="732"/>
    <s v="研发序列"/>
    <s v="M1"/>
    <s v="412827199009056020"/>
    <n v="202303"/>
    <s v="外用制剂部"/>
    <s v="2023-03-10"/>
    <n v="5000"/>
    <n v="5000"/>
    <n v="5000"/>
    <n v="5000"/>
    <n v="700"/>
    <n v="25"/>
    <n v="10"/>
    <n v="475"/>
    <n v="400"/>
    <n v="25"/>
    <n v="100"/>
    <n v="1210"/>
    <n v="525"/>
    <n v="15000"/>
    <n v="1800"/>
    <n v="15000"/>
    <n v="1800"/>
    <n v="0"/>
    <m/>
    <n v="0"/>
  </r>
  <r>
    <x v="733"/>
    <s v="研发序列"/>
    <s v="P1"/>
    <s v="330102200007251859"/>
    <n v="202303"/>
    <s v="外用制剂部"/>
    <s v="2023-03-13"/>
    <n v="4000"/>
    <n v="4000"/>
    <n v="4000"/>
    <n v="4000"/>
    <n v="560"/>
    <n v="20"/>
    <n v="8"/>
    <n v="380"/>
    <n v="320"/>
    <n v="20"/>
    <n v="80"/>
    <n v="968"/>
    <n v="420"/>
    <n v="7500"/>
    <n v="900"/>
    <n v="7500"/>
    <n v="900"/>
    <n v="0"/>
    <m/>
    <n v="0"/>
  </r>
  <r>
    <x v="734"/>
    <s v="研发序列"/>
    <s v="P1"/>
    <s v="342221199901066044"/>
    <n v="202303"/>
    <s v="杂质研究中心"/>
    <s v="2023-03-13"/>
    <n v="4000"/>
    <n v="4000"/>
    <n v="4000"/>
    <n v="4000"/>
    <n v="560"/>
    <n v="20"/>
    <n v="8"/>
    <n v="380"/>
    <n v="320"/>
    <n v="20"/>
    <n v="80"/>
    <n v="968"/>
    <n v="420"/>
    <n v="3500"/>
    <n v="420"/>
    <n v="3500"/>
    <n v="420"/>
    <n v="0"/>
    <m/>
    <n v="0"/>
  </r>
  <r>
    <x v="735"/>
    <s v="研发序列"/>
    <s v="P2"/>
    <s v="330183199109203615"/>
    <n v="202303"/>
    <s v="液体制剂一部"/>
    <s v="2023-03-13"/>
    <n v="4000"/>
    <n v="4000"/>
    <n v="4000"/>
    <n v="4000"/>
    <n v="560"/>
    <n v="20"/>
    <n v="8"/>
    <n v="380"/>
    <n v="320"/>
    <n v="20"/>
    <n v="80"/>
    <n v="968"/>
    <n v="420"/>
    <n v="11500"/>
    <n v="1380"/>
    <n v="11500"/>
    <n v="1380"/>
    <n v="0"/>
    <m/>
    <n v="0"/>
  </r>
  <r>
    <x v="736"/>
    <s v="研发序列"/>
    <s v="P1"/>
    <s v="33900520000418332X"/>
    <n v="202303"/>
    <s v="医学部"/>
    <s v="2023-03-13"/>
    <n v="4000"/>
    <n v="4000"/>
    <n v="4000"/>
    <n v="4000"/>
    <n v="560"/>
    <n v="20"/>
    <n v="8"/>
    <n v="380"/>
    <n v="320"/>
    <n v="20"/>
    <n v="80"/>
    <n v="968"/>
    <n v="420"/>
    <n v="3500"/>
    <n v="420"/>
    <n v="3500"/>
    <n v="420"/>
    <n v="0"/>
    <m/>
    <n v="0"/>
  </r>
  <r>
    <x v="737"/>
    <s v="研发序列"/>
    <s v="P3"/>
    <s v="431228199205181415"/>
    <n v="202303"/>
    <s v="固体制剂三部"/>
    <s v="2023-03-13"/>
    <n v="4500"/>
    <n v="4500"/>
    <n v="4500"/>
    <n v="4500"/>
    <n v="630"/>
    <n v="22.5"/>
    <n v="9"/>
    <n v="427.5"/>
    <n v="360"/>
    <n v="22.5"/>
    <n v="90"/>
    <n v="1089"/>
    <n v="472.5"/>
    <n v="3500"/>
    <n v="420"/>
    <n v="3500"/>
    <n v="420"/>
    <n v="0"/>
    <m/>
    <n v="0"/>
  </r>
  <r>
    <x v="738"/>
    <s v="职能序列"/>
    <s v="P2"/>
    <s v="430681198407126711"/>
    <n v="202303"/>
    <s v="行政事务部"/>
    <s v="2023-03-13"/>
    <n v="4000"/>
    <n v="4000"/>
    <n v="4000"/>
    <n v="4000"/>
    <n v="560"/>
    <n v="20"/>
    <n v="8"/>
    <n v="380"/>
    <n v="320"/>
    <n v="20"/>
    <n v="80"/>
    <n v="968"/>
    <n v="420"/>
    <n v="3500"/>
    <n v="420"/>
    <n v="3500"/>
    <n v="420"/>
    <n v="0"/>
    <m/>
    <n v="0"/>
  </r>
  <r>
    <x v="739"/>
    <s v="研发序列"/>
    <s v="P2"/>
    <s v="342401199702104912"/>
    <n v="202303"/>
    <s v="药化部"/>
    <s v="2023-03-15"/>
    <n v="4000"/>
    <n v="4000"/>
    <n v="4000"/>
    <n v="4000"/>
    <n v="560"/>
    <n v="20"/>
    <n v="8"/>
    <n v="380"/>
    <n v="320"/>
    <n v="20"/>
    <n v="80"/>
    <n v="968"/>
    <n v="420"/>
    <n v="3500"/>
    <n v="420"/>
    <n v="3500"/>
    <n v="420"/>
    <n v="0"/>
    <m/>
    <n v="0"/>
  </r>
  <r>
    <x v="740"/>
    <s v="研发序列"/>
    <s v="P2"/>
    <s v="360723199903202064"/>
    <n v="202303"/>
    <s v="外用制剂部"/>
    <s v="2023-03-15"/>
    <n v="4000"/>
    <n v="4000"/>
    <n v="4000"/>
    <n v="4000"/>
    <n v="560"/>
    <n v="20"/>
    <n v="8"/>
    <n v="380"/>
    <n v="320"/>
    <n v="20"/>
    <n v="80"/>
    <n v="968"/>
    <n v="420"/>
    <n v="3500"/>
    <n v="420"/>
    <n v="3500"/>
    <n v="420"/>
    <n v="0"/>
    <m/>
    <n v="0"/>
  </r>
  <r>
    <x v="741"/>
    <s v="研发序列"/>
    <s v="M1"/>
    <s v="36020319831223151X"/>
    <n v="202303"/>
    <s v="液体制剂一部"/>
    <s v="2023-03-15"/>
    <n v="5000"/>
    <n v="5000"/>
    <n v="5000"/>
    <n v="5000"/>
    <n v="700"/>
    <n v="25"/>
    <n v="10"/>
    <n v="475"/>
    <n v="400"/>
    <n v="25"/>
    <n v="100"/>
    <n v="1210"/>
    <n v="525"/>
    <n v="15000"/>
    <n v="1800"/>
    <n v="15000"/>
    <n v="1800"/>
    <n v="0"/>
    <m/>
    <n v="0"/>
  </r>
  <r>
    <x v="742"/>
    <s v="研发序列"/>
    <s v="P1"/>
    <s v="52210119980201441X"/>
    <n v="202303"/>
    <s v="中药天然药物部"/>
    <s v="2023-02-03"/>
    <n v="0"/>
    <n v="0"/>
    <n v="4000"/>
    <n v="0"/>
    <n v="0"/>
    <n v="0"/>
    <n v="8"/>
    <n v="0"/>
    <n v="0"/>
    <n v="0"/>
    <n v="0"/>
    <n v="8"/>
    <n v="0"/>
    <m/>
    <m/>
    <m/>
    <m/>
    <m/>
    <m/>
    <n v="0"/>
  </r>
  <r>
    <x v="743"/>
    <s v="研发序列"/>
    <s v="M6"/>
    <s v="EG8574008"/>
    <n v="202303"/>
    <s v="药理部"/>
    <s v="2022-10-21"/>
    <n v="6500"/>
    <n v="6500"/>
    <n v="6500"/>
    <n v="6500"/>
    <n v="910"/>
    <n v="32.5"/>
    <n v="13"/>
    <n v="617.5"/>
    <n v="520"/>
    <n v="32.5"/>
    <n v="130"/>
    <n v="1573"/>
    <n v="682.5"/>
    <m/>
    <m/>
    <m/>
    <m/>
    <m/>
    <m/>
    <n v="0"/>
  </r>
  <r>
    <x v="744"/>
    <s v="职能序列"/>
    <s v="M5"/>
    <s v="430302198110144298"/>
    <n v="202303"/>
    <s v="工程建设部"/>
    <s v="2021-09-01"/>
    <n v="0"/>
    <n v="0"/>
    <n v="5500"/>
    <n v="0"/>
    <n v="0"/>
    <n v="0"/>
    <n v="11"/>
    <n v="0"/>
    <n v="0"/>
    <n v="0"/>
    <n v="0"/>
    <n v="11"/>
    <n v="0"/>
    <m/>
    <m/>
    <m/>
    <m/>
    <m/>
    <m/>
    <n v="0"/>
  </r>
  <r>
    <x v="745"/>
    <s v="研发序列"/>
    <s v="M6"/>
    <n v="640407824"/>
    <n v="202303"/>
    <s v="药理部"/>
    <s v="2022-08-08"/>
    <n v="6500"/>
    <n v="6500"/>
    <n v="6500"/>
    <n v="6500"/>
    <n v="910"/>
    <n v="32.5"/>
    <n v="13"/>
    <n v="617.5"/>
    <n v="520"/>
    <n v="32.5"/>
    <n v="130"/>
    <n v="1617.2"/>
    <n v="682.5"/>
    <n v="32000"/>
    <n v="3840"/>
    <n v="32000"/>
    <n v="3840"/>
    <n v="0"/>
    <m/>
    <n v="0"/>
  </r>
  <r>
    <x v="746"/>
    <m/>
    <m/>
    <m/>
    <m/>
    <m/>
    <m/>
    <m/>
    <m/>
    <m/>
    <m/>
    <m/>
    <m/>
    <m/>
    <m/>
    <m/>
    <m/>
    <m/>
    <m/>
    <m/>
    <m/>
    <m/>
    <m/>
    <m/>
    <m/>
    <m/>
    <m/>
  </r>
  <r>
    <x v="746"/>
    <m/>
    <m/>
    <m/>
    <m/>
    <m/>
    <m/>
    <m/>
    <m/>
    <m/>
    <m/>
    <m/>
    <m/>
    <m/>
    <m/>
    <m/>
    <m/>
    <m/>
    <m/>
    <m/>
    <m/>
    <m/>
    <m/>
    <m/>
    <m/>
    <m/>
    <m/>
  </r>
  <r>
    <x v="746"/>
    <m/>
    <m/>
    <m/>
    <m/>
    <m/>
    <m/>
    <m/>
    <m/>
    <m/>
    <m/>
    <m/>
    <m/>
    <m/>
    <m/>
    <m/>
    <m/>
    <m/>
    <m/>
    <m/>
    <m/>
    <m/>
    <m/>
    <m/>
    <m/>
    <m/>
    <m/>
  </r>
  <r>
    <x v="747"/>
    <s v="研发序列"/>
    <s v="P2"/>
    <s v="33072419960607452X"/>
    <n v="202303"/>
    <s v="医学部"/>
    <s v="2018-03-28"/>
    <n v="4000"/>
    <n v="4000"/>
    <n v="4000"/>
    <n v="4000"/>
    <n v="560"/>
    <n v="20"/>
    <n v="24"/>
    <n v="300"/>
    <n v="320"/>
    <n v="20"/>
    <n v="80"/>
    <n v="904"/>
    <n v="420"/>
    <n v="9500"/>
    <n v="1045"/>
    <n v="9500"/>
    <n v="950"/>
    <n v="95"/>
    <m/>
    <n v="95"/>
  </r>
  <r>
    <x v="748"/>
    <s v="研发序列"/>
    <s v="P4"/>
    <s v="330324199406160392"/>
    <n v="202303"/>
    <s v="医学部"/>
    <s v="2018-11-14"/>
    <n v="4500"/>
    <n v="4500"/>
    <n v="4500"/>
    <n v="4500"/>
    <n v="630"/>
    <n v="22.5"/>
    <n v="9"/>
    <n v="414"/>
    <n v="360"/>
    <n v="22.5"/>
    <n v="90"/>
    <n v="1075.5"/>
    <n v="472.5"/>
    <n v="15000"/>
    <n v="1800"/>
    <n v="15000"/>
    <n v="1800"/>
    <n v="0"/>
    <m/>
    <n v="0"/>
  </r>
  <r>
    <x v="749"/>
    <s v="研发序列"/>
    <s v="P2"/>
    <s v="330304199711105722"/>
    <n v="202303"/>
    <s v="医学部"/>
    <s v="2018-07-03"/>
    <n v="4000"/>
    <n v="4000"/>
    <n v="4000"/>
    <n v="4000"/>
    <n v="560"/>
    <n v="20"/>
    <n v="8"/>
    <n v="368"/>
    <n v="320"/>
    <n v="20"/>
    <n v="80"/>
    <n v="956"/>
    <n v="420"/>
    <n v="11300"/>
    <n v="1356"/>
    <n v="11300"/>
    <n v="1356"/>
    <n v="0"/>
    <m/>
    <n v="0"/>
  </r>
  <r>
    <x v="750"/>
    <s v="研发序列"/>
    <s v="P2"/>
    <s v="352229199611283529"/>
    <n v="202303"/>
    <s v="医学部"/>
    <s v="2022-09-16"/>
    <n v="4000"/>
    <n v="4000"/>
    <n v="4000"/>
    <n v="4000"/>
    <n v="560"/>
    <n v="20"/>
    <n v="8"/>
    <n v="368"/>
    <n v="320"/>
    <n v="20"/>
    <n v="80"/>
    <n v="956"/>
    <n v="420"/>
    <n v="8500"/>
    <n v="1020"/>
    <n v="8500"/>
    <n v="1020"/>
    <n v="0"/>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BB2382-D873-4C95-A0CC-FD0E3B531D14}" name="数据透视表4" cacheId="5"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L755" firstHeaderRow="0" firstDataRow="1" firstDataCol="1"/>
  <pivotFields count="27">
    <pivotField axis="axisRow" showAll="0">
      <items count="752">
        <item x="40"/>
        <item x="483"/>
        <item x="24"/>
        <item x="734"/>
        <item x="88"/>
        <item x="87"/>
        <item x="48"/>
        <item x="245"/>
        <item x="56"/>
        <item x="46"/>
        <item x="216"/>
        <item x="329"/>
        <item x="677"/>
        <item x="60"/>
        <item x="281"/>
        <item x="297"/>
        <item x="42"/>
        <item x="112"/>
        <item x="559"/>
        <item x="543"/>
        <item x="637"/>
        <item x="151"/>
        <item x="323"/>
        <item x="66"/>
        <item x="634"/>
        <item x="300"/>
        <item x="141"/>
        <item x="491"/>
        <item x="292"/>
        <item x="260"/>
        <item x="44"/>
        <item x="471"/>
        <item x="655"/>
        <item x="529"/>
        <item x="210"/>
        <item x="416"/>
        <item x="702"/>
        <item x="698"/>
        <item x="238"/>
        <item x="75"/>
        <item x="581"/>
        <item x="671"/>
        <item x="77"/>
        <item x="196"/>
        <item x="72"/>
        <item x="653"/>
        <item x="174"/>
        <item x="20"/>
        <item x="139"/>
        <item x="681"/>
        <item x="597"/>
        <item x="466"/>
        <item x="710"/>
        <item x="443"/>
        <item x="749"/>
        <item x="290"/>
        <item x="580"/>
        <item x="165"/>
        <item x="401"/>
        <item x="378"/>
        <item x="468"/>
        <item x="535"/>
        <item x="325"/>
        <item x="455"/>
        <item x="296"/>
        <item x="342"/>
        <item x="626"/>
        <item x="249"/>
        <item x="516"/>
        <item x="94"/>
        <item x="624"/>
        <item x="635"/>
        <item x="193"/>
        <item x="240"/>
        <item x="80"/>
        <item x="531"/>
        <item x="33"/>
        <item x="501"/>
        <item x="369"/>
        <item x="162"/>
        <item x="8"/>
        <item x="729"/>
        <item x="621"/>
        <item x="18"/>
        <item x="12"/>
        <item x="585"/>
        <item x="198"/>
        <item x="53"/>
        <item x="231"/>
        <item x="613"/>
        <item x="295"/>
        <item x="470"/>
        <item x="379"/>
        <item x="526"/>
        <item x="52"/>
        <item x="452"/>
        <item x="652"/>
        <item x="370"/>
        <item x="412"/>
        <item x="662"/>
        <item x="177"/>
        <item x="25"/>
        <item x="287"/>
        <item x="3"/>
        <item x="91"/>
        <item x="95"/>
        <item x="272"/>
        <item x="564"/>
        <item x="474"/>
        <item x="575"/>
        <item x="5"/>
        <item x="313"/>
        <item x="258"/>
        <item x="282"/>
        <item x="6"/>
        <item x="234"/>
        <item x="155"/>
        <item x="393"/>
        <item x="314"/>
        <item x="648"/>
        <item x="493"/>
        <item x="510"/>
        <item x="511"/>
        <item x="514"/>
        <item x="271"/>
        <item x="385"/>
        <item x="636"/>
        <item x="317"/>
        <item x="715"/>
        <item x="733"/>
        <item x="186"/>
        <item x="625"/>
        <item x="712"/>
        <item x="747"/>
        <item x="333"/>
        <item x="352"/>
        <item x="143"/>
        <item x="167"/>
        <item x="354"/>
        <item x="638"/>
        <item x="404"/>
        <item x="199"/>
        <item x="338"/>
        <item x="344"/>
        <item x="125"/>
        <item x="330"/>
        <item x="221"/>
        <item x="150"/>
        <item x="247"/>
        <item x="552"/>
        <item x="127"/>
        <item x="123"/>
        <item x="294"/>
        <item x="478"/>
        <item x="341"/>
        <item x="35"/>
        <item x="667"/>
        <item x="562"/>
        <item x="442"/>
        <item x="467"/>
        <item x="539"/>
        <item x="14"/>
        <item x="542"/>
        <item x="126"/>
        <item x="439"/>
        <item x="674"/>
        <item x="521"/>
        <item x="618"/>
        <item x="229"/>
        <item x="331"/>
        <item x="15"/>
        <item x="540"/>
        <item x="612"/>
        <item x="223"/>
        <item x="578"/>
        <item x="109"/>
        <item x="58"/>
        <item x="650"/>
        <item x="629"/>
        <item x="631"/>
        <item x="215"/>
        <item x="69"/>
        <item x="413"/>
        <item x="509"/>
        <item x="164"/>
        <item x="55"/>
        <item x="262"/>
        <item x="622"/>
        <item x="171"/>
        <item x="672"/>
        <item x="711"/>
        <item x="147"/>
        <item x="742"/>
        <item x="586"/>
        <item x="420"/>
        <item x="498"/>
        <item x="166"/>
        <item x="142"/>
        <item x="347"/>
        <item x="2"/>
        <item x="79"/>
        <item x="689"/>
        <item x="107"/>
        <item x="264"/>
        <item x="190"/>
        <item x="335"/>
        <item x="203"/>
        <item x="587"/>
        <item x="538"/>
        <item x="30"/>
        <item x="308"/>
        <item x="158"/>
        <item x="121"/>
        <item x="402"/>
        <item x="639"/>
        <item x="62"/>
        <item x="382"/>
        <item x="159"/>
        <item x="601"/>
        <item x="518"/>
        <item x="178"/>
        <item x="137"/>
        <item x="628"/>
        <item x="133"/>
        <item x="406"/>
        <item x="745"/>
        <item x="327"/>
        <item x="605"/>
        <item x="620"/>
        <item x="477"/>
        <item x="515"/>
        <item x="209"/>
        <item x="436"/>
        <item x="487"/>
        <item x="358"/>
        <item x="486"/>
        <item x="225"/>
        <item x="277"/>
        <item x="99"/>
        <item x="549"/>
        <item x="64"/>
        <item x="27"/>
        <item x="433"/>
        <item x="738"/>
        <item x="96"/>
        <item x="192"/>
        <item x="268"/>
        <item x="409"/>
        <item x="679"/>
        <item x="39"/>
        <item x="572"/>
        <item x="391"/>
        <item x="273"/>
        <item x="321"/>
        <item x="288"/>
        <item x="309"/>
        <item x="356"/>
        <item x="289"/>
        <item x="499"/>
        <item x="266"/>
        <item x="615"/>
        <item x="688"/>
        <item x="116"/>
        <item x="276"/>
        <item x="160"/>
        <item x="163"/>
        <item x="28"/>
        <item x="453"/>
        <item x="664"/>
        <item x="343"/>
        <item x="701"/>
        <item x="737"/>
        <item x="389"/>
        <item x="256"/>
        <item x="135"/>
        <item x="76"/>
        <item x="61"/>
        <item x="482"/>
        <item x="113"/>
        <item x="683"/>
        <item x="217"/>
        <item x="362"/>
        <item x="233"/>
        <item x="71"/>
        <item x="700"/>
        <item x="219"/>
        <item x="38"/>
        <item x="460"/>
        <item x="680"/>
        <item x="557"/>
        <item x="114"/>
        <item x="492"/>
        <item x="157"/>
        <item x="144"/>
        <item x="395"/>
        <item x="241"/>
        <item x="429"/>
        <item x="17"/>
        <item x="13"/>
        <item x="173"/>
        <item x="73"/>
        <item x="398"/>
        <item x="422"/>
        <item x="627"/>
        <item x="93"/>
        <item x="484"/>
        <item x="253"/>
        <item x="708"/>
        <item x="270"/>
        <item x="129"/>
        <item x="332"/>
        <item x="218"/>
        <item x="408"/>
        <item x="102"/>
        <item x="724"/>
        <item x="523"/>
        <item x="669"/>
        <item x="673"/>
        <item x="104"/>
        <item x="251"/>
        <item x="0"/>
        <item x="497"/>
        <item x="462"/>
        <item x="49"/>
        <item x="36"/>
        <item x="675"/>
        <item x="690"/>
        <item x="651"/>
        <item x="469"/>
        <item x="730"/>
        <item x="608"/>
        <item x="682"/>
        <item x="447"/>
        <item x="301"/>
        <item x="441"/>
        <item x="713"/>
        <item x="508"/>
        <item x="695"/>
        <item x="222"/>
        <item x="41"/>
        <item x="697"/>
        <item x="641"/>
        <item x="448"/>
        <item x="464"/>
        <item x="718"/>
        <item x="153"/>
        <item x="252"/>
        <item x="316"/>
        <item x="611"/>
        <item x="304"/>
        <item x="340"/>
        <item x="202"/>
        <item x="458"/>
        <item x="721"/>
        <item x="31"/>
        <item x="647"/>
        <item x="384"/>
        <item x="124"/>
        <item x="704"/>
        <item x="122"/>
        <item x="394"/>
        <item x="201"/>
        <item x="567"/>
        <item x="98"/>
        <item x="407"/>
        <item x="346"/>
        <item x="481"/>
        <item x="577"/>
        <item x="37"/>
        <item x="686"/>
        <item x="723"/>
        <item x="326"/>
        <item x="541"/>
        <item x="536"/>
        <item x="353"/>
        <item x="179"/>
        <item x="45"/>
        <item x="417"/>
        <item x="503"/>
        <item x="739"/>
        <item x="82"/>
        <item x="375"/>
        <item x="372"/>
        <item x="120"/>
        <item x="1"/>
        <item x="657"/>
        <item x="678"/>
        <item x="640"/>
        <item x="519"/>
        <item x="364"/>
        <item x="410"/>
        <item x="10"/>
        <item x="246"/>
        <item x="117"/>
        <item x="520"/>
        <item x="23"/>
        <item x="693"/>
        <item x="89"/>
        <item x="205"/>
        <item x="63"/>
        <item x="643"/>
        <item x="100"/>
        <item x="349"/>
        <item x="472"/>
        <item x="106"/>
        <item x="181"/>
        <item x="110"/>
        <item x="67"/>
        <item x="659"/>
        <item x="644"/>
        <item x="527"/>
        <item x="388"/>
        <item x="220"/>
        <item x="208"/>
        <item x="345"/>
        <item x="425"/>
        <item x="176"/>
        <item x="445"/>
        <item x="283"/>
        <item x="589"/>
        <item x="735"/>
        <item x="709"/>
        <item x="168"/>
        <item x="596"/>
        <item x="101"/>
        <item x="476"/>
        <item x="421"/>
        <item x="666"/>
        <item x="383"/>
        <item x="744"/>
        <item x="547"/>
        <item x="512"/>
        <item x="607"/>
        <item x="461"/>
        <item x="138"/>
        <item x="334"/>
        <item x="473"/>
        <item x="717"/>
        <item x="368"/>
        <item x="555"/>
        <item x="197"/>
        <item x="568"/>
        <item x="603"/>
        <item x="311"/>
        <item x="108"/>
        <item x="85"/>
        <item x="397"/>
        <item x="563"/>
        <item x="731"/>
        <item x="50"/>
        <item x="696"/>
        <item x="148"/>
        <item x="537"/>
        <item x="726"/>
        <item x="490"/>
        <item x="212"/>
        <item x="400"/>
        <item x="440"/>
        <item x="411"/>
        <item x="574"/>
        <item x="424"/>
        <item x="428"/>
        <item x="591"/>
        <item x="319"/>
        <item x="426"/>
        <item x="743"/>
        <item x="373"/>
        <item x="434"/>
        <item x="195"/>
        <item x="51"/>
        <item x="146"/>
        <item x="720"/>
        <item x="194"/>
        <item x="367"/>
        <item x="274"/>
        <item x="593"/>
        <item x="656"/>
        <item x="81"/>
        <item x="11"/>
        <item x="207"/>
        <item x="551"/>
        <item x="645"/>
        <item x="303"/>
        <item x="392"/>
        <item x="254"/>
        <item x="495"/>
        <item x="242"/>
        <item x="489"/>
        <item x="479"/>
        <item x="322"/>
        <item x="128"/>
        <item x="175"/>
        <item x="185"/>
        <item x="480"/>
        <item x="687"/>
        <item x="336"/>
        <item x="714"/>
        <item x="237"/>
        <item x="68"/>
        <item x="736"/>
        <item x="649"/>
        <item x="703"/>
        <item x="169"/>
        <item x="566"/>
        <item x="727"/>
        <item x="57"/>
        <item x="302"/>
        <item x="188"/>
        <item x="594"/>
        <item x="668"/>
        <item x="545"/>
        <item x="267"/>
        <item x="34"/>
        <item x="149"/>
        <item x="590"/>
        <item x="654"/>
        <item x="365"/>
        <item x="390"/>
        <item x="92"/>
        <item x="456"/>
        <item x="595"/>
        <item x="505"/>
        <item x="211"/>
        <item x="339"/>
        <item x="584"/>
        <item x="706"/>
        <item x="83"/>
        <item x="312"/>
        <item x="544"/>
        <item x="741"/>
        <item x="236"/>
        <item x="750"/>
        <item x="517"/>
        <item x="386"/>
        <item x="553"/>
        <item x="630"/>
        <item x="324"/>
        <item x="131"/>
        <item x="22"/>
        <item x="561"/>
        <item x="337"/>
        <item x="522"/>
        <item x="136"/>
        <item x="376"/>
        <item x="571"/>
        <item x="396"/>
        <item x="306"/>
        <item x="259"/>
        <item x="145"/>
        <item x="255"/>
        <item x="21"/>
        <item x="132"/>
        <item x="29"/>
        <item x="320"/>
        <item x="248"/>
        <item x="357"/>
        <item x="226"/>
        <item x="111"/>
        <item x="548"/>
        <item x="19"/>
        <item x="269"/>
        <item x="189"/>
        <item x="154"/>
        <item x="457"/>
        <item x="459"/>
        <item x="191"/>
        <item x="278"/>
        <item x="265"/>
        <item x="573"/>
        <item x="437"/>
        <item x="305"/>
        <item x="261"/>
        <item x="140"/>
        <item x="47"/>
        <item x="432"/>
        <item x="4"/>
        <item x="506"/>
        <item x="130"/>
        <item x="16"/>
        <item x="423"/>
        <item x="415"/>
        <item x="446"/>
        <item x="351"/>
        <item x="84"/>
        <item x="86"/>
        <item x="600"/>
        <item x="70"/>
        <item x="97"/>
        <item x="435"/>
        <item x="500"/>
        <item x="691"/>
        <item x="570"/>
        <item x="546"/>
        <item x="377"/>
        <item x="118"/>
        <item x="103"/>
        <item x="235"/>
        <item x="152"/>
        <item x="227"/>
        <item x="663"/>
        <item x="65"/>
        <item x="740"/>
        <item x="26"/>
        <item x="54"/>
        <item x="496"/>
        <item x="454"/>
        <item x="642"/>
        <item x="7"/>
        <item x="582"/>
        <item x="616"/>
        <item x="588"/>
        <item x="465"/>
        <item x="187"/>
        <item x="599"/>
        <item x="583"/>
        <item x="676"/>
        <item x="449"/>
        <item x="556"/>
        <item x="658"/>
        <item x="692"/>
        <item x="310"/>
        <item x="275"/>
        <item x="576"/>
        <item x="224"/>
        <item x="475"/>
        <item x="286"/>
        <item x="403"/>
        <item x="633"/>
        <item x="232"/>
        <item x="361"/>
        <item x="156"/>
        <item x="684"/>
        <item x="705"/>
        <item x="632"/>
        <item x="371"/>
        <item x="569"/>
        <item x="598"/>
        <item x="694"/>
        <item x="592"/>
        <item x="360"/>
        <item x="431"/>
        <item x="609"/>
        <item x="427"/>
        <item x="579"/>
        <item x="494"/>
        <item x="293"/>
        <item x="722"/>
        <item x="419"/>
        <item x="528"/>
        <item x="550"/>
        <item x="619"/>
        <item x="318"/>
        <item x="444"/>
        <item x="606"/>
        <item x="405"/>
        <item x="387"/>
        <item x="623"/>
        <item x="602"/>
        <item x="660"/>
        <item x="43"/>
        <item x="610"/>
        <item x="380"/>
        <item x="463"/>
        <item x="366"/>
        <item x="565"/>
        <item x="554"/>
        <item x="614"/>
        <item x="170"/>
        <item x="430"/>
        <item x="328"/>
        <item x="134"/>
        <item x="172"/>
        <item x="719"/>
        <item x="488"/>
        <item x="604"/>
        <item x="200"/>
        <item x="348"/>
        <item x="182"/>
        <item x="244"/>
        <item x="661"/>
        <item x="617"/>
        <item x="560"/>
        <item x="279"/>
        <item x="307"/>
        <item x="184"/>
        <item x="214"/>
        <item x="513"/>
        <item x="418"/>
        <item x="78"/>
        <item x="285"/>
        <item x="350"/>
        <item x="228"/>
        <item x="161"/>
        <item x="725"/>
        <item x="707"/>
        <item x="250"/>
        <item x="291"/>
        <item x="748"/>
        <item x="374"/>
        <item x="257"/>
        <item x="284"/>
        <item x="665"/>
        <item x="438"/>
        <item x="534"/>
        <item x="105"/>
        <item x="183"/>
        <item x="524"/>
        <item x="213"/>
        <item x="532"/>
        <item x="699"/>
        <item x="243"/>
        <item x="298"/>
        <item x="530"/>
        <item x="728"/>
        <item x="299"/>
        <item x="507"/>
        <item x="685"/>
        <item x="732"/>
        <item x="119"/>
        <item x="59"/>
        <item x="451"/>
        <item x="206"/>
        <item x="414"/>
        <item x="180"/>
        <item x="239"/>
        <item x="646"/>
        <item x="485"/>
        <item x="359"/>
        <item x="450"/>
        <item x="670"/>
        <item x="558"/>
        <item x="504"/>
        <item x="9"/>
        <item x="355"/>
        <item x="263"/>
        <item x="399"/>
        <item x="502"/>
        <item x="363"/>
        <item x="315"/>
        <item x="115"/>
        <item x="716"/>
        <item x="525"/>
        <item x="74"/>
        <item x="280"/>
        <item x="533"/>
        <item x="90"/>
        <item x="204"/>
        <item x="381"/>
        <item x="32"/>
        <item x="230"/>
        <item x="746"/>
        <item t="default"/>
      </items>
    </pivotField>
    <pivotField showAll="0"/>
    <pivotField showAll="0"/>
    <pivotField showAll="0"/>
    <pivotField showAll="0"/>
    <pivotField showAll="0"/>
    <pivotField showAll="0"/>
    <pivotField dataField="1"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dataField="1" showAll="0"/>
    <pivotField dataField="1" showAll="0"/>
    <pivotField showAll="0"/>
    <pivotField showAll="0"/>
    <pivotField dataField="1" showAll="0"/>
  </pivotFields>
  <rowFields count="1">
    <field x="0"/>
  </rowFields>
  <rowItems count="7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t="grand">
      <x/>
    </i>
  </rowItems>
  <colFields count="1">
    <field x="-2"/>
  </colFields>
  <colItems count="11">
    <i>
      <x/>
    </i>
    <i i="1">
      <x v="1"/>
    </i>
    <i i="2">
      <x v="2"/>
    </i>
    <i i="3">
      <x v="3"/>
    </i>
    <i i="4">
      <x v="4"/>
    </i>
    <i i="5">
      <x v="5"/>
    </i>
    <i i="6">
      <x v="6"/>
    </i>
    <i i="7">
      <x v="7"/>
    </i>
    <i i="8">
      <x v="8"/>
    </i>
    <i i="9">
      <x v="9"/>
    </i>
    <i i="10">
      <x v="10"/>
    </i>
  </colItems>
  <dataFields count="11">
    <dataField name="求和项:养老基数" fld="7" baseField="0" baseItem="0"/>
    <dataField name="求和项:养老个人8%" fld="15" baseField="0" baseItem="0"/>
    <dataField name="求和项:医疗个人2%" fld="17" baseField="0" baseItem="0"/>
    <dataField name="求和项:失业个人0.5%" fld="16" baseField="0" baseItem="0"/>
    <dataField name="求和项:公积金系统" fld="22" baseField="0" baseItem="0"/>
    <dataField name="求和项:公积金个人12%" fld="23" baseField="0" baseItem="0"/>
    <dataField name="求和项:小计" fld="26" baseField="0" baseItem="0"/>
    <dataField name="求和项:养老单位14%" fld="11" baseField="0" baseItem="0"/>
    <dataField name="求和项:基本医疗单位9.5%" fld="14" baseField="0" baseItem="0"/>
    <dataField name="求和项:工伤单位0.2%" fld="13" baseField="0" baseItem="0"/>
    <dataField name="求和项:失业单位0.5%"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123CBD-26FC-4D02-8F50-BC6AE39B55F1}" name="数据透视表1" cacheId="0"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c">
  <location ref="A3:L19" firstHeaderRow="0" firstDataRow="1" firstDataCol="1"/>
  <pivotFields count="28">
    <pivotField axis="axisRow" showAll="0">
      <items count="16">
        <item x="11"/>
        <item x="10"/>
        <item x="4"/>
        <item x="14"/>
        <item x="5"/>
        <item x="0"/>
        <item x="2"/>
        <item x="9"/>
        <item x="8"/>
        <item x="12"/>
        <item x="1"/>
        <item x="6"/>
        <item x="13"/>
        <item x="3"/>
        <item x="7"/>
        <item t="default"/>
      </items>
    </pivotField>
    <pivotField showAll="0"/>
    <pivotField showAll="0"/>
    <pivotField showAll="0"/>
    <pivotField showAll="0"/>
    <pivotField showAll="0"/>
    <pivotField showAll="0"/>
    <pivotField dataField="1" showAll="0"/>
    <pivotField showAll="0"/>
    <pivotField showAll="0"/>
    <pivotField showAll="0"/>
    <pivotField dataField="1" numFmtId="180" showAll="0"/>
    <pivotField dataField="1" numFmtId="180" showAll="0"/>
    <pivotField dataField="1" numFmtId="180" showAll="0"/>
    <pivotField dataField="1" numFmtId="180" showAll="0"/>
    <pivotField dataField="1" numFmtId="180" showAll="0"/>
    <pivotField dataField="1" numFmtId="180" showAll="0"/>
    <pivotField dataField="1" numFmtId="180" showAll="0"/>
    <pivotField numFmtId="178" showAll="0"/>
    <pivotField numFmtId="178" showAll="0"/>
    <pivotField showAll="0"/>
    <pivotField showAll="0"/>
    <pivotField dataField="1" showAll="0"/>
    <pivotField dataField="1" numFmtId="179" showAll="0"/>
    <pivotField numFmtId="179" showAll="0"/>
    <pivotField showAll="0"/>
    <pivotField dataField="1" numFmtId="180" showAll="0"/>
    <pivotField numFmtId="180" showAll="0"/>
  </pivotFields>
  <rowFields count="1">
    <field x="0"/>
  </rowFields>
  <rowItems count="16">
    <i>
      <x/>
    </i>
    <i>
      <x v="1"/>
    </i>
    <i>
      <x v="2"/>
    </i>
    <i>
      <x v="3"/>
    </i>
    <i>
      <x v="4"/>
    </i>
    <i>
      <x v="5"/>
    </i>
    <i>
      <x v="6"/>
    </i>
    <i>
      <x v="7"/>
    </i>
    <i>
      <x v="8"/>
    </i>
    <i>
      <x v="9"/>
    </i>
    <i>
      <x v="10"/>
    </i>
    <i>
      <x v="11"/>
    </i>
    <i>
      <x v="12"/>
    </i>
    <i>
      <x v="13"/>
    </i>
    <i>
      <x v="14"/>
    </i>
    <i t="grand">
      <x/>
    </i>
  </rowItems>
  <colFields count="1">
    <field x="-2"/>
  </colFields>
  <colItems count="11">
    <i>
      <x/>
    </i>
    <i i="1">
      <x v="1"/>
    </i>
    <i i="2">
      <x v="2"/>
    </i>
    <i i="3">
      <x v="3"/>
    </i>
    <i i="4">
      <x v="4"/>
    </i>
    <i i="5">
      <x v="5"/>
    </i>
    <i i="6">
      <x v="6"/>
    </i>
    <i i="7">
      <x v="7"/>
    </i>
    <i i="8">
      <x v="8"/>
    </i>
    <i i="9">
      <x v="9"/>
    </i>
    <i i="10">
      <x v="10"/>
    </i>
  </colItems>
  <dataFields count="11">
    <dataField name="求和项:养老基数" fld="7" baseField="0" baseItem="0"/>
    <dataField name="求和项:养老个人8%" fld="15" baseField="0" baseItem="0"/>
    <dataField name="求和项:医疗个人2%" fld="17" baseField="0" baseItem="0"/>
    <dataField name="求和项:失业个人0.5%" fld="16" baseField="0" baseItem="0"/>
    <dataField name="求和项:公积金系统" fld="22" baseField="0" baseItem="0"/>
    <dataField name="求和项:公积金个人12%" fld="23" baseField="0" baseItem="0"/>
    <dataField name="求和项:小计" fld="26" baseField="0" baseItem="0"/>
    <dataField name="求和项:养老单位14%" fld="11" baseField="0" baseItem="0"/>
    <dataField name="求和项:基本医疗单位9.5%" fld="14" baseField="0" baseItem="0"/>
    <dataField name="求和项:工伤单位0.2%" fld="13" baseField="0" baseItem="0"/>
    <dataField name="求和项:失业单位0.5%"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1D251D-F7E9-4CF8-A017-6096CAB63712}" name="数据透视表2" cacheId="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L45" firstHeaderRow="0" firstDataRow="1" firstDataCol="1"/>
  <pivotFields count="27">
    <pivotField axis="axisRow" showAll="0">
      <items count="42">
        <item x="7"/>
        <item x="6"/>
        <item x="25"/>
        <item x="23"/>
        <item x="1"/>
        <item x="4"/>
        <item x="0"/>
        <item x="29"/>
        <item x="13"/>
        <item x="9"/>
        <item x="10"/>
        <item x="30"/>
        <item x="5"/>
        <item x="33"/>
        <item x="22"/>
        <item x="37"/>
        <item x="36"/>
        <item x="38"/>
        <item x="11"/>
        <item x="3"/>
        <item x="28"/>
        <item x="2"/>
        <item x="19"/>
        <item x="35"/>
        <item x="20"/>
        <item x="21"/>
        <item x="40"/>
        <item x="18"/>
        <item x="16"/>
        <item x="15"/>
        <item x="24"/>
        <item x="14"/>
        <item x="27"/>
        <item x="8"/>
        <item x="31"/>
        <item x="12"/>
        <item x="26"/>
        <item x="32"/>
        <item x="34"/>
        <item x="39"/>
        <item x="17"/>
        <item t="default"/>
      </items>
    </pivotField>
    <pivotField showAll="0"/>
    <pivotField showAll="0"/>
    <pivotField showAll="0"/>
    <pivotField showAll="0"/>
    <pivotField showAll="0"/>
    <pivotField showAll="0"/>
    <pivotField dataField="1" showAll="0"/>
    <pivotField numFmtId="176" showAll="0"/>
    <pivotField numFmtId="176" showAll="0"/>
    <pivotField numFmtId="176" showAll="0"/>
    <pivotField dataField="1" numFmtId="180" showAll="0"/>
    <pivotField dataField="1" numFmtId="180" showAll="0"/>
    <pivotField dataField="1" numFmtId="180" showAll="0"/>
    <pivotField dataField="1" numFmtId="180" showAll="0"/>
    <pivotField dataField="1" numFmtId="180" showAll="0"/>
    <pivotField dataField="1" numFmtId="180" showAll="0"/>
    <pivotField dataField="1" numFmtId="180" showAll="0"/>
    <pivotField numFmtId="180" showAll="0"/>
    <pivotField numFmtId="180" showAll="0"/>
    <pivotField showAll="0"/>
    <pivotField showAll="0"/>
    <pivotField dataField="1" showAll="0"/>
    <pivotField dataField="1" numFmtId="179" showAll="0"/>
    <pivotField numFmtId="180" showAll="0"/>
    <pivotField showAll="0"/>
    <pivotField dataField="1" numFmtId="180" showAl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11">
    <i>
      <x/>
    </i>
    <i i="1">
      <x v="1"/>
    </i>
    <i i="2">
      <x v="2"/>
    </i>
    <i i="3">
      <x v="3"/>
    </i>
    <i i="4">
      <x v="4"/>
    </i>
    <i i="5">
      <x v="5"/>
    </i>
    <i i="6">
      <x v="6"/>
    </i>
    <i i="7">
      <x v="7"/>
    </i>
    <i i="8">
      <x v="8"/>
    </i>
    <i i="9">
      <x v="9"/>
    </i>
    <i i="10">
      <x v="10"/>
    </i>
  </colItems>
  <dataFields count="11">
    <dataField name="求和项:养老基数" fld="7" baseField="0" baseItem="0"/>
    <dataField name="求和项:养老个人8%" fld="15" baseField="0" baseItem="0"/>
    <dataField name="求和项:医疗个人2%" fld="17" baseField="0" baseItem="0"/>
    <dataField name="求和项:失业个人0.5%" fld="16" baseField="0" baseItem="0"/>
    <dataField name="求和项:公积金系统" fld="22" baseField="0" baseItem="0"/>
    <dataField name="求和项:公积金个人12%" fld="23" baseField="0" baseItem="0"/>
    <dataField name="求和项:小计" fld="26" baseField="0" baseItem="0"/>
    <dataField name="求和项:养老单位14%" fld="11" baseField="0" baseItem="0"/>
    <dataField name="求和项:基本医疗单位9.5%" fld="14" baseField="0" baseItem="0"/>
    <dataField name="求和项:工伤单位0.2%" fld="13" baseField="0" baseItem="0"/>
    <dataField name="求和项:失业单位0.5%"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757A71-9856-4571-9EE5-1B65C6B2953E}" name="数据透视表3" cacheId="2"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L45" firstHeaderRow="0" firstDataRow="1" firstDataCol="1"/>
  <pivotFields count="27">
    <pivotField axis="axisRow" showAll="0">
      <items count="42">
        <item x="40"/>
        <item x="34"/>
        <item x="38"/>
        <item x="6"/>
        <item x="13"/>
        <item x="31"/>
        <item x="33"/>
        <item x="16"/>
        <item x="7"/>
        <item x="20"/>
        <item x="8"/>
        <item x="1"/>
        <item x="25"/>
        <item x="23"/>
        <item x="28"/>
        <item x="0"/>
        <item x="4"/>
        <item x="26"/>
        <item x="36"/>
        <item x="5"/>
        <item x="37"/>
        <item x="10"/>
        <item x="11"/>
        <item x="14"/>
        <item x="3"/>
        <item x="18"/>
        <item x="32"/>
        <item x="21"/>
        <item x="35"/>
        <item x="12"/>
        <item x="24"/>
        <item x="22"/>
        <item x="27"/>
        <item x="2"/>
        <item x="19"/>
        <item x="15"/>
        <item x="30"/>
        <item x="39"/>
        <item x="9"/>
        <item x="17"/>
        <item x="29"/>
        <item t="default"/>
      </items>
    </pivotField>
    <pivotField showAll="0"/>
    <pivotField showAll="0"/>
    <pivotField showAll="0"/>
    <pivotField showAll="0"/>
    <pivotField showAll="0"/>
    <pivotField showAll="0"/>
    <pivotField dataField="1" showAll="0"/>
    <pivotField numFmtId="176" showAll="0"/>
    <pivotField numFmtId="176" showAll="0"/>
    <pivotField numFmtId="176" showAll="0"/>
    <pivotField dataField="1" numFmtId="180" showAll="0"/>
    <pivotField dataField="1" numFmtId="180" showAll="0"/>
    <pivotField dataField="1" numFmtId="180" showAll="0"/>
    <pivotField dataField="1" numFmtId="180" showAll="0"/>
    <pivotField dataField="1" numFmtId="180" showAll="0"/>
    <pivotField dataField="1" numFmtId="180" showAll="0"/>
    <pivotField dataField="1" numFmtId="180" showAll="0"/>
    <pivotField numFmtId="180" showAll="0"/>
    <pivotField numFmtId="180" showAll="0"/>
    <pivotField showAll="0"/>
    <pivotField showAll="0"/>
    <pivotField dataField="1" showAll="0"/>
    <pivotField dataField="1" showAll="0"/>
    <pivotField showAll="0"/>
    <pivotField showAll="0"/>
    <pivotField dataField="1" showAll="0"/>
  </pivotFields>
  <rowFields count="1">
    <field x="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11">
    <i>
      <x/>
    </i>
    <i i="1">
      <x v="1"/>
    </i>
    <i i="2">
      <x v="2"/>
    </i>
    <i i="3">
      <x v="3"/>
    </i>
    <i i="4">
      <x v="4"/>
    </i>
    <i i="5">
      <x v="5"/>
    </i>
    <i i="6">
      <x v="6"/>
    </i>
    <i i="7">
      <x v="7"/>
    </i>
    <i i="8">
      <x v="8"/>
    </i>
    <i i="9">
      <x v="9"/>
    </i>
    <i i="10">
      <x v="10"/>
    </i>
  </colItems>
  <dataFields count="11">
    <dataField name="求和项:养老基数" fld="7" baseField="0" baseItem="0"/>
    <dataField name="求和项:养老个人8%" fld="15" baseField="0" baseItem="0"/>
    <dataField name="求和项:医疗个人2%" fld="17" baseField="0" baseItem="0"/>
    <dataField name="求和项:失业个人0.5%" fld="16" baseField="0" baseItem="0"/>
    <dataField name="求和项:公积金系统" fld="22" baseField="0" baseItem="0"/>
    <dataField name="求和项:公积金个人12%" fld="23" baseField="0" baseItem="0"/>
    <dataField name="求和项:小计" fld="26" baseField="0" baseItem="0"/>
    <dataField name="求和项:养老单位14%" fld="11" baseField="0" baseItem="0"/>
    <dataField name="求和项:基本医疗单位9.5%" fld="14" baseField="0" baseItem="0"/>
    <dataField name="求和项:工伤单位0.2%" fld="13" baseField="0" baseItem="0"/>
    <dataField name="求和项:失业单位0.5%"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BA6C62-579E-4B30-AD72-17CFBF91AE58}" name="数据透视表1" cacheId="3"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L14" firstHeaderRow="0" firstDataRow="1" firstDataCol="1"/>
  <pivotFields count="27">
    <pivotField axis="axisRow" showAll="0">
      <items count="11">
        <item x="4"/>
        <item x="2"/>
        <item x="9"/>
        <item x="0"/>
        <item x="3"/>
        <item x="6"/>
        <item x="8"/>
        <item x="1"/>
        <item x="5"/>
        <item x="7"/>
        <item t="default"/>
      </items>
    </pivotField>
    <pivotField showAll="0"/>
    <pivotField showAll="0"/>
    <pivotField showAll="0"/>
    <pivotField showAll="0"/>
    <pivotField showAll="0"/>
    <pivotField showAll="0"/>
    <pivotField dataField="1" showAll="0"/>
    <pivotField showAll="0"/>
    <pivotField showAll="0"/>
    <pivotField showAll="0"/>
    <pivotField dataField="1" numFmtId="180" showAll="0"/>
    <pivotField dataField="1" numFmtId="180" showAll="0"/>
    <pivotField dataField="1" numFmtId="180" showAll="0"/>
    <pivotField dataField="1" numFmtId="180" showAll="0"/>
    <pivotField dataField="1" numFmtId="180" showAll="0"/>
    <pivotField dataField="1" numFmtId="180" showAll="0"/>
    <pivotField dataField="1" numFmtId="180" showAll="0"/>
    <pivotField numFmtId="178" showAll="0"/>
    <pivotField numFmtId="178" showAll="0"/>
    <pivotField showAll="0"/>
    <pivotField showAll="0"/>
    <pivotField dataField="1" showAll="0"/>
    <pivotField dataField="1" numFmtId="179" showAll="0"/>
    <pivotField numFmtId="179" showAll="0"/>
    <pivotField showAll="0"/>
    <pivotField dataField="1" numFmtId="180" showAll="0"/>
  </pivotFields>
  <rowFields count="1">
    <field x="0"/>
  </rowFields>
  <rowItems count="11">
    <i>
      <x/>
    </i>
    <i>
      <x v="1"/>
    </i>
    <i>
      <x v="2"/>
    </i>
    <i>
      <x v="3"/>
    </i>
    <i>
      <x v="4"/>
    </i>
    <i>
      <x v="5"/>
    </i>
    <i>
      <x v="6"/>
    </i>
    <i>
      <x v="7"/>
    </i>
    <i>
      <x v="8"/>
    </i>
    <i>
      <x v="9"/>
    </i>
    <i t="grand">
      <x/>
    </i>
  </rowItems>
  <colFields count="1">
    <field x="-2"/>
  </colFields>
  <colItems count="11">
    <i>
      <x/>
    </i>
    <i i="1">
      <x v="1"/>
    </i>
    <i i="2">
      <x v="2"/>
    </i>
    <i i="3">
      <x v="3"/>
    </i>
    <i i="4">
      <x v="4"/>
    </i>
    <i i="5">
      <x v="5"/>
    </i>
    <i i="6">
      <x v="6"/>
    </i>
    <i i="7">
      <x v="7"/>
    </i>
    <i i="8">
      <x v="8"/>
    </i>
    <i i="9">
      <x v="9"/>
    </i>
    <i i="10">
      <x v="10"/>
    </i>
  </colItems>
  <dataFields count="11">
    <dataField name="求和项:养老基数" fld="7" baseField="0" baseItem="0"/>
    <dataField name="求和项:养老个人8%" fld="15" baseField="0" baseItem="0"/>
    <dataField name="求和项:医疗个人2%" fld="17" baseField="0" baseItem="0"/>
    <dataField name="求和项:失业个人0.5%" fld="16" baseField="0" baseItem="0"/>
    <dataField name="求和项:公积金系统" fld="22" baseField="0" baseItem="0"/>
    <dataField name="求和项:公积金个人12%" fld="23" baseField="0" baseItem="0"/>
    <dataField name="求和项:小计" fld="26" baseField="0" baseItem="0"/>
    <dataField name="求和项:养老单位14%" fld="11" baseField="0" baseItem="0"/>
    <dataField name="求和项:基本医疗单位9.5%" fld="14" baseField="0" baseItem="0"/>
    <dataField name="求和项:工伤单位0.2%" fld="13" baseField="0" baseItem="0"/>
    <dataField name="求和项:失业单位0.5%"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B5AA06-184C-4B98-95BE-FADE93DBB232}" name="数据透视表2"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L37" firstHeaderRow="0" firstDataRow="1" firstDataCol="1"/>
  <pivotFields count="27">
    <pivotField axis="axisRow" showAll="0">
      <items count="34">
        <item x="30"/>
        <item x="4"/>
        <item x="31"/>
        <item x="16"/>
        <item x="1"/>
        <item x="5"/>
        <item x="7"/>
        <item x="17"/>
        <item x="8"/>
        <item x="18"/>
        <item x="19"/>
        <item x="20"/>
        <item x="9"/>
        <item x="10"/>
        <item x="3"/>
        <item x="2"/>
        <item x="21"/>
        <item x="0"/>
        <item x="22"/>
        <item x="11"/>
        <item x="12"/>
        <item x="23"/>
        <item x="24"/>
        <item x="25"/>
        <item x="26"/>
        <item x="15"/>
        <item x="27"/>
        <item x="13"/>
        <item x="28"/>
        <item x="29"/>
        <item x="14"/>
        <item x="32"/>
        <item x="6"/>
        <item t="default"/>
      </items>
    </pivotField>
    <pivotField showAll="0"/>
    <pivotField showAll="0"/>
    <pivotField showAll="0"/>
    <pivotField showAll="0"/>
    <pivotField showAll="0"/>
    <pivotField showAll="0"/>
    <pivotField dataField="1"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dataField="1" showAll="0"/>
    <pivotField dataField="1" showAll="0"/>
    <pivotField showAll="0"/>
    <pivotField showAll="0"/>
    <pivotField dataField="1" showAl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11">
    <i>
      <x/>
    </i>
    <i i="1">
      <x v="1"/>
    </i>
    <i i="2">
      <x v="2"/>
    </i>
    <i i="3">
      <x v="3"/>
    </i>
    <i i="4">
      <x v="4"/>
    </i>
    <i i="5">
      <x v="5"/>
    </i>
    <i i="6">
      <x v="6"/>
    </i>
    <i i="7">
      <x v="7"/>
    </i>
    <i i="8">
      <x v="8"/>
    </i>
    <i i="9">
      <x v="9"/>
    </i>
    <i i="10">
      <x v="10"/>
    </i>
  </colItems>
  <dataFields count="11">
    <dataField name="求和项:养老基数" fld="7" baseField="0" baseItem="0"/>
    <dataField name="求和项:养老个人8%" fld="15" baseField="0" baseItem="0"/>
    <dataField name="求和项:医疗个人2%" fld="17" baseField="0" baseItem="0"/>
    <dataField name="求和项:失业个人0.5%" fld="16" baseField="0" baseItem="0"/>
    <dataField name="求和项:公积金系统" fld="22" baseField="0" baseItem="0"/>
    <dataField name="求和项:公积金个人12%" fld="23" baseField="0" baseItem="0"/>
    <dataField name="求和项:小计" fld="26" baseField="0" baseItem="0"/>
    <dataField name="求和项:养老单位14%" fld="11" baseField="0" baseItem="0"/>
    <dataField name="求和项:基本医疗单位9.5%" fld="14" baseField="0" baseItem="0"/>
    <dataField name="求和项:工伤单位0.2%" fld="13" baseField="0" baseItem="0"/>
    <dataField name="求和项:失业单位0.5%"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8F110-ABE5-4E4D-9D53-22373D774FFC}">
  <dimension ref="A3:L755"/>
  <sheetViews>
    <sheetView topLeftCell="F731" workbookViewId="0">
      <selection activeCell="A3" sqref="A3:L755"/>
    </sheetView>
  </sheetViews>
  <sheetFormatPr defaultRowHeight="14.4"/>
  <cols>
    <col min="1" max="1" width="18.33203125" bestFit="1" customWidth="1"/>
    <col min="2" max="2" width="18.109375" bestFit="1" customWidth="1"/>
    <col min="3" max="4" width="20.5546875" bestFit="1" customWidth="1"/>
    <col min="5" max="5" width="23" bestFit="1" customWidth="1"/>
    <col min="6" max="6" width="20.44140625" bestFit="1" customWidth="1"/>
    <col min="7" max="7" width="24.109375" bestFit="1" customWidth="1"/>
    <col min="8" max="8" width="13.5546875" bestFit="1" customWidth="1"/>
    <col min="9" max="9" width="21.77734375" bestFit="1" customWidth="1"/>
    <col min="10" max="10" width="27.6640625" bestFit="1" customWidth="1"/>
    <col min="11" max="12" width="23" bestFit="1" customWidth="1"/>
  </cols>
  <sheetData>
    <row r="3" spans="1:12">
      <c r="A3" s="184" t="s">
        <v>3293</v>
      </c>
      <c r="B3" t="s">
        <v>3294</v>
      </c>
      <c r="C3" t="s">
        <v>3295</v>
      </c>
      <c r="D3" t="s">
        <v>3296</v>
      </c>
      <c r="E3" t="s">
        <v>3297</v>
      </c>
      <c r="F3" t="s">
        <v>3298</v>
      </c>
      <c r="G3" t="s">
        <v>3299</v>
      </c>
      <c r="H3" t="s">
        <v>3304</v>
      </c>
      <c r="I3" t="s">
        <v>3300</v>
      </c>
      <c r="J3" t="s">
        <v>3301</v>
      </c>
      <c r="K3" t="s">
        <v>3302</v>
      </c>
      <c r="L3" t="s">
        <v>3303</v>
      </c>
    </row>
    <row r="4" spans="1:12">
      <c r="A4" s="185" t="s">
        <v>188</v>
      </c>
      <c r="B4" s="186">
        <v>4000</v>
      </c>
      <c r="C4" s="186">
        <v>320</v>
      </c>
      <c r="D4" s="186">
        <v>80</v>
      </c>
      <c r="E4" s="186">
        <v>20</v>
      </c>
      <c r="F4" s="186">
        <v>9000</v>
      </c>
      <c r="G4" s="186">
        <v>1080</v>
      </c>
      <c r="H4" s="186">
        <v>0</v>
      </c>
      <c r="I4" s="186">
        <v>560</v>
      </c>
      <c r="J4" s="186">
        <v>380</v>
      </c>
      <c r="K4" s="186">
        <v>8</v>
      </c>
      <c r="L4" s="186">
        <v>20</v>
      </c>
    </row>
    <row r="5" spans="1:12">
      <c r="A5" s="185" t="s">
        <v>1706</v>
      </c>
      <c r="B5" s="186">
        <v>4000</v>
      </c>
      <c r="C5" s="186">
        <v>320</v>
      </c>
      <c r="D5" s="186">
        <v>80</v>
      </c>
      <c r="E5" s="186">
        <v>20</v>
      </c>
      <c r="F5" s="186">
        <v>3500</v>
      </c>
      <c r="G5" s="186">
        <v>420</v>
      </c>
      <c r="H5" s="186">
        <v>0</v>
      </c>
      <c r="I5" s="186">
        <v>560</v>
      </c>
      <c r="J5" s="186">
        <v>380</v>
      </c>
      <c r="K5" s="186">
        <v>8</v>
      </c>
      <c r="L5" s="186">
        <v>20</v>
      </c>
    </row>
    <row r="6" spans="1:12">
      <c r="A6" s="185" t="s">
        <v>137</v>
      </c>
      <c r="B6" s="186">
        <v>5000</v>
      </c>
      <c r="C6" s="186">
        <v>400</v>
      </c>
      <c r="D6" s="186">
        <v>100</v>
      </c>
      <c r="E6" s="186">
        <v>25</v>
      </c>
      <c r="F6" s="186">
        <v>15000</v>
      </c>
      <c r="G6" s="186">
        <v>1800</v>
      </c>
      <c r="H6" s="186">
        <v>0</v>
      </c>
      <c r="I6" s="186">
        <v>700</v>
      </c>
      <c r="J6" s="186">
        <v>475</v>
      </c>
      <c r="K6" s="186">
        <v>10</v>
      </c>
      <c r="L6" s="186">
        <v>25</v>
      </c>
    </row>
    <row r="7" spans="1:12">
      <c r="A7" s="185" t="s">
        <v>3112</v>
      </c>
      <c r="B7" s="186">
        <v>4000</v>
      </c>
      <c r="C7" s="186">
        <v>320</v>
      </c>
      <c r="D7" s="186">
        <v>80</v>
      </c>
      <c r="E7" s="186">
        <v>20</v>
      </c>
      <c r="F7" s="186">
        <v>3500</v>
      </c>
      <c r="G7" s="186">
        <v>420</v>
      </c>
      <c r="H7" s="186">
        <v>0</v>
      </c>
      <c r="I7" s="186">
        <v>560</v>
      </c>
      <c r="J7" s="186">
        <v>380</v>
      </c>
      <c r="K7" s="186">
        <v>8</v>
      </c>
      <c r="L7" s="186">
        <v>20</v>
      </c>
    </row>
    <row r="8" spans="1:12">
      <c r="A8" s="185" t="s">
        <v>356</v>
      </c>
      <c r="B8" s="186">
        <v>4000</v>
      </c>
      <c r="C8" s="186">
        <v>320</v>
      </c>
      <c r="D8" s="186">
        <v>80</v>
      </c>
      <c r="E8" s="186">
        <v>20</v>
      </c>
      <c r="F8" s="186">
        <v>11000</v>
      </c>
      <c r="G8" s="186">
        <v>1320</v>
      </c>
      <c r="H8" s="186">
        <v>0</v>
      </c>
      <c r="I8" s="186">
        <v>560</v>
      </c>
      <c r="J8" s="186">
        <v>380</v>
      </c>
      <c r="K8" s="186">
        <v>8</v>
      </c>
      <c r="L8" s="186">
        <v>20</v>
      </c>
    </row>
    <row r="9" spans="1:12">
      <c r="A9" s="185" t="s">
        <v>353</v>
      </c>
      <c r="B9" s="186">
        <v>4500</v>
      </c>
      <c r="C9" s="186">
        <v>360</v>
      </c>
      <c r="D9" s="186">
        <v>90</v>
      </c>
      <c r="E9" s="186">
        <v>22.5</v>
      </c>
      <c r="F9" s="186">
        <v>12000</v>
      </c>
      <c r="G9" s="186">
        <v>1440</v>
      </c>
      <c r="H9" s="186">
        <v>0</v>
      </c>
      <c r="I9" s="186">
        <v>630</v>
      </c>
      <c r="J9" s="186">
        <v>427.5</v>
      </c>
      <c r="K9" s="186">
        <v>9</v>
      </c>
      <c r="L9" s="186">
        <v>22.5</v>
      </c>
    </row>
    <row r="10" spans="1:12">
      <c r="A10" s="185" t="s">
        <v>218</v>
      </c>
      <c r="B10" s="186">
        <v>5000</v>
      </c>
      <c r="C10" s="186">
        <v>400</v>
      </c>
      <c r="D10" s="186">
        <v>100</v>
      </c>
      <c r="E10" s="186">
        <v>25</v>
      </c>
      <c r="F10" s="186">
        <v>15000</v>
      </c>
      <c r="G10" s="186">
        <v>1800</v>
      </c>
      <c r="H10" s="186">
        <v>0</v>
      </c>
      <c r="I10" s="186">
        <v>700</v>
      </c>
      <c r="J10" s="186">
        <v>475</v>
      </c>
      <c r="K10" s="186">
        <v>10</v>
      </c>
      <c r="L10" s="186">
        <v>25</v>
      </c>
    </row>
    <row r="11" spans="1:12">
      <c r="A11" s="185" t="s">
        <v>903</v>
      </c>
      <c r="B11" s="186">
        <v>4000</v>
      </c>
      <c r="C11" s="186">
        <v>320</v>
      </c>
      <c r="D11" s="186">
        <v>80</v>
      </c>
      <c r="E11" s="186">
        <v>20</v>
      </c>
      <c r="F11" s="186">
        <v>7500</v>
      </c>
      <c r="G11" s="186">
        <v>900</v>
      </c>
      <c r="H11" s="186">
        <v>0</v>
      </c>
      <c r="I11" s="186">
        <v>560</v>
      </c>
      <c r="J11" s="186">
        <v>380</v>
      </c>
      <c r="K11" s="186">
        <v>8</v>
      </c>
      <c r="L11" s="186">
        <v>20</v>
      </c>
    </row>
    <row r="12" spans="1:12">
      <c r="A12" s="185" t="s">
        <v>249</v>
      </c>
      <c r="B12" s="186">
        <v>5500</v>
      </c>
      <c r="C12" s="186">
        <v>440</v>
      </c>
      <c r="D12" s="186">
        <v>110</v>
      </c>
      <c r="E12" s="186">
        <v>27.5</v>
      </c>
      <c r="F12" s="186">
        <v>21000</v>
      </c>
      <c r="G12" s="186">
        <v>2520</v>
      </c>
      <c r="H12" s="186">
        <v>0</v>
      </c>
      <c r="I12" s="186">
        <v>770</v>
      </c>
      <c r="J12" s="186">
        <v>522.5</v>
      </c>
      <c r="K12" s="186">
        <v>11</v>
      </c>
      <c r="L12" s="186">
        <v>27.5</v>
      </c>
    </row>
    <row r="13" spans="1:12">
      <c r="A13" s="185" t="s">
        <v>211</v>
      </c>
      <c r="B13" s="186">
        <v>4500</v>
      </c>
      <c r="C13" s="186">
        <v>360</v>
      </c>
      <c r="D13" s="186">
        <v>90</v>
      </c>
      <c r="E13" s="186">
        <v>22.5</v>
      </c>
      <c r="F13" s="186">
        <v>3500</v>
      </c>
      <c r="G13" s="186">
        <v>420</v>
      </c>
      <c r="H13" s="186">
        <v>0</v>
      </c>
      <c r="I13" s="186">
        <v>630</v>
      </c>
      <c r="J13" s="186">
        <v>427.5</v>
      </c>
      <c r="K13" s="186">
        <v>9</v>
      </c>
      <c r="L13" s="186">
        <v>22.5</v>
      </c>
    </row>
    <row r="14" spans="1:12">
      <c r="A14" s="185" t="s">
        <v>809</v>
      </c>
      <c r="B14" s="186">
        <v>4000</v>
      </c>
      <c r="C14" s="186">
        <v>320</v>
      </c>
      <c r="D14" s="186">
        <v>80</v>
      </c>
      <c r="E14" s="186">
        <v>20</v>
      </c>
      <c r="F14" s="186">
        <v>12000</v>
      </c>
      <c r="G14" s="186">
        <v>1440</v>
      </c>
      <c r="H14" s="186">
        <v>0</v>
      </c>
      <c r="I14" s="186">
        <v>560</v>
      </c>
      <c r="J14" s="186">
        <v>380</v>
      </c>
      <c r="K14" s="186">
        <v>8</v>
      </c>
      <c r="L14" s="186">
        <v>20</v>
      </c>
    </row>
    <row r="15" spans="1:12">
      <c r="A15" s="185" t="s">
        <v>1209</v>
      </c>
      <c r="B15" s="186">
        <v>4000</v>
      </c>
      <c r="C15" s="186">
        <v>320</v>
      </c>
      <c r="D15" s="186">
        <v>80</v>
      </c>
      <c r="E15" s="186">
        <v>20</v>
      </c>
      <c r="F15" s="186">
        <v>9500</v>
      </c>
      <c r="G15" s="186">
        <v>1140</v>
      </c>
      <c r="H15" s="186">
        <v>0</v>
      </c>
      <c r="I15" s="186">
        <v>560</v>
      </c>
      <c r="J15" s="186">
        <v>380</v>
      </c>
      <c r="K15" s="186">
        <v>8</v>
      </c>
      <c r="L15" s="186">
        <v>20</v>
      </c>
    </row>
    <row r="16" spans="1:12">
      <c r="A16" s="185" t="s">
        <v>2327</v>
      </c>
      <c r="B16" s="186">
        <v>5500</v>
      </c>
      <c r="C16" s="186">
        <v>440</v>
      </c>
      <c r="D16" s="186">
        <v>110</v>
      </c>
      <c r="E16" s="186">
        <v>27.5</v>
      </c>
      <c r="F16" s="186">
        <v>24000</v>
      </c>
      <c r="G16" s="186">
        <v>2880</v>
      </c>
      <c r="H16" s="186">
        <v>0</v>
      </c>
      <c r="I16" s="186">
        <v>770</v>
      </c>
      <c r="J16" s="186">
        <v>522.5</v>
      </c>
      <c r="K16" s="186">
        <v>11</v>
      </c>
      <c r="L16" s="186">
        <v>27.5</v>
      </c>
    </row>
    <row r="17" spans="1:12">
      <c r="A17" s="185" t="s">
        <v>262</v>
      </c>
      <c r="B17" s="186">
        <v>5000</v>
      </c>
      <c r="C17" s="186">
        <v>400</v>
      </c>
      <c r="D17" s="186">
        <v>100</v>
      </c>
      <c r="E17" s="186">
        <v>25</v>
      </c>
      <c r="F17" s="186">
        <v>18000</v>
      </c>
      <c r="G17" s="186">
        <v>2160</v>
      </c>
      <c r="H17" s="186">
        <v>0</v>
      </c>
      <c r="I17" s="186">
        <v>700</v>
      </c>
      <c r="J17" s="186">
        <v>475</v>
      </c>
      <c r="K17" s="186">
        <v>10</v>
      </c>
      <c r="L17" s="186">
        <v>25</v>
      </c>
    </row>
    <row r="18" spans="1:12">
      <c r="A18" s="185" t="s">
        <v>1039</v>
      </c>
      <c r="B18" s="186">
        <v>4000</v>
      </c>
      <c r="C18" s="186">
        <v>320</v>
      </c>
      <c r="D18" s="186">
        <v>80</v>
      </c>
      <c r="E18" s="186">
        <v>20</v>
      </c>
      <c r="F18" s="186">
        <v>12000</v>
      </c>
      <c r="G18" s="186">
        <v>1440</v>
      </c>
      <c r="H18" s="186">
        <v>0</v>
      </c>
      <c r="I18" s="186">
        <v>560</v>
      </c>
      <c r="J18" s="186">
        <v>380</v>
      </c>
      <c r="K18" s="186">
        <v>8</v>
      </c>
      <c r="L18" s="186">
        <v>20</v>
      </c>
    </row>
    <row r="19" spans="1:12">
      <c r="A19" s="185" t="s">
        <v>1096</v>
      </c>
      <c r="B19" s="186">
        <v>4000</v>
      </c>
      <c r="C19" s="186">
        <v>320</v>
      </c>
      <c r="D19" s="186">
        <v>80</v>
      </c>
      <c r="E19" s="186">
        <v>20</v>
      </c>
      <c r="F19" s="186">
        <v>10000</v>
      </c>
      <c r="G19" s="186">
        <v>1200</v>
      </c>
      <c r="H19" s="186">
        <v>0</v>
      </c>
      <c r="I19" s="186">
        <v>560</v>
      </c>
      <c r="J19" s="186">
        <v>380</v>
      </c>
      <c r="K19" s="186">
        <v>8</v>
      </c>
      <c r="L19" s="186">
        <v>20</v>
      </c>
    </row>
    <row r="20" spans="1:12">
      <c r="A20" s="185" t="s">
        <v>194</v>
      </c>
      <c r="B20" s="186">
        <v>10000</v>
      </c>
      <c r="C20" s="186">
        <v>800</v>
      </c>
      <c r="D20" s="186">
        <v>200</v>
      </c>
      <c r="E20" s="186">
        <v>50</v>
      </c>
      <c r="F20" s="186">
        <v>26000</v>
      </c>
      <c r="G20" s="186">
        <v>3120</v>
      </c>
      <c r="H20" s="186">
        <v>-600</v>
      </c>
      <c r="I20" s="186">
        <v>1400</v>
      </c>
      <c r="J20" s="186">
        <v>950</v>
      </c>
      <c r="K20" s="186">
        <v>20</v>
      </c>
      <c r="L20" s="186">
        <v>50</v>
      </c>
    </row>
    <row r="21" spans="1:12">
      <c r="A21" s="185" t="s">
        <v>444</v>
      </c>
      <c r="B21" s="186">
        <v>6500</v>
      </c>
      <c r="C21" s="186">
        <v>520</v>
      </c>
      <c r="D21" s="186">
        <v>130</v>
      </c>
      <c r="E21" s="186">
        <v>32.5</v>
      </c>
      <c r="F21" s="186">
        <v>28000</v>
      </c>
      <c r="G21" s="186">
        <v>3360</v>
      </c>
      <c r="H21" s="186">
        <v>0</v>
      </c>
      <c r="I21" s="186">
        <v>910</v>
      </c>
      <c r="J21" s="186">
        <v>617.5</v>
      </c>
      <c r="K21" s="186">
        <v>13</v>
      </c>
      <c r="L21" s="186">
        <v>32.5</v>
      </c>
    </row>
    <row r="22" spans="1:12">
      <c r="A22" s="185" t="s">
        <v>1944</v>
      </c>
      <c r="B22" s="186">
        <v>4000</v>
      </c>
      <c r="C22" s="186">
        <v>320</v>
      </c>
      <c r="D22" s="186">
        <v>80</v>
      </c>
      <c r="E22" s="186">
        <v>20</v>
      </c>
      <c r="F22" s="186">
        <v>11500</v>
      </c>
      <c r="G22" s="186">
        <v>1380</v>
      </c>
      <c r="H22" s="186">
        <v>0</v>
      </c>
      <c r="I22" s="186">
        <v>560</v>
      </c>
      <c r="J22" s="186">
        <v>380</v>
      </c>
      <c r="K22" s="186">
        <v>8</v>
      </c>
      <c r="L22" s="186">
        <v>20</v>
      </c>
    </row>
    <row r="23" spans="1:12">
      <c r="A23" s="185" t="s">
        <v>1890</v>
      </c>
      <c r="B23" s="186">
        <v>4000</v>
      </c>
      <c r="C23" s="186">
        <v>320</v>
      </c>
      <c r="D23" s="186">
        <v>80</v>
      </c>
      <c r="E23" s="186">
        <v>20</v>
      </c>
      <c r="F23" s="186">
        <v>9500</v>
      </c>
      <c r="G23" s="186">
        <v>1140</v>
      </c>
      <c r="H23" s="186">
        <v>0</v>
      </c>
      <c r="I23" s="186">
        <v>560</v>
      </c>
      <c r="J23" s="186">
        <v>380</v>
      </c>
      <c r="K23" s="186">
        <v>8</v>
      </c>
      <c r="L23" s="186">
        <v>20</v>
      </c>
    </row>
    <row r="24" spans="1:12">
      <c r="A24" s="185" t="s">
        <v>2185</v>
      </c>
      <c r="B24" s="186">
        <v>4000</v>
      </c>
      <c r="C24" s="186">
        <v>320</v>
      </c>
      <c r="D24" s="186">
        <v>80</v>
      </c>
      <c r="E24" s="186">
        <v>20</v>
      </c>
      <c r="F24" s="186">
        <v>3500</v>
      </c>
      <c r="G24" s="186">
        <v>420</v>
      </c>
      <c r="H24" s="186">
        <v>0</v>
      </c>
      <c r="I24" s="186">
        <v>560</v>
      </c>
      <c r="J24" s="186">
        <v>380</v>
      </c>
      <c r="K24" s="186">
        <v>8</v>
      </c>
      <c r="L24" s="186">
        <v>20</v>
      </c>
    </row>
    <row r="25" spans="1:12">
      <c r="A25" s="185" t="s">
        <v>586</v>
      </c>
      <c r="B25" s="186">
        <v>4000</v>
      </c>
      <c r="C25" s="186">
        <v>320</v>
      </c>
      <c r="D25" s="186">
        <v>80</v>
      </c>
      <c r="E25" s="186">
        <v>20</v>
      </c>
      <c r="F25" s="186">
        <v>5700</v>
      </c>
      <c r="G25" s="186">
        <v>684</v>
      </c>
      <c r="H25" s="186">
        <v>0</v>
      </c>
      <c r="I25" s="186">
        <v>560</v>
      </c>
      <c r="J25" s="186">
        <v>380</v>
      </c>
      <c r="K25" s="186">
        <v>8</v>
      </c>
      <c r="L25" s="186">
        <v>20</v>
      </c>
    </row>
    <row r="26" spans="1:12">
      <c r="A26" s="185" t="s">
        <v>1188</v>
      </c>
      <c r="B26" s="186">
        <v>4000</v>
      </c>
      <c r="C26" s="186">
        <v>320</v>
      </c>
      <c r="D26" s="186">
        <v>80</v>
      </c>
      <c r="E26" s="186">
        <v>20</v>
      </c>
      <c r="F26" s="186">
        <v>10300</v>
      </c>
      <c r="G26" s="186">
        <v>1236</v>
      </c>
      <c r="H26" s="186">
        <v>0</v>
      </c>
      <c r="I26" s="186">
        <v>560</v>
      </c>
      <c r="J26" s="186">
        <v>380</v>
      </c>
      <c r="K26" s="186">
        <v>8</v>
      </c>
      <c r="L26" s="186">
        <v>20</v>
      </c>
    </row>
    <row r="27" spans="1:12">
      <c r="A27" s="185" t="s">
        <v>280</v>
      </c>
      <c r="B27" s="186">
        <v>5000</v>
      </c>
      <c r="C27" s="186">
        <v>400</v>
      </c>
      <c r="D27" s="186">
        <v>100</v>
      </c>
      <c r="E27" s="186">
        <v>25</v>
      </c>
      <c r="F27" s="186">
        <v>15000</v>
      </c>
      <c r="G27" s="186">
        <v>1800</v>
      </c>
      <c r="H27" s="186">
        <v>0</v>
      </c>
      <c r="I27" s="186">
        <v>700</v>
      </c>
      <c r="J27" s="186">
        <v>475</v>
      </c>
      <c r="K27" s="186">
        <v>10</v>
      </c>
      <c r="L27" s="186">
        <v>25</v>
      </c>
    </row>
    <row r="28" spans="1:12">
      <c r="A28" s="185" t="s">
        <v>2176</v>
      </c>
      <c r="B28" s="186">
        <v>4000</v>
      </c>
      <c r="C28" s="186">
        <v>320</v>
      </c>
      <c r="D28" s="186">
        <v>80</v>
      </c>
      <c r="E28" s="186">
        <v>20</v>
      </c>
      <c r="F28" s="186">
        <v>3500</v>
      </c>
      <c r="G28" s="186">
        <v>420</v>
      </c>
      <c r="H28" s="186">
        <v>0</v>
      </c>
      <c r="I28" s="186">
        <v>560</v>
      </c>
      <c r="J28" s="186">
        <v>380</v>
      </c>
      <c r="K28" s="186">
        <v>8</v>
      </c>
      <c r="L28" s="186">
        <v>20</v>
      </c>
    </row>
    <row r="29" spans="1:12">
      <c r="A29" s="185" t="s">
        <v>1105</v>
      </c>
      <c r="B29" s="186">
        <v>4000</v>
      </c>
      <c r="C29" s="186">
        <v>320</v>
      </c>
      <c r="D29" s="186">
        <v>80</v>
      </c>
      <c r="E29" s="186">
        <v>20</v>
      </c>
      <c r="F29" s="186">
        <v>9000</v>
      </c>
      <c r="G29" s="186">
        <v>1080</v>
      </c>
      <c r="H29" s="186">
        <v>0</v>
      </c>
      <c r="I29" s="186">
        <v>560</v>
      </c>
      <c r="J29" s="186">
        <v>380</v>
      </c>
      <c r="K29" s="186">
        <v>8</v>
      </c>
      <c r="L29" s="186">
        <v>20</v>
      </c>
    </row>
    <row r="30" spans="1:12">
      <c r="A30" s="185" t="s">
        <v>554</v>
      </c>
      <c r="B30" s="186">
        <v>5000</v>
      </c>
      <c r="C30" s="186">
        <v>400</v>
      </c>
      <c r="D30" s="186">
        <v>100</v>
      </c>
      <c r="E30" s="186">
        <v>25</v>
      </c>
      <c r="F30" s="186">
        <v>15000</v>
      </c>
      <c r="G30" s="186">
        <v>1800</v>
      </c>
      <c r="H30" s="186">
        <v>0</v>
      </c>
      <c r="I30" s="186">
        <v>700</v>
      </c>
      <c r="J30" s="186">
        <v>475</v>
      </c>
      <c r="K30" s="186">
        <v>10</v>
      </c>
      <c r="L30" s="186">
        <v>25</v>
      </c>
    </row>
    <row r="31" spans="1:12">
      <c r="A31" s="185" t="s">
        <v>1733</v>
      </c>
      <c r="B31" s="186">
        <v>4000</v>
      </c>
      <c r="C31" s="186">
        <v>320</v>
      </c>
      <c r="D31" s="186">
        <v>80</v>
      </c>
      <c r="E31" s="186">
        <v>20</v>
      </c>
      <c r="F31" s="186">
        <v>9000</v>
      </c>
      <c r="G31" s="186">
        <v>1080</v>
      </c>
      <c r="H31" s="186">
        <v>0</v>
      </c>
      <c r="I31" s="186">
        <v>560</v>
      </c>
      <c r="J31" s="186">
        <v>380</v>
      </c>
      <c r="K31" s="186">
        <v>8</v>
      </c>
      <c r="L31" s="186">
        <v>20</v>
      </c>
    </row>
    <row r="32" spans="1:12">
      <c r="A32" s="185" t="s">
        <v>1081</v>
      </c>
      <c r="B32" s="186">
        <v>4000</v>
      </c>
      <c r="C32" s="186">
        <v>320</v>
      </c>
      <c r="D32" s="186">
        <v>80</v>
      </c>
      <c r="E32" s="186">
        <v>20</v>
      </c>
      <c r="F32" s="186">
        <v>10500</v>
      </c>
      <c r="G32" s="186">
        <v>1260</v>
      </c>
      <c r="H32" s="186">
        <v>0</v>
      </c>
      <c r="I32" s="186">
        <v>560</v>
      </c>
      <c r="J32" s="186">
        <v>380</v>
      </c>
      <c r="K32" s="186">
        <v>8</v>
      </c>
      <c r="L32" s="186">
        <v>20</v>
      </c>
    </row>
    <row r="33" spans="1:12">
      <c r="A33" s="185" t="s">
        <v>964</v>
      </c>
      <c r="B33" s="186">
        <v>4000</v>
      </c>
      <c r="C33" s="186">
        <v>320</v>
      </c>
      <c r="D33" s="186">
        <v>80</v>
      </c>
      <c r="E33" s="186">
        <v>20</v>
      </c>
      <c r="F33" s="186">
        <v>9000</v>
      </c>
      <c r="G33" s="186">
        <v>1080</v>
      </c>
      <c r="H33" s="186">
        <v>-660</v>
      </c>
      <c r="I33" s="186">
        <v>560</v>
      </c>
      <c r="J33" s="186">
        <v>380</v>
      </c>
      <c r="K33" s="186">
        <v>8</v>
      </c>
      <c r="L33" s="186">
        <v>20</v>
      </c>
    </row>
    <row r="34" spans="1:12">
      <c r="A34" s="185" t="s">
        <v>205</v>
      </c>
      <c r="B34" s="186">
        <v>6500</v>
      </c>
      <c r="C34" s="186">
        <v>520</v>
      </c>
      <c r="D34" s="186">
        <v>130</v>
      </c>
      <c r="E34" s="186">
        <v>32.5</v>
      </c>
      <c r="F34" s="186">
        <v>36000</v>
      </c>
      <c r="G34" s="186">
        <v>4320</v>
      </c>
      <c r="H34" s="186">
        <v>-480</v>
      </c>
      <c r="I34" s="186">
        <v>910</v>
      </c>
      <c r="J34" s="186">
        <v>617.5</v>
      </c>
      <c r="K34" s="186">
        <v>13</v>
      </c>
      <c r="L34" s="186">
        <v>32.5</v>
      </c>
    </row>
    <row r="35" spans="1:12">
      <c r="A35" s="185" t="s">
        <v>1668</v>
      </c>
      <c r="B35" s="186">
        <v>4500</v>
      </c>
      <c r="C35" s="186">
        <v>360</v>
      </c>
      <c r="D35" s="186">
        <v>90</v>
      </c>
      <c r="E35" s="186">
        <v>22.5</v>
      </c>
      <c r="F35" s="186">
        <v>15000</v>
      </c>
      <c r="G35" s="186">
        <v>1800</v>
      </c>
      <c r="H35" s="186">
        <v>0</v>
      </c>
      <c r="I35" s="186">
        <v>630</v>
      </c>
      <c r="J35" s="186">
        <v>427.5</v>
      </c>
      <c r="K35" s="186">
        <v>9</v>
      </c>
      <c r="L35" s="186">
        <v>22.5</v>
      </c>
    </row>
    <row r="36" spans="1:12">
      <c r="A36" s="185" t="s">
        <v>2243</v>
      </c>
      <c r="B36" s="186">
        <v>4000</v>
      </c>
      <c r="C36" s="186">
        <v>320</v>
      </c>
      <c r="D36" s="186">
        <v>80</v>
      </c>
      <c r="E36" s="186">
        <v>20</v>
      </c>
      <c r="F36" s="186">
        <v>3500</v>
      </c>
      <c r="G36" s="186">
        <v>420</v>
      </c>
      <c r="H36" s="186">
        <v>900</v>
      </c>
      <c r="I36" s="186">
        <v>560</v>
      </c>
      <c r="J36" s="186">
        <v>380</v>
      </c>
      <c r="K36" s="186">
        <v>8</v>
      </c>
      <c r="L36" s="186">
        <v>20</v>
      </c>
    </row>
    <row r="37" spans="1:12">
      <c r="A37" s="185" t="s">
        <v>1847</v>
      </c>
      <c r="B37" s="186">
        <v>4000</v>
      </c>
      <c r="C37" s="186">
        <v>320</v>
      </c>
      <c r="D37" s="186">
        <v>80</v>
      </c>
      <c r="E37" s="186">
        <v>20</v>
      </c>
      <c r="F37" s="186">
        <v>9000</v>
      </c>
      <c r="G37" s="186">
        <v>1080</v>
      </c>
      <c r="H37" s="186">
        <v>0</v>
      </c>
      <c r="I37" s="186">
        <v>560</v>
      </c>
      <c r="J37" s="186">
        <v>380</v>
      </c>
      <c r="K37" s="186">
        <v>8</v>
      </c>
      <c r="L37" s="186">
        <v>20</v>
      </c>
    </row>
    <row r="38" spans="1:12">
      <c r="A38" s="185" t="s">
        <v>788</v>
      </c>
      <c r="B38" s="186">
        <v>4500</v>
      </c>
      <c r="C38" s="186">
        <v>360</v>
      </c>
      <c r="D38" s="186">
        <v>90</v>
      </c>
      <c r="E38" s="186">
        <v>22.5</v>
      </c>
      <c r="F38" s="186">
        <v>12000</v>
      </c>
      <c r="G38" s="186">
        <v>1440</v>
      </c>
      <c r="H38" s="186">
        <v>0</v>
      </c>
      <c r="I38" s="186">
        <v>630</v>
      </c>
      <c r="J38" s="186">
        <v>427.5</v>
      </c>
      <c r="K38" s="186">
        <v>9</v>
      </c>
      <c r="L38" s="186">
        <v>22.5</v>
      </c>
    </row>
    <row r="39" spans="1:12">
      <c r="A39" s="185" t="s">
        <v>1493</v>
      </c>
      <c r="B39" s="186">
        <v>4000</v>
      </c>
      <c r="C39" s="186">
        <v>320</v>
      </c>
      <c r="D39" s="186">
        <v>80</v>
      </c>
      <c r="E39" s="186">
        <v>20</v>
      </c>
      <c r="F39" s="186">
        <v>11500</v>
      </c>
      <c r="G39" s="186">
        <v>1380</v>
      </c>
      <c r="H39" s="186">
        <v>0</v>
      </c>
      <c r="I39" s="186">
        <v>560</v>
      </c>
      <c r="J39" s="186">
        <v>380</v>
      </c>
      <c r="K39" s="186">
        <v>8</v>
      </c>
      <c r="L39" s="186">
        <v>20</v>
      </c>
    </row>
    <row r="40" spans="1:12">
      <c r="A40" s="185" t="s">
        <v>3080</v>
      </c>
      <c r="B40" s="186">
        <v>4000</v>
      </c>
      <c r="C40" s="186">
        <v>320</v>
      </c>
      <c r="D40" s="186">
        <v>80</v>
      </c>
      <c r="E40" s="186">
        <v>20</v>
      </c>
      <c r="F40" s="186">
        <v>3500</v>
      </c>
      <c r="G40" s="186">
        <v>420</v>
      </c>
      <c r="H40" s="186">
        <v>0</v>
      </c>
      <c r="I40" s="186">
        <v>560</v>
      </c>
      <c r="J40" s="186">
        <v>380</v>
      </c>
      <c r="K40" s="186">
        <v>8</v>
      </c>
      <c r="L40" s="186">
        <v>20</v>
      </c>
    </row>
    <row r="41" spans="1:12">
      <c r="A41" s="185" t="s">
        <v>2409</v>
      </c>
      <c r="B41" s="186">
        <v>4000</v>
      </c>
      <c r="C41" s="186">
        <v>320</v>
      </c>
      <c r="D41" s="186">
        <v>80</v>
      </c>
      <c r="E41" s="186">
        <v>20</v>
      </c>
      <c r="F41" s="186">
        <v>3500</v>
      </c>
      <c r="G41" s="186">
        <v>420</v>
      </c>
      <c r="H41" s="186">
        <v>0</v>
      </c>
      <c r="I41" s="186">
        <v>560</v>
      </c>
      <c r="J41" s="186">
        <v>380</v>
      </c>
      <c r="K41" s="186">
        <v>8</v>
      </c>
      <c r="L41" s="186">
        <v>20</v>
      </c>
    </row>
    <row r="42" spans="1:12">
      <c r="A42" s="185" t="s">
        <v>879</v>
      </c>
      <c r="B42" s="186">
        <v>4000</v>
      </c>
      <c r="C42" s="186">
        <v>320</v>
      </c>
      <c r="D42" s="186">
        <v>80</v>
      </c>
      <c r="E42" s="186">
        <v>20</v>
      </c>
      <c r="F42" s="186">
        <v>8000</v>
      </c>
      <c r="G42" s="186">
        <v>960</v>
      </c>
      <c r="H42" s="186">
        <v>0</v>
      </c>
      <c r="I42" s="186">
        <v>560</v>
      </c>
      <c r="J42" s="186">
        <v>380</v>
      </c>
      <c r="K42" s="186">
        <v>8</v>
      </c>
      <c r="L42" s="186">
        <v>20</v>
      </c>
    </row>
    <row r="43" spans="1:12">
      <c r="A43" s="185" t="s">
        <v>310</v>
      </c>
      <c r="B43" s="186">
        <v>4000</v>
      </c>
      <c r="C43" s="186">
        <v>320</v>
      </c>
      <c r="D43" s="186">
        <v>80</v>
      </c>
      <c r="E43" s="186">
        <v>20</v>
      </c>
      <c r="F43" s="186">
        <v>3500</v>
      </c>
      <c r="G43" s="186">
        <v>420</v>
      </c>
      <c r="H43" s="186">
        <v>0</v>
      </c>
      <c r="I43" s="186">
        <v>560</v>
      </c>
      <c r="J43" s="186">
        <v>380</v>
      </c>
      <c r="K43" s="186">
        <v>8</v>
      </c>
      <c r="L43" s="186">
        <v>20</v>
      </c>
    </row>
    <row r="44" spans="1:12">
      <c r="A44" s="185" t="s">
        <v>2013</v>
      </c>
      <c r="B44" s="186">
        <v>4000</v>
      </c>
      <c r="C44" s="186">
        <v>320</v>
      </c>
      <c r="D44" s="186">
        <v>80</v>
      </c>
      <c r="E44" s="186">
        <v>20</v>
      </c>
      <c r="F44" s="186">
        <v>3500</v>
      </c>
      <c r="G44" s="186">
        <v>420</v>
      </c>
      <c r="H44" s="186">
        <v>0</v>
      </c>
      <c r="I44" s="186">
        <v>560</v>
      </c>
      <c r="J44" s="186">
        <v>380</v>
      </c>
      <c r="K44" s="186">
        <v>8</v>
      </c>
      <c r="L44" s="186">
        <v>20</v>
      </c>
    </row>
    <row r="45" spans="1:12">
      <c r="A45" s="185" t="s">
        <v>2305</v>
      </c>
      <c r="B45" s="186">
        <v>4000</v>
      </c>
      <c r="C45" s="186">
        <v>320</v>
      </c>
      <c r="D45" s="186">
        <v>80</v>
      </c>
      <c r="E45" s="186">
        <v>20</v>
      </c>
      <c r="F45" s="186">
        <v>3500</v>
      </c>
      <c r="G45" s="186">
        <v>420</v>
      </c>
      <c r="H45" s="186">
        <v>0</v>
      </c>
      <c r="I45" s="186">
        <v>560</v>
      </c>
      <c r="J45" s="186">
        <v>380</v>
      </c>
      <c r="K45" s="186">
        <v>8</v>
      </c>
      <c r="L45" s="186">
        <v>20</v>
      </c>
    </row>
    <row r="46" spans="1:12">
      <c r="A46" s="185" t="s">
        <v>316</v>
      </c>
      <c r="B46" s="186">
        <v>4000</v>
      </c>
      <c r="C46" s="186">
        <v>320</v>
      </c>
      <c r="D46" s="186">
        <v>80</v>
      </c>
      <c r="E46" s="186">
        <v>20</v>
      </c>
      <c r="F46" s="186">
        <v>10000</v>
      </c>
      <c r="G46" s="186">
        <v>1200</v>
      </c>
      <c r="H46" s="186">
        <v>0</v>
      </c>
      <c r="I46" s="186">
        <v>560</v>
      </c>
      <c r="J46" s="186">
        <v>380</v>
      </c>
      <c r="K46" s="186">
        <v>8</v>
      </c>
      <c r="L46" s="186">
        <v>20</v>
      </c>
    </row>
    <row r="47" spans="1:12">
      <c r="A47" s="185" t="s">
        <v>740</v>
      </c>
      <c r="B47" s="186">
        <v>4000</v>
      </c>
      <c r="C47" s="186">
        <v>320</v>
      </c>
      <c r="D47" s="186">
        <v>80</v>
      </c>
      <c r="E47" s="186">
        <v>20</v>
      </c>
      <c r="F47" s="186">
        <v>7800</v>
      </c>
      <c r="G47" s="186">
        <v>936</v>
      </c>
      <c r="H47" s="186">
        <v>0</v>
      </c>
      <c r="I47" s="186">
        <v>560</v>
      </c>
      <c r="J47" s="186">
        <v>380</v>
      </c>
      <c r="K47" s="186">
        <v>8</v>
      </c>
      <c r="L47" s="186">
        <v>20</v>
      </c>
    </row>
    <row r="48" spans="1:12">
      <c r="A48" s="185" t="s">
        <v>299</v>
      </c>
      <c r="B48" s="186">
        <v>4000</v>
      </c>
      <c r="C48" s="186">
        <v>320</v>
      </c>
      <c r="D48" s="186">
        <v>80</v>
      </c>
      <c r="E48" s="186">
        <v>20</v>
      </c>
      <c r="F48" s="186">
        <v>3500</v>
      </c>
      <c r="G48" s="186">
        <v>420</v>
      </c>
      <c r="H48" s="186">
        <v>0</v>
      </c>
      <c r="I48" s="186">
        <v>560</v>
      </c>
      <c r="J48" s="186">
        <v>380</v>
      </c>
      <c r="K48" s="186">
        <v>8</v>
      </c>
      <c r="L48" s="186">
        <v>20</v>
      </c>
    </row>
    <row r="49" spans="1:12">
      <c r="A49" s="185" t="s">
        <v>2237</v>
      </c>
      <c r="B49" s="186">
        <v>4500</v>
      </c>
      <c r="C49" s="186">
        <v>360</v>
      </c>
      <c r="D49" s="186">
        <v>90</v>
      </c>
      <c r="E49" s="186">
        <v>22.5</v>
      </c>
      <c r="F49" s="186">
        <v>12000</v>
      </c>
      <c r="G49" s="186">
        <v>1440</v>
      </c>
      <c r="H49" s="186">
        <v>0</v>
      </c>
      <c r="I49" s="186">
        <v>630</v>
      </c>
      <c r="J49" s="186">
        <v>427.5</v>
      </c>
      <c r="K49" s="186">
        <v>9</v>
      </c>
      <c r="L49" s="186">
        <v>22.5</v>
      </c>
    </row>
    <row r="50" spans="1:12">
      <c r="A50" s="185" t="s">
        <v>667</v>
      </c>
      <c r="B50" s="186">
        <v>4500</v>
      </c>
      <c r="C50" s="186">
        <v>360</v>
      </c>
      <c r="D50" s="186">
        <v>90</v>
      </c>
      <c r="E50" s="186">
        <v>22.5</v>
      </c>
      <c r="F50" s="186">
        <v>12000</v>
      </c>
      <c r="G50" s="186">
        <v>1440</v>
      </c>
      <c r="H50" s="186">
        <v>0</v>
      </c>
      <c r="I50" s="186">
        <v>630</v>
      </c>
      <c r="J50" s="186">
        <v>427.5</v>
      </c>
      <c r="K50" s="186">
        <v>9</v>
      </c>
      <c r="L50" s="186">
        <v>22.5</v>
      </c>
    </row>
    <row r="51" spans="1:12">
      <c r="A51" s="185" t="s">
        <v>124</v>
      </c>
      <c r="B51" s="186">
        <v>6500</v>
      </c>
      <c r="C51" s="186">
        <v>520</v>
      </c>
      <c r="D51" s="186">
        <v>130</v>
      </c>
      <c r="E51" s="186">
        <v>32.5</v>
      </c>
      <c r="F51" s="186">
        <v>36000</v>
      </c>
      <c r="G51" s="186">
        <v>4320</v>
      </c>
      <c r="H51" s="186">
        <v>-480</v>
      </c>
      <c r="I51" s="186">
        <v>910</v>
      </c>
      <c r="J51" s="186">
        <v>617.5</v>
      </c>
      <c r="K51" s="186">
        <v>13</v>
      </c>
      <c r="L51" s="186">
        <v>32.5</v>
      </c>
    </row>
    <row r="52" spans="1:12">
      <c r="A52" s="185" t="s">
        <v>543</v>
      </c>
      <c r="B52" s="186">
        <v>4500</v>
      </c>
      <c r="C52" s="186">
        <v>360</v>
      </c>
      <c r="D52" s="186">
        <v>90</v>
      </c>
      <c r="E52" s="186">
        <v>22.5</v>
      </c>
      <c r="F52" s="186">
        <v>12000</v>
      </c>
      <c r="G52" s="186">
        <v>1440</v>
      </c>
      <c r="H52" s="186">
        <v>0</v>
      </c>
      <c r="I52" s="186">
        <v>630</v>
      </c>
      <c r="J52" s="186">
        <v>427.5</v>
      </c>
      <c r="K52" s="186">
        <v>9</v>
      </c>
      <c r="L52" s="186">
        <v>22.5</v>
      </c>
    </row>
    <row r="53" spans="1:12">
      <c r="A53" s="185" t="s">
        <v>2344</v>
      </c>
      <c r="B53" s="186">
        <v>4000</v>
      </c>
      <c r="C53" s="186">
        <v>320</v>
      </c>
      <c r="D53" s="186">
        <v>80</v>
      </c>
      <c r="E53" s="186">
        <v>20</v>
      </c>
      <c r="F53" s="186">
        <v>10800</v>
      </c>
      <c r="G53" s="186">
        <v>1296</v>
      </c>
      <c r="H53" s="186">
        <v>0</v>
      </c>
      <c r="I53" s="186">
        <v>560</v>
      </c>
      <c r="J53" s="186">
        <v>380</v>
      </c>
      <c r="K53" s="186">
        <v>8</v>
      </c>
      <c r="L53" s="186">
        <v>20</v>
      </c>
    </row>
    <row r="54" spans="1:12">
      <c r="A54" s="185" t="s">
        <v>2062</v>
      </c>
      <c r="B54" s="186">
        <v>4000</v>
      </c>
      <c r="C54" s="186">
        <v>320</v>
      </c>
      <c r="D54" s="186">
        <v>80</v>
      </c>
      <c r="E54" s="186">
        <v>20</v>
      </c>
      <c r="F54" s="186">
        <v>3500</v>
      </c>
      <c r="G54" s="186">
        <v>420</v>
      </c>
      <c r="H54" s="186">
        <v>1020</v>
      </c>
      <c r="I54" s="186">
        <v>560</v>
      </c>
      <c r="J54" s="186">
        <v>380</v>
      </c>
      <c r="K54" s="186">
        <v>8</v>
      </c>
      <c r="L54" s="186">
        <v>20</v>
      </c>
    </row>
    <row r="55" spans="1:12">
      <c r="A55" s="185" t="s">
        <v>1653</v>
      </c>
      <c r="B55" s="186">
        <v>4000</v>
      </c>
      <c r="C55" s="186">
        <v>320</v>
      </c>
      <c r="D55" s="186">
        <v>80</v>
      </c>
      <c r="E55" s="186">
        <v>20</v>
      </c>
      <c r="F55" s="186">
        <v>3500</v>
      </c>
      <c r="G55" s="186">
        <v>420</v>
      </c>
      <c r="H55" s="186">
        <v>0</v>
      </c>
      <c r="I55" s="186">
        <v>560</v>
      </c>
      <c r="J55" s="186">
        <v>380</v>
      </c>
      <c r="K55" s="186">
        <v>8</v>
      </c>
      <c r="L55" s="186">
        <v>20</v>
      </c>
    </row>
    <row r="56" spans="1:12">
      <c r="A56" s="185" t="s">
        <v>3088</v>
      </c>
      <c r="B56" s="186">
        <v>4500</v>
      </c>
      <c r="C56" s="186">
        <v>360</v>
      </c>
      <c r="D56" s="186">
        <v>90</v>
      </c>
      <c r="E56" s="186">
        <v>22.5</v>
      </c>
      <c r="F56" s="186">
        <v>3500</v>
      </c>
      <c r="G56" s="186">
        <v>420</v>
      </c>
      <c r="H56" s="186">
        <v>0</v>
      </c>
      <c r="I56" s="186">
        <v>630</v>
      </c>
      <c r="J56" s="186">
        <v>427.5</v>
      </c>
      <c r="K56" s="186">
        <v>9</v>
      </c>
      <c r="L56" s="186">
        <v>22.5</v>
      </c>
    </row>
    <row r="57" spans="1:12">
      <c r="A57" s="185" t="s">
        <v>1584</v>
      </c>
      <c r="B57" s="186">
        <v>4000</v>
      </c>
      <c r="C57" s="186">
        <v>320</v>
      </c>
      <c r="D57" s="186">
        <v>80</v>
      </c>
      <c r="E57" s="186">
        <v>20</v>
      </c>
      <c r="F57" s="186">
        <v>7000</v>
      </c>
      <c r="G57" s="186">
        <v>840</v>
      </c>
      <c r="H57" s="186">
        <v>0</v>
      </c>
      <c r="I57" s="186">
        <v>560</v>
      </c>
      <c r="J57" s="186">
        <v>380</v>
      </c>
      <c r="K57" s="186">
        <v>8</v>
      </c>
      <c r="L57" s="186">
        <v>20</v>
      </c>
    </row>
    <row r="58" spans="1:12">
      <c r="A58" s="185" t="s">
        <v>2445</v>
      </c>
      <c r="B58" s="186">
        <v>4000</v>
      </c>
      <c r="C58" s="186">
        <v>320</v>
      </c>
      <c r="D58" s="186">
        <v>80</v>
      </c>
      <c r="E58" s="186">
        <v>20</v>
      </c>
      <c r="F58" s="186">
        <v>11300</v>
      </c>
      <c r="G58" s="186">
        <v>1356</v>
      </c>
      <c r="H58" s="186">
        <v>0</v>
      </c>
      <c r="I58" s="186">
        <v>560</v>
      </c>
      <c r="J58" s="186">
        <v>368</v>
      </c>
      <c r="K58" s="186">
        <v>8</v>
      </c>
      <c r="L58" s="186">
        <v>20</v>
      </c>
    </row>
    <row r="59" spans="1:12">
      <c r="A59" s="185" t="s">
        <v>1072</v>
      </c>
      <c r="B59" s="186">
        <v>4000</v>
      </c>
      <c r="C59" s="186">
        <v>320</v>
      </c>
      <c r="D59" s="186">
        <v>80</v>
      </c>
      <c r="E59" s="186">
        <v>20</v>
      </c>
      <c r="F59" s="186">
        <v>8500</v>
      </c>
      <c r="G59" s="186">
        <v>1020</v>
      </c>
      <c r="H59" s="186">
        <v>0</v>
      </c>
      <c r="I59" s="186">
        <v>560</v>
      </c>
      <c r="J59" s="186">
        <v>380</v>
      </c>
      <c r="K59" s="186">
        <v>8</v>
      </c>
      <c r="L59" s="186">
        <v>20</v>
      </c>
    </row>
    <row r="60" spans="1:12">
      <c r="A60" s="185" t="s">
        <v>2010</v>
      </c>
      <c r="B60" s="186">
        <v>4000</v>
      </c>
      <c r="C60" s="186">
        <v>320</v>
      </c>
      <c r="D60" s="186">
        <v>80</v>
      </c>
      <c r="E60" s="186">
        <v>20</v>
      </c>
      <c r="F60" s="186">
        <v>3500</v>
      </c>
      <c r="G60" s="186">
        <v>420</v>
      </c>
      <c r="H60" s="186">
        <v>0</v>
      </c>
      <c r="I60" s="186">
        <v>560</v>
      </c>
      <c r="J60" s="186">
        <v>380</v>
      </c>
      <c r="K60" s="186">
        <v>8</v>
      </c>
      <c r="L60" s="186">
        <v>20</v>
      </c>
    </row>
    <row r="61" spans="1:12">
      <c r="A61" s="185" t="s">
        <v>639</v>
      </c>
      <c r="B61" s="186">
        <v>4000</v>
      </c>
      <c r="C61" s="186">
        <v>320</v>
      </c>
      <c r="D61" s="186">
        <v>80</v>
      </c>
      <c r="E61" s="186">
        <v>20</v>
      </c>
      <c r="F61" s="186">
        <v>9000</v>
      </c>
      <c r="G61" s="186">
        <v>1080</v>
      </c>
      <c r="H61" s="186">
        <v>0</v>
      </c>
      <c r="I61" s="186">
        <v>560</v>
      </c>
      <c r="J61" s="186">
        <v>380</v>
      </c>
      <c r="K61" s="186">
        <v>8</v>
      </c>
      <c r="L61" s="186">
        <v>20</v>
      </c>
    </row>
    <row r="62" spans="1:12">
      <c r="A62" s="185" t="s">
        <v>1444</v>
      </c>
      <c r="B62" s="186">
        <v>4500</v>
      </c>
      <c r="C62" s="186">
        <v>360</v>
      </c>
      <c r="D62" s="186">
        <v>90</v>
      </c>
      <c r="E62" s="186">
        <v>22.5</v>
      </c>
      <c r="F62" s="186">
        <v>16000</v>
      </c>
      <c r="G62" s="186">
        <v>1920</v>
      </c>
      <c r="H62" s="186">
        <v>-240</v>
      </c>
      <c r="I62" s="186">
        <v>630</v>
      </c>
      <c r="J62" s="186">
        <v>427.5</v>
      </c>
      <c r="K62" s="186">
        <v>9</v>
      </c>
      <c r="L62" s="186">
        <v>22.5</v>
      </c>
    </row>
    <row r="63" spans="1:12">
      <c r="A63" s="185" t="s">
        <v>1374</v>
      </c>
      <c r="B63" s="186">
        <v>5000</v>
      </c>
      <c r="C63" s="186">
        <v>400</v>
      </c>
      <c r="D63" s="186">
        <v>100</v>
      </c>
      <c r="E63" s="186">
        <v>25</v>
      </c>
      <c r="F63" s="186">
        <v>15000</v>
      </c>
      <c r="G63" s="186">
        <v>1800</v>
      </c>
      <c r="H63" s="186">
        <v>0</v>
      </c>
      <c r="I63" s="186">
        <v>700</v>
      </c>
      <c r="J63" s="186">
        <v>475</v>
      </c>
      <c r="K63" s="186">
        <v>10</v>
      </c>
      <c r="L63" s="186">
        <v>25</v>
      </c>
    </row>
    <row r="64" spans="1:12">
      <c r="A64" s="185" t="s">
        <v>1659</v>
      </c>
      <c r="B64" s="186">
        <v>4000</v>
      </c>
      <c r="C64" s="186">
        <v>320</v>
      </c>
      <c r="D64" s="186">
        <v>80</v>
      </c>
      <c r="E64" s="186">
        <v>20</v>
      </c>
      <c r="F64" s="186">
        <v>3500</v>
      </c>
      <c r="G64" s="186">
        <v>420</v>
      </c>
      <c r="H64" s="186">
        <v>900</v>
      </c>
      <c r="I64" s="186">
        <v>560</v>
      </c>
      <c r="J64" s="186">
        <v>380</v>
      </c>
      <c r="K64" s="186">
        <v>8</v>
      </c>
      <c r="L64" s="186">
        <v>20</v>
      </c>
    </row>
    <row r="65" spans="1:12">
      <c r="A65" s="185" t="s">
        <v>1865</v>
      </c>
      <c r="B65" s="186">
        <v>4000</v>
      </c>
      <c r="C65" s="186">
        <v>320</v>
      </c>
      <c r="D65" s="186">
        <v>80</v>
      </c>
      <c r="E65" s="186">
        <v>20</v>
      </c>
      <c r="F65" s="186">
        <v>10000</v>
      </c>
      <c r="G65" s="186">
        <v>1200</v>
      </c>
      <c r="H65" s="186">
        <v>0</v>
      </c>
      <c r="I65" s="186">
        <v>560</v>
      </c>
      <c r="J65" s="186">
        <v>380</v>
      </c>
      <c r="K65" s="186">
        <v>8</v>
      </c>
      <c r="L65" s="186">
        <v>20</v>
      </c>
    </row>
    <row r="66" spans="1:12">
      <c r="A66" s="185" t="s">
        <v>1195</v>
      </c>
      <c r="B66" s="186">
        <v>4000</v>
      </c>
      <c r="C66" s="186">
        <v>320</v>
      </c>
      <c r="D66" s="186">
        <v>80</v>
      </c>
      <c r="E66" s="186">
        <v>20</v>
      </c>
      <c r="F66" s="186">
        <v>3500</v>
      </c>
      <c r="G66" s="186">
        <v>420</v>
      </c>
      <c r="H66" s="186">
        <v>0</v>
      </c>
      <c r="I66" s="186">
        <v>560</v>
      </c>
      <c r="J66" s="186">
        <v>380</v>
      </c>
      <c r="K66" s="186">
        <v>8</v>
      </c>
      <c r="L66" s="186">
        <v>20</v>
      </c>
    </row>
    <row r="67" spans="1:12">
      <c r="A67" s="185" t="s">
        <v>1620</v>
      </c>
      <c r="B67" s="186">
        <v>4000</v>
      </c>
      <c r="C67" s="186">
        <v>320</v>
      </c>
      <c r="D67" s="186">
        <v>80</v>
      </c>
      <c r="E67" s="186">
        <v>20</v>
      </c>
      <c r="F67" s="186">
        <v>3500</v>
      </c>
      <c r="G67" s="186">
        <v>420</v>
      </c>
      <c r="H67" s="186">
        <v>0</v>
      </c>
      <c r="I67" s="186">
        <v>560</v>
      </c>
      <c r="J67" s="186">
        <v>380</v>
      </c>
      <c r="K67" s="186">
        <v>8</v>
      </c>
      <c r="L67" s="186">
        <v>20</v>
      </c>
    </row>
    <row r="68" spans="1:12">
      <c r="A68" s="185" t="s">
        <v>1093</v>
      </c>
      <c r="B68" s="186">
        <v>4000</v>
      </c>
      <c r="C68" s="186">
        <v>320</v>
      </c>
      <c r="D68" s="186">
        <v>80</v>
      </c>
      <c r="E68" s="186">
        <v>20</v>
      </c>
      <c r="F68" s="186">
        <v>9500</v>
      </c>
      <c r="G68" s="186">
        <v>1140</v>
      </c>
      <c r="H68" s="186">
        <v>0</v>
      </c>
      <c r="I68" s="186">
        <v>560</v>
      </c>
      <c r="J68" s="186">
        <v>380</v>
      </c>
      <c r="K68" s="186">
        <v>8</v>
      </c>
      <c r="L68" s="186">
        <v>20</v>
      </c>
    </row>
    <row r="69" spans="1:12">
      <c r="A69" s="185" t="s">
        <v>1248</v>
      </c>
      <c r="B69" s="186">
        <v>4000</v>
      </c>
      <c r="C69" s="186">
        <v>320</v>
      </c>
      <c r="D69" s="186">
        <v>80</v>
      </c>
      <c r="E69" s="186">
        <v>20</v>
      </c>
      <c r="F69" s="186">
        <v>3500</v>
      </c>
      <c r="G69" s="186">
        <v>420</v>
      </c>
      <c r="H69" s="186">
        <v>0</v>
      </c>
      <c r="I69" s="186">
        <v>560</v>
      </c>
      <c r="J69" s="186">
        <v>380</v>
      </c>
      <c r="K69" s="186">
        <v>8</v>
      </c>
      <c r="L69" s="186">
        <v>20</v>
      </c>
    </row>
    <row r="70" spans="1:12">
      <c r="A70" s="185" t="s">
        <v>2151</v>
      </c>
      <c r="B70" s="186">
        <v>4000</v>
      </c>
      <c r="C70" s="186">
        <v>320</v>
      </c>
      <c r="D70" s="186">
        <v>80</v>
      </c>
      <c r="E70" s="186">
        <v>20</v>
      </c>
      <c r="F70" s="186">
        <v>3500</v>
      </c>
      <c r="G70" s="186">
        <v>420</v>
      </c>
      <c r="H70" s="186">
        <v>0</v>
      </c>
      <c r="I70" s="186">
        <v>560</v>
      </c>
      <c r="J70" s="186">
        <v>380</v>
      </c>
      <c r="K70" s="186">
        <v>8</v>
      </c>
      <c r="L70" s="186">
        <v>20</v>
      </c>
    </row>
    <row r="71" spans="1:12">
      <c r="A71" s="185" t="s">
        <v>916</v>
      </c>
      <c r="B71" s="186">
        <v>4000</v>
      </c>
      <c r="C71" s="186">
        <v>320</v>
      </c>
      <c r="D71" s="186">
        <v>80</v>
      </c>
      <c r="E71" s="186">
        <v>20</v>
      </c>
      <c r="F71" s="186">
        <v>11000</v>
      </c>
      <c r="G71" s="186">
        <v>1320</v>
      </c>
      <c r="H71" s="186">
        <v>0</v>
      </c>
      <c r="I71" s="186">
        <v>560</v>
      </c>
      <c r="J71" s="186">
        <v>380</v>
      </c>
      <c r="K71" s="186">
        <v>8</v>
      </c>
      <c r="L71" s="186">
        <v>20</v>
      </c>
    </row>
    <row r="72" spans="1:12">
      <c r="A72" s="185" t="s">
        <v>1808</v>
      </c>
      <c r="B72" s="186">
        <v>4000</v>
      </c>
      <c r="C72" s="186">
        <v>320</v>
      </c>
      <c r="D72" s="186">
        <v>80</v>
      </c>
      <c r="E72" s="186">
        <v>20</v>
      </c>
      <c r="F72" s="186">
        <v>3500</v>
      </c>
      <c r="G72" s="186">
        <v>420</v>
      </c>
      <c r="H72" s="186">
        <v>0</v>
      </c>
      <c r="I72" s="186">
        <v>560</v>
      </c>
      <c r="J72" s="186">
        <v>380</v>
      </c>
      <c r="K72" s="186">
        <v>8</v>
      </c>
      <c r="L72" s="186">
        <v>20</v>
      </c>
    </row>
    <row r="73" spans="1:12">
      <c r="A73" s="185" t="s">
        <v>378</v>
      </c>
      <c r="B73" s="186">
        <v>5500</v>
      </c>
      <c r="C73" s="186">
        <v>440</v>
      </c>
      <c r="D73" s="186">
        <v>110</v>
      </c>
      <c r="E73" s="186">
        <v>27.5</v>
      </c>
      <c r="F73" s="186">
        <v>21000</v>
      </c>
      <c r="G73" s="186">
        <v>2520</v>
      </c>
      <c r="H73" s="186">
        <v>0</v>
      </c>
      <c r="I73" s="186">
        <v>770</v>
      </c>
      <c r="J73" s="186">
        <v>522.5</v>
      </c>
      <c r="K73" s="186">
        <v>11</v>
      </c>
      <c r="L73" s="186">
        <v>27.5</v>
      </c>
    </row>
    <row r="74" spans="1:12">
      <c r="A74" s="185" t="s">
        <v>2145</v>
      </c>
      <c r="B74" s="186">
        <v>4500</v>
      </c>
      <c r="C74" s="186">
        <v>360</v>
      </c>
      <c r="D74" s="186">
        <v>90</v>
      </c>
      <c r="E74" s="186">
        <v>22.5</v>
      </c>
      <c r="F74" s="186">
        <v>14000</v>
      </c>
      <c r="G74" s="186">
        <v>1680</v>
      </c>
      <c r="H74" s="186">
        <v>0</v>
      </c>
      <c r="I74" s="186">
        <v>630</v>
      </c>
      <c r="J74" s="186">
        <v>427.5</v>
      </c>
      <c r="K74" s="186">
        <v>9</v>
      </c>
      <c r="L74" s="186">
        <v>22.5</v>
      </c>
    </row>
    <row r="75" spans="1:12">
      <c r="A75" s="185" t="s">
        <v>2179</v>
      </c>
      <c r="B75" s="186">
        <v>4000</v>
      </c>
      <c r="C75" s="186">
        <v>320</v>
      </c>
      <c r="D75" s="186">
        <v>80</v>
      </c>
      <c r="E75" s="186">
        <v>20</v>
      </c>
      <c r="F75" s="186">
        <v>3500</v>
      </c>
      <c r="G75" s="186">
        <v>420</v>
      </c>
      <c r="H75" s="186">
        <v>0</v>
      </c>
      <c r="I75" s="186">
        <v>560</v>
      </c>
      <c r="J75" s="186">
        <v>380</v>
      </c>
      <c r="K75" s="186">
        <v>8</v>
      </c>
      <c r="L75" s="186">
        <v>20</v>
      </c>
    </row>
    <row r="76" spans="1:12">
      <c r="A76" s="185" t="s">
        <v>731</v>
      </c>
      <c r="B76" s="186">
        <v>4000</v>
      </c>
      <c r="C76" s="186">
        <v>320</v>
      </c>
      <c r="D76" s="186">
        <v>80</v>
      </c>
      <c r="E76" s="186">
        <v>20</v>
      </c>
      <c r="F76" s="186">
        <v>10800</v>
      </c>
      <c r="G76" s="186">
        <v>1296</v>
      </c>
      <c r="H76" s="186">
        <v>0</v>
      </c>
      <c r="I76" s="186">
        <v>560</v>
      </c>
      <c r="J76" s="186">
        <v>380</v>
      </c>
      <c r="K76" s="186">
        <v>8</v>
      </c>
      <c r="L76" s="186">
        <v>20</v>
      </c>
    </row>
    <row r="77" spans="1:12">
      <c r="A77" s="185" t="s">
        <v>885</v>
      </c>
      <c r="B77" s="186">
        <v>5000</v>
      </c>
      <c r="C77" s="186">
        <v>400</v>
      </c>
      <c r="D77" s="186">
        <v>100</v>
      </c>
      <c r="E77" s="186">
        <v>25</v>
      </c>
      <c r="F77" s="186">
        <v>15000</v>
      </c>
      <c r="G77" s="186">
        <v>1800</v>
      </c>
      <c r="H77" s="186">
        <v>0</v>
      </c>
      <c r="I77" s="186">
        <v>700</v>
      </c>
      <c r="J77" s="186">
        <v>475</v>
      </c>
      <c r="K77" s="186">
        <v>10</v>
      </c>
      <c r="L77" s="186">
        <v>25</v>
      </c>
    </row>
    <row r="78" spans="1:12">
      <c r="A78" s="185" t="s">
        <v>327</v>
      </c>
      <c r="B78" s="186">
        <v>4500</v>
      </c>
      <c r="C78" s="186">
        <v>360</v>
      </c>
      <c r="D78" s="186">
        <v>90</v>
      </c>
      <c r="E78" s="186">
        <v>22.5</v>
      </c>
      <c r="F78" s="186">
        <v>15000</v>
      </c>
      <c r="G78" s="186">
        <v>1800</v>
      </c>
      <c r="H78" s="186">
        <v>-1380</v>
      </c>
      <c r="I78" s="186">
        <v>630</v>
      </c>
      <c r="J78" s="186">
        <v>427.5</v>
      </c>
      <c r="K78" s="186">
        <v>9</v>
      </c>
      <c r="L78" s="186">
        <v>22.5</v>
      </c>
    </row>
    <row r="79" spans="1:12">
      <c r="A79" s="185" t="s">
        <v>1853</v>
      </c>
      <c r="B79" s="186">
        <v>4000</v>
      </c>
      <c r="C79" s="186">
        <v>320</v>
      </c>
      <c r="D79" s="186">
        <v>80</v>
      </c>
      <c r="E79" s="186">
        <v>20</v>
      </c>
      <c r="F79" s="186">
        <v>3500</v>
      </c>
      <c r="G79" s="186">
        <v>420</v>
      </c>
      <c r="H79" s="186">
        <v>0</v>
      </c>
      <c r="I79" s="186">
        <v>560</v>
      </c>
      <c r="J79" s="186">
        <v>380</v>
      </c>
      <c r="K79" s="186">
        <v>8</v>
      </c>
      <c r="L79" s="186">
        <v>20</v>
      </c>
    </row>
    <row r="80" spans="1:12">
      <c r="A80" s="185" t="s">
        <v>165</v>
      </c>
      <c r="B80" s="186">
        <v>5500</v>
      </c>
      <c r="C80" s="186">
        <v>440</v>
      </c>
      <c r="D80" s="186">
        <v>110</v>
      </c>
      <c r="E80" s="186">
        <v>27.5</v>
      </c>
      <c r="F80" s="186">
        <v>21000</v>
      </c>
      <c r="G80" s="186">
        <v>2520</v>
      </c>
      <c r="H80" s="186">
        <v>0</v>
      </c>
      <c r="I80" s="186">
        <v>770</v>
      </c>
      <c r="J80" s="186">
        <v>522.5</v>
      </c>
      <c r="K80" s="186">
        <v>11</v>
      </c>
      <c r="L80" s="186">
        <v>27.5</v>
      </c>
    </row>
    <row r="81" spans="1:12">
      <c r="A81" s="185" t="s">
        <v>1763</v>
      </c>
      <c r="B81" s="186">
        <v>4000</v>
      </c>
      <c r="C81" s="186">
        <v>320</v>
      </c>
      <c r="D81" s="186">
        <v>80</v>
      </c>
      <c r="E81" s="186">
        <v>20</v>
      </c>
      <c r="F81" s="186">
        <v>10000</v>
      </c>
      <c r="G81" s="186">
        <v>1200</v>
      </c>
      <c r="H81" s="186">
        <v>0</v>
      </c>
      <c r="I81" s="186">
        <v>560</v>
      </c>
      <c r="J81" s="186">
        <v>380</v>
      </c>
      <c r="K81" s="186">
        <v>8</v>
      </c>
      <c r="L81" s="186">
        <v>20</v>
      </c>
    </row>
    <row r="82" spans="1:12">
      <c r="A82" s="185" t="s">
        <v>1338</v>
      </c>
      <c r="B82" s="186">
        <v>4000</v>
      </c>
      <c r="C82" s="186">
        <v>320</v>
      </c>
      <c r="D82" s="186">
        <v>80</v>
      </c>
      <c r="E82" s="186">
        <v>20</v>
      </c>
      <c r="F82" s="186">
        <v>3500</v>
      </c>
      <c r="G82" s="186">
        <v>420</v>
      </c>
      <c r="H82" s="186">
        <v>0</v>
      </c>
      <c r="I82" s="186">
        <v>560</v>
      </c>
      <c r="J82" s="186">
        <v>380</v>
      </c>
      <c r="K82" s="186">
        <v>8</v>
      </c>
      <c r="L82" s="186">
        <v>20</v>
      </c>
    </row>
    <row r="83" spans="1:12">
      <c r="A83" s="185" t="s">
        <v>624</v>
      </c>
      <c r="B83" s="186">
        <v>5000</v>
      </c>
      <c r="C83" s="186">
        <v>400</v>
      </c>
      <c r="D83" s="186">
        <v>100</v>
      </c>
      <c r="E83" s="186">
        <v>25</v>
      </c>
      <c r="F83" s="186">
        <v>15000</v>
      </c>
      <c r="G83" s="186">
        <v>1800</v>
      </c>
      <c r="H83" s="186">
        <v>0</v>
      </c>
      <c r="I83" s="186">
        <v>700</v>
      </c>
      <c r="J83" s="186">
        <v>475</v>
      </c>
      <c r="K83" s="186">
        <v>10</v>
      </c>
      <c r="L83" s="186">
        <v>25</v>
      </c>
    </row>
    <row r="84" spans="1:12">
      <c r="A84" s="185" t="s">
        <v>78</v>
      </c>
      <c r="B84" s="186">
        <v>4000</v>
      </c>
      <c r="C84" s="186">
        <v>320</v>
      </c>
      <c r="D84" s="186">
        <v>80</v>
      </c>
      <c r="E84" s="186">
        <v>20</v>
      </c>
      <c r="F84" s="186">
        <v>10800</v>
      </c>
      <c r="G84" s="186">
        <v>1296</v>
      </c>
      <c r="H84" s="186">
        <v>-876</v>
      </c>
      <c r="I84" s="186">
        <v>560</v>
      </c>
      <c r="J84" s="186">
        <v>380</v>
      </c>
      <c r="K84" s="186">
        <v>8</v>
      </c>
      <c r="L84" s="186">
        <v>20</v>
      </c>
    </row>
    <row r="85" spans="1:12">
      <c r="A85" s="185" t="s">
        <v>3107</v>
      </c>
      <c r="B85" s="186">
        <v>4000</v>
      </c>
      <c r="C85" s="186">
        <v>320</v>
      </c>
      <c r="D85" s="186">
        <v>80</v>
      </c>
      <c r="E85" s="186">
        <v>20</v>
      </c>
      <c r="F85" s="186">
        <v>3500</v>
      </c>
      <c r="G85" s="186">
        <v>420</v>
      </c>
      <c r="H85" s="186">
        <v>0</v>
      </c>
      <c r="I85" s="186">
        <v>560</v>
      </c>
      <c r="J85" s="186">
        <v>380</v>
      </c>
      <c r="K85" s="186">
        <v>8</v>
      </c>
      <c r="L85" s="186">
        <v>20</v>
      </c>
    </row>
    <row r="86" spans="1:12">
      <c r="A86" s="185" t="s">
        <v>2135</v>
      </c>
      <c r="B86" s="186">
        <v>4000</v>
      </c>
      <c r="C86" s="186">
        <v>320</v>
      </c>
      <c r="D86" s="186">
        <v>80</v>
      </c>
      <c r="E86" s="186">
        <v>20</v>
      </c>
      <c r="F86" s="186">
        <v>11000</v>
      </c>
      <c r="G86" s="186">
        <v>1320</v>
      </c>
      <c r="H86" s="186">
        <v>0</v>
      </c>
      <c r="I86" s="186">
        <v>560</v>
      </c>
      <c r="J86" s="186">
        <v>380</v>
      </c>
      <c r="K86" s="186">
        <v>8</v>
      </c>
      <c r="L86" s="186">
        <v>20</v>
      </c>
    </row>
    <row r="87" spans="1:12">
      <c r="A87" s="185" t="s">
        <v>114</v>
      </c>
      <c r="B87" s="186">
        <v>4000</v>
      </c>
      <c r="C87" s="186">
        <v>320</v>
      </c>
      <c r="D87" s="186">
        <v>80</v>
      </c>
      <c r="E87" s="186">
        <v>20</v>
      </c>
      <c r="F87" s="186">
        <v>3500</v>
      </c>
      <c r="G87" s="186">
        <v>420</v>
      </c>
      <c r="H87" s="186">
        <v>0</v>
      </c>
      <c r="I87" s="186">
        <v>560</v>
      </c>
      <c r="J87" s="186">
        <v>380</v>
      </c>
      <c r="K87" s="186">
        <v>8</v>
      </c>
      <c r="L87" s="186">
        <v>20</v>
      </c>
    </row>
    <row r="88" spans="1:12">
      <c r="A88" s="185" t="s">
        <v>94</v>
      </c>
      <c r="B88" s="186">
        <v>5000</v>
      </c>
      <c r="C88" s="186">
        <v>400</v>
      </c>
      <c r="D88" s="186">
        <v>100</v>
      </c>
      <c r="E88" s="186">
        <v>25</v>
      </c>
      <c r="F88" s="186">
        <v>15000</v>
      </c>
      <c r="G88" s="186">
        <v>1800</v>
      </c>
      <c r="H88" s="186">
        <v>0</v>
      </c>
      <c r="I88" s="186">
        <v>700</v>
      </c>
      <c r="J88" s="186">
        <v>475</v>
      </c>
      <c r="K88" s="186">
        <v>10</v>
      </c>
      <c r="L88" s="186">
        <v>25</v>
      </c>
    </row>
    <row r="89" spans="1:12">
      <c r="A89" s="185" t="s">
        <v>2025</v>
      </c>
      <c r="B89" s="186">
        <v>4000</v>
      </c>
      <c r="C89" s="186">
        <v>320</v>
      </c>
      <c r="D89" s="186">
        <v>80</v>
      </c>
      <c r="E89" s="186">
        <v>20</v>
      </c>
      <c r="F89" s="186">
        <v>9000</v>
      </c>
      <c r="G89" s="186">
        <v>1080</v>
      </c>
      <c r="H89" s="186">
        <v>0</v>
      </c>
      <c r="I89" s="186">
        <v>560</v>
      </c>
      <c r="J89" s="186">
        <v>380</v>
      </c>
      <c r="K89" s="186">
        <v>8</v>
      </c>
      <c r="L89" s="186">
        <v>20</v>
      </c>
    </row>
    <row r="90" spans="1:12">
      <c r="A90" s="185" t="s">
        <v>746</v>
      </c>
      <c r="B90" s="186">
        <v>4000</v>
      </c>
      <c r="C90" s="186">
        <v>320</v>
      </c>
      <c r="D90" s="186">
        <v>80</v>
      </c>
      <c r="E90" s="186">
        <v>20</v>
      </c>
      <c r="F90" s="186">
        <v>3500</v>
      </c>
      <c r="G90" s="186">
        <v>420</v>
      </c>
      <c r="H90" s="186">
        <v>0</v>
      </c>
      <c r="I90" s="186">
        <v>560</v>
      </c>
      <c r="J90" s="186">
        <v>380</v>
      </c>
      <c r="K90" s="186">
        <v>8</v>
      </c>
      <c r="L90" s="186">
        <v>20</v>
      </c>
    </row>
    <row r="91" spans="1:12">
      <c r="A91" s="185" t="s">
        <v>240</v>
      </c>
      <c r="B91" s="186">
        <v>4500</v>
      </c>
      <c r="C91" s="186">
        <v>360</v>
      </c>
      <c r="D91" s="186">
        <v>90</v>
      </c>
      <c r="E91" s="186">
        <v>22.5</v>
      </c>
      <c r="F91" s="186">
        <v>12000</v>
      </c>
      <c r="G91" s="186">
        <v>1440</v>
      </c>
      <c r="H91" s="186">
        <v>0</v>
      </c>
      <c r="I91" s="186">
        <v>630</v>
      </c>
      <c r="J91" s="186">
        <v>427.5</v>
      </c>
      <c r="K91" s="186">
        <v>9</v>
      </c>
      <c r="L91" s="186">
        <v>22.5</v>
      </c>
    </row>
    <row r="92" spans="1:12">
      <c r="A92" s="185" t="s">
        <v>855</v>
      </c>
      <c r="B92" s="186">
        <v>4000</v>
      </c>
      <c r="C92" s="186">
        <v>320</v>
      </c>
      <c r="D92" s="186">
        <v>80</v>
      </c>
      <c r="E92" s="186">
        <v>20</v>
      </c>
      <c r="F92" s="186">
        <v>10700</v>
      </c>
      <c r="G92" s="186">
        <v>1284</v>
      </c>
      <c r="H92" s="186">
        <v>0</v>
      </c>
      <c r="I92" s="186">
        <v>560</v>
      </c>
      <c r="J92" s="186">
        <v>380</v>
      </c>
      <c r="K92" s="186">
        <v>8</v>
      </c>
      <c r="L92" s="186">
        <v>20</v>
      </c>
    </row>
    <row r="93" spans="1:12">
      <c r="A93" s="185" t="s">
        <v>2111</v>
      </c>
      <c r="B93" s="186">
        <v>4000</v>
      </c>
      <c r="C93" s="186">
        <v>320</v>
      </c>
      <c r="D93" s="186">
        <v>80</v>
      </c>
      <c r="E93" s="186">
        <v>20</v>
      </c>
      <c r="F93" s="186">
        <v>3500</v>
      </c>
      <c r="G93" s="186">
        <v>420</v>
      </c>
      <c r="H93" s="186">
        <v>0</v>
      </c>
      <c r="I93" s="186">
        <v>560</v>
      </c>
      <c r="J93" s="186">
        <v>380</v>
      </c>
      <c r="K93" s="186">
        <v>8</v>
      </c>
      <c r="L93" s="186">
        <v>20</v>
      </c>
    </row>
    <row r="94" spans="1:12">
      <c r="A94" s="185" t="s">
        <v>1090</v>
      </c>
      <c r="B94" s="186">
        <v>4000</v>
      </c>
      <c r="C94" s="186">
        <v>320</v>
      </c>
      <c r="D94" s="186">
        <v>80</v>
      </c>
      <c r="E94" s="186">
        <v>20</v>
      </c>
      <c r="F94" s="186">
        <v>10000</v>
      </c>
      <c r="G94" s="186">
        <v>1200</v>
      </c>
      <c r="H94" s="186">
        <v>0</v>
      </c>
      <c r="I94" s="186">
        <v>560</v>
      </c>
      <c r="J94" s="186">
        <v>380</v>
      </c>
      <c r="K94" s="186">
        <v>8</v>
      </c>
      <c r="L94" s="186">
        <v>20</v>
      </c>
    </row>
    <row r="95" spans="1:12">
      <c r="A95" s="185" t="s">
        <v>1665</v>
      </c>
      <c r="B95" s="186">
        <v>5000</v>
      </c>
      <c r="C95" s="186">
        <v>400</v>
      </c>
      <c r="D95" s="186">
        <v>100</v>
      </c>
      <c r="E95" s="186">
        <v>25</v>
      </c>
      <c r="F95" s="186">
        <v>16000</v>
      </c>
      <c r="G95" s="186">
        <v>1920</v>
      </c>
      <c r="H95" s="186">
        <v>0</v>
      </c>
      <c r="I95" s="186">
        <v>700</v>
      </c>
      <c r="J95" s="186">
        <v>475</v>
      </c>
      <c r="K95" s="186">
        <v>10</v>
      </c>
      <c r="L95" s="186">
        <v>25</v>
      </c>
    </row>
    <row r="96" spans="1:12">
      <c r="A96" s="185" t="s">
        <v>1377</v>
      </c>
      <c r="B96" s="186">
        <v>4000</v>
      </c>
      <c r="C96" s="186">
        <v>320</v>
      </c>
      <c r="D96" s="186">
        <v>80</v>
      </c>
      <c r="E96" s="186">
        <v>20</v>
      </c>
      <c r="F96" s="186">
        <v>3500</v>
      </c>
      <c r="G96" s="186">
        <v>420</v>
      </c>
      <c r="H96" s="186">
        <v>0</v>
      </c>
      <c r="I96" s="186">
        <v>560</v>
      </c>
      <c r="J96" s="186">
        <v>380</v>
      </c>
      <c r="K96" s="186">
        <v>8</v>
      </c>
      <c r="L96" s="186">
        <v>20</v>
      </c>
    </row>
    <row r="97" spans="1:12">
      <c r="A97" s="185" t="s">
        <v>1838</v>
      </c>
      <c r="B97" s="186">
        <v>4000</v>
      </c>
      <c r="C97" s="186">
        <v>320</v>
      </c>
      <c r="D97" s="186">
        <v>80</v>
      </c>
      <c r="E97" s="186">
        <v>20</v>
      </c>
      <c r="F97" s="186">
        <v>12000</v>
      </c>
      <c r="G97" s="186">
        <v>1440</v>
      </c>
      <c r="H97" s="186">
        <v>0</v>
      </c>
      <c r="I97" s="186">
        <v>560</v>
      </c>
      <c r="J97" s="186">
        <v>380</v>
      </c>
      <c r="K97" s="186">
        <v>8</v>
      </c>
      <c r="L97" s="186">
        <v>20</v>
      </c>
    </row>
    <row r="98" spans="1:12">
      <c r="A98" s="185" t="s">
        <v>236</v>
      </c>
      <c r="B98" s="186">
        <v>4000</v>
      </c>
      <c r="C98" s="186">
        <v>320</v>
      </c>
      <c r="D98" s="186">
        <v>80</v>
      </c>
      <c r="E98" s="186">
        <v>20</v>
      </c>
      <c r="F98" s="186">
        <v>11000</v>
      </c>
      <c r="G98" s="186">
        <v>1320</v>
      </c>
      <c r="H98" s="186">
        <v>0</v>
      </c>
      <c r="I98" s="186">
        <v>560</v>
      </c>
      <c r="J98" s="186">
        <v>380</v>
      </c>
      <c r="K98" s="186">
        <v>8</v>
      </c>
      <c r="L98" s="186">
        <v>20</v>
      </c>
    </row>
    <row r="99" spans="1:12">
      <c r="A99" s="185" t="s">
        <v>1611</v>
      </c>
      <c r="B99" s="186">
        <v>4000</v>
      </c>
      <c r="C99" s="186">
        <v>320</v>
      </c>
      <c r="D99" s="186">
        <v>80</v>
      </c>
      <c r="E99" s="186">
        <v>20</v>
      </c>
      <c r="F99" s="186">
        <v>3500</v>
      </c>
      <c r="G99" s="186">
        <v>420</v>
      </c>
      <c r="H99" s="186">
        <v>0</v>
      </c>
      <c r="I99" s="186">
        <v>560</v>
      </c>
      <c r="J99" s="186">
        <v>380</v>
      </c>
      <c r="K99" s="186">
        <v>8</v>
      </c>
      <c r="L99" s="186">
        <v>20</v>
      </c>
    </row>
    <row r="100" spans="1:12">
      <c r="A100" s="185" t="s">
        <v>2234</v>
      </c>
      <c r="B100" s="186">
        <v>4000</v>
      </c>
      <c r="C100" s="186">
        <v>320</v>
      </c>
      <c r="D100" s="186">
        <v>80</v>
      </c>
      <c r="E100" s="186">
        <v>20</v>
      </c>
      <c r="F100" s="186">
        <v>3500</v>
      </c>
      <c r="G100" s="186">
        <v>420</v>
      </c>
      <c r="H100" s="186">
        <v>0</v>
      </c>
      <c r="I100" s="186">
        <v>560</v>
      </c>
      <c r="J100" s="186">
        <v>380</v>
      </c>
      <c r="K100" s="186">
        <v>8</v>
      </c>
      <c r="L100" s="186">
        <v>20</v>
      </c>
    </row>
    <row r="101" spans="1:12">
      <c r="A101" s="185" t="s">
        <v>1347</v>
      </c>
      <c r="B101" s="186">
        <v>4000</v>
      </c>
      <c r="C101" s="186">
        <v>320</v>
      </c>
      <c r="D101" s="186">
        <v>80</v>
      </c>
      <c r="E101" s="186">
        <v>20</v>
      </c>
      <c r="F101" s="186">
        <v>3500</v>
      </c>
      <c r="G101" s="186">
        <v>420</v>
      </c>
      <c r="H101" s="186">
        <v>300</v>
      </c>
      <c r="I101" s="186">
        <v>560</v>
      </c>
      <c r="J101" s="186">
        <v>380</v>
      </c>
      <c r="K101" s="186">
        <v>8</v>
      </c>
      <c r="L101" s="186">
        <v>20</v>
      </c>
    </row>
    <row r="102" spans="1:12">
      <c r="A102" s="185" t="s">
        <v>1481</v>
      </c>
      <c r="B102" s="186">
        <v>4500</v>
      </c>
      <c r="C102" s="186">
        <v>360</v>
      </c>
      <c r="D102" s="186">
        <v>90</v>
      </c>
      <c r="E102" s="186">
        <v>22.5</v>
      </c>
      <c r="F102" s="186">
        <v>12000</v>
      </c>
      <c r="G102" s="186">
        <v>1440</v>
      </c>
      <c r="H102" s="186">
        <v>0</v>
      </c>
      <c r="I102" s="186">
        <v>630</v>
      </c>
      <c r="J102" s="186">
        <v>427.5</v>
      </c>
      <c r="K102" s="186">
        <v>9</v>
      </c>
      <c r="L102" s="186">
        <v>22.5</v>
      </c>
    </row>
    <row r="103" spans="1:12">
      <c r="A103" s="185" t="s">
        <v>2271</v>
      </c>
      <c r="B103" s="186">
        <v>4000</v>
      </c>
      <c r="C103" s="186">
        <v>320</v>
      </c>
      <c r="D103" s="186">
        <v>80</v>
      </c>
      <c r="E103" s="186">
        <v>20</v>
      </c>
      <c r="F103" s="186">
        <v>3500</v>
      </c>
      <c r="G103" s="186">
        <v>420</v>
      </c>
      <c r="H103" s="186">
        <v>0</v>
      </c>
      <c r="I103" s="186">
        <v>560</v>
      </c>
      <c r="J103" s="186">
        <v>380</v>
      </c>
      <c r="K103" s="186">
        <v>8</v>
      </c>
      <c r="L103" s="186">
        <v>20</v>
      </c>
    </row>
    <row r="104" spans="1:12">
      <c r="A104" s="185" t="s">
        <v>678</v>
      </c>
      <c r="B104" s="186">
        <v>4000</v>
      </c>
      <c r="C104" s="186">
        <v>320</v>
      </c>
      <c r="D104" s="186">
        <v>80</v>
      </c>
      <c r="E104" s="186">
        <v>20</v>
      </c>
      <c r="F104" s="186">
        <v>12000</v>
      </c>
      <c r="G104" s="186">
        <v>1440</v>
      </c>
      <c r="H104" s="186">
        <v>0</v>
      </c>
      <c r="I104" s="186">
        <v>560</v>
      </c>
      <c r="J104" s="186">
        <v>380</v>
      </c>
      <c r="K104" s="186">
        <v>8</v>
      </c>
      <c r="L104" s="186">
        <v>20</v>
      </c>
    </row>
    <row r="105" spans="1:12">
      <c r="A105" s="185" t="s">
        <v>140</v>
      </c>
      <c r="B105" s="186">
        <v>4000</v>
      </c>
      <c r="C105" s="186">
        <v>320</v>
      </c>
      <c r="D105" s="186">
        <v>80</v>
      </c>
      <c r="E105" s="186">
        <v>20</v>
      </c>
      <c r="F105" s="186">
        <v>11000</v>
      </c>
      <c r="G105" s="186">
        <v>1320</v>
      </c>
      <c r="H105" s="186">
        <v>0</v>
      </c>
      <c r="I105" s="186">
        <v>560</v>
      </c>
      <c r="J105" s="186">
        <v>380</v>
      </c>
      <c r="K105" s="186">
        <v>8</v>
      </c>
      <c r="L105" s="186">
        <v>20</v>
      </c>
    </row>
    <row r="106" spans="1:12">
      <c r="A106" s="185" t="s">
        <v>1062</v>
      </c>
      <c r="B106" s="186">
        <v>4000</v>
      </c>
      <c r="C106" s="186">
        <v>320</v>
      </c>
      <c r="D106" s="186">
        <v>80</v>
      </c>
      <c r="E106" s="186">
        <v>20</v>
      </c>
      <c r="F106" s="186">
        <v>10500</v>
      </c>
      <c r="G106" s="186">
        <v>1260</v>
      </c>
      <c r="H106" s="186">
        <v>0</v>
      </c>
      <c r="I106" s="186">
        <v>560</v>
      </c>
      <c r="J106" s="186">
        <v>380</v>
      </c>
      <c r="K106" s="186">
        <v>8</v>
      </c>
      <c r="L106" s="186">
        <v>20</v>
      </c>
    </row>
    <row r="107" spans="1:12">
      <c r="A107" s="185" t="s">
        <v>58</v>
      </c>
      <c r="B107" s="186">
        <v>5500</v>
      </c>
      <c r="C107" s="186">
        <v>440</v>
      </c>
      <c r="D107" s="186">
        <v>110</v>
      </c>
      <c r="E107" s="186">
        <v>27.5</v>
      </c>
      <c r="F107" s="186">
        <v>21000</v>
      </c>
      <c r="G107" s="186">
        <v>2520</v>
      </c>
      <c r="H107" s="186">
        <v>0</v>
      </c>
      <c r="I107" s="186">
        <v>770</v>
      </c>
      <c r="J107" s="186">
        <v>522.5</v>
      </c>
      <c r="K107" s="186">
        <v>11</v>
      </c>
      <c r="L107" s="186">
        <v>27.5</v>
      </c>
    </row>
    <row r="108" spans="1:12">
      <c r="A108" s="185" t="s">
        <v>366</v>
      </c>
      <c r="B108" s="186">
        <v>5500</v>
      </c>
      <c r="C108" s="186">
        <v>440</v>
      </c>
      <c r="D108" s="186">
        <v>110</v>
      </c>
      <c r="E108" s="186">
        <v>27.5</v>
      </c>
      <c r="F108" s="186">
        <v>24000</v>
      </c>
      <c r="G108" s="186">
        <v>2880</v>
      </c>
      <c r="H108" s="186">
        <v>0</v>
      </c>
      <c r="I108" s="186">
        <v>770</v>
      </c>
      <c r="J108" s="186">
        <v>522.5</v>
      </c>
      <c r="K108" s="186">
        <v>11</v>
      </c>
      <c r="L108" s="186">
        <v>27.5</v>
      </c>
    </row>
    <row r="109" spans="1:12">
      <c r="A109" s="185" t="s">
        <v>382</v>
      </c>
      <c r="B109" s="186">
        <v>5000</v>
      </c>
      <c r="C109" s="186">
        <v>400</v>
      </c>
      <c r="D109" s="186">
        <v>100</v>
      </c>
      <c r="E109" s="186">
        <v>25</v>
      </c>
      <c r="F109" s="186">
        <v>15000</v>
      </c>
      <c r="G109" s="186">
        <v>1800</v>
      </c>
      <c r="H109" s="186">
        <v>0</v>
      </c>
      <c r="I109" s="186">
        <v>700</v>
      </c>
      <c r="J109" s="186">
        <v>475</v>
      </c>
      <c r="K109" s="186">
        <v>10</v>
      </c>
      <c r="L109" s="186">
        <v>25</v>
      </c>
    </row>
    <row r="110" spans="1:12">
      <c r="A110" s="185" t="s">
        <v>1002</v>
      </c>
      <c r="B110" s="186">
        <v>4000</v>
      </c>
      <c r="C110" s="186">
        <v>320</v>
      </c>
      <c r="D110" s="186">
        <v>80</v>
      </c>
      <c r="E110" s="186">
        <v>20</v>
      </c>
      <c r="F110" s="186">
        <v>6800</v>
      </c>
      <c r="G110" s="186">
        <v>816</v>
      </c>
      <c r="H110" s="186">
        <v>0</v>
      </c>
      <c r="I110" s="186">
        <v>560</v>
      </c>
      <c r="J110" s="186">
        <v>380</v>
      </c>
      <c r="K110" s="186">
        <v>8</v>
      </c>
      <c r="L110" s="186">
        <v>20</v>
      </c>
    </row>
    <row r="111" spans="1:12">
      <c r="A111" s="185" t="s">
        <v>1962</v>
      </c>
      <c r="B111" s="186">
        <v>4000</v>
      </c>
      <c r="C111" s="186">
        <v>320</v>
      </c>
      <c r="D111" s="186">
        <v>80</v>
      </c>
      <c r="E111" s="186">
        <v>20</v>
      </c>
      <c r="F111" s="186">
        <v>9500</v>
      </c>
      <c r="G111" s="186">
        <v>1140</v>
      </c>
      <c r="H111" s="186">
        <v>0</v>
      </c>
      <c r="I111" s="186">
        <v>560</v>
      </c>
      <c r="J111" s="186">
        <v>380</v>
      </c>
      <c r="K111" s="186">
        <v>8</v>
      </c>
      <c r="L111" s="186">
        <v>20</v>
      </c>
    </row>
    <row r="112" spans="1:12">
      <c r="A112" s="185" t="s">
        <v>1677</v>
      </c>
      <c r="B112" s="186">
        <v>4500</v>
      </c>
      <c r="C112" s="186">
        <v>360</v>
      </c>
      <c r="D112" s="186">
        <v>90</v>
      </c>
      <c r="E112" s="186">
        <v>22.5</v>
      </c>
      <c r="F112" s="186">
        <v>12000</v>
      </c>
      <c r="G112" s="186">
        <v>1440</v>
      </c>
      <c r="H112" s="186">
        <v>0</v>
      </c>
      <c r="I112" s="186">
        <v>630</v>
      </c>
      <c r="J112" s="186">
        <v>427.5</v>
      </c>
      <c r="K112" s="186">
        <v>9</v>
      </c>
      <c r="L112" s="186">
        <v>22.5</v>
      </c>
    </row>
    <row r="113" spans="1:12">
      <c r="A113" s="185" t="s">
        <v>1995</v>
      </c>
      <c r="B113" s="186">
        <v>4000</v>
      </c>
      <c r="C113" s="186">
        <v>320</v>
      </c>
      <c r="D113" s="186">
        <v>80</v>
      </c>
      <c r="E113" s="186">
        <v>20</v>
      </c>
      <c r="F113" s="186">
        <v>8500</v>
      </c>
      <c r="G113" s="186">
        <v>1020</v>
      </c>
      <c r="H113" s="186">
        <v>0</v>
      </c>
      <c r="I113" s="186">
        <v>560</v>
      </c>
      <c r="J113" s="186">
        <v>380</v>
      </c>
      <c r="K113" s="186">
        <v>8</v>
      </c>
      <c r="L113" s="186">
        <v>20</v>
      </c>
    </row>
    <row r="114" spans="1:12">
      <c r="A114" s="185" t="s">
        <v>67</v>
      </c>
      <c r="B114" s="186">
        <v>5500</v>
      </c>
      <c r="C114" s="186">
        <v>440</v>
      </c>
      <c r="D114" s="186">
        <v>110</v>
      </c>
      <c r="E114" s="186">
        <v>27.5</v>
      </c>
      <c r="F114" s="186">
        <v>21000</v>
      </c>
      <c r="G114" s="186">
        <v>2520</v>
      </c>
      <c r="H114" s="186">
        <v>0</v>
      </c>
      <c r="I114" s="186">
        <v>770</v>
      </c>
      <c r="J114" s="186">
        <v>522.5</v>
      </c>
      <c r="K114" s="186">
        <v>11</v>
      </c>
      <c r="L114" s="186">
        <v>27.5</v>
      </c>
    </row>
    <row r="115" spans="1:12">
      <c r="A115" s="185" t="s">
        <v>1150</v>
      </c>
      <c r="B115" s="186">
        <v>4000</v>
      </c>
      <c r="C115" s="186">
        <v>320</v>
      </c>
      <c r="D115" s="186">
        <v>80</v>
      </c>
      <c r="E115" s="186">
        <v>20</v>
      </c>
      <c r="F115" s="186">
        <v>11700</v>
      </c>
      <c r="G115" s="186">
        <v>1404</v>
      </c>
      <c r="H115" s="186">
        <v>0</v>
      </c>
      <c r="I115" s="186">
        <v>560</v>
      </c>
      <c r="J115" s="186">
        <v>380</v>
      </c>
      <c r="K115" s="186">
        <v>8</v>
      </c>
      <c r="L115" s="186">
        <v>20</v>
      </c>
    </row>
    <row r="116" spans="1:12">
      <c r="A116" s="185" t="s">
        <v>952</v>
      </c>
      <c r="B116" s="186">
        <v>4000</v>
      </c>
      <c r="C116" s="186">
        <v>320</v>
      </c>
      <c r="D116" s="186">
        <v>80</v>
      </c>
      <c r="E116" s="186">
        <v>20</v>
      </c>
      <c r="F116" s="186">
        <v>3500</v>
      </c>
      <c r="G116" s="186">
        <v>420</v>
      </c>
      <c r="H116" s="186">
        <v>420</v>
      </c>
      <c r="I116" s="186">
        <v>560</v>
      </c>
      <c r="J116" s="186">
        <v>380</v>
      </c>
      <c r="K116" s="186">
        <v>8</v>
      </c>
      <c r="L116" s="186">
        <v>20</v>
      </c>
    </row>
    <row r="117" spans="1:12">
      <c r="A117" s="185" t="s">
        <v>1043</v>
      </c>
      <c r="B117" s="186">
        <v>4000</v>
      </c>
      <c r="C117" s="186">
        <v>320</v>
      </c>
      <c r="D117" s="186">
        <v>80</v>
      </c>
      <c r="E117" s="186">
        <v>20</v>
      </c>
      <c r="F117" s="186">
        <v>5500</v>
      </c>
      <c r="G117" s="186">
        <v>660</v>
      </c>
      <c r="H117" s="186">
        <v>0</v>
      </c>
      <c r="I117" s="186">
        <v>560</v>
      </c>
      <c r="J117" s="186">
        <v>380</v>
      </c>
      <c r="K117" s="186">
        <v>8</v>
      </c>
      <c r="L117" s="186">
        <v>20</v>
      </c>
    </row>
    <row r="118" spans="1:12">
      <c r="A118" s="185" t="s">
        <v>70</v>
      </c>
      <c r="B118" s="186">
        <v>5000</v>
      </c>
      <c r="C118" s="186">
        <v>400</v>
      </c>
      <c r="D118" s="186">
        <v>100</v>
      </c>
      <c r="E118" s="186">
        <v>25</v>
      </c>
      <c r="F118" s="186">
        <v>18000</v>
      </c>
      <c r="G118" s="186">
        <v>2160</v>
      </c>
      <c r="H118" s="186">
        <v>0</v>
      </c>
      <c r="I118" s="186">
        <v>700</v>
      </c>
      <c r="J118" s="186">
        <v>475</v>
      </c>
      <c r="K118" s="186">
        <v>10</v>
      </c>
      <c r="L118" s="186">
        <v>25</v>
      </c>
    </row>
    <row r="119" spans="1:12">
      <c r="A119" s="185" t="s">
        <v>865</v>
      </c>
      <c r="B119" s="186">
        <v>4000</v>
      </c>
      <c r="C119" s="186">
        <v>320</v>
      </c>
      <c r="D119" s="186">
        <v>80</v>
      </c>
      <c r="E119" s="186">
        <v>20</v>
      </c>
      <c r="F119" s="186">
        <v>3500</v>
      </c>
      <c r="G119" s="186">
        <v>420</v>
      </c>
      <c r="H119" s="186">
        <v>0</v>
      </c>
      <c r="I119" s="186">
        <v>560</v>
      </c>
      <c r="J119" s="186">
        <v>380</v>
      </c>
      <c r="K119" s="186">
        <v>8</v>
      </c>
      <c r="L119" s="186">
        <v>20</v>
      </c>
    </row>
    <row r="120" spans="1:12">
      <c r="A120" s="185" t="s">
        <v>600</v>
      </c>
      <c r="B120" s="186">
        <v>8000</v>
      </c>
      <c r="C120" s="186">
        <v>640</v>
      </c>
      <c r="D120" s="186">
        <v>160</v>
      </c>
      <c r="E120" s="186">
        <v>40</v>
      </c>
      <c r="F120" s="186">
        <v>36000</v>
      </c>
      <c r="G120" s="186">
        <v>4320</v>
      </c>
      <c r="H120" s="186">
        <v>-480</v>
      </c>
      <c r="I120" s="186">
        <v>1120</v>
      </c>
      <c r="J120" s="186">
        <v>760</v>
      </c>
      <c r="K120" s="186">
        <v>16</v>
      </c>
      <c r="L120" s="186">
        <v>40</v>
      </c>
    </row>
    <row r="121" spans="1:12">
      <c r="A121" s="185" t="s">
        <v>1419</v>
      </c>
      <c r="B121" s="186">
        <v>4500</v>
      </c>
      <c r="C121" s="186">
        <v>360</v>
      </c>
      <c r="D121" s="186">
        <v>90</v>
      </c>
      <c r="E121" s="186">
        <v>22.5</v>
      </c>
      <c r="F121" s="186">
        <v>3500</v>
      </c>
      <c r="G121" s="186">
        <v>420</v>
      </c>
      <c r="H121" s="186">
        <v>1020</v>
      </c>
      <c r="I121" s="186">
        <v>630</v>
      </c>
      <c r="J121" s="186">
        <v>427.5</v>
      </c>
      <c r="K121" s="186">
        <v>9</v>
      </c>
      <c r="L121" s="186">
        <v>22.5</v>
      </c>
    </row>
    <row r="122" spans="1:12">
      <c r="A122" s="185" t="s">
        <v>1153</v>
      </c>
      <c r="B122" s="186">
        <v>4000</v>
      </c>
      <c r="C122" s="186">
        <v>320</v>
      </c>
      <c r="D122" s="186">
        <v>80</v>
      </c>
      <c r="E122" s="186">
        <v>20</v>
      </c>
      <c r="F122" s="186">
        <v>3500</v>
      </c>
      <c r="G122" s="186">
        <v>420</v>
      </c>
      <c r="H122" s="186">
        <v>0</v>
      </c>
      <c r="I122" s="186">
        <v>560</v>
      </c>
      <c r="J122" s="186">
        <v>380</v>
      </c>
      <c r="K122" s="186">
        <v>8</v>
      </c>
      <c r="L122" s="186">
        <v>20</v>
      </c>
    </row>
    <row r="123" spans="1:12">
      <c r="A123" s="185" t="s">
        <v>2222</v>
      </c>
      <c r="B123" s="186">
        <v>4000</v>
      </c>
      <c r="C123" s="186">
        <v>320</v>
      </c>
      <c r="D123" s="186">
        <v>80</v>
      </c>
      <c r="E123" s="186">
        <v>20</v>
      </c>
      <c r="F123" s="186">
        <v>3500</v>
      </c>
      <c r="G123" s="186">
        <v>420</v>
      </c>
      <c r="H123" s="186">
        <v>0</v>
      </c>
      <c r="I123" s="186">
        <v>560</v>
      </c>
      <c r="J123" s="186">
        <v>380</v>
      </c>
      <c r="K123" s="186">
        <v>8</v>
      </c>
      <c r="L123" s="186">
        <v>20</v>
      </c>
    </row>
    <row r="124" spans="1:12">
      <c r="A124" s="185" t="s">
        <v>1739</v>
      </c>
      <c r="B124" s="186">
        <v>4000</v>
      </c>
      <c r="C124" s="186">
        <v>320</v>
      </c>
      <c r="D124" s="186">
        <v>80</v>
      </c>
      <c r="E124" s="186">
        <v>20</v>
      </c>
      <c r="F124" s="186">
        <v>11500</v>
      </c>
      <c r="G124" s="186">
        <v>1380</v>
      </c>
      <c r="H124" s="186">
        <v>0</v>
      </c>
      <c r="I124" s="186">
        <v>560</v>
      </c>
      <c r="J124" s="186">
        <v>380</v>
      </c>
      <c r="K124" s="186">
        <v>8</v>
      </c>
      <c r="L124" s="186">
        <v>20</v>
      </c>
    </row>
    <row r="125" spans="1:12">
      <c r="A125" s="185" t="s">
        <v>1790</v>
      </c>
      <c r="B125" s="186">
        <v>4000</v>
      </c>
      <c r="C125" s="186">
        <v>320</v>
      </c>
      <c r="D125" s="186">
        <v>80</v>
      </c>
      <c r="E125" s="186">
        <v>20</v>
      </c>
      <c r="F125" s="186">
        <v>9500</v>
      </c>
      <c r="G125" s="186">
        <v>1140</v>
      </c>
      <c r="H125" s="186">
        <v>0</v>
      </c>
      <c r="I125" s="186">
        <v>560</v>
      </c>
      <c r="J125" s="186">
        <v>380</v>
      </c>
      <c r="K125" s="186">
        <v>8</v>
      </c>
      <c r="L125" s="186">
        <v>20</v>
      </c>
    </row>
    <row r="126" spans="1:12">
      <c r="A126" s="185" t="s">
        <v>1793</v>
      </c>
      <c r="B126" s="186">
        <v>4000</v>
      </c>
      <c r="C126" s="186">
        <v>320</v>
      </c>
      <c r="D126" s="186">
        <v>80</v>
      </c>
      <c r="E126" s="186">
        <v>20</v>
      </c>
      <c r="F126" s="186">
        <v>9000</v>
      </c>
      <c r="G126" s="186">
        <v>1080</v>
      </c>
      <c r="H126" s="186">
        <v>0</v>
      </c>
      <c r="I126" s="186">
        <v>560</v>
      </c>
      <c r="J126" s="186">
        <v>380</v>
      </c>
      <c r="K126" s="186">
        <v>8</v>
      </c>
      <c r="L126" s="186">
        <v>20</v>
      </c>
    </row>
    <row r="127" spans="1:12">
      <c r="A127" s="185" t="s">
        <v>1802</v>
      </c>
      <c r="B127" s="186">
        <v>4000</v>
      </c>
      <c r="C127" s="186">
        <v>320</v>
      </c>
      <c r="D127" s="186">
        <v>80</v>
      </c>
      <c r="E127" s="186">
        <v>20</v>
      </c>
      <c r="F127" s="186">
        <v>3500</v>
      </c>
      <c r="G127" s="186">
        <v>420</v>
      </c>
      <c r="H127" s="186">
        <v>0</v>
      </c>
      <c r="I127" s="186">
        <v>560</v>
      </c>
      <c r="J127" s="186">
        <v>380</v>
      </c>
      <c r="K127" s="186">
        <v>8</v>
      </c>
      <c r="L127" s="186">
        <v>20</v>
      </c>
    </row>
    <row r="128" spans="1:12">
      <c r="A128" s="185" t="s">
        <v>999</v>
      </c>
      <c r="B128" s="186">
        <v>4500</v>
      </c>
      <c r="C128" s="186">
        <v>360</v>
      </c>
      <c r="D128" s="186">
        <v>90</v>
      </c>
      <c r="E128" s="186">
        <v>22.5</v>
      </c>
      <c r="F128" s="186">
        <v>12000</v>
      </c>
      <c r="G128" s="186">
        <v>1440</v>
      </c>
      <c r="H128" s="186">
        <v>0</v>
      </c>
      <c r="I128" s="186">
        <v>630</v>
      </c>
      <c r="J128" s="186">
        <v>427.5</v>
      </c>
      <c r="K128" s="186">
        <v>9</v>
      </c>
      <c r="L128" s="186">
        <v>22.5</v>
      </c>
    </row>
    <row r="129" spans="1:12">
      <c r="A129" s="185" t="s">
        <v>1395</v>
      </c>
      <c r="B129" s="186">
        <v>4000</v>
      </c>
      <c r="C129" s="186">
        <v>320</v>
      </c>
      <c r="D129" s="186">
        <v>80</v>
      </c>
      <c r="E129" s="186">
        <v>20</v>
      </c>
      <c r="F129" s="186">
        <v>9500</v>
      </c>
      <c r="G129" s="186">
        <v>1140</v>
      </c>
      <c r="H129" s="186">
        <v>0</v>
      </c>
      <c r="I129" s="186">
        <v>560</v>
      </c>
      <c r="J129" s="186">
        <v>380</v>
      </c>
      <c r="K129" s="186">
        <v>8</v>
      </c>
      <c r="L129" s="186">
        <v>20</v>
      </c>
    </row>
    <row r="130" spans="1:12">
      <c r="A130" s="185" t="s">
        <v>2182</v>
      </c>
      <c r="B130" s="186">
        <v>4000</v>
      </c>
      <c r="C130" s="186">
        <v>320</v>
      </c>
      <c r="D130" s="186">
        <v>80</v>
      </c>
      <c r="E130" s="186">
        <v>20</v>
      </c>
      <c r="F130" s="186">
        <v>8000</v>
      </c>
      <c r="G130" s="186">
        <v>960</v>
      </c>
      <c r="H130" s="186">
        <v>0</v>
      </c>
      <c r="I130" s="186">
        <v>560</v>
      </c>
      <c r="J130" s="186">
        <v>380</v>
      </c>
      <c r="K130" s="186">
        <v>8</v>
      </c>
      <c r="L130" s="186">
        <v>20</v>
      </c>
    </row>
    <row r="131" spans="1:12">
      <c r="A131" s="185" t="s">
        <v>1167</v>
      </c>
      <c r="B131" s="186">
        <v>4000</v>
      </c>
      <c r="C131" s="186">
        <v>320</v>
      </c>
      <c r="D131" s="186">
        <v>80</v>
      </c>
      <c r="E131" s="186">
        <v>20</v>
      </c>
      <c r="F131" s="186">
        <v>11800</v>
      </c>
      <c r="G131" s="186">
        <v>1416</v>
      </c>
      <c r="H131" s="186">
        <v>0</v>
      </c>
      <c r="I131" s="186">
        <v>560</v>
      </c>
      <c r="J131" s="186">
        <v>380</v>
      </c>
      <c r="K131" s="186">
        <v>8</v>
      </c>
      <c r="L131" s="186">
        <v>20</v>
      </c>
    </row>
    <row r="132" spans="1:12">
      <c r="A132" s="185" t="s">
        <v>3093</v>
      </c>
      <c r="B132" s="186">
        <v>4000</v>
      </c>
      <c r="C132" s="186">
        <v>320</v>
      </c>
      <c r="D132" s="186">
        <v>80</v>
      </c>
      <c r="E132" s="186">
        <v>20</v>
      </c>
      <c r="F132" s="186">
        <v>3500</v>
      </c>
      <c r="G132" s="186">
        <v>420</v>
      </c>
      <c r="H132" s="186">
        <v>0</v>
      </c>
      <c r="I132" s="186">
        <v>560</v>
      </c>
      <c r="J132" s="186">
        <v>380</v>
      </c>
      <c r="K132" s="186">
        <v>8</v>
      </c>
      <c r="L132" s="186">
        <v>20</v>
      </c>
    </row>
    <row r="133" spans="1:12">
      <c r="A133" s="185" t="s">
        <v>3111</v>
      </c>
      <c r="B133" s="186">
        <v>4000</v>
      </c>
      <c r="C133" s="186">
        <v>320</v>
      </c>
      <c r="D133" s="186">
        <v>80</v>
      </c>
      <c r="E133" s="186">
        <v>20</v>
      </c>
      <c r="F133" s="186">
        <v>7500</v>
      </c>
      <c r="G133" s="186">
        <v>900</v>
      </c>
      <c r="H133" s="186">
        <v>0</v>
      </c>
      <c r="I133" s="186">
        <v>560</v>
      </c>
      <c r="J133" s="186">
        <v>380</v>
      </c>
      <c r="K133" s="186">
        <v>8</v>
      </c>
      <c r="L133" s="186">
        <v>20</v>
      </c>
    </row>
    <row r="134" spans="1:12">
      <c r="A134" s="185" t="s">
        <v>708</v>
      </c>
      <c r="B134" s="186">
        <v>4500</v>
      </c>
      <c r="C134" s="186">
        <v>360</v>
      </c>
      <c r="D134" s="186">
        <v>90</v>
      </c>
      <c r="E134" s="186">
        <v>22.5</v>
      </c>
      <c r="F134" s="186">
        <v>12000</v>
      </c>
      <c r="G134" s="186">
        <v>1440</v>
      </c>
      <c r="H134" s="186">
        <v>0</v>
      </c>
      <c r="I134" s="186">
        <v>630</v>
      </c>
      <c r="J134" s="186">
        <v>427.5</v>
      </c>
      <c r="K134" s="186">
        <v>9</v>
      </c>
      <c r="L134" s="186">
        <v>22.5</v>
      </c>
    </row>
    <row r="135" spans="1:12">
      <c r="A135" s="185" t="s">
        <v>2148</v>
      </c>
      <c r="B135" s="186">
        <v>4000</v>
      </c>
      <c r="C135" s="186">
        <v>320</v>
      </c>
      <c r="D135" s="186">
        <v>80</v>
      </c>
      <c r="E135" s="186">
        <v>20</v>
      </c>
      <c r="F135" s="186">
        <v>7500</v>
      </c>
      <c r="G135" s="186">
        <v>900</v>
      </c>
      <c r="H135" s="186">
        <v>0</v>
      </c>
      <c r="I135" s="186">
        <v>560</v>
      </c>
      <c r="J135" s="186">
        <v>380</v>
      </c>
      <c r="K135" s="186">
        <v>8</v>
      </c>
      <c r="L135" s="186">
        <v>20</v>
      </c>
    </row>
    <row r="136" spans="1:12">
      <c r="A136" s="185" t="s">
        <v>3090</v>
      </c>
      <c r="B136" s="186">
        <v>4000</v>
      </c>
      <c r="C136" s="186">
        <v>320</v>
      </c>
      <c r="D136" s="186">
        <v>80</v>
      </c>
      <c r="E136" s="186">
        <v>20</v>
      </c>
      <c r="F136" s="186">
        <v>3500</v>
      </c>
      <c r="G136" s="186">
        <v>420</v>
      </c>
      <c r="H136" s="186">
        <v>0</v>
      </c>
      <c r="I136" s="186">
        <v>560</v>
      </c>
      <c r="J136" s="186">
        <v>380</v>
      </c>
      <c r="K136" s="186">
        <v>8</v>
      </c>
      <c r="L136" s="186">
        <v>20</v>
      </c>
    </row>
    <row r="137" spans="1:12">
      <c r="A137" s="185" t="s">
        <v>2436</v>
      </c>
      <c r="B137" s="186">
        <v>4000</v>
      </c>
      <c r="C137" s="186">
        <v>320</v>
      </c>
      <c r="D137" s="186">
        <v>80</v>
      </c>
      <c r="E137" s="186">
        <v>20</v>
      </c>
      <c r="F137" s="186">
        <v>9500</v>
      </c>
      <c r="G137" s="186">
        <v>950</v>
      </c>
      <c r="H137" s="186">
        <v>95</v>
      </c>
      <c r="I137" s="186">
        <v>560</v>
      </c>
      <c r="J137" s="186">
        <v>300</v>
      </c>
      <c r="K137" s="186">
        <v>24</v>
      </c>
      <c r="L137" s="186">
        <v>20</v>
      </c>
    </row>
    <row r="138" spans="1:12">
      <c r="A138" s="185" t="s">
        <v>1221</v>
      </c>
      <c r="B138" s="186">
        <v>4000</v>
      </c>
      <c r="C138" s="186">
        <v>320</v>
      </c>
      <c r="D138" s="186">
        <v>80</v>
      </c>
      <c r="E138" s="186">
        <v>20</v>
      </c>
      <c r="F138" s="186">
        <v>8500</v>
      </c>
      <c r="G138" s="186">
        <v>1020</v>
      </c>
      <c r="H138" s="186">
        <v>120</v>
      </c>
      <c r="I138" s="186">
        <v>560</v>
      </c>
      <c r="J138" s="186">
        <v>380</v>
      </c>
      <c r="K138" s="186">
        <v>8</v>
      </c>
      <c r="L138" s="186">
        <v>20</v>
      </c>
    </row>
    <row r="139" spans="1:12">
      <c r="A139" s="185" t="s">
        <v>1281</v>
      </c>
      <c r="B139" s="186">
        <v>4000</v>
      </c>
      <c r="C139" s="186">
        <v>320</v>
      </c>
      <c r="D139" s="186">
        <v>80</v>
      </c>
      <c r="E139" s="186">
        <v>20</v>
      </c>
      <c r="F139" s="186">
        <v>12000</v>
      </c>
      <c r="G139" s="186">
        <v>1440</v>
      </c>
      <c r="H139" s="186">
        <v>0</v>
      </c>
      <c r="I139" s="186">
        <v>560</v>
      </c>
      <c r="J139" s="186">
        <v>380</v>
      </c>
      <c r="K139" s="186">
        <v>8</v>
      </c>
      <c r="L139" s="186">
        <v>20</v>
      </c>
    </row>
    <row r="140" spans="1:12">
      <c r="A140" s="185" t="s">
        <v>561</v>
      </c>
      <c r="B140" s="186">
        <v>5000</v>
      </c>
      <c r="C140" s="186">
        <v>400</v>
      </c>
      <c r="D140" s="186">
        <v>100</v>
      </c>
      <c r="E140" s="186">
        <v>25</v>
      </c>
      <c r="F140" s="186">
        <v>18000</v>
      </c>
      <c r="G140" s="186">
        <v>2160</v>
      </c>
      <c r="H140" s="186">
        <v>0</v>
      </c>
      <c r="I140" s="186">
        <v>700</v>
      </c>
      <c r="J140" s="186">
        <v>475</v>
      </c>
      <c r="K140" s="186">
        <v>10</v>
      </c>
      <c r="L140" s="186">
        <v>25</v>
      </c>
    </row>
    <row r="141" spans="1:12">
      <c r="A141" s="185" t="s">
        <v>645</v>
      </c>
      <c r="B141" s="186">
        <v>4000</v>
      </c>
      <c r="C141" s="186">
        <v>320</v>
      </c>
      <c r="D141" s="186">
        <v>80</v>
      </c>
      <c r="E141" s="186">
        <v>20</v>
      </c>
      <c r="F141" s="186">
        <v>6700</v>
      </c>
      <c r="G141" s="186">
        <v>804</v>
      </c>
      <c r="H141" s="186">
        <v>0</v>
      </c>
      <c r="I141" s="186">
        <v>560</v>
      </c>
      <c r="J141" s="186">
        <v>380</v>
      </c>
      <c r="K141" s="186">
        <v>8</v>
      </c>
      <c r="L141" s="186">
        <v>20</v>
      </c>
    </row>
    <row r="142" spans="1:12">
      <c r="A142" s="185" t="s">
        <v>1287</v>
      </c>
      <c r="B142" s="186">
        <v>4000</v>
      </c>
      <c r="C142" s="186">
        <v>320</v>
      </c>
      <c r="D142" s="186">
        <v>80</v>
      </c>
      <c r="E142" s="186">
        <v>20</v>
      </c>
      <c r="F142" s="186">
        <v>3500</v>
      </c>
      <c r="G142" s="186">
        <v>420</v>
      </c>
      <c r="H142" s="186">
        <v>420</v>
      </c>
      <c r="I142" s="186">
        <v>560</v>
      </c>
      <c r="J142" s="186">
        <v>380</v>
      </c>
      <c r="K142" s="186">
        <v>8</v>
      </c>
      <c r="L142" s="186">
        <v>20</v>
      </c>
    </row>
    <row r="143" spans="1:12">
      <c r="A143" s="185" t="s">
        <v>2191</v>
      </c>
      <c r="B143" s="186">
        <v>4000</v>
      </c>
      <c r="C143" s="186">
        <v>320</v>
      </c>
      <c r="D143" s="186">
        <v>80</v>
      </c>
      <c r="E143" s="186">
        <v>20</v>
      </c>
      <c r="F143" s="186">
        <v>3500</v>
      </c>
      <c r="G143" s="186">
        <v>420</v>
      </c>
      <c r="H143" s="186">
        <v>0</v>
      </c>
      <c r="I143" s="186">
        <v>560</v>
      </c>
      <c r="J143" s="186">
        <v>380</v>
      </c>
      <c r="K143" s="186">
        <v>8</v>
      </c>
      <c r="L143" s="186">
        <v>20</v>
      </c>
    </row>
    <row r="144" spans="1:12">
      <c r="A144" s="185" t="s">
        <v>1457</v>
      </c>
      <c r="B144" s="186">
        <v>4000</v>
      </c>
      <c r="C144" s="186">
        <v>320</v>
      </c>
      <c r="D144" s="186">
        <v>80</v>
      </c>
      <c r="E144" s="186">
        <v>20</v>
      </c>
      <c r="F144" s="186">
        <v>3500</v>
      </c>
      <c r="G144" s="186">
        <v>420</v>
      </c>
      <c r="H144" s="186">
        <v>0</v>
      </c>
      <c r="I144" s="186">
        <v>560</v>
      </c>
      <c r="J144" s="186">
        <v>380</v>
      </c>
      <c r="K144" s="186">
        <v>8</v>
      </c>
      <c r="L144" s="186">
        <v>20</v>
      </c>
    </row>
    <row r="145" spans="1:12">
      <c r="A145" s="185" t="s">
        <v>750</v>
      </c>
      <c r="B145" s="186">
        <v>4000</v>
      </c>
      <c r="C145" s="186">
        <v>320</v>
      </c>
      <c r="D145" s="186">
        <v>80</v>
      </c>
      <c r="E145" s="186">
        <v>20</v>
      </c>
      <c r="F145" s="186">
        <v>10500</v>
      </c>
      <c r="G145" s="186">
        <v>1260</v>
      </c>
      <c r="H145" s="186">
        <v>0</v>
      </c>
      <c r="I145" s="186">
        <v>560</v>
      </c>
      <c r="J145" s="186">
        <v>380</v>
      </c>
      <c r="K145" s="186">
        <v>8</v>
      </c>
      <c r="L145" s="186">
        <v>20</v>
      </c>
    </row>
    <row r="146" spans="1:12">
      <c r="A146" s="185" t="s">
        <v>1236</v>
      </c>
      <c r="B146" s="186">
        <v>5000</v>
      </c>
      <c r="C146" s="186">
        <v>400</v>
      </c>
      <c r="D146" s="186">
        <v>100</v>
      </c>
      <c r="E146" s="186">
        <v>25</v>
      </c>
      <c r="F146" s="186">
        <v>18000</v>
      </c>
      <c r="G146" s="186">
        <v>2160</v>
      </c>
      <c r="H146" s="186">
        <v>0</v>
      </c>
      <c r="I146" s="186">
        <v>700</v>
      </c>
      <c r="J146" s="186">
        <v>475</v>
      </c>
      <c r="K146" s="186">
        <v>10</v>
      </c>
      <c r="L146" s="186">
        <v>25</v>
      </c>
    </row>
    <row r="147" spans="1:12">
      <c r="A147" s="185" t="s">
        <v>1254</v>
      </c>
      <c r="B147" s="186">
        <v>4000</v>
      </c>
      <c r="C147" s="186">
        <v>320</v>
      </c>
      <c r="D147" s="186">
        <v>80</v>
      </c>
      <c r="E147" s="186">
        <v>20</v>
      </c>
      <c r="F147" s="186">
        <v>7500</v>
      </c>
      <c r="G147" s="186">
        <v>900</v>
      </c>
      <c r="H147" s="186">
        <v>60</v>
      </c>
      <c r="I147" s="186">
        <v>560</v>
      </c>
      <c r="J147" s="186">
        <v>380</v>
      </c>
      <c r="K147" s="186">
        <v>8</v>
      </c>
      <c r="L147" s="186">
        <v>20</v>
      </c>
    </row>
    <row r="148" spans="1:12">
      <c r="A148" s="185" t="s">
        <v>492</v>
      </c>
      <c r="B148" s="186">
        <v>4000</v>
      </c>
      <c r="C148" s="186">
        <v>320</v>
      </c>
      <c r="D148" s="186">
        <v>80</v>
      </c>
      <c r="E148" s="186">
        <v>20</v>
      </c>
      <c r="F148" s="186">
        <v>3500</v>
      </c>
      <c r="G148" s="186">
        <v>420</v>
      </c>
      <c r="H148" s="186">
        <v>0</v>
      </c>
      <c r="I148" s="186">
        <v>560</v>
      </c>
      <c r="J148" s="186">
        <v>380</v>
      </c>
      <c r="K148" s="186">
        <v>8</v>
      </c>
      <c r="L148" s="186">
        <v>20</v>
      </c>
    </row>
    <row r="149" spans="1:12">
      <c r="A149" s="185" t="s">
        <v>1212</v>
      </c>
      <c r="B149" s="186">
        <v>4000</v>
      </c>
      <c r="C149" s="186">
        <v>320</v>
      </c>
      <c r="D149" s="186">
        <v>80</v>
      </c>
      <c r="E149" s="186">
        <v>20</v>
      </c>
      <c r="F149" s="186">
        <v>11500</v>
      </c>
      <c r="G149" s="186">
        <v>1380</v>
      </c>
      <c r="H149" s="186">
        <v>0</v>
      </c>
      <c r="I149" s="186">
        <v>560</v>
      </c>
      <c r="J149" s="186">
        <v>380</v>
      </c>
      <c r="K149" s="186">
        <v>8</v>
      </c>
      <c r="L149" s="186">
        <v>20</v>
      </c>
    </row>
    <row r="150" spans="1:12">
      <c r="A150" s="185" t="s">
        <v>824</v>
      </c>
      <c r="B150" s="186">
        <v>4000</v>
      </c>
      <c r="C150" s="186">
        <v>320</v>
      </c>
      <c r="D150" s="186">
        <v>80</v>
      </c>
      <c r="E150" s="186">
        <v>20</v>
      </c>
      <c r="F150" s="186">
        <v>11000</v>
      </c>
      <c r="G150" s="186">
        <v>1320</v>
      </c>
      <c r="H150" s="186">
        <v>0</v>
      </c>
      <c r="I150" s="186">
        <v>560</v>
      </c>
      <c r="J150" s="186">
        <v>380</v>
      </c>
      <c r="K150" s="186">
        <v>8</v>
      </c>
      <c r="L150" s="186">
        <v>20</v>
      </c>
    </row>
    <row r="151" spans="1:12">
      <c r="A151" s="185" t="s">
        <v>583</v>
      </c>
      <c r="B151" s="186">
        <v>4500</v>
      </c>
      <c r="C151" s="186">
        <v>360</v>
      </c>
      <c r="D151" s="186">
        <v>90</v>
      </c>
      <c r="E151" s="186">
        <v>22.5</v>
      </c>
      <c r="F151" s="186">
        <v>14000</v>
      </c>
      <c r="G151" s="186">
        <v>1680</v>
      </c>
      <c r="H151" s="186">
        <v>0</v>
      </c>
      <c r="I151" s="186">
        <v>630</v>
      </c>
      <c r="J151" s="186">
        <v>427.5</v>
      </c>
      <c r="K151" s="186">
        <v>9</v>
      </c>
      <c r="L151" s="186">
        <v>22.5</v>
      </c>
    </row>
    <row r="152" spans="1:12">
      <c r="A152" s="185" t="s">
        <v>909</v>
      </c>
      <c r="B152" s="186">
        <v>5500</v>
      </c>
      <c r="C152" s="186">
        <v>440</v>
      </c>
      <c r="D152" s="186">
        <v>110</v>
      </c>
      <c r="E152" s="186">
        <v>27.5</v>
      </c>
      <c r="F152" s="186">
        <v>26400</v>
      </c>
      <c r="G152" s="186">
        <v>3168</v>
      </c>
      <c r="H152" s="186">
        <v>-1008</v>
      </c>
      <c r="I152" s="186">
        <v>770</v>
      </c>
      <c r="J152" s="186">
        <v>522.5</v>
      </c>
      <c r="K152" s="186">
        <v>11</v>
      </c>
      <c r="L152" s="186">
        <v>27.5</v>
      </c>
    </row>
    <row r="153" spans="1:12">
      <c r="A153" s="185" t="s">
        <v>1920</v>
      </c>
      <c r="B153" s="186">
        <v>4000</v>
      </c>
      <c r="C153" s="186">
        <v>320</v>
      </c>
      <c r="D153" s="186">
        <v>80</v>
      </c>
      <c r="E153" s="186">
        <v>20</v>
      </c>
      <c r="F153" s="186">
        <v>9000</v>
      </c>
      <c r="G153" s="186">
        <v>1080</v>
      </c>
      <c r="H153" s="186">
        <v>0</v>
      </c>
      <c r="I153" s="186">
        <v>560</v>
      </c>
      <c r="J153" s="186">
        <v>380</v>
      </c>
      <c r="K153" s="186">
        <v>8</v>
      </c>
      <c r="L153" s="186">
        <v>20</v>
      </c>
    </row>
    <row r="154" spans="1:12">
      <c r="A154" s="185" t="s">
        <v>499</v>
      </c>
      <c r="B154" s="186">
        <v>4000</v>
      </c>
      <c r="C154" s="186">
        <v>320</v>
      </c>
      <c r="D154" s="186">
        <v>80</v>
      </c>
      <c r="E154" s="186">
        <v>20</v>
      </c>
      <c r="F154" s="186">
        <v>11000</v>
      </c>
      <c r="G154" s="186">
        <v>1320</v>
      </c>
      <c r="H154" s="186">
        <v>0</v>
      </c>
      <c r="I154" s="186">
        <v>560</v>
      </c>
      <c r="J154" s="186">
        <v>380</v>
      </c>
      <c r="K154" s="186">
        <v>8</v>
      </c>
      <c r="L154" s="186">
        <v>20</v>
      </c>
    </row>
    <row r="155" spans="1:12">
      <c r="A155" s="185" t="s">
        <v>484</v>
      </c>
      <c r="B155" s="186">
        <v>5500</v>
      </c>
      <c r="C155" s="186">
        <v>440</v>
      </c>
      <c r="D155" s="186">
        <v>110</v>
      </c>
      <c r="E155" s="186">
        <v>27.5</v>
      </c>
      <c r="F155" s="186">
        <v>22000</v>
      </c>
      <c r="G155" s="186">
        <v>2640</v>
      </c>
      <c r="H155" s="186">
        <v>0</v>
      </c>
      <c r="I155" s="186">
        <v>770</v>
      </c>
      <c r="J155" s="186">
        <v>522.5</v>
      </c>
      <c r="K155" s="186">
        <v>11</v>
      </c>
      <c r="L155" s="186">
        <v>27.5</v>
      </c>
    </row>
    <row r="156" spans="1:12">
      <c r="A156" s="185" t="s">
        <v>1087</v>
      </c>
      <c r="B156" s="186">
        <v>4000</v>
      </c>
      <c r="C156" s="186">
        <v>320</v>
      </c>
      <c r="D156" s="186">
        <v>80</v>
      </c>
      <c r="E156" s="186">
        <v>20</v>
      </c>
      <c r="F156" s="186">
        <v>10000</v>
      </c>
      <c r="G156" s="186">
        <v>1200</v>
      </c>
      <c r="H156" s="186">
        <v>0</v>
      </c>
      <c r="I156" s="186">
        <v>560</v>
      </c>
      <c r="J156" s="186">
        <v>380</v>
      </c>
      <c r="K156" s="186">
        <v>8</v>
      </c>
      <c r="L156" s="186">
        <v>20</v>
      </c>
    </row>
    <row r="157" spans="1:12">
      <c r="A157" s="185" t="s">
        <v>1689</v>
      </c>
      <c r="B157" s="186">
        <v>4000</v>
      </c>
      <c r="C157" s="186">
        <v>320</v>
      </c>
      <c r="D157" s="186">
        <v>80</v>
      </c>
      <c r="E157" s="186">
        <v>20</v>
      </c>
      <c r="F157" s="186">
        <v>3500</v>
      </c>
      <c r="G157" s="186">
        <v>420</v>
      </c>
      <c r="H157" s="186">
        <v>0</v>
      </c>
      <c r="I157" s="186">
        <v>560</v>
      </c>
      <c r="J157" s="186">
        <v>380</v>
      </c>
      <c r="K157" s="186">
        <v>8</v>
      </c>
      <c r="L157" s="186">
        <v>20</v>
      </c>
    </row>
    <row r="158" spans="1:12">
      <c r="A158" s="185" t="s">
        <v>1245</v>
      </c>
      <c r="B158" s="186">
        <v>4000</v>
      </c>
      <c r="C158" s="186">
        <v>320</v>
      </c>
      <c r="D158" s="186">
        <v>80</v>
      </c>
      <c r="E158" s="186">
        <v>20</v>
      </c>
      <c r="F158" s="186">
        <v>7000</v>
      </c>
      <c r="G158" s="186">
        <v>840</v>
      </c>
      <c r="H158" s="186">
        <v>0</v>
      </c>
      <c r="I158" s="186">
        <v>560</v>
      </c>
      <c r="J158" s="186">
        <v>380</v>
      </c>
      <c r="K158" s="186">
        <v>8</v>
      </c>
      <c r="L158" s="186">
        <v>20</v>
      </c>
    </row>
    <row r="159" spans="1:12">
      <c r="A159" s="185" t="s">
        <v>171</v>
      </c>
      <c r="B159" s="186">
        <v>4000</v>
      </c>
      <c r="C159" s="186">
        <v>320</v>
      </c>
      <c r="D159" s="186">
        <v>80</v>
      </c>
      <c r="E159" s="186">
        <v>20</v>
      </c>
      <c r="F159" s="186">
        <v>3500</v>
      </c>
      <c r="G159" s="186">
        <v>420</v>
      </c>
      <c r="H159" s="186">
        <v>0</v>
      </c>
      <c r="I159" s="186">
        <v>560</v>
      </c>
      <c r="J159" s="186">
        <v>380</v>
      </c>
      <c r="K159" s="186">
        <v>8</v>
      </c>
      <c r="L159" s="186">
        <v>20</v>
      </c>
    </row>
    <row r="160" spans="1:12">
      <c r="A160" s="185" t="s">
        <v>2290</v>
      </c>
      <c r="B160" s="186">
        <v>5000</v>
      </c>
      <c r="C160" s="186">
        <v>400</v>
      </c>
      <c r="D160" s="186">
        <v>100</v>
      </c>
      <c r="E160" s="186">
        <v>25</v>
      </c>
      <c r="F160" s="186">
        <v>15000</v>
      </c>
      <c r="G160" s="186">
        <v>1800</v>
      </c>
      <c r="H160" s="186">
        <v>0</v>
      </c>
      <c r="I160" s="186">
        <v>700</v>
      </c>
      <c r="J160" s="186">
        <v>475</v>
      </c>
      <c r="K160" s="186">
        <v>10</v>
      </c>
      <c r="L160" s="186">
        <v>25</v>
      </c>
    </row>
    <row r="161" spans="1:12">
      <c r="A161" s="185" t="s">
        <v>1956</v>
      </c>
      <c r="B161" s="186">
        <v>4000</v>
      </c>
      <c r="C161" s="186">
        <v>320</v>
      </c>
      <c r="D161" s="186">
        <v>80</v>
      </c>
      <c r="E161" s="186">
        <v>20</v>
      </c>
      <c r="F161" s="186">
        <v>10000</v>
      </c>
      <c r="G161" s="186">
        <v>1200</v>
      </c>
      <c r="H161" s="186">
        <v>0</v>
      </c>
      <c r="I161" s="186">
        <v>560</v>
      </c>
      <c r="J161" s="186">
        <v>380</v>
      </c>
      <c r="K161" s="186">
        <v>8</v>
      </c>
      <c r="L161" s="186">
        <v>20</v>
      </c>
    </row>
    <row r="162" spans="1:12">
      <c r="A162" s="185" t="s">
        <v>1581</v>
      </c>
      <c r="B162" s="186">
        <v>4000</v>
      </c>
      <c r="C162" s="186">
        <v>320</v>
      </c>
      <c r="D162" s="186">
        <v>80</v>
      </c>
      <c r="E162" s="186">
        <v>20</v>
      </c>
      <c r="F162" s="186">
        <v>8000</v>
      </c>
      <c r="G162" s="186">
        <v>960</v>
      </c>
      <c r="H162" s="186">
        <v>-540</v>
      </c>
      <c r="I162" s="186">
        <v>560</v>
      </c>
      <c r="J162" s="186">
        <v>380</v>
      </c>
      <c r="K162" s="186">
        <v>8</v>
      </c>
      <c r="L162" s="186">
        <v>20</v>
      </c>
    </row>
    <row r="163" spans="1:12">
      <c r="A163" s="185" t="s">
        <v>1656</v>
      </c>
      <c r="B163" s="186">
        <v>4500</v>
      </c>
      <c r="C163" s="186">
        <v>360</v>
      </c>
      <c r="D163" s="186">
        <v>90</v>
      </c>
      <c r="E163" s="186">
        <v>22.5</v>
      </c>
      <c r="F163" s="186">
        <v>12000</v>
      </c>
      <c r="G163" s="186">
        <v>1440</v>
      </c>
      <c r="H163" s="186">
        <v>0</v>
      </c>
      <c r="I163" s="186">
        <v>630</v>
      </c>
      <c r="J163" s="186">
        <v>427.5</v>
      </c>
      <c r="K163" s="186">
        <v>9</v>
      </c>
      <c r="L163" s="186">
        <v>22.5</v>
      </c>
    </row>
    <row r="164" spans="1:12">
      <c r="A164" s="185" t="s">
        <v>1877</v>
      </c>
      <c r="B164" s="186">
        <v>4000</v>
      </c>
      <c r="C164" s="186">
        <v>320</v>
      </c>
      <c r="D164" s="186">
        <v>80</v>
      </c>
      <c r="E164" s="186">
        <v>20</v>
      </c>
      <c r="F164" s="186">
        <v>3500</v>
      </c>
      <c r="G164" s="186">
        <v>420</v>
      </c>
      <c r="H164" s="186">
        <v>900</v>
      </c>
      <c r="I164" s="186">
        <v>560</v>
      </c>
      <c r="J164" s="186">
        <v>380</v>
      </c>
      <c r="K164" s="186">
        <v>8</v>
      </c>
      <c r="L164" s="186">
        <v>20</v>
      </c>
    </row>
    <row r="165" spans="1:12">
      <c r="A165" s="185" t="s">
        <v>101</v>
      </c>
      <c r="B165" s="186">
        <v>4000</v>
      </c>
      <c r="C165" s="186">
        <v>320</v>
      </c>
      <c r="D165" s="186">
        <v>80</v>
      </c>
      <c r="E165" s="186">
        <v>20</v>
      </c>
      <c r="F165" s="186">
        <v>11000</v>
      </c>
      <c r="G165" s="186">
        <v>1320</v>
      </c>
      <c r="H165" s="186">
        <v>0</v>
      </c>
      <c r="I165" s="186">
        <v>560</v>
      </c>
      <c r="J165" s="186">
        <v>380</v>
      </c>
      <c r="K165" s="186">
        <v>8</v>
      </c>
      <c r="L165" s="186">
        <v>20</v>
      </c>
    </row>
    <row r="166" spans="1:12">
      <c r="A166" s="185" t="s">
        <v>1887</v>
      </c>
      <c r="B166" s="186">
        <v>4000</v>
      </c>
      <c r="C166" s="186">
        <v>320</v>
      </c>
      <c r="D166" s="186">
        <v>80</v>
      </c>
      <c r="E166" s="186">
        <v>20</v>
      </c>
      <c r="F166" s="186">
        <v>11000</v>
      </c>
      <c r="G166" s="186">
        <v>1320</v>
      </c>
      <c r="H166" s="186">
        <v>0</v>
      </c>
      <c r="I166" s="186">
        <v>560</v>
      </c>
      <c r="J166" s="186">
        <v>380</v>
      </c>
      <c r="K166" s="186">
        <v>8</v>
      </c>
      <c r="L166" s="186">
        <v>20</v>
      </c>
    </row>
    <row r="167" spans="1:12">
      <c r="A167" s="185" t="s">
        <v>496</v>
      </c>
      <c r="B167" s="186">
        <v>4000</v>
      </c>
      <c r="C167" s="186">
        <v>320</v>
      </c>
      <c r="D167" s="186">
        <v>80</v>
      </c>
      <c r="E167" s="186">
        <v>20</v>
      </c>
      <c r="F167" s="186">
        <v>6000</v>
      </c>
      <c r="G167" s="186">
        <v>720</v>
      </c>
      <c r="H167" s="186">
        <v>0</v>
      </c>
      <c r="I167" s="186">
        <v>560</v>
      </c>
      <c r="J167" s="186">
        <v>380</v>
      </c>
      <c r="K167" s="186">
        <v>8</v>
      </c>
      <c r="L167" s="186">
        <v>20</v>
      </c>
    </row>
    <row r="168" spans="1:12">
      <c r="A168" s="185" t="s">
        <v>1572</v>
      </c>
      <c r="B168" s="186">
        <v>4500</v>
      </c>
      <c r="C168" s="186">
        <v>360</v>
      </c>
      <c r="D168" s="186">
        <v>90</v>
      </c>
      <c r="E168" s="186">
        <v>22.5</v>
      </c>
      <c r="F168" s="186">
        <v>12000</v>
      </c>
      <c r="G168" s="186">
        <v>1440</v>
      </c>
      <c r="H168" s="186">
        <v>0</v>
      </c>
      <c r="I168" s="186">
        <v>630</v>
      </c>
      <c r="J168" s="186">
        <v>427.5</v>
      </c>
      <c r="K168" s="186">
        <v>9</v>
      </c>
      <c r="L168" s="186">
        <v>22.5</v>
      </c>
    </row>
    <row r="169" spans="1:12">
      <c r="A169" s="185" t="s">
        <v>2318</v>
      </c>
      <c r="B169" s="186">
        <v>4500</v>
      </c>
      <c r="C169" s="186">
        <v>360</v>
      </c>
      <c r="D169" s="186">
        <v>90</v>
      </c>
      <c r="E169" s="186">
        <v>22.5</v>
      </c>
      <c r="F169" s="186">
        <v>12000</v>
      </c>
      <c r="G169" s="186">
        <v>1440</v>
      </c>
      <c r="H169" s="186">
        <v>0</v>
      </c>
      <c r="I169" s="186">
        <v>630</v>
      </c>
      <c r="J169" s="186">
        <v>427.5</v>
      </c>
      <c r="K169" s="186">
        <v>9</v>
      </c>
      <c r="L169" s="186">
        <v>22.5</v>
      </c>
    </row>
    <row r="170" spans="1:12">
      <c r="A170" s="185" t="s">
        <v>1823</v>
      </c>
      <c r="B170" s="186">
        <v>4000</v>
      </c>
      <c r="C170" s="186">
        <v>320</v>
      </c>
      <c r="D170" s="186">
        <v>80</v>
      </c>
      <c r="E170" s="186">
        <v>20</v>
      </c>
      <c r="F170" s="186">
        <v>3500</v>
      </c>
      <c r="G170" s="186">
        <v>420</v>
      </c>
      <c r="H170" s="186">
        <v>0</v>
      </c>
      <c r="I170" s="186">
        <v>560</v>
      </c>
      <c r="J170" s="186">
        <v>380</v>
      </c>
      <c r="K170" s="186">
        <v>8</v>
      </c>
      <c r="L170" s="186">
        <v>20</v>
      </c>
    </row>
    <row r="171" spans="1:12">
      <c r="A171" s="185" t="s">
        <v>2126</v>
      </c>
      <c r="B171" s="186">
        <v>4000</v>
      </c>
      <c r="C171" s="186">
        <v>320</v>
      </c>
      <c r="D171" s="186">
        <v>80</v>
      </c>
      <c r="E171" s="186">
        <v>20</v>
      </c>
      <c r="F171" s="186">
        <v>8500</v>
      </c>
      <c r="G171" s="186">
        <v>1020</v>
      </c>
      <c r="H171" s="186">
        <v>0</v>
      </c>
      <c r="I171" s="186">
        <v>560</v>
      </c>
      <c r="J171" s="186">
        <v>380</v>
      </c>
      <c r="K171" s="186">
        <v>8</v>
      </c>
      <c r="L171" s="186">
        <v>20</v>
      </c>
    </row>
    <row r="172" spans="1:12">
      <c r="A172" s="185" t="s">
        <v>849</v>
      </c>
      <c r="B172" s="186">
        <v>4000</v>
      </c>
      <c r="C172" s="186">
        <v>320</v>
      </c>
      <c r="D172" s="186">
        <v>80</v>
      </c>
      <c r="E172" s="186">
        <v>20</v>
      </c>
      <c r="F172" s="186">
        <v>9000</v>
      </c>
      <c r="G172" s="186">
        <v>1080</v>
      </c>
      <c r="H172" s="186">
        <v>0</v>
      </c>
      <c r="I172" s="186">
        <v>560</v>
      </c>
      <c r="J172" s="186">
        <v>380</v>
      </c>
      <c r="K172" s="186">
        <v>8</v>
      </c>
      <c r="L172" s="186">
        <v>20</v>
      </c>
    </row>
    <row r="173" spans="1:12">
      <c r="A173" s="185" t="s">
        <v>1215</v>
      </c>
      <c r="B173" s="186">
        <v>4000</v>
      </c>
      <c r="C173" s="186">
        <v>320</v>
      </c>
      <c r="D173" s="186">
        <v>80</v>
      </c>
      <c r="E173" s="186">
        <v>20</v>
      </c>
      <c r="F173" s="186">
        <v>11500</v>
      </c>
      <c r="G173" s="186">
        <v>1380</v>
      </c>
      <c r="H173" s="186">
        <v>0</v>
      </c>
      <c r="I173" s="186">
        <v>560</v>
      </c>
      <c r="J173" s="186">
        <v>380</v>
      </c>
      <c r="K173" s="186">
        <v>8</v>
      </c>
      <c r="L173" s="186">
        <v>20</v>
      </c>
    </row>
    <row r="174" spans="1:12">
      <c r="A174" s="185" t="s">
        <v>104</v>
      </c>
      <c r="B174" s="186">
        <v>6500</v>
      </c>
      <c r="C174" s="186">
        <v>520</v>
      </c>
      <c r="D174" s="186">
        <v>130</v>
      </c>
      <c r="E174" s="186">
        <v>32.5</v>
      </c>
      <c r="F174" s="186">
        <v>36000</v>
      </c>
      <c r="G174" s="186">
        <v>4320</v>
      </c>
      <c r="H174" s="186">
        <v>-480</v>
      </c>
      <c r="I174" s="186">
        <v>910</v>
      </c>
      <c r="J174" s="186">
        <v>617.5</v>
      </c>
      <c r="K174" s="186">
        <v>13</v>
      </c>
      <c r="L174" s="186">
        <v>32.5</v>
      </c>
    </row>
    <row r="175" spans="1:12">
      <c r="A175" s="185" t="s">
        <v>1881</v>
      </c>
      <c r="B175" s="186">
        <v>4000</v>
      </c>
      <c r="C175" s="186">
        <v>320</v>
      </c>
      <c r="D175" s="186">
        <v>80</v>
      </c>
      <c r="E175" s="186">
        <v>20</v>
      </c>
      <c r="F175" s="186">
        <v>11000</v>
      </c>
      <c r="G175" s="186">
        <v>1320</v>
      </c>
      <c r="H175" s="186">
        <v>0</v>
      </c>
      <c r="I175" s="186">
        <v>560</v>
      </c>
      <c r="J175" s="186">
        <v>380</v>
      </c>
      <c r="K175" s="186">
        <v>8</v>
      </c>
      <c r="L175" s="186">
        <v>20</v>
      </c>
    </row>
    <row r="176" spans="1:12">
      <c r="A176" s="185" t="s">
        <v>2108</v>
      </c>
      <c r="B176" s="186">
        <v>4000</v>
      </c>
      <c r="C176" s="186">
        <v>320</v>
      </c>
      <c r="D176" s="186">
        <v>80</v>
      </c>
      <c r="E176" s="186">
        <v>20</v>
      </c>
      <c r="F176" s="186">
        <v>3500</v>
      </c>
      <c r="G176" s="186">
        <v>420</v>
      </c>
      <c r="H176" s="186">
        <v>0</v>
      </c>
      <c r="I176" s="186">
        <v>560</v>
      </c>
      <c r="J176" s="186">
        <v>380</v>
      </c>
      <c r="K176" s="186">
        <v>8</v>
      </c>
      <c r="L176" s="186">
        <v>20</v>
      </c>
    </row>
    <row r="177" spans="1:12">
      <c r="A177" s="185" t="s">
        <v>830</v>
      </c>
      <c r="B177" s="186">
        <v>4500</v>
      </c>
      <c r="C177" s="186">
        <v>360</v>
      </c>
      <c r="D177" s="186">
        <v>90</v>
      </c>
      <c r="E177" s="186">
        <v>22.5</v>
      </c>
      <c r="F177" s="186">
        <v>12000</v>
      </c>
      <c r="G177" s="186">
        <v>1440</v>
      </c>
      <c r="H177" s="186">
        <v>0</v>
      </c>
      <c r="I177" s="186">
        <v>630</v>
      </c>
      <c r="J177" s="186">
        <v>427.5</v>
      </c>
      <c r="K177" s="186">
        <v>9</v>
      </c>
      <c r="L177" s="186">
        <v>22.5</v>
      </c>
    </row>
    <row r="178" spans="1:12">
      <c r="A178" s="185" t="s">
        <v>2004</v>
      </c>
      <c r="B178" s="186">
        <v>4000</v>
      </c>
      <c r="C178" s="186">
        <v>320</v>
      </c>
      <c r="D178" s="186">
        <v>80</v>
      </c>
      <c r="E178" s="186">
        <v>20</v>
      </c>
      <c r="F178" s="186">
        <v>3500</v>
      </c>
      <c r="G178" s="186">
        <v>420</v>
      </c>
      <c r="H178" s="186">
        <v>0</v>
      </c>
      <c r="I178" s="186">
        <v>560</v>
      </c>
      <c r="J178" s="186">
        <v>380</v>
      </c>
      <c r="K178" s="186">
        <v>8</v>
      </c>
      <c r="L178" s="186">
        <v>20</v>
      </c>
    </row>
    <row r="179" spans="1:12">
      <c r="A179" s="185" t="s">
        <v>433</v>
      </c>
      <c r="B179" s="186">
        <v>4000</v>
      </c>
      <c r="C179" s="186">
        <v>320</v>
      </c>
      <c r="D179" s="186">
        <v>80</v>
      </c>
      <c r="E179" s="186">
        <v>20</v>
      </c>
      <c r="F179" s="186">
        <v>11000</v>
      </c>
      <c r="G179" s="186">
        <v>1320</v>
      </c>
      <c r="H179" s="186">
        <v>0</v>
      </c>
      <c r="I179" s="186">
        <v>560</v>
      </c>
      <c r="J179" s="186">
        <v>380</v>
      </c>
      <c r="K179" s="186">
        <v>8</v>
      </c>
      <c r="L179" s="186">
        <v>20</v>
      </c>
    </row>
    <row r="180" spans="1:12">
      <c r="A180" s="185" t="s">
        <v>255</v>
      </c>
      <c r="B180" s="186">
        <v>4000</v>
      </c>
      <c r="C180" s="186">
        <v>320</v>
      </c>
      <c r="D180" s="186">
        <v>80</v>
      </c>
      <c r="E180" s="186">
        <v>20</v>
      </c>
      <c r="F180" s="186">
        <v>12000</v>
      </c>
      <c r="G180" s="186">
        <v>1440</v>
      </c>
      <c r="H180" s="186">
        <v>0</v>
      </c>
      <c r="I180" s="186">
        <v>560</v>
      </c>
      <c r="J180" s="186">
        <v>380</v>
      </c>
      <c r="K180" s="186">
        <v>8</v>
      </c>
      <c r="L180" s="186">
        <v>20</v>
      </c>
    </row>
    <row r="181" spans="1:12">
      <c r="A181" s="185" t="s">
        <v>2228</v>
      </c>
      <c r="B181" s="186">
        <v>5000</v>
      </c>
      <c r="C181" s="186">
        <v>400</v>
      </c>
      <c r="D181" s="186">
        <v>100</v>
      </c>
      <c r="E181" s="186">
        <v>25</v>
      </c>
      <c r="F181" s="186">
        <v>18000</v>
      </c>
      <c r="G181" s="186">
        <v>2160</v>
      </c>
      <c r="H181" s="186">
        <v>0</v>
      </c>
      <c r="I181" s="186">
        <v>700</v>
      </c>
      <c r="J181" s="186">
        <v>475</v>
      </c>
      <c r="K181" s="186">
        <v>10</v>
      </c>
      <c r="L181" s="186">
        <v>25</v>
      </c>
    </row>
    <row r="182" spans="1:12">
      <c r="A182" s="185" t="s">
        <v>2160</v>
      </c>
      <c r="B182" s="186">
        <v>6500</v>
      </c>
      <c r="C182" s="186">
        <v>520</v>
      </c>
      <c r="D182" s="186">
        <v>130</v>
      </c>
      <c r="E182" s="186">
        <v>32.5</v>
      </c>
      <c r="F182" s="186">
        <v>32000</v>
      </c>
      <c r="G182" s="186">
        <v>3840</v>
      </c>
      <c r="H182" s="186">
        <v>0</v>
      </c>
      <c r="I182" s="186">
        <v>910</v>
      </c>
      <c r="J182" s="186">
        <v>617.5</v>
      </c>
      <c r="K182" s="186">
        <v>13</v>
      </c>
      <c r="L182" s="186">
        <v>32.5</v>
      </c>
    </row>
    <row r="183" spans="1:12">
      <c r="A183" s="185" t="s">
        <v>2166</v>
      </c>
      <c r="B183" s="186">
        <v>4000</v>
      </c>
      <c r="C183" s="186">
        <v>320</v>
      </c>
      <c r="D183" s="186">
        <v>80</v>
      </c>
      <c r="E183" s="186">
        <v>20</v>
      </c>
      <c r="F183" s="186">
        <v>12000</v>
      </c>
      <c r="G183" s="186">
        <v>1440</v>
      </c>
      <c r="H183" s="186">
        <v>0</v>
      </c>
      <c r="I183" s="186">
        <v>560</v>
      </c>
      <c r="J183" s="186">
        <v>380</v>
      </c>
      <c r="K183" s="186">
        <v>8</v>
      </c>
      <c r="L183" s="186">
        <v>20</v>
      </c>
    </row>
    <row r="184" spans="1:12">
      <c r="A184" s="185" t="s">
        <v>805</v>
      </c>
      <c r="B184" s="186">
        <v>4000</v>
      </c>
      <c r="C184" s="186">
        <v>320</v>
      </c>
      <c r="D184" s="186">
        <v>80</v>
      </c>
      <c r="E184" s="186">
        <v>20</v>
      </c>
      <c r="F184" s="186">
        <v>3500</v>
      </c>
      <c r="G184" s="186">
        <v>420</v>
      </c>
      <c r="H184" s="186">
        <v>0</v>
      </c>
      <c r="I184" s="186">
        <v>560</v>
      </c>
      <c r="J184" s="186">
        <v>380</v>
      </c>
      <c r="K184" s="186">
        <v>8</v>
      </c>
      <c r="L184" s="186">
        <v>20</v>
      </c>
    </row>
    <row r="185" spans="1:12">
      <c r="A185" s="185" t="s">
        <v>289</v>
      </c>
      <c r="B185" s="186">
        <v>4000</v>
      </c>
      <c r="C185" s="186">
        <v>320</v>
      </c>
      <c r="D185" s="186">
        <v>80</v>
      </c>
      <c r="E185" s="186">
        <v>20</v>
      </c>
      <c r="F185" s="186">
        <v>11000</v>
      </c>
      <c r="G185" s="186">
        <v>1320</v>
      </c>
      <c r="H185" s="186">
        <v>0</v>
      </c>
      <c r="I185" s="186">
        <v>560</v>
      </c>
      <c r="J185" s="186">
        <v>380</v>
      </c>
      <c r="K185" s="186">
        <v>8</v>
      </c>
      <c r="L185" s="186">
        <v>20</v>
      </c>
    </row>
    <row r="186" spans="1:12">
      <c r="A186" s="185" t="s">
        <v>1484</v>
      </c>
      <c r="B186" s="186">
        <v>4000</v>
      </c>
      <c r="C186" s="186">
        <v>320</v>
      </c>
      <c r="D186" s="186">
        <v>80</v>
      </c>
      <c r="E186" s="186">
        <v>20</v>
      </c>
      <c r="F186" s="186">
        <v>12000</v>
      </c>
      <c r="G186" s="186">
        <v>1440</v>
      </c>
      <c r="H186" s="186">
        <v>0</v>
      </c>
      <c r="I186" s="186">
        <v>560</v>
      </c>
      <c r="J186" s="186">
        <v>380</v>
      </c>
      <c r="K186" s="186">
        <v>8</v>
      </c>
      <c r="L186" s="186">
        <v>20</v>
      </c>
    </row>
    <row r="187" spans="1:12">
      <c r="A187" s="185" t="s">
        <v>1787</v>
      </c>
      <c r="B187" s="186">
        <v>4000</v>
      </c>
      <c r="C187" s="186">
        <v>320</v>
      </c>
      <c r="D187" s="186">
        <v>80</v>
      </c>
      <c r="E187" s="186">
        <v>20</v>
      </c>
      <c r="F187" s="186">
        <v>3500</v>
      </c>
      <c r="G187" s="186">
        <v>420</v>
      </c>
      <c r="H187" s="186">
        <v>0</v>
      </c>
      <c r="I187" s="186">
        <v>560</v>
      </c>
      <c r="J187" s="186">
        <v>380</v>
      </c>
      <c r="K187" s="186">
        <v>8</v>
      </c>
      <c r="L187" s="186">
        <v>20</v>
      </c>
    </row>
    <row r="188" spans="1:12">
      <c r="A188" s="185" t="s">
        <v>630</v>
      </c>
      <c r="B188" s="186">
        <v>4000</v>
      </c>
      <c r="C188" s="186">
        <v>320</v>
      </c>
      <c r="D188" s="186">
        <v>80</v>
      </c>
      <c r="E188" s="186">
        <v>20</v>
      </c>
      <c r="F188" s="186">
        <v>10000</v>
      </c>
      <c r="G188" s="186">
        <v>1200</v>
      </c>
      <c r="H188" s="186">
        <v>0</v>
      </c>
      <c r="I188" s="186">
        <v>560</v>
      </c>
      <c r="J188" s="186">
        <v>380</v>
      </c>
      <c r="K188" s="186">
        <v>8</v>
      </c>
      <c r="L188" s="186">
        <v>20</v>
      </c>
    </row>
    <row r="189" spans="1:12">
      <c r="A189" s="185" t="s">
        <v>246</v>
      </c>
      <c r="B189" s="186">
        <v>4000</v>
      </c>
      <c r="C189" s="186">
        <v>320</v>
      </c>
      <c r="D189" s="186">
        <v>80</v>
      </c>
      <c r="E189" s="186">
        <v>20</v>
      </c>
      <c r="F189" s="186">
        <v>11500</v>
      </c>
      <c r="G189" s="186">
        <v>1380</v>
      </c>
      <c r="H189" s="186">
        <v>0</v>
      </c>
      <c r="I189" s="186">
        <v>560</v>
      </c>
      <c r="J189" s="186">
        <v>380</v>
      </c>
      <c r="K189" s="186">
        <v>8</v>
      </c>
      <c r="L189" s="186">
        <v>20</v>
      </c>
    </row>
    <row r="190" spans="1:12">
      <c r="A190" s="185" t="s">
        <v>971</v>
      </c>
      <c r="B190" s="186">
        <v>4000</v>
      </c>
      <c r="C190" s="186">
        <v>320</v>
      </c>
      <c r="D190" s="186">
        <v>80</v>
      </c>
      <c r="E190" s="186">
        <v>20</v>
      </c>
      <c r="F190" s="186">
        <v>3500</v>
      </c>
      <c r="G190" s="186">
        <v>420</v>
      </c>
      <c r="H190" s="186">
        <v>0</v>
      </c>
      <c r="I190" s="186">
        <v>560</v>
      </c>
      <c r="J190" s="186">
        <v>380</v>
      </c>
      <c r="K190" s="186">
        <v>8</v>
      </c>
      <c r="L190" s="186">
        <v>20</v>
      </c>
    </row>
    <row r="191" spans="1:12">
      <c r="A191" s="185" t="s">
        <v>2138</v>
      </c>
      <c r="B191" s="186">
        <v>5500</v>
      </c>
      <c r="C191" s="186">
        <v>440</v>
      </c>
      <c r="D191" s="186">
        <v>110</v>
      </c>
      <c r="E191" s="186">
        <v>27.5</v>
      </c>
      <c r="F191" s="186">
        <v>22000</v>
      </c>
      <c r="G191" s="186">
        <v>2640</v>
      </c>
      <c r="H191" s="186">
        <v>0</v>
      </c>
      <c r="I191" s="186">
        <v>770</v>
      </c>
      <c r="J191" s="186">
        <v>522.5</v>
      </c>
      <c r="K191" s="186">
        <v>11</v>
      </c>
      <c r="L191" s="186">
        <v>27.5</v>
      </c>
    </row>
    <row r="192" spans="1:12">
      <c r="A192" s="185" t="s">
        <v>658</v>
      </c>
      <c r="B192" s="186">
        <v>4000</v>
      </c>
      <c r="C192" s="186">
        <v>320</v>
      </c>
      <c r="D192" s="186">
        <v>80</v>
      </c>
      <c r="E192" s="186">
        <v>20</v>
      </c>
      <c r="F192" s="186">
        <v>12000</v>
      </c>
      <c r="G192" s="186">
        <v>1440</v>
      </c>
      <c r="H192" s="186">
        <v>0</v>
      </c>
      <c r="I192" s="186">
        <v>560</v>
      </c>
      <c r="J192" s="186">
        <v>380</v>
      </c>
      <c r="K192" s="186">
        <v>8</v>
      </c>
      <c r="L192" s="186">
        <v>20</v>
      </c>
    </row>
    <row r="193" spans="1:12">
      <c r="A193" s="185" t="s">
        <v>2308</v>
      </c>
      <c r="B193" s="186">
        <v>4000</v>
      </c>
      <c r="C193" s="186">
        <v>320</v>
      </c>
      <c r="D193" s="186">
        <v>80</v>
      </c>
      <c r="E193" s="186">
        <v>20</v>
      </c>
      <c r="F193" s="186">
        <v>10500</v>
      </c>
      <c r="G193" s="186">
        <v>1260</v>
      </c>
      <c r="H193" s="186">
        <v>0</v>
      </c>
      <c r="I193" s="186">
        <v>560</v>
      </c>
      <c r="J193" s="186">
        <v>380</v>
      </c>
      <c r="K193" s="186">
        <v>8</v>
      </c>
      <c r="L193" s="186">
        <v>20</v>
      </c>
    </row>
    <row r="194" spans="1:12">
      <c r="A194" s="185" t="s">
        <v>3089</v>
      </c>
      <c r="B194" s="186">
        <v>4000</v>
      </c>
      <c r="C194" s="186">
        <v>320</v>
      </c>
      <c r="D194" s="186">
        <v>80</v>
      </c>
      <c r="E194" s="186">
        <v>20</v>
      </c>
      <c r="F194" s="186">
        <v>3500</v>
      </c>
      <c r="G194" s="186">
        <v>420</v>
      </c>
      <c r="H194" s="186">
        <v>0</v>
      </c>
      <c r="I194" s="186">
        <v>560</v>
      </c>
      <c r="J194" s="186">
        <v>380</v>
      </c>
      <c r="K194" s="186">
        <v>8</v>
      </c>
      <c r="L194" s="186">
        <v>20</v>
      </c>
    </row>
    <row r="195" spans="1:12">
      <c r="A195" s="185" t="s">
        <v>574</v>
      </c>
      <c r="B195" s="186">
        <v>4000</v>
      </c>
      <c r="C195" s="186">
        <v>320</v>
      </c>
      <c r="D195" s="186">
        <v>80</v>
      </c>
      <c r="E195" s="186">
        <v>20</v>
      </c>
      <c r="F195" s="186">
        <v>5500</v>
      </c>
      <c r="G195" s="186">
        <v>660</v>
      </c>
      <c r="H195" s="186">
        <v>0</v>
      </c>
      <c r="I195" s="186">
        <v>560</v>
      </c>
      <c r="J195" s="186">
        <v>380</v>
      </c>
      <c r="K195" s="186">
        <v>8</v>
      </c>
      <c r="L195" s="186">
        <v>20</v>
      </c>
    </row>
    <row r="196" spans="1:12">
      <c r="A196" s="185" t="s">
        <v>2422</v>
      </c>
      <c r="B196" s="186">
        <v>0</v>
      </c>
      <c r="C196" s="186">
        <v>0</v>
      </c>
      <c r="D196" s="186">
        <v>0</v>
      </c>
      <c r="E196" s="186">
        <v>0</v>
      </c>
      <c r="F196" s="186"/>
      <c r="G196" s="186"/>
      <c r="H196" s="186">
        <v>0</v>
      </c>
      <c r="I196" s="186">
        <v>0</v>
      </c>
      <c r="J196" s="186">
        <v>0</v>
      </c>
      <c r="K196" s="186">
        <v>8</v>
      </c>
      <c r="L196" s="186">
        <v>0</v>
      </c>
    </row>
    <row r="197" spans="1:12">
      <c r="A197" s="185" t="s">
        <v>2028</v>
      </c>
      <c r="B197" s="186">
        <v>4000</v>
      </c>
      <c r="C197" s="186">
        <v>320</v>
      </c>
      <c r="D197" s="186">
        <v>80</v>
      </c>
      <c r="E197" s="186">
        <v>20</v>
      </c>
      <c r="F197" s="186">
        <v>3500</v>
      </c>
      <c r="G197" s="186">
        <v>420</v>
      </c>
      <c r="H197" s="186">
        <v>0</v>
      </c>
      <c r="I197" s="186">
        <v>560</v>
      </c>
      <c r="J197" s="186">
        <v>380</v>
      </c>
      <c r="K197" s="186">
        <v>8</v>
      </c>
      <c r="L197" s="186">
        <v>20</v>
      </c>
    </row>
    <row r="198" spans="1:12">
      <c r="A198" s="185" t="s">
        <v>1505</v>
      </c>
      <c r="B198" s="186">
        <v>4000</v>
      </c>
      <c r="C198" s="186">
        <v>320</v>
      </c>
      <c r="D198" s="186">
        <v>80</v>
      </c>
      <c r="E198" s="186">
        <v>20</v>
      </c>
      <c r="F198" s="186">
        <v>11000</v>
      </c>
      <c r="G198" s="186">
        <v>1320</v>
      </c>
      <c r="H198" s="186">
        <v>0</v>
      </c>
      <c r="I198" s="186">
        <v>560</v>
      </c>
      <c r="J198" s="186">
        <v>380</v>
      </c>
      <c r="K198" s="186">
        <v>8</v>
      </c>
      <c r="L198" s="186">
        <v>20</v>
      </c>
    </row>
    <row r="199" spans="1:12">
      <c r="A199" s="185" t="s">
        <v>1754</v>
      </c>
      <c r="B199" s="186">
        <v>4000</v>
      </c>
      <c r="C199" s="186">
        <v>320</v>
      </c>
      <c r="D199" s="186">
        <v>80</v>
      </c>
      <c r="E199" s="186">
        <v>20</v>
      </c>
      <c r="F199" s="186">
        <v>3500</v>
      </c>
      <c r="G199" s="186">
        <v>420</v>
      </c>
      <c r="H199" s="186">
        <v>0</v>
      </c>
      <c r="I199" s="186">
        <v>560</v>
      </c>
      <c r="J199" s="186">
        <v>380</v>
      </c>
      <c r="K199" s="186">
        <v>8</v>
      </c>
      <c r="L199" s="186">
        <v>20</v>
      </c>
    </row>
    <row r="200" spans="1:12">
      <c r="A200" s="185" t="s">
        <v>642</v>
      </c>
      <c r="B200" s="186">
        <v>4000</v>
      </c>
      <c r="C200" s="186">
        <v>320</v>
      </c>
      <c r="D200" s="186">
        <v>80</v>
      </c>
      <c r="E200" s="186">
        <v>20</v>
      </c>
      <c r="F200" s="186">
        <v>8800</v>
      </c>
      <c r="G200" s="186">
        <v>1056</v>
      </c>
      <c r="H200" s="186">
        <v>0</v>
      </c>
      <c r="I200" s="186">
        <v>560</v>
      </c>
      <c r="J200" s="186">
        <v>380</v>
      </c>
      <c r="K200" s="186">
        <v>8</v>
      </c>
      <c r="L200" s="186">
        <v>20</v>
      </c>
    </row>
    <row r="201" spans="1:12">
      <c r="A201" s="185" t="s">
        <v>557</v>
      </c>
      <c r="B201" s="186">
        <v>5000</v>
      </c>
      <c r="C201" s="186">
        <v>400</v>
      </c>
      <c r="D201" s="186">
        <v>100</v>
      </c>
      <c r="E201" s="186">
        <v>25</v>
      </c>
      <c r="F201" s="186">
        <v>22000</v>
      </c>
      <c r="G201" s="186">
        <v>2640</v>
      </c>
      <c r="H201" s="186">
        <v>0</v>
      </c>
      <c r="I201" s="186">
        <v>700</v>
      </c>
      <c r="J201" s="186">
        <v>475</v>
      </c>
      <c r="K201" s="186">
        <v>10</v>
      </c>
      <c r="L201" s="186">
        <v>25</v>
      </c>
    </row>
    <row r="202" spans="1:12">
      <c r="A202" s="185" t="s">
        <v>1264</v>
      </c>
      <c r="B202" s="186">
        <v>4000</v>
      </c>
      <c r="C202" s="186">
        <v>320</v>
      </c>
      <c r="D202" s="186">
        <v>80</v>
      </c>
      <c r="E202" s="186">
        <v>20</v>
      </c>
      <c r="F202" s="186">
        <v>3500</v>
      </c>
      <c r="G202" s="186">
        <v>420</v>
      </c>
      <c r="H202" s="186">
        <v>0</v>
      </c>
      <c r="I202" s="186">
        <v>560</v>
      </c>
      <c r="J202" s="186">
        <v>380</v>
      </c>
      <c r="K202" s="186">
        <v>8</v>
      </c>
      <c r="L202" s="186">
        <v>20</v>
      </c>
    </row>
    <row r="203" spans="1:12">
      <c r="A203" s="185" t="s">
        <v>53</v>
      </c>
      <c r="B203" s="186">
        <v>10000</v>
      </c>
      <c r="C203" s="186">
        <v>800</v>
      </c>
      <c r="D203" s="186">
        <v>200</v>
      </c>
      <c r="E203" s="186">
        <v>50</v>
      </c>
      <c r="F203" s="186">
        <v>36000</v>
      </c>
      <c r="G203" s="186">
        <v>4320</v>
      </c>
      <c r="H203" s="186">
        <v>-480</v>
      </c>
      <c r="I203" s="186">
        <v>1400</v>
      </c>
      <c r="J203" s="186">
        <v>950</v>
      </c>
      <c r="K203" s="186">
        <v>20</v>
      </c>
      <c r="L203" s="186">
        <v>50</v>
      </c>
    </row>
    <row r="204" spans="1:12">
      <c r="A204" s="185" t="s">
        <v>322</v>
      </c>
      <c r="B204" s="186">
        <v>4500</v>
      </c>
      <c r="C204" s="186">
        <v>360</v>
      </c>
      <c r="D204" s="186">
        <v>90</v>
      </c>
      <c r="E204" s="186">
        <v>22.5</v>
      </c>
      <c r="F204" s="186">
        <v>12000</v>
      </c>
      <c r="G204" s="186">
        <v>1440</v>
      </c>
      <c r="H204" s="186">
        <v>0</v>
      </c>
      <c r="I204" s="186">
        <v>630</v>
      </c>
      <c r="J204" s="186">
        <v>427.5</v>
      </c>
      <c r="K204" s="186">
        <v>9</v>
      </c>
      <c r="L204" s="186">
        <v>22.5</v>
      </c>
    </row>
    <row r="205" spans="1:12">
      <c r="A205" s="185" t="s">
        <v>2374</v>
      </c>
      <c r="B205" s="186">
        <v>4000</v>
      </c>
      <c r="C205" s="186">
        <v>320</v>
      </c>
      <c r="D205" s="186">
        <v>80</v>
      </c>
      <c r="E205" s="186">
        <v>20</v>
      </c>
      <c r="F205" s="186">
        <v>3500</v>
      </c>
      <c r="G205" s="186">
        <v>420</v>
      </c>
      <c r="H205" s="186">
        <v>0</v>
      </c>
      <c r="I205" s="186">
        <v>560</v>
      </c>
      <c r="J205" s="186">
        <v>380</v>
      </c>
      <c r="K205" s="186">
        <v>8</v>
      </c>
      <c r="L205" s="186">
        <v>20</v>
      </c>
    </row>
    <row r="206" spans="1:12">
      <c r="A206" s="185" t="s">
        <v>426</v>
      </c>
      <c r="B206" s="186">
        <v>5500</v>
      </c>
      <c r="C206" s="186">
        <v>440</v>
      </c>
      <c r="D206" s="186">
        <v>110</v>
      </c>
      <c r="E206" s="186">
        <v>27.5</v>
      </c>
      <c r="F206" s="186">
        <v>24000</v>
      </c>
      <c r="G206" s="186">
        <v>2880</v>
      </c>
      <c r="H206" s="186">
        <v>0</v>
      </c>
      <c r="I206" s="186">
        <v>770</v>
      </c>
      <c r="J206" s="186">
        <v>522.5</v>
      </c>
      <c r="K206" s="186">
        <v>11</v>
      </c>
      <c r="L206" s="186">
        <v>27.5</v>
      </c>
    </row>
    <row r="207" spans="1:12">
      <c r="A207" s="185" t="s">
        <v>977</v>
      </c>
      <c r="B207" s="186">
        <v>4000</v>
      </c>
      <c r="C207" s="186">
        <v>320</v>
      </c>
      <c r="D207" s="186">
        <v>80</v>
      </c>
      <c r="E207" s="186">
        <v>20</v>
      </c>
      <c r="F207" s="186">
        <v>11000</v>
      </c>
      <c r="G207" s="186">
        <v>1320</v>
      </c>
      <c r="H207" s="186">
        <v>0</v>
      </c>
      <c r="I207" s="186">
        <v>560</v>
      </c>
      <c r="J207" s="186">
        <v>380</v>
      </c>
      <c r="K207" s="186">
        <v>8</v>
      </c>
      <c r="L207" s="186">
        <v>20</v>
      </c>
    </row>
    <row r="208" spans="1:12">
      <c r="A208" s="185" t="s">
        <v>721</v>
      </c>
      <c r="B208" s="186">
        <v>4000</v>
      </c>
      <c r="C208" s="186">
        <v>320</v>
      </c>
      <c r="D208" s="186">
        <v>80</v>
      </c>
      <c r="E208" s="186">
        <v>20</v>
      </c>
      <c r="F208" s="186">
        <v>11500</v>
      </c>
      <c r="G208" s="186">
        <v>1380</v>
      </c>
      <c r="H208" s="186">
        <v>0</v>
      </c>
      <c r="I208" s="186">
        <v>560</v>
      </c>
      <c r="J208" s="186">
        <v>380</v>
      </c>
      <c r="K208" s="186">
        <v>8</v>
      </c>
      <c r="L208" s="186">
        <v>20</v>
      </c>
    </row>
    <row r="209" spans="1:12">
      <c r="A209" s="185" t="s">
        <v>1227</v>
      </c>
      <c r="B209" s="186">
        <v>4000</v>
      </c>
      <c r="C209" s="186">
        <v>320</v>
      </c>
      <c r="D209" s="186">
        <v>80</v>
      </c>
      <c r="E209" s="186">
        <v>20</v>
      </c>
      <c r="F209" s="186">
        <v>9800</v>
      </c>
      <c r="G209" s="186">
        <v>1176</v>
      </c>
      <c r="H209" s="186">
        <v>0</v>
      </c>
      <c r="I209" s="186">
        <v>560</v>
      </c>
      <c r="J209" s="186">
        <v>380</v>
      </c>
      <c r="K209" s="186">
        <v>8</v>
      </c>
      <c r="L209" s="186">
        <v>20</v>
      </c>
    </row>
    <row r="210" spans="1:12">
      <c r="A210" s="185" t="s">
        <v>766</v>
      </c>
      <c r="B210" s="186">
        <v>4000</v>
      </c>
      <c r="C210" s="186">
        <v>320</v>
      </c>
      <c r="D210" s="186">
        <v>80</v>
      </c>
      <c r="E210" s="186">
        <v>20</v>
      </c>
      <c r="F210" s="186">
        <v>10500</v>
      </c>
      <c r="G210" s="186">
        <v>1260</v>
      </c>
      <c r="H210" s="186">
        <v>0</v>
      </c>
      <c r="I210" s="186">
        <v>560</v>
      </c>
      <c r="J210" s="186">
        <v>380</v>
      </c>
      <c r="K210" s="186">
        <v>8</v>
      </c>
      <c r="L210" s="186">
        <v>20</v>
      </c>
    </row>
    <row r="211" spans="1:12">
      <c r="A211" s="185" t="s">
        <v>2031</v>
      </c>
      <c r="B211" s="186">
        <v>4000</v>
      </c>
      <c r="C211" s="186">
        <v>320</v>
      </c>
      <c r="D211" s="186">
        <v>80</v>
      </c>
      <c r="E211" s="186">
        <v>20</v>
      </c>
      <c r="F211" s="186">
        <v>9500</v>
      </c>
      <c r="G211" s="186">
        <v>1140</v>
      </c>
      <c r="H211" s="186">
        <v>0</v>
      </c>
      <c r="I211" s="186">
        <v>560</v>
      </c>
      <c r="J211" s="186">
        <v>380</v>
      </c>
      <c r="K211" s="186">
        <v>8</v>
      </c>
      <c r="L211" s="186">
        <v>20</v>
      </c>
    </row>
    <row r="212" spans="1:12">
      <c r="A212" s="185" t="s">
        <v>1874</v>
      </c>
      <c r="B212" s="186">
        <v>4000</v>
      </c>
      <c r="C212" s="186">
        <v>320</v>
      </c>
      <c r="D212" s="186">
        <v>80</v>
      </c>
      <c r="E212" s="186">
        <v>20</v>
      </c>
      <c r="F212" s="186">
        <v>3500</v>
      </c>
      <c r="G212" s="186">
        <v>420</v>
      </c>
      <c r="H212" s="186">
        <v>0</v>
      </c>
      <c r="I212" s="186">
        <v>560</v>
      </c>
      <c r="J212" s="186">
        <v>380</v>
      </c>
      <c r="K212" s="186">
        <v>8</v>
      </c>
      <c r="L212" s="186">
        <v>20</v>
      </c>
    </row>
    <row r="213" spans="1:12">
      <c r="A213" s="185" t="s">
        <v>155</v>
      </c>
      <c r="B213" s="186">
        <v>4000</v>
      </c>
      <c r="C213" s="186">
        <v>320</v>
      </c>
      <c r="D213" s="186">
        <v>80</v>
      </c>
      <c r="E213" s="186">
        <v>20</v>
      </c>
      <c r="F213" s="186">
        <v>10000</v>
      </c>
      <c r="G213" s="186">
        <v>1200</v>
      </c>
      <c r="H213" s="186">
        <v>0</v>
      </c>
      <c r="I213" s="186">
        <v>560</v>
      </c>
      <c r="J213" s="186">
        <v>380</v>
      </c>
      <c r="K213" s="186">
        <v>8</v>
      </c>
      <c r="L213" s="186">
        <v>20</v>
      </c>
    </row>
    <row r="214" spans="1:12">
      <c r="A214" s="185" t="s">
        <v>1135</v>
      </c>
      <c r="B214" s="186">
        <v>4000</v>
      </c>
      <c r="C214" s="186">
        <v>320</v>
      </c>
      <c r="D214" s="186">
        <v>80</v>
      </c>
      <c r="E214" s="186">
        <v>20</v>
      </c>
      <c r="F214" s="186">
        <v>9700</v>
      </c>
      <c r="G214" s="186">
        <v>1164</v>
      </c>
      <c r="H214" s="186">
        <v>0</v>
      </c>
      <c r="I214" s="186">
        <v>560</v>
      </c>
      <c r="J214" s="186">
        <v>380</v>
      </c>
      <c r="K214" s="186">
        <v>8</v>
      </c>
      <c r="L214" s="186">
        <v>20</v>
      </c>
    </row>
    <row r="215" spans="1:12">
      <c r="A215" s="185" t="s">
        <v>611</v>
      </c>
      <c r="B215" s="186">
        <v>4000</v>
      </c>
      <c r="C215" s="186">
        <v>320</v>
      </c>
      <c r="D215" s="186">
        <v>80</v>
      </c>
      <c r="E215" s="186">
        <v>20</v>
      </c>
      <c r="F215" s="186">
        <v>11600</v>
      </c>
      <c r="G215" s="186">
        <v>1392</v>
      </c>
      <c r="H215" s="186">
        <v>0</v>
      </c>
      <c r="I215" s="186">
        <v>560</v>
      </c>
      <c r="J215" s="186">
        <v>380</v>
      </c>
      <c r="K215" s="186">
        <v>8</v>
      </c>
      <c r="L215" s="186">
        <v>20</v>
      </c>
    </row>
    <row r="216" spans="1:12">
      <c r="A216" s="185" t="s">
        <v>476</v>
      </c>
      <c r="B216" s="186">
        <v>5000</v>
      </c>
      <c r="C216" s="186">
        <v>400</v>
      </c>
      <c r="D216" s="186">
        <v>100</v>
      </c>
      <c r="E216" s="186">
        <v>25</v>
      </c>
      <c r="F216" s="186">
        <v>18000</v>
      </c>
      <c r="G216" s="186">
        <v>2160</v>
      </c>
      <c r="H216" s="186">
        <v>0</v>
      </c>
      <c r="I216" s="186">
        <v>700</v>
      </c>
      <c r="J216" s="186">
        <v>475</v>
      </c>
      <c r="K216" s="186">
        <v>10</v>
      </c>
      <c r="L216" s="186">
        <v>25</v>
      </c>
    </row>
    <row r="217" spans="1:12">
      <c r="A217" s="185" t="s">
        <v>1448</v>
      </c>
      <c r="B217" s="186">
        <v>4000</v>
      </c>
      <c r="C217" s="186">
        <v>320</v>
      </c>
      <c r="D217" s="186">
        <v>80</v>
      </c>
      <c r="E217" s="186">
        <v>20</v>
      </c>
      <c r="F217" s="186">
        <v>8500</v>
      </c>
      <c r="G217" s="186">
        <v>1020</v>
      </c>
      <c r="H217" s="186">
        <v>0</v>
      </c>
      <c r="I217" s="186">
        <v>560</v>
      </c>
      <c r="J217" s="186">
        <v>380</v>
      </c>
      <c r="K217" s="186">
        <v>8</v>
      </c>
      <c r="L217" s="186">
        <v>20</v>
      </c>
    </row>
    <row r="218" spans="1:12">
      <c r="A218" s="185" t="s">
        <v>2194</v>
      </c>
      <c r="B218" s="186">
        <v>4000</v>
      </c>
      <c r="C218" s="186">
        <v>320</v>
      </c>
      <c r="D218" s="186">
        <v>80</v>
      </c>
      <c r="E218" s="186">
        <v>20</v>
      </c>
      <c r="F218" s="186">
        <v>9000</v>
      </c>
      <c r="G218" s="186">
        <v>1080</v>
      </c>
      <c r="H218" s="186">
        <v>0</v>
      </c>
      <c r="I218" s="186">
        <v>560</v>
      </c>
      <c r="J218" s="186">
        <v>380</v>
      </c>
      <c r="K218" s="186">
        <v>8</v>
      </c>
      <c r="L218" s="186">
        <v>20</v>
      </c>
    </row>
    <row r="219" spans="1:12">
      <c r="A219" s="185" t="s">
        <v>268</v>
      </c>
      <c r="B219" s="186">
        <v>4500</v>
      </c>
      <c r="C219" s="186">
        <v>360</v>
      </c>
      <c r="D219" s="186">
        <v>90</v>
      </c>
      <c r="E219" s="186">
        <v>22.5</v>
      </c>
      <c r="F219" s="186">
        <v>12000</v>
      </c>
      <c r="G219" s="186">
        <v>1440</v>
      </c>
      <c r="H219" s="186">
        <v>0</v>
      </c>
      <c r="I219" s="186">
        <v>630</v>
      </c>
      <c r="J219" s="186">
        <v>427.5</v>
      </c>
      <c r="K219" s="186">
        <v>9</v>
      </c>
      <c r="L219" s="186">
        <v>22.5</v>
      </c>
    </row>
    <row r="220" spans="1:12">
      <c r="A220" s="185" t="s">
        <v>1386</v>
      </c>
      <c r="B220" s="186">
        <v>4000</v>
      </c>
      <c r="C220" s="186">
        <v>320</v>
      </c>
      <c r="D220" s="186">
        <v>80</v>
      </c>
      <c r="E220" s="186">
        <v>20</v>
      </c>
      <c r="F220" s="186">
        <v>3500</v>
      </c>
      <c r="G220" s="186">
        <v>420</v>
      </c>
      <c r="H220" s="186">
        <v>420</v>
      </c>
      <c r="I220" s="186">
        <v>560</v>
      </c>
      <c r="J220" s="186">
        <v>380</v>
      </c>
      <c r="K220" s="186">
        <v>8</v>
      </c>
      <c r="L220" s="186">
        <v>20</v>
      </c>
    </row>
    <row r="221" spans="1:12">
      <c r="A221" s="185" t="s">
        <v>614</v>
      </c>
      <c r="B221" s="186">
        <v>5000</v>
      </c>
      <c r="C221" s="186">
        <v>400</v>
      </c>
      <c r="D221" s="186">
        <v>100</v>
      </c>
      <c r="E221" s="186">
        <v>25</v>
      </c>
      <c r="F221" s="186">
        <v>15000</v>
      </c>
      <c r="G221" s="186">
        <v>1800</v>
      </c>
      <c r="H221" s="186">
        <v>0</v>
      </c>
      <c r="I221" s="186">
        <v>700</v>
      </c>
      <c r="J221" s="186">
        <v>475</v>
      </c>
      <c r="K221" s="186">
        <v>10</v>
      </c>
      <c r="L221" s="186">
        <v>25</v>
      </c>
    </row>
    <row r="222" spans="1:12">
      <c r="A222" s="185" t="s">
        <v>2074</v>
      </c>
      <c r="B222" s="186">
        <v>4000</v>
      </c>
      <c r="C222" s="186">
        <v>320</v>
      </c>
      <c r="D222" s="186">
        <v>80</v>
      </c>
      <c r="E222" s="186">
        <v>20</v>
      </c>
      <c r="F222" s="186">
        <v>3500</v>
      </c>
      <c r="G222" s="186">
        <v>420</v>
      </c>
      <c r="H222" s="186">
        <v>360</v>
      </c>
      <c r="I222" s="186">
        <v>560</v>
      </c>
      <c r="J222" s="186">
        <v>380</v>
      </c>
      <c r="K222" s="186">
        <v>8</v>
      </c>
      <c r="L222" s="186">
        <v>20</v>
      </c>
    </row>
    <row r="223" spans="1:12">
      <c r="A223" s="185" t="s">
        <v>1814</v>
      </c>
      <c r="B223" s="186">
        <v>4000</v>
      </c>
      <c r="C223" s="186">
        <v>320</v>
      </c>
      <c r="D223" s="186">
        <v>80</v>
      </c>
      <c r="E223" s="186">
        <v>20</v>
      </c>
      <c r="F223" s="186">
        <v>10000</v>
      </c>
      <c r="G223" s="186">
        <v>1200</v>
      </c>
      <c r="H223" s="186">
        <v>0</v>
      </c>
      <c r="I223" s="186">
        <v>560</v>
      </c>
      <c r="J223" s="186">
        <v>380</v>
      </c>
      <c r="K223" s="186">
        <v>8</v>
      </c>
      <c r="L223" s="186">
        <v>20</v>
      </c>
    </row>
    <row r="224" spans="1:12">
      <c r="A224" s="185" t="s">
        <v>681</v>
      </c>
      <c r="B224" s="186">
        <v>4000</v>
      </c>
      <c r="C224" s="186">
        <v>320</v>
      </c>
      <c r="D224" s="186">
        <v>80</v>
      </c>
      <c r="E224" s="186">
        <v>20</v>
      </c>
      <c r="F224" s="186">
        <v>5800</v>
      </c>
      <c r="G224" s="186">
        <v>696</v>
      </c>
      <c r="H224" s="186">
        <v>0</v>
      </c>
      <c r="I224" s="186">
        <v>560</v>
      </c>
      <c r="J224" s="186">
        <v>380</v>
      </c>
      <c r="K224" s="186">
        <v>8</v>
      </c>
      <c r="L224" s="186">
        <v>20</v>
      </c>
    </row>
    <row r="225" spans="1:12">
      <c r="A225" s="185" t="s">
        <v>537</v>
      </c>
      <c r="B225" s="186">
        <v>4500</v>
      </c>
      <c r="C225" s="186">
        <v>360</v>
      </c>
      <c r="D225" s="186">
        <v>90</v>
      </c>
      <c r="E225" s="186">
        <v>22.5</v>
      </c>
      <c r="F225" s="186">
        <v>12000</v>
      </c>
      <c r="G225" s="186">
        <v>1440</v>
      </c>
      <c r="H225" s="186">
        <v>0</v>
      </c>
      <c r="I225" s="186">
        <v>630</v>
      </c>
      <c r="J225" s="186">
        <v>427.5</v>
      </c>
      <c r="K225" s="186">
        <v>9</v>
      </c>
      <c r="L225" s="186">
        <v>22.5</v>
      </c>
    </row>
    <row r="226" spans="1:12">
      <c r="A226" s="185" t="s">
        <v>2157</v>
      </c>
      <c r="B226" s="186">
        <v>4000</v>
      </c>
      <c r="C226" s="186">
        <v>320</v>
      </c>
      <c r="D226" s="186">
        <v>80</v>
      </c>
      <c r="E226" s="186">
        <v>20</v>
      </c>
      <c r="F226" s="186">
        <v>10000</v>
      </c>
      <c r="G226" s="186">
        <v>1200</v>
      </c>
      <c r="H226" s="186">
        <v>0</v>
      </c>
      <c r="I226" s="186">
        <v>560</v>
      </c>
      <c r="J226" s="186">
        <v>380</v>
      </c>
      <c r="K226" s="186">
        <v>8</v>
      </c>
      <c r="L226" s="186">
        <v>20</v>
      </c>
    </row>
    <row r="227" spans="1:12">
      <c r="A227" s="185" t="s">
        <v>523</v>
      </c>
      <c r="B227" s="186">
        <v>4500</v>
      </c>
      <c r="C227" s="186">
        <v>360</v>
      </c>
      <c r="D227" s="186">
        <v>90</v>
      </c>
      <c r="E227" s="186">
        <v>22.5</v>
      </c>
      <c r="F227" s="186">
        <v>12000</v>
      </c>
      <c r="G227" s="186">
        <v>1440</v>
      </c>
      <c r="H227" s="186">
        <v>0</v>
      </c>
      <c r="I227" s="186">
        <v>630</v>
      </c>
      <c r="J227" s="186">
        <v>427.5</v>
      </c>
      <c r="K227" s="186">
        <v>9</v>
      </c>
      <c r="L227" s="186">
        <v>22.5</v>
      </c>
    </row>
    <row r="228" spans="1:12">
      <c r="A228" s="185" t="s">
        <v>1463</v>
      </c>
      <c r="B228" s="186">
        <v>4000</v>
      </c>
      <c r="C228" s="186">
        <v>320</v>
      </c>
      <c r="D228" s="186">
        <v>80</v>
      </c>
      <c r="E228" s="186">
        <v>20</v>
      </c>
      <c r="F228" s="186">
        <v>7000</v>
      </c>
      <c r="G228" s="186">
        <v>840</v>
      </c>
      <c r="H228" s="186">
        <v>0</v>
      </c>
      <c r="I228" s="186">
        <v>560</v>
      </c>
      <c r="J228" s="186">
        <v>380</v>
      </c>
      <c r="K228" s="186">
        <v>8</v>
      </c>
      <c r="L228" s="186">
        <v>20</v>
      </c>
    </row>
    <row r="229" spans="1:12">
      <c r="A229" s="185" t="s">
        <v>2432</v>
      </c>
      <c r="B229" s="186">
        <v>6500</v>
      </c>
      <c r="C229" s="186">
        <v>520</v>
      </c>
      <c r="D229" s="186">
        <v>130</v>
      </c>
      <c r="E229" s="186">
        <v>32.5</v>
      </c>
      <c r="F229" s="186">
        <v>32000</v>
      </c>
      <c r="G229" s="186">
        <v>3840</v>
      </c>
      <c r="H229" s="186">
        <v>0</v>
      </c>
      <c r="I229" s="186">
        <v>910</v>
      </c>
      <c r="J229" s="186">
        <v>617.5</v>
      </c>
      <c r="K229" s="186">
        <v>13</v>
      </c>
      <c r="L229" s="186">
        <v>32.5</v>
      </c>
    </row>
    <row r="230" spans="1:12">
      <c r="A230" s="185" t="s">
        <v>1202</v>
      </c>
      <c r="B230" s="186">
        <v>5000</v>
      </c>
      <c r="C230" s="186">
        <v>400</v>
      </c>
      <c r="D230" s="186">
        <v>100</v>
      </c>
      <c r="E230" s="186">
        <v>25</v>
      </c>
      <c r="F230" s="186">
        <v>15000</v>
      </c>
      <c r="G230" s="186">
        <v>1800</v>
      </c>
      <c r="H230" s="186">
        <v>0</v>
      </c>
      <c r="I230" s="186">
        <v>700</v>
      </c>
      <c r="J230" s="186">
        <v>475</v>
      </c>
      <c r="K230" s="186">
        <v>10</v>
      </c>
      <c r="L230" s="186">
        <v>25</v>
      </c>
    </row>
    <row r="231" spans="1:12">
      <c r="A231" s="185" t="s">
        <v>2086</v>
      </c>
      <c r="B231" s="186">
        <v>4000</v>
      </c>
      <c r="C231" s="186">
        <v>320</v>
      </c>
      <c r="D231" s="186">
        <v>80</v>
      </c>
      <c r="E231" s="186">
        <v>20</v>
      </c>
      <c r="F231" s="186">
        <v>11500</v>
      </c>
      <c r="G231" s="186">
        <v>1380</v>
      </c>
      <c r="H231" s="186">
        <v>0</v>
      </c>
      <c r="I231" s="186">
        <v>560</v>
      </c>
      <c r="J231" s="186">
        <v>380</v>
      </c>
      <c r="K231" s="186">
        <v>8</v>
      </c>
      <c r="L231" s="186">
        <v>20</v>
      </c>
    </row>
    <row r="232" spans="1:12">
      <c r="A232" s="185" t="s">
        <v>2132</v>
      </c>
      <c r="B232" s="186">
        <v>4000</v>
      </c>
      <c r="C232" s="186">
        <v>320</v>
      </c>
      <c r="D232" s="186">
        <v>80</v>
      </c>
      <c r="E232" s="186">
        <v>20</v>
      </c>
      <c r="F232" s="186">
        <v>3500</v>
      </c>
      <c r="G232" s="186">
        <v>420</v>
      </c>
      <c r="H232" s="186">
        <v>0</v>
      </c>
      <c r="I232" s="186">
        <v>560</v>
      </c>
      <c r="J232" s="186">
        <v>380</v>
      </c>
      <c r="K232" s="186">
        <v>8</v>
      </c>
      <c r="L232" s="186">
        <v>20</v>
      </c>
    </row>
    <row r="233" spans="1:12">
      <c r="A233" s="185" t="s">
        <v>1686</v>
      </c>
      <c r="B233" s="186">
        <v>4000</v>
      </c>
      <c r="C233" s="186">
        <v>320</v>
      </c>
      <c r="D233" s="186">
        <v>80</v>
      </c>
      <c r="E233" s="186">
        <v>20</v>
      </c>
      <c r="F233" s="186">
        <v>7500</v>
      </c>
      <c r="G233" s="186">
        <v>900</v>
      </c>
      <c r="H233" s="186">
        <v>0</v>
      </c>
      <c r="I233" s="186">
        <v>560</v>
      </c>
      <c r="J233" s="186">
        <v>380</v>
      </c>
      <c r="K233" s="186">
        <v>8</v>
      </c>
      <c r="L233" s="186">
        <v>20</v>
      </c>
    </row>
    <row r="234" spans="1:12">
      <c r="A234" s="185" t="s">
        <v>1805</v>
      </c>
      <c r="B234" s="186">
        <v>4000</v>
      </c>
      <c r="C234" s="186">
        <v>320</v>
      </c>
      <c r="D234" s="186">
        <v>80</v>
      </c>
      <c r="E234" s="186">
        <v>20</v>
      </c>
      <c r="F234" s="186">
        <v>3500</v>
      </c>
      <c r="G234" s="186">
        <v>420</v>
      </c>
      <c r="H234" s="186">
        <v>0</v>
      </c>
      <c r="I234" s="186">
        <v>560</v>
      </c>
      <c r="J234" s="186">
        <v>380</v>
      </c>
      <c r="K234" s="186">
        <v>8</v>
      </c>
      <c r="L234" s="186">
        <v>20</v>
      </c>
    </row>
    <row r="235" spans="1:12">
      <c r="A235" s="185" t="s">
        <v>784</v>
      </c>
      <c r="B235" s="186">
        <v>4000</v>
      </c>
      <c r="C235" s="186">
        <v>320</v>
      </c>
      <c r="D235" s="186">
        <v>80</v>
      </c>
      <c r="E235" s="186">
        <v>20</v>
      </c>
      <c r="F235" s="186">
        <v>3500</v>
      </c>
      <c r="G235" s="186">
        <v>420</v>
      </c>
      <c r="H235" s="186">
        <v>0</v>
      </c>
      <c r="I235" s="186">
        <v>560</v>
      </c>
      <c r="J235" s="186">
        <v>380</v>
      </c>
      <c r="K235" s="186">
        <v>8</v>
      </c>
      <c r="L235" s="186">
        <v>20</v>
      </c>
    </row>
    <row r="236" spans="1:12">
      <c r="A236" s="185" t="s">
        <v>1563</v>
      </c>
      <c r="B236" s="186">
        <v>4000</v>
      </c>
      <c r="C236" s="186">
        <v>320</v>
      </c>
      <c r="D236" s="186">
        <v>80</v>
      </c>
      <c r="E236" s="186">
        <v>20</v>
      </c>
      <c r="F236" s="186">
        <v>8000</v>
      </c>
      <c r="G236" s="186">
        <v>960</v>
      </c>
      <c r="H236" s="186">
        <v>0</v>
      </c>
      <c r="I236" s="186">
        <v>560</v>
      </c>
      <c r="J236" s="186">
        <v>380</v>
      </c>
      <c r="K236" s="186">
        <v>8</v>
      </c>
      <c r="L236" s="186">
        <v>20</v>
      </c>
    </row>
    <row r="237" spans="1:12">
      <c r="A237" s="185" t="s">
        <v>1718</v>
      </c>
      <c r="B237" s="186">
        <v>4500</v>
      </c>
      <c r="C237" s="186">
        <v>360</v>
      </c>
      <c r="D237" s="186">
        <v>90</v>
      </c>
      <c r="E237" s="186">
        <v>22.5</v>
      </c>
      <c r="F237" s="186">
        <v>12000</v>
      </c>
      <c r="G237" s="186">
        <v>1440</v>
      </c>
      <c r="H237" s="186">
        <v>0</v>
      </c>
      <c r="I237" s="186">
        <v>630</v>
      </c>
      <c r="J237" s="186">
        <v>427.5</v>
      </c>
      <c r="K237" s="186">
        <v>9</v>
      </c>
      <c r="L237" s="186">
        <v>22.5</v>
      </c>
    </row>
    <row r="238" spans="1:12">
      <c r="A238" s="185" t="s">
        <v>1301</v>
      </c>
      <c r="B238" s="186">
        <v>5000</v>
      </c>
      <c r="C238" s="186">
        <v>400</v>
      </c>
      <c r="D238" s="186">
        <v>100</v>
      </c>
      <c r="E238" s="186">
        <v>25</v>
      </c>
      <c r="F238" s="186">
        <v>16000</v>
      </c>
      <c r="G238" s="186">
        <v>1920</v>
      </c>
      <c r="H238" s="186">
        <v>0</v>
      </c>
      <c r="I238" s="186">
        <v>700</v>
      </c>
      <c r="J238" s="186">
        <v>475</v>
      </c>
      <c r="K238" s="186">
        <v>10</v>
      </c>
      <c r="L238" s="186">
        <v>25</v>
      </c>
    </row>
    <row r="239" spans="1:12">
      <c r="A239" s="185" t="s">
        <v>1715</v>
      </c>
      <c r="B239" s="186">
        <v>4000</v>
      </c>
      <c r="C239" s="186">
        <v>320</v>
      </c>
      <c r="D239" s="186">
        <v>80</v>
      </c>
      <c r="E239" s="186">
        <v>20</v>
      </c>
      <c r="F239" s="186">
        <v>11000</v>
      </c>
      <c r="G239" s="186">
        <v>1320</v>
      </c>
      <c r="H239" s="186">
        <v>0</v>
      </c>
      <c r="I239" s="186">
        <v>560</v>
      </c>
      <c r="J239" s="186">
        <v>380</v>
      </c>
      <c r="K239" s="186">
        <v>8</v>
      </c>
      <c r="L239" s="186">
        <v>20</v>
      </c>
    </row>
    <row r="240" spans="1:12">
      <c r="A240" s="185" t="s">
        <v>836</v>
      </c>
      <c r="B240" s="186">
        <v>4000</v>
      </c>
      <c r="C240" s="186">
        <v>320</v>
      </c>
      <c r="D240" s="186">
        <v>80</v>
      </c>
      <c r="E240" s="186">
        <v>20</v>
      </c>
      <c r="F240" s="186">
        <v>11800</v>
      </c>
      <c r="G240" s="186">
        <v>1416</v>
      </c>
      <c r="H240" s="186">
        <v>0</v>
      </c>
      <c r="I240" s="186">
        <v>560</v>
      </c>
      <c r="J240" s="186">
        <v>380</v>
      </c>
      <c r="K240" s="186">
        <v>8</v>
      </c>
      <c r="L240" s="186">
        <v>20</v>
      </c>
    </row>
    <row r="241" spans="1:12">
      <c r="A241" s="185" t="s">
        <v>1019</v>
      </c>
      <c r="B241" s="186">
        <v>4000</v>
      </c>
      <c r="C241" s="186">
        <v>320</v>
      </c>
      <c r="D241" s="186">
        <v>80</v>
      </c>
      <c r="E241" s="186">
        <v>20</v>
      </c>
      <c r="F241" s="186">
        <v>9000</v>
      </c>
      <c r="G241" s="186">
        <v>1080</v>
      </c>
      <c r="H241" s="186">
        <v>0</v>
      </c>
      <c r="I241" s="186">
        <v>560</v>
      </c>
      <c r="J241" s="186">
        <v>380</v>
      </c>
      <c r="K241" s="186">
        <v>8</v>
      </c>
      <c r="L241" s="186">
        <v>20</v>
      </c>
    </row>
    <row r="242" spans="1:12">
      <c r="A242" s="185" t="s">
        <v>397</v>
      </c>
      <c r="B242" s="186">
        <v>4500</v>
      </c>
      <c r="C242" s="186">
        <v>360</v>
      </c>
      <c r="D242" s="186">
        <v>90</v>
      </c>
      <c r="E242" s="186">
        <v>22.5</v>
      </c>
      <c r="F242" s="186">
        <v>14000</v>
      </c>
      <c r="G242" s="186">
        <v>1680</v>
      </c>
      <c r="H242" s="186">
        <v>0</v>
      </c>
      <c r="I242" s="186">
        <v>630</v>
      </c>
      <c r="J242" s="186">
        <v>427.5</v>
      </c>
      <c r="K242" s="186">
        <v>9</v>
      </c>
      <c r="L242" s="186">
        <v>22.5</v>
      </c>
    </row>
    <row r="243" spans="1:12">
      <c r="A243" s="185" t="s">
        <v>1911</v>
      </c>
      <c r="B243" s="186">
        <v>4000</v>
      </c>
      <c r="C243" s="186">
        <v>320</v>
      </c>
      <c r="D243" s="186">
        <v>80</v>
      </c>
      <c r="E243" s="186">
        <v>20</v>
      </c>
      <c r="F243" s="186">
        <v>10000</v>
      </c>
      <c r="G243" s="186">
        <v>1200</v>
      </c>
      <c r="H243" s="186">
        <v>0</v>
      </c>
      <c r="I243" s="186">
        <v>560</v>
      </c>
      <c r="J243" s="186">
        <v>380</v>
      </c>
      <c r="K243" s="186">
        <v>8</v>
      </c>
      <c r="L243" s="186">
        <v>20</v>
      </c>
    </row>
    <row r="244" spans="1:12">
      <c r="A244" s="185" t="s">
        <v>274</v>
      </c>
      <c r="B244" s="186">
        <v>4000</v>
      </c>
      <c r="C244" s="186">
        <v>320</v>
      </c>
      <c r="D244" s="186">
        <v>80</v>
      </c>
      <c r="E244" s="186">
        <v>20</v>
      </c>
      <c r="F244" s="186">
        <v>11000</v>
      </c>
      <c r="G244" s="186">
        <v>1320</v>
      </c>
      <c r="H244" s="186">
        <v>0</v>
      </c>
      <c r="I244" s="186">
        <v>560</v>
      </c>
      <c r="J244" s="186">
        <v>380</v>
      </c>
      <c r="K244" s="186">
        <v>8</v>
      </c>
      <c r="L244" s="186">
        <v>20</v>
      </c>
    </row>
    <row r="245" spans="1:12">
      <c r="A245" s="185" t="s">
        <v>146</v>
      </c>
      <c r="B245" s="186">
        <v>5000</v>
      </c>
      <c r="C245" s="186">
        <v>400</v>
      </c>
      <c r="D245" s="186">
        <v>100</v>
      </c>
      <c r="E245" s="186">
        <v>25</v>
      </c>
      <c r="F245" s="186">
        <v>18000</v>
      </c>
      <c r="G245" s="186">
        <v>2160</v>
      </c>
      <c r="H245" s="186">
        <v>0</v>
      </c>
      <c r="I245" s="186">
        <v>700</v>
      </c>
      <c r="J245" s="186">
        <v>475</v>
      </c>
      <c r="K245" s="186">
        <v>10</v>
      </c>
      <c r="L245" s="186">
        <v>25</v>
      </c>
    </row>
    <row r="246" spans="1:12">
      <c r="A246" s="185" t="s">
        <v>1553</v>
      </c>
      <c r="B246" s="186">
        <v>4500</v>
      </c>
      <c r="C246" s="186">
        <v>360</v>
      </c>
      <c r="D246" s="186">
        <v>90</v>
      </c>
      <c r="E246" s="186">
        <v>22.5</v>
      </c>
      <c r="F246" s="186">
        <v>12000</v>
      </c>
      <c r="G246" s="186">
        <v>1440</v>
      </c>
      <c r="H246" s="186">
        <v>0</v>
      </c>
      <c r="I246" s="186">
        <v>630</v>
      </c>
      <c r="J246" s="186">
        <v>427.5</v>
      </c>
      <c r="K246" s="186">
        <v>9</v>
      </c>
      <c r="L246" s="186">
        <v>22.5</v>
      </c>
    </row>
    <row r="247" spans="1:12">
      <c r="A247" s="185" t="s">
        <v>3116</v>
      </c>
      <c r="B247" s="186">
        <v>4000</v>
      </c>
      <c r="C247" s="186">
        <v>320</v>
      </c>
      <c r="D247" s="186">
        <v>80</v>
      </c>
      <c r="E247" s="186">
        <v>20</v>
      </c>
      <c r="F247" s="186">
        <v>3500</v>
      </c>
      <c r="G247" s="186">
        <v>420</v>
      </c>
      <c r="H247" s="186">
        <v>0</v>
      </c>
      <c r="I247" s="186">
        <v>560</v>
      </c>
      <c r="J247" s="186">
        <v>380</v>
      </c>
      <c r="K247" s="186">
        <v>8</v>
      </c>
      <c r="L247" s="186">
        <v>20</v>
      </c>
    </row>
    <row r="248" spans="1:12">
      <c r="A248" s="185" t="s">
        <v>385</v>
      </c>
      <c r="B248" s="186">
        <v>4500</v>
      </c>
      <c r="C248" s="186">
        <v>360</v>
      </c>
      <c r="D248" s="186">
        <v>90</v>
      </c>
      <c r="E248" s="186">
        <v>22.5</v>
      </c>
      <c r="F248" s="186">
        <v>12000</v>
      </c>
      <c r="G248" s="186">
        <v>1440</v>
      </c>
      <c r="H248" s="186">
        <v>-1020</v>
      </c>
      <c r="I248" s="186">
        <v>630</v>
      </c>
      <c r="J248" s="186">
        <v>427.5</v>
      </c>
      <c r="K248" s="186">
        <v>9</v>
      </c>
      <c r="L248" s="186">
        <v>22.5</v>
      </c>
    </row>
    <row r="249" spans="1:12">
      <c r="A249" s="185" t="s">
        <v>728</v>
      </c>
      <c r="B249" s="186">
        <v>4000</v>
      </c>
      <c r="C249" s="186">
        <v>320</v>
      </c>
      <c r="D249" s="186">
        <v>80</v>
      </c>
      <c r="E249" s="186">
        <v>20</v>
      </c>
      <c r="F249" s="186">
        <v>8000</v>
      </c>
      <c r="G249" s="186">
        <v>960</v>
      </c>
      <c r="H249" s="186">
        <v>-540</v>
      </c>
      <c r="I249" s="186">
        <v>560</v>
      </c>
      <c r="J249" s="186">
        <v>380</v>
      </c>
      <c r="K249" s="186">
        <v>8</v>
      </c>
      <c r="L249" s="186">
        <v>20</v>
      </c>
    </row>
    <row r="250" spans="1:12">
      <c r="A250" s="185" t="s">
        <v>989</v>
      </c>
      <c r="B250" s="186">
        <v>4000</v>
      </c>
      <c r="C250" s="186">
        <v>320</v>
      </c>
      <c r="D250" s="186">
        <v>80</v>
      </c>
      <c r="E250" s="186">
        <v>20</v>
      </c>
      <c r="F250" s="186">
        <v>8000</v>
      </c>
      <c r="G250" s="186">
        <v>960</v>
      </c>
      <c r="H250" s="186">
        <v>0</v>
      </c>
      <c r="I250" s="186">
        <v>560</v>
      </c>
      <c r="J250" s="186">
        <v>380</v>
      </c>
      <c r="K250" s="186">
        <v>8</v>
      </c>
      <c r="L250" s="186">
        <v>20</v>
      </c>
    </row>
    <row r="251" spans="1:12">
      <c r="A251" s="185" t="s">
        <v>1472</v>
      </c>
      <c r="B251" s="186">
        <v>4000</v>
      </c>
      <c r="C251" s="186">
        <v>320</v>
      </c>
      <c r="D251" s="186">
        <v>80</v>
      </c>
      <c r="E251" s="186">
        <v>20</v>
      </c>
      <c r="F251" s="186">
        <v>5000</v>
      </c>
      <c r="G251" s="186">
        <v>600</v>
      </c>
      <c r="H251" s="186">
        <v>-180</v>
      </c>
      <c r="I251" s="186">
        <v>560</v>
      </c>
      <c r="J251" s="186">
        <v>380</v>
      </c>
      <c r="K251" s="186">
        <v>8</v>
      </c>
      <c r="L251" s="186">
        <v>20</v>
      </c>
    </row>
    <row r="252" spans="1:12">
      <c r="A252" s="185" t="s">
        <v>2335</v>
      </c>
      <c r="B252" s="186">
        <v>5500</v>
      </c>
      <c r="C252" s="186">
        <v>440</v>
      </c>
      <c r="D252" s="186">
        <v>110</v>
      </c>
      <c r="E252" s="186">
        <v>27.5</v>
      </c>
      <c r="F252" s="186">
        <v>21000</v>
      </c>
      <c r="G252" s="186">
        <v>2520</v>
      </c>
      <c r="H252" s="186">
        <v>0</v>
      </c>
      <c r="I252" s="186">
        <v>770</v>
      </c>
      <c r="J252" s="186">
        <v>522.5</v>
      </c>
      <c r="K252" s="186">
        <v>11</v>
      </c>
      <c r="L252" s="186">
        <v>27.5</v>
      </c>
    </row>
    <row r="253" spans="1:12">
      <c r="A253" s="185" t="s">
        <v>185</v>
      </c>
      <c r="B253" s="186">
        <v>5500</v>
      </c>
      <c r="C253" s="186">
        <v>440</v>
      </c>
      <c r="D253" s="186">
        <v>110</v>
      </c>
      <c r="E253" s="186">
        <v>27.5</v>
      </c>
      <c r="F253" s="186">
        <v>21000</v>
      </c>
      <c r="G253" s="186">
        <v>2520</v>
      </c>
      <c r="H253" s="186">
        <v>0</v>
      </c>
      <c r="I253" s="186">
        <v>770</v>
      </c>
      <c r="J253" s="186">
        <v>522.5</v>
      </c>
      <c r="K253" s="186">
        <v>11</v>
      </c>
      <c r="L253" s="186">
        <v>27.5</v>
      </c>
    </row>
    <row r="254" spans="1:12">
      <c r="A254" s="185" t="s">
        <v>1986</v>
      </c>
      <c r="B254" s="186">
        <v>4000</v>
      </c>
      <c r="C254" s="186">
        <v>320</v>
      </c>
      <c r="D254" s="186">
        <v>80</v>
      </c>
      <c r="E254" s="186">
        <v>20</v>
      </c>
      <c r="F254" s="186">
        <v>3500</v>
      </c>
      <c r="G254" s="186">
        <v>420</v>
      </c>
      <c r="H254" s="186">
        <v>840</v>
      </c>
      <c r="I254" s="186">
        <v>560</v>
      </c>
      <c r="J254" s="186">
        <v>380</v>
      </c>
      <c r="K254" s="186">
        <v>8</v>
      </c>
      <c r="L254" s="186">
        <v>20</v>
      </c>
    </row>
    <row r="255" spans="1:12">
      <c r="A255" s="185" t="s">
        <v>1413</v>
      </c>
      <c r="B255" s="186">
        <v>4000</v>
      </c>
      <c r="C255" s="186">
        <v>320</v>
      </c>
      <c r="D255" s="186">
        <v>80</v>
      </c>
      <c r="E255" s="186">
        <v>20</v>
      </c>
      <c r="F255" s="186">
        <v>3500</v>
      </c>
      <c r="G255" s="186">
        <v>420</v>
      </c>
      <c r="H255" s="186">
        <v>0</v>
      </c>
      <c r="I255" s="186">
        <v>560</v>
      </c>
      <c r="J255" s="186">
        <v>380</v>
      </c>
      <c r="K255" s="186">
        <v>8</v>
      </c>
      <c r="L255" s="186">
        <v>20</v>
      </c>
    </row>
    <row r="256" spans="1:12">
      <c r="A256" s="185" t="s">
        <v>1005</v>
      </c>
      <c r="B256" s="186">
        <v>4500</v>
      </c>
      <c r="C256" s="186">
        <v>360</v>
      </c>
      <c r="D256" s="186">
        <v>90</v>
      </c>
      <c r="E256" s="186">
        <v>22.5</v>
      </c>
      <c r="F256" s="186">
        <v>12000</v>
      </c>
      <c r="G256" s="186">
        <v>1440</v>
      </c>
      <c r="H256" s="186">
        <v>-1020</v>
      </c>
      <c r="I256" s="186">
        <v>630</v>
      </c>
      <c r="J256" s="186">
        <v>427.5</v>
      </c>
      <c r="K256" s="186">
        <v>9</v>
      </c>
      <c r="L256" s="186">
        <v>22.5</v>
      </c>
    </row>
    <row r="257" spans="1:12">
      <c r="A257" s="185" t="s">
        <v>1181</v>
      </c>
      <c r="B257" s="186">
        <v>4000</v>
      </c>
      <c r="C257" s="186">
        <v>320</v>
      </c>
      <c r="D257" s="186">
        <v>80</v>
      </c>
      <c r="E257" s="186">
        <v>20</v>
      </c>
      <c r="F257" s="186">
        <v>7000</v>
      </c>
      <c r="G257" s="186">
        <v>840</v>
      </c>
      <c r="H257" s="186">
        <v>0</v>
      </c>
      <c r="I257" s="186">
        <v>560</v>
      </c>
      <c r="J257" s="186">
        <v>380</v>
      </c>
      <c r="K257" s="186">
        <v>8</v>
      </c>
      <c r="L257" s="186">
        <v>20</v>
      </c>
    </row>
    <row r="258" spans="1:12">
      <c r="A258" s="185" t="s">
        <v>1066</v>
      </c>
      <c r="B258" s="186">
        <v>4000</v>
      </c>
      <c r="C258" s="186">
        <v>320</v>
      </c>
      <c r="D258" s="186">
        <v>80</v>
      </c>
      <c r="E258" s="186">
        <v>20</v>
      </c>
      <c r="F258" s="186">
        <v>3500</v>
      </c>
      <c r="G258" s="186">
        <v>420</v>
      </c>
      <c r="H258" s="186">
        <v>0</v>
      </c>
      <c r="I258" s="186">
        <v>560</v>
      </c>
      <c r="J258" s="186">
        <v>380</v>
      </c>
      <c r="K258" s="186">
        <v>8</v>
      </c>
      <c r="L258" s="186">
        <v>20</v>
      </c>
    </row>
    <row r="259" spans="1:12">
      <c r="A259" s="185" t="s">
        <v>1138</v>
      </c>
      <c r="B259" s="186">
        <v>4000</v>
      </c>
      <c r="C259" s="186">
        <v>320</v>
      </c>
      <c r="D259" s="186">
        <v>80</v>
      </c>
      <c r="E259" s="186">
        <v>20</v>
      </c>
      <c r="F259" s="186">
        <v>11500</v>
      </c>
      <c r="G259" s="186">
        <v>1380</v>
      </c>
      <c r="H259" s="186">
        <v>0</v>
      </c>
      <c r="I259" s="186">
        <v>560</v>
      </c>
      <c r="J259" s="186">
        <v>380</v>
      </c>
      <c r="K259" s="186">
        <v>8</v>
      </c>
      <c r="L259" s="186">
        <v>20</v>
      </c>
    </row>
    <row r="260" spans="1:12">
      <c r="A260" s="185" t="s">
        <v>1294</v>
      </c>
      <c r="B260" s="186">
        <v>4000</v>
      </c>
      <c r="C260" s="186">
        <v>320</v>
      </c>
      <c r="D260" s="186">
        <v>80</v>
      </c>
      <c r="E260" s="186">
        <v>20</v>
      </c>
      <c r="F260" s="186">
        <v>7500</v>
      </c>
      <c r="G260" s="186">
        <v>900</v>
      </c>
      <c r="H260" s="186">
        <v>0</v>
      </c>
      <c r="I260" s="186">
        <v>560</v>
      </c>
      <c r="J260" s="186">
        <v>380</v>
      </c>
      <c r="K260" s="186">
        <v>8</v>
      </c>
      <c r="L260" s="186">
        <v>20</v>
      </c>
    </row>
    <row r="261" spans="1:12">
      <c r="A261" s="185" t="s">
        <v>1069</v>
      </c>
      <c r="B261" s="186">
        <v>4000</v>
      </c>
      <c r="C261" s="186">
        <v>320</v>
      </c>
      <c r="D261" s="186">
        <v>80</v>
      </c>
      <c r="E261" s="186">
        <v>20</v>
      </c>
      <c r="F261" s="186">
        <v>6600</v>
      </c>
      <c r="G261" s="186">
        <v>792</v>
      </c>
      <c r="H261" s="186">
        <v>0</v>
      </c>
      <c r="I261" s="186">
        <v>560</v>
      </c>
      <c r="J261" s="186">
        <v>380</v>
      </c>
      <c r="K261" s="186">
        <v>8</v>
      </c>
      <c r="L261" s="186">
        <v>20</v>
      </c>
    </row>
    <row r="262" spans="1:12">
      <c r="A262" s="185" t="s">
        <v>1757</v>
      </c>
      <c r="B262" s="186">
        <v>4000</v>
      </c>
      <c r="C262" s="186">
        <v>320</v>
      </c>
      <c r="D262" s="186">
        <v>80</v>
      </c>
      <c r="E262" s="186">
        <v>20</v>
      </c>
      <c r="F262" s="186">
        <v>3500</v>
      </c>
      <c r="G262" s="186">
        <v>420</v>
      </c>
      <c r="H262" s="186">
        <v>0</v>
      </c>
      <c r="I262" s="186">
        <v>560</v>
      </c>
      <c r="J262" s="186">
        <v>380</v>
      </c>
      <c r="K262" s="186">
        <v>8</v>
      </c>
      <c r="L262" s="186">
        <v>20</v>
      </c>
    </row>
    <row r="263" spans="1:12">
      <c r="A263" s="185" t="s">
        <v>983</v>
      </c>
      <c r="B263" s="186">
        <v>5500</v>
      </c>
      <c r="C263" s="186">
        <v>440</v>
      </c>
      <c r="D263" s="186">
        <v>110</v>
      </c>
      <c r="E263" s="186">
        <v>27.5</v>
      </c>
      <c r="F263" s="186">
        <v>21000</v>
      </c>
      <c r="G263" s="186">
        <v>2520</v>
      </c>
      <c r="H263" s="186">
        <v>0</v>
      </c>
      <c r="I263" s="186">
        <v>770</v>
      </c>
      <c r="J263" s="186">
        <v>522.5</v>
      </c>
      <c r="K263" s="186">
        <v>11</v>
      </c>
      <c r="L263" s="186">
        <v>27.5</v>
      </c>
    </row>
    <row r="264" spans="1:12">
      <c r="A264" s="185" t="s">
        <v>2117</v>
      </c>
      <c r="B264" s="186">
        <v>6500</v>
      </c>
      <c r="C264" s="186">
        <v>520</v>
      </c>
      <c r="D264" s="186">
        <v>130</v>
      </c>
      <c r="E264" s="186">
        <v>32.5</v>
      </c>
      <c r="F264" s="186">
        <v>28000</v>
      </c>
      <c r="G264" s="186">
        <v>3360</v>
      </c>
      <c r="H264" s="186">
        <v>0</v>
      </c>
      <c r="I264" s="186">
        <v>910</v>
      </c>
      <c r="J264" s="186">
        <v>617.5</v>
      </c>
      <c r="K264" s="186">
        <v>13</v>
      </c>
      <c r="L264" s="186">
        <v>32.5</v>
      </c>
    </row>
    <row r="265" spans="1:12">
      <c r="A265" s="185" t="s">
        <v>2370</v>
      </c>
      <c r="B265" s="186">
        <v>4000</v>
      </c>
      <c r="C265" s="186">
        <v>320</v>
      </c>
      <c r="D265" s="186">
        <v>80</v>
      </c>
      <c r="E265" s="186">
        <v>20</v>
      </c>
      <c r="F265" s="186">
        <v>3500</v>
      </c>
      <c r="G265" s="186">
        <v>420</v>
      </c>
      <c r="H265" s="186">
        <v>0</v>
      </c>
      <c r="I265" s="186">
        <v>560</v>
      </c>
      <c r="J265" s="186">
        <v>380</v>
      </c>
      <c r="K265" s="186">
        <v>8</v>
      </c>
      <c r="L265" s="186">
        <v>20</v>
      </c>
    </row>
    <row r="266" spans="1:12">
      <c r="A266" s="185" t="s">
        <v>457</v>
      </c>
      <c r="B266" s="186">
        <v>5500</v>
      </c>
      <c r="C266" s="186">
        <v>440</v>
      </c>
      <c r="D266" s="186">
        <v>110</v>
      </c>
      <c r="E266" s="186">
        <v>27.5</v>
      </c>
      <c r="F266" s="186">
        <v>26000</v>
      </c>
      <c r="G266" s="186">
        <v>3120</v>
      </c>
      <c r="H266" s="186">
        <v>0</v>
      </c>
      <c r="I266" s="186">
        <v>770</v>
      </c>
      <c r="J266" s="186">
        <v>522.5</v>
      </c>
      <c r="K266" s="186">
        <v>11</v>
      </c>
      <c r="L266" s="186">
        <v>27.5</v>
      </c>
    </row>
    <row r="267" spans="1:12">
      <c r="A267" s="185" t="s">
        <v>1016</v>
      </c>
      <c r="B267" s="186">
        <v>4500</v>
      </c>
      <c r="C267" s="186">
        <v>360</v>
      </c>
      <c r="D267" s="186">
        <v>90</v>
      </c>
      <c r="E267" s="186">
        <v>22.5</v>
      </c>
      <c r="F267" s="186">
        <v>12000</v>
      </c>
      <c r="G267" s="186">
        <v>1440</v>
      </c>
      <c r="H267" s="186">
        <v>0</v>
      </c>
      <c r="I267" s="186">
        <v>630</v>
      </c>
      <c r="J267" s="186">
        <v>427.5</v>
      </c>
      <c r="K267" s="186">
        <v>9</v>
      </c>
      <c r="L267" s="186">
        <v>22.5</v>
      </c>
    </row>
    <row r="268" spans="1:12">
      <c r="A268" s="185" t="s">
        <v>617</v>
      </c>
      <c r="B268" s="186">
        <v>5000</v>
      </c>
      <c r="C268" s="186">
        <v>400</v>
      </c>
      <c r="D268" s="186">
        <v>100</v>
      </c>
      <c r="E268" s="186">
        <v>25</v>
      </c>
      <c r="F268" s="186">
        <v>15000</v>
      </c>
      <c r="G268" s="186">
        <v>1800</v>
      </c>
      <c r="H268" s="186">
        <v>0</v>
      </c>
      <c r="I268" s="186">
        <v>700</v>
      </c>
      <c r="J268" s="186">
        <v>475</v>
      </c>
      <c r="K268" s="186">
        <v>10</v>
      </c>
      <c r="L268" s="186">
        <v>25</v>
      </c>
    </row>
    <row r="269" spans="1:12">
      <c r="A269" s="185" t="s">
        <v>627</v>
      </c>
      <c r="B269" s="186">
        <v>4500</v>
      </c>
      <c r="C269" s="186">
        <v>360</v>
      </c>
      <c r="D269" s="186">
        <v>90</v>
      </c>
      <c r="E269" s="186">
        <v>22.5</v>
      </c>
      <c r="F269" s="186">
        <v>12000</v>
      </c>
      <c r="G269" s="186">
        <v>1440</v>
      </c>
      <c r="H269" s="186">
        <v>0</v>
      </c>
      <c r="I269" s="186">
        <v>630</v>
      </c>
      <c r="J269" s="186">
        <v>427.5</v>
      </c>
      <c r="K269" s="186">
        <v>9</v>
      </c>
      <c r="L269" s="186">
        <v>22.5</v>
      </c>
    </row>
    <row r="270" spans="1:12">
      <c r="A270" s="185" t="s">
        <v>149</v>
      </c>
      <c r="B270" s="186">
        <v>5000</v>
      </c>
      <c r="C270" s="186">
        <v>400</v>
      </c>
      <c r="D270" s="186">
        <v>100</v>
      </c>
      <c r="E270" s="186">
        <v>25</v>
      </c>
      <c r="F270" s="186">
        <v>15000</v>
      </c>
      <c r="G270" s="186">
        <v>1800</v>
      </c>
      <c r="H270" s="186">
        <v>0</v>
      </c>
      <c r="I270" s="186">
        <v>700</v>
      </c>
      <c r="J270" s="186">
        <v>475</v>
      </c>
      <c r="K270" s="186">
        <v>10</v>
      </c>
      <c r="L270" s="186">
        <v>25</v>
      </c>
    </row>
    <row r="271" spans="1:12">
      <c r="A271" s="185" t="s">
        <v>1614</v>
      </c>
      <c r="B271" s="186">
        <v>4000</v>
      </c>
      <c r="C271" s="186">
        <v>320</v>
      </c>
      <c r="D271" s="186">
        <v>80</v>
      </c>
      <c r="E271" s="186">
        <v>20</v>
      </c>
      <c r="F271" s="186">
        <v>3500</v>
      </c>
      <c r="G271" s="186">
        <v>420</v>
      </c>
      <c r="H271" s="186">
        <v>0</v>
      </c>
      <c r="I271" s="186">
        <v>560</v>
      </c>
      <c r="J271" s="186">
        <v>380</v>
      </c>
      <c r="K271" s="186">
        <v>8</v>
      </c>
      <c r="L271" s="186">
        <v>20</v>
      </c>
    </row>
    <row r="272" spans="1:12">
      <c r="A272" s="185" t="s">
        <v>2279</v>
      </c>
      <c r="B272" s="186">
        <v>4000</v>
      </c>
      <c r="C272" s="186">
        <v>320</v>
      </c>
      <c r="D272" s="186">
        <v>80</v>
      </c>
      <c r="E272" s="186">
        <v>20</v>
      </c>
      <c r="F272" s="186">
        <v>3500</v>
      </c>
      <c r="G272" s="186">
        <v>420</v>
      </c>
      <c r="H272" s="186">
        <v>0</v>
      </c>
      <c r="I272" s="186">
        <v>560</v>
      </c>
      <c r="J272" s="186">
        <v>380</v>
      </c>
      <c r="K272" s="186">
        <v>8</v>
      </c>
      <c r="L272" s="186">
        <v>20</v>
      </c>
    </row>
    <row r="273" spans="1:12">
      <c r="A273" s="185" t="s">
        <v>1251</v>
      </c>
      <c r="B273" s="186">
        <v>4000</v>
      </c>
      <c r="C273" s="186">
        <v>320</v>
      </c>
      <c r="D273" s="186">
        <v>80</v>
      </c>
      <c r="E273" s="186">
        <v>20</v>
      </c>
      <c r="F273" s="186">
        <v>6500</v>
      </c>
      <c r="G273" s="186">
        <v>780</v>
      </c>
      <c r="H273" s="186">
        <v>0</v>
      </c>
      <c r="I273" s="186">
        <v>560</v>
      </c>
      <c r="J273" s="186">
        <v>380</v>
      </c>
      <c r="K273" s="186">
        <v>8</v>
      </c>
      <c r="L273" s="186">
        <v>20</v>
      </c>
    </row>
    <row r="274" spans="1:12">
      <c r="A274" s="185" t="s">
        <v>2419</v>
      </c>
      <c r="B274" s="186">
        <v>4000</v>
      </c>
      <c r="C274" s="186">
        <v>320</v>
      </c>
      <c r="D274" s="186">
        <v>80</v>
      </c>
      <c r="E274" s="186">
        <v>20</v>
      </c>
      <c r="F274" s="186">
        <v>8500</v>
      </c>
      <c r="G274" s="186">
        <v>1020</v>
      </c>
      <c r="H274" s="186">
        <v>0</v>
      </c>
      <c r="I274" s="186">
        <v>560</v>
      </c>
      <c r="J274" s="186">
        <v>380</v>
      </c>
      <c r="K274" s="186">
        <v>8</v>
      </c>
      <c r="L274" s="186">
        <v>20</v>
      </c>
    </row>
    <row r="275" spans="1:12">
      <c r="A275" s="185" t="s">
        <v>3115</v>
      </c>
      <c r="B275" s="186">
        <v>4500</v>
      </c>
      <c r="C275" s="186">
        <v>360</v>
      </c>
      <c r="D275" s="186">
        <v>90</v>
      </c>
      <c r="E275" s="186">
        <v>22.5</v>
      </c>
      <c r="F275" s="186">
        <v>3500</v>
      </c>
      <c r="G275" s="186">
        <v>420</v>
      </c>
      <c r="H275" s="186">
        <v>0</v>
      </c>
      <c r="I275" s="186">
        <v>630</v>
      </c>
      <c r="J275" s="186">
        <v>427.5</v>
      </c>
      <c r="K275" s="186">
        <v>9</v>
      </c>
      <c r="L275" s="186">
        <v>22.5</v>
      </c>
    </row>
    <row r="276" spans="1:12">
      <c r="A276" s="185" t="s">
        <v>1407</v>
      </c>
      <c r="B276" s="186">
        <v>4000</v>
      </c>
      <c r="C276" s="186">
        <v>320</v>
      </c>
      <c r="D276" s="186">
        <v>80</v>
      </c>
      <c r="E276" s="186">
        <v>20</v>
      </c>
      <c r="F276" s="186">
        <v>6800</v>
      </c>
      <c r="G276" s="186">
        <v>816</v>
      </c>
      <c r="H276" s="186">
        <v>0</v>
      </c>
      <c r="I276" s="186">
        <v>560</v>
      </c>
      <c r="J276" s="186">
        <v>380</v>
      </c>
      <c r="K276" s="186">
        <v>8</v>
      </c>
      <c r="L276" s="186">
        <v>20</v>
      </c>
    </row>
    <row r="277" spans="1:12">
      <c r="A277" s="185" t="s">
        <v>945</v>
      </c>
      <c r="B277" s="186">
        <v>4000</v>
      </c>
      <c r="C277" s="186">
        <v>320</v>
      </c>
      <c r="D277" s="186">
        <v>80</v>
      </c>
      <c r="E277" s="186">
        <v>20</v>
      </c>
      <c r="F277" s="186">
        <v>3500</v>
      </c>
      <c r="G277" s="186">
        <v>420</v>
      </c>
      <c r="H277" s="186">
        <v>0</v>
      </c>
      <c r="I277" s="186">
        <v>560</v>
      </c>
      <c r="J277" s="186">
        <v>380</v>
      </c>
      <c r="K277" s="186">
        <v>8</v>
      </c>
      <c r="L277" s="186">
        <v>20</v>
      </c>
    </row>
    <row r="278" spans="1:12">
      <c r="A278" s="185" t="s">
        <v>529</v>
      </c>
      <c r="B278" s="186">
        <v>4000</v>
      </c>
      <c r="C278" s="186">
        <v>320</v>
      </c>
      <c r="D278" s="186">
        <v>80</v>
      </c>
      <c r="E278" s="186">
        <v>20</v>
      </c>
      <c r="F278" s="186">
        <v>10500</v>
      </c>
      <c r="G278" s="186">
        <v>1260</v>
      </c>
      <c r="H278" s="186">
        <v>0</v>
      </c>
      <c r="I278" s="186">
        <v>560</v>
      </c>
      <c r="J278" s="186">
        <v>380</v>
      </c>
      <c r="K278" s="186">
        <v>8</v>
      </c>
      <c r="L278" s="186">
        <v>20</v>
      </c>
    </row>
    <row r="279" spans="1:12">
      <c r="A279" s="185" t="s">
        <v>313</v>
      </c>
      <c r="B279" s="186">
        <v>4500</v>
      </c>
      <c r="C279" s="186">
        <v>360</v>
      </c>
      <c r="D279" s="186">
        <v>90</v>
      </c>
      <c r="E279" s="186">
        <v>22.5</v>
      </c>
      <c r="F279" s="186">
        <v>12000</v>
      </c>
      <c r="G279" s="186">
        <v>1440</v>
      </c>
      <c r="H279" s="186">
        <v>0</v>
      </c>
      <c r="I279" s="186">
        <v>630</v>
      </c>
      <c r="J279" s="186">
        <v>427.5</v>
      </c>
      <c r="K279" s="186">
        <v>9</v>
      </c>
      <c r="L279" s="186">
        <v>22.5</v>
      </c>
    </row>
    <row r="280" spans="1:12">
      <c r="A280" s="185" t="s">
        <v>265</v>
      </c>
      <c r="B280" s="186">
        <v>5000</v>
      </c>
      <c r="C280" s="186">
        <v>400</v>
      </c>
      <c r="D280" s="186">
        <v>100</v>
      </c>
      <c r="E280" s="186">
        <v>25</v>
      </c>
      <c r="F280" s="186">
        <v>15000</v>
      </c>
      <c r="G280" s="186">
        <v>1800</v>
      </c>
      <c r="H280" s="186">
        <v>0</v>
      </c>
      <c r="I280" s="186">
        <v>700</v>
      </c>
      <c r="J280" s="186">
        <v>475</v>
      </c>
      <c r="K280" s="186">
        <v>10</v>
      </c>
      <c r="L280" s="186">
        <v>25</v>
      </c>
    </row>
    <row r="281" spans="1:12">
      <c r="A281" s="185" t="s">
        <v>1703</v>
      </c>
      <c r="B281" s="186">
        <v>4000</v>
      </c>
      <c r="C281" s="186">
        <v>320</v>
      </c>
      <c r="D281" s="186">
        <v>80</v>
      </c>
      <c r="E281" s="186">
        <v>20</v>
      </c>
      <c r="F281" s="186">
        <v>9000</v>
      </c>
      <c r="G281" s="186">
        <v>1080</v>
      </c>
      <c r="H281" s="186">
        <v>0</v>
      </c>
      <c r="I281" s="186">
        <v>560</v>
      </c>
      <c r="J281" s="186">
        <v>380</v>
      </c>
      <c r="K281" s="186">
        <v>8</v>
      </c>
      <c r="L281" s="186">
        <v>20</v>
      </c>
    </row>
    <row r="282" spans="1:12">
      <c r="A282" s="185" t="s">
        <v>447</v>
      </c>
      <c r="B282" s="186">
        <v>4500</v>
      </c>
      <c r="C282" s="186">
        <v>360</v>
      </c>
      <c r="D282" s="186">
        <v>90</v>
      </c>
      <c r="E282" s="186">
        <v>22.5</v>
      </c>
      <c r="F282" s="186">
        <v>16000</v>
      </c>
      <c r="G282" s="186">
        <v>1920</v>
      </c>
      <c r="H282" s="186">
        <v>0</v>
      </c>
      <c r="I282" s="186">
        <v>630</v>
      </c>
      <c r="J282" s="186">
        <v>427.5</v>
      </c>
      <c r="K282" s="186">
        <v>9</v>
      </c>
      <c r="L282" s="186">
        <v>22.5</v>
      </c>
    </row>
    <row r="283" spans="1:12">
      <c r="A283" s="185" t="s">
        <v>2353</v>
      </c>
      <c r="B283" s="186">
        <v>4000</v>
      </c>
      <c r="C283" s="186">
        <v>320</v>
      </c>
      <c r="D283" s="186">
        <v>80</v>
      </c>
      <c r="E283" s="186">
        <v>20</v>
      </c>
      <c r="F283" s="186">
        <v>3500</v>
      </c>
      <c r="G283" s="186">
        <v>420</v>
      </c>
      <c r="H283" s="186">
        <v>0</v>
      </c>
      <c r="I283" s="186">
        <v>560</v>
      </c>
      <c r="J283" s="186">
        <v>380</v>
      </c>
      <c r="K283" s="186">
        <v>8</v>
      </c>
      <c r="L283" s="186">
        <v>20</v>
      </c>
    </row>
    <row r="284" spans="1:12">
      <c r="A284" s="185" t="s">
        <v>812</v>
      </c>
      <c r="B284" s="186">
        <v>4500</v>
      </c>
      <c r="C284" s="186">
        <v>360</v>
      </c>
      <c r="D284" s="186">
        <v>90</v>
      </c>
      <c r="E284" s="186">
        <v>22.5</v>
      </c>
      <c r="F284" s="186">
        <v>12000</v>
      </c>
      <c r="G284" s="186">
        <v>1440</v>
      </c>
      <c r="H284" s="186">
        <v>0</v>
      </c>
      <c r="I284" s="186">
        <v>630</v>
      </c>
      <c r="J284" s="186">
        <v>427.5</v>
      </c>
      <c r="K284" s="186">
        <v>9</v>
      </c>
      <c r="L284" s="186">
        <v>22.5</v>
      </c>
    </row>
    <row r="285" spans="1:12">
      <c r="A285" s="185" t="s">
        <v>1313</v>
      </c>
      <c r="B285" s="186">
        <v>4000</v>
      </c>
      <c r="C285" s="186">
        <v>320</v>
      </c>
      <c r="D285" s="186">
        <v>80</v>
      </c>
      <c r="E285" s="186">
        <v>20</v>
      </c>
      <c r="F285" s="186">
        <v>3500</v>
      </c>
      <c r="G285" s="186">
        <v>420</v>
      </c>
      <c r="H285" s="186">
        <v>0</v>
      </c>
      <c r="I285" s="186">
        <v>560</v>
      </c>
      <c r="J285" s="186">
        <v>380</v>
      </c>
      <c r="K285" s="186">
        <v>8</v>
      </c>
      <c r="L285" s="186">
        <v>20</v>
      </c>
    </row>
    <row r="286" spans="1:12">
      <c r="A286" s="185" t="s">
        <v>862</v>
      </c>
      <c r="B286" s="186">
        <v>4000</v>
      </c>
      <c r="C286" s="186">
        <v>320</v>
      </c>
      <c r="D286" s="186">
        <v>80</v>
      </c>
      <c r="E286" s="186">
        <v>20</v>
      </c>
      <c r="F286" s="186">
        <v>11000</v>
      </c>
      <c r="G286" s="186">
        <v>1320</v>
      </c>
      <c r="H286" s="186">
        <v>0</v>
      </c>
      <c r="I286" s="186">
        <v>560</v>
      </c>
      <c r="J286" s="186">
        <v>380</v>
      </c>
      <c r="K286" s="186">
        <v>8</v>
      </c>
      <c r="L286" s="186">
        <v>20</v>
      </c>
    </row>
    <row r="287" spans="1:12">
      <c r="A287" s="185" t="s">
        <v>296</v>
      </c>
      <c r="B287" s="186">
        <v>5000</v>
      </c>
      <c r="C287" s="186">
        <v>400</v>
      </c>
      <c r="D287" s="186">
        <v>100</v>
      </c>
      <c r="E287" s="186">
        <v>25</v>
      </c>
      <c r="F287" s="186">
        <v>15000</v>
      </c>
      <c r="G287" s="186">
        <v>1800</v>
      </c>
      <c r="H287" s="186">
        <v>0</v>
      </c>
      <c r="I287" s="186">
        <v>700</v>
      </c>
      <c r="J287" s="186">
        <v>475</v>
      </c>
      <c r="K287" s="186">
        <v>10</v>
      </c>
      <c r="L287" s="186">
        <v>25</v>
      </c>
    </row>
    <row r="288" spans="1:12">
      <c r="A288" s="185" t="s">
        <v>2416</v>
      </c>
      <c r="B288" s="186">
        <v>4000</v>
      </c>
      <c r="C288" s="186">
        <v>320</v>
      </c>
      <c r="D288" s="186">
        <v>80</v>
      </c>
      <c r="E288" s="186">
        <v>20</v>
      </c>
      <c r="F288" s="186">
        <v>3500</v>
      </c>
      <c r="G288" s="186">
        <v>420</v>
      </c>
      <c r="H288" s="186">
        <v>0</v>
      </c>
      <c r="I288" s="186">
        <v>560</v>
      </c>
      <c r="J288" s="186">
        <v>380</v>
      </c>
      <c r="K288" s="186">
        <v>8</v>
      </c>
      <c r="L288" s="186">
        <v>20</v>
      </c>
    </row>
    <row r="289" spans="1:12">
      <c r="A289" s="185" t="s">
        <v>818</v>
      </c>
      <c r="B289" s="186">
        <v>5500</v>
      </c>
      <c r="C289" s="186">
        <v>440</v>
      </c>
      <c r="D289" s="186">
        <v>110</v>
      </c>
      <c r="E289" s="186">
        <v>27.5</v>
      </c>
      <c r="F289" s="186">
        <v>21000</v>
      </c>
      <c r="G289" s="186">
        <v>2520</v>
      </c>
      <c r="H289" s="186">
        <v>0</v>
      </c>
      <c r="I289" s="186">
        <v>770</v>
      </c>
      <c r="J289" s="186">
        <v>522.5</v>
      </c>
      <c r="K289" s="186">
        <v>11</v>
      </c>
      <c r="L289" s="186">
        <v>27.5</v>
      </c>
    </row>
    <row r="290" spans="1:12">
      <c r="A290" s="185" t="s">
        <v>181</v>
      </c>
      <c r="B290" s="186">
        <v>4000</v>
      </c>
      <c r="C290" s="186">
        <v>320</v>
      </c>
      <c r="D290" s="186">
        <v>80</v>
      </c>
      <c r="E290" s="186">
        <v>20</v>
      </c>
      <c r="F290" s="186">
        <v>3500</v>
      </c>
      <c r="G290" s="186">
        <v>420</v>
      </c>
      <c r="H290" s="186">
        <v>0</v>
      </c>
      <c r="I290" s="186">
        <v>560</v>
      </c>
      <c r="J290" s="186">
        <v>380</v>
      </c>
      <c r="K290" s="186">
        <v>8</v>
      </c>
      <c r="L290" s="186">
        <v>20</v>
      </c>
    </row>
    <row r="291" spans="1:12">
      <c r="A291" s="185" t="s">
        <v>1635</v>
      </c>
      <c r="B291" s="186">
        <v>5000</v>
      </c>
      <c r="C291" s="186">
        <v>400</v>
      </c>
      <c r="D291" s="186">
        <v>100</v>
      </c>
      <c r="E291" s="186">
        <v>25</v>
      </c>
      <c r="F291" s="186">
        <v>15000</v>
      </c>
      <c r="G291" s="186">
        <v>1800</v>
      </c>
      <c r="H291" s="186">
        <v>0</v>
      </c>
      <c r="I291" s="186">
        <v>700</v>
      </c>
      <c r="J291" s="186">
        <v>475</v>
      </c>
      <c r="K291" s="186">
        <v>10</v>
      </c>
      <c r="L291" s="186">
        <v>25</v>
      </c>
    </row>
    <row r="292" spans="1:12">
      <c r="A292" s="185" t="s">
        <v>2339</v>
      </c>
      <c r="B292" s="186">
        <v>4000</v>
      </c>
      <c r="C292" s="186">
        <v>320</v>
      </c>
      <c r="D292" s="186">
        <v>80</v>
      </c>
      <c r="E292" s="186">
        <v>20</v>
      </c>
      <c r="F292" s="186">
        <v>3500</v>
      </c>
      <c r="G292" s="186">
        <v>420</v>
      </c>
      <c r="H292" s="186">
        <v>0</v>
      </c>
      <c r="I292" s="186">
        <v>560</v>
      </c>
      <c r="J292" s="186">
        <v>380</v>
      </c>
      <c r="K292" s="186">
        <v>8</v>
      </c>
      <c r="L292" s="186">
        <v>20</v>
      </c>
    </row>
    <row r="293" spans="1:12">
      <c r="A293" s="185" t="s">
        <v>1938</v>
      </c>
      <c r="B293" s="186">
        <v>4500</v>
      </c>
      <c r="C293" s="186">
        <v>360</v>
      </c>
      <c r="D293" s="186">
        <v>90</v>
      </c>
      <c r="E293" s="186">
        <v>22.5</v>
      </c>
      <c r="F293" s="186">
        <v>12000</v>
      </c>
      <c r="G293" s="186">
        <v>1440</v>
      </c>
      <c r="H293" s="186">
        <v>0</v>
      </c>
      <c r="I293" s="186">
        <v>630</v>
      </c>
      <c r="J293" s="186">
        <v>427.5</v>
      </c>
      <c r="K293" s="186">
        <v>9</v>
      </c>
      <c r="L293" s="186">
        <v>22.5</v>
      </c>
    </row>
    <row r="294" spans="1:12">
      <c r="A294" s="185" t="s">
        <v>451</v>
      </c>
      <c r="B294" s="186">
        <v>4500</v>
      </c>
      <c r="C294" s="186">
        <v>360</v>
      </c>
      <c r="D294" s="186">
        <v>90</v>
      </c>
      <c r="E294" s="186">
        <v>22.5</v>
      </c>
      <c r="F294" s="186">
        <v>14000</v>
      </c>
      <c r="G294" s="186">
        <v>1680</v>
      </c>
      <c r="H294" s="186">
        <v>0</v>
      </c>
      <c r="I294" s="186">
        <v>630</v>
      </c>
      <c r="J294" s="186">
        <v>427.5</v>
      </c>
      <c r="K294" s="186">
        <v>9</v>
      </c>
      <c r="L294" s="186">
        <v>22.5</v>
      </c>
    </row>
    <row r="295" spans="1:12">
      <c r="A295" s="185" t="s">
        <v>1736</v>
      </c>
      <c r="B295" s="186">
        <v>4000</v>
      </c>
      <c r="C295" s="186">
        <v>320</v>
      </c>
      <c r="D295" s="186">
        <v>80</v>
      </c>
      <c r="E295" s="186">
        <v>20</v>
      </c>
      <c r="F295" s="186">
        <v>11000</v>
      </c>
      <c r="G295" s="186">
        <v>1320</v>
      </c>
      <c r="H295" s="186">
        <v>0</v>
      </c>
      <c r="I295" s="186">
        <v>560</v>
      </c>
      <c r="J295" s="186">
        <v>380</v>
      </c>
      <c r="K295" s="186">
        <v>8</v>
      </c>
      <c r="L295" s="186">
        <v>20</v>
      </c>
    </row>
    <row r="296" spans="1:12">
      <c r="A296" s="185" t="s">
        <v>608</v>
      </c>
      <c r="B296" s="186">
        <v>5000</v>
      </c>
      <c r="C296" s="186">
        <v>400</v>
      </c>
      <c r="D296" s="186">
        <v>100</v>
      </c>
      <c r="E296" s="186">
        <v>25</v>
      </c>
      <c r="F296" s="186">
        <v>15000</v>
      </c>
      <c r="G296" s="186">
        <v>1800</v>
      </c>
      <c r="H296" s="186">
        <v>0</v>
      </c>
      <c r="I296" s="186">
        <v>700</v>
      </c>
      <c r="J296" s="186">
        <v>475</v>
      </c>
      <c r="K296" s="186">
        <v>10</v>
      </c>
      <c r="L296" s="186">
        <v>25</v>
      </c>
    </row>
    <row r="297" spans="1:12">
      <c r="A297" s="185" t="s">
        <v>565</v>
      </c>
      <c r="B297" s="186">
        <v>4500</v>
      </c>
      <c r="C297" s="186">
        <v>360</v>
      </c>
      <c r="D297" s="186">
        <v>90</v>
      </c>
      <c r="E297" s="186">
        <v>22.5</v>
      </c>
      <c r="F297" s="186">
        <v>12000</v>
      </c>
      <c r="G297" s="186">
        <v>1440</v>
      </c>
      <c r="H297" s="186">
        <v>0</v>
      </c>
      <c r="I297" s="186">
        <v>630</v>
      </c>
      <c r="J297" s="186">
        <v>427.5</v>
      </c>
      <c r="K297" s="186">
        <v>9</v>
      </c>
      <c r="L297" s="186">
        <v>22.5</v>
      </c>
    </row>
    <row r="298" spans="1:12">
      <c r="A298" s="185" t="s">
        <v>1425</v>
      </c>
      <c r="B298" s="186">
        <v>4000</v>
      </c>
      <c r="C298" s="186">
        <v>320</v>
      </c>
      <c r="D298" s="186">
        <v>80</v>
      </c>
      <c r="E298" s="186">
        <v>20</v>
      </c>
      <c r="F298" s="186">
        <v>12000</v>
      </c>
      <c r="G298" s="186">
        <v>1440</v>
      </c>
      <c r="H298" s="186">
        <v>-240</v>
      </c>
      <c r="I298" s="186">
        <v>560</v>
      </c>
      <c r="J298" s="186">
        <v>380</v>
      </c>
      <c r="K298" s="186">
        <v>8</v>
      </c>
      <c r="L298" s="186">
        <v>20</v>
      </c>
    </row>
    <row r="299" spans="1:12">
      <c r="A299" s="185" t="s">
        <v>888</v>
      </c>
      <c r="B299" s="186">
        <v>4000</v>
      </c>
      <c r="C299" s="186">
        <v>320</v>
      </c>
      <c r="D299" s="186">
        <v>80</v>
      </c>
      <c r="E299" s="186">
        <v>20</v>
      </c>
      <c r="F299" s="186">
        <v>3500</v>
      </c>
      <c r="G299" s="186">
        <v>420</v>
      </c>
      <c r="H299" s="186">
        <v>0</v>
      </c>
      <c r="I299" s="186">
        <v>560</v>
      </c>
      <c r="J299" s="186">
        <v>380</v>
      </c>
      <c r="K299" s="186">
        <v>8</v>
      </c>
      <c r="L299" s="186">
        <v>20</v>
      </c>
    </row>
    <row r="300" spans="1:12">
      <c r="A300" s="185" t="s">
        <v>1538</v>
      </c>
      <c r="B300" s="186">
        <v>4000</v>
      </c>
      <c r="C300" s="186">
        <v>320</v>
      </c>
      <c r="D300" s="186">
        <v>80</v>
      </c>
      <c r="E300" s="186">
        <v>20</v>
      </c>
      <c r="F300" s="186">
        <v>3500</v>
      </c>
      <c r="G300" s="186">
        <v>420</v>
      </c>
      <c r="H300" s="186">
        <v>0</v>
      </c>
      <c r="I300" s="186">
        <v>560</v>
      </c>
      <c r="J300" s="186">
        <v>380</v>
      </c>
      <c r="K300" s="186">
        <v>8</v>
      </c>
      <c r="L300" s="186">
        <v>20</v>
      </c>
    </row>
    <row r="301" spans="1:12">
      <c r="A301" s="185" t="s">
        <v>111</v>
      </c>
      <c r="B301" s="186">
        <v>4000</v>
      </c>
      <c r="C301" s="186">
        <v>320</v>
      </c>
      <c r="D301" s="186">
        <v>80</v>
      </c>
      <c r="E301" s="186">
        <v>20</v>
      </c>
      <c r="F301" s="186">
        <v>11000</v>
      </c>
      <c r="G301" s="186">
        <v>1320</v>
      </c>
      <c r="H301" s="186">
        <v>0</v>
      </c>
      <c r="I301" s="186">
        <v>560</v>
      </c>
      <c r="J301" s="186">
        <v>380</v>
      </c>
      <c r="K301" s="186">
        <v>8</v>
      </c>
      <c r="L301" s="186">
        <v>20</v>
      </c>
    </row>
    <row r="302" spans="1:12">
      <c r="A302" s="185" t="s">
        <v>98</v>
      </c>
      <c r="B302" s="186">
        <v>5000</v>
      </c>
      <c r="C302" s="186">
        <v>400</v>
      </c>
      <c r="D302" s="186">
        <v>100</v>
      </c>
      <c r="E302" s="186">
        <v>25</v>
      </c>
      <c r="F302" s="186">
        <v>15000</v>
      </c>
      <c r="G302" s="186">
        <v>1800</v>
      </c>
      <c r="H302" s="186">
        <v>0</v>
      </c>
      <c r="I302" s="186">
        <v>700</v>
      </c>
      <c r="J302" s="186">
        <v>475</v>
      </c>
      <c r="K302" s="186">
        <v>10</v>
      </c>
      <c r="L302" s="186">
        <v>25</v>
      </c>
    </row>
    <row r="303" spans="1:12">
      <c r="A303" s="185" t="s">
        <v>664</v>
      </c>
      <c r="B303" s="186">
        <v>4000</v>
      </c>
      <c r="C303" s="186">
        <v>320</v>
      </c>
      <c r="D303" s="186">
        <v>80</v>
      </c>
      <c r="E303" s="186">
        <v>20</v>
      </c>
      <c r="F303" s="186">
        <v>8500</v>
      </c>
      <c r="G303" s="186">
        <v>1020</v>
      </c>
      <c r="H303" s="186">
        <v>120</v>
      </c>
      <c r="I303" s="186">
        <v>560</v>
      </c>
      <c r="J303" s="186">
        <v>380</v>
      </c>
      <c r="K303" s="186">
        <v>8</v>
      </c>
      <c r="L303" s="186">
        <v>20</v>
      </c>
    </row>
    <row r="304" spans="1:12">
      <c r="A304" s="185" t="s">
        <v>303</v>
      </c>
      <c r="B304" s="186">
        <v>4000</v>
      </c>
      <c r="C304" s="186">
        <v>320</v>
      </c>
      <c r="D304" s="186">
        <v>80</v>
      </c>
      <c r="E304" s="186">
        <v>20</v>
      </c>
      <c r="F304" s="186">
        <v>3500</v>
      </c>
      <c r="G304" s="186">
        <v>420</v>
      </c>
      <c r="H304" s="186">
        <v>0</v>
      </c>
      <c r="I304" s="186">
        <v>560</v>
      </c>
      <c r="J304" s="186">
        <v>380</v>
      </c>
      <c r="K304" s="186">
        <v>8</v>
      </c>
      <c r="L304" s="186">
        <v>20</v>
      </c>
    </row>
    <row r="305" spans="1:12">
      <c r="A305" s="185" t="s">
        <v>1435</v>
      </c>
      <c r="B305" s="186">
        <v>4000</v>
      </c>
      <c r="C305" s="186">
        <v>320</v>
      </c>
      <c r="D305" s="186">
        <v>80</v>
      </c>
      <c r="E305" s="186">
        <v>20</v>
      </c>
      <c r="F305" s="186">
        <v>3500</v>
      </c>
      <c r="G305" s="186">
        <v>420</v>
      </c>
      <c r="H305" s="186">
        <v>0</v>
      </c>
      <c r="I305" s="186">
        <v>560</v>
      </c>
      <c r="J305" s="186">
        <v>380</v>
      </c>
      <c r="K305" s="186">
        <v>8</v>
      </c>
      <c r="L305" s="186">
        <v>20</v>
      </c>
    </row>
    <row r="306" spans="1:12">
      <c r="A306" s="185" t="s">
        <v>1511</v>
      </c>
      <c r="B306" s="186">
        <v>4000</v>
      </c>
      <c r="C306" s="186">
        <v>320</v>
      </c>
      <c r="D306" s="186">
        <v>80</v>
      </c>
      <c r="E306" s="186">
        <v>20</v>
      </c>
      <c r="F306" s="186">
        <v>3500</v>
      </c>
      <c r="G306" s="186">
        <v>420</v>
      </c>
      <c r="H306" s="186">
        <v>0</v>
      </c>
      <c r="I306" s="186">
        <v>560</v>
      </c>
      <c r="J306" s="186">
        <v>380</v>
      </c>
      <c r="K306" s="186">
        <v>8</v>
      </c>
      <c r="L306" s="186">
        <v>20</v>
      </c>
    </row>
    <row r="307" spans="1:12">
      <c r="A307" s="185" t="s">
        <v>2154</v>
      </c>
      <c r="B307" s="186">
        <v>4000</v>
      </c>
      <c r="C307" s="186">
        <v>320</v>
      </c>
      <c r="D307" s="186">
        <v>80</v>
      </c>
      <c r="E307" s="186">
        <v>20</v>
      </c>
      <c r="F307" s="186">
        <v>9000</v>
      </c>
      <c r="G307" s="186">
        <v>1080</v>
      </c>
      <c r="H307" s="186">
        <v>0</v>
      </c>
      <c r="I307" s="186">
        <v>560</v>
      </c>
      <c r="J307" s="186">
        <v>380</v>
      </c>
      <c r="K307" s="186">
        <v>8</v>
      </c>
      <c r="L307" s="186">
        <v>20</v>
      </c>
    </row>
    <row r="308" spans="1:12">
      <c r="A308" s="185" t="s">
        <v>373</v>
      </c>
      <c r="B308" s="186">
        <v>6500</v>
      </c>
      <c r="C308" s="186">
        <v>520</v>
      </c>
      <c r="D308" s="186">
        <v>130</v>
      </c>
      <c r="E308" s="186">
        <v>32.5</v>
      </c>
      <c r="F308" s="186">
        <v>28000</v>
      </c>
      <c r="G308" s="186">
        <v>3360</v>
      </c>
      <c r="H308" s="186">
        <v>0</v>
      </c>
      <c r="I308" s="186">
        <v>910</v>
      </c>
      <c r="J308" s="186">
        <v>617.5</v>
      </c>
      <c r="K308" s="186">
        <v>13</v>
      </c>
      <c r="L308" s="186">
        <v>32.5</v>
      </c>
    </row>
    <row r="309" spans="1:12">
      <c r="A309" s="185" t="s">
        <v>1709</v>
      </c>
      <c r="B309" s="186">
        <v>4000</v>
      </c>
      <c r="C309" s="186">
        <v>320</v>
      </c>
      <c r="D309" s="186">
        <v>80</v>
      </c>
      <c r="E309" s="186">
        <v>20</v>
      </c>
      <c r="F309" s="186">
        <v>3500</v>
      </c>
      <c r="G309" s="186">
        <v>420</v>
      </c>
      <c r="H309" s="186">
        <v>0</v>
      </c>
      <c r="I309" s="186">
        <v>560</v>
      </c>
      <c r="J309" s="186">
        <v>380</v>
      </c>
      <c r="K309" s="186">
        <v>8</v>
      </c>
      <c r="L309" s="186">
        <v>20</v>
      </c>
    </row>
    <row r="310" spans="1:12">
      <c r="A310" s="185" t="s">
        <v>928</v>
      </c>
      <c r="B310" s="186">
        <v>4000</v>
      </c>
      <c r="C310" s="186">
        <v>320</v>
      </c>
      <c r="D310" s="186">
        <v>80</v>
      </c>
      <c r="E310" s="186">
        <v>20</v>
      </c>
      <c r="F310" s="186">
        <v>11000</v>
      </c>
      <c r="G310" s="186">
        <v>1320</v>
      </c>
      <c r="H310" s="186">
        <v>0</v>
      </c>
      <c r="I310" s="186">
        <v>560</v>
      </c>
      <c r="J310" s="186">
        <v>380</v>
      </c>
      <c r="K310" s="186">
        <v>8</v>
      </c>
      <c r="L310" s="186">
        <v>20</v>
      </c>
    </row>
    <row r="311" spans="1:12">
      <c r="A311" s="185" t="s">
        <v>3086</v>
      </c>
      <c r="B311" s="186">
        <v>5000</v>
      </c>
      <c r="C311" s="186">
        <v>400</v>
      </c>
      <c r="D311" s="186">
        <v>100</v>
      </c>
      <c r="E311" s="186">
        <v>25</v>
      </c>
      <c r="F311" s="186">
        <v>18000</v>
      </c>
      <c r="G311" s="186">
        <v>2160</v>
      </c>
      <c r="H311" s="186">
        <v>0</v>
      </c>
      <c r="I311" s="186">
        <v>700</v>
      </c>
      <c r="J311" s="186">
        <v>475</v>
      </c>
      <c r="K311" s="186">
        <v>10</v>
      </c>
      <c r="L311" s="186">
        <v>25</v>
      </c>
    </row>
    <row r="312" spans="1:12">
      <c r="A312" s="185" t="s">
        <v>996</v>
      </c>
      <c r="B312" s="186">
        <v>4000</v>
      </c>
      <c r="C312" s="186">
        <v>320</v>
      </c>
      <c r="D312" s="186">
        <v>80</v>
      </c>
      <c r="E312" s="186">
        <v>20</v>
      </c>
      <c r="F312" s="186">
        <v>5800</v>
      </c>
      <c r="G312" s="186">
        <v>696</v>
      </c>
      <c r="H312" s="186">
        <v>0</v>
      </c>
      <c r="I312" s="186">
        <v>560</v>
      </c>
      <c r="J312" s="186">
        <v>380</v>
      </c>
      <c r="K312" s="186">
        <v>8</v>
      </c>
      <c r="L312" s="186">
        <v>20</v>
      </c>
    </row>
    <row r="313" spans="1:12">
      <c r="A313" s="185" t="s">
        <v>506</v>
      </c>
      <c r="B313" s="186">
        <v>10000</v>
      </c>
      <c r="C313" s="186">
        <v>800</v>
      </c>
      <c r="D313" s="186">
        <v>200</v>
      </c>
      <c r="E313" s="186">
        <v>50</v>
      </c>
      <c r="F313" s="186">
        <v>36000</v>
      </c>
      <c r="G313" s="186">
        <v>4320</v>
      </c>
      <c r="H313" s="186">
        <v>-480</v>
      </c>
      <c r="I313" s="186">
        <v>1400</v>
      </c>
      <c r="J313" s="186">
        <v>950</v>
      </c>
      <c r="K313" s="186">
        <v>20</v>
      </c>
      <c r="L313" s="186">
        <v>50</v>
      </c>
    </row>
    <row r="314" spans="1:12">
      <c r="A314" s="185" t="s">
        <v>1218</v>
      </c>
      <c r="B314" s="186">
        <v>4000</v>
      </c>
      <c r="C314" s="186">
        <v>320</v>
      </c>
      <c r="D314" s="186">
        <v>80</v>
      </c>
      <c r="E314" s="186">
        <v>20</v>
      </c>
      <c r="F314" s="186">
        <v>8000</v>
      </c>
      <c r="G314" s="186">
        <v>960</v>
      </c>
      <c r="H314" s="186">
        <v>0</v>
      </c>
      <c r="I314" s="186">
        <v>560</v>
      </c>
      <c r="J314" s="186">
        <v>380</v>
      </c>
      <c r="K314" s="186">
        <v>8</v>
      </c>
      <c r="L314" s="186">
        <v>20</v>
      </c>
    </row>
    <row r="315" spans="1:12">
      <c r="A315" s="185" t="s">
        <v>815</v>
      </c>
      <c r="B315" s="186">
        <v>4000</v>
      </c>
      <c r="C315" s="186">
        <v>320</v>
      </c>
      <c r="D315" s="186">
        <v>80</v>
      </c>
      <c r="E315" s="186">
        <v>20</v>
      </c>
      <c r="F315" s="186">
        <v>10000</v>
      </c>
      <c r="G315" s="186">
        <v>1200</v>
      </c>
      <c r="H315" s="186">
        <v>0</v>
      </c>
      <c r="I315" s="186">
        <v>560</v>
      </c>
      <c r="J315" s="186">
        <v>380</v>
      </c>
      <c r="K315" s="186">
        <v>8</v>
      </c>
      <c r="L315" s="186">
        <v>20</v>
      </c>
    </row>
    <row r="316" spans="1:12">
      <c r="A316" s="185" t="s">
        <v>1469</v>
      </c>
      <c r="B316" s="186">
        <v>4500</v>
      </c>
      <c r="C316" s="186">
        <v>360</v>
      </c>
      <c r="D316" s="186">
        <v>90</v>
      </c>
      <c r="E316" s="186">
        <v>22.5</v>
      </c>
      <c r="F316" s="186">
        <v>14000</v>
      </c>
      <c r="G316" s="186">
        <v>1680</v>
      </c>
      <c r="H316" s="186">
        <v>-240</v>
      </c>
      <c r="I316" s="186">
        <v>630</v>
      </c>
      <c r="J316" s="186">
        <v>427.5</v>
      </c>
      <c r="K316" s="186">
        <v>9</v>
      </c>
      <c r="L316" s="186">
        <v>22.5</v>
      </c>
    </row>
    <row r="317" spans="1:12">
      <c r="A317" s="185" t="s">
        <v>408</v>
      </c>
      <c r="B317" s="186">
        <v>4000</v>
      </c>
      <c r="C317" s="186">
        <v>320</v>
      </c>
      <c r="D317" s="186">
        <v>80</v>
      </c>
      <c r="E317" s="186">
        <v>20</v>
      </c>
      <c r="F317" s="186">
        <v>12000</v>
      </c>
      <c r="G317" s="186">
        <v>1440</v>
      </c>
      <c r="H317" s="186">
        <v>0</v>
      </c>
      <c r="I317" s="186">
        <v>560</v>
      </c>
      <c r="J317" s="186">
        <v>380</v>
      </c>
      <c r="K317" s="186">
        <v>8</v>
      </c>
      <c r="L317" s="186">
        <v>20</v>
      </c>
    </row>
    <row r="318" spans="1:12">
      <c r="A318" s="185" t="s">
        <v>3102</v>
      </c>
      <c r="B318" s="186">
        <v>4000</v>
      </c>
      <c r="C318" s="186">
        <v>320</v>
      </c>
      <c r="D318" s="186">
        <v>80</v>
      </c>
      <c r="E318" s="186">
        <v>20</v>
      </c>
      <c r="F318" s="186">
        <v>3500</v>
      </c>
      <c r="G318" s="186">
        <v>420</v>
      </c>
      <c r="H318" s="186">
        <v>0</v>
      </c>
      <c r="I318" s="186">
        <v>560</v>
      </c>
      <c r="J318" s="186">
        <v>380</v>
      </c>
      <c r="K318" s="186">
        <v>8</v>
      </c>
      <c r="L318" s="186">
        <v>20</v>
      </c>
    </row>
    <row r="319" spans="1:12">
      <c r="A319" s="185" t="s">
        <v>1829</v>
      </c>
      <c r="B319" s="186">
        <v>4000</v>
      </c>
      <c r="C319" s="186">
        <v>320</v>
      </c>
      <c r="D319" s="186">
        <v>80</v>
      </c>
      <c r="E319" s="186">
        <v>20</v>
      </c>
      <c r="F319" s="186">
        <v>3500</v>
      </c>
      <c r="G319" s="186">
        <v>420</v>
      </c>
      <c r="H319" s="186">
        <v>660</v>
      </c>
      <c r="I319" s="186">
        <v>560</v>
      </c>
      <c r="J319" s="186">
        <v>380</v>
      </c>
      <c r="K319" s="186">
        <v>8</v>
      </c>
      <c r="L319" s="186">
        <v>20</v>
      </c>
    </row>
    <row r="320" spans="1:12">
      <c r="A320" s="185" t="s">
        <v>2297</v>
      </c>
      <c r="B320" s="186">
        <v>4000</v>
      </c>
      <c r="C320" s="186">
        <v>320</v>
      </c>
      <c r="D320" s="186">
        <v>80</v>
      </c>
      <c r="E320" s="186">
        <v>20</v>
      </c>
      <c r="F320" s="186">
        <v>7000</v>
      </c>
      <c r="G320" s="186">
        <v>840</v>
      </c>
      <c r="H320" s="186">
        <v>0</v>
      </c>
      <c r="I320" s="186">
        <v>560</v>
      </c>
      <c r="J320" s="186">
        <v>380</v>
      </c>
      <c r="K320" s="186">
        <v>8</v>
      </c>
      <c r="L320" s="186">
        <v>20</v>
      </c>
    </row>
    <row r="321" spans="1:12">
      <c r="A321" s="185" t="s">
        <v>2312</v>
      </c>
      <c r="B321" s="186">
        <v>4000</v>
      </c>
      <c r="C321" s="186">
        <v>320</v>
      </c>
      <c r="D321" s="186">
        <v>80</v>
      </c>
      <c r="E321" s="186">
        <v>20</v>
      </c>
      <c r="F321" s="186">
        <v>7500</v>
      </c>
      <c r="G321" s="186">
        <v>900</v>
      </c>
      <c r="H321" s="186">
        <v>0</v>
      </c>
      <c r="I321" s="186">
        <v>560</v>
      </c>
      <c r="J321" s="186">
        <v>380</v>
      </c>
      <c r="K321" s="186">
        <v>8</v>
      </c>
      <c r="L321" s="186">
        <v>20</v>
      </c>
    </row>
    <row r="322" spans="1:12">
      <c r="A322" s="185" t="s">
        <v>414</v>
      </c>
      <c r="B322" s="186">
        <v>4000</v>
      </c>
      <c r="C322" s="186">
        <v>320</v>
      </c>
      <c r="D322" s="186">
        <v>80</v>
      </c>
      <c r="E322" s="186">
        <v>20</v>
      </c>
      <c r="F322" s="186">
        <v>10500</v>
      </c>
      <c r="G322" s="186">
        <v>1260</v>
      </c>
      <c r="H322" s="186">
        <v>0</v>
      </c>
      <c r="I322" s="186">
        <v>560</v>
      </c>
      <c r="J322" s="186">
        <v>380</v>
      </c>
      <c r="K322" s="186">
        <v>8</v>
      </c>
      <c r="L322" s="186">
        <v>20</v>
      </c>
    </row>
    <row r="323" spans="1:12">
      <c r="A323" s="185" t="s">
        <v>922</v>
      </c>
      <c r="B323" s="186">
        <v>4000</v>
      </c>
      <c r="C323" s="186">
        <v>320</v>
      </c>
      <c r="D323" s="186">
        <v>80</v>
      </c>
      <c r="E323" s="186">
        <v>20</v>
      </c>
      <c r="F323" s="186">
        <v>6000</v>
      </c>
      <c r="G323" s="186">
        <v>720</v>
      </c>
      <c r="H323" s="186">
        <v>0</v>
      </c>
      <c r="I323" s="186">
        <v>560</v>
      </c>
      <c r="J323" s="186">
        <v>380</v>
      </c>
      <c r="K323" s="186">
        <v>8</v>
      </c>
      <c r="L323" s="186">
        <v>20</v>
      </c>
    </row>
    <row r="324" spans="1:12">
      <c r="A324" s="185" t="s">
        <v>42</v>
      </c>
      <c r="B324" s="186">
        <v>22311</v>
      </c>
      <c r="C324" s="186">
        <v>1784.88</v>
      </c>
      <c r="D324" s="186">
        <v>446.22</v>
      </c>
      <c r="E324" s="186">
        <v>111.56</v>
      </c>
      <c r="F324" s="186">
        <v>36675</v>
      </c>
      <c r="G324" s="186">
        <v>4401</v>
      </c>
      <c r="H324" s="186">
        <v>0</v>
      </c>
      <c r="I324" s="186">
        <v>3123.54</v>
      </c>
      <c r="J324" s="186">
        <v>2119.5500000000002</v>
      </c>
      <c r="K324" s="186">
        <v>44.62</v>
      </c>
      <c r="L324" s="186">
        <v>111.56</v>
      </c>
    </row>
    <row r="325" spans="1:12">
      <c r="A325" s="185" t="s">
        <v>1751</v>
      </c>
      <c r="B325" s="186">
        <v>4000</v>
      </c>
      <c r="C325" s="186">
        <v>320</v>
      </c>
      <c r="D325" s="186">
        <v>80</v>
      </c>
      <c r="E325" s="186">
        <v>20</v>
      </c>
      <c r="F325" s="186">
        <v>3500</v>
      </c>
      <c r="G325" s="186">
        <v>420</v>
      </c>
      <c r="H325" s="186">
        <v>0</v>
      </c>
      <c r="I325" s="186">
        <v>560</v>
      </c>
      <c r="J325" s="186">
        <v>380</v>
      </c>
      <c r="K325" s="186">
        <v>8</v>
      </c>
      <c r="L325" s="186">
        <v>20</v>
      </c>
    </row>
    <row r="326" spans="1:12">
      <c r="A326" s="185" t="s">
        <v>1641</v>
      </c>
      <c r="B326" s="186">
        <v>6500</v>
      </c>
      <c r="C326" s="186">
        <v>520</v>
      </c>
      <c r="D326" s="186">
        <v>130</v>
      </c>
      <c r="E326" s="186">
        <v>32.5</v>
      </c>
      <c r="F326" s="186">
        <v>28000</v>
      </c>
      <c r="G326" s="186">
        <v>3360</v>
      </c>
      <c r="H326" s="186">
        <v>0</v>
      </c>
      <c r="I326" s="186">
        <v>910</v>
      </c>
      <c r="J326" s="186">
        <v>617.5</v>
      </c>
      <c r="K326" s="186">
        <v>13</v>
      </c>
      <c r="L326" s="186">
        <v>32.5</v>
      </c>
    </row>
    <row r="327" spans="1:12">
      <c r="A327" s="185" t="s">
        <v>221</v>
      </c>
      <c r="B327" s="186">
        <v>5000</v>
      </c>
      <c r="C327" s="186">
        <v>400</v>
      </c>
      <c r="D327" s="186">
        <v>100</v>
      </c>
      <c r="E327" s="186">
        <v>25</v>
      </c>
      <c r="F327" s="186">
        <v>15000</v>
      </c>
      <c r="G327" s="186">
        <v>1800</v>
      </c>
      <c r="H327" s="186">
        <v>-1380</v>
      </c>
      <c r="I327" s="186">
        <v>700</v>
      </c>
      <c r="J327" s="186">
        <v>475</v>
      </c>
      <c r="K327" s="186">
        <v>10</v>
      </c>
      <c r="L327" s="186">
        <v>25</v>
      </c>
    </row>
    <row r="328" spans="1:12">
      <c r="A328" s="185" t="s">
        <v>175</v>
      </c>
      <c r="B328" s="186">
        <v>5000</v>
      </c>
      <c r="C328" s="186">
        <v>400</v>
      </c>
      <c r="D328" s="186">
        <v>100</v>
      </c>
      <c r="E328" s="186">
        <v>25</v>
      </c>
      <c r="F328" s="186">
        <v>15000</v>
      </c>
      <c r="G328" s="186">
        <v>1800</v>
      </c>
      <c r="H328" s="186">
        <v>0</v>
      </c>
      <c r="I328" s="186">
        <v>700</v>
      </c>
      <c r="J328" s="186">
        <v>475</v>
      </c>
      <c r="K328" s="186">
        <v>10</v>
      </c>
      <c r="L328" s="186">
        <v>25</v>
      </c>
    </row>
    <row r="329" spans="1:12">
      <c r="A329" s="185" t="s">
        <v>2320</v>
      </c>
      <c r="B329" s="186">
        <v>6500</v>
      </c>
      <c r="C329" s="186">
        <v>520</v>
      </c>
      <c r="D329" s="186">
        <v>130</v>
      </c>
      <c r="E329" s="186">
        <v>32.5</v>
      </c>
      <c r="F329" s="186">
        <v>26000</v>
      </c>
      <c r="G329" s="186">
        <v>3120</v>
      </c>
      <c r="H329" s="186">
        <v>0</v>
      </c>
      <c r="I329" s="186">
        <v>910</v>
      </c>
      <c r="J329" s="186">
        <v>617.5</v>
      </c>
      <c r="K329" s="186">
        <v>13</v>
      </c>
      <c r="L329" s="186">
        <v>32.5</v>
      </c>
    </row>
    <row r="330" spans="1:12">
      <c r="A330" s="185" t="s">
        <v>2378</v>
      </c>
      <c r="B330" s="186">
        <v>4000</v>
      </c>
      <c r="C330" s="186">
        <v>320</v>
      </c>
      <c r="D330" s="186">
        <v>80</v>
      </c>
      <c r="E330" s="186">
        <v>20</v>
      </c>
      <c r="F330" s="186">
        <v>3500</v>
      </c>
      <c r="G330" s="186">
        <v>420</v>
      </c>
      <c r="H330" s="186">
        <v>0</v>
      </c>
      <c r="I330" s="186">
        <v>560</v>
      </c>
      <c r="J330" s="186">
        <v>380</v>
      </c>
      <c r="K330" s="186">
        <v>8</v>
      </c>
      <c r="L330" s="186">
        <v>20</v>
      </c>
    </row>
    <row r="331" spans="1:12">
      <c r="A331" s="185" t="s">
        <v>2231</v>
      </c>
      <c r="B331" s="186">
        <v>4000</v>
      </c>
      <c r="C331" s="186">
        <v>320</v>
      </c>
      <c r="D331" s="186">
        <v>80</v>
      </c>
      <c r="E331" s="186">
        <v>20</v>
      </c>
      <c r="F331" s="186">
        <v>3500</v>
      </c>
      <c r="G331" s="186">
        <v>420</v>
      </c>
      <c r="H331" s="186">
        <v>0</v>
      </c>
      <c r="I331" s="186">
        <v>560</v>
      </c>
      <c r="J331" s="186">
        <v>380</v>
      </c>
      <c r="K331" s="186">
        <v>8</v>
      </c>
      <c r="L331" s="186">
        <v>20</v>
      </c>
    </row>
    <row r="332" spans="1:12">
      <c r="A332" s="185" t="s">
        <v>1662</v>
      </c>
      <c r="B332" s="186">
        <v>4000</v>
      </c>
      <c r="C332" s="186">
        <v>320</v>
      </c>
      <c r="D332" s="186">
        <v>80</v>
      </c>
      <c r="E332" s="186">
        <v>20</v>
      </c>
      <c r="F332" s="186">
        <v>3500</v>
      </c>
      <c r="G332" s="186">
        <v>420</v>
      </c>
      <c r="H332" s="186">
        <v>0</v>
      </c>
      <c r="I332" s="186">
        <v>560</v>
      </c>
      <c r="J332" s="186">
        <v>380</v>
      </c>
      <c r="K332" s="186">
        <v>8</v>
      </c>
      <c r="L332" s="186">
        <v>20</v>
      </c>
    </row>
    <row r="333" spans="1:12">
      <c r="A333" s="185" t="s">
        <v>3108</v>
      </c>
      <c r="B333" s="186">
        <v>4000</v>
      </c>
      <c r="C333" s="186">
        <v>320</v>
      </c>
      <c r="D333" s="186">
        <v>80</v>
      </c>
      <c r="E333" s="186">
        <v>20</v>
      </c>
      <c r="F333" s="186">
        <v>7000</v>
      </c>
      <c r="G333" s="186">
        <v>840</v>
      </c>
      <c r="H333" s="186">
        <v>0</v>
      </c>
      <c r="I333" s="186">
        <v>560</v>
      </c>
      <c r="J333" s="186">
        <v>380</v>
      </c>
      <c r="K333" s="186">
        <v>8</v>
      </c>
      <c r="L333" s="186">
        <v>20</v>
      </c>
    </row>
    <row r="334" spans="1:12">
      <c r="A334" s="185" t="s">
        <v>2096</v>
      </c>
      <c r="B334" s="186">
        <v>4000</v>
      </c>
      <c r="C334" s="186">
        <v>320</v>
      </c>
      <c r="D334" s="186">
        <v>80</v>
      </c>
      <c r="E334" s="186">
        <v>20</v>
      </c>
      <c r="F334" s="186">
        <v>3500</v>
      </c>
      <c r="G334" s="186">
        <v>420</v>
      </c>
      <c r="H334" s="186">
        <v>0</v>
      </c>
      <c r="I334" s="186">
        <v>560</v>
      </c>
      <c r="J334" s="186">
        <v>380</v>
      </c>
      <c r="K334" s="186">
        <v>8</v>
      </c>
      <c r="L334" s="186">
        <v>20</v>
      </c>
    </row>
    <row r="335" spans="1:12">
      <c r="A335" s="185" t="s">
        <v>2349</v>
      </c>
      <c r="B335" s="186">
        <v>4000</v>
      </c>
      <c r="C335" s="186">
        <v>320</v>
      </c>
      <c r="D335" s="186">
        <v>80</v>
      </c>
      <c r="E335" s="186">
        <v>20</v>
      </c>
      <c r="F335" s="186">
        <v>3500</v>
      </c>
      <c r="G335" s="186">
        <v>420</v>
      </c>
      <c r="H335" s="186">
        <v>0</v>
      </c>
      <c r="I335" s="186">
        <v>560</v>
      </c>
      <c r="J335" s="186">
        <v>380</v>
      </c>
      <c r="K335" s="186">
        <v>8</v>
      </c>
      <c r="L335" s="186">
        <v>20</v>
      </c>
    </row>
    <row r="336" spans="1:12">
      <c r="A336" s="185" t="s">
        <v>1596</v>
      </c>
      <c r="B336" s="186">
        <v>4000</v>
      </c>
      <c r="C336" s="186">
        <v>320</v>
      </c>
      <c r="D336" s="186">
        <v>80</v>
      </c>
      <c r="E336" s="186">
        <v>20</v>
      </c>
      <c r="F336" s="186">
        <v>12000</v>
      </c>
      <c r="G336" s="186">
        <v>1440</v>
      </c>
      <c r="H336" s="186">
        <v>0</v>
      </c>
      <c r="I336" s="186">
        <v>560</v>
      </c>
      <c r="J336" s="186">
        <v>380</v>
      </c>
      <c r="K336" s="186">
        <v>8</v>
      </c>
      <c r="L336" s="186">
        <v>20</v>
      </c>
    </row>
    <row r="337" spans="1:12">
      <c r="A337" s="185" t="s">
        <v>1108</v>
      </c>
      <c r="B337" s="186">
        <v>4000</v>
      </c>
      <c r="C337" s="186">
        <v>320</v>
      </c>
      <c r="D337" s="186">
        <v>80</v>
      </c>
      <c r="E337" s="186">
        <v>20</v>
      </c>
      <c r="F337" s="186">
        <v>3500</v>
      </c>
      <c r="G337" s="186">
        <v>420</v>
      </c>
      <c r="H337" s="186">
        <v>0</v>
      </c>
      <c r="I337" s="186">
        <v>560</v>
      </c>
      <c r="J337" s="186">
        <v>380</v>
      </c>
      <c r="K337" s="186">
        <v>8</v>
      </c>
      <c r="L337" s="186">
        <v>20</v>
      </c>
    </row>
    <row r="338" spans="1:12">
      <c r="A338" s="185" t="s">
        <v>1578</v>
      </c>
      <c r="B338" s="186">
        <v>4000</v>
      </c>
      <c r="C338" s="186">
        <v>320</v>
      </c>
      <c r="D338" s="186">
        <v>80</v>
      </c>
      <c r="E338" s="186">
        <v>20</v>
      </c>
      <c r="F338" s="186">
        <v>9500</v>
      </c>
      <c r="G338" s="186">
        <v>1140</v>
      </c>
      <c r="H338" s="186">
        <v>0</v>
      </c>
      <c r="I338" s="186">
        <v>560</v>
      </c>
      <c r="J338" s="186">
        <v>380</v>
      </c>
      <c r="K338" s="186">
        <v>8</v>
      </c>
      <c r="L338" s="186">
        <v>20</v>
      </c>
    </row>
    <row r="339" spans="1:12">
      <c r="A339" s="185" t="s">
        <v>3091</v>
      </c>
      <c r="B339" s="186">
        <v>4000</v>
      </c>
      <c r="C339" s="186">
        <v>320</v>
      </c>
      <c r="D339" s="186">
        <v>80</v>
      </c>
      <c r="E339" s="186">
        <v>20</v>
      </c>
      <c r="F339" s="186">
        <v>3500</v>
      </c>
      <c r="G339" s="186">
        <v>420</v>
      </c>
      <c r="H339" s="186">
        <v>0</v>
      </c>
      <c r="I339" s="186">
        <v>560</v>
      </c>
      <c r="J339" s="186">
        <v>380</v>
      </c>
      <c r="K339" s="186">
        <v>8</v>
      </c>
      <c r="L339" s="186">
        <v>20</v>
      </c>
    </row>
    <row r="340" spans="1:12">
      <c r="A340" s="185" t="s">
        <v>1784</v>
      </c>
      <c r="B340" s="186">
        <v>4000</v>
      </c>
      <c r="C340" s="186">
        <v>320</v>
      </c>
      <c r="D340" s="186">
        <v>80</v>
      </c>
      <c r="E340" s="186">
        <v>20</v>
      </c>
      <c r="F340" s="186">
        <v>3500</v>
      </c>
      <c r="G340" s="186">
        <v>420</v>
      </c>
      <c r="H340" s="186">
        <v>0</v>
      </c>
      <c r="I340" s="186">
        <v>560</v>
      </c>
      <c r="J340" s="186">
        <v>380</v>
      </c>
      <c r="K340" s="186">
        <v>8</v>
      </c>
      <c r="L340" s="186">
        <v>20</v>
      </c>
    </row>
    <row r="341" spans="1:12">
      <c r="A341" s="185" t="s">
        <v>2398</v>
      </c>
      <c r="B341" s="186">
        <v>4000</v>
      </c>
      <c r="C341" s="186">
        <v>320</v>
      </c>
      <c r="D341" s="186">
        <v>80</v>
      </c>
      <c r="E341" s="186">
        <v>20</v>
      </c>
      <c r="F341" s="186">
        <v>11500</v>
      </c>
      <c r="G341" s="186">
        <v>1380</v>
      </c>
      <c r="H341" s="186">
        <v>0</v>
      </c>
      <c r="I341" s="186">
        <v>560</v>
      </c>
      <c r="J341" s="186">
        <v>380</v>
      </c>
      <c r="K341" s="186">
        <v>8</v>
      </c>
      <c r="L341" s="186">
        <v>20</v>
      </c>
    </row>
    <row r="342" spans="1:12">
      <c r="A342" s="185" t="s">
        <v>827</v>
      </c>
      <c r="B342" s="186">
        <v>4000</v>
      </c>
      <c r="C342" s="186">
        <v>320</v>
      </c>
      <c r="D342" s="186">
        <v>80</v>
      </c>
      <c r="E342" s="186">
        <v>20</v>
      </c>
      <c r="F342" s="186">
        <v>4500</v>
      </c>
      <c r="G342" s="186">
        <v>540</v>
      </c>
      <c r="H342" s="186">
        <v>0</v>
      </c>
      <c r="I342" s="186">
        <v>560</v>
      </c>
      <c r="J342" s="186">
        <v>380</v>
      </c>
      <c r="K342" s="186">
        <v>8</v>
      </c>
      <c r="L342" s="186">
        <v>20</v>
      </c>
    </row>
    <row r="343" spans="1:12">
      <c r="A343" s="185" t="s">
        <v>191</v>
      </c>
      <c r="B343" s="186">
        <v>4000</v>
      </c>
      <c r="C343" s="186">
        <v>320</v>
      </c>
      <c r="D343" s="186">
        <v>80</v>
      </c>
      <c r="E343" s="186">
        <v>20</v>
      </c>
      <c r="F343" s="186">
        <v>8000</v>
      </c>
      <c r="G343" s="186">
        <v>960</v>
      </c>
      <c r="H343" s="186">
        <v>0</v>
      </c>
      <c r="I343" s="186">
        <v>560</v>
      </c>
      <c r="J343" s="186">
        <v>380</v>
      </c>
      <c r="K343" s="186">
        <v>8</v>
      </c>
      <c r="L343" s="186">
        <v>20</v>
      </c>
    </row>
    <row r="344" spans="1:12">
      <c r="A344" s="185" t="s">
        <v>2405</v>
      </c>
      <c r="B344" s="186">
        <v>4000</v>
      </c>
      <c r="C344" s="186">
        <v>320</v>
      </c>
      <c r="D344" s="186">
        <v>80</v>
      </c>
      <c r="E344" s="186">
        <v>20</v>
      </c>
      <c r="F344" s="186">
        <v>3500</v>
      </c>
      <c r="G344" s="186">
        <v>420</v>
      </c>
      <c r="H344" s="186">
        <v>0</v>
      </c>
      <c r="I344" s="186">
        <v>560</v>
      </c>
      <c r="J344" s="186">
        <v>380</v>
      </c>
      <c r="K344" s="186">
        <v>8</v>
      </c>
      <c r="L344" s="186">
        <v>20</v>
      </c>
    </row>
    <row r="345" spans="1:12">
      <c r="A345" s="185" t="s">
        <v>2200</v>
      </c>
      <c r="B345" s="186">
        <v>4000</v>
      </c>
      <c r="C345" s="186">
        <v>320</v>
      </c>
      <c r="D345" s="186">
        <v>80</v>
      </c>
      <c r="E345" s="186">
        <v>20</v>
      </c>
      <c r="F345" s="186">
        <v>3500</v>
      </c>
      <c r="G345" s="186">
        <v>420</v>
      </c>
      <c r="H345" s="186">
        <v>660</v>
      </c>
      <c r="I345" s="186">
        <v>560</v>
      </c>
      <c r="J345" s="186">
        <v>380</v>
      </c>
      <c r="K345" s="186">
        <v>8</v>
      </c>
      <c r="L345" s="186">
        <v>20</v>
      </c>
    </row>
    <row r="346" spans="1:12">
      <c r="A346" s="185" t="s">
        <v>1599</v>
      </c>
      <c r="B346" s="186">
        <v>4000</v>
      </c>
      <c r="C346" s="186">
        <v>320</v>
      </c>
      <c r="D346" s="186">
        <v>80</v>
      </c>
      <c r="E346" s="186">
        <v>20</v>
      </c>
      <c r="F346" s="186">
        <v>8000</v>
      </c>
      <c r="G346" s="186">
        <v>960</v>
      </c>
      <c r="H346" s="186">
        <v>0</v>
      </c>
      <c r="I346" s="186">
        <v>560</v>
      </c>
      <c r="J346" s="186">
        <v>380</v>
      </c>
      <c r="K346" s="186">
        <v>8</v>
      </c>
      <c r="L346" s="186">
        <v>20</v>
      </c>
    </row>
    <row r="347" spans="1:12">
      <c r="A347" s="185" t="s">
        <v>1647</v>
      </c>
      <c r="B347" s="186">
        <v>4000</v>
      </c>
      <c r="C347" s="186">
        <v>320</v>
      </c>
      <c r="D347" s="186">
        <v>80</v>
      </c>
      <c r="E347" s="186">
        <v>20</v>
      </c>
      <c r="F347" s="186">
        <v>12000</v>
      </c>
      <c r="G347" s="186">
        <v>1440</v>
      </c>
      <c r="H347" s="186">
        <v>0</v>
      </c>
      <c r="I347" s="186">
        <v>560</v>
      </c>
      <c r="J347" s="186">
        <v>380</v>
      </c>
      <c r="K347" s="186">
        <v>8</v>
      </c>
      <c r="L347" s="186">
        <v>20</v>
      </c>
    </row>
    <row r="348" spans="1:12">
      <c r="A348" s="185" t="s">
        <v>3096</v>
      </c>
      <c r="B348" s="186">
        <v>4000</v>
      </c>
      <c r="C348" s="186">
        <v>320</v>
      </c>
      <c r="D348" s="186">
        <v>80</v>
      </c>
      <c r="E348" s="186">
        <v>20</v>
      </c>
      <c r="F348" s="186">
        <v>3500</v>
      </c>
      <c r="G348" s="186">
        <v>420</v>
      </c>
      <c r="H348" s="186">
        <v>0</v>
      </c>
      <c r="I348" s="186">
        <v>560</v>
      </c>
      <c r="J348" s="186">
        <v>380</v>
      </c>
      <c r="K348" s="186">
        <v>8</v>
      </c>
      <c r="L348" s="186">
        <v>20</v>
      </c>
    </row>
    <row r="349" spans="1:12">
      <c r="A349" s="185" t="s">
        <v>592</v>
      </c>
      <c r="B349" s="186">
        <v>4000</v>
      </c>
      <c r="C349" s="186">
        <v>320</v>
      </c>
      <c r="D349" s="186">
        <v>80</v>
      </c>
      <c r="E349" s="186">
        <v>20</v>
      </c>
      <c r="F349" s="186">
        <v>7700</v>
      </c>
      <c r="G349" s="186">
        <v>924</v>
      </c>
      <c r="H349" s="186">
        <v>0</v>
      </c>
      <c r="I349" s="186">
        <v>560</v>
      </c>
      <c r="J349" s="186">
        <v>380</v>
      </c>
      <c r="K349" s="186">
        <v>8</v>
      </c>
      <c r="L349" s="186">
        <v>20</v>
      </c>
    </row>
    <row r="350" spans="1:12">
      <c r="A350" s="185" t="s">
        <v>925</v>
      </c>
      <c r="B350" s="186">
        <v>4500</v>
      </c>
      <c r="C350" s="186">
        <v>360</v>
      </c>
      <c r="D350" s="186">
        <v>90</v>
      </c>
      <c r="E350" s="186">
        <v>22.5</v>
      </c>
      <c r="F350" s="186">
        <v>12000</v>
      </c>
      <c r="G350" s="186">
        <v>1440</v>
      </c>
      <c r="H350" s="186">
        <v>0</v>
      </c>
      <c r="I350" s="186">
        <v>630</v>
      </c>
      <c r="J350" s="186">
        <v>427.5</v>
      </c>
      <c r="K350" s="186">
        <v>9</v>
      </c>
      <c r="L350" s="186">
        <v>22.5</v>
      </c>
    </row>
    <row r="351" spans="1:12">
      <c r="A351" s="185" t="s">
        <v>1164</v>
      </c>
      <c r="B351" s="186">
        <v>4000</v>
      </c>
      <c r="C351" s="186">
        <v>320</v>
      </c>
      <c r="D351" s="186">
        <v>80</v>
      </c>
      <c r="E351" s="186">
        <v>20</v>
      </c>
      <c r="F351" s="186">
        <v>6500</v>
      </c>
      <c r="G351" s="186">
        <v>780</v>
      </c>
      <c r="H351" s="186">
        <v>0</v>
      </c>
      <c r="I351" s="186">
        <v>560</v>
      </c>
      <c r="J351" s="186">
        <v>380</v>
      </c>
      <c r="K351" s="186">
        <v>8</v>
      </c>
      <c r="L351" s="186">
        <v>20</v>
      </c>
    </row>
    <row r="352" spans="1:12">
      <c r="A352" s="185" t="s">
        <v>2105</v>
      </c>
      <c r="B352" s="186">
        <v>4000</v>
      </c>
      <c r="C352" s="186">
        <v>320</v>
      </c>
      <c r="D352" s="186">
        <v>80</v>
      </c>
      <c r="E352" s="186">
        <v>20</v>
      </c>
      <c r="F352" s="186">
        <v>3500</v>
      </c>
      <c r="G352" s="186">
        <v>420</v>
      </c>
      <c r="H352" s="186">
        <v>0</v>
      </c>
      <c r="I352" s="186">
        <v>560</v>
      </c>
      <c r="J352" s="186">
        <v>380</v>
      </c>
      <c r="K352" s="186">
        <v>8</v>
      </c>
      <c r="L352" s="186">
        <v>20</v>
      </c>
    </row>
    <row r="353" spans="1:12">
      <c r="A353" s="185" t="s">
        <v>1123</v>
      </c>
      <c r="B353" s="186">
        <v>4000</v>
      </c>
      <c r="C353" s="186">
        <v>320</v>
      </c>
      <c r="D353" s="186">
        <v>80</v>
      </c>
      <c r="E353" s="186">
        <v>20</v>
      </c>
      <c r="F353" s="186">
        <v>10000</v>
      </c>
      <c r="G353" s="186">
        <v>1200</v>
      </c>
      <c r="H353" s="186">
        <v>0</v>
      </c>
      <c r="I353" s="186">
        <v>560</v>
      </c>
      <c r="J353" s="186">
        <v>380</v>
      </c>
      <c r="K353" s="186">
        <v>8</v>
      </c>
      <c r="L353" s="186">
        <v>20</v>
      </c>
    </row>
    <row r="354" spans="1:12">
      <c r="A354" s="185" t="s">
        <v>1242</v>
      </c>
      <c r="B354" s="186">
        <v>4000</v>
      </c>
      <c r="C354" s="186">
        <v>320</v>
      </c>
      <c r="D354" s="186">
        <v>80</v>
      </c>
      <c r="E354" s="186">
        <v>20</v>
      </c>
      <c r="F354" s="186">
        <v>3500</v>
      </c>
      <c r="G354" s="186">
        <v>420</v>
      </c>
      <c r="H354" s="186">
        <v>660</v>
      </c>
      <c r="I354" s="186">
        <v>560</v>
      </c>
      <c r="J354" s="186">
        <v>380</v>
      </c>
      <c r="K354" s="186">
        <v>8</v>
      </c>
      <c r="L354" s="186">
        <v>20</v>
      </c>
    </row>
    <row r="355" spans="1:12">
      <c r="A355" s="185" t="s">
        <v>760</v>
      </c>
      <c r="B355" s="186">
        <v>4000</v>
      </c>
      <c r="C355" s="186">
        <v>320</v>
      </c>
      <c r="D355" s="186">
        <v>80</v>
      </c>
      <c r="E355" s="186">
        <v>20</v>
      </c>
      <c r="F355" s="186">
        <v>10000</v>
      </c>
      <c r="G355" s="186">
        <v>1200</v>
      </c>
      <c r="H355" s="186">
        <v>0</v>
      </c>
      <c r="I355" s="186">
        <v>560</v>
      </c>
      <c r="J355" s="186">
        <v>380</v>
      </c>
      <c r="K355" s="186">
        <v>8</v>
      </c>
      <c r="L355" s="186">
        <v>20</v>
      </c>
    </row>
    <row r="356" spans="1:12">
      <c r="A356" s="185" t="s">
        <v>1629</v>
      </c>
      <c r="B356" s="186">
        <v>4500</v>
      </c>
      <c r="C356" s="186">
        <v>360</v>
      </c>
      <c r="D356" s="186">
        <v>90</v>
      </c>
      <c r="E356" s="186">
        <v>22.5</v>
      </c>
      <c r="F356" s="186">
        <v>12000</v>
      </c>
      <c r="G356" s="186">
        <v>1440</v>
      </c>
      <c r="H356" s="186">
        <v>0</v>
      </c>
      <c r="I356" s="186">
        <v>630</v>
      </c>
      <c r="J356" s="186">
        <v>427.5</v>
      </c>
      <c r="K356" s="186">
        <v>9</v>
      </c>
      <c r="L356" s="186">
        <v>22.5</v>
      </c>
    </row>
    <row r="357" spans="1:12">
      <c r="A357" s="185" t="s">
        <v>3099</v>
      </c>
      <c r="B357" s="186">
        <v>4000</v>
      </c>
      <c r="C357" s="186">
        <v>320</v>
      </c>
      <c r="D357" s="186">
        <v>80</v>
      </c>
      <c r="E357" s="186">
        <v>20</v>
      </c>
      <c r="F357" s="186">
        <v>3500</v>
      </c>
      <c r="G357" s="186">
        <v>420</v>
      </c>
      <c r="H357" s="186">
        <v>0</v>
      </c>
      <c r="I357" s="186">
        <v>560</v>
      </c>
      <c r="J357" s="186">
        <v>380</v>
      </c>
      <c r="K357" s="186">
        <v>8</v>
      </c>
      <c r="L357" s="186">
        <v>20</v>
      </c>
    </row>
    <row r="358" spans="1:12">
      <c r="A358" s="185" t="s">
        <v>158</v>
      </c>
      <c r="B358" s="186">
        <v>4500</v>
      </c>
      <c r="C358" s="186">
        <v>360</v>
      </c>
      <c r="D358" s="186">
        <v>90</v>
      </c>
      <c r="E358" s="186">
        <v>22.5</v>
      </c>
      <c r="F358" s="186">
        <v>12000</v>
      </c>
      <c r="G358" s="186">
        <v>1440</v>
      </c>
      <c r="H358" s="186">
        <v>0</v>
      </c>
      <c r="I358" s="186">
        <v>630</v>
      </c>
      <c r="J358" s="186">
        <v>427.5</v>
      </c>
      <c r="K358" s="186">
        <v>9</v>
      </c>
      <c r="L358" s="186">
        <v>22.5</v>
      </c>
    </row>
    <row r="359" spans="1:12">
      <c r="A359" s="185" t="s">
        <v>2219</v>
      </c>
      <c r="B359" s="186">
        <v>4000</v>
      </c>
      <c r="C359" s="186">
        <v>320</v>
      </c>
      <c r="D359" s="186">
        <v>80</v>
      </c>
      <c r="E359" s="186">
        <v>20</v>
      </c>
      <c r="F359" s="186">
        <v>6000</v>
      </c>
      <c r="G359" s="186">
        <v>720</v>
      </c>
      <c r="H359" s="186">
        <v>0</v>
      </c>
      <c r="I359" s="186">
        <v>560</v>
      </c>
      <c r="J359" s="186">
        <v>380</v>
      </c>
      <c r="K359" s="186">
        <v>8</v>
      </c>
      <c r="L359" s="186">
        <v>20</v>
      </c>
    </row>
    <row r="360" spans="1:12">
      <c r="A360" s="185" t="s">
        <v>1392</v>
      </c>
      <c r="B360" s="186">
        <v>4000</v>
      </c>
      <c r="C360" s="186">
        <v>320</v>
      </c>
      <c r="D360" s="186">
        <v>80</v>
      </c>
      <c r="E360" s="186">
        <v>20</v>
      </c>
      <c r="F360" s="186">
        <v>9000</v>
      </c>
      <c r="G360" s="186">
        <v>1080</v>
      </c>
      <c r="H360" s="186">
        <v>0</v>
      </c>
      <c r="I360" s="186">
        <v>560</v>
      </c>
      <c r="J360" s="186">
        <v>380</v>
      </c>
      <c r="K360" s="186">
        <v>8</v>
      </c>
      <c r="L360" s="186">
        <v>20</v>
      </c>
    </row>
    <row r="361" spans="1:12">
      <c r="A361" s="185" t="s">
        <v>488</v>
      </c>
      <c r="B361" s="186">
        <v>4000</v>
      </c>
      <c r="C361" s="186">
        <v>320</v>
      </c>
      <c r="D361" s="186">
        <v>80</v>
      </c>
      <c r="E361" s="186">
        <v>20</v>
      </c>
      <c r="F361" s="186">
        <v>11500</v>
      </c>
      <c r="G361" s="186">
        <v>1380</v>
      </c>
      <c r="H361" s="186">
        <v>0</v>
      </c>
      <c r="I361" s="186">
        <v>560</v>
      </c>
      <c r="J361" s="186">
        <v>380</v>
      </c>
      <c r="K361" s="186">
        <v>8</v>
      </c>
      <c r="L361" s="186">
        <v>20</v>
      </c>
    </row>
    <row r="362" spans="1:12">
      <c r="A362" s="185" t="s">
        <v>3082</v>
      </c>
      <c r="B362" s="186">
        <v>4000</v>
      </c>
      <c r="C362" s="186">
        <v>320</v>
      </c>
      <c r="D362" s="186">
        <v>80</v>
      </c>
      <c r="E362" s="186">
        <v>20</v>
      </c>
      <c r="F362" s="186">
        <v>3500</v>
      </c>
      <c r="G362" s="186">
        <v>420</v>
      </c>
      <c r="H362" s="186">
        <v>0</v>
      </c>
      <c r="I362" s="186">
        <v>560</v>
      </c>
      <c r="J362" s="186">
        <v>380</v>
      </c>
      <c r="K362" s="186">
        <v>8</v>
      </c>
      <c r="L362" s="186">
        <v>20</v>
      </c>
    </row>
    <row r="363" spans="1:12">
      <c r="A363" s="185" t="s">
        <v>480</v>
      </c>
      <c r="B363" s="186">
        <v>4000</v>
      </c>
      <c r="C363" s="186">
        <v>320</v>
      </c>
      <c r="D363" s="186">
        <v>80</v>
      </c>
      <c r="E363" s="186">
        <v>20</v>
      </c>
      <c r="F363" s="186">
        <v>12000</v>
      </c>
      <c r="G363" s="186">
        <v>1440</v>
      </c>
      <c r="H363" s="186">
        <v>0</v>
      </c>
      <c r="I363" s="186">
        <v>560</v>
      </c>
      <c r="J363" s="186">
        <v>380</v>
      </c>
      <c r="K363" s="186">
        <v>8</v>
      </c>
      <c r="L363" s="186">
        <v>20</v>
      </c>
    </row>
    <row r="364" spans="1:12">
      <c r="A364" s="185" t="s">
        <v>1422</v>
      </c>
      <c r="B364" s="186">
        <v>4000</v>
      </c>
      <c r="C364" s="186">
        <v>320</v>
      </c>
      <c r="D364" s="186">
        <v>80</v>
      </c>
      <c r="E364" s="186">
        <v>20</v>
      </c>
      <c r="F364" s="186">
        <v>3500</v>
      </c>
      <c r="G364" s="186">
        <v>420</v>
      </c>
      <c r="H364" s="186">
        <v>0</v>
      </c>
      <c r="I364" s="186">
        <v>560</v>
      </c>
      <c r="J364" s="186">
        <v>380</v>
      </c>
      <c r="K364" s="186">
        <v>8</v>
      </c>
      <c r="L364" s="186">
        <v>20</v>
      </c>
    </row>
    <row r="365" spans="1:12">
      <c r="A365" s="185" t="s">
        <v>756</v>
      </c>
      <c r="B365" s="186">
        <v>4500</v>
      </c>
      <c r="C365" s="186">
        <v>360</v>
      </c>
      <c r="D365" s="186">
        <v>90</v>
      </c>
      <c r="E365" s="186">
        <v>22.5</v>
      </c>
      <c r="F365" s="186">
        <v>3500</v>
      </c>
      <c r="G365" s="186">
        <v>420</v>
      </c>
      <c r="H365" s="186">
        <v>0</v>
      </c>
      <c r="I365" s="186">
        <v>630</v>
      </c>
      <c r="J365" s="186">
        <v>427.5</v>
      </c>
      <c r="K365" s="186">
        <v>9</v>
      </c>
      <c r="L365" s="186">
        <v>22.5</v>
      </c>
    </row>
    <row r="366" spans="1:12">
      <c r="A366" s="185" t="s">
        <v>1971</v>
      </c>
      <c r="B366" s="186">
        <v>4000</v>
      </c>
      <c r="C366" s="186">
        <v>320</v>
      </c>
      <c r="D366" s="186">
        <v>80</v>
      </c>
      <c r="E366" s="186">
        <v>20</v>
      </c>
      <c r="F366" s="186">
        <v>3500</v>
      </c>
      <c r="G366" s="186">
        <v>420</v>
      </c>
      <c r="H366" s="186">
        <v>660</v>
      </c>
      <c r="I366" s="186">
        <v>560</v>
      </c>
      <c r="J366" s="186">
        <v>380</v>
      </c>
      <c r="K366" s="186">
        <v>8</v>
      </c>
      <c r="L366" s="186">
        <v>20</v>
      </c>
    </row>
    <row r="367" spans="1:12">
      <c r="A367" s="185" t="s">
        <v>393</v>
      </c>
      <c r="B367" s="186">
        <v>4500</v>
      </c>
      <c r="C367" s="186">
        <v>360</v>
      </c>
      <c r="D367" s="186">
        <v>90</v>
      </c>
      <c r="E367" s="186">
        <v>22.5</v>
      </c>
      <c r="F367" s="186">
        <v>14000</v>
      </c>
      <c r="G367" s="186">
        <v>1680</v>
      </c>
      <c r="H367" s="186">
        <v>0</v>
      </c>
      <c r="I367" s="186">
        <v>630</v>
      </c>
      <c r="J367" s="186">
        <v>427.5</v>
      </c>
      <c r="K367" s="186">
        <v>9</v>
      </c>
      <c r="L367" s="186">
        <v>22.5</v>
      </c>
    </row>
    <row r="368" spans="1:12">
      <c r="A368" s="185" t="s">
        <v>1466</v>
      </c>
      <c r="B368" s="186">
        <v>4000</v>
      </c>
      <c r="C368" s="186">
        <v>320</v>
      </c>
      <c r="D368" s="186">
        <v>80</v>
      </c>
      <c r="E368" s="186">
        <v>20</v>
      </c>
      <c r="F368" s="186">
        <v>12000</v>
      </c>
      <c r="G368" s="186">
        <v>1440</v>
      </c>
      <c r="H368" s="186">
        <v>0</v>
      </c>
      <c r="I368" s="186">
        <v>560</v>
      </c>
      <c r="J368" s="186">
        <v>380</v>
      </c>
      <c r="K368" s="186">
        <v>8</v>
      </c>
      <c r="L368" s="186">
        <v>20</v>
      </c>
    </row>
    <row r="369" spans="1:12">
      <c r="A369" s="185" t="s">
        <v>1261</v>
      </c>
      <c r="B369" s="186">
        <v>4000</v>
      </c>
      <c r="C369" s="186">
        <v>320</v>
      </c>
      <c r="D369" s="186">
        <v>80</v>
      </c>
      <c r="E369" s="186">
        <v>20</v>
      </c>
      <c r="F369" s="186">
        <v>3500</v>
      </c>
      <c r="G369" s="186">
        <v>420</v>
      </c>
      <c r="H369" s="186">
        <v>0</v>
      </c>
      <c r="I369" s="186">
        <v>560</v>
      </c>
      <c r="J369" s="186">
        <v>380</v>
      </c>
      <c r="K369" s="186">
        <v>8</v>
      </c>
      <c r="L369" s="186">
        <v>20</v>
      </c>
    </row>
    <row r="370" spans="1:12">
      <c r="A370" s="185" t="s">
        <v>1700</v>
      </c>
      <c r="B370" s="186">
        <v>4000</v>
      </c>
      <c r="C370" s="186">
        <v>320</v>
      </c>
      <c r="D370" s="186">
        <v>80</v>
      </c>
      <c r="E370" s="186">
        <v>20</v>
      </c>
      <c r="F370" s="186">
        <v>10500</v>
      </c>
      <c r="G370" s="186">
        <v>1260</v>
      </c>
      <c r="H370" s="186">
        <v>0</v>
      </c>
      <c r="I370" s="186">
        <v>560</v>
      </c>
      <c r="J370" s="186">
        <v>380</v>
      </c>
      <c r="K370" s="186">
        <v>8</v>
      </c>
      <c r="L370" s="186">
        <v>20</v>
      </c>
    </row>
    <row r="371" spans="1:12">
      <c r="A371" s="185" t="s">
        <v>2001</v>
      </c>
      <c r="B371" s="186">
        <v>4000</v>
      </c>
      <c r="C371" s="186">
        <v>320</v>
      </c>
      <c r="D371" s="186">
        <v>80</v>
      </c>
      <c r="E371" s="186">
        <v>20</v>
      </c>
      <c r="F371" s="186">
        <v>10000</v>
      </c>
      <c r="G371" s="186">
        <v>1200</v>
      </c>
      <c r="H371" s="186">
        <v>0</v>
      </c>
      <c r="I371" s="186">
        <v>560</v>
      </c>
      <c r="J371" s="186">
        <v>380</v>
      </c>
      <c r="K371" s="186">
        <v>8</v>
      </c>
      <c r="L371" s="186">
        <v>20</v>
      </c>
    </row>
    <row r="372" spans="1:12">
      <c r="A372" s="185" t="s">
        <v>178</v>
      </c>
      <c r="B372" s="186">
        <v>4500</v>
      </c>
      <c r="C372" s="186">
        <v>360</v>
      </c>
      <c r="D372" s="186">
        <v>90</v>
      </c>
      <c r="E372" s="186">
        <v>22.5</v>
      </c>
      <c r="F372" s="186">
        <v>12000</v>
      </c>
      <c r="G372" s="186">
        <v>1440</v>
      </c>
      <c r="H372" s="186">
        <v>0</v>
      </c>
      <c r="I372" s="186">
        <v>630</v>
      </c>
      <c r="J372" s="186">
        <v>427.5</v>
      </c>
      <c r="K372" s="186">
        <v>9</v>
      </c>
      <c r="L372" s="186">
        <v>22.5</v>
      </c>
    </row>
    <row r="373" spans="1:12">
      <c r="A373" s="185" t="s">
        <v>2362</v>
      </c>
      <c r="B373" s="186">
        <v>4000</v>
      </c>
      <c r="C373" s="186">
        <v>320</v>
      </c>
      <c r="D373" s="186">
        <v>80</v>
      </c>
      <c r="E373" s="186">
        <v>20</v>
      </c>
      <c r="F373" s="186">
        <v>10000</v>
      </c>
      <c r="G373" s="186">
        <v>1200</v>
      </c>
      <c r="H373" s="186">
        <v>0</v>
      </c>
      <c r="I373" s="186">
        <v>560</v>
      </c>
      <c r="J373" s="186">
        <v>380</v>
      </c>
      <c r="K373" s="186">
        <v>8</v>
      </c>
      <c r="L373" s="186">
        <v>20</v>
      </c>
    </row>
    <row r="374" spans="1:12">
      <c r="A374" s="185" t="s">
        <v>3101</v>
      </c>
      <c r="B374" s="186">
        <v>4000</v>
      </c>
      <c r="C374" s="186">
        <v>320</v>
      </c>
      <c r="D374" s="186">
        <v>80</v>
      </c>
      <c r="E374" s="186">
        <v>20</v>
      </c>
      <c r="F374" s="186">
        <v>3500</v>
      </c>
      <c r="G374" s="186">
        <v>420</v>
      </c>
      <c r="H374" s="186">
        <v>0</v>
      </c>
      <c r="I374" s="186">
        <v>560</v>
      </c>
      <c r="J374" s="186">
        <v>380</v>
      </c>
      <c r="K374" s="186">
        <v>8</v>
      </c>
      <c r="L374" s="186">
        <v>20</v>
      </c>
    </row>
    <row r="375" spans="1:12">
      <c r="A375" s="185" t="s">
        <v>1199</v>
      </c>
      <c r="B375" s="186">
        <v>5000</v>
      </c>
      <c r="C375" s="186">
        <v>400</v>
      </c>
      <c r="D375" s="186">
        <v>100</v>
      </c>
      <c r="E375" s="186">
        <v>25</v>
      </c>
      <c r="F375" s="186">
        <v>16800</v>
      </c>
      <c r="G375" s="186">
        <v>2016</v>
      </c>
      <c r="H375" s="186">
        <v>-216</v>
      </c>
      <c r="I375" s="186">
        <v>700</v>
      </c>
      <c r="J375" s="186">
        <v>475</v>
      </c>
      <c r="K375" s="186">
        <v>10</v>
      </c>
      <c r="L375" s="186">
        <v>25</v>
      </c>
    </row>
    <row r="376" spans="1:12">
      <c r="A376" s="185" t="s">
        <v>1884</v>
      </c>
      <c r="B376" s="186">
        <v>4000</v>
      </c>
      <c r="C376" s="186">
        <v>320</v>
      </c>
      <c r="D376" s="186">
        <v>80</v>
      </c>
      <c r="E376" s="186">
        <v>20</v>
      </c>
      <c r="F376" s="186">
        <v>10000</v>
      </c>
      <c r="G376" s="186">
        <v>1200</v>
      </c>
      <c r="H376" s="186">
        <v>0</v>
      </c>
      <c r="I376" s="186">
        <v>560</v>
      </c>
      <c r="J376" s="186">
        <v>380</v>
      </c>
      <c r="K376" s="186">
        <v>8</v>
      </c>
      <c r="L376" s="186">
        <v>20</v>
      </c>
    </row>
    <row r="377" spans="1:12">
      <c r="A377" s="185" t="s">
        <v>1868</v>
      </c>
      <c r="B377" s="186">
        <v>4000</v>
      </c>
      <c r="C377" s="186">
        <v>320</v>
      </c>
      <c r="D377" s="186">
        <v>80</v>
      </c>
      <c r="E377" s="186">
        <v>20</v>
      </c>
      <c r="F377" s="186">
        <v>9000</v>
      </c>
      <c r="G377" s="186">
        <v>1080</v>
      </c>
      <c r="H377" s="186">
        <v>0</v>
      </c>
      <c r="I377" s="186">
        <v>560</v>
      </c>
      <c r="J377" s="186">
        <v>380</v>
      </c>
      <c r="K377" s="186">
        <v>8</v>
      </c>
      <c r="L377" s="186">
        <v>20</v>
      </c>
    </row>
    <row r="378" spans="1:12">
      <c r="A378" s="185" t="s">
        <v>1284</v>
      </c>
      <c r="B378" s="186">
        <v>4000</v>
      </c>
      <c r="C378" s="186">
        <v>320</v>
      </c>
      <c r="D378" s="186">
        <v>80</v>
      </c>
      <c r="E378" s="186">
        <v>20</v>
      </c>
      <c r="F378" s="186">
        <v>9000</v>
      </c>
      <c r="G378" s="186">
        <v>1080</v>
      </c>
      <c r="H378" s="186">
        <v>0</v>
      </c>
      <c r="I378" s="186">
        <v>560</v>
      </c>
      <c r="J378" s="186">
        <v>380</v>
      </c>
      <c r="K378" s="186">
        <v>8</v>
      </c>
      <c r="L378" s="186">
        <v>20</v>
      </c>
    </row>
    <row r="379" spans="1:12">
      <c r="A379" s="185" t="s">
        <v>684</v>
      </c>
      <c r="B379" s="186">
        <v>4000</v>
      </c>
      <c r="C379" s="186">
        <v>320</v>
      </c>
      <c r="D379" s="186">
        <v>80</v>
      </c>
      <c r="E379" s="186">
        <v>20</v>
      </c>
      <c r="F379" s="186">
        <v>3500</v>
      </c>
      <c r="G379" s="186">
        <v>420</v>
      </c>
      <c r="H379" s="186">
        <v>0</v>
      </c>
      <c r="I379" s="186">
        <v>560</v>
      </c>
      <c r="J379" s="186">
        <v>380</v>
      </c>
      <c r="K379" s="186">
        <v>8</v>
      </c>
      <c r="L379" s="186">
        <v>20</v>
      </c>
    </row>
    <row r="380" spans="1:12">
      <c r="A380" s="185" t="s">
        <v>208</v>
      </c>
      <c r="B380" s="186">
        <v>5000</v>
      </c>
      <c r="C380" s="186">
        <v>400</v>
      </c>
      <c r="D380" s="186">
        <v>100</v>
      </c>
      <c r="E380" s="186">
        <v>25</v>
      </c>
      <c r="F380" s="186">
        <v>18000</v>
      </c>
      <c r="G380" s="186">
        <v>2160</v>
      </c>
      <c r="H380" s="186">
        <v>0</v>
      </c>
      <c r="I380" s="186">
        <v>700</v>
      </c>
      <c r="J380" s="186">
        <v>475</v>
      </c>
      <c r="K380" s="186">
        <v>10</v>
      </c>
      <c r="L380" s="186">
        <v>25</v>
      </c>
    </row>
    <row r="381" spans="1:12">
      <c r="A381" s="185" t="s">
        <v>1496</v>
      </c>
      <c r="B381" s="186">
        <v>5000</v>
      </c>
      <c r="C381" s="186">
        <v>400</v>
      </c>
      <c r="D381" s="186">
        <v>100</v>
      </c>
      <c r="E381" s="186">
        <v>25</v>
      </c>
      <c r="F381" s="186">
        <v>18000</v>
      </c>
      <c r="G381" s="186">
        <v>2160</v>
      </c>
      <c r="H381" s="186">
        <v>0</v>
      </c>
      <c r="I381" s="186">
        <v>700</v>
      </c>
      <c r="J381" s="186">
        <v>475</v>
      </c>
      <c r="K381" s="186">
        <v>10</v>
      </c>
      <c r="L381" s="186">
        <v>25</v>
      </c>
    </row>
    <row r="382" spans="1:12">
      <c r="A382" s="185" t="s">
        <v>1769</v>
      </c>
      <c r="B382" s="186">
        <v>4000</v>
      </c>
      <c r="C382" s="186">
        <v>320</v>
      </c>
      <c r="D382" s="186">
        <v>80</v>
      </c>
      <c r="E382" s="186">
        <v>20</v>
      </c>
      <c r="F382" s="186">
        <v>9000</v>
      </c>
      <c r="G382" s="186">
        <v>1080</v>
      </c>
      <c r="H382" s="186">
        <v>0</v>
      </c>
      <c r="I382" s="186">
        <v>560</v>
      </c>
      <c r="J382" s="186">
        <v>380</v>
      </c>
      <c r="K382" s="186">
        <v>8</v>
      </c>
      <c r="L382" s="186">
        <v>20</v>
      </c>
    </row>
    <row r="383" spans="1:12">
      <c r="A383" s="185" t="s">
        <v>3117</v>
      </c>
      <c r="B383" s="186">
        <v>4000</v>
      </c>
      <c r="C383" s="186">
        <v>320</v>
      </c>
      <c r="D383" s="186">
        <v>80</v>
      </c>
      <c r="E383" s="186">
        <v>20</v>
      </c>
      <c r="F383" s="186">
        <v>3500</v>
      </c>
      <c r="G383" s="186">
        <v>420</v>
      </c>
      <c r="H383" s="186">
        <v>0</v>
      </c>
      <c r="I383" s="186">
        <v>560</v>
      </c>
      <c r="J383" s="186">
        <v>380</v>
      </c>
      <c r="K383" s="186">
        <v>8</v>
      </c>
      <c r="L383" s="186">
        <v>20</v>
      </c>
    </row>
    <row r="384" spans="1:12">
      <c r="A384" s="185" t="s">
        <v>336</v>
      </c>
      <c r="B384" s="186">
        <v>4000</v>
      </c>
      <c r="C384" s="186">
        <v>320</v>
      </c>
      <c r="D384" s="186">
        <v>80</v>
      </c>
      <c r="E384" s="186">
        <v>20</v>
      </c>
      <c r="F384" s="186">
        <v>3500</v>
      </c>
      <c r="G384" s="186">
        <v>420</v>
      </c>
      <c r="H384" s="186">
        <v>0</v>
      </c>
      <c r="I384" s="186">
        <v>560</v>
      </c>
      <c r="J384" s="186">
        <v>380</v>
      </c>
      <c r="K384" s="186">
        <v>8</v>
      </c>
      <c r="L384" s="186">
        <v>20</v>
      </c>
    </row>
    <row r="385" spans="1:12">
      <c r="A385" s="185" t="s">
        <v>1362</v>
      </c>
      <c r="B385" s="186">
        <v>4000</v>
      </c>
      <c r="C385" s="186">
        <v>320</v>
      </c>
      <c r="D385" s="186">
        <v>80</v>
      </c>
      <c r="E385" s="186">
        <v>20</v>
      </c>
      <c r="F385" s="186">
        <v>5000</v>
      </c>
      <c r="G385" s="186">
        <v>600</v>
      </c>
      <c r="H385" s="186">
        <v>-180</v>
      </c>
      <c r="I385" s="186">
        <v>560</v>
      </c>
      <c r="J385" s="186">
        <v>380</v>
      </c>
      <c r="K385" s="186">
        <v>8</v>
      </c>
      <c r="L385" s="186">
        <v>20</v>
      </c>
    </row>
    <row r="386" spans="1:12">
      <c r="A386" s="185" t="s">
        <v>1353</v>
      </c>
      <c r="B386" s="186">
        <v>4000</v>
      </c>
      <c r="C386" s="186">
        <v>320</v>
      </c>
      <c r="D386" s="186">
        <v>80</v>
      </c>
      <c r="E386" s="186">
        <v>20</v>
      </c>
      <c r="F386" s="186">
        <v>3500</v>
      </c>
      <c r="G386" s="186">
        <v>420</v>
      </c>
      <c r="H386" s="186">
        <v>0</v>
      </c>
      <c r="I386" s="186">
        <v>560</v>
      </c>
      <c r="J386" s="186">
        <v>380</v>
      </c>
      <c r="K386" s="186">
        <v>8</v>
      </c>
      <c r="L386" s="186">
        <v>20</v>
      </c>
    </row>
    <row r="387" spans="1:12">
      <c r="A387" s="185" t="s">
        <v>472</v>
      </c>
      <c r="B387" s="186">
        <v>4000</v>
      </c>
      <c r="C387" s="186">
        <v>320</v>
      </c>
      <c r="D387" s="186">
        <v>80</v>
      </c>
      <c r="E387" s="186">
        <v>20</v>
      </c>
      <c r="F387" s="186">
        <v>10000</v>
      </c>
      <c r="G387" s="186">
        <v>1200</v>
      </c>
      <c r="H387" s="186">
        <v>0</v>
      </c>
      <c r="I387" s="186">
        <v>560</v>
      </c>
      <c r="J387" s="186">
        <v>380</v>
      </c>
      <c r="K387" s="186">
        <v>8</v>
      </c>
      <c r="L387" s="186">
        <v>20</v>
      </c>
    </row>
    <row r="388" spans="1:12">
      <c r="A388" s="185" t="s">
        <v>48</v>
      </c>
      <c r="B388" s="186">
        <v>22311</v>
      </c>
      <c r="C388" s="186">
        <v>1784.88</v>
      </c>
      <c r="D388" s="186">
        <v>446.22</v>
      </c>
      <c r="E388" s="186">
        <v>111.56</v>
      </c>
      <c r="F388" s="186">
        <v>36675</v>
      </c>
      <c r="G388" s="186">
        <v>4401</v>
      </c>
      <c r="H388" s="186">
        <v>0</v>
      </c>
      <c r="I388" s="186">
        <v>3123.54</v>
      </c>
      <c r="J388" s="186">
        <v>2119.5500000000002</v>
      </c>
      <c r="K388" s="186">
        <v>44.62</v>
      </c>
      <c r="L388" s="186">
        <v>111.56</v>
      </c>
    </row>
    <row r="389" spans="1:12">
      <c r="A389" s="185" t="s">
        <v>2249</v>
      </c>
      <c r="B389" s="186">
        <v>4000</v>
      </c>
      <c r="C389" s="186">
        <v>320</v>
      </c>
      <c r="D389" s="186">
        <v>80</v>
      </c>
      <c r="E389" s="186">
        <v>20</v>
      </c>
      <c r="F389" s="186">
        <v>3500</v>
      </c>
      <c r="G389" s="186">
        <v>420</v>
      </c>
      <c r="H389" s="186">
        <v>0</v>
      </c>
      <c r="I389" s="186">
        <v>560</v>
      </c>
      <c r="J389" s="186">
        <v>380</v>
      </c>
      <c r="K389" s="186">
        <v>8</v>
      </c>
      <c r="L389" s="186">
        <v>20</v>
      </c>
    </row>
    <row r="390" spans="1:12">
      <c r="A390" s="185" t="s">
        <v>2330</v>
      </c>
      <c r="B390" s="186">
        <v>4000</v>
      </c>
      <c r="C390" s="186">
        <v>320</v>
      </c>
      <c r="D390" s="186">
        <v>80</v>
      </c>
      <c r="E390" s="186">
        <v>20</v>
      </c>
      <c r="F390" s="186">
        <v>12000</v>
      </c>
      <c r="G390" s="186">
        <v>1440</v>
      </c>
      <c r="H390" s="186">
        <v>0</v>
      </c>
      <c r="I390" s="186">
        <v>560</v>
      </c>
      <c r="J390" s="186">
        <v>380</v>
      </c>
      <c r="K390" s="186">
        <v>8</v>
      </c>
      <c r="L390" s="186">
        <v>20</v>
      </c>
    </row>
    <row r="391" spans="1:12">
      <c r="A391" s="185" t="s">
        <v>2197</v>
      </c>
      <c r="B391" s="186">
        <v>4000</v>
      </c>
      <c r="C391" s="186">
        <v>320</v>
      </c>
      <c r="D391" s="186">
        <v>80</v>
      </c>
      <c r="E391" s="186">
        <v>20</v>
      </c>
      <c r="F391" s="186">
        <v>10000</v>
      </c>
      <c r="G391" s="186">
        <v>1200</v>
      </c>
      <c r="H391" s="186">
        <v>0</v>
      </c>
      <c r="I391" s="186">
        <v>560</v>
      </c>
      <c r="J391" s="186">
        <v>380</v>
      </c>
      <c r="K391" s="186">
        <v>8</v>
      </c>
      <c r="L391" s="186">
        <v>20</v>
      </c>
    </row>
    <row r="392" spans="1:12">
      <c r="A392" s="185" t="s">
        <v>1817</v>
      </c>
      <c r="B392" s="186">
        <v>4000</v>
      </c>
      <c r="C392" s="186">
        <v>320</v>
      </c>
      <c r="D392" s="186">
        <v>80</v>
      </c>
      <c r="E392" s="186">
        <v>20</v>
      </c>
      <c r="F392" s="186">
        <v>6000</v>
      </c>
      <c r="G392" s="186">
        <v>720</v>
      </c>
      <c r="H392" s="186">
        <v>0</v>
      </c>
      <c r="I392" s="186">
        <v>560</v>
      </c>
      <c r="J392" s="186">
        <v>380</v>
      </c>
      <c r="K392" s="186">
        <v>8</v>
      </c>
      <c r="L392" s="186">
        <v>20</v>
      </c>
    </row>
    <row r="393" spans="1:12">
      <c r="A393" s="185" t="s">
        <v>1319</v>
      </c>
      <c r="B393" s="186">
        <v>5000</v>
      </c>
      <c r="C393" s="186">
        <v>400</v>
      </c>
      <c r="D393" s="186">
        <v>100</v>
      </c>
      <c r="E393" s="186">
        <v>25</v>
      </c>
      <c r="F393" s="186">
        <v>16000</v>
      </c>
      <c r="G393" s="186">
        <v>1920</v>
      </c>
      <c r="H393" s="186">
        <v>0</v>
      </c>
      <c r="I393" s="186">
        <v>700</v>
      </c>
      <c r="J393" s="186">
        <v>475</v>
      </c>
      <c r="K393" s="186">
        <v>10</v>
      </c>
      <c r="L393" s="186">
        <v>25</v>
      </c>
    </row>
    <row r="394" spans="1:12">
      <c r="A394" s="185" t="s">
        <v>1475</v>
      </c>
      <c r="B394" s="186">
        <v>4000</v>
      </c>
      <c r="C394" s="186">
        <v>320</v>
      </c>
      <c r="D394" s="186">
        <v>80</v>
      </c>
      <c r="E394" s="186">
        <v>20</v>
      </c>
      <c r="F394" s="186">
        <v>10000</v>
      </c>
      <c r="G394" s="186">
        <v>1200</v>
      </c>
      <c r="H394" s="186">
        <v>0</v>
      </c>
      <c r="I394" s="186">
        <v>560</v>
      </c>
      <c r="J394" s="186">
        <v>380</v>
      </c>
      <c r="K394" s="186">
        <v>8</v>
      </c>
      <c r="L394" s="186">
        <v>20</v>
      </c>
    </row>
    <row r="395" spans="1:12">
      <c r="A395" s="185" t="s">
        <v>88</v>
      </c>
      <c r="B395" s="186">
        <v>4000</v>
      </c>
      <c r="C395" s="186">
        <v>320</v>
      </c>
      <c r="D395" s="186">
        <v>80</v>
      </c>
      <c r="E395" s="186">
        <v>20</v>
      </c>
      <c r="F395" s="186">
        <v>10000</v>
      </c>
      <c r="G395" s="186">
        <v>1200</v>
      </c>
      <c r="H395" s="186">
        <v>0</v>
      </c>
      <c r="I395" s="186">
        <v>560</v>
      </c>
      <c r="J395" s="186">
        <v>380</v>
      </c>
      <c r="K395" s="186">
        <v>8</v>
      </c>
      <c r="L395" s="186">
        <v>20</v>
      </c>
    </row>
    <row r="396" spans="1:12">
      <c r="A396" s="185" t="s">
        <v>906</v>
      </c>
      <c r="B396" s="186">
        <v>4000</v>
      </c>
      <c r="C396" s="186">
        <v>320</v>
      </c>
      <c r="D396" s="186">
        <v>80</v>
      </c>
      <c r="E396" s="186">
        <v>20</v>
      </c>
      <c r="F396" s="186">
        <v>7500</v>
      </c>
      <c r="G396" s="186">
        <v>900</v>
      </c>
      <c r="H396" s="186">
        <v>0</v>
      </c>
      <c r="I396" s="186">
        <v>560</v>
      </c>
      <c r="J396" s="186">
        <v>380</v>
      </c>
      <c r="K396" s="186">
        <v>8</v>
      </c>
      <c r="L396" s="186">
        <v>20</v>
      </c>
    </row>
    <row r="397" spans="1:12">
      <c r="A397" s="185" t="s">
        <v>461</v>
      </c>
      <c r="B397" s="186">
        <v>5500</v>
      </c>
      <c r="C397" s="186">
        <v>440</v>
      </c>
      <c r="D397" s="186">
        <v>110</v>
      </c>
      <c r="E397" s="186">
        <v>27.5</v>
      </c>
      <c r="F397" s="186">
        <v>26000</v>
      </c>
      <c r="G397" s="186">
        <v>3120</v>
      </c>
      <c r="H397" s="186">
        <v>0</v>
      </c>
      <c r="I397" s="186">
        <v>770</v>
      </c>
      <c r="J397" s="186">
        <v>522.5</v>
      </c>
      <c r="K397" s="186">
        <v>11</v>
      </c>
      <c r="L397" s="186">
        <v>27.5</v>
      </c>
    </row>
    <row r="398" spans="1:12">
      <c r="A398" s="185" t="s">
        <v>1820</v>
      </c>
      <c r="B398" s="186">
        <v>4000</v>
      </c>
      <c r="C398" s="186">
        <v>320</v>
      </c>
      <c r="D398" s="186">
        <v>80</v>
      </c>
      <c r="E398" s="186">
        <v>20</v>
      </c>
      <c r="F398" s="186">
        <v>3500</v>
      </c>
      <c r="G398" s="186">
        <v>420</v>
      </c>
      <c r="H398" s="186">
        <v>0</v>
      </c>
      <c r="I398" s="186">
        <v>560</v>
      </c>
      <c r="J398" s="186">
        <v>380</v>
      </c>
      <c r="K398" s="186">
        <v>8</v>
      </c>
      <c r="L398" s="186">
        <v>20</v>
      </c>
    </row>
    <row r="399" spans="1:12">
      <c r="A399" s="185" t="s">
        <v>134</v>
      </c>
      <c r="B399" s="186">
        <v>5000</v>
      </c>
      <c r="C399" s="186">
        <v>400</v>
      </c>
      <c r="D399" s="186">
        <v>100</v>
      </c>
      <c r="E399" s="186">
        <v>25</v>
      </c>
      <c r="F399" s="186">
        <v>15000</v>
      </c>
      <c r="G399" s="186">
        <v>1800</v>
      </c>
      <c r="H399" s="186">
        <v>0</v>
      </c>
      <c r="I399" s="186">
        <v>700</v>
      </c>
      <c r="J399" s="186">
        <v>475</v>
      </c>
      <c r="K399" s="186">
        <v>10</v>
      </c>
      <c r="L399" s="186">
        <v>25</v>
      </c>
    </row>
    <row r="400" spans="1:12">
      <c r="A400" s="185" t="s">
        <v>2390</v>
      </c>
      <c r="B400" s="186">
        <v>4000</v>
      </c>
      <c r="C400" s="186">
        <v>320</v>
      </c>
      <c r="D400" s="186">
        <v>80</v>
      </c>
      <c r="E400" s="186">
        <v>20</v>
      </c>
      <c r="F400" s="186">
        <v>3500</v>
      </c>
      <c r="G400" s="186">
        <v>420</v>
      </c>
      <c r="H400" s="186">
        <v>0</v>
      </c>
      <c r="I400" s="186">
        <v>560</v>
      </c>
      <c r="J400" s="186">
        <v>380</v>
      </c>
      <c r="K400" s="186">
        <v>8</v>
      </c>
      <c r="L400" s="186">
        <v>20</v>
      </c>
    </row>
    <row r="401" spans="1:12">
      <c r="A401" s="185" t="s">
        <v>359</v>
      </c>
      <c r="B401" s="186">
        <v>4500</v>
      </c>
      <c r="C401" s="186">
        <v>360</v>
      </c>
      <c r="D401" s="186">
        <v>90</v>
      </c>
      <c r="E401" s="186">
        <v>22.5</v>
      </c>
      <c r="F401" s="186">
        <v>12000</v>
      </c>
      <c r="G401" s="186">
        <v>1440</v>
      </c>
      <c r="H401" s="186">
        <v>-1020</v>
      </c>
      <c r="I401" s="186">
        <v>630</v>
      </c>
      <c r="J401" s="186">
        <v>427.5</v>
      </c>
      <c r="K401" s="186">
        <v>9</v>
      </c>
      <c r="L401" s="186">
        <v>22.5</v>
      </c>
    </row>
    <row r="402" spans="1:12">
      <c r="A402" s="185" t="s">
        <v>772</v>
      </c>
      <c r="B402" s="186">
        <v>4000</v>
      </c>
      <c r="C402" s="186">
        <v>320</v>
      </c>
      <c r="D402" s="186">
        <v>80</v>
      </c>
      <c r="E402" s="186">
        <v>20</v>
      </c>
      <c r="F402" s="186">
        <v>10000</v>
      </c>
      <c r="G402" s="186">
        <v>1200</v>
      </c>
      <c r="H402" s="186">
        <v>0</v>
      </c>
      <c r="I402" s="186">
        <v>560</v>
      </c>
      <c r="J402" s="186">
        <v>380</v>
      </c>
      <c r="K402" s="186">
        <v>8</v>
      </c>
      <c r="L402" s="186">
        <v>20</v>
      </c>
    </row>
    <row r="403" spans="1:12">
      <c r="A403" s="185" t="s">
        <v>271</v>
      </c>
      <c r="B403" s="186">
        <v>4500</v>
      </c>
      <c r="C403" s="186">
        <v>360</v>
      </c>
      <c r="D403" s="186">
        <v>90</v>
      </c>
      <c r="E403" s="186">
        <v>22.5</v>
      </c>
      <c r="F403" s="186">
        <v>12000</v>
      </c>
      <c r="G403" s="186">
        <v>1440</v>
      </c>
      <c r="H403" s="186">
        <v>0</v>
      </c>
      <c r="I403" s="186">
        <v>630</v>
      </c>
      <c r="J403" s="186">
        <v>427.5</v>
      </c>
      <c r="K403" s="186">
        <v>9</v>
      </c>
      <c r="L403" s="186">
        <v>22.5</v>
      </c>
    </row>
    <row r="404" spans="1:12">
      <c r="A404" s="185" t="s">
        <v>2206</v>
      </c>
      <c r="B404" s="186">
        <v>4500</v>
      </c>
      <c r="C404" s="186">
        <v>360</v>
      </c>
      <c r="D404" s="186">
        <v>90</v>
      </c>
      <c r="E404" s="186">
        <v>22.5</v>
      </c>
      <c r="F404" s="186">
        <v>12000</v>
      </c>
      <c r="G404" s="186">
        <v>1440</v>
      </c>
      <c r="H404" s="186">
        <v>0</v>
      </c>
      <c r="I404" s="186">
        <v>630</v>
      </c>
      <c r="J404" s="186">
        <v>427.5</v>
      </c>
      <c r="K404" s="186">
        <v>9</v>
      </c>
      <c r="L404" s="186">
        <v>22.5</v>
      </c>
    </row>
    <row r="405" spans="1:12">
      <c r="A405" s="185" t="s">
        <v>402</v>
      </c>
      <c r="B405" s="186">
        <v>4000</v>
      </c>
      <c r="C405" s="186">
        <v>320</v>
      </c>
      <c r="D405" s="186">
        <v>80</v>
      </c>
      <c r="E405" s="186">
        <v>20</v>
      </c>
      <c r="F405" s="186">
        <v>12000</v>
      </c>
      <c r="G405" s="186">
        <v>1440</v>
      </c>
      <c r="H405" s="186">
        <v>0</v>
      </c>
      <c r="I405" s="186">
        <v>560</v>
      </c>
      <c r="J405" s="186">
        <v>380</v>
      </c>
      <c r="K405" s="186">
        <v>8</v>
      </c>
      <c r="L405" s="186">
        <v>20</v>
      </c>
    </row>
    <row r="406" spans="1:12">
      <c r="A406" s="185" t="s">
        <v>1271</v>
      </c>
      <c r="B406" s="186">
        <v>4000</v>
      </c>
      <c r="C406" s="186">
        <v>320</v>
      </c>
      <c r="D406" s="186">
        <v>80</v>
      </c>
      <c r="E406" s="186">
        <v>20</v>
      </c>
      <c r="F406" s="186">
        <v>11300</v>
      </c>
      <c r="G406" s="186">
        <v>1356</v>
      </c>
      <c r="H406" s="186">
        <v>0</v>
      </c>
      <c r="I406" s="186">
        <v>560</v>
      </c>
      <c r="J406" s="186">
        <v>380</v>
      </c>
      <c r="K406" s="186">
        <v>8</v>
      </c>
      <c r="L406" s="186">
        <v>20</v>
      </c>
    </row>
    <row r="407" spans="1:12">
      <c r="A407" s="185" t="s">
        <v>1671</v>
      </c>
      <c r="B407" s="186">
        <v>4000</v>
      </c>
      <c r="C407" s="186">
        <v>320</v>
      </c>
      <c r="D407" s="186">
        <v>80</v>
      </c>
      <c r="E407" s="186">
        <v>20</v>
      </c>
      <c r="F407" s="186">
        <v>11000</v>
      </c>
      <c r="G407" s="186">
        <v>1320</v>
      </c>
      <c r="H407" s="186">
        <v>0</v>
      </c>
      <c r="I407" s="186">
        <v>560</v>
      </c>
      <c r="J407" s="186">
        <v>380</v>
      </c>
      <c r="K407" s="186">
        <v>8</v>
      </c>
      <c r="L407" s="186">
        <v>20</v>
      </c>
    </row>
    <row r="408" spans="1:12">
      <c r="A408" s="185" t="s">
        <v>422</v>
      </c>
      <c r="B408" s="186">
        <v>6500</v>
      </c>
      <c r="C408" s="186">
        <v>520</v>
      </c>
      <c r="D408" s="186">
        <v>130</v>
      </c>
      <c r="E408" s="186">
        <v>32.5</v>
      </c>
      <c r="F408" s="186">
        <v>36000</v>
      </c>
      <c r="G408" s="186">
        <v>4320</v>
      </c>
      <c r="H408" s="186">
        <v>-480</v>
      </c>
      <c r="I408" s="186">
        <v>910</v>
      </c>
      <c r="J408" s="186">
        <v>617.5</v>
      </c>
      <c r="K408" s="186">
        <v>13</v>
      </c>
      <c r="L408" s="186">
        <v>32.5</v>
      </c>
    </row>
    <row r="409" spans="1:12">
      <c r="A409" s="185" t="s">
        <v>692</v>
      </c>
      <c r="B409" s="186">
        <v>4500</v>
      </c>
      <c r="C409" s="186">
        <v>360</v>
      </c>
      <c r="D409" s="186">
        <v>90</v>
      </c>
      <c r="E409" s="186">
        <v>22.5</v>
      </c>
      <c r="F409" s="186">
        <v>12000</v>
      </c>
      <c r="G409" s="186">
        <v>1440</v>
      </c>
      <c r="H409" s="186">
        <v>0</v>
      </c>
      <c r="I409" s="186">
        <v>630</v>
      </c>
      <c r="J409" s="186">
        <v>427.5</v>
      </c>
      <c r="K409" s="186">
        <v>9</v>
      </c>
      <c r="L409" s="186">
        <v>22.5</v>
      </c>
    </row>
    <row r="410" spans="1:12">
      <c r="A410" s="185" t="s">
        <v>436</v>
      </c>
      <c r="B410" s="186">
        <v>4500</v>
      </c>
      <c r="C410" s="186">
        <v>360</v>
      </c>
      <c r="D410" s="186">
        <v>90</v>
      </c>
      <c r="E410" s="186">
        <v>22.5</v>
      </c>
      <c r="F410" s="186">
        <v>15000</v>
      </c>
      <c r="G410" s="186">
        <v>1800</v>
      </c>
      <c r="H410" s="186">
        <v>0</v>
      </c>
      <c r="I410" s="186">
        <v>630</v>
      </c>
      <c r="J410" s="186">
        <v>427.5</v>
      </c>
      <c r="K410" s="186">
        <v>9</v>
      </c>
      <c r="L410" s="186">
        <v>22.5</v>
      </c>
    </row>
    <row r="411" spans="1:12">
      <c r="A411" s="185" t="s">
        <v>283</v>
      </c>
      <c r="B411" s="186">
        <v>5000</v>
      </c>
      <c r="C411" s="186">
        <v>400</v>
      </c>
      <c r="D411" s="186">
        <v>100</v>
      </c>
      <c r="E411" s="186">
        <v>25</v>
      </c>
      <c r="F411" s="186">
        <v>15000</v>
      </c>
      <c r="G411" s="186">
        <v>1800</v>
      </c>
      <c r="H411" s="186">
        <v>0</v>
      </c>
      <c r="I411" s="186">
        <v>700</v>
      </c>
      <c r="J411" s="186">
        <v>475</v>
      </c>
      <c r="K411" s="186">
        <v>10</v>
      </c>
      <c r="L411" s="186">
        <v>25</v>
      </c>
    </row>
    <row r="412" spans="1:12">
      <c r="A412" s="185" t="s">
        <v>2257</v>
      </c>
      <c r="B412" s="186">
        <v>4000</v>
      </c>
      <c r="C412" s="186">
        <v>320</v>
      </c>
      <c r="D412" s="186">
        <v>80</v>
      </c>
      <c r="E412" s="186">
        <v>20</v>
      </c>
      <c r="F412" s="186">
        <v>3500</v>
      </c>
      <c r="G412" s="186">
        <v>420</v>
      </c>
      <c r="H412" s="186">
        <v>0</v>
      </c>
      <c r="I412" s="186">
        <v>560</v>
      </c>
      <c r="J412" s="186">
        <v>380</v>
      </c>
      <c r="K412" s="186">
        <v>8</v>
      </c>
      <c r="L412" s="186">
        <v>20</v>
      </c>
    </row>
    <row r="413" spans="1:12">
      <c r="A413" s="185" t="s">
        <v>2209</v>
      </c>
      <c r="B413" s="186">
        <v>4000</v>
      </c>
      <c r="C413" s="186">
        <v>320</v>
      </c>
      <c r="D413" s="186">
        <v>80</v>
      </c>
      <c r="E413" s="186">
        <v>20</v>
      </c>
      <c r="F413" s="186">
        <v>3500</v>
      </c>
      <c r="G413" s="186">
        <v>420</v>
      </c>
      <c r="H413" s="186">
        <v>0</v>
      </c>
      <c r="I413" s="186">
        <v>560</v>
      </c>
      <c r="J413" s="186">
        <v>380</v>
      </c>
      <c r="K413" s="186">
        <v>8</v>
      </c>
      <c r="L413" s="186">
        <v>20</v>
      </c>
    </row>
    <row r="414" spans="1:12">
      <c r="A414" s="185" t="s">
        <v>1841</v>
      </c>
      <c r="B414" s="186">
        <v>4000</v>
      </c>
      <c r="C414" s="186">
        <v>320</v>
      </c>
      <c r="D414" s="186">
        <v>80</v>
      </c>
      <c r="E414" s="186">
        <v>20</v>
      </c>
      <c r="F414" s="186">
        <v>9500</v>
      </c>
      <c r="G414" s="186">
        <v>1140</v>
      </c>
      <c r="H414" s="186">
        <v>-180</v>
      </c>
      <c r="I414" s="186">
        <v>560</v>
      </c>
      <c r="J414" s="186">
        <v>380</v>
      </c>
      <c r="K414" s="186">
        <v>8</v>
      </c>
      <c r="L414" s="186">
        <v>20</v>
      </c>
    </row>
    <row r="415" spans="1:12">
      <c r="A415" s="185" t="s">
        <v>1404</v>
      </c>
      <c r="B415" s="186">
        <v>4000</v>
      </c>
      <c r="C415" s="186">
        <v>320</v>
      </c>
      <c r="D415" s="186">
        <v>80</v>
      </c>
      <c r="E415" s="186">
        <v>20</v>
      </c>
      <c r="F415" s="186">
        <v>6000</v>
      </c>
      <c r="G415" s="186">
        <v>720</v>
      </c>
      <c r="H415" s="186">
        <v>0</v>
      </c>
      <c r="I415" s="186">
        <v>560</v>
      </c>
      <c r="J415" s="186">
        <v>380</v>
      </c>
      <c r="K415" s="186">
        <v>8</v>
      </c>
      <c r="L415" s="186">
        <v>20</v>
      </c>
    </row>
    <row r="416" spans="1:12">
      <c r="A416" s="185" t="s">
        <v>821</v>
      </c>
      <c r="B416" s="186">
        <v>4000</v>
      </c>
      <c r="C416" s="186">
        <v>320</v>
      </c>
      <c r="D416" s="186">
        <v>80</v>
      </c>
      <c r="E416" s="186">
        <v>20</v>
      </c>
      <c r="F416" s="186">
        <v>11300</v>
      </c>
      <c r="G416" s="186">
        <v>1356</v>
      </c>
      <c r="H416" s="186">
        <v>0</v>
      </c>
      <c r="I416" s="186">
        <v>560</v>
      </c>
      <c r="J416" s="186">
        <v>380</v>
      </c>
      <c r="K416" s="186">
        <v>8</v>
      </c>
      <c r="L416" s="186">
        <v>20</v>
      </c>
    </row>
    <row r="417" spans="1:12">
      <c r="A417" s="185" t="s">
        <v>781</v>
      </c>
      <c r="B417" s="186">
        <v>4000</v>
      </c>
      <c r="C417" s="186">
        <v>320</v>
      </c>
      <c r="D417" s="186">
        <v>80</v>
      </c>
      <c r="E417" s="186">
        <v>20</v>
      </c>
      <c r="F417" s="186">
        <v>12000</v>
      </c>
      <c r="G417" s="186">
        <v>1440</v>
      </c>
      <c r="H417" s="186">
        <v>0</v>
      </c>
      <c r="I417" s="186">
        <v>560</v>
      </c>
      <c r="J417" s="186">
        <v>380</v>
      </c>
      <c r="K417" s="186">
        <v>8</v>
      </c>
      <c r="L417" s="186">
        <v>20</v>
      </c>
    </row>
    <row r="418" spans="1:12">
      <c r="A418" s="185" t="s">
        <v>1258</v>
      </c>
      <c r="B418" s="186">
        <v>4000</v>
      </c>
      <c r="C418" s="186">
        <v>320</v>
      </c>
      <c r="D418" s="186">
        <v>80</v>
      </c>
      <c r="E418" s="186">
        <v>20</v>
      </c>
      <c r="F418" s="186">
        <v>11000</v>
      </c>
      <c r="G418" s="186">
        <v>1320</v>
      </c>
      <c r="H418" s="186">
        <v>0</v>
      </c>
      <c r="I418" s="186">
        <v>560</v>
      </c>
      <c r="J418" s="186">
        <v>380</v>
      </c>
      <c r="K418" s="186">
        <v>8</v>
      </c>
      <c r="L418" s="186">
        <v>20</v>
      </c>
    </row>
    <row r="419" spans="1:12">
      <c r="A419" s="185" t="s">
        <v>1520</v>
      </c>
      <c r="B419" s="186">
        <v>4000</v>
      </c>
      <c r="C419" s="186">
        <v>320</v>
      </c>
      <c r="D419" s="186">
        <v>80</v>
      </c>
      <c r="E419" s="186">
        <v>20</v>
      </c>
      <c r="F419" s="186">
        <v>11500</v>
      </c>
      <c r="G419" s="186">
        <v>1380</v>
      </c>
      <c r="H419" s="186">
        <v>0</v>
      </c>
      <c r="I419" s="186">
        <v>560</v>
      </c>
      <c r="J419" s="186">
        <v>380</v>
      </c>
      <c r="K419" s="186">
        <v>8</v>
      </c>
      <c r="L419" s="186">
        <v>20</v>
      </c>
    </row>
    <row r="420" spans="1:12">
      <c r="A420" s="185" t="s">
        <v>674</v>
      </c>
      <c r="B420" s="186">
        <v>4500</v>
      </c>
      <c r="C420" s="186">
        <v>360</v>
      </c>
      <c r="D420" s="186">
        <v>90</v>
      </c>
      <c r="E420" s="186">
        <v>22.5</v>
      </c>
      <c r="F420" s="186">
        <v>12000</v>
      </c>
      <c r="G420" s="186">
        <v>1440</v>
      </c>
      <c r="H420" s="186">
        <v>0</v>
      </c>
      <c r="I420" s="186">
        <v>630</v>
      </c>
      <c r="J420" s="186">
        <v>427.5</v>
      </c>
      <c r="K420" s="186">
        <v>9</v>
      </c>
      <c r="L420" s="186">
        <v>22.5</v>
      </c>
    </row>
    <row r="421" spans="1:12">
      <c r="A421" s="185" t="s">
        <v>1590</v>
      </c>
      <c r="B421" s="186">
        <v>4000</v>
      </c>
      <c r="C421" s="186">
        <v>320</v>
      </c>
      <c r="D421" s="186">
        <v>80</v>
      </c>
      <c r="E421" s="186">
        <v>20</v>
      </c>
      <c r="F421" s="186">
        <v>9000</v>
      </c>
      <c r="G421" s="186">
        <v>1080</v>
      </c>
      <c r="H421" s="186">
        <v>0</v>
      </c>
      <c r="I421" s="186">
        <v>560</v>
      </c>
      <c r="J421" s="186">
        <v>380</v>
      </c>
      <c r="K421" s="186">
        <v>8</v>
      </c>
      <c r="L421" s="186">
        <v>20</v>
      </c>
    </row>
    <row r="422" spans="1:12">
      <c r="A422" s="185" t="s">
        <v>1046</v>
      </c>
      <c r="B422" s="186">
        <v>4500</v>
      </c>
      <c r="C422" s="186">
        <v>360</v>
      </c>
      <c r="D422" s="186">
        <v>90</v>
      </c>
      <c r="E422" s="186">
        <v>22.5</v>
      </c>
      <c r="F422" s="186">
        <v>12000</v>
      </c>
      <c r="G422" s="186">
        <v>1440</v>
      </c>
      <c r="H422" s="186">
        <v>0</v>
      </c>
      <c r="I422" s="186">
        <v>630</v>
      </c>
      <c r="J422" s="186">
        <v>427.5</v>
      </c>
      <c r="K422" s="186">
        <v>9</v>
      </c>
      <c r="L422" s="186">
        <v>22.5</v>
      </c>
    </row>
    <row r="423" spans="1:12">
      <c r="A423" s="185" t="s">
        <v>2037</v>
      </c>
      <c r="B423" s="186">
        <v>4000</v>
      </c>
      <c r="C423" s="186">
        <v>320</v>
      </c>
      <c r="D423" s="186">
        <v>80</v>
      </c>
      <c r="E423" s="186">
        <v>20</v>
      </c>
      <c r="F423" s="186">
        <v>3500</v>
      </c>
      <c r="G423" s="186">
        <v>420</v>
      </c>
      <c r="H423" s="186">
        <v>540</v>
      </c>
      <c r="I423" s="186">
        <v>560</v>
      </c>
      <c r="J423" s="186">
        <v>380</v>
      </c>
      <c r="K423" s="186">
        <v>8</v>
      </c>
      <c r="L423" s="186">
        <v>20</v>
      </c>
    </row>
    <row r="424" spans="1:12">
      <c r="A424" s="185" t="s">
        <v>3113</v>
      </c>
      <c r="B424" s="186">
        <v>4000</v>
      </c>
      <c r="C424" s="186">
        <v>320</v>
      </c>
      <c r="D424" s="186">
        <v>80</v>
      </c>
      <c r="E424" s="186">
        <v>20</v>
      </c>
      <c r="F424" s="186">
        <v>11500</v>
      </c>
      <c r="G424" s="186">
        <v>1380</v>
      </c>
      <c r="H424" s="186">
        <v>0</v>
      </c>
      <c r="I424" s="186">
        <v>560</v>
      </c>
      <c r="J424" s="186">
        <v>380</v>
      </c>
      <c r="K424" s="186">
        <v>8</v>
      </c>
      <c r="L424" s="186">
        <v>20</v>
      </c>
    </row>
    <row r="425" spans="1:12">
      <c r="A425" s="185" t="s">
        <v>3087</v>
      </c>
      <c r="B425" s="186">
        <v>4000</v>
      </c>
      <c r="C425" s="186">
        <v>320</v>
      </c>
      <c r="D425" s="186">
        <v>80</v>
      </c>
      <c r="E425" s="186">
        <v>20</v>
      </c>
      <c r="F425" s="186">
        <v>10000</v>
      </c>
      <c r="G425" s="186">
        <v>1200</v>
      </c>
      <c r="H425" s="186">
        <v>0</v>
      </c>
      <c r="I425" s="186">
        <v>560</v>
      </c>
      <c r="J425" s="186">
        <v>380</v>
      </c>
      <c r="K425" s="186">
        <v>8</v>
      </c>
      <c r="L425" s="186">
        <v>20</v>
      </c>
    </row>
    <row r="426" spans="1:12">
      <c r="A426" s="185" t="s">
        <v>648</v>
      </c>
      <c r="B426" s="186">
        <v>4000</v>
      </c>
      <c r="C426" s="186">
        <v>320</v>
      </c>
      <c r="D426" s="186">
        <v>80</v>
      </c>
      <c r="E426" s="186">
        <v>20</v>
      </c>
      <c r="F426" s="186">
        <v>3500</v>
      </c>
      <c r="G426" s="186">
        <v>420</v>
      </c>
      <c r="H426" s="186">
        <v>0</v>
      </c>
      <c r="I426" s="186">
        <v>560</v>
      </c>
      <c r="J426" s="186">
        <v>380</v>
      </c>
      <c r="K426" s="186">
        <v>8</v>
      </c>
      <c r="L426" s="186">
        <v>20</v>
      </c>
    </row>
    <row r="427" spans="1:12">
      <c r="A427" s="185" t="s">
        <v>2059</v>
      </c>
      <c r="B427" s="186">
        <v>5000</v>
      </c>
      <c r="C427" s="186">
        <v>400</v>
      </c>
      <c r="D427" s="186">
        <v>100</v>
      </c>
      <c r="E427" s="186">
        <v>25</v>
      </c>
      <c r="F427" s="186">
        <v>18000</v>
      </c>
      <c r="G427" s="186">
        <v>2160</v>
      </c>
      <c r="H427" s="186">
        <v>0</v>
      </c>
      <c r="I427" s="186">
        <v>700</v>
      </c>
      <c r="J427" s="186">
        <v>475</v>
      </c>
      <c r="K427" s="186">
        <v>10</v>
      </c>
      <c r="L427" s="186">
        <v>25</v>
      </c>
    </row>
    <row r="428" spans="1:12">
      <c r="A428" s="185" t="s">
        <v>405</v>
      </c>
      <c r="B428" s="186">
        <v>4500</v>
      </c>
      <c r="C428" s="186">
        <v>360</v>
      </c>
      <c r="D428" s="186">
        <v>90</v>
      </c>
      <c r="E428" s="186">
        <v>22.5</v>
      </c>
      <c r="F428" s="186">
        <v>14000</v>
      </c>
      <c r="G428" s="186">
        <v>1680</v>
      </c>
      <c r="H428" s="186">
        <v>0</v>
      </c>
      <c r="I428" s="186">
        <v>630</v>
      </c>
      <c r="J428" s="186">
        <v>427.5</v>
      </c>
      <c r="K428" s="186">
        <v>9</v>
      </c>
      <c r="L428" s="186">
        <v>22.5</v>
      </c>
    </row>
    <row r="429" spans="1:12">
      <c r="A429" s="185" t="s">
        <v>1683</v>
      </c>
      <c r="B429" s="186">
        <v>4000</v>
      </c>
      <c r="C429" s="186">
        <v>320</v>
      </c>
      <c r="D429" s="186">
        <v>80</v>
      </c>
      <c r="E429" s="186">
        <v>20</v>
      </c>
      <c r="F429" s="186">
        <v>11000</v>
      </c>
      <c r="G429" s="186">
        <v>1320</v>
      </c>
      <c r="H429" s="186">
        <v>0</v>
      </c>
      <c r="I429" s="186">
        <v>560</v>
      </c>
      <c r="J429" s="186">
        <v>380</v>
      </c>
      <c r="K429" s="186">
        <v>8</v>
      </c>
      <c r="L429" s="186">
        <v>20</v>
      </c>
    </row>
    <row r="430" spans="1:12">
      <c r="A430" s="185" t="s">
        <v>1508</v>
      </c>
      <c r="B430" s="186">
        <v>4000</v>
      </c>
      <c r="C430" s="186">
        <v>320</v>
      </c>
      <c r="D430" s="186">
        <v>80</v>
      </c>
      <c r="E430" s="186">
        <v>20</v>
      </c>
      <c r="F430" s="186">
        <v>7500</v>
      </c>
      <c r="G430" s="186">
        <v>900</v>
      </c>
      <c r="H430" s="186">
        <v>0</v>
      </c>
      <c r="I430" s="186">
        <v>560</v>
      </c>
      <c r="J430" s="186">
        <v>380</v>
      </c>
      <c r="K430" s="186">
        <v>8</v>
      </c>
      <c r="L430" s="186">
        <v>20</v>
      </c>
    </row>
    <row r="431" spans="1:12">
      <c r="A431" s="185" t="s">
        <v>2286</v>
      </c>
      <c r="B431" s="186">
        <v>4000</v>
      </c>
      <c r="C431" s="186">
        <v>320</v>
      </c>
      <c r="D431" s="186">
        <v>80</v>
      </c>
      <c r="E431" s="186">
        <v>20</v>
      </c>
      <c r="F431" s="186">
        <v>3500</v>
      </c>
      <c r="G431" s="186">
        <v>420</v>
      </c>
      <c r="H431" s="186">
        <v>0</v>
      </c>
      <c r="I431" s="186">
        <v>560</v>
      </c>
      <c r="J431" s="186">
        <v>380</v>
      </c>
      <c r="K431" s="186">
        <v>8</v>
      </c>
      <c r="L431" s="186">
        <v>20</v>
      </c>
    </row>
    <row r="432" spans="1:12">
      <c r="A432" s="185" t="s">
        <v>1389</v>
      </c>
      <c r="B432" s="186">
        <v>4000</v>
      </c>
      <c r="C432" s="186">
        <v>320</v>
      </c>
      <c r="D432" s="186">
        <v>80</v>
      </c>
      <c r="E432" s="186">
        <v>20</v>
      </c>
      <c r="F432" s="186">
        <v>12000</v>
      </c>
      <c r="G432" s="186">
        <v>1440</v>
      </c>
      <c r="H432" s="186">
        <v>0</v>
      </c>
      <c r="I432" s="186">
        <v>560</v>
      </c>
      <c r="J432" s="186">
        <v>380</v>
      </c>
      <c r="K432" s="186">
        <v>8</v>
      </c>
      <c r="L432" s="186">
        <v>20</v>
      </c>
    </row>
    <row r="433" spans="1:12">
      <c r="A433" s="185" t="s">
        <v>2428</v>
      </c>
      <c r="B433" s="186">
        <v>0</v>
      </c>
      <c r="C433" s="186">
        <v>0</v>
      </c>
      <c r="D433" s="186">
        <v>0</v>
      </c>
      <c r="E433" s="186">
        <v>0</v>
      </c>
      <c r="F433" s="186"/>
      <c r="G433" s="186"/>
      <c r="H433" s="186">
        <v>0</v>
      </c>
      <c r="I433" s="186">
        <v>0</v>
      </c>
      <c r="J433" s="186">
        <v>0</v>
      </c>
      <c r="K433" s="186">
        <v>11</v>
      </c>
      <c r="L433" s="186">
        <v>0</v>
      </c>
    </row>
    <row r="434" spans="1:12">
      <c r="A434" s="185" t="s">
        <v>1904</v>
      </c>
      <c r="B434" s="186">
        <v>4000</v>
      </c>
      <c r="C434" s="186">
        <v>320</v>
      </c>
      <c r="D434" s="186">
        <v>80</v>
      </c>
      <c r="E434" s="186">
        <v>20</v>
      </c>
      <c r="F434" s="186">
        <v>9000</v>
      </c>
      <c r="G434" s="186">
        <v>1080</v>
      </c>
      <c r="H434" s="186">
        <v>0</v>
      </c>
      <c r="I434" s="186">
        <v>560</v>
      </c>
      <c r="J434" s="186">
        <v>380</v>
      </c>
      <c r="K434" s="186">
        <v>8</v>
      </c>
      <c r="L434" s="186">
        <v>20</v>
      </c>
    </row>
    <row r="435" spans="1:12">
      <c r="A435" s="185" t="s">
        <v>1796</v>
      </c>
      <c r="B435" s="186">
        <v>4000</v>
      </c>
      <c r="C435" s="186">
        <v>320</v>
      </c>
      <c r="D435" s="186">
        <v>80</v>
      </c>
      <c r="E435" s="186">
        <v>20</v>
      </c>
      <c r="F435" s="186">
        <v>10000</v>
      </c>
      <c r="G435" s="186">
        <v>1200</v>
      </c>
      <c r="H435" s="186">
        <v>0</v>
      </c>
      <c r="I435" s="186">
        <v>560</v>
      </c>
      <c r="J435" s="186">
        <v>380</v>
      </c>
      <c r="K435" s="186">
        <v>8</v>
      </c>
      <c r="L435" s="186">
        <v>20</v>
      </c>
    </row>
    <row r="436" spans="1:12">
      <c r="A436" s="185" t="s">
        <v>2093</v>
      </c>
      <c r="B436" s="186">
        <v>4000</v>
      </c>
      <c r="C436" s="186">
        <v>320</v>
      </c>
      <c r="D436" s="186">
        <v>80</v>
      </c>
      <c r="E436" s="186">
        <v>20</v>
      </c>
      <c r="F436" s="186">
        <v>3500</v>
      </c>
      <c r="G436" s="186">
        <v>420</v>
      </c>
      <c r="H436" s="186">
        <v>0</v>
      </c>
      <c r="I436" s="186">
        <v>560</v>
      </c>
      <c r="J436" s="186">
        <v>380</v>
      </c>
      <c r="K436" s="186">
        <v>8</v>
      </c>
      <c r="L436" s="186">
        <v>20</v>
      </c>
    </row>
    <row r="437" spans="1:12">
      <c r="A437" s="185" t="s">
        <v>1638</v>
      </c>
      <c r="B437" s="186">
        <v>4000</v>
      </c>
      <c r="C437" s="186">
        <v>320</v>
      </c>
      <c r="D437" s="186">
        <v>80</v>
      </c>
      <c r="E437" s="186">
        <v>20</v>
      </c>
      <c r="F437" s="186">
        <v>9000</v>
      </c>
      <c r="G437" s="186">
        <v>1080</v>
      </c>
      <c r="H437" s="186">
        <v>0</v>
      </c>
      <c r="I437" s="186">
        <v>560</v>
      </c>
      <c r="J437" s="186">
        <v>380</v>
      </c>
      <c r="K437" s="186">
        <v>8</v>
      </c>
      <c r="L437" s="186">
        <v>20</v>
      </c>
    </row>
    <row r="438" spans="1:12">
      <c r="A438" s="185" t="s">
        <v>540</v>
      </c>
      <c r="B438" s="186">
        <v>4000</v>
      </c>
      <c r="C438" s="186">
        <v>320</v>
      </c>
      <c r="D438" s="186">
        <v>80</v>
      </c>
      <c r="E438" s="186">
        <v>20</v>
      </c>
      <c r="F438" s="186">
        <v>9500</v>
      </c>
      <c r="G438" s="186">
        <v>1140</v>
      </c>
      <c r="H438" s="186">
        <v>0</v>
      </c>
      <c r="I438" s="186">
        <v>560</v>
      </c>
      <c r="J438" s="186">
        <v>380</v>
      </c>
      <c r="K438" s="186">
        <v>8</v>
      </c>
      <c r="L438" s="186">
        <v>20</v>
      </c>
    </row>
    <row r="439" spans="1:12">
      <c r="A439" s="185" t="s">
        <v>1224</v>
      </c>
      <c r="B439" s="186">
        <v>4000</v>
      </c>
      <c r="C439" s="186">
        <v>320</v>
      </c>
      <c r="D439" s="186">
        <v>80</v>
      </c>
      <c r="E439" s="186">
        <v>20</v>
      </c>
      <c r="F439" s="186">
        <v>11800</v>
      </c>
      <c r="G439" s="186">
        <v>1416</v>
      </c>
      <c r="H439" s="186">
        <v>0</v>
      </c>
      <c r="I439" s="186">
        <v>560</v>
      </c>
      <c r="J439" s="186">
        <v>380</v>
      </c>
      <c r="K439" s="186">
        <v>8</v>
      </c>
      <c r="L439" s="186">
        <v>20</v>
      </c>
    </row>
    <row r="440" spans="1:12">
      <c r="A440" s="185" t="s">
        <v>1674</v>
      </c>
      <c r="B440" s="186">
        <v>4000</v>
      </c>
      <c r="C440" s="186">
        <v>320</v>
      </c>
      <c r="D440" s="186">
        <v>80</v>
      </c>
      <c r="E440" s="186">
        <v>20</v>
      </c>
      <c r="F440" s="186">
        <v>3500</v>
      </c>
      <c r="G440" s="186">
        <v>420</v>
      </c>
      <c r="H440" s="186">
        <v>0</v>
      </c>
      <c r="I440" s="186">
        <v>560</v>
      </c>
      <c r="J440" s="186">
        <v>380</v>
      </c>
      <c r="K440" s="186">
        <v>8</v>
      </c>
      <c r="L440" s="186">
        <v>20</v>
      </c>
    </row>
    <row r="441" spans="1:12">
      <c r="A441" s="185" t="s">
        <v>3095</v>
      </c>
      <c r="B441" s="186">
        <v>4000</v>
      </c>
      <c r="C441" s="186">
        <v>320</v>
      </c>
      <c r="D441" s="186">
        <v>80</v>
      </c>
      <c r="E441" s="186">
        <v>20</v>
      </c>
      <c r="F441" s="186">
        <v>3500</v>
      </c>
      <c r="G441" s="186">
        <v>420</v>
      </c>
      <c r="H441" s="186">
        <v>0</v>
      </c>
      <c r="I441" s="186">
        <v>560</v>
      </c>
      <c r="J441" s="186">
        <v>380</v>
      </c>
      <c r="K441" s="186">
        <v>8</v>
      </c>
      <c r="L441" s="186">
        <v>20</v>
      </c>
    </row>
    <row r="442" spans="1:12">
      <c r="A442" s="185" t="s">
        <v>1335</v>
      </c>
      <c r="B442" s="186">
        <v>4000</v>
      </c>
      <c r="C442" s="186">
        <v>320</v>
      </c>
      <c r="D442" s="186">
        <v>80</v>
      </c>
      <c r="E442" s="186">
        <v>20</v>
      </c>
      <c r="F442" s="186">
        <v>8000</v>
      </c>
      <c r="G442" s="186">
        <v>960</v>
      </c>
      <c r="H442" s="186">
        <v>0</v>
      </c>
      <c r="I442" s="186">
        <v>560</v>
      </c>
      <c r="J442" s="186">
        <v>380</v>
      </c>
      <c r="K442" s="186">
        <v>8</v>
      </c>
      <c r="L442" s="186">
        <v>20</v>
      </c>
    </row>
    <row r="443" spans="1:12">
      <c r="A443" s="185" t="s">
        <v>1932</v>
      </c>
      <c r="B443" s="186">
        <v>4000</v>
      </c>
      <c r="C443" s="186">
        <v>320</v>
      </c>
      <c r="D443" s="186">
        <v>80</v>
      </c>
      <c r="E443" s="186">
        <v>20</v>
      </c>
      <c r="F443" s="186">
        <v>9500</v>
      </c>
      <c r="G443" s="186">
        <v>1140</v>
      </c>
      <c r="H443" s="186">
        <v>0</v>
      </c>
      <c r="I443" s="186">
        <v>560</v>
      </c>
      <c r="J443" s="186">
        <v>380</v>
      </c>
      <c r="K443" s="186">
        <v>8</v>
      </c>
      <c r="L443" s="186">
        <v>20</v>
      </c>
    </row>
    <row r="444" spans="1:12">
      <c r="A444" s="185" t="s">
        <v>743</v>
      </c>
      <c r="B444" s="186">
        <v>4500</v>
      </c>
      <c r="C444" s="186">
        <v>360</v>
      </c>
      <c r="D444" s="186">
        <v>90</v>
      </c>
      <c r="E444" s="186">
        <v>22.5</v>
      </c>
      <c r="F444" s="186">
        <v>15000</v>
      </c>
      <c r="G444" s="186">
        <v>1800</v>
      </c>
      <c r="H444" s="186">
        <v>0</v>
      </c>
      <c r="I444" s="186">
        <v>630</v>
      </c>
      <c r="J444" s="186">
        <v>427.5</v>
      </c>
      <c r="K444" s="186">
        <v>9</v>
      </c>
      <c r="L444" s="186">
        <v>22.5</v>
      </c>
    </row>
    <row r="445" spans="1:12">
      <c r="A445" s="185" t="s">
        <v>1974</v>
      </c>
      <c r="B445" s="186">
        <v>4000</v>
      </c>
      <c r="C445" s="186">
        <v>320</v>
      </c>
      <c r="D445" s="186">
        <v>80</v>
      </c>
      <c r="E445" s="186">
        <v>20</v>
      </c>
      <c r="F445" s="186">
        <v>11000</v>
      </c>
      <c r="G445" s="186">
        <v>1320</v>
      </c>
      <c r="H445" s="186">
        <v>0</v>
      </c>
      <c r="I445" s="186">
        <v>560</v>
      </c>
      <c r="J445" s="186">
        <v>380</v>
      </c>
      <c r="K445" s="186">
        <v>8</v>
      </c>
      <c r="L445" s="186">
        <v>20</v>
      </c>
    </row>
    <row r="446" spans="1:12">
      <c r="A446" s="185" t="s">
        <v>2080</v>
      </c>
      <c r="B446" s="186">
        <v>4000</v>
      </c>
      <c r="C446" s="186">
        <v>320</v>
      </c>
      <c r="D446" s="186">
        <v>80</v>
      </c>
      <c r="E446" s="186">
        <v>20</v>
      </c>
      <c r="F446" s="186">
        <v>6500</v>
      </c>
      <c r="G446" s="186">
        <v>780</v>
      </c>
      <c r="H446" s="186">
        <v>0</v>
      </c>
      <c r="I446" s="186">
        <v>560</v>
      </c>
      <c r="J446" s="186">
        <v>380</v>
      </c>
      <c r="K446" s="186">
        <v>8</v>
      </c>
      <c r="L446" s="186">
        <v>20</v>
      </c>
    </row>
    <row r="447" spans="1:12">
      <c r="A447" s="185" t="s">
        <v>1144</v>
      </c>
      <c r="B447" s="186">
        <v>4000</v>
      </c>
      <c r="C447" s="186">
        <v>320</v>
      </c>
      <c r="D447" s="186">
        <v>80</v>
      </c>
      <c r="E447" s="186">
        <v>20</v>
      </c>
      <c r="F447" s="186">
        <v>10300</v>
      </c>
      <c r="G447" s="186">
        <v>1236</v>
      </c>
      <c r="H447" s="186">
        <v>0</v>
      </c>
      <c r="I447" s="186">
        <v>560</v>
      </c>
      <c r="J447" s="186">
        <v>380</v>
      </c>
      <c r="K447" s="186">
        <v>8</v>
      </c>
      <c r="L447" s="186">
        <v>20</v>
      </c>
    </row>
    <row r="448" spans="1:12">
      <c r="A448" s="185" t="s">
        <v>429</v>
      </c>
      <c r="B448" s="186">
        <v>5000</v>
      </c>
      <c r="C448" s="186">
        <v>400</v>
      </c>
      <c r="D448" s="186">
        <v>100</v>
      </c>
      <c r="E448" s="186">
        <v>25</v>
      </c>
      <c r="F448" s="186">
        <v>15000</v>
      </c>
      <c r="G448" s="186">
        <v>1800</v>
      </c>
      <c r="H448" s="186">
        <v>0</v>
      </c>
      <c r="I448" s="186">
        <v>700</v>
      </c>
      <c r="J448" s="186">
        <v>475</v>
      </c>
      <c r="K448" s="186">
        <v>10</v>
      </c>
      <c r="L448" s="186">
        <v>25</v>
      </c>
    </row>
    <row r="449" spans="1:12">
      <c r="A449" s="185" t="s">
        <v>346</v>
      </c>
      <c r="B449" s="186">
        <v>4500</v>
      </c>
      <c r="C449" s="186">
        <v>360</v>
      </c>
      <c r="D449" s="186">
        <v>90</v>
      </c>
      <c r="E449" s="186">
        <v>22.5</v>
      </c>
      <c r="F449" s="186">
        <v>12000</v>
      </c>
      <c r="G449" s="186">
        <v>1440</v>
      </c>
      <c r="H449" s="186">
        <v>0</v>
      </c>
      <c r="I449" s="186">
        <v>630</v>
      </c>
      <c r="J449" s="186">
        <v>427.5</v>
      </c>
      <c r="K449" s="186">
        <v>9</v>
      </c>
      <c r="L449" s="186">
        <v>22.5</v>
      </c>
    </row>
    <row r="450" spans="1:12">
      <c r="A450" s="185" t="s">
        <v>1432</v>
      </c>
      <c r="B450" s="186">
        <v>4000</v>
      </c>
      <c r="C450" s="186">
        <v>320</v>
      </c>
      <c r="D450" s="186">
        <v>80</v>
      </c>
      <c r="E450" s="186">
        <v>20</v>
      </c>
      <c r="F450" s="186">
        <v>3500</v>
      </c>
      <c r="G450" s="186">
        <v>420</v>
      </c>
      <c r="H450" s="186">
        <v>0</v>
      </c>
      <c r="I450" s="186">
        <v>560</v>
      </c>
      <c r="J450" s="186">
        <v>380</v>
      </c>
      <c r="K450" s="186">
        <v>8</v>
      </c>
      <c r="L450" s="186">
        <v>20</v>
      </c>
    </row>
    <row r="451" spans="1:12">
      <c r="A451" s="185" t="s">
        <v>1959</v>
      </c>
      <c r="B451" s="186">
        <v>4000</v>
      </c>
      <c r="C451" s="186">
        <v>320</v>
      </c>
      <c r="D451" s="186">
        <v>80</v>
      </c>
      <c r="E451" s="186">
        <v>20</v>
      </c>
      <c r="F451" s="186">
        <v>10000</v>
      </c>
      <c r="G451" s="186">
        <v>1200</v>
      </c>
      <c r="H451" s="186">
        <v>0</v>
      </c>
      <c r="I451" s="186">
        <v>560</v>
      </c>
      <c r="J451" s="186">
        <v>380</v>
      </c>
      <c r="K451" s="186">
        <v>8</v>
      </c>
      <c r="L451" s="186">
        <v>20</v>
      </c>
    </row>
    <row r="452" spans="1:12">
      <c r="A452" s="185" t="s">
        <v>3109</v>
      </c>
      <c r="B452" s="186">
        <v>5000</v>
      </c>
      <c r="C452" s="186">
        <v>400</v>
      </c>
      <c r="D452" s="186">
        <v>100</v>
      </c>
      <c r="E452" s="186">
        <v>25</v>
      </c>
      <c r="F452" s="186">
        <v>15000</v>
      </c>
      <c r="G452" s="186">
        <v>1800</v>
      </c>
      <c r="H452" s="186">
        <v>0</v>
      </c>
      <c r="I452" s="186">
        <v>700</v>
      </c>
      <c r="J452" s="186">
        <v>475</v>
      </c>
      <c r="K452" s="186">
        <v>10</v>
      </c>
      <c r="L452" s="186">
        <v>25</v>
      </c>
    </row>
    <row r="453" spans="1:12">
      <c r="A453" s="185" t="s">
        <v>225</v>
      </c>
      <c r="B453" s="186">
        <v>6500</v>
      </c>
      <c r="C453" s="186">
        <v>520</v>
      </c>
      <c r="D453" s="186">
        <v>130</v>
      </c>
      <c r="E453" s="186">
        <v>32.5</v>
      </c>
      <c r="F453" s="186">
        <v>32000</v>
      </c>
      <c r="G453" s="186">
        <v>3840</v>
      </c>
      <c r="H453" s="186">
        <v>0</v>
      </c>
      <c r="I453" s="186">
        <v>910</v>
      </c>
      <c r="J453" s="186">
        <v>617.5</v>
      </c>
      <c r="K453" s="186">
        <v>13</v>
      </c>
      <c r="L453" s="186">
        <v>32.5</v>
      </c>
    </row>
    <row r="454" spans="1:12">
      <c r="A454" s="185" t="s">
        <v>2401</v>
      </c>
      <c r="B454" s="186">
        <v>4000</v>
      </c>
      <c r="C454" s="186">
        <v>320</v>
      </c>
      <c r="D454" s="186">
        <v>80</v>
      </c>
      <c r="E454" s="186">
        <v>20</v>
      </c>
      <c r="F454" s="186">
        <v>3500</v>
      </c>
      <c r="G454" s="186">
        <v>420</v>
      </c>
      <c r="H454" s="186">
        <v>0</v>
      </c>
      <c r="I454" s="186">
        <v>560</v>
      </c>
      <c r="J454" s="186">
        <v>380</v>
      </c>
      <c r="K454" s="186">
        <v>8</v>
      </c>
      <c r="L454" s="186">
        <v>20</v>
      </c>
    </row>
    <row r="455" spans="1:12">
      <c r="A455" s="185" t="s">
        <v>577</v>
      </c>
      <c r="B455" s="186">
        <v>4000</v>
      </c>
      <c r="C455" s="186">
        <v>320</v>
      </c>
      <c r="D455" s="186">
        <v>80</v>
      </c>
      <c r="E455" s="186">
        <v>20</v>
      </c>
      <c r="F455" s="186">
        <v>6500</v>
      </c>
      <c r="G455" s="186">
        <v>780</v>
      </c>
      <c r="H455" s="186">
        <v>0</v>
      </c>
      <c r="I455" s="186">
        <v>560</v>
      </c>
      <c r="J455" s="186">
        <v>380</v>
      </c>
      <c r="K455" s="186">
        <v>8</v>
      </c>
      <c r="L455" s="186">
        <v>20</v>
      </c>
    </row>
    <row r="456" spans="1:12">
      <c r="A456" s="185" t="s">
        <v>1871</v>
      </c>
      <c r="B456" s="186">
        <v>4000</v>
      </c>
      <c r="C456" s="186">
        <v>320</v>
      </c>
      <c r="D456" s="186">
        <v>80</v>
      </c>
      <c r="E456" s="186">
        <v>20</v>
      </c>
      <c r="F456" s="186">
        <v>9000</v>
      </c>
      <c r="G456" s="186">
        <v>1080</v>
      </c>
      <c r="H456" s="186">
        <v>0</v>
      </c>
      <c r="I456" s="186">
        <v>560</v>
      </c>
      <c r="J456" s="186">
        <v>380</v>
      </c>
      <c r="K456" s="186">
        <v>8</v>
      </c>
      <c r="L456" s="186">
        <v>20</v>
      </c>
    </row>
    <row r="457" spans="1:12">
      <c r="A457" s="185" t="s">
        <v>3104</v>
      </c>
      <c r="B457" s="186">
        <v>4500</v>
      </c>
      <c r="C457" s="186">
        <v>360</v>
      </c>
      <c r="D457" s="186">
        <v>90</v>
      </c>
      <c r="E457" s="186">
        <v>22.5</v>
      </c>
      <c r="F457" s="186">
        <v>3500</v>
      </c>
      <c r="G457" s="186">
        <v>420</v>
      </c>
      <c r="H457" s="186">
        <v>0</v>
      </c>
      <c r="I457" s="186">
        <v>630</v>
      </c>
      <c r="J457" s="186">
        <v>427.5</v>
      </c>
      <c r="K457" s="186">
        <v>9</v>
      </c>
      <c r="L457" s="186">
        <v>22.5</v>
      </c>
    </row>
    <row r="458" spans="1:12">
      <c r="A458" s="185" t="s">
        <v>1730</v>
      </c>
      <c r="B458" s="186">
        <v>4000</v>
      </c>
      <c r="C458" s="186">
        <v>320</v>
      </c>
      <c r="D458" s="186">
        <v>80</v>
      </c>
      <c r="E458" s="186">
        <v>20</v>
      </c>
      <c r="F458" s="186">
        <v>9800</v>
      </c>
      <c r="G458" s="186">
        <v>1176</v>
      </c>
      <c r="H458" s="186">
        <v>0</v>
      </c>
      <c r="I458" s="186">
        <v>560</v>
      </c>
      <c r="J458" s="186">
        <v>380</v>
      </c>
      <c r="K458" s="186">
        <v>8</v>
      </c>
      <c r="L458" s="186">
        <v>20</v>
      </c>
    </row>
    <row r="459" spans="1:12">
      <c r="A459" s="185" t="s">
        <v>795</v>
      </c>
      <c r="B459" s="186">
        <v>4500</v>
      </c>
      <c r="C459" s="186">
        <v>360</v>
      </c>
      <c r="D459" s="186">
        <v>90</v>
      </c>
      <c r="E459" s="186">
        <v>22.5</v>
      </c>
      <c r="F459" s="186">
        <v>12000</v>
      </c>
      <c r="G459" s="186">
        <v>1440</v>
      </c>
      <c r="H459" s="186">
        <v>0</v>
      </c>
      <c r="I459" s="186">
        <v>630</v>
      </c>
      <c r="J459" s="186">
        <v>427.5</v>
      </c>
      <c r="K459" s="186">
        <v>9</v>
      </c>
      <c r="L459" s="186">
        <v>22.5</v>
      </c>
    </row>
    <row r="460" spans="1:12">
      <c r="A460" s="185" t="s">
        <v>1441</v>
      </c>
      <c r="B460" s="186">
        <v>4000</v>
      </c>
      <c r="C460" s="186">
        <v>320</v>
      </c>
      <c r="D460" s="186">
        <v>80</v>
      </c>
      <c r="E460" s="186">
        <v>20</v>
      </c>
      <c r="F460" s="186">
        <v>3500</v>
      </c>
      <c r="G460" s="186">
        <v>420</v>
      </c>
      <c r="H460" s="186">
        <v>0</v>
      </c>
      <c r="I460" s="186">
        <v>560</v>
      </c>
      <c r="J460" s="186">
        <v>380</v>
      </c>
      <c r="K460" s="186">
        <v>8</v>
      </c>
      <c r="L460" s="186">
        <v>20</v>
      </c>
    </row>
    <row r="461" spans="1:12">
      <c r="A461" s="185" t="s">
        <v>1575</v>
      </c>
      <c r="B461" s="186">
        <v>4500</v>
      </c>
      <c r="C461" s="186">
        <v>360</v>
      </c>
      <c r="D461" s="186">
        <v>90</v>
      </c>
      <c r="E461" s="186">
        <v>22.5</v>
      </c>
      <c r="F461" s="186">
        <v>12000</v>
      </c>
      <c r="G461" s="186">
        <v>1440</v>
      </c>
      <c r="H461" s="186">
        <v>0</v>
      </c>
      <c r="I461" s="186">
        <v>630</v>
      </c>
      <c r="J461" s="186">
        <v>427.5</v>
      </c>
      <c r="K461" s="186">
        <v>9</v>
      </c>
      <c r="L461" s="186">
        <v>22.5</v>
      </c>
    </row>
    <row r="462" spans="1:12">
      <c r="A462" s="185" t="s">
        <v>1478</v>
      </c>
      <c r="B462" s="186">
        <v>4500</v>
      </c>
      <c r="C462" s="186">
        <v>360</v>
      </c>
      <c r="D462" s="186">
        <v>90</v>
      </c>
      <c r="E462" s="186">
        <v>22.5</v>
      </c>
      <c r="F462" s="186">
        <v>12000</v>
      </c>
      <c r="G462" s="186">
        <v>1440</v>
      </c>
      <c r="H462" s="186">
        <v>0</v>
      </c>
      <c r="I462" s="186">
        <v>630</v>
      </c>
      <c r="J462" s="186">
        <v>427.5</v>
      </c>
      <c r="K462" s="186">
        <v>9</v>
      </c>
      <c r="L462" s="186">
        <v>22.5</v>
      </c>
    </row>
    <row r="463" spans="1:12">
      <c r="A463" s="185" t="s">
        <v>1992</v>
      </c>
      <c r="B463" s="186">
        <v>4000</v>
      </c>
      <c r="C463" s="186">
        <v>320</v>
      </c>
      <c r="D463" s="186">
        <v>80</v>
      </c>
      <c r="E463" s="186">
        <v>20</v>
      </c>
      <c r="F463" s="186">
        <v>9000</v>
      </c>
      <c r="G463" s="186">
        <v>1080</v>
      </c>
      <c r="H463" s="186">
        <v>0</v>
      </c>
      <c r="I463" s="186">
        <v>560</v>
      </c>
      <c r="J463" s="186">
        <v>380</v>
      </c>
      <c r="K463" s="186">
        <v>8</v>
      </c>
      <c r="L463" s="186">
        <v>20</v>
      </c>
    </row>
    <row r="464" spans="1:12">
      <c r="A464" s="185" t="s">
        <v>1517</v>
      </c>
      <c r="B464" s="186">
        <v>5000</v>
      </c>
      <c r="C464" s="186">
        <v>400</v>
      </c>
      <c r="D464" s="186">
        <v>100</v>
      </c>
      <c r="E464" s="186">
        <v>25</v>
      </c>
      <c r="F464" s="186">
        <v>15000</v>
      </c>
      <c r="G464" s="186">
        <v>1800</v>
      </c>
      <c r="H464" s="186">
        <v>0</v>
      </c>
      <c r="I464" s="186">
        <v>700</v>
      </c>
      <c r="J464" s="186">
        <v>475</v>
      </c>
      <c r="K464" s="186">
        <v>10</v>
      </c>
      <c r="L464" s="186">
        <v>25</v>
      </c>
    </row>
    <row r="465" spans="1:12">
      <c r="A465" s="185" t="s">
        <v>1535</v>
      </c>
      <c r="B465" s="186">
        <v>4000</v>
      </c>
      <c r="C465" s="186">
        <v>320</v>
      </c>
      <c r="D465" s="186">
        <v>80</v>
      </c>
      <c r="E465" s="186">
        <v>20</v>
      </c>
      <c r="F465" s="186">
        <v>8800</v>
      </c>
      <c r="G465" s="186">
        <v>1056</v>
      </c>
      <c r="H465" s="186">
        <v>0</v>
      </c>
      <c r="I465" s="186">
        <v>560</v>
      </c>
      <c r="J465" s="186">
        <v>380</v>
      </c>
      <c r="K465" s="186">
        <v>8</v>
      </c>
      <c r="L465" s="186">
        <v>20</v>
      </c>
    </row>
    <row r="466" spans="1:12">
      <c r="A466" s="185" t="s">
        <v>2044</v>
      </c>
      <c r="B466" s="186">
        <v>4000</v>
      </c>
      <c r="C466" s="186">
        <v>320</v>
      </c>
      <c r="D466" s="186">
        <v>80</v>
      </c>
      <c r="E466" s="186">
        <v>20</v>
      </c>
      <c r="F466" s="186">
        <v>9800</v>
      </c>
      <c r="G466" s="186">
        <v>1176</v>
      </c>
      <c r="H466" s="186">
        <v>0</v>
      </c>
      <c r="I466" s="186">
        <v>560</v>
      </c>
      <c r="J466" s="186">
        <v>380</v>
      </c>
      <c r="K466" s="186">
        <v>8</v>
      </c>
      <c r="L466" s="186">
        <v>20</v>
      </c>
    </row>
    <row r="467" spans="1:12">
      <c r="A467" s="185" t="s">
        <v>1173</v>
      </c>
      <c r="B467" s="186">
        <v>4000</v>
      </c>
      <c r="C467" s="186">
        <v>320</v>
      </c>
      <c r="D467" s="186">
        <v>80</v>
      </c>
      <c r="E467" s="186">
        <v>20</v>
      </c>
      <c r="F467" s="186">
        <v>3500</v>
      </c>
      <c r="G467" s="186">
        <v>420</v>
      </c>
      <c r="H467" s="186">
        <v>0</v>
      </c>
      <c r="I467" s="186">
        <v>560</v>
      </c>
      <c r="J467" s="186">
        <v>380</v>
      </c>
      <c r="K467" s="186">
        <v>8</v>
      </c>
      <c r="L467" s="186">
        <v>20</v>
      </c>
    </row>
    <row r="468" spans="1:12">
      <c r="A468" s="185" t="s">
        <v>1523</v>
      </c>
      <c r="B468" s="186">
        <v>4000</v>
      </c>
      <c r="C468" s="186">
        <v>320</v>
      </c>
      <c r="D468" s="186">
        <v>80</v>
      </c>
      <c r="E468" s="186">
        <v>20</v>
      </c>
      <c r="F468" s="186">
        <v>9500</v>
      </c>
      <c r="G468" s="186">
        <v>1140</v>
      </c>
      <c r="H468" s="186">
        <v>0</v>
      </c>
      <c r="I468" s="186">
        <v>560</v>
      </c>
      <c r="J468" s="186">
        <v>380</v>
      </c>
      <c r="K468" s="186">
        <v>8</v>
      </c>
      <c r="L468" s="186">
        <v>20</v>
      </c>
    </row>
    <row r="469" spans="1:12">
      <c r="A469" s="185" t="s">
        <v>2425</v>
      </c>
      <c r="B469" s="186">
        <v>6500</v>
      </c>
      <c r="C469" s="186">
        <v>520</v>
      </c>
      <c r="D469" s="186">
        <v>130</v>
      </c>
      <c r="E469" s="186">
        <v>32.5</v>
      </c>
      <c r="F469" s="186"/>
      <c r="G469" s="186"/>
      <c r="H469" s="186">
        <v>0</v>
      </c>
      <c r="I469" s="186">
        <v>910</v>
      </c>
      <c r="J469" s="186">
        <v>617.5</v>
      </c>
      <c r="K469" s="186">
        <v>13</v>
      </c>
      <c r="L469" s="186">
        <v>32.5</v>
      </c>
    </row>
    <row r="470" spans="1:12">
      <c r="A470" s="185" t="s">
        <v>1356</v>
      </c>
      <c r="B470" s="186">
        <v>4000</v>
      </c>
      <c r="C470" s="186">
        <v>320</v>
      </c>
      <c r="D470" s="186">
        <v>80</v>
      </c>
      <c r="E470" s="186">
        <v>20</v>
      </c>
      <c r="F470" s="186">
        <v>3500</v>
      </c>
      <c r="G470" s="186">
        <v>420</v>
      </c>
      <c r="H470" s="186">
        <v>0</v>
      </c>
      <c r="I470" s="186">
        <v>560</v>
      </c>
      <c r="J470" s="186">
        <v>380</v>
      </c>
      <c r="K470" s="186">
        <v>8</v>
      </c>
      <c r="L470" s="186">
        <v>20</v>
      </c>
    </row>
    <row r="471" spans="1:12">
      <c r="A471" s="185" t="s">
        <v>1557</v>
      </c>
      <c r="B471" s="186">
        <v>4000</v>
      </c>
      <c r="C471" s="186">
        <v>320</v>
      </c>
      <c r="D471" s="186">
        <v>80</v>
      </c>
      <c r="E471" s="186">
        <v>20</v>
      </c>
      <c r="F471" s="186">
        <v>8000</v>
      </c>
      <c r="G471" s="186">
        <v>960</v>
      </c>
      <c r="H471" s="186">
        <v>0</v>
      </c>
      <c r="I471" s="186">
        <v>560</v>
      </c>
      <c r="J471" s="186">
        <v>380</v>
      </c>
      <c r="K471" s="186">
        <v>8</v>
      </c>
      <c r="L471" s="186">
        <v>20</v>
      </c>
    </row>
    <row r="472" spans="1:12">
      <c r="A472" s="185" t="s">
        <v>737</v>
      </c>
      <c r="B472" s="186">
        <v>4000</v>
      </c>
      <c r="C472" s="186">
        <v>320</v>
      </c>
      <c r="D472" s="186">
        <v>80</v>
      </c>
      <c r="E472" s="186">
        <v>20</v>
      </c>
      <c r="F472" s="186">
        <v>11500</v>
      </c>
      <c r="G472" s="186">
        <v>1380</v>
      </c>
      <c r="H472" s="186">
        <v>0</v>
      </c>
      <c r="I472" s="186">
        <v>560</v>
      </c>
      <c r="J472" s="186">
        <v>380</v>
      </c>
      <c r="K472" s="186">
        <v>8</v>
      </c>
      <c r="L472" s="186">
        <v>20</v>
      </c>
    </row>
    <row r="473" spans="1:12">
      <c r="A473" s="185" t="s">
        <v>229</v>
      </c>
      <c r="B473" s="186">
        <v>5500</v>
      </c>
      <c r="C473" s="186">
        <v>440</v>
      </c>
      <c r="D473" s="186">
        <v>110</v>
      </c>
      <c r="E473" s="186">
        <v>27.5</v>
      </c>
      <c r="F473" s="186">
        <v>24000</v>
      </c>
      <c r="G473" s="186">
        <v>2880</v>
      </c>
      <c r="H473" s="186">
        <v>0</v>
      </c>
      <c r="I473" s="186">
        <v>770</v>
      </c>
      <c r="J473" s="186">
        <v>522.5</v>
      </c>
      <c r="K473" s="186">
        <v>11</v>
      </c>
      <c r="L473" s="186">
        <v>27.5</v>
      </c>
    </row>
    <row r="474" spans="1:12">
      <c r="A474" s="185" t="s">
        <v>571</v>
      </c>
      <c r="B474" s="186">
        <v>4000</v>
      </c>
      <c r="C474" s="186">
        <v>320</v>
      </c>
      <c r="D474" s="186">
        <v>80</v>
      </c>
      <c r="E474" s="186">
        <v>20</v>
      </c>
      <c r="F474" s="186">
        <v>11000</v>
      </c>
      <c r="G474" s="186">
        <v>1320</v>
      </c>
      <c r="H474" s="186">
        <v>0</v>
      </c>
      <c r="I474" s="186">
        <v>560</v>
      </c>
      <c r="J474" s="186">
        <v>380</v>
      </c>
      <c r="K474" s="186">
        <v>8</v>
      </c>
      <c r="L474" s="186">
        <v>20</v>
      </c>
    </row>
    <row r="475" spans="1:12">
      <c r="A475" s="185" t="s">
        <v>3098</v>
      </c>
      <c r="B475" s="186">
        <v>4000</v>
      </c>
      <c r="C475" s="186">
        <v>320</v>
      </c>
      <c r="D475" s="186">
        <v>80</v>
      </c>
      <c r="E475" s="186">
        <v>20</v>
      </c>
      <c r="F475" s="186">
        <v>10500</v>
      </c>
      <c r="G475" s="186">
        <v>1260</v>
      </c>
      <c r="H475" s="186">
        <v>0</v>
      </c>
      <c r="I475" s="186">
        <v>560</v>
      </c>
      <c r="J475" s="186">
        <v>380</v>
      </c>
      <c r="K475" s="186">
        <v>8</v>
      </c>
      <c r="L475" s="186">
        <v>20</v>
      </c>
    </row>
    <row r="476" spans="1:12">
      <c r="A476" s="185" t="s">
        <v>734</v>
      </c>
      <c r="B476" s="186">
        <v>4000</v>
      </c>
      <c r="C476" s="186">
        <v>320</v>
      </c>
      <c r="D476" s="186">
        <v>80</v>
      </c>
      <c r="E476" s="186">
        <v>20</v>
      </c>
      <c r="F476" s="186">
        <v>11200</v>
      </c>
      <c r="G476" s="186">
        <v>1344</v>
      </c>
      <c r="H476" s="186">
        <v>0</v>
      </c>
      <c r="I476" s="186">
        <v>560</v>
      </c>
      <c r="J476" s="186">
        <v>380</v>
      </c>
      <c r="K476" s="186">
        <v>8</v>
      </c>
      <c r="L476" s="186">
        <v>20</v>
      </c>
    </row>
    <row r="477" spans="1:12">
      <c r="A477" s="185" t="s">
        <v>1329</v>
      </c>
      <c r="B477" s="186">
        <v>4000</v>
      </c>
      <c r="C477" s="186">
        <v>320</v>
      </c>
      <c r="D477" s="186">
        <v>80</v>
      </c>
      <c r="E477" s="186">
        <v>20</v>
      </c>
      <c r="F477" s="186">
        <v>9000</v>
      </c>
      <c r="G477" s="186">
        <v>1080</v>
      </c>
      <c r="H477" s="186">
        <v>0</v>
      </c>
      <c r="I477" s="186">
        <v>560</v>
      </c>
      <c r="J477" s="186">
        <v>380</v>
      </c>
      <c r="K477" s="186">
        <v>8</v>
      </c>
      <c r="L477" s="186">
        <v>20</v>
      </c>
    </row>
    <row r="478" spans="1:12">
      <c r="A478" s="185" t="s">
        <v>1009</v>
      </c>
      <c r="B478" s="186">
        <v>4000</v>
      </c>
      <c r="C478" s="186">
        <v>320</v>
      </c>
      <c r="D478" s="186">
        <v>80</v>
      </c>
      <c r="E478" s="186">
        <v>20</v>
      </c>
      <c r="F478" s="186">
        <v>10000</v>
      </c>
      <c r="G478" s="186">
        <v>1200</v>
      </c>
      <c r="H478" s="186">
        <v>0</v>
      </c>
      <c r="I478" s="186">
        <v>560</v>
      </c>
      <c r="J478" s="186">
        <v>380</v>
      </c>
      <c r="K478" s="186">
        <v>8</v>
      </c>
      <c r="L478" s="186">
        <v>20</v>
      </c>
    </row>
    <row r="479" spans="1:12">
      <c r="A479" s="185" t="s">
        <v>2050</v>
      </c>
      <c r="B479" s="186">
        <v>4000</v>
      </c>
      <c r="C479" s="186">
        <v>320</v>
      </c>
      <c r="D479" s="186">
        <v>80</v>
      </c>
      <c r="E479" s="186">
        <v>20</v>
      </c>
      <c r="F479" s="186">
        <v>10000</v>
      </c>
      <c r="G479" s="186">
        <v>1200</v>
      </c>
      <c r="H479" s="186">
        <v>0</v>
      </c>
      <c r="I479" s="186">
        <v>560</v>
      </c>
      <c r="J479" s="186">
        <v>380</v>
      </c>
      <c r="K479" s="186">
        <v>8</v>
      </c>
      <c r="L479" s="186">
        <v>20</v>
      </c>
    </row>
    <row r="480" spans="1:12">
      <c r="A480" s="185" t="s">
        <v>2246</v>
      </c>
      <c r="B480" s="186">
        <v>4000</v>
      </c>
      <c r="C480" s="186">
        <v>320</v>
      </c>
      <c r="D480" s="186">
        <v>80</v>
      </c>
      <c r="E480" s="186">
        <v>20</v>
      </c>
      <c r="F480" s="186">
        <v>8500</v>
      </c>
      <c r="G480" s="186">
        <v>1020</v>
      </c>
      <c r="H480" s="186">
        <v>0</v>
      </c>
      <c r="I480" s="186">
        <v>560</v>
      </c>
      <c r="J480" s="186">
        <v>380</v>
      </c>
      <c r="K480" s="186">
        <v>8</v>
      </c>
      <c r="L480" s="186">
        <v>20</v>
      </c>
    </row>
    <row r="481" spans="1:12">
      <c r="A481" s="185" t="s">
        <v>332</v>
      </c>
      <c r="B481" s="186">
        <v>4000</v>
      </c>
      <c r="C481" s="186">
        <v>320</v>
      </c>
      <c r="D481" s="186">
        <v>80</v>
      </c>
      <c r="E481" s="186">
        <v>20</v>
      </c>
      <c r="F481" s="186">
        <v>9500</v>
      </c>
      <c r="G481" s="186">
        <v>1140</v>
      </c>
      <c r="H481" s="186">
        <v>0</v>
      </c>
      <c r="I481" s="186">
        <v>560</v>
      </c>
      <c r="J481" s="186">
        <v>380</v>
      </c>
      <c r="K481" s="186">
        <v>8</v>
      </c>
      <c r="L481" s="186">
        <v>20</v>
      </c>
    </row>
    <row r="482" spans="1:12">
      <c r="A482" s="185" t="s">
        <v>91</v>
      </c>
      <c r="B482" s="186">
        <v>5500</v>
      </c>
      <c r="C482" s="186">
        <v>440</v>
      </c>
      <c r="D482" s="186">
        <v>110</v>
      </c>
      <c r="E482" s="186">
        <v>27.5</v>
      </c>
      <c r="F482" s="186">
        <v>21000</v>
      </c>
      <c r="G482" s="186">
        <v>2520</v>
      </c>
      <c r="H482" s="186">
        <v>0</v>
      </c>
      <c r="I482" s="186">
        <v>770</v>
      </c>
      <c r="J482" s="186">
        <v>522.5</v>
      </c>
      <c r="K482" s="186">
        <v>11</v>
      </c>
      <c r="L482" s="186">
        <v>27.5</v>
      </c>
    </row>
    <row r="483" spans="1:12">
      <c r="A483" s="185" t="s">
        <v>778</v>
      </c>
      <c r="B483" s="186">
        <v>4000</v>
      </c>
      <c r="C483" s="186">
        <v>320</v>
      </c>
      <c r="D483" s="186">
        <v>80</v>
      </c>
      <c r="E483" s="186">
        <v>20</v>
      </c>
      <c r="F483" s="186">
        <v>9000</v>
      </c>
      <c r="G483" s="186">
        <v>1080</v>
      </c>
      <c r="H483" s="186">
        <v>0</v>
      </c>
      <c r="I483" s="186">
        <v>560</v>
      </c>
      <c r="J483" s="186">
        <v>380</v>
      </c>
      <c r="K483" s="186">
        <v>8</v>
      </c>
      <c r="L483" s="186">
        <v>20</v>
      </c>
    </row>
    <row r="484" spans="1:12">
      <c r="A484" s="185" t="s">
        <v>1917</v>
      </c>
      <c r="B484" s="186">
        <v>4000</v>
      </c>
      <c r="C484" s="186">
        <v>320</v>
      </c>
      <c r="D484" s="186">
        <v>80</v>
      </c>
      <c r="E484" s="186">
        <v>20</v>
      </c>
      <c r="F484" s="186">
        <v>11000</v>
      </c>
      <c r="G484" s="186">
        <v>1320</v>
      </c>
      <c r="H484" s="186">
        <v>0</v>
      </c>
      <c r="I484" s="186">
        <v>560</v>
      </c>
      <c r="J484" s="186">
        <v>380</v>
      </c>
      <c r="K484" s="186">
        <v>8</v>
      </c>
      <c r="L484" s="186">
        <v>20</v>
      </c>
    </row>
    <row r="485" spans="1:12">
      <c r="A485" s="185" t="s">
        <v>2213</v>
      </c>
      <c r="B485" s="186">
        <v>4000</v>
      </c>
      <c r="C485" s="186">
        <v>320</v>
      </c>
      <c r="D485" s="186">
        <v>80</v>
      </c>
      <c r="E485" s="186">
        <v>20</v>
      </c>
      <c r="F485" s="186">
        <v>7500</v>
      </c>
      <c r="G485" s="186">
        <v>900</v>
      </c>
      <c r="H485" s="186">
        <v>0</v>
      </c>
      <c r="I485" s="186">
        <v>560</v>
      </c>
      <c r="J485" s="186">
        <v>380</v>
      </c>
      <c r="K485" s="186">
        <v>8</v>
      </c>
      <c r="L485" s="186">
        <v>20</v>
      </c>
    </row>
    <row r="486" spans="1:12">
      <c r="A486" s="185" t="s">
        <v>1117</v>
      </c>
      <c r="B486" s="186">
        <v>4000</v>
      </c>
      <c r="C486" s="186">
        <v>320</v>
      </c>
      <c r="D486" s="186">
        <v>80</v>
      </c>
      <c r="E486" s="186">
        <v>20</v>
      </c>
      <c r="F486" s="186">
        <v>10500</v>
      </c>
      <c r="G486" s="186">
        <v>1260</v>
      </c>
      <c r="H486" s="186">
        <v>0</v>
      </c>
      <c r="I486" s="186">
        <v>560</v>
      </c>
      <c r="J486" s="186">
        <v>380</v>
      </c>
      <c r="K486" s="186">
        <v>8</v>
      </c>
      <c r="L486" s="186">
        <v>20</v>
      </c>
    </row>
    <row r="487" spans="1:12">
      <c r="A487" s="185" t="s">
        <v>1416</v>
      </c>
      <c r="B487" s="186">
        <v>4000</v>
      </c>
      <c r="C487" s="186">
        <v>320</v>
      </c>
      <c r="D487" s="186">
        <v>80</v>
      </c>
      <c r="E487" s="186">
        <v>20</v>
      </c>
      <c r="F487" s="186">
        <v>9000</v>
      </c>
      <c r="G487" s="186">
        <v>1080</v>
      </c>
      <c r="H487" s="186">
        <v>0</v>
      </c>
      <c r="I487" s="186">
        <v>560</v>
      </c>
      <c r="J487" s="186">
        <v>380</v>
      </c>
      <c r="K487" s="186">
        <v>8</v>
      </c>
      <c r="L487" s="186">
        <v>20</v>
      </c>
    </row>
    <row r="488" spans="1:12">
      <c r="A488" s="185" t="s">
        <v>931</v>
      </c>
      <c r="B488" s="186">
        <v>4000</v>
      </c>
      <c r="C488" s="186">
        <v>320</v>
      </c>
      <c r="D488" s="186">
        <v>80</v>
      </c>
      <c r="E488" s="186">
        <v>20</v>
      </c>
      <c r="F488" s="186">
        <v>7000</v>
      </c>
      <c r="G488" s="186">
        <v>840</v>
      </c>
      <c r="H488" s="186">
        <v>-420</v>
      </c>
      <c r="I488" s="186">
        <v>560</v>
      </c>
      <c r="J488" s="186">
        <v>380</v>
      </c>
      <c r="K488" s="186">
        <v>8</v>
      </c>
      <c r="L488" s="186">
        <v>20</v>
      </c>
    </row>
    <row r="489" spans="1:12">
      <c r="A489" s="185" t="s">
        <v>1745</v>
      </c>
      <c r="B489" s="186">
        <v>4000</v>
      </c>
      <c r="C489" s="186">
        <v>320</v>
      </c>
      <c r="D489" s="186">
        <v>80</v>
      </c>
      <c r="E489" s="186">
        <v>20</v>
      </c>
      <c r="F489" s="186">
        <v>3500</v>
      </c>
      <c r="G489" s="186">
        <v>420</v>
      </c>
      <c r="H489" s="186">
        <v>0</v>
      </c>
      <c r="I489" s="186">
        <v>560</v>
      </c>
      <c r="J489" s="186">
        <v>380</v>
      </c>
      <c r="K489" s="186">
        <v>8</v>
      </c>
      <c r="L489" s="186">
        <v>20</v>
      </c>
    </row>
    <row r="490" spans="1:12">
      <c r="A490" s="185" t="s">
        <v>892</v>
      </c>
      <c r="B490" s="186">
        <v>5000</v>
      </c>
      <c r="C490" s="186">
        <v>400</v>
      </c>
      <c r="D490" s="186">
        <v>100</v>
      </c>
      <c r="E490" s="186">
        <v>25</v>
      </c>
      <c r="F490" s="186">
        <v>18000</v>
      </c>
      <c r="G490" s="186">
        <v>2160</v>
      </c>
      <c r="H490" s="186">
        <v>0</v>
      </c>
      <c r="I490" s="186">
        <v>700</v>
      </c>
      <c r="J490" s="186">
        <v>475</v>
      </c>
      <c r="K490" s="186">
        <v>10</v>
      </c>
      <c r="L490" s="186">
        <v>25</v>
      </c>
    </row>
    <row r="491" spans="1:12">
      <c r="A491" s="185" t="s">
        <v>1727</v>
      </c>
      <c r="B491" s="186">
        <v>4000</v>
      </c>
      <c r="C491" s="186">
        <v>320</v>
      </c>
      <c r="D491" s="186">
        <v>80</v>
      </c>
      <c r="E491" s="186">
        <v>20</v>
      </c>
      <c r="F491" s="186">
        <v>10500</v>
      </c>
      <c r="G491" s="186">
        <v>1260</v>
      </c>
      <c r="H491" s="186">
        <v>0</v>
      </c>
      <c r="I491" s="186">
        <v>560</v>
      </c>
      <c r="J491" s="186">
        <v>380</v>
      </c>
      <c r="K491" s="186">
        <v>8</v>
      </c>
      <c r="L491" s="186">
        <v>20</v>
      </c>
    </row>
    <row r="492" spans="1:12">
      <c r="A492" s="185" t="s">
        <v>1692</v>
      </c>
      <c r="B492" s="186">
        <v>4000</v>
      </c>
      <c r="C492" s="186">
        <v>320</v>
      </c>
      <c r="D492" s="186">
        <v>80</v>
      </c>
      <c r="E492" s="186">
        <v>20</v>
      </c>
      <c r="F492" s="186">
        <v>10000</v>
      </c>
      <c r="G492" s="186">
        <v>1200</v>
      </c>
      <c r="H492" s="186">
        <v>0</v>
      </c>
      <c r="I492" s="186">
        <v>560</v>
      </c>
      <c r="J492" s="186">
        <v>380</v>
      </c>
      <c r="K492" s="186">
        <v>8</v>
      </c>
      <c r="L492" s="186">
        <v>20</v>
      </c>
    </row>
    <row r="493" spans="1:12">
      <c r="A493" s="185" t="s">
        <v>1184</v>
      </c>
      <c r="B493" s="186">
        <v>4000</v>
      </c>
      <c r="C493" s="186">
        <v>320</v>
      </c>
      <c r="D493" s="186">
        <v>80</v>
      </c>
      <c r="E493" s="186">
        <v>20</v>
      </c>
      <c r="F493" s="186">
        <v>3500</v>
      </c>
      <c r="G493" s="186">
        <v>420</v>
      </c>
      <c r="H493" s="186">
        <v>0</v>
      </c>
      <c r="I493" s="186">
        <v>560</v>
      </c>
      <c r="J493" s="186">
        <v>380</v>
      </c>
      <c r="K493" s="186">
        <v>8</v>
      </c>
      <c r="L493" s="186">
        <v>20</v>
      </c>
    </row>
    <row r="494" spans="1:12">
      <c r="A494" s="185" t="s">
        <v>503</v>
      </c>
      <c r="B494" s="186">
        <v>5000</v>
      </c>
      <c r="C494" s="186">
        <v>400</v>
      </c>
      <c r="D494" s="186">
        <v>100</v>
      </c>
      <c r="E494" s="186">
        <v>25</v>
      </c>
      <c r="F494" s="186">
        <v>18000</v>
      </c>
      <c r="G494" s="186">
        <v>2160</v>
      </c>
      <c r="H494" s="186">
        <v>0</v>
      </c>
      <c r="I494" s="186">
        <v>700</v>
      </c>
      <c r="J494" s="186">
        <v>475</v>
      </c>
      <c r="K494" s="186">
        <v>10</v>
      </c>
      <c r="L494" s="186">
        <v>25</v>
      </c>
    </row>
    <row r="495" spans="1:12">
      <c r="A495" s="185" t="s">
        <v>670</v>
      </c>
      <c r="B495" s="186">
        <v>4500</v>
      </c>
      <c r="C495" s="186">
        <v>360</v>
      </c>
      <c r="D495" s="186">
        <v>90</v>
      </c>
      <c r="E495" s="186">
        <v>22.5</v>
      </c>
      <c r="F495" s="186">
        <v>12000</v>
      </c>
      <c r="G495" s="186">
        <v>1440</v>
      </c>
      <c r="H495" s="186">
        <v>-1020</v>
      </c>
      <c r="I495" s="186">
        <v>630</v>
      </c>
      <c r="J495" s="186">
        <v>427.5</v>
      </c>
      <c r="K495" s="186">
        <v>9</v>
      </c>
      <c r="L495" s="186">
        <v>22.5</v>
      </c>
    </row>
    <row r="496" spans="1:12">
      <c r="A496" s="185" t="s">
        <v>704</v>
      </c>
      <c r="B496" s="186">
        <v>4000</v>
      </c>
      <c r="C496" s="186">
        <v>320</v>
      </c>
      <c r="D496" s="186">
        <v>80</v>
      </c>
      <c r="E496" s="186">
        <v>20</v>
      </c>
      <c r="F496" s="186">
        <v>3500</v>
      </c>
      <c r="G496" s="186">
        <v>420</v>
      </c>
      <c r="H496" s="186">
        <v>0</v>
      </c>
      <c r="I496" s="186">
        <v>560</v>
      </c>
      <c r="J496" s="186">
        <v>380</v>
      </c>
      <c r="K496" s="186">
        <v>8</v>
      </c>
      <c r="L496" s="186">
        <v>20</v>
      </c>
    </row>
    <row r="497" spans="1:12">
      <c r="A497" s="185" t="s">
        <v>1697</v>
      </c>
      <c r="B497" s="186">
        <v>4000</v>
      </c>
      <c r="C497" s="186">
        <v>320</v>
      </c>
      <c r="D497" s="186">
        <v>80</v>
      </c>
      <c r="E497" s="186">
        <v>20</v>
      </c>
      <c r="F497" s="186">
        <v>3500</v>
      </c>
      <c r="G497" s="186">
        <v>420</v>
      </c>
      <c r="H497" s="186">
        <v>0</v>
      </c>
      <c r="I497" s="186">
        <v>560</v>
      </c>
      <c r="J497" s="186">
        <v>380</v>
      </c>
      <c r="K497" s="186">
        <v>8</v>
      </c>
      <c r="L497" s="186">
        <v>20</v>
      </c>
    </row>
    <row r="498" spans="1:12">
      <c r="A498" s="185" t="s">
        <v>2366</v>
      </c>
      <c r="B498" s="186">
        <v>4000</v>
      </c>
      <c r="C498" s="186">
        <v>320</v>
      </c>
      <c r="D498" s="186">
        <v>80</v>
      </c>
      <c r="E498" s="186">
        <v>20</v>
      </c>
      <c r="F498" s="186">
        <v>6000</v>
      </c>
      <c r="G498" s="186">
        <v>720</v>
      </c>
      <c r="H498" s="186">
        <v>0</v>
      </c>
      <c r="I498" s="186">
        <v>560</v>
      </c>
      <c r="J498" s="186">
        <v>380</v>
      </c>
      <c r="K498" s="186">
        <v>8</v>
      </c>
      <c r="L498" s="186">
        <v>20</v>
      </c>
    </row>
    <row r="499" spans="1:12">
      <c r="A499" s="185" t="s">
        <v>1230</v>
      </c>
      <c r="B499" s="186">
        <v>4000</v>
      </c>
      <c r="C499" s="186">
        <v>320</v>
      </c>
      <c r="D499" s="186">
        <v>80</v>
      </c>
      <c r="E499" s="186">
        <v>20</v>
      </c>
      <c r="F499" s="186">
        <v>9500</v>
      </c>
      <c r="G499" s="186">
        <v>1140</v>
      </c>
      <c r="H499" s="186">
        <v>0</v>
      </c>
      <c r="I499" s="186">
        <v>560</v>
      </c>
      <c r="J499" s="186">
        <v>380</v>
      </c>
      <c r="K499" s="186">
        <v>8</v>
      </c>
      <c r="L499" s="186">
        <v>20</v>
      </c>
    </row>
    <row r="500" spans="1:12">
      <c r="A500" s="185" t="s">
        <v>3092</v>
      </c>
      <c r="B500" s="186">
        <v>4000</v>
      </c>
      <c r="C500" s="186">
        <v>320</v>
      </c>
      <c r="D500" s="186">
        <v>80</v>
      </c>
      <c r="E500" s="186">
        <v>20</v>
      </c>
      <c r="F500" s="186">
        <v>3500</v>
      </c>
      <c r="G500" s="186">
        <v>420</v>
      </c>
      <c r="H500" s="186">
        <v>0</v>
      </c>
      <c r="I500" s="186">
        <v>560</v>
      </c>
      <c r="J500" s="186">
        <v>380</v>
      </c>
      <c r="K500" s="186">
        <v>8</v>
      </c>
      <c r="L500" s="186">
        <v>20</v>
      </c>
    </row>
    <row r="501" spans="1:12">
      <c r="A501" s="185" t="s">
        <v>875</v>
      </c>
      <c r="B501" s="186">
        <v>4000</v>
      </c>
      <c r="C501" s="186">
        <v>320</v>
      </c>
      <c r="D501" s="186">
        <v>80</v>
      </c>
      <c r="E501" s="186">
        <v>20</v>
      </c>
      <c r="F501" s="186">
        <v>3500</v>
      </c>
      <c r="G501" s="186">
        <v>420</v>
      </c>
      <c r="H501" s="186">
        <v>0</v>
      </c>
      <c r="I501" s="186">
        <v>560</v>
      </c>
      <c r="J501" s="186">
        <v>380</v>
      </c>
      <c r="K501" s="186">
        <v>8</v>
      </c>
      <c r="L501" s="186">
        <v>20</v>
      </c>
    </row>
    <row r="502" spans="1:12">
      <c r="A502" s="185" t="s">
        <v>286</v>
      </c>
      <c r="B502" s="186">
        <v>5000</v>
      </c>
      <c r="C502" s="186">
        <v>400</v>
      </c>
      <c r="D502" s="186">
        <v>100</v>
      </c>
      <c r="E502" s="186">
        <v>25</v>
      </c>
      <c r="F502" s="186">
        <v>15000</v>
      </c>
      <c r="G502" s="186">
        <v>1800</v>
      </c>
      <c r="H502" s="186">
        <v>0</v>
      </c>
      <c r="I502" s="186">
        <v>700</v>
      </c>
      <c r="J502" s="186">
        <v>475</v>
      </c>
      <c r="K502" s="186">
        <v>10</v>
      </c>
      <c r="L502" s="186">
        <v>25</v>
      </c>
    </row>
    <row r="503" spans="1:12">
      <c r="A503" s="185" t="s">
        <v>3114</v>
      </c>
      <c r="B503" s="186">
        <v>4000</v>
      </c>
      <c r="C503" s="186">
        <v>320</v>
      </c>
      <c r="D503" s="186">
        <v>80</v>
      </c>
      <c r="E503" s="186">
        <v>20</v>
      </c>
      <c r="F503" s="186">
        <v>3500</v>
      </c>
      <c r="G503" s="186">
        <v>420</v>
      </c>
      <c r="H503" s="186">
        <v>0</v>
      </c>
      <c r="I503" s="186">
        <v>560</v>
      </c>
      <c r="J503" s="186">
        <v>380</v>
      </c>
      <c r="K503" s="186">
        <v>8</v>
      </c>
      <c r="L503" s="186">
        <v>20</v>
      </c>
    </row>
    <row r="504" spans="1:12">
      <c r="A504" s="185" t="s">
        <v>2225</v>
      </c>
      <c r="B504" s="186">
        <v>4500</v>
      </c>
      <c r="C504" s="186">
        <v>360</v>
      </c>
      <c r="D504" s="186">
        <v>90</v>
      </c>
      <c r="E504" s="186">
        <v>22.5</v>
      </c>
      <c r="F504" s="186">
        <v>12000</v>
      </c>
      <c r="G504" s="186">
        <v>1440</v>
      </c>
      <c r="H504" s="186">
        <v>0</v>
      </c>
      <c r="I504" s="186">
        <v>630</v>
      </c>
      <c r="J504" s="186">
        <v>427.5</v>
      </c>
      <c r="K504" s="186">
        <v>9</v>
      </c>
      <c r="L504" s="186">
        <v>22.5</v>
      </c>
    </row>
    <row r="505" spans="1:12">
      <c r="A505" s="185" t="s">
        <v>3081</v>
      </c>
      <c r="B505" s="186">
        <v>4000</v>
      </c>
      <c r="C505" s="186">
        <v>320</v>
      </c>
      <c r="D505" s="186">
        <v>80</v>
      </c>
      <c r="E505" s="186">
        <v>20</v>
      </c>
      <c r="F505" s="186">
        <v>9500</v>
      </c>
      <c r="G505" s="186">
        <v>1140</v>
      </c>
      <c r="H505" s="186">
        <v>0</v>
      </c>
      <c r="I505" s="186">
        <v>560</v>
      </c>
      <c r="J505" s="186">
        <v>380</v>
      </c>
      <c r="K505" s="186">
        <v>8</v>
      </c>
      <c r="L505" s="186">
        <v>20</v>
      </c>
    </row>
    <row r="506" spans="1:12">
      <c r="A506" s="185" t="s">
        <v>652</v>
      </c>
      <c r="B506" s="186">
        <v>5500</v>
      </c>
      <c r="C506" s="186">
        <v>440</v>
      </c>
      <c r="D506" s="186">
        <v>110</v>
      </c>
      <c r="E506" s="186">
        <v>27.5</v>
      </c>
      <c r="F506" s="186">
        <v>24000</v>
      </c>
      <c r="G506" s="186">
        <v>2880</v>
      </c>
      <c r="H506" s="186">
        <v>0</v>
      </c>
      <c r="I506" s="186">
        <v>770</v>
      </c>
      <c r="J506" s="186">
        <v>522.5</v>
      </c>
      <c r="K506" s="186">
        <v>11</v>
      </c>
      <c r="L506" s="186">
        <v>27.5</v>
      </c>
    </row>
    <row r="507" spans="1:12">
      <c r="A507" s="185" t="s">
        <v>1968</v>
      </c>
      <c r="B507" s="186">
        <v>4000</v>
      </c>
      <c r="C507" s="186">
        <v>320</v>
      </c>
      <c r="D507" s="186">
        <v>80</v>
      </c>
      <c r="E507" s="186">
        <v>20</v>
      </c>
      <c r="F507" s="186">
        <v>3500</v>
      </c>
      <c r="G507" s="186">
        <v>420</v>
      </c>
      <c r="H507" s="186">
        <v>0</v>
      </c>
      <c r="I507" s="186">
        <v>560</v>
      </c>
      <c r="J507" s="186">
        <v>380</v>
      </c>
      <c r="K507" s="186">
        <v>8</v>
      </c>
      <c r="L507" s="186">
        <v>20</v>
      </c>
    </row>
    <row r="508" spans="1:12">
      <c r="A508" s="185" t="s">
        <v>3105</v>
      </c>
      <c r="B508" s="186">
        <v>4000</v>
      </c>
      <c r="C508" s="186">
        <v>320</v>
      </c>
      <c r="D508" s="186">
        <v>80</v>
      </c>
      <c r="E508" s="186">
        <v>20</v>
      </c>
      <c r="F508" s="186">
        <v>3500</v>
      </c>
      <c r="G508" s="186">
        <v>420</v>
      </c>
      <c r="H508" s="186">
        <v>0</v>
      </c>
      <c r="I508" s="186">
        <v>560</v>
      </c>
      <c r="J508" s="186">
        <v>380</v>
      </c>
      <c r="K508" s="186">
        <v>8</v>
      </c>
      <c r="L508" s="186">
        <v>20</v>
      </c>
    </row>
    <row r="509" spans="1:12">
      <c r="A509" s="185" t="s">
        <v>252</v>
      </c>
      <c r="B509" s="186">
        <v>4500</v>
      </c>
      <c r="C509" s="186">
        <v>360</v>
      </c>
      <c r="D509" s="186">
        <v>90</v>
      </c>
      <c r="E509" s="186">
        <v>22.5</v>
      </c>
      <c r="F509" s="186">
        <v>12000</v>
      </c>
      <c r="G509" s="186">
        <v>1440</v>
      </c>
      <c r="H509" s="186">
        <v>0</v>
      </c>
      <c r="I509" s="186">
        <v>630</v>
      </c>
      <c r="J509" s="186">
        <v>427.5</v>
      </c>
      <c r="K509" s="186">
        <v>9</v>
      </c>
      <c r="L509" s="186">
        <v>22.5</v>
      </c>
    </row>
    <row r="510" spans="1:12">
      <c r="A510" s="185" t="s">
        <v>1111</v>
      </c>
      <c r="B510" s="186">
        <v>4000</v>
      </c>
      <c r="C510" s="186">
        <v>320</v>
      </c>
      <c r="D510" s="186">
        <v>80</v>
      </c>
      <c r="E510" s="186">
        <v>20</v>
      </c>
      <c r="F510" s="186">
        <v>3500</v>
      </c>
      <c r="G510" s="186">
        <v>420</v>
      </c>
      <c r="H510" s="186">
        <v>720</v>
      </c>
      <c r="I510" s="186">
        <v>560</v>
      </c>
      <c r="J510" s="186">
        <v>380</v>
      </c>
      <c r="K510" s="186">
        <v>8</v>
      </c>
      <c r="L510" s="186">
        <v>20</v>
      </c>
    </row>
    <row r="511" spans="1:12">
      <c r="A511" s="185" t="s">
        <v>715</v>
      </c>
      <c r="B511" s="186">
        <v>4000</v>
      </c>
      <c r="C511" s="186">
        <v>320</v>
      </c>
      <c r="D511" s="186">
        <v>80</v>
      </c>
      <c r="E511" s="186">
        <v>20</v>
      </c>
      <c r="F511" s="186">
        <v>12000</v>
      </c>
      <c r="G511" s="186">
        <v>1440</v>
      </c>
      <c r="H511" s="186">
        <v>0</v>
      </c>
      <c r="I511" s="186">
        <v>560</v>
      </c>
      <c r="J511" s="186">
        <v>380</v>
      </c>
      <c r="K511" s="186">
        <v>8</v>
      </c>
      <c r="L511" s="186">
        <v>20</v>
      </c>
    </row>
    <row r="512" spans="1:12">
      <c r="A512" s="185" t="s">
        <v>2053</v>
      </c>
      <c r="B512" s="186">
        <v>4000</v>
      </c>
      <c r="C512" s="186">
        <v>320</v>
      </c>
      <c r="D512" s="186">
        <v>80</v>
      </c>
      <c r="E512" s="186">
        <v>20</v>
      </c>
      <c r="F512" s="186">
        <v>3500</v>
      </c>
      <c r="G512" s="186">
        <v>420</v>
      </c>
      <c r="H512" s="186">
        <v>0</v>
      </c>
      <c r="I512" s="186">
        <v>560</v>
      </c>
      <c r="J512" s="186">
        <v>380</v>
      </c>
      <c r="K512" s="186">
        <v>8</v>
      </c>
      <c r="L512" s="186">
        <v>20</v>
      </c>
    </row>
    <row r="513" spans="1:12">
      <c r="A513" s="185" t="s">
        <v>2293</v>
      </c>
      <c r="B513" s="186">
        <v>4000</v>
      </c>
      <c r="C513" s="186">
        <v>320</v>
      </c>
      <c r="D513" s="186">
        <v>80</v>
      </c>
      <c r="E513" s="186">
        <v>20</v>
      </c>
      <c r="F513" s="186">
        <v>3500</v>
      </c>
      <c r="G513" s="186">
        <v>420</v>
      </c>
      <c r="H513" s="186">
        <v>0</v>
      </c>
      <c r="I513" s="186">
        <v>560</v>
      </c>
      <c r="J513" s="186">
        <v>380</v>
      </c>
      <c r="K513" s="186">
        <v>8</v>
      </c>
      <c r="L513" s="186">
        <v>20</v>
      </c>
    </row>
    <row r="514" spans="1:12">
      <c r="A514" s="185" t="s">
        <v>1897</v>
      </c>
      <c r="B514" s="186">
        <v>4000</v>
      </c>
      <c r="C514" s="186">
        <v>320</v>
      </c>
      <c r="D514" s="186">
        <v>80</v>
      </c>
      <c r="E514" s="186">
        <v>20</v>
      </c>
      <c r="F514" s="186">
        <v>10500</v>
      </c>
      <c r="G514" s="186">
        <v>1260</v>
      </c>
      <c r="H514" s="186">
        <v>0</v>
      </c>
      <c r="I514" s="186">
        <v>560</v>
      </c>
      <c r="J514" s="186">
        <v>380</v>
      </c>
      <c r="K514" s="186">
        <v>8</v>
      </c>
      <c r="L514" s="186">
        <v>20</v>
      </c>
    </row>
    <row r="515" spans="1:12">
      <c r="A515" s="185" t="s">
        <v>986</v>
      </c>
      <c r="B515" s="186">
        <v>4000</v>
      </c>
      <c r="C515" s="186">
        <v>320</v>
      </c>
      <c r="D515" s="186">
        <v>80</v>
      </c>
      <c r="E515" s="186">
        <v>20</v>
      </c>
      <c r="F515" s="186">
        <v>8000</v>
      </c>
      <c r="G515" s="186">
        <v>960</v>
      </c>
      <c r="H515" s="186">
        <v>0</v>
      </c>
      <c r="I515" s="186">
        <v>560</v>
      </c>
      <c r="J515" s="186">
        <v>380</v>
      </c>
      <c r="K515" s="186">
        <v>8</v>
      </c>
      <c r="L515" s="186">
        <v>20</v>
      </c>
    </row>
    <row r="516" spans="1:12">
      <c r="A516" s="185" t="s">
        <v>168</v>
      </c>
      <c r="B516" s="186">
        <v>4500</v>
      </c>
      <c r="C516" s="186">
        <v>360</v>
      </c>
      <c r="D516" s="186">
        <v>90</v>
      </c>
      <c r="E516" s="186">
        <v>22.5</v>
      </c>
      <c r="F516" s="186">
        <v>12000</v>
      </c>
      <c r="G516" s="186">
        <v>1440</v>
      </c>
      <c r="H516" s="186">
        <v>0</v>
      </c>
      <c r="I516" s="186">
        <v>630</v>
      </c>
      <c r="J516" s="186">
        <v>427.5</v>
      </c>
      <c r="K516" s="186">
        <v>9</v>
      </c>
      <c r="L516" s="186">
        <v>22.5</v>
      </c>
    </row>
    <row r="517" spans="1:12">
      <c r="A517" s="185" t="s">
        <v>580</v>
      </c>
      <c r="B517" s="186">
        <v>4000</v>
      </c>
      <c r="C517" s="186">
        <v>320</v>
      </c>
      <c r="D517" s="186">
        <v>80</v>
      </c>
      <c r="E517" s="186">
        <v>20</v>
      </c>
      <c r="F517" s="186">
        <v>12000</v>
      </c>
      <c r="G517" s="186">
        <v>1440</v>
      </c>
      <c r="H517" s="186">
        <v>0</v>
      </c>
      <c r="I517" s="186">
        <v>560</v>
      </c>
      <c r="J517" s="186">
        <v>380</v>
      </c>
      <c r="K517" s="186">
        <v>8</v>
      </c>
      <c r="L517" s="186">
        <v>20</v>
      </c>
    </row>
    <row r="518" spans="1:12">
      <c r="A518" s="185" t="s">
        <v>2041</v>
      </c>
      <c r="B518" s="186">
        <v>4000</v>
      </c>
      <c r="C518" s="186">
        <v>320</v>
      </c>
      <c r="D518" s="186">
        <v>80</v>
      </c>
      <c r="E518" s="186">
        <v>20</v>
      </c>
      <c r="F518" s="186">
        <v>11500</v>
      </c>
      <c r="G518" s="186">
        <v>1380</v>
      </c>
      <c r="H518" s="186">
        <v>0</v>
      </c>
      <c r="I518" s="186">
        <v>560</v>
      </c>
      <c r="J518" s="186">
        <v>380</v>
      </c>
      <c r="K518" s="186">
        <v>8</v>
      </c>
      <c r="L518" s="186">
        <v>20</v>
      </c>
    </row>
    <row r="519" spans="1:12">
      <c r="A519" s="185" t="s">
        <v>2240</v>
      </c>
      <c r="B519" s="186">
        <v>4500</v>
      </c>
      <c r="C519" s="186">
        <v>360</v>
      </c>
      <c r="D519" s="186">
        <v>90</v>
      </c>
      <c r="E519" s="186">
        <v>22.5</v>
      </c>
      <c r="F519" s="186">
        <v>12000</v>
      </c>
      <c r="G519" s="186">
        <v>1440</v>
      </c>
      <c r="H519" s="186">
        <v>0</v>
      </c>
      <c r="I519" s="186">
        <v>630</v>
      </c>
      <c r="J519" s="186">
        <v>427.5</v>
      </c>
      <c r="K519" s="186">
        <v>9</v>
      </c>
      <c r="L519" s="186">
        <v>22.5</v>
      </c>
    </row>
    <row r="520" spans="1:12">
      <c r="A520" s="185" t="s">
        <v>1322</v>
      </c>
      <c r="B520" s="186">
        <v>4000</v>
      </c>
      <c r="C520" s="186">
        <v>320</v>
      </c>
      <c r="D520" s="186">
        <v>80</v>
      </c>
      <c r="E520" s="186">
        <v>20</v>
      </c>
      <c r="F520" s="186">
        <v>7000</v>
      </c>
      <c r="G520" s="186">
        <v>840</v>
      </c>
      <c r="H520" s="186">
        <v>0</v>
      </c>
      <c r="I520" s="186">
        <v>560</v>
      </c>
      <c r="J520" s="186">
        <v>380</v>
      </c>
      <c r="K520" s="186">
        <v>8</v>
      </c>
      <c r="L520" s="186">
        <v>20</v>
      </c>
    </row>
    <row r="521" spans="1:12">
      <c r="A521" s="185" t="s">
        <v>1410</v>
      </c>
      <c r="B521" s="186">
        <v>4000</v>
      </c>
      <c r="C521" s="186">
        <v>320</v>
      </c>
      <c r="D521" s="186">
        <v>80</v>
      </c>
      <c r="E521" s="186">
        <v>20</v>
      </c>
      <c r="F521" s="186">
        <v>9000</v>
      </c>
      <c r="G521" s="186">
        <v>1080</v>
      </c>
      <c r="H521" s="186">
        <v>0</v>
      </c>
      <c r="I521" s="186">
        <v>560</v>
      </c>
      <c r="J521" s="186">
        <v>380</v>
      </c>
      <c r="K521" s="186">
        <v>8</v>
      </c>
      <c r="L521" s="186">
        <v>20</v>
      </c>
    </row>
    <row r="522" spans="1:12">
      <c r="A522" s="185" t="s">
        <v>370</v>
      </c>
      <c r="B522" s="186">
        <v>5000</v>
      </c>
      <c r="C522" s="186">
        <v>400</v>
      </c>
      <c r="D522" s="186">
        <v>100</v>
      </c>
      <c r="E522" s="186">
        <v>25</v>
      </c>
      <c r="F522" s="186">
        <v>18000</v>
      </c>
      <c r="G522" s="186">
        <v>2160</v>
      </c>
      <c r="H522" s="186">
        <v>0</v>
      </c>
      <c r="I522" s="186">
        <v>700</v>
      </c>
      <c r="J522" s="186">
        <v>475</v>
      </c>
      <c r="K522" s="186">
        <v>10</v>
      </c>
      <c r="L522" s="186">
        <v>25</v>
      </c>
    </row>
    <row r="523" spans="1:12">
      <c r="A523" s="185" t="s">
        <v>1623</v>
      </c>
      <c r="B523" s="186">
        <v>4000</v>
      </c>
      <c r="C523" s="186">
        <v>320</v>
      </c>
      <c r="D523" s="186">
        <v>80</v>
      </c>
      <c r="E523" s="186">
        <v>20</v>
      </c>
      <c r="F523" s="186">
        <v>3500</v>
      </c>
      <c r="G523" s="186">
        <v>420</v>
      </c>
      <c r="H523" s="186">
        <v>0</v>
      </c>
      <c r="I523" s="186">
        <v>560</v>
      </c>
      <c r="J523" s="186">
        <v>380</v>
      </c>
      <c r="K523" s="186">
        <v>8</v>
      </c>
      <c r="L523" s="186">
        <v>20</v>
      </c>
    </row>
    <row r="524" spans="1:12">
      <c r="A524" s="185" t="s">
        <v>2056</v>
      </c>
      <c r="B524" s="186">
        <v>4000</v>
      </c>
      <c r="C524" s="186">
        <v>320</v>
      </c>
      <c r="D524" s="186">
        <v>80</v>
      </c>
      <c r="E524" s="186">
        <v>20</v>
      </c>
      <c r="F524" s="186">
        <v>10000</v>
      </c>
      <c r="G524" s="186">
        <v>1200</v>
      </c>
      <c r="H524" s="186">
        <v>0</v>
      </c>
      <c r="I524" s="186">
        <v>560</v>
      </c>
      <c r="J524" s="186">
        <v>380</v>
      </c>
      <c r="K524" s="186">
        <v>8</v>
      </c>
      <c r="L524" s="186">
        <v>20</v>
      </c>
    </row>
    <row r="525" spans="1:12">
      <c r="A525" s="185" t="s">
        <v>1775</v>
      </c>
      <c r="B525" s="186">
        <v>4000</v>
      </c>
      <c r="C525" s="186">
        <v>320</v>
      </c>
      <c r="D525" s="186">
        <v>80</v>
      </c>
      <c r="E525" s="186">
        <v>20</v>
      </c>
      <c r="F525" s="186">
        <v>3500</v>
      </c>
      <c r="G525" s="186">
        <v>420</v>
      </c>
      <c r="H525" s="186">
        <v>420</v>
      </c>
      <c r="I525" s="186">
        <v>560</v>
      </c>
      <c r="J525" s="186">
        <v>380</v>
      </c>
      <c r="K525" s="186">
        <v>8</v>
      </c>
      <c r="L525" s="186">
        <v>20</v>
      </c>
    </row>
    <row r="526" spans="1:12">
      <c r="A526" s="185" t="s">
        <v>792</v>
      </c>
      <c r="B526" s="186">
        <v>5000</v>
      </c>
      <c r="C526" s="186">
        <v>400</v>
      </c>
      <c r="D526" s="186">
        <v>100</v>
      </c>
      <c r="E526" s="186">
        <v>25</v>
      </c>
      <c r="F526" s="186">
        <v>18000</v>
      </c>
      <c r="G526" s="186">
        <v>2160</v>
      </c>
      <c r="H526" s="186">
        <v>0</v>
      </c>
      <c r="I526" s="186">
        <v>700</v>
      </c>
      <c r="J526" s="186">
        <v>475</v>
      </c>
      <c r="K526" s="186">
        <v>10</v>
      </c>
      <c r="L526" s="186">
        <v>25</v>
      </c>
    </row>
    <row r="527" spans="1:12">
      <c r="A527" s="185" t="s">
        <v>1239</v>
      </c>
      <c r="B527" s="186">
        <v>4000</v>
      </c>
      <c r="C527" s="186">
        <v>320</v>
      </c>
      <c r="D527" s="186">
        <v>80</v>
      </c>
      <c r="E527" s="186">
        <v>20</v>
      </c>
      <c r="F527" s="186">
        <v>8000</v>
      </c>
      <c r="G527" s="186">
        <v>960</v>
      </c>
      <c r="H527" s="186">
        <v>0</v>
      </c>
      <c r="I527" s="186">
        <v>560</v>
      </c>
      <c r="J527" s="186">
        <v>380</v>
      </c>
      <c r="K527" s="186">
        <v>8</v>
      </c>
      <c r="L527" s="186">
        <v>20</v>
      </c>
    </row>
    <row r="528" spans="1:12">
      <c r="A528" s="185" t="s">
        <v>2022</v>
      </c>
      <c r="B528" s="186">
        <v>4000</v>
      </c>
      <c r="C528" s="186">
        <v>320</v>
      </c>
      <c r="D528" s="186">
        <v>80</v>
      </c>
      <c r="E528" s="186">
        <v>20</v>
      </c>
      <c r="F528" s="186">
        <v>10000</v>
      </c>
      <c r="G528" s="186">
        <v>1200</v>
      </c>
      <c r="H528" s="186">
        <v>0</v>
      </c>
      <c r="I528" s="186">
        <v>560</v>
      </c>
      <c r="J528" s="186">
        <v>380</v>
      </c>
      <c r="K528" s="186">
        <v>8</v>
      </c>
      <c r="L528" s="186">
        <v>20</v>
      </c>
    </row>
    <row r="529" spans="1:12">
      <c r="A529" s="185" t="s">
        <v>3084</v>
      </c>
      <c r="B529" s="186">
        <v>4000</v>
      </c>
      <c r="C529" s="186">
        <v>320</v>
      </c>
      <c r="D529" s="186">
        <v>80</v>
      </c>
      <c r="E529" s="186">
        <v>20</v>
      </c>
      <c r="F529" s="186">
        <v>3500</v>
      </c>
      <c r="G529" s="186">
        <v>420</v>
      </c>
      <c r="H529" s="186">
        <v>0</v>
      </c>
      <c r="I529" s="186">
        <v>560</v>
      </c>
      <c r="J529" s="186">
        <v>380</v>
      </c>
      <c r="K529" s="186">
        <v>8</v>
      </c>
      <c r="L529" s="186">
        <v>20</v>
      </c>
    </row>
    <row r="530" spans="1:12">
      <c r="A530" s="185" t="s">
        <v>340</v>
      </c>
      <c r="B530" s="186">
        <v>4500</v>
      </c>
      <c r="C530" s="186">
        <v>360</v>
      </c>
      <c r="D530" s="186">
        <v>90</v>
      </c>
      <c r="E530" s="186">
        <v>22.5</v>
      </c>
      <c r="F530" s="186">
        <v>15000</v>
      </c>
      <c r="G530" s="186">
        <v>1800</v>
      </c>
      <c r="H530" s="186">
        <v>0</v>
      </c>
      <c r="I530" s="186">
        <v>630</v>
      </c>
      <c r="J530" s="186">
        <v>427.5</v>
      </c>
      <c r="K530" s="186">
        <v>9</v>
      </c>
      <c r="L530" s="186">
        <v>22.5</v>
      </c>
    </row>
    <row r="531" spans="1:12">
      <c r="A531" s="185" t="s">
        <v>1147</v>
      </c>
      <c r="B531" s="186">
        <v>4000</v>
      </c>
      <c r="C531" s="186">
        <v>320</v>
      </c>
      <c r="D531" s="186">
        <v>80</v>
      </c>
      <c r="E531" s="186">
        <v>20</v>
      </c>
      <c r="F531" s="186">
        <v>11800</v>
      </c>
      <c r="G531" s="186">
        <v>1416</v>
      </c>
      <c r="H531" s="186">
        <v>0</v>
      </c>
      <c r="I531" s="186">
        <v>560</v>
      </c>
      <c r="J531" s="186">
        <v>380</v>
      </c>
      <c r="K531" s="186">
        <v>8</v>
      </c>
      <c r="L531" s="186">
        <v>20</v>
      </c>
    </row>
    <row r="532" spans="1:12">
      <c r="A532" s="185" t="s">
        <v>1893</v>
      </c>
      <c r="B532" s="186">
        <v>4000</v>
      </c>
      <c r="C532" s="186">
        <v>320</v>
      </c>
      <c r="D532" s="186">
        <v>80</v>
      </c>
      <c r="E532" s="186">
        <v>20</v>
      </c>
      <c r="F532" s="186">
        <v>3500</v>
      </c>
      <c r="G532" s="186">
        <v>420</v>
      </c>
      <c r="H532" s="186">
        <v>900</v>
      </c>
      <c r="I532" s="186">
        <v>560</v>
      </c>
      <c r="J532" s="186">
        <v>380</v>
      </c>
      <c r="K532" s="186">
        <v>8</v>
      </c>
      <c r="L532" s="186">
        <v>20</v>
      </c>
    </row>
    <row r="533" spans="1:12">
      <c r="A533" s="185" t="s">
        <v>3119</v>
      </c>
      <c r="B533" s="186">
        <v>5000</v>
      </c>
      <c r="C533" s="186">
        <v>400</v>
      </c>
      <c r="D533" s="186">
        <v>100</v>
      </c>
      <c r="E533" s="186">
        <v>25</v>
      </c>
      <c r="F533" s="186">
        <v>15000</v>
      </c>
      <c r="G533" s="186">
        <v>1800</v>
      </c>
      <c r="H533" s="186">
        <v>0</v>
      </c>
      <c r="I533" s="186">
        <v>700</v>
      </c>
      <c r="J533" s="186">
        <v>475</v>
      </c>
      <c r="K533" s="186">
        <v>10</v>
      </c>
      <c r="L533" s="186">
        <v>25</v>
      </c>
    </row>
    <row r="534" spans="1:12">
      <c r="A534" s="185" t="s">
        <v>872</v>
      </c>
      <c r="B534" s="186">
        <v>5000</v>
      </c>
      <c r="C534" s="186">
        <v>400</v>
      </c>
      <c r="D534" s="186">
        <v>100</v>
      </c>
      <c r="E534" s="186">
        <v>25</v>
      </c>
      <c r="F534" s="186">
        <v>18000</v>
      </c>
      <c r="G534" s="186">
        <v>2160</v>
      </c>
      <c r="H534" s="186">
        <v>0</v>
      </c>
      <c r="I534" s="186">
        <v>700</v>
      </c>
      <c r="J534" s="186">
        <v>475</v>
      </c>
      <c r="K534" s="186">
        <v>10</v>
      </c>
      <c r="L534" s="186">
        <v>25</v>
      </c>
    </row>
    <row r="535" spans="1:12">
      <c r="A535" s="185" t="s">
        <v>2449</v>
      </c>
      <c r="B535" s="186">
        <v>4000</v>
      </c>
      <c r="C535" s="186">
        <v>320</v>
      </c>
      <c r="D535" s="186">
        <v>80</v>
      </c>
      <c r="E535" s="186">
        <v>20</v>
      </c>
      <c r="F535" s="186">
        <v>8500</v>
      </c>
      <c r="G535" s="186">
        <v>1020</v>
      </c>
      <c r="H535" s="186">
        <v>0</v>
      </c>
      <c r="I535" s="186">
        <v>560</v>
      </c>
      <c r="J535" s="186">
        <v>368</v>
      </c>
      <c r="K535" s="186">
        <v>8</v>
      </c>
      <c r="L535" s="186">
        <v>20</v>
      </c>
    </row>
    <row r="536" spans="1:12">
      <c r="A536" s="185" t="s">
        <v>1811</v>
      </c>
      <c r="B536" s="186">
        <v>4000</v>
      </c>
      <c r="C536" s="186">
        <v>320</v>
      </c>
      <c r="D536" s="186">
        <v>80</v>
      </c>
      <c r="E536" s="186">
        <v>20</v>
      </c>
      <c r="F536" s="186">
        <v>10000</v>
      </c>
      <c r="G536" s="186">
        <v>1200</v>
      </c>
      <c r="H536" s="186">
        <v>0</v>
      </c>
      <c r="I536" s="186">
        <v>560</v>
      </c>
      <c r="J536" s="186">
        <v>380</v>
      </c>
      <c r="K536" s="186">
        <v>8</v>
      </c>
      <c r="L536" s="186">
        <v>20</v>
      </c>
    </row>
    <row r="537" spans="1:12">
      <c r="A537" s="185" t="s">
        <v>1398</v>
      </c>
      <c r="B537" s="186">
        <v>4000</v>
      </c>
      <c r="C537" s="186">
        <v>320</v>
      </c>
      <c r="D537" s="186">
        <v>80</v>
      </c>
      <c r="E537" s="186">
        <v>20</v>
      </c>
      <c r="F537" s="186">
        <v>3500</v>
      </c>
      <c r="G537" s="186">
        <v>420</v>
      </c>
      <c r="H537" s="186">
        <v>0</v>
      </c>
      <c r="I537" s="186">
        <v>560</v>
      </c>
      <c r="J537" s="186">
        <v>380</v>
      </c>
      <c r="K537" s="186">
        <v>8</v>
      </c>
      <c r="L537" s="186">
        <v>20</v>
      </c>
    </row>
    <row r="538" spans="1:12">
      <c r="A538" s="185" t="s">
        <v>1926</v>
      </c>
      <c r="B538" s="186">
        <v>4000</v>
      </c>
      <c r="C538" s="186">
        <v>320</v>
      </c>
      <c r="D538" s="186">
        <v>80</v>
      </c>
      <c r="E538" s="186">
        <v>20</v>
      </c>
      <c r="F538" s="186">
        <v>3500</v>
      </c>
      <c r="G538" s="186">
        <v>420</v>
      </c>
      <c r="H538" s="186">
        <v>756</v>
      </c>
      <c r="I538" s="186">
        <v>560</v>
      </c>
      <c r="J538" s="186">
        <v>380</v>
      </c>
      <c r="K538" s="186">
        <v>8</v>
      </c>
      <c r="L538" s="186">
        <v>20</v>
      </c>
    </row>
    <row r="539" spans="1:12">
      <c r="A539" s="185" t="s">
        <v>2163</v>
      </c>
      <c r="B539" s="186">
        <v>4000</v>
      </c>
      <c r="C539" s="186">
        <v>320</v>
      </c>
      <c r="D539" s="186">
        <v>80</v>
      </c>
      <c r="E539" s="186">
        <v>20</v>
      </c>
      <c r="F539" s="186">
        <v>3500</v>
      </c>
      <c r="G539" s="186">
        <v>420</v>
      </c>
      <c r="H539" s="186">
        <v>0</v>
      </c>
      <c r="I539" s="186">
        <v>560</v>
      </c>
      <c r="J539" s="186">
        <v>380</v>
      </c>
      <c r="K539" s="186">
        <v>8</v>
      </c>
      <c r="L539" s="186">
        <v>20</v>
      </c>
    </row>
    <row r="540" spans="1:12">
      <c r="A540" s="185" t="s">
        <v>1191</v>
      </c>
      <c r="B540" s="186">
        <v>4000</v>
      </c>
      <c r="C540" s="186">
        <v>320</v>
      </c>
      <c r="D540" s="186">
        <v>80</v>
      </c>
      <c r="E540" s="186">
        <v>20</v>
      </c>
      <c r="F540" s="186">
        <v>9500</v>
      </c>
      <c r="G540" s="186">
        <v>1140</v>
      </c>
      <c r="H540" s="186">
        <v>-720</v>
      </c>
      <c r="I540" s="186">
        <v>560</v>
      </c>
      <c r="J540" s="186">
        <v>380</v>
      </c>
      <c r="K540" s="186">
        <v>8</v>
      </c>
      <c r="L540" s="186">
        <v>20</v>
      </c>
    </row>
    <row r="541" spans="1:12">
      <c r="A541" s="185" t="s">
        <v>513</v>
      </c>
      <c r="B541" s="186">
        <v>4500</v>
      </c>
      <c r="C541" s="186">
        <v>360</v>
      </c>
      <c r="D541" s="186">
        <v>90</v>
      </c>
      <c r="E541" s="186">
        <v>22.5</v>
      </c>
      <c r="F541" s="186">
        <v>14000</v>
      </c>
      <c r="G541" s="186">
        <v>1680</v>
      </c>
      <c r="H541" s="186">
        <v>0</v>
      </c>
      <c r="I541" s="186">
        <v>630</v>
      </c>
      <c r="J541" s="186">
        <v>427.5</v>
      </c>
      <c r="K541" s="186">
        <v>9</v>
      </c>
      <c r="L541" s="186">
        <v>22.5</v>
      </c>
    </row>
    <row r="542" spans="1:12">
      <c r="A542" s="185" t="s">
        <v>131</v>
      </c>
      <c r="B542" s="186">
        <v>4500</v>
      </c>
      <c r="C542" s="186">
        <v>360</v>
      </c>
      <c r="D542" s="186">
        <v>90</v>
      </c>
      <c r="E542" s="186">
        <v>22.5</v>
      </c>
      <c r="F542" s="186">
        <v>12000</v>
      </c>
      <c r="G542" s="186">
        <v>1440</v>
      </c>
      <c r="H542" s="186">
        <v>0</v>
      </c>
      <c r="I542" s="186">
        <v>630</v>
      </c>
      <c r="J542" s="186">
        <v>427.5</v>
      </c>
      <c r="K542" s="186">
        <v>9</v>
      </c>
      <c r="L542" s="186">
        <v>22.5</v>
      </c>
    </row>
    <row r="543" spans="1:12">
      <c r="A543" s="185" t="s">
        <v>1950</v>
      </c>
      <c r="B543" s="186">
        <v>4000</v>
      </c>
      <c r="C543" s="186">
        <v>320</v>
      </c>
      <c r="D543" s="186">
        <v>80</v>
      </c>
      <c r="E543" s="186">
        <v>20</v>
      </c>
      <c r="F543" s="186">
        <v>3500</v>
      </c>
      <c r="G543" s="186">
        <v>420</v>
      </c>
      <c r="H543" s="186">
        <v>0</v>
      </c>
      <c r="I543" s="186">
        <v>560</v>
      </c>
      <c r="J543" s="186">
        <v>380</v>
      </c>
      <c r="K543" s="186">
        <v>8</v>
      </c>
      <c r="L543" s="186">
        <v>20</v>
      </c>
    </row>
    <row r="544" spans="1:12">
      <c r="A544" s="185" t="s">
        <v>1233</v>
      </c>
      <c r="B544" s="186">
        <v>4000</v>
      </c>
      <c r="C544" s="186">
        <v>320</v>
      </c>
      <c r="D544" s="186">
        <v>80</v>
      </c>
      <c r="E544" s="186">
        <v>20</v>
      </c>
      <c r="F544" s="186">
        <v>9000</v>
      </c>
      <c r="G544" s="186">
        <v>1080</v>
      </c>
      <c r="H544" s="186">
        <v>0</v>
      </c>
      <c r="I544" s="186">
        <v>560</v>
      </c>
      <c r="J544" s="186">
        <v>380</v>
      </c>
      <c r="K544" s="186">
        <v>8</v>
      </c>
      <c r="L544" s="186">
        <v>20</v>
      </c>
    </row>
    <row r="545" spans="1:12">
      <c r="A545" s="185" t="s">
        <v>1826</v>
      </c>
      <c r="B545" s="186">
        <v>4000</v>
      </c>
      <c r="C545" s="186">
        <v>320</v>
      </c>
      <c r="D545" s="186">
        <v>80</v>
      </c>
      <c r="E545" s="186">
        <v>20</v>
      </c>
      <c r="F545" s="186">
        <v>3500</v>
      </c>
      <c r="G545" s="186">
        <v>420</v>
      </c>
      <c r="H545" s="186">
        <v>780</v>
      </c>
      <c r="I545" s="186">
        <v>560</v>
      </c>
      <c r="J545" s="186">
        <v>380</v>
      </c>
      <c r="K545" s="186">
        <v>8</v>
      </c>
      <c r="L545" s="186">
        <v>20</v>
      </c>
    </row>
    <row r="546" spans="1:12">
      <c r="A546" s="185" t="s">
        <v>533</v>
      </c>
      <c r="B546" s="186">
        <v>4000</v>
      </c>
      <c r="C546" s="186">
        <v>320</v>
      </c>
      <c r="D546" s="186">
        <v>80</v>
      </c>
      <c r="E546" s="186">
        <v>20</v>
      </c>
      <c r="F546" s="186">
        <v>3500</v>
      </c>
      <c r="G546" s="186">
        <v>420</v>
      </c>
      <c r="H546" s="186">
        <v>0</v>
      </c>
      <c r="I546" s="186">
        <v>560</v>
      </c>
      <c r="J546" s="186">
        <v>380</v>
      </c>
      <c r="K546" s="186">
        <v>8</v>
      </c>
      <c r="L546" s="186">
        <v>20</v>
      </c>
    </row>
    <row r="547" spans="1:12">
      <c r="A547" s="185" t="s">
        <v>1365</v>
      </c>
      <c r="B547" s="186">
        <v>4000</v>
      </c>
      <c r="C547" s="186">
        <v>320</v>
      </c>
      <c r="D547" s="186">
        <v>80</v>
      </c>
      <c r="E547" s="186">
        <v>20</v>
      </c>
      <c r="F547" s="186">
        <v>5000</v>
      </c>
      <c r="G547" s="186">
        <v>600</v>
      </c>
      <c r="H547" s="186">
        <v>-180</v>
      </c>
      <c r="I547" s="186">
        <v>560</v>
      </c>
      <c r="J547" s="186">
        <v>380</v>
      </c>
      <c r="K547" s="186">
        <v>8</v>
      </c>
      <c r="L547" s="186">
        <v>20</v>
      </c>
    </row>
    <row r="548" spans="1:12">
      <c r="A548" s="185" t="s">
        <v>1983</v>
      </c>
      <c r="B548" s="186">
        <v>4000</v>
      </c>
      <c r="C548" s="186">
        <v>320</v>
      </c>
      <c r="D548" s="186">
        <v>80</v>
      </c>
      <c r="E548" s="186">
        <v>20</v>
      </c>
      <c r="F548" s="186">
        <v>11000</v>
      </c>
      <c r="G548" s="186">
        <v>1320</v>
      </c>
      <c r="H548" s="186">
        <v>0</v>
      </c>
      <c r="I548" s="186">
        <v>560</v>
      </c>
      <c r="J548" s="186">
        <v>380</v>
      </c>
      <c r="K548" s="186">
        <v>8</v>
      </c>
      <c r="L548" s="186">
        <v>20</v>
      </c>
    </row>
    <row r="549" spans="1:12">
      <c r="A549" s="185" t="s">
        <v>1429</v>
      </c>
      <c r="B549" s="186">
        <v>4000</v>
      </c>
      <c r="C549" s="186">
        <v>320</v>
      </c>
      <c r="D549" s="186">
        <v>80</v>
      </c>
      <c r="E549" s="186">
        <v>20</v>
      </c>
      <c r="F549" s="186">
        <v>9500</v>
      </c>
      <c r="G549" s="186">
        <v>1140</v>
      </c>
      <c r="H549" s="186">
        <v>0</v>
      </c>
      <c r="I549" s="186">
        <v>560</v>
      </c>
      <c r="J549" s="186">
        <v>380</v>
      </c>
      <c r="K549" s="186">
        <v>8</v>
      </c>
      <c r="L549" s="186">
        <v>20</v>
      </c>
    </row>
    <row r="550" spans="1:12">
      <c r="A550" s="185" t="s">
        <v>1129</v>
      </c>
      <c r="B550" s="186">
        <v>4000</v>
      </c>
      <c r="C550" s="186">
        <v>320</v>
      </c>
      <c r="D550" s="186">
        <v>80</v>
      </c>
      <c r="E550" s="186">
        <v>20</v>
      </c>
      <c r="F550" s="186">
        <v>11500</v>
      </c>
      <c r="G550" s="186">
        <v>1380</v>
      </c>
      <c r="H550" s="186">
        <v>0</v>
      </c>
      <c r="I550" s="186">
        <v>560</v>
      </c>
      <c r="J550" s="186">
        <v>380</v>
      </c>
      <c r="K550" s="186">
        <v>8</v>
      </c>
      <c r="L550" s="186">
        <v>20</v>
      </c>
    </row>
    <row r="551" spans="1:12">
      <c r="A551" s="185" t="s">
        <v>956</v>
      </c>
      <c r="B551" s="186">
        <v>5000</v>
      </c>
      <c r="C551" s="186">
        <v>400</v>
      </c>
      <c r="D551" s="186">
        <v>100</v>
      </c>
      <c r="E551" s="186">
        <v>25</v>
      </c>
      <c r="F551" s="186">
        <v>16000</v>
      </c>
      <c r="G551" s="186">
        <v>1920</v>
      </c>
      <c r="H551" s="186">
        <v>0</v>
      </c>
      <c r="I551" s="186">
        <v>700</v>
      </c>
      <c r="J551" s="186">
        <v>475</v>
      </c>
      <c r="K551" s="186">
        <v>10</v>
      </c>
      <c r="L551" s="186">
        <v>25</v>
      </c>
    </row>
    <row r="552" spans="1:12">
      <c r="A552" s="185" t="s">
        <v>568</v>
      </c>
      <c r="B552" s="186">
        <v>4000</v>
      </c>
      <c r="C552" s="186">
        <v>320</v>
      </c>
      <c r="D552" s="186">
        <v>80</v>
      </c>
      <c r="E552" s="186">
        <v>20</v>
      </c>
      <c r="F552" s="186">
        <v>9000</v>
      </c>
      <c r="G552" s="186">
        <v>1080</v>
      </c>
      <c r="H552" s="186">
        <v>0</v>
      </c>
      <c r="I552" s="186">
        <v>560</v>
      </c>
      <c r="J552" s="186">
        <v>380</v>
      </c>
      <c r="K552" s="186">
        <v>8</v>
      </c>
      <c r="L552" s="186">
        <v>20</v>
      </c>
    </row>
    <row r="553" spans="1:12">
      <c r="A553" s="185" t="s">
        <v>942</v>
      </c>
      <c r="B553" s="186">
        <v>4000</v>
      </c>
      <c r="C553" s="186">
        <v>320</v>
      </c>
      <c r="D553" s="186">
        <v>80</v>
      </c>
      <c r="E553" s="186">
        <v>20</v>
      </c>
      <c r="F553" s="186">
        <v>11000</v>
      </c>
      <c r="G553" s="186">
        <v>1320</v>
      </c>
      <c r="H553" s="186">
        <v>0</v>
      </c>
      <c r="I553" s="186">
        <v>560</v>
      </c>
      <c r="J553" s="186">
        <v>380</v>
      </c>
      <c r="K553" s="186">
        <v>8</v>
      </c>
      <c r="L553" s="186">
        <v>20</v>
      </c>
    </row>
    <row r="554" spans="1:12">
      <c r="A554" s="185" t="s">
        <v>128</v>
      </c>
      <c r="B554" s="186">
        <v>5500</v>
      </c>
      <c r="C554" s="186">
        <v>440</v>
      </c>
      <c r="D554" s="186">
        <v>110</v>
      </c>
      <c r="E554" s="186">
        <v>27.5</v>
      </c>
      <c r="F554" s="186">
        <v>21000</v>
      </c>
      <c r="G554" s="186">
        <v>2520</v>
      </c>
      <c r="H554" s="186">
        <v>0</v>
      </c>
      <c r="I554" s="186">
        <v>770</v>
      </c>
      <c r="J554" s="186">
        <v>522.5</v>
      </c>
      <c r="K554" s="186">
        <v>11</v>
      </c>
      <c r="L554" s="186">
        <v>27.5</v>
      </c>
    </row>
    <row r="555" spans="1:12">
      <c r="A555" s="185" t="s">
        <v>519</v>
      </c>
      <c r="B555" s="186">
        <v>5000</v>
      </c>
      <c r="C555" s="186">
        <v>400</v>
      </c>
      <c r="D555" s="186">
        <v>100</v>
      </c>
      <c r="E555" s="186">
        <v>25</v>
      </c>
      <c r="F555" s="186">
        <v>15000</v>
      </c>
      <c r="G555" s="186">
        <v>1800</v>
      </c>
      <c r="H555" s="186">
        <v>0</v>
      </c>
      <c r="I555" s="186">
        <v>700</v>
      </c>
      <c r="J555" s="186">
        <v>475</v>
      </c>
      <c r="K555" s="186">
        <v>10</v>
      </c>
      <c r="L555" s="186">
        <v>25</v>
      </c>
    </row>
    <row r="556" spans="1:12">
      <c r="A556" s="185" t="s">
        <v>152</v>
      </c>
      <c r="B556" s="186">
        <v>4500</v>
      </c>
      <c r="C556" s="186">
        <v>360</v>
      </c>
      <c r="D556" s="186">
        <v>90</v>
      </c>
      <c r="E556" s="186">
        <v>22.5</v>
      </c>
      <c r="F556" s="186">
        <v>12000</v>
      </c>
      <c r="G556" s="186">
        <v>1440</v>
      </c>
      <c r="H556" s="186">
        <v>0</v>
      </c>
      <c r="I556" s="186">
        <v>630</v>
      </c>
      <c r="J556" s="186">
        <v>427.5</v>
      </c>
      <c r="K556" s="186">
        <v>9</v>
      </c>
      <c r="L556" s="186">
        <v>22.5</v>
      </c>
    </row>
    <row r="557" spans="1:12">
      <c r="A557" s="185" t="s">
        <v>1177</v>
      </c>
      <c r="B557" s="186">
        <v>4000</v>
      </c>
      <c r="C557" s="186">
        <v>320</v>
      </c>
      <c r="D557" s="186">
        <v>80</v>
      </c>
      <c r="E557" s="186">
        <v>20</v>
      </c>
      <c r="F557" s="186">
        <v>3500</v>
      </c>
      <c r="G557" s="186">
        <v>420</v>
      </c>
      <c r="H557" s="186">
        <v>0</v>
      </c>
      <c r="I557" s="186">
        <v>560</v>
      </c>
      <c r="J557" s="186">
        <v>380</v>
      </c>
      <c r="K557" s="186">
        <v>8</v>
      </c>
      <c r="L557" s="186">
        <v>20</v>
      </c>
    </row>
    <row r="558" spans="1:12">
      <c r="A558" s="185" t="s">
        <v>912</v>
      </c>
      <c r="B558" s="186">
        <v>4500</v>
      </c>
      <c r="C558" s="186">
        <v>360</v>
      </c>
      <c r="D558" s="186">
        <v>90</v>
      </c>
      <c r="E558" s="186">
        <v>22.5</v>
      </c>
      <c r="F558" s="186">
        <v>12000</v>
      </c>
      <c r="G558" s="186">
        <v>1440</v>
      </c>
      <c r="H558" s="186">
        <v>0</v>
      </c>
      <c r="I558" s="186">
        <v>630</v>
      </c>
      <c r="J558" s="186">
        <v>427.5</v>
      </c>
      <c r="K558" s="186">
        <v>9</v>
      </c>
      <c r="L558" s="186">
        <v>22.5</v>
      </c>
    </row>
    <row r="559" spans="1:12">
      <c r="A559" s="185" t="s">
        <v>1298</v>
      </c>
      <c r="B559" s="186">
        <v>4000</v>
      </c>
      <c r="C559" s="186">
        <v>320</v>
      </c>
      <c r="D559" s="186">
        <v>80</v>
      </c>
      <c r="E559" s="186">
        <v>20</v>
      </c>
      <c r="F559" s="186">
        <v>3500</v>
      </c>
      <c r="G559" s="186">
        <v>420</v>
      </c>
      <c r="H559" s="186">
        <v>0</v>
      </c>
      <c r="I559" s="186">
        <v>560</v>
      </c>
      <c r="J559" s="186">
        <v>380</v>
      </c>
      <c r="K559" s="186">
        <v>8</v>
      </c>
      <c r="L559" s="186">
        <v>20</v>
      </c>
    </row>
    <row r="560" spans="1:12">
      <c r="A560" s="185" t="s">
        <v>839</v>
      </c>
      <c r="B560" s="186">
        <v>4500</v>
      </c>
      <c r="C560" s="186">
        <v>360</v>
      </c>
      <c r="D560" s="186">
        <v>90</v>
      </c>
      <c r="E560" s="186">
        <v>22.5</v>
      </c>
      <c r="F560" s="186">
        <v>12000</v>
      </c>
      <c r="G560" s="186">
        <v>1440</v>
      </c>
      <c r="H560" s="186">
        <v>-1020</v>
      </c>
      <c r="I560" s="186">
        <v>630</v>
      </c>
      <c r="J560" s="186">
        <v>427.5</v>
      </c>
      <c r="K560" s="186">
        <v>9</v>
      </c>
      <c r="L560" s="186">
        <v>22.5</v>
      </c>
    </row>
    <row r="561" spans="1:12">
      <c r="A561" s="185" t="s">
        <v>440</v>
      </c>
      <c r="B561" s="186">
        <v>4500</v>
      </c>
      <c r="C561" s="186">
        <v>360</v>
      </c>
      <c r="D561" s="186">
        <v>90</v>
      </c>
      <c r="E561" s="186">
        <v>22.5</v>
      </c>
      <c r="F561" s="186">
        <v>15000</v>
      </c>
      <c r="G561" s="186">
        <v>1800</v>
      </c>
      <c r="H561" s="186">
        <v>0</v>
      </c>
      <c r="I561" s="186">
        <v>630</v>
      </c>
      <c r="J561" s="186">
        <v>427.5</v>
      </c>
      <c r="K561" s="186">
        <v>9</v>
      </c>
      <c r="L561" s="186">
        <v>22.5</v>
      </c>
    </row>
    <row r="562" spans="1:12">
      <c r="A562" s="185" t="s">
        <v>1908</v>
      </c>
      <c r="B562" s="186">
        <v>4000</v>
      </c>
      <c r="C562" s="186">
        <v>320</v>
      </c>
      <c r="D562" s="186">
        <v>80</v>
      </c>
      <c r="E562" s="186">
        <v>20</v>
      </c>
      <c r="F562" s="186">
        <v>8000</v>
      </c>
      <c r="G562" s="186">
        <v>960</v>
      </c>
      <c r="H562" s="186">
        <v>0</v>
      </c>
      <c r="I562" s="186">
        <v>560</v>
      </c>
      <c r="J562" s="186">
        <v>380</v>
      </c>
      <c r="K562" s="186">
        <v>8</v>
      </c>
      <c r="L562" s="186">
        <v>20</v>
      </c>
    </row>
    <row r="563" spans="1:12">
      <c r="A563" s="185" t="s">
        <v>119</v>
      </c>
      <c r="B563" s="186">
        <v>4000</v>
      </c>
      <c r="C563" s="186">
        <v>320</v>
      </c>
      <c r="D563" s="186">
        <v>80</v>
      </c>
      <c r="E563" s="186">
        <v>20</v>
      </c>
      <c r="F563" s="186">
        <v>11500</v>
      </c>
      <c r="G563" s="186">
        <v>1380</v>
      </c>
      <c r="H563" s="186">
        <v>-960</v>
      </c>
      <c r="I563" s="186">
        <v>560</v>
      </c>
      <c r="J563" s="186">
        <v>380</v>
      </c>
      <c r="K563" s="186">
        <v>8</v>
      </c>
      <c r="L563" s="186">
        <v>20</v>
      </c>
    </row>
    <row r="564" spans="1:12">
      <c r="A564" s="185" t="s">
        <v>993</v>
      </c>
      <c r="B564" s="186">
        <v>4000</v>
      </c>
      <c r="C564" s="186">
        <v>320</v>
      </c>
      <c r="D564" s="186">
        <v>80</v>
      </c>
      <c r="E564" s="186">
        <v>20</v>
      </c>
      <c r="F564" s="186">
        <v>12000</v>
      </c>
      <c r="G564" s="186">
        <v>1440</v>
      </c>
      <c r="H564" s="186">
        <v>0</v>
      </c>
      <c r="I564" s="186">
        <v>560</v>
      </c>
      <c r="J564" s="186">
        <v>380</v>
      </c>
      <c r="K564" s="186">
        <v>8</v>
      </c>
      <c r="L564" s="186">
        <v>20</v>
      </c>
    </row>
    <row r="565" spans="1:12">
      <c r="A565" s="185" t="s">
        <v>718</v>
      </c>
      <c r="B565" s="186">
        <v>4000</v>
      </c>
      <c r="C565" s="186">
        <v>320</v>
      </c>
      <c r="D565" s="186">
        <v>80</v>
      </c>
      <c r="E565" s="186">
        <v>20</v>
      </c>
      <c r="F565" s="186">
        <v>8000</v>
      </c>
      <c r="G565" s="186">
        <v>960</v>
      </c>
      <c r="H565" s="186">
        <v>0</v>
      </c>
      <c r="I565" s="186">
        <v>560</v>
      </c>
      <c r="J565" s="186">
        <v>380</v>
      </c>
      <c r="K565" s="186">
        <v>8</v>
      </c>
      <c r="L565" s="186">
        <v>20</v>
      </c>
    </row>
    <row r="566" spans="1:12">
      <c r="A566" s="185" t="s">
        <v>595</v>
      </c>
      <c r="B566" s="186">
        <v>4500</v>
      </c>
      <c r="C566" s="186">
        <v>360</v>
      </c>
      <c r="D566" s="186">
        <v>90</v>
      </c>
      <c r="E566" s="186">
        <v>22.5</v>
      </c>
      <c r="F566" s="186">
        <v>14000</v>
      </c>
      <c r="G566" s="186">
        <v>1680</v>
      </c>
      <c r="H566" s="186">
        <v>0</v>
      </c>
      <c r="I566" s="186">
        <v>630</v>
      </c>
      <c r="J566" s="186">
        <v>427.5</v>
      </c>
      <c r="K566" s="186">
        <v>9</v>
      </c>
      <c r="L566" s="186">
        <v>22.5</v>
      </c>
    </row>
    <row r="567" spans="1:12">
      <c r="A567" s="185" t="s">
        <v>1626</v>
      </c>
      <c r="B567" s="186">
        <v>4000</v>
      </c>
      <c r="C567" s="186">
        <v>320</v>
      </c>
      <c r="D567" s="186">
        <v>80</v>
      </c>
      <c r="E567" s="186">
        <v>20</v>
      </c>
      <c r="F567" s="186">
        <v>6000</v>
      </c>
      <c r="G567" s="186">
        <v>720</v>
      </c>
      <c r="H567" s="186">
        <v>0</v>
      </c>
      <c r="I567" s="186">
        <v>560</v>
      </c>
      <c r="J567" s="186">
        <v>380</v>
      </c>
      <c r="K567" s="186">
        <v>8</v>
      </c>
      <c r="L567" s="186">
        <v>20</v>
      </c>
    </row>
    <row r="568" spans="1:12">
      <c r="A568" s="185" t="s">
        <v>1632</v>
      </c>
      <c r="B568" s="186">
        <v>4000</v>
      </c>
      <c r="C568" s="186">
        <v>320</v>
      </c>
      <c r="D568" s="186">
        <v>80</v>
      </c>
      <c r="E568" s="186">
        <v>20</v>
      </c>
      <c r="F568" s="186">
        <v>9500</v>
      </c>
      <c r="G568" s="186">
        <v>1140</v>
      </c>
      <c r="H568" s="186">
        <v>0</v>
      </c>
      <c r="I568" s="186">
        <v>560</v>
      </c>
      <c r="J568" s="186">
        <v>380</v>
      </c>
      <c r="K568" s="186">
        <v>8</v>
      </c>
      <c r="L568" s="186">
        <v>20</v>
      </c>
    </row>
    <row r="569" spans="1:12">
      <c r="A569" s="185" t="s">
        <v>725</v>
      </c>
      <c r="B569" s="186">
        <v>4000</v>
      </c>
      <c r="C569" s="186">
        <v>320</v>
      </c>
      <c r="D569" s="186">
        <v>80</v>
      </c>
      <c r="E569" s="186">
        <v>20</v>
      </c>
      <c r="F569" s="186">
        <v>10500</v>
      </c>
      <c r="G569" s="186">
        <v>1260</v>
      </c>
      <c r="H569" s="186">
        <v>0</v>
      </c>
      <c r="I569" s="186">
        <v>560</v>
      </c>
      <c r="J569" s="186">
        <v>380</v>
      </c>
      <c r="K569" s="186">
        <v>8</v>
      </c>
      <c r="L569" s="186">
        <v>20</v>
      </c>
    </row>
    <row r="570" spans="1:12">
      <c r="A570" s="185" t="s">
        <v>1025</v>
      </c>
      <c r="B570" s="186">
        <v>4000</v>
      </c>
      <c r="C570" s="186">
        <v>320</v>
      </c>
      <c r="D570" s="186">
        <v>80</v>
      </c>
      <c r="E570" s="186">
        <v>20</v>
      </c>
      <c r="F570" s="186">
        <v>9000</v>
      </c>
      <c r="G570" s="186">
        <v>1080</v>
      </c>
      <c r="H570" s="186">
        <v>0</v>
      </c>
      <c r="I570" s="186">
        <v>560</v>
      </c>
      <c r="J570" s="186">
        <v>380</v>
      </c>
      <c r="K570" s="186">
        <v>8</v>
      </c>
      <c r="L570" s="186">
        <v>20</v>
      </c>
    </row>
    <row r="571" spans="1:12">
      <c r="A571" s="185" t="s">
        <v>980</v>
      </c>
      <c r="B571" s="186">
        <v>5000</v>
      </c>
      <c r="C571" s="186">
        <v>400</v>
      </c>
      <c r="D571" s="186">
        <v>100</v>
      </c>
      <c r="E571" s="186">
        <v>25</v>
      </c>
      <c r="F571" s="186">
        <v>18000</v>
      </c>
      <c r="G571" s="186">
        <v>2160</v>
      </c>
      <c r="H571" s="186">
        <v>0</v>
      </c>
      <c r="I571" s="186">
        <v>700</v>
      </c>
      <c r="J571" s="186">
        <v>475</v>
      </c>
      <c r="K571" s="186">
        <v>10</v>
      </c>
      <c r="L571" s="186">
        <v>25</v>
      </c>
    </row>
    <row r="572" spans="1:12">
      <c r="A572" s="185" t="s">
        <v>1989</v>
      </c>
      <c r="B572" s="186">
        <v>4000</v>
      </c>
      <c r="C572" s="186">
        <v>320</v>
      </c>
      <c r="D572" s="186">
        <v>80</v>
      </c>
      <c r="E572" s="186">
        <v>20</v>
      </c>
      <c r="F572" s="186">
        <v>3500</v>
      </c>
      <c r="G572" s="186">
        <v>420</v>
      </c>
      <c r="H572" s="186">
        <v>0</v>
      </c>
      <c r="I572" s="186">
        <v>560</v>
      </c>
      <c r="J572" s="186">
        <v>380</v>
      </c>
      <c r="K572" s="186">
        <v>8</v>
      </c>
      <c r="L572" s="186">
        <v>20</v>
      </c>
    </row>
    <row r="573" spans="1:12">
      <c r="A573" s="185" t="s">
        <v>1566</v>
      </c>
      <c r="B573" s="186">
        <v>4000</v>
      </c>
      <c r="C573" s="186">
        <v>320</v>
      </c>
      <c r="D573" s="186">
        <v>80</v>
      </c>
      <c r="E573" s="186">
        <v>20</v>
      </c>
      <c r="F573" s="186">
        <v>8000</v>
      </c>
      <c r="G573" s="186">
        <v>960</v>
      </c>
      <c r="H573" s="186">
        <v>0</v>
      </c>
      <c r="I573" s="186">
        <v>560</v>
      </c>
      <c r="J573" s="186">
        <v>380</v>
      </c>
      <c r="K573" s="186">
        <v>8</v>
      </c>
      <c r="L573" s="186">
        <v>20</v>
      </c>
    </row>
    <row r="574" spans="1:12">
      <c r="A574" s="185" t="s">
        <v>1126</v>
      </c>
      <c r="B574" s="186">
        <v>4000</v>
      </c>
      <c r="C574" s="186">
        <v>320</v>
      </c>
      <c r="D574" s="186">
        <v>80</v>
      </c>
      <c r="E574" s="186">
        <v>20</v>
      </c>
      <c r="F574" s="186">
        <v>10500</v>
      </c>
      <c r="G574" s="186">
        <v>1260</v>
      </c>
      <c r="H574" s="186">
        <v>0</v>
      </c>
      <c r="I574" s="186">
        <v>560</v>
      </c>
      <c r="J574" s="186">
        <v>380</v>
      </c>
      <c r="K574" s="186">
        <v>8</v>
      </c>
      <c r="L574" s="186">
        <v>20</v>
      </c>
    </row>
    <row r="575" spans="1:12">
      <c r="A575" s="185" t="s">
        <v>968</v>
      </c>
      <c r="B575" s="186">
        <v>4000</v>
      </c>
      <c r="C575" s="186">
        <v>320</v>
      </c>
      <c r="D575" s="186">
        <v>80</v>
      </c>
      <c r="E575" s="186">
        <v>20</v>
      </c>
      <c r="F575" s="186">
        <v>9000</v>
      </c>
      <c r="G575" s="186">
        <v>1080</v>
      </c>
      <c r="H575" s="186">
        <v>0</v>
      </c>
      <c r="I575" s="186">
        <v>560</v>
      </c>
      <c r="J575" s="186">
        <v>380</v>
      </c>
      <c r="K575" s="186">
        <v>8</v>
      </c>
      <c r="L575" s="186">
        <v>20</v>
      </c>
    </row>
    <row r="576" spans="1:12">
      <c r="A576" s="185" t="s">
        <v>546</v>
      </c>
      <c r="B576" s="186">
        <v>4000</v>
      </c>
      <c r="C576" s="186">
        <v>320</v>
      </c>
      <c r="D576" s="186">
        <v>80</v>
      </c>
      <c r="E576" s="186">
        <v>20</v>
      </c>
      <c r="F576" s="186">
        <v>3500</v>
      </c>
      <c r="G576" s="186">
        <v>420</v>
      </c>
      <c r="H576" s="186">
        <v>0</v>
      </c>
      <c r="I576" s="186">
        <v>560</v>
      </c>
      <c r="J576" s="186">
        <v>380</v>
      </c>
      <c r="K576" s="186">
        <v>8</v>
      </c>
      <c r="L576" s="186">
        <v>20</v>
      </c>
    </row>
    <row r="577" spans="1:12">
      <c r="A577" s="185" t="s">
        <v>215</v>
      </c>
      <c r="B577" s="186">
        <v>5000</v>
      </c>
      <c r="C577" s="186">
        <v>400</v>
      </c>
      <c r="D577" s="186">
        <v>100</v>
      </c>
      <c r="E577" s="186">
        <v>25</v>
      </c>
      <c r="F577" s="186">
        <v>18000</v>
      </c>
      <c r="G577" s="186">
        <v>2160</v>
      </c>
      <c r="H577" s="186">
        <v>0</v>
      </c>
      <c r="I577" s="186">
        <v>700</v>
      </c>
      <c r="J577" s="186">
        <v>475</v>
      </c>
      <c r="K577" s="186">
        <v>10</v>
      </c>
      <c r="L577" s="186">
        <v>25</v>
      </c>
    </row>
    <row r="578" spans="1:12">
      <c r="A578" s="185" t="s">
        <v>1547</v>
      </c>
      <c r="B578" s="186">
        <v>4000</v>
      </c>
      <c r="C578" s="186">
        <v>320</v>
      </c>
      <c r="D578" s="186">
        <v>80</v>
      </c>
      <c r="E578" s="186">
        <v>20</v>
      </c>
      <c r="F578" s="186">
        <v>5500</v>
      </c>
      <c r="G578" s="186">
        <v>660</v>
      </c>
      <c r="H578" s="186">
        <v>0</v>
      </c>
      <c r="I578" s="186">
        <v>560</v>
      </c>
      <c r="J578" s="186">
        <v>380</v>
      </c>
      <c r="K578" s="186">
        <v>8</v>
      </c>
      <c r="L578" s="186">
        <v>20</v>
      </c>
    </row>
    <row r="579" spans="1:12">
      <c r="A579" s="185" t="s">
        <v>62</v>
      </c>
      <c r="B579" s="186">
        <v>6500</v>
      </c>
      <c r="C579" s="186">
        <v>520</v>
      </c>
      <c r="D579" s="186">
        <v>130</v>
      </c>
      <c r="E579" s="186">
        <v>32.5</v>
      </c>
      <c r="F579" s="186">
        <v>36000</v>
      </c>
      <c r="G579" s="186">
        <v>4320</v>
      </c>
      <c r="H579" s="186">
        <v>-480</v>
      </c>
      <c r="I579" s="186">
        <v>910</v>
      </c>
      <c r="J579" s="186">
        <v>617.5</v>
      </c>
      <c r="K579" s="186">
        <v>13</v>
      </c>
      <c r="L579" s="186">
        <v>32.5</v>
      </c>
    </row>
    <row r="580" spans="1:12">
      <c r="A580" s="185" t="s">
        <v>1778</v>
      </c>
      <c r="B580" s="186">
        <v>4500</v>
      </c>
      <c r="C580" s="186">
        <v>360</v>
      </c>
      <c r="D580" s="186">
        <v>90</v>
      </c>
      <c r="E580" s="186">
        <v>22.5</v>
      </c>
      <c r="F580" s="186">
        <v>12000</v>
      </c>
      <c r="G580" s="186">
        <v>1440</v>
      </c>
      <c r="H580" s="186">
        <v>0</v>
      </c>
      <c r="I580" s="186">
        <v>630</v>
      </c>
      <c r="J580" s="186">
        <v>427.5</v>
      </c>
      <c r="K580" s="186">
        <v>9</v>
      </c>
      <c r="L580" s="186">
        <v>22.5</v>
      </c>
    </row>
    <row r="581" spans="1:12">
      <c r="A581" s="185" t="s">
        <v>510</v>
      </c>
      <c r="B581" s="186">
        <v>5500</v>
      </c>
      <c r="C581" s="186">
        <v>440</v>
      </c>
      <c r="D581" s="186">
        <v>110</v>
      </c>
      <c r="E581" s="186">
        <v>27.5</v>
      </c>
      <c r="F581" s="186">
        <v>22000</v>
      </c>
      <c r="G581" s="186">
        <v>2640</v>
      </c>
      <c r="H581" s="186">
        <v>0</v>
      </c>
      <c r="I581" s="186">
        <v>770</v>
      </c>
      <c r="J581" s="186">
        <v>522.5</v>
      </c>
      <c r="K581" s="186">
        <v>11</v>
      </c>
      <c r="L581" s="186">
        <v>27.5</v>
      </c>
    </row>
    <row r="582" spans="1:12">
      <c r="A582" s="185" t="s">
        <v>108</v>
      </c>
      <c r="B582" s="186">
        <v>5000</v>
      </c>
      <c r="C582" s="186">
        <v>400</v>
      </c>
      <c r="D582" s="186">
        <v>100</v>
      </c>
      <c r="E582" s="186">
        <v>25</v>
      </c>
      <c r="F582" s="186">
        <v>15000</v>
      </c>
      <c r="G582" s="186">
        <v>1800</v>
      </c>
      <c r="H582" s="186">
        <v>0</v>
      </c>
      <c r="I582" s="186">
        <v>700</v>
      </c>
      <c r="J582" s="186">
        <v>475</v>
      </c>
      <c r="K582" s="186">
        <v>10</v>
      </c>
      <c r="L582" s="186">
        <v>25</v>
      </c>
    </row>
    <row r="583" spans="1:12">
      <c r="A583" s="185" t="s">
        <v>1514</v>
      </c>
      <c r="B583" s="186">
        <v>4500</v>
      </c>
      <c r="C583" s="186">
        <v>360</v>
      </c>
      <c r="D583" s="186">
        <v>90</v>
      </c>
      <c r="E583" s="186">
        <v>22.5</v>
      </c>
      <c r="F583" s="186">
        <v>12000</v>
      </c>
      <c r="G583" s="186">
        <v>1440</v>
      </c>
      <c r="H583" s="186">
        <v>0</v>
      </c>
      <c r="I583" s="186">
        <v>630</v>
      </c>
      <c r="J583" s="186">
        <v>427.5</v>
      </c>
      <c r="K583" s="186">
        <v>9</v>
      </c>
      <c r="L583" s="186">
        <v>22.5</v>
      </c>
    </row>
    <row r="584" spans="1:12">
      <c r="A584" s="185" t="s">
        <v>1490</v>
      </c>
      <c r="B584" s="186">
        <v>4000</v>
      </c>
      <c r="C584" s="186">
        <v>320</v>
      </c>
      <c r="D584" s="186">
        <v>80</v>
      </c>
      <c r="E584" s="186">
        <v>20</v>
      </c>
      <c r="F584" s="186">
        <v>3500</v>
      </c>
      <c r="G584" s="186">
        <v>420</v>
      </c>
      <c r="H584" s="186">
        <v>540</v>
      </c>
      <c r="I584" s="186">
        <v>560</v>
      </c>
      <c r="J584" s="186">
        <v>380</v>
      </c>
      <c r="K584" s="186">
        <v>8</v>
      </c>
      <c r="L584" s="186">
        <v>20</v>
      </c>
    </row>
    <row r="585" spans="1:12">
      <c r="A585" s="185" t="s">
        <v>1593</v>
      </c>
      <c r="B585" s="186">
        <v>4000</v>
      </c>
      <c r="C585" s="186">
        <v>320</v>
      </c>
      <c r="D585" s="186">
        <v>80</v>
      </c>
      <c r="E585" s="186">
        <v>20</v>
      </c>
      <c r="F585" s="186">
        <v>11000</v>
      </c>
      <c r="G585" s="186">
        <v>1320</v>
      </c>
      <c r="H585" s="186">
        <v>0</v>
      </c>
      <c r="I585" s="186">
        <v>560</v>
      </c>
      <c r="J585" s="186">
        <v>380</v>
      </c>
      <c r="K585" s="186">
        <v>8</v>
      </c>
      <c r="L585" s="186">
        <v>20</v>
      </c>
    </row>
    <row r="586" spans="1:12">
      <c r="A586" s="185" t="s">
        <v>1277</v>
      </c>
      <c r="B586" s="186">
        <v>10000</v>
      </c>
      <c r="C586" s="186">
        <v>800</v>
      </c>
      <c r="D586" s="186">
        <v>200</v>
      </c>
      <c r="E586" s="186">
        <v>50</v>
      </c>
      <c r="F586" s="186">
        <v>36000</v>
      </c>
      <c r="G586" s="186">
        <v>4320</v>
      </c>
      <c r="H586" s="186">
        <v>-480</v>
      </c>
      <c r="I586" s="186">
        <v>1400</v>
      </c>
      <c r="J586" s="186">
        <v>950</v>
      </c>
      <c r="K586" s="186">
        <v>20</v>
      </c>
      <c r="L586" s="186">
        <v>50</v>
      </c>
    </row>
    <row r="587" spans="1:12">
      <c r="A587" s="185" t="s">
        <v>343</v>
      </c>
      <c r="B587" s="186">
        <v>4500</v>
      </c>
      <c r="C587" s="186">
        <v>360</v>
      </c>
      <c r="D587" s="186">
        <v>90</v>
      </c>
      <c r="E587" s="186">
        <v>22.5</v>
      </c>
      <c r="F587" s="186">
        <v>12000</v>
      </c>
      <c r="G587" s="186">
        <v>1440</v>
      </c>
      <c r="H587" s="186">
        <v>0</v>
      </c>
      <c r="I587" s="186">
        <v>630</v>
      </c>
      <c r="J587" s="186">
        <v>427.5</v>
      </c>
      <c r="K587" s="186">
        <v>9</v>
      </c>
      <c r="L587" s="186">
        <v>22.5</v>
      </c>
    </row>
    <row r="588" spans="1:12">
      <c r="A588" s="185" t="s">
        <v>349</v>
      </c>
      <c r="B588" s="186">
        <v>5000</v>
      </c>
      <c r="C588" s="186">
        <v>400</v>
      </c>
      <c r="D588" s="186">
        <v>100</v>
      </c>
      <c r="E588" s="186">
        <v>25</v>
      </c>
      <c r="F588" s="186">
        <v>18000</v>
      </c>
      <c r="G588" s="186">
        <v>2160</v>
      </c>
      <c r="H588" s="186">
        <v>-1740</v>
      </c>
      <c r="I588" s="186">
        <v>700</v>
      </c>
      <c r="J588" s="186">
        <v>475</v>
      </c>
      <c r="K588" s="186">
        <v>10</v>
      </c>
      <c r="L588" s="186">
        <v>25</v>
      </c>
    </row>
    <row r="589" spans="1:12">
      <c r="A589" s="185" t="s">
        <v>2071</v>
      </c>
      <c r="B589" s="186">
        <v>4000</v>
      </c>
      <c r="C589" s="186">
        <v>320</v>
      </c>
      <c r="D589" s="186">
        <v>80</v>
      </c>
      <c r="E589" s="186">
        <v>20</v>
      </c>
      <c r="F589" s="186">
        <v>11000</v>
      </c>
      <c r="G589" s="186">
        <v>1320</v>
      </c>
      <c r="H589" s="186">
        <v>0</v>
      </c>
      <c r="I589" s="186">
        <v>560</v>
      </c>
      <c r="J589" s="186">
        <v>380</v>
      </c>
      <c r="K589" s="186">
        <v>8</v>
      </c>
      <c r="L589" s="186">
        <v>20</v>
      </c>
    </row>
    <row r="590" spans="1:12">
      <c r="A590" s="185" t="s">
        <v>292</v>
      </c>
      <c r="B590" s="186">
        <v>6500</v>
      </c>
      <c r="C590" s="186">
        <v>520</v>
      </c>
      <c r="D590" s="186">
        <v>130</v>
      </c>
      <c r="E590" s="186">
        <v>32.5</v>
      </c>
      <c r="F590" s="186">
        <v>26000</v>
      </c>
      <c r="G590" s="186">
        <v>3120</v>
      </c>
      <c r="H590" s="186">
        <v>0</v>
      </c>
      <c r="I590" s="186">
        <v>910</v>
      </c>
      <c r="J590" s="186">
        <v>617.5</v>
      </c>
      <c r="K590" s="186">
        <v>13</v>
      </c>
      <c r="L590" s="186">
        <v>32.5</v>
      </c>
    </row>
    <row r="591" spans="1:12">
      <c r="A591" s="185" t="s">
        <v>390</v>
      </c>
      <c r="B591" s="186">
        <v>4500</v>
      </c>
      <c r="C591" s="186">
        <v>360</v>
      </c>
      <c r="D591" s="186">
        <v>90</v>
      </c>
      <c r="E591" s="186">
        <v>22.5</v>
      </c>
      <c r="F591" s="186">
        <v>12000</v>
      </c>
      <c r="G591" s="186">
        <v>1440</v>
      </c>
      <c r="H591" s="186">
        <v>0</v>
      </c>
      <c r="I591" s="186">
        <v>630</v>
      </c>
      <c r="J591" s="186">
        <v>427.5</v>
      </c>
      <c r="K591" s="186">
        <v>9</v>
      </c>
      <c r="L591" s="186">
        <v>22.5</v>
      </c>
    </row>
    <row r="592" spans="1:12">
      <c r="A592" s="185" t="s">
        <v>1560</v>
      </c>
      <c r="B592" s="186">
        <v>4000</v>
      </c>
      <c r="C592" s="186">
        <v>320</v>
      </c>
      <c r="D592" s="186">
        <v>80</v>
      </c>
      <c r="E592" s="186">
        <v>20</v>
      </c>
      <c r="F592" s="186">
        <v>11000</v>
      </c>
      <c r="G592" s="186">
        <v>1320</v>
      </c>
      <c r="H592" s="186">
        <v>0</v>
      </c>
      <c r="I592" s="186">
        <v>560</v>
      </c>
      <c r="J592" s="186">
        <v>380</v>
      </c>
      <c r="K592" s="186">
        <v>8</v>
      </c>
      <c r="L592" s="186">
        <v>20</v>
      </c>
    </row>
    <row r="593" spans="1:12">
      <c r="A593" s="185" t="s">
        <v>1760</v>
      </c>
      <c r="B593" s="186">
        <v>4000</v>
      </c>
      <c r="C593" s="186">
        <v>320</v>
      </c>
      <c r="D593" s="186">
        <v>80</v>
      </c>
      <c r="E593" s="186">
        <v>20</v>
      </c>
      <c r="F593" s="186">
        <v>10000</v>
      </c>
      <c r="G593" s="186">
        <v>1200</v>
      </c>
      <c r="H593" s="186">
        <v>0</v>
      </c>
      <c r="I593" s="186">
        <v>560</v>
      </c>
      <c r="J593" s="186">
        <v>380</v>
      </c>
      <c r="K593" s="186">
        <v>8</v>
      </c>
      <c r="L593" s="186">
        <v>20</v>
      </c>
    </row>
    <row r="594" spans="1:12">
      <c r="A594" s="185" t="s">
        <v>2381</v>
      </c>
      <c r="B594" s="186">
        <v>4000</v>
      </c>
      <c r="C594" s="186">
        <v>320</v>
      </c>
      <c r="D594" s="186">
        <v>80</v>
      </c>
      <c r="E594" s="186">
        <v>20</v>
      </c>
      <c r="F594" s="186">
        <v>3500</v>
      </c>
      <c r="G594" s="186">
        <v>420</v>
      </c>
      <c r="H594" s="186">
        <v>0</v>
      </c>
      <c r="I594" s="186">
        <v>560</v>
      </c>
      <c r="J594" s="186">
        <v>380</v>
      </c>
      <c r="K594" s="186">
        <v>8</v>
      </c>
      <c r="L594" s="186">
        <v>20</v>
      </c>
    </row>
    <row r="595" spans="1:12">
      <c r="A595" s="185" t="s">
        <v>1980</v>
      </c>
      <c r="B595" s="186">
        <v>4000</v>
      </c>
      <c r="C595" s="186">
        <v>320</v>
      </c>
      <c r="D595" s="186">
        <v>80</v>
      </c>
      <c r="E595" s="186">
        <v>20</v>
      </c>
      <c r="F595" s="186">
        <v>10000</v>
      </c>
      <c r="G595" s="186">
        <v>1200</v>
      </c>
      <c r="H595" s="186">
        <v>0</v>
      </c>
      <c r="I595" s="186">
        <v>560</v>
      </c>
      <c r="J595" s="186">
        <v>380</v>
      </c>
      <c r="K595" s="186">
        <v>8</v>
      </c>
      <c r="L595" s="186">
        <v>20</v>
      </c>
    </row>
    <row r="596" spans="1:12">
      <c r="A596" s="185" t="s">
        <v>1900</v>
      </c>
      <c r="B596" s="186">
        <v>4000</v>
      </c>
      <c r="C596" s="186">
        <v>320</v>
      </c>
      <c r="D596" s="186">
        <v>80</v>
      </c>
      <c r="E596" s="186">
        <v>20</v>
      </c>
      <c r="F596" s="186">
        <v>11000</v>
      </c>
      <c r="G596" s="186">
        <v>1320</v>
      </c>
      <c r="H596" s="186">
        <v>0</v>
      </c>
      <c r="I596" s="186">
        <v>560</v>
      </c>
      <c r="J596" s="186">
        <v>380</v>
      </c>
      <c r="K596" s="186">
        <v>8</v>
      </c>
      <c r="L596" s="186">
        <v>20</v>
      </c>
    </row>
    <row r="597" spans="1:12">
      <c r="A597" s="185" t="s">
        <v>1368</v>
      </c>
      <c r="B597" s="186">
        <v>4500</v>
      </c>
      <c r="C597" s="186">
        <v>360</v>
      </c>
      <c r="D597" s="186">
        <v>90</v>
      </c>
      <c r="E597" s="186">
        <v>22.5</v>
      </c>
      <c r="F597" s="186">
        <v>12000</v>
      </c>
      <c r="G597" s="186">
        <v>1440</v>
      </c>
      <c r="H597" s="186">
        <v>0</v>
      </c>
      <c r="I597" s="186">
        <v>630</v>
      </c>
      <c r="J597" s="186">
        <v>427.5</v>
      </c>
      <c r="K597" s="186">
        <v>9</v>
      </c>
      <c r="L597" s="186">
        <v>22.5</v>
      </c>
    </row>
    <row r="598" spans="1:12">
      <c r="A598" s="185" t="s">
        <v>465</v>
      </c>
      <c r="B598" s="186">
        <v>6500</v>
      </c>
      <c r="C598" s="186">
        <v>520</v>
      </c>
      <c r="D598" s="186">
        <v>130</v>
      </c>
      <c r="E598" s="186">
        <v>32.5</v>
      </c>
      <c r="F598" s="186">
        <v>36000</v>
      </c>
      <c r="G598" s="186">
        <v>4320</v>
      </c>
      <c r="H598" s="186">
        <v>-1200</v>
      </c>
      <c r="I598" s="186">
        <v>910</v>
      </c>
      <c r="J598" s="186">
        <v>617.5</v>
      </c>
      <c r="K598" s="186">
        <v>13</v>
      </c>
      <c r="L598" s="186">
        <v>32.5</v>
      </c>
    </row>
    <row r="599" spans="1:12">
      <c r="A599" s="185" t="s">
        <v>411</v>
      </c>
      <c r="B599" s="186">
        <v>4000</v>
      </c>
      <c r="C599" s="186">
        <v>320</v>
      </c>
      <c r="D599" s="186">
        <v>80</v>
      </c>
      <c r="E599" s="186">
        <v>20</v>
      </c>
      <c r="F599" s="186">
        <v>12000</v>
      </c>
      <c r="G599" s="186">
        <v>1440</v>
      </c>
      <c r="H599" s="186">
        <v>0</v>
      </c>
      <c r="I599" s="186">
        <v>560</v>
      </c>
      <c r="J599" s="186">
        <v>380</v>
      </c>
      <c r="K599" s="186">
        <v>8</v>
      </c>
      <c r="L599" s="186">
        <v>20</v>
      </c>
    </row>
    <row r="600" spans="1:12">
      <c r="A600" s="185" t="s">
        <v>869</v>
      </c>
      <c r="B600" s="186">
        <v>4500</v>
      </c>
      <c r="C600" s="186">
        <v>360</v>
      </c>
      <c r="D600" s="186">
        <v>90</v>
      </c>
      <c r="E600" s="186">
        <v>22.5</v>
      </c>
      <c r="F600" s="186">
        <v>12000</v>
      </c>
      <c r="G600" s="186">
        <v>1440</v>
      </c>
      <c r="H600" s="186">
        <v>0</v>
      </c>
      <c r="I600" s="186">
        <v>630</v>
      </c>
      <c r="J600" s="186">
        <v>427.5</v>
      </c>
      <c r="K600" s="186">
        <v>9</v>
      </c>
      <c r="L600" s="186">
        <v>22.5</v>
      </c>
    </row>
    <row r="601" spans="1:12">
      <c r="A601" s="185" t="s">
        <v>589</v>
      </c>
      <c r="B601" s="186">
        <v>4000</v>
      </c>
      <c r="C601" s="186">
        <v>320</v>
      </c>
      <c r="D601" s="186">
        <v>80</v>
      </c>
      <c r="E601" s="186">
        <v>20</v>
      </c>
      <c r="F601" s="186">
        <v>10500</v>
      </c>
      <c r="G601" s="186">
        <v>1260</v>
      </c>
      <c r="H601" s="186">
        <v>0</v>
      </c>
      <c r="I601" s="186">
        <v>560</v>
      </c>
      <c r="J601" s="186">
        <v>380</v>
      </c>
      <c r="K601" s="186">
        <v>8</v>
      </c>
      <c r="L601" s="186">
        <v>20</v>
      </c>
    </row>
    <row r="602" spans="1:12">
      <c r="A602" s="185" t="s">
        <v>843</v>
      </c>
      <c r="B602" s="186">
        <v>4000</v>
      </c>
      <c r="C602" s="186">
        <v>320</v>
      </c>
      <c r="D602" s="186">
        <v>80</v>
      </c>
      <c r="E602" s="186">
        <v>20</v>
      </c>
      <c r="F602" s="186">
        <v>4500</v>
      </c>
      <c r="G602" s="186">
        <v>540</v>
      </c>
      <c r="H602" s="186">
        <v>0</v>
      </c>
      <c r="I602" s="186">
        <v>560</v>
      </c>
      <c r="J602" s="186">
        <v>380</v>
      </c>
      <c r="K602" s="186">
        <v>8</v>
      </c>
      <c r="L602" s="186">
        <v>20</v>
      </c>
    </row>
    <row r="603" spans="1:12">
      <c r="A603" s="185" t="s">
        <v>2275</v>
      </c>
      <c r="B603" s="186">
        <v>4000</v>
      </c>
      <c r="C603" s="186">
        <v>320</v>
      </c>
      <c r="D603" s="186">
        <v>80</v>
      </c>
      <c r="E603" s="186">
        <v>20</v>
      </c>
      <c r="F603" s="186">
        <v>12000</v>
      </c>
      <c r="G603" s="186">
        <v>1440</v>
      </c>
      <c r="H603" s="186">
        <v>0</v>
      </c>
      <c r="I603" s="186">
        <v>560</v>
      </c>
      <c r="J603" s="186">
        <v>380</v>
      </c>
      <c r="K603" s="186">
        <v>8</v>
      </c>
      <c r="L603" s="186">
        <v>20</v>
      </c>
    </row>
    <row r="604" spans="1:12">
      <c r="A604" s="185" t="s">
        <v>277</v>
      </c>
      <c r="B604" s="186">
        <v>5500</v>
      </c>
      <c r="C604" s="186">
        <v>440</v>
      </c>
      <c r="D604" s="186">
        <v>110</v>
      </c>
      <c r="E604" s="186">
        <v>27.5</v>
      </c>
      <c r="F604" s="186">
        <v>24000</v>
      </c>
      <c r="G604" s="186">
        <v>2880</v>
      </c>
      <c r="H604" s="186">
        <v>0</v>
      </c>
      <c r="I604" s="186">
        <v>770</v>
      </c>
      <c r="J604" s="186">
        <v>522.5</v>
      </c>
      <c r="K604" s="186">
        <v>11</v>
      </c>
      <c r="L604" s="186">
        <v>27.5</v>
      </c>
    </row>
    <row r="605" spans="1:12">
      <c r="A605" s="185" t="s">
        <v>3118</v>
      </c>
      <c r="B605" s="186">
        <v>4000</v>
      </c>
      <c r="C605" s="186">
        <v>320</v>
      </c>
      <c r="D605" s="186">
        <v>80</v>
      </c>
      <c r="E605" s="186">
        <v>20</v>
      </c>
      <c r="F605" s="186">
        <v>3500</v>
      </c>
      <c r="G605" s="186">
        <v>420</v>
      </c>
      <c r="H605" s="186">
        <v>0</v>
      </c>
      <c r="I605" s="186">
        <v>560</v>
      </c>
      <c r="J605" s="186">
        <v>380</v>
      </c>
      <c r="K605" s="186">
        <v>8</v>
      </c>
      <c r="L605" s="186">
        <v>20</v>
      </c>
    </row>
    <row r="606" spans="1:12">
      <c r="A606" s="185" t="s">
        <v>143</v>
      </c>
      <c r="B606" s="186">
        <v>4500</v>
      </c>
      <c r="C606" s="186">
        <v>360</v>
      </c>
      <c r="D606" s="186">
        <v>90</v>
      </c>
      <c r="E606" s="186">
        <v>22.5</v>
      </c>
      <c r="F606" s="186">
        <v>12000</v>
      </c>
      <c r="G606" s="186">
        <v>1440</v>
      </c>
      <c r="H606" s="186">
        <v>0</v>
      </c>
      <c r="I606" s="186">
        <v>630</v>
      </c>
      <c r="J606" s="186">
        <v>427.5</v>
      </c>
      <c r="K606" s="186">
        <v>9</v>
      </c>
      <c r="L606" s="186">
        <v>22.5</v>
      </c>
    </row>
    <row r="607" spans="1:12">
      <c r="A607" s="185" t="s">
        <v>243</v>
      </c>
      <c r="B607" s="186">
        <v>4000</v>
      </c>
      <c r="C607" s="186">
        <v>320</v>
      </c>
      <c r="D607" s="186">
        <v>80</v>
      </c>
      <c r="E607" s="186">
        <v>20</v>
      </c>
      <c r="F607" s="186">
        <v>11000</v>
      </c>
      <c r="G607" s="186">
        <v>1320</v>
      </c>
      <c r="H607" s="186">
        <v>0</v>
      </c>
      <c r="I607" s="186">
        <v>560</v>
      </c>
      <c r="J607" s="186">
        <v>380</v>
      </c>
      <c r="K607" s="186">
        <v>8</v>
      </c>
      <c r="L607" s="186">
        <v>20</v>
      </c>
    </row>
    <row r="608" spans="1:12">
      <c r="A608" s="185" t="s">
        <v>1748</v>
      </c>
      <c r="B608" s="186">
        <v>4000</v>
      </c>
      <c r="C608" s="186">
        <v>320</v>
      </c>
      <c r="D608" s="186">
        <v>80</v>
      </c>
      <c r="E608" s="186">
        <v>20</v>
      </c>
      <c r="F608" s="186">
        <v>3500</v>
      </c>
      <c r="G608" s="186">
        <v>420</v>
      </c>
      <c r="H608" s="186">
        <v>0</v>
      </c>
      <c r="I608" s="186">
        <v>560</v>
      </c>
      <c r="J608" s="186">
        <v>380</v>
      </c>
      <c r="K608" s="186">
        <v>8</v>
      </c>
      <c r="L608" s="186">
        <v>20</v>
      </c>
    </row>
    <row r="609" spans="1:12">
      <c r="A609" s="185" t="s">
        <v>1617</v>
      </c>
      <c r="B609" s="186">
        <v>4000</v>
      </c>
      <c r="C609" s="186">
        <v>320</v>
      </c>
      <c r="D609" s="186">
        <v>80</v>
      </c>
      <c r="E609" s="186">
        <v>20</v>
      </c>
      <c r="F609" s="186">
        <v>11500</v>
      </c>
      <c r="G609" s="186">
        <v>1380</v>
      </c>
      <c r="H609" s="186">
        <v>0</v>
      </c>
      <c r="I609" s="186">
        <v>560</v>
      </c>
      <c r="J609" s="186">
        <v>380</v>
      </c>
      <c r="K609" s="186">
        <v>8</v>
      </c>
      <c r="L609" s="186">
        <v>20</v>
      </c>
    </row>
    <row r="610" spans="1:12">
      <c r="A610" s="185" t="s">
        <v>2203</v>
      </c>
      <c r="B610" s="186">
        <v>4500</v>
      </c>
      <c r="C610" s="186">
        <v>360</v>
      </c>
      <c r="D610" s="186">
        <v>90</v>
      </c>
      <c r="E610" s="186">
        <v>22.5</v>
      </c>
      <c r="F610" s="186">
        <v>12000</v>
      </c>
      <c r="G610" s="186">
        <v>1440</v>
      </c>
      <c r="H610" s="186">
        <v>0</v>
      </c>
      <c r="I610" s="186">
        <v>630</v>
      </c>
      <c r="J610" s="186">
        <v>427.5</v>
      </c>
      <c r="K610" s="186">
        <v>9</v>
      </c>
      <c r="L610" s="186">
        <v>22.5</v>
      </c>
    </row>
    <row r="611" spans="1:12">
      <c r="A611" s="185" t="s">
        <v>74</v>
      </c>
      <c r="B611" s="186">
        <v>4500</v>
      </c>
      <c r="C611" s="186">
        <v>360</v>
      </c>
      <c r="D611" s="186">
        <v>90</v>
      </c>
      <c r="E611" s="186">
        <v>22.5</v>
      </c>
      <c r="F611" s="186">
        <v>12000</v>
      </c>
      <c r="G611" s="186">
        <v>1440</v>
      </c>
      <c r="H611" s="186">
        <v>0</v>
      </c>
      <c r="I611" s="186">
        <v>630</v>
      </c>
      <c r="J611" s="186">
        <v>427.5</v>
      </c>
      <c r="K611" s="186">
        <v>9</v>
      </c>
      <c r="L611" s="186">
        <v>22.5</v>
      </c>
    </row>
    <row r="612" spans="1:12">
      <c r="A612" s="185" t="s">
        <v>2016</v>
      </c>
      <c r="B612" s="186">
        <v>4000</v>
      </c>
      <c r="C612" s="186">
        <v>320</v>
      </c>
      <c r="D612" s="186">
        <v>80</v>
      </c>
      <c r="E612" s="186">
        <v>20</v>
      </c>
      <c r="F612" s="186">
        <v>9500</v>
      </c>
      <c r="G612" s="186">
        <v>1140</v>
      </c>
      <c r="H612" s="186">
        <v>0</v>
      </c>
      <c r="I612" s="186">
        <v>560</v>
      </c>
      <c r="J612" s="186">
        <v>380</v>
      </c>
      <c r="K612" s="186">
        <v>8</v>
      </c>
      <c r="L612" s="186">
        <v>20</v>
      </c>
    </row>
    <row r="613" spans="1:12">
      <c r="A613" s="185" t="s">
        <v>2120</v>
      </c>
      <c r="B613" s="186">
        <v>4000</v>
      </c>
      <c r="C613" s="186">
        <v>320</v>
      </c>
      <c r="D613" s="186">
        <v>80</v>
      </c>
      <c r="E613" s="186">
        <v>20</v>
      </c>
      <c r="F613" s="186">
        <v>7200</v>
      </c>
      <c r="G613" s="186">
        <v>864</v>
      </c>
      <c r="H613" s="186">
        <v>0</v>
      </c>
      <c r="I613" s="186">
        <v>560</v>
      </c>
      <c r="J613" s="186">
        <v>380</v>
      </c>
      <c r="K613" s="186">
        <v>8</v>
      </c>
      <c r="L613" s="186">
        <v>20</v>
      </c>
    </row>
    <row r="614" spans="1:12">
      <c r="A614" s="185" t="s">
        <v>2034</v>
      </c>
      <c r="B614" s="186">
        <v>4000</v>
      </c>
      <c r="C614" s="186">
        <v>320</v>
      </c>
      <c r="D614" s="186">
        <v>80</v>
      </c>
      <c r="E614" s="186">
        <v>20</v>
      </c>
      <c r="F614" s="186">
        <v>9500</v>
      </c>
      <c r="G614" s="186">
        <v>1140</v>
      </c>
      <c r="H614" s="186">
        <v>0</v>
      </c>
      <c r="I614" s="186">
        <v>560</v>
      </c>
      <c r="J614" s="186">
        <v>380</v>
      </c>
      <c r="K614" s="186">
        <v>8</v>
      </c>
      <c r="L614" s="186">
        <v>20</v>
      </c>
    </row>
    <row r="615" spans="1:12">
      <c r="A615" s="185" t="s">
        <v>1650</v>
      </c>
      <c r="B615" s="186">
        <v>4000</v>
      </c>
      <c r="C615" s="186">
        <v>320</v>
      </c>
      <c r="D615" s="186">
        <v>80</v>
      </c>
      <c r="E615" s="186">
        <v>20</v>
      </c>
      <c r="F615" s="186">
        <v>6000</v>
      </c>
      <c r="G615" s="186">
        <v>720</v>
      </c>
      <c r="H615" s="186">
        <v>-300</v>
      </c>
      <c r="I615" s="186">
        <v>560</v>
      </c>
      <c r="J615" s="186">
        <v>380</v>
      </c>
      <c r="K615" s="186">
        <v>8</v>
      </c>
      <c r="L615" s="186">
        <v>20</v>
      </c>
    </row>
    <row r="616" spans="1:12">
      <c r="A616" s="185" t="s">
        <v>711</v>
      </c>
      <c r="B616" s="186">
        <v>4000</v>
      </c>
      <c r="C616" s="186">
        <v>320</v>
      </c>
      <c r="D616" s="186">
        <v>80</v>
      </c>
      <c r="E616" s="186">
        <v>20</v>
      </c>
      <c r="F616" s="186">
        <v>11000</v>
      </c>
      <c r="G616" s="186">
        <v>1320</v>
      </c>
      <c r="H616" s="186">
        <v>-900</v>
      </c>
      <c r="I616" s="186">
        <v>560</v>
      </c>
      <c r="J616" s="186">
        <v>380</v>
      </c>
      <c r="K616" s="186">
        <v>8</v>
      </c>
      <c r="L616" s="186">
        <v>20</v>
      </c>
    </row>
    <row r="617" spans="1:12">
      <c r="A617" s="185" t="s">
        <v>2068</v>
      </c>
      <c r="B617" s="186">
        <v>4000</v>
      </c>
      <c r="C617" s="186">
        <v>320</v>
      </c>
      <c r="D617" s="186">
        <v>80</v>
      </c>
      <c r="E617" s="186">
        <v>20</v>
      </c>
      <c r="F617" s="186">
        <v>3500</v>
      </c>
      <c r="G617" s="186">
        <v>420</v>
      </c>
      <c r="H617" s="186">
        <v>0</v>
      </c>
      <c r="I617" s="186">
        <v>560</v>
      </c>
      <c r="J617" s="186">
        <v>380</v>
      </c>
      <c r="K617" s="186">
        <v>8</v>
      </c>
      <c r="L617" s="186">
        <v>20</v>
      </c>
    </row>
    <row r="618" spans="1:12">
      <c r="A618" s="185" t="s">
        <v>2019</v>
      </c>
      <c r="B618" s="186">
        <v>4000</v>
      </c>
      <c r="C618" s="186">
        <v>320</v>
      </c>
      <c r="D618" s="186">
        <v>80</v>
      </c>
      <c r="E618" s="186">
        <v>20</v>
      </c>
      <c r="F618" s="186">
        <v>3500</v>
      </c>
      <c r="G618" s="186">
        <v>420</v>
      </c>
      <c r="H618" s="186">
        <v>0</v>
      </c>
      <c r="I618" s="186">
        <v>560</v>
      </c>
      <c r="J618" s="186">
        <v>380</v>
      </c>
      <c r="K618" s="186">
        <v>8</v>
      </c>
      <c r="L618" s="186">
        <v>20</v>
      </c>
    </row>
    <row r="619" spans="1:12">
      <c r="A619" s="185" t="s">
        <v>2324</v>
      </c>
      <c r="B619" s="186">
        <v>4000</v>
      </c>
      <c r="C619" s="186">
        <v>320</v>
      </c>
      <c r="D619" s="186">
        <v>80</v>
      </c>
      <c r="E619" s="186">
        <v>20</v>
      </c>
      <c r="F619" s="186">
        <v>3500</v>
      </c>
      <c r="G619" s="186">
        <v>420</v>
      </c>
      <c r="H619" s="186">
        <v>0</v>
      </c>
      <c r="I619" s="186">
        <v>560</v>
      </c>
      <c r="J619" s="186">
        <v>380</v>
      </c>
      <c r="K619" s="186">
        <v>8</v>
      </c>
      <c r="L619" s="186">
        <v>20</v>
      </c>
    </row>
    <row r="620" spans="1:12">
      <c r="A620" s="185" t="s">
        <v>1602</v>
      </c>
      <c r="B620" s="186">
        <v>4000</v>
      </c>
      <c r="C620" s="186">
        <v>320</v>
      </c>
      <c r="D620" s="186">
        <v>80</v>
      </c>
      <c r="E620" s="186">
        <v>20</v>
      </c>
      <c r="F620" s="186">
        <v>11000</v>
      </c>
      <c r="G620" s="186">
        <v>1320</v>
      </c>
      <c r="H620" s="186">
        <v>0</v>
      </c>
      <c r="I620" s="186">
        <v>560</v>
      </c>
      <c r="J620" s="186">
        <v>380</v>
      </c>
      <c r="K620" s="186">
        <v>8</v>
      </c>
      <c r="L620" s="186">
        <v>20</v>
      </c>
    </row>
    <row r="621" spans="1:12">
      <c r="A621" s="185" t="s">
        <v>1935</v>
      </c>
      <c r="B621" s="186">
        <v>4000</v>
      </c>
      <c r="C621" s="186">
        <v>320</v>
      </c>
      <c r="D621" s="186">
        <v>80</v>
      </c>
      <c r="E621" s="186">
        <v>20</v>
      </c>
      <c r="F621" s="186">
        <v>3500</v>
      </c>
      <c r="G621" s="186">
        <v>420</v>
      </c>
      <c r="H621" s="186">
        <v>1020</v>
      </c>
      <c r="I621" s="186">
        <v>560</v>
      </c>
      <c r="J621" s="186">
        <v>380</v>
      </c>
      <c r="K621" s="186">
        <v>8</v>
      </c>
      <c r="L621" s="186">
        <v>20</v>
      </c>
    </row>
    <row r="622" spans="1:12">
      <c r="A622" s="185" t="s">
        <v>2252</v>
      </c>
      <c r="B622" s="186">
        <v>4000</v>
      </c>
      <c r="C622" s="186">
        <v>320</v>
      </c>
      <c r="D622" s="186">
        <v>80</v>
      </c>
      <c r="E622" s="186">
        <v>20</v>
      </c>
      <c r="F622" s="186">
        <v>3500</v>
      </c>
      <c r="G622" s="186">
        <v>420</v>
      </c>
      <c r="H622" s="186">
        <v>0</v>
      </c>
      <c r="I622" s="186">
        <v>560</v>
      </c>
      <c r="J622" s="186">
        <v>380</v>
      </c>
      <c r="K622" s="186">
        <v>8</v>
      </c>
      <c r="L622" s="186">
        <v>20</v>
      </c>
    </row>
    <row r="623" spans="1:12">
      <c r="A623" s="185" t="s">
        <v>2387</v>
      </c>
      <c r="B623" s="186">
        <v>6500</v>
      </c>
      <c r="C623" s="186">
        <v>520</v>
      </c>
      <c r="D623" s="186">
        <v>130</v>
      </c>
      <c r="E623" s="186">
        <v>32.5</v>
      </c>
      <c r="F623" s="186">
        <v>28000</v>
      </c>
      <c r="G623" s="186">
        <v>3360</v>
      </c>
      <c r="H623" s="186">
        <v>0</v>
      </c>
      <c r="I623" s="186">
        <v>910</v>
      </c>
      <c r="J623" s="186">
        <v>617.5</v>
      </c>
      <c r="K623" s="186">
        <v>13</v>
      </c>
      <c r="L623" s="186">
        <v>32.5</v>
      </c>
    </row>
    <row r="624" spans="1:12">
      <c r="A624" s="185" t="s">
        <v>1141</v>
      </c>
      <c r="B624" s="186">
        <v>4000</v>
      </c>
      <c r="C624" s="186">
        <v>320</v>
      </c>
      <c r="D624" s="186">
        <v>80</v>
      </c>
      <c r="E624" s="186">
        <v>20</v>
      </c>
      <c r="F624" s="186">
        <v>10500</v>
      </c>
      <c r="G624" s="186">
        <v>1260</v>
      </c>
      <c r="H624" s="186">
        <v>0</v>
      </c>
      <c r="I624" s="186">
        <v>560</v>
      </c>
      <c r="J624" s="186">
        <v>380</v>
      </c>
      <c r="K624" s="186">
        <v>8</v>
      </c>
      <c r="L624" s="186">
        <v>20</v>
      </c>
    </row>
    <row r="625" spans="1:12">
      <c r="A625" s="185" t="s">
        <v>1012</v>
      </c>
      <c r="B625" s="186">
        <v>4000</v>
      </c>
      <c r="C625" s="186">
        <v>320</v>
      </c>
      <c r="D625" s="186">
        <v>80</v>
      </c>
      <c r="E625" s="186">
        <v>20</v>
      </c>
      <c r="F625" s="186">
        <v>3500</v>
      </c>
      <c r="G625" s="186">
        <v>420</v>
      </c>
      <c r="H625" s="186">
        <v>0</v>
      </c>
      <c r="I625" s="186">
        <v>560</v>
      </c>
      <c r="J625" s="186">
        <v>380</v>
      </c>
      <c r="K625" s="186">
        <v>8</v>
      </c>
      <c r="L625" s="186">
        <v>20</v>
      </c>
    </row>
    <row r="626" spans="1:12">
      <c r="A626" s="185" t="s">
        <v>1998</v>
      </c>
      <c r="B626" s="186">
        <v>4000</v>
      </c>
      <c r="C626" s="186">
        <v>320</v>
      </c>
      <c r="D626" s="186">
        <v>80</v>
      </c>
      <c r="E626" s="186">
        <v>20</v>
      </c>
      <c r="F626" s="186">
        <v>8500</v>
      </c>
      <c r="G626" s="186">
        <v>1020</v>
      </c>
      <c r="H626" s="186">
        <v>0</v>
      </c>
      <c r="I626" s="186">
        <v>560</v>
      </c>
      <c r="J626" s="186">
        <v>380</v>
      </c>
      <c r="K626" s="186">
        <v>8</v>
      </c>
      <c r="L626" s="186">
        <v>20</v>
      </c>
    </row>
    <row r="627" spans="1:12">
      <c r="A627" s="185" t="s">
        <v>833</v>
      </c>
      <c r="B627" s="186">
        <v>4000</v>
      </c>
      <c r="C627" s="186">
        <v>320</v>
      </c>
      <c r="D627" s="186">
        <v>80</v>
      </c>
      <c r="E627" s="186">
        <v>20</v>
      </c>
      <c r="F627" s="186">
        <v>7500</v>
      </c>
      <c r="G627" s="186">
        <v>900</v>
      </c>
      <c r="H627" s="186">
        <v>0</v>
      </c>
      <c r="I627" s="186">
        <v>560</v>
      </c>
      <c r="J627" s="186">
        <v>380</v>
      </c>
      <c r="K627" s="186">
        <v>8</v>
      </c>
      <c r="L627" s="186">
        <v>20</v>
      </c>
    </row>
    <row r="628" spans="1:12">
      <c r="A628" s="185" t="s">
        <v>1680</v>
      </c>
      <c r="B628" s="186">
        <v>4000</v>
      </c>
      <c r="C628" s="186">
        <v>320</v>
      </c>
      <c r="D628" s="186">
        <v>80</v>
      </c>
      <c r="E628" s="186">
        <v>20</v>
      </c>
      <c r="F628" s="186">
        <v>8500</v>
      </c>
      <c r="G628" s="186">
        <v>1020</v>
      </c>
      <c r="H628" s="186">
        <v>0</v>
      </c>
      <c r="I628" s="186">
        <v>560</v>
      </c>
      <c r="J628" s="186">
        <v>380</v>
      </c>
      <c r="K628" s="186">
        <v>8</v>
      </c>
      <c r="L628" s="186">
        <v>20</v>
      </c>
    </row>
    <row r="629" spans="1:12">
      <c r="A629" s="185" t="s">
        <v>1056</v>
      </c>
      <c r="B629" s="186">
        <v>4000</v>
      </c>
      <c r="C629" s="186">
        <v>320</v>
      </c>
      <c r="D629" s="186">
        <v>80</v>
      </c>
      <c r="E629" s="186">
        <v>20</v>
      </c>
      <c r="F629" s="186">
        <v>10300</v>
      </c>
      <c r="G629" s="186">
        <v>1236</v>
      </c>
      <c r="H629" s="186">
        <v>0</v>
      </c>
      <c r="I629" s="186">
        <v>560</v>
      </c>
      <c r="J629" s="186">
        <v>380</v>
      </c>
      <c r="K629" s="186">
        <v>8</v>
      </c>
      <c r="L629" s="186">
        <v>20</v>
      </c>
    </row>
    <row r="630" spans="1:12">
      <c r="A630" s="185" t="s">
        <v>1451</v>
      </c>
      <c r="B630" s="186">
        <v>4500</v>
      </c>
      <c r="C630" s="186">
        <v>360</v>
      </c>
      <c r="D630" s="186">
        <v>90</v>
      </c>
      <c r="E630" s="186">
        <v>22.5</v>
      </c>
      <c r="F630" s="186">
        <v>12000</v>
      </c>
      <c r="G630" s="186">
        <v>1440</v>
      </c>
      <c r="H630" s="186">
        <v>0</v>
      </c>
      <c r="I630" s="186">
        <v>630</v>
      </c>
      <c r="J630" s="186">
        <v>427.5</v>
      </c>
      <c r="K630" s="186">
        <v>9</v>
      </c>
      <c r="L630" s="186">
        <v>22.5</v>
      </c>
    </row>
    <row r="631" spans="1:12">
      <c r="A631" s="185" t="s">
        <v>2172</v>
      </c>
      <c r="B631" s="186">
        <v>5000</v>
      </c>
      <c r="C631" s="186">
        <v>400</v>
      </c>
      <c r="D631" s="186">
        <v>100</v>
      </c>
      <c r="E631" s="186">
        <v>25</v>
      </c>
      <c r="F631" s="186">
        <v>18000</v>
      </c>
      <c r="G631" s="186">
        <v>2160</v>
      </c>
      <c r="H631" s="186">
        <v>0</v>
      </c>
      <c r="I631" s="186">
        <v>700</v>
      </c>
      <c r="J631" s="186">
        <v>475</v>
      </c>
      <c r="K631" s="186">
        <v>10</v>
      </c>
      <c r="L631" s="186">
        <v>25</v>
      </c>
    </row>
    <row r="632" spans="1:12">
      <c r="A632" s="185" t="s">
        <v>858</v>
      </c>
      <c r="B632" s="186">
        <v>5000</v>
      </c>
      <c r="C632" s="186">
        <v>400</v>
      </c>
      <c r="D632" s="186">
        <v>100</v>
      </c>
      <c r="E632" s="186">
        <v>25</v>
      </c>
      <c r="F632" s="186">
        <v>16000</v>
      </c>
      <c r="G632" s="186">
        <v>1920</v>
      </c>
      <c r="H632" s="186">
        <v>0</v>
      </c>
      <c r="I632" s="186">
        <v>700</v>
      </c>
      <c r="J632" s="186">
        <v>475</v>
      </c>
      <c r="K632" s="186">
        <v>10</v>
      </c>
      <c r="L632" s="186">
        <v>25</v>
      </c>
    </row>
    <row r="633" spans="1:12">
      <c r="A633" s="185" t="s">
        <v>1310</v>
      </c>
      <c r="B633" s="186">
        <v>4000</v>
      </c>
      <c r="C633" s="186">
        <v>320</v>
      </c>
      <c r="D633" s="186">
        <v>80</v>
      </c>
      <c r="E633" s="186">
        <v>20</v>
      </c>
      <c r="F633" s="186">
        <v>3500</v>
      </c>
      <c r="G633" s="186">
        <v>420</v>
      </c>
      <c r="H633" s="186">
        <v>0</v>
      </c>
      <c r="I633" s="186">
        <v>560</v>
      </c>
      <c r="J633" s="186">
        <v>380</v>
      </c>
      <c r="K633" s="186">
        <v>8</v>
      </c>
      <c r="L633" s="186">
        <v>20</v>
      </c>
    </row>
    <row r="634" spans="1:12">
      <c r="A634" s="185" t="s">
        <v>604</v>
      </c>
      <c r="B634" s="186">
        <v>5500</v>
      </c>
      <c r="C634" s="186">
        <v>440</v>
      </c>
      <c r="D634" s="186">
        <v>110</v>
      </c>
      <c r="E634" s="186">
        <v>27.5</v>
      </c>
      <c r="F634" s="186">
        <v>24000</v>
      </c>
      <c r="G634" s="186">
        <v>2880</v>
      </c>
      <c r="H634" s="186">
        <v>-360</v>
      </c>
      <c r="I634" s="186">
        <v>770</v>
      </c>
      <c r="J634" s="186">
        <v>522.5</v>
      </c>
      <c r="K634" s="186">
        <v>11</v>
      </c>
      <c r="L634" s="186">
        <v>27.5</v>
      </c>
    </row>
    <row r="635" spans="1:12">
      <c r="A635" s="185" t="s">
        <v>2356</v>
      </c>
      <c r="B635" s="186">
        <v>5000</v>
      </c>
      <c r="C635" s="186">
        <v>400</v>
      </c>
      <c r="D635" s="186">
        <v>100</v>
      </c>
      <c r="E635" s="186">
        <v>25</v>
      </c>
      <c r="F635" s="186">
        <v>16000</v>
      </c>
      <c r="G635" s="186">
        <v>1920</v>
      </c>
      <c r="H635" s="186">
        <v>0</v>
      </c>
      <c r="I635" s="186">
        <v>700</v>
      </c>
      <c r="J635" s="186">
        <v>475</v>
      </c>
      <c r="K635" s="186">
        <v>10</v>
      </c>
      <c r="L635" s="186">
        <v>25</v>
      </c>
    </row>
    <row r="636" spans="1:12">
      <c r="A636" s="185" t="s">
        <v>3083</v>
      </c>
      <c r="B636" s="186">
        <v>5000</v>
      </c>
      <c r="C636" s="186">
        <v>400</v>
      </c>
      <c r="D636" s="186">
        <v>100</v>
      </c>
      <c r="E636" s="186">
        <v>25</v>
      </c>
      <c r="F636" s="186">
        <v>3500</v>
      </c>
      <c r="G636" s="186">
        <v>420</v>
      </c>
      <c r="H636" s="186">
        <v>0</v>
      </c>
      <c r="I636" s="186">
        <v>700</v>
      </c>
      <c r="J636" s="186">
        <v>475</v>
      </c>
      <c r="K636" s="186">
        <v>10</v>
      </c>
      <c r="L636" s="186">
        <v>25</v>
      </c>
    </row>
    <row r="637" spans="1:12">
      <c r="A637" s="185" t="s">
        <v>2169</v>
      </c>
      <c r="B637" s="186">
        <v>5000</v>
      </c>
      <c r="C637" s="186">
        <v>400</v>
      </c>
      <c r="D637" s="186">
        <v>100</v>
      </c>
      <c r="E637" s="186">
        <v>25</v>
      </c>
      <c r="F637" s="186">
        <v>15000</v>
      </c>
      <c r="G637" s="186">
        <v>1800</v>
      </c>
      <c r="H637" s="186">
        <v>0</v>
      </c>
      <c r="I637" s="186">
        <v>700</v>
      </c>
      <c r="J637" s="186">
        <v>475</v>
      </c>
      <c r="K637" s="186">
        <v>10</v>
      </c>
      <c r="L637" s="186">
        <v>25</v>
      </c>
    </row>
    <row r="638" spans="1:12">
      <c r="A638" s="185" t="s">
        <v>1350</v>
      </c>
      <c r="B638" s="186">
        <v>4000</v>
      </c>
      <c r="C638" s="186">
        <v>320</v>
      </c>
      <c r="D638" s="186">
        <v>80</v>
      </c>
      <c r="E638" s="186">
        <v>20</v>
      </c>
      <c r="F638" s="186">
        <v>3500</v>
      </c>
      <c r="G638" s="186">
        <v>420</v>
      </c>
      <c r="H638" s="186">
        <v>540</v>
      </c>
      <c r="I638" s="186">
        <v>560</v>
      </c>
      <c r="J638" s="186">
        <v>380</v>
      </c>
      <c r="K638" s="186">
        <v>8</v>
      </c>
      <c r="L638" s="186">
        <v>20</v>
      </c>
    </row>
    <row r="639" spans="1:12">
      <c r="A639" s="185" t="s">
        <v>1977</v>
      </c>
      <c r="B639" s="186">
        <v>4000</v>
      </c>
      <c r="C639" s="186">
        <v>320</v>
      </c>
      <c r="D639" s="186">
        <v>80</v>
      </c>
      <c r="E639" s="186">
        <v>20</v>
      </c>
      <c r="F639" s="186">
        <v>10000</v>
      </c>
      <c r="G639" s="186">
        <v>1200</v>
      </c>
      <c r="H639" s="186">
        <v>0</v>
      </c>
      <c r="I639" s="186">
        <v>560</v>
      </c>
      <c r="J639" s="186">
        <v>380</v>
      </c>
      <c r="K639" s="186">
        <v>8</v>
      </c>
      <c r="L639" s="186">
        <v>20</v>
      </c>
    </row>
    <row r="640" spans="1:12">
      <c r="A640" s="185" t="s">
        <v>2065</v>
      </c>
      <c r="B640" s="186">
        <v>4000</v>
      </c>
      <c r="C640" s="186">
        <v>320</v>
      </c>
      <c r="D640" s="186">
        <v>80</v>
      </c>
      <c r="E640" s="186">
        <v>20</v>
      </c>
      <c r="F640" s="186">
        <v>9000</v>
      </c>
      <c r="G640" s="186">
        <v>1080</v>
      </c>
      <c r="H640" s="186">
        <v>0</v>
      </c>
      <c r="I640" s="186">
        <v>560</v>
      </c>
      <c r="J640" s="186">
        <v>380</v>
      </c>
      <c r="K640" s="186">
        <v>8</v>
      </c>
      <c r="L640" s="186">
        <v>20</v>
      </c>
    </row>
    <row r="641" spans="1:12">
      <c r="A641" s="185" t="s">
        <v>2394</v>
      </c>
      <c r="B641" s="186">
        <v>4000</v>
      </c>
      <c r="C641" s="186">
        <v>320</v>
      </c>
      <c r="D641" s="186">
        <v>80</v>
      </c>
      <c r="E641" s="186">
        <v>20</v>
      </c>
      <c r="F641" s="186">
        <v>11000</v>
      </c>
      <c r="G641" s="186">
        <v>1320</v>
      </c>
      <c r="H641" s="186">
        <v>0</v>
      </c>
      <c r="I641" s="186">
        <v>560</v>
      </c>
      <c r="J641" s="186">
        <v>380</v>
      </c>
      <c r="K641" s="186">
        <v>8</v>
      </c>
      <c r="L641" s="186">
        <v>20</v>
      </c>
    </row>
    <row r="642" spans="1:12">
      <c r="A642" s="185" t="s">
        <v>2047</v>
      </c>
      <c r="B642" s="186">
        <v>4000</v>
      </c>
      <c r="C642" s="186">
        <v>320</v>
      </c>
      <c r="D642" s="186">
        <v>80</v>
      </c>
      <c r="E642" s="186">
        <v>20</v>
      </c>
      <c r="F642" s="186">
        <v>3500</v>
      </c>
      <c r="G642" s="186">
        <v>420</v>
      </c>
      <c r="H642" s="186">
        <v>0</v>
      </c>
      <c r="I642" s="186">
        <v>560</v>
      </c>
      <c r="J642" s="186">
        <v>380</v>
      </c>
      <c r="K642" s="186">
        <v>8</v>
      </c>
      <c r="L642" s="186">
        <v>20</v>
      </c>
    </row>
    <row r="643" spans="1:12">
      <c r="A643" s="185" t="s">
        <v>1307</v>
      </c>
      <c r="B643" s="186">
        <v>4000</v>
      </c>
      <c r="C643" s="186">
        <v>320</v>
      </c>
      <c r="D643" s="186">
        <v>80</v>
      </c>
      <c r="E643" s="186">
        <v>20</v>
      </c>
      <c r="F643" s="186">
        <v>11000</v>
      </c>
      <c r="G643" s="186">
        <v>1320</v>
      </c>
      <c r="H643" s="186">
        <v>-900</v>
      </c>
      <c r="I643" s="186">
        <v>560</v>
      </c>
      <c r="J643" s="186">
        <v>380</v>
      </c>
      <c r="K643" s="186">
        <v>8</v>
      </c>
      <c r="L643" s="186">
        <v>20</v>
      </c>
    </row>
    <row r="644" spans="1:12">
      <c r="A644" s="185" t="s">
        <v>1544</v>
      </c>
      <c r="B644" s="186">
        <v>4000</v>
      </c>
      <c r="C644" s="186">
        <v>320</v>
      </c>
      <c r="D644" s="186">
        <v>80</v>
      </c>
      <c r="E644" s="186">
        <v>20</v>
      </c>
      <c r="F644" s="186">
        <v>7500</v>
      </c>
      <c r="G644" s="186">
        <v>900</v>
      </c>
      <c r="H644" s="186">
        <v>-480</v>
      </c>
      <c r="I644" s="186">
        <v>560</v>
      </c>
      <c r="J644" s="186">
        <v>380</v>
      </c>
      <c r="K644" s="186">
        <v>8</v>
      </c>
      <c r="L644" s="186">
        <v>20</v>
      </c>
    </row>
    <row r="645" spans="1:12">
      <c r="A645" s="185" t="s">
        <v>2099</v>
      </c>
      <c r="B645" s="186">
        <v>4500</v>
      </c>
      <c r="C645" s="186">
        <v>360</v>
      </c>
      <c r="D645" s="186">
        <v>90</v>
      </c>
      <c r="E645" s="186">
        <v>22.5</v>
      </c>
      <c r="F645" s="186">
        <v>12000</v>
      </c>
      <c r="G645" s="186">
        <v>1440</v>
      </c>
      <c r="H645" s="186">
        <v>0</v>
      </c>
      <c r="I645" s="186">
        <v>630</v>
      </c>
      <c r="J645" s="186">
        <v>427.5</v>
      </c>
      <c r="K645" s="186">
        <v>9</v>
      </c>
      <c r="L645" s="186">
        <v>22.5</v>
      </c>
    </row>
    <row r="646" spans="1:12">
      <c r="A646" s="185" t="s">
        <v>1529</v>
      </c>
      <c r="B646" s="186">
        <v>4000</v>
      </c>
      <c r="C646" s="186">
        <v>320</v>
      </c>
      <c r="D646" s="186">
        <v>80</v>
      </c>
      <c r="E646" s="186">
        <v>20</v>
      </c>
      <c r="F646" s="186">
        <v>9800</v>
      </c>
      <c r="G646" s="186">
        <v>1176</v>
      </c>
      <c r="H646" s="186">
        <v>0</v>
      </c>
      <c r="I646" s="186">
        <v>560</v>
      </c>
      <c r="J646" s="186">
        <v>380</v>
      </c>
      <c r="K646" s="186">
        <v>8</v>
      </c>
      <c r="L646" s="186">
        <v>20</v>
      </c>
    </row>
    <row r="647" spans="1:12">
      <c r="A647" s="185" t="s">
        <v>2007</v>
      </c>
      <c r="B647" s="186">
        <v>4000</v>
      </c>
      <c r="C647" s="186">
        <v>320</v>
      </c>
      <c r="D647" s="186">
        <v>80</v>
      </c>
      <c r="E647" s="186">
        <v>20</v>
      </c>
      <c r="F647" s="186">
        <v>8500</v>
      </c>
      <c r="G647" s="186">
        <v>1020</v>
      </c>
      <c r="H647" s="186">
        <v>0</v>
      </c>
      <c r="I647" s="186">
        <v>560</v>
      </c>
      <c r="J647" s="186">
        <v>380</v>
      </c>
      <c r="K647" s="186">
        <v>8</v>
      </c>
      <c r="L647" s="186">
        <v>20</v>
      </c>
    </row>
    <row r="648" spans="1:12">
      <c r="A648" s="185" t="s">
        <v>1742</v>
      </c>
      <c r="B648" s="186">
        <v>4500</v>
      </c>
      <c r="C648" s="186">
        <v>360</v>
      </c>
      <c r="D648" s="186">
        <v>90</v>
      </c>
      <c r="E648" s="186">
        <v>22.5</v>
      </c>
      <c r="F648" s="186">
        <v>12000</v>
      </c>
      <c r="G648" s="186">
        <v>1440</v>
      </c>
      <c r="H648" s="186">
        <v>0</v>
      </c>
      <c r="I648" s="186">
        <v>630</v>
      </c>
      <c r="J648" s="186">
        <v>427.5</v>
      </c>
      <c r="K648" s="186">
        <v>9</v>
      </c>
      <c r="L648" s="186">
        <v>22.5</v>
      </c>
    </row>
    <row r="649" spans="1:12">
      <c r="A649" s="185" t="s">
        <v>1084</v>
      </c>
      <c r="B649" s="186">
        <v>4000</v>
      </c>
      <c r="C649" s="186">
        <v>320</v>
      </c>
      <c r="D649" s="186">
        <v>80</v>
      </c>
      <c r="E649" s="186">
        <v>20</v>
      </c>
      <c r="F649" s="186">
        <v>10500</v>
      </c>
      <c r="G649" s="186">
        <v>1260</v>
      </c>
      <c r="H649" s="186">
        <v>0</v>
      </c>
      <c r="I649" s="186">
        <v>560</v>
      </c>
      <c r="J649" s="186">
        <v>380</v>
      </c>
      <c r="K649" s="186">
        <v>8</v>
      </c>
      <c r="L649" s="186">
        <v>20</v>
      </c>
    </row>
    <row r="650" spans="1:12">
      <c r="A650" s="185" t="s">
        <v>3100</v>
      </c>
      <c r="B650" s="186">
        <v>4000</v>
      </c>
      <c r="C650" s="186">
        <v>320</v>
      </c>
      <c r="D650" s="186">
        <v>80</v>
      </c>
      <c r="E650" s="186">
        <v>20</v>
      </c>
      <c r="F650" s="186">
        <v>3500</v>
      </c>
      <c r="G650" s="186">
        <v>420</v>
      </c>
      <c r="H650" s="186">
        <v>0</v>
      </c>
      <c r="I650" s="186">
        <v>560</v>
      </c>
      <c r="J650" s="186">
        <v>380</v>
      </c>
      <c r="K650" s="186">
        <v>8</v>
      </c>
      <c r="L650" s="186">
        <v>20</v>
      </c>
    </row>
    <row r="651" spans="1:12">
      <c r="A651" s="185" t="s">
        <v>1502</v>
      </c>
      <c r="B651" s="186">
        <v>4000</v>
      </c>
      <c r="C651" s="186">
        <v>320</v>
      </c>
      <c r="D651" s="186">
        <v>80</v>
      </c>
      <c r="E651" s="186">
        <v>20</v>
      </c>
      <c r="F651" s="186">
        <v>3500</v>
      </c>
      <c r="G651" s="186">
        <v>420</v>
      </c>
      <c r="H651" s="186">
        <v>600</v>
      </c>
      <c r="I651" s="186">
        <v>560</v>
      </c>
      <c r="J651" s="186">
        <v>380</v>
      </c>
      <c r="K651" s="186">
        <v>8</v>
      </c>
      <c r="L651" s="186">
        <v>20</v>
      </c>
    </row>
    <row r="652" spans="1:12">
      <c r="A652" s="185" t="s">
        <v>1844</v>
      </c>
      <c r="B652" s="186">
        <v>4000</v>
      </c>
      <c r="C652" s="186">
        <v>320</v>
      </c>
      <c r="D652" s="186">
        <v>80</v>
      </c>
      <c r="E652" s="186">
        <v>20</v>
      </c>
      <c r="F652" s="186">
        <v>9000</v>
      </c>
      <c r="G652" s="186">
        <v>1080</v>
      </c>
      <c r="H652" s="186">
        <v>0</v>
      </c>
      <c r="I652" s="186">
        <v>560</v>
      </c>
      <c r="J652" s="186">
        <v>380</v>
      </c>
      <c r="K652" s="186">
        <v>8</v>
      </c>
      <c r="L652" s="186">
        <v>20</v>
      </c>
    </row>
    <row r="653" spans="1:12">
      <c r="A653" s="185" t="s">
        <v>1914</v>
      </c>
      <c r="B653" s="186">
        <v>4000</v>
      </c>
      <c r="C653" s="186">
        <v>320</v>
      </c>
      <c r="D653" s="186">
        <v>80</v>
      </c>
      <c r="E653" s="186">
        <v>20</v>
      </c>
      <c r="F653" s="186">
        <v>10000</v>
      </c>
      <c r="G653" s="186">
        <v>1200</v>
      </c>
      <c r="H653" s="186">
        <v>0</v>
      </c>
      <c r="I653" s="186">
        <v>560</v>
      </c>
      <c r="J653" s="186">
        <v>380</v>
      </c>
      <c r="K653" s="186">
        <v>8</v>
      </c>
      <c r="L653" s="186">
        <v>20</v>
      </c>
    </row>
    <row r="654" spans="1:12">
      <c r="A654" s="185" t="s">
        <v>2129</v>
      </c>
      <c r="B654" s="186">
        <v>4000</v>
      </c>
      <c r="C654" s="186">
        <v>320</v>
      </c>
      <c r="D654" s="186">
        <v>80</v>
      </c>
      <c r="E654" s="186">
        <v>20</v>
      </c>
      <c r="F654" s="186">
        <v>9000</v>
      </c>
      <c r="G654" s="186">
        <v>1080</v>
      </c>
      <c r="H654" s="186">
        <v>0</v>
      </c>
      <c r="I654" s="186">
        <v>560</v>
      </c>
      <c r="J654" s="186">
        <v>380</v>
      </c>
      <c r="K654" s="186">
        <v>8</v>
      </c>
      <c r="L654" s="186">
        <v>20</v>
      </c>
    </row>
    <row r="655" spans="1:12">
      <c r="A655" s="185" t="s">
        <v>1170</v>
      </c>
      <c r="B655" s="186">
        <v>5000</v>
      </c>
      <c r="C655" s="186">
        <v>400</v>
      </c>
      <c r="D655" s="186">
        <v>100</v>
      </c>
      <c r="E655" s="186">
        <v>25</v>
      </c>
      <c r="F655" s="186">
        <v>15000</v>
      </c>
      <c r="G655" s="186">
        <v>1800</v>
      </c>
      <c r="H655" s="186">
        <v>0</v>
      </c>
      <c r="I655" s="186">
        <v>700</v>
      </c>
      <c r="J655" s="186">
        <v>475</v>
      </c>
      <c r="K655" s="186">
        <v>10</v>
      </c>
      <c r="L655" s="186">
        <v>25</v>
      </c>
    </row>
    <row r="656" spans="1:12">
      <c r="A656" s="185" t="s">
        <v>1587</v>
      </c>
      <c r="B656" s="186">
        <v>4000</v>
      </c>
      <c r="C656" s="186">
        <v>320</v>
      </c>
      <c r="D656" s="186">
        <v>80</v>
      </c>
      <c r="E656" s="186">
        <v>20</v>
      </c>
      <c r="F656" s="186">
        <v>8500</v>
      </c>
      <c r="G656" s="186">
        <v>1020</v>
      </c>
      <c r="H656" s="186">
        <v>0</v>
      </c>
      <c r="I656" s="186">
        <v>560</v>
      </c>
      <c r="J656" s="186">
        <v>380</v>
      </c>
      <c r="K656" s="186">
        <v>8</v>
      </c>
      <c r="L656" s="186">
        <v>20</v>
      </c>
    </row>
    <row r="657" spans="1:12">
      <c r="A657" s="185" t="s">
        <v>2090</v>
      </c>
      <c r="B657" s="186">
        <v>4000</v>
      </c>
      <c r="C657" s="186">
        <v>320</v>
      </c>
      <c r="D657" s="186">
        <v>80</v>
      </c>
      <c r="E657" s="186">
        <v>20</v>
      </c>
      <c r="F657" s="186">
        <v>3500</v>
      </c>
      <c r="G657" s="186">
        <v>420</v>
      </c>
      <c r="H657" s="186">
        <v>0</v>
      </c>
      <c r="I657" s="186">
        <v>560</v>
      </c>
      <c r="J657" s="186">
        <v>380</v>
      </c>
      <c r="K657" s="186">
        <v>8</v>
      </c>
      <c r="L657" s="186">
        <v>20</v>
      </c>
    </row>
    <row r="658" spans="1:12">
      <c r="A658" s="185" t="s">
        <v>1460</v>
      </c>
      <c r="B658" s="186">
        <v>4000</v>
      </c>
      <c r="C658" s="186">
        <v>320</v>
      </c>
      <c r="D658" s="186">
        <v>80</v>
      </c>
      <c r="E658" s="186">
        <v>20</v>
      </c>
      <c r="F658" s="186">
        <v>7000</v>
      </c>
      <c r="G658" s="186">
        <v>840</v>
      </c>
      <c r="H658" s="186">
        <v>0</v>
      </c>
      <c r="I658" s="186">
        <v>560</v>
      </c>
      <c r="J658" s="186">
        <v>380</v>
      </c>
      <c r="K658" s="186">
        <v>8</v>
      </c>
      <c r="L658" s="186">
        <v>20</v>
      </c>
    </row>
    <row r="659" spans="1:12">
      <c r="A659" s="185" t="s">
        <v>1401</v>
      </c>
      <c r="B659" s="186">
        <v>4000</v>
      </c>
      <c r="C659" s="186">
        <v>320</v>
      </c>
      <c r="D659" s="186">
        <v>80</v>
      </c>
      <c r="E659" s="186">
        <v>20</v>
      </c>
      <c r="F659" s="186">
        <v>9000</v>
      </c>
      <c r="G659" s="186">
        <v>1080</v>
      </c>
      <c r="H659" s="186">
        <v>0</v>
      </c>
      <c r="I659" s="186">
        <v>560</v>
      </c>
      <c r="J659" s="186">
        <v>380</v>
      </c>
      <c r="K659" s="186">
        <v>8</v>
      </c>
      <c r="L659" s="186">
        <v>20</v>
      </c>
    </row>
    <row r="660" spans="1:12">
      <c r="A660" s="185" t="s">
        <v>2142</v>
      </c>
      <c r="B660" s="186">
        <v>4000</v>
      </c>
      <c r="C660" s="186">
        <v>320</v>
      </c>
      <c r="D660" s="186">
        <v>80</v>
      </c>
      <c r="E660" s="186">
        <v>20</v>
      </c>
      <c r="F660" s="186">
        <v>3500</v>
      </c>
      <c r="G660" s="186">
        <v>420</v>
      </c>
      <c r="H660" s="186">
        <v>0</v>
      </c>
      <c r="I660" s="186">
        <v>560</v>
      </c>
      <c r="J660" s="186">
        <v>380</v>
      </c>
      <c r="K660" s="186">
        <v>8</v>
      </c>
      <c r="L660" s="186">
        <v>20</v>
      </c>
    </row>
    <row r="661" spans="1:12">
      <c r="A661" s="185" t="s">
        <v>2077</v>
      </c>
      <c r="B661" s="186">
        <v>4000</v>
      </c>
      <c r="C661" s="186">
        <v>320</v>
      </c>
      <c r="D661" s="186">
        <v>80</v>
      </c>
      <c r="E661" s="186">
        <v>20</v>
      </c>
      <c r="F661" s="186">
        <v>3500</v>
      </c>
      <c r="G661" s="186">
        <v>420</v>
      </c>
      <c r="H661" s="186">
        <v>540</v>
      </c>
      <c r="I661" s="186">
        <v>560</v>
      </c>
      <c r="J661" s="186">
        <v>380</v>
      </c>
      <c r="K661" s="186">
        <v>8</v>
      </c>
      <c r="L661" s="186">
        <v>20</v>
      </c>
    </row>
    <row r="662" spans="1:12">
      <c r="A662" s="185" t="s">
        <v>2264</v>
      </c>
      <c r="B662" s="186">
        <v>4000</v>
      </c>
      <c r="C662" s="186">
        <v>320</v>
      </c>
      <c r="D662" s="186">
        <v>80</v>
      </c>
      <c r="E662" s="186">
        <v>20</v>
      </c>
      <c r="F662" s="186">
        <v>11000</v>
      </c>
      <c r="G662" s="186">
        <v>1320</v>
      </c>
      <c r="H662" s="186">
        <v>0</v>
      </c>
      <c r="I662" s="186">
        <v>560</v>
      </c>
      <c r="J662" s="186">
        <v>380</v>
      </c>
      <c r="K662" s="186">
        <v>8</v>
      </c>
      <c r="L662" s="186">
        <v>20</v>
      </c>
    </row>
    <row r="663" spans="1:12">
      <c r="A663" s="185" t="s">
        <v>200</v>
      </c>
      <c r="B663" s="186">
        <v>5500</v>
      </c>
      <c r="C663" s="186">
        <v>440</v>
      </c>
      <c r="D663" s="186">
        <v>110</v>
      </c>
      <c r="E663" s="186">
        <v>27.5</v>
      </c>
      <c r="F663" s="186">
        <v>22700</v>
      </c>
      <c r="G663" s="186">
        <v>2724</v>
      </c>
      <c r="H663" s="186">
        <v>-1224</v>
      </c>
      <c r="I663" s="186">
        <v>770</v>
      </c>
      <c r="J663" s="186">
        <v>522.5</v>
      </c>
      <c r="K663" s="186">
        <v>11</v>
      </c>
      <c r="L663" s="186">
        <v>27.5</v>
      </c>
    </row>
    <row r="664" spans="1:12">
      <c r="A664" s="185" t="s">
        <v>2102</v>
      </c>
      <c r="B664" s="186">
        <v>4000</v>
      </c>
      <c r="C664" s="186">
        <v>320</v>
      </c>
      <c r="D664" s="186">
        <v>80</v>
      </c>
      <c r="E664" s="186">
        <v>20</v>
      </c>
      <c r="F664" s="186">
        <v>9500</v>
      </c>
      <c r="G664" s="186">
        <v>1140</v>
      </c>
      <c r="H664" s="186">
        <v>0</v>
      </c>
      <c r="I664" s="186">
        <v>560</v>
      </c>
      <c r="J664" s="186">
        <v>380</v>
      </c>
      <c r="K664" s="186">
        <v>8</v>
      </c>
      <c r="L664" s="186">
        <v>20</v>
      </c>
    </row>
    <row r="665" spans="1:12">
      <c r="A665" s="185" t="s">
        <v>1380</v>
      </c>
      <c r="B665" s="186">
        <v>4000</v>
      </c>
      <c r="C665" s="186">
        <v>320</v>
      </c>
      <c r="D665" s="186">
        <v>80</v>
      </c>
      <c r="E665" s="186">
        <v>20</v>
      </c>
      <c r="F665" s="186">
        <v>6000</v>
      </c>
      <c r="G665" s="186">
        <v>720</v>
      </c>
      <c r="H665" s="186">
        <v>0</v>
      </c>
      <c r="I665" s="186">
        <v>560</v>
      </c>
      <c r="J665" s="186">
        <v>380</v>
      </c>
      <c r="K665" s="186">
        <v>8</v>
      </c>
      <c r="L665" s="186">
        <v>20</v>
      </c>
    </row>
    <row r="666" spans="1:12">
      <c r="A666" s="185" t="s">
        <v>1644</v>
      </c>
      <c r="B666" s="186">
        <v>4000</v>
      </c>
      <c r="C666" s="186">
        <v>320</v>
      </c>
      <c r="D666" s="186">
        <v>80</v>
      </c>
      <c r="E666" s="186">
        <v>20</v>
      </c>
      <c r="F666" s="186">
        <v>10200</v>
      </c>
      <c r="G666" s="186">
        <v>1224</v>
      </c>
      <c r="H666" s="186">
        <v>0</v>
      </c>
      <c r="I666" s="186">
        <v>560</v>
      </c>
      <c r="J666" s="186">
        <v>380</v>
      </c>
      <c r="K666" s="186">
        <v>8</v>
      </c>
      <c r="L666" s="186">
        <v>20</v>
      </c>
    </row>
    <row r="667" spans="1:12">
      <c r="A667" s="185" t="s">
        <v>1325</v>
      </c>
      <c r="B667" s="186">
        <v>4000</v>
      </c>
      <c r="C667" s="186">
        <v>320</v>
      </c>
      <c r="D667" s="186">
        <v>80</v>
      </c>
      <c r="E667" s="186">
        <v>20</v>
      </c>
      <c r="F667" s="186">
        <v>3500</v>
      </c>
      <c r="G667" s="186">
        <v>420</v>
      </c>
      <c r="H667" s="186">
        <v>0</v>
      </c>
      <c r="I667" s="186">
        <v>560</v>
      </c>
      <c r="J667" s="186">
        <v>380</v>
      </c>
      <c r="K667" s="186">
        <v>8</v>
      </c>
      <c r="L667" s="186">
        <v>20</v>
      </c>
    </row>
    <row r="668" spans="1:12">
      <c r="A668" s="185" t="s">
        <v>1965</v>
      </c>
      <c r="B668" s="186">
        <v>4000</v>
      </c>
      <c r="C668" s="186">
        <v>320</v>
      </c>
      <c r="D668" s="186">
        <v>80</v>
      </c>
      <c r="E668" s="186">
        <v>20</v>
      </c>
      <c r="F668" s="186">
        <v>10000</v>
      </c>
      <c r="G668" s="186">
        <v>1200</v>
      </c>
      <c r="H668" s="186">
        <v>0</v>
      </c>
      <c r="I668" s="186">
        <v>560</v>
      </c>
      <c r="J668" s="186">
        <v>380</v>
      </c>
      <c r="K668" s="186">
        <v>8</v>
      </c>
      <c r="L668" s="186">
        <v>20</v>
      </c>
    </row>
    <row r="669" spans="1:12">
      <c r="A669" s="185" t="s">
        <v>1929</v>
      </c>
      <c r="B669" s="186">
        <v>4000</v>
      </c>
      <c r="C669" s="186">
        <v>320</v>
      </c>
      <c r="D669" s="186">
        <v>80</v>
      </c>
      <c r="E669" s="186">
        <v>20</v>
      </c>
      <c r="F669" s="186">
        <v>6000</v>
      </c>
      <c r="G669" s="186">
        <v>720</v>
      </c>
      <c r="H669" s="186">
        <v>0</v>
      </c>
      <c r="I669" s="186">
        <v>560</v>
      </c>
      <c r="J669" s="186">
        <v>380</v>
      </c>
      <c r="K669" s="186">
        <v>8</v>
      </c>
      <c r="L669" s="186">
        <v>20</v>
      </c>
    </row>
    <row r="670" spans="1:12">
      <c r="A670" s="185" t="s">
        <v>2114</v>
      </c>
      <c r="B670" s="186">
        <v>4000</v>
      </c>
      <c r="C670" s="186">
        <v>320</v>
      </c>
      <c r="D670" s="186">
        <v>80</v>
      </c>
      <c r="E670" s="186">
        <v>20</v>
      </c>
      <c r="F670" s="186">
        <v>3500</v>
      </c>
      <c r="G670" s="186">
        <v>420</v>
      </c>
      <c r="H670" s="186">
        <v>0</v>
      </c>
      <c r="I670" s="186">
        <v>560</v>
      </c>
      <c r="J670" s="186">
        <v>380</v>
      </c>
      <c r="K670" s="186">
        <v>8</v>
      </c>
      <c r="L670" s="186">
        <v>20</v>
      </c>
    </row>
    <row r="671" spans="1:12">
      <c r="A671" s="185" t="s">
        <v>655</v>
      </c>
      <c r="B671" s="186">
        <v>4000</v>
      </c>
      <c r="C671" s="186">
        <v>320</v>
      </c>
      <c r="D671" s="186">
        <v>80</v>
      </c>
      <c r="E671" s="186">
        <v>20</v>
      </c>
      <c r="F671" s="186">
        <v>10000</v>
      </c>
      <c r="G671" s="186">
        <v>1200</v>
      </c>
      <c r="H671" s="186">
        <v>0</v>
      </c>
      <c r="I671" s="186">
        <v>560</v>
      </c>
      <c r="J671" s="186">
        <v>380</v>
      </c>
      <c r="K671" s="186">
        <v>8</v>
      </c>
      <c r="L671" s="186">
        <v>20</v>
      </c>
    </row>
    <row r="672" spans="1:12">
      <c r="A672" s="185" t="s">
        <v>1541</v>
      </c>
      <c r="B672" s="186">
        <v>4000</v>
      </c>
      <c r="C672" s="186">
        <v>320</v>
      </c>
      <c r="D672" s="186">
        <v>80</v>
      </c>
      <c r="E672" s="186">
        <v>20</v>
      </c>
      <c r="F672" s="186">
        <v>8000</v>
      </c>
      <c r="G672" s="186">
        <v>960</v>
      </c>
      <c r="H672" s="186">
        <v>0</v>
      </c>
      <c r="I672" s="186">
        <v>560</v>
      </c>
      <c r="J672" s="186">
        <v>380</v>
      </c>
      <c r="K672" s="186">
        <v>8</v>
      </c>
      <c r="L672" s="186">
        <v>20</v>
      </c>
    </row>
    <row r="673" spans="1:12">
      <c r="A673" s="185" t="s">
        <v>1205</v>
      </c>
      <c r="B673" s="186">
        <v>4000</v>
      </c>
      <c r="C673" s="186">
        <v>320</v>
      </c>
      <c r="D673" s="186">
        <v>80</v>
      </c>
      <c r="E673" s="186">
        <v>20</v>
      </c>
      <c r="F673" s="186">
        <v>3500</v>
      </c>
      <c r="G673" s="186">
        <v>420</v>
      </c>
      <c r="H673" s="186">
        <v>0</v>
      </c>
      <c r="I673" s="186">
        <v>560</v>
      </c>
      <c r="J673" s="186">
        <v>380</v>
      </c>
      <c r="K673" s="186">
        <v>8</v>
      </c>
      <c r="L673" s="186">
        <v>20</v>
      </c>
    </row>
    <row r="674" spans="1:12">
      <c r="A674" s="185" t="s">
        <v>526</v>
      </c>
      <c r="B674" s="186">
        <v>4500</v>
      </c>
      <c r="C674" s="186">
        <v>360</v>
      </c>
      <c r="D674" s="186">
        <v>90</v>
      </c>
      <c r="E674" s="186">
        <v>22.5</v>
      </c>
      <c r="F674" s="186">
        <v>12000</v>
      </c>
      <c r="G674" s="186">
        <v>1440</v>
      </c>
      <c r="H674" s="186">
        <v>0</v>
      </c>
      <c r="I674" s="186">
        <v>630</v>
      </c>
      <c r="J674" s="186">
        <v>427.5</v>
      </c>
      <c r="K674" s="186">
        <v>9</v>
      </c>
      <c r="L674" s="186">
        <v>22.5</v>
      </c>
    </row>
    <row r="675" spans="1:12">
      <c r="A675" s="185" t="s">
        <v>661</v>
      </c>
      <c r="B675" s="186">
        <v>5000</v>
      </c>
      <c r="C675" s="186">
        <v>400</v>
      </c>
      <c r="D675" s="186">
        <v>100</v>
      </c>
      <c r="E675" s="186">
        <v>25</v>
      </c>
      <c r="F675" s="186">
        <v>18000</v>
      </c>
      <c r="G675" s="186">
        <v>2160</v>
      </c>
      <c r="H675" s="186">
        <v>0</v>
      </c>
      <c r="I675" s="186">
        <v>700</v>
      </c>
      <c r="J675" s="186">
        <v>475</v>
      </c>
      <c r="K675" s="186">
        <v>10</v>
      </c>
      <c r="L675" s="186">
        <v>25</v>
      </c>
    </row>
    <row r="676" spans="1:12">
      <c r="A676" s="185" t="s">
        <v>3097</v>
      </c>
      <c r="B676" s="186">
        <v>4000</v>
      </c>
      <c r="C676" s="186">
        <v>320</v>
      </c>
      <c r="D676" s="186">
        <v>80</v>
      </c>
      <c r="E676" s="186">
        <v>20</v>
      </c>
      <c r="F676" s="186">
        <v>7000</v>
      </c>
      <c r="G676" s="186">
        <v>840</v>
      </c>
      <c r="H676" s="186">
        <v>0</v>
      </c>
      <c r="I676" s="186">
        <v>560</v>
      </c>
      <c r="J676" s="186">
        <v>380</v>
      </c>
      <c r="K676" s="186">
        <v>8</v>
      </c>
      <c r="L676" s="186">
        <v>20</v>
      </c>
    </row>
    <row r="677" spans="1:12">
      <c r="A677" s="185" t="s">
        <v>1721</v>
      </c>
      <c r="B677" s="186">
        <v>4000</v>
      </c>
      <c r="C677" s="186">
        <v>320</v>
      </c>
      <c r="D677" s="186">
        <v>80</v>
      </c>
      <c r="E677" s="186">
        <v>20</v>
      </c>
      <c r="F677" s="186">
        <v>3500</v>
      </c>
      <c r="G677" s="186">
        <v>420</v>
      </c>
      <c r="H677" s="186">
        <v>0</v>
      </c>
      <c r="I677" s="186">
        <v>560</v>
      </c>
      <c r="J677" s="186">
        <v>380</v>
      </c>
      <c r="K677" s="186">
        <v>8</v>
      </c>
      <c r="L677" s="186">
        <v>20</v>
      </c>
    </row>
    <row r="678" spans="1:12">
      <c r="A678" s="185" t="s">
        <v>2083</v>
      </c>
      <c r="B678" s="186">
        <v>5000</v>
      </c>
      <c r="C678" s="186">
        <v>400</v>
      </c>
      <c r="D678" s="186">
        <v>100</v>
      </c>
      <c r="E678" s="186">
        <v>25</v>
      </c>
      <c r="F678" s="186">
        <v>18000</v>
      </c>
      <c r="G678" s="186">
        <v>2160</v>
      </c>
      <c r="H678" s="186">
        <v>0</v>
      </c>
      <c r="I678" s="186">
        <v>700</v>
      </c>
      <c r="J678" s="186">
        <v>475</v>
      </c>
      <c r="K678" s="186">
        <v>10</v>
      </c>
      <c r="L678" s="186">
        <v>25</v>
      </c>
    </row>
    <row r="679" spans="1:12">
      <c r="A679" s="185" t="s">
        <v>753</v>
      </c>
      <c r="B679" s="186">
        <v>4000</v>
      </c>
      <c r="C679" s="186">
        <v>320</v>
      </c>
      <c r="D679" s="186">
        <v>80</v>
      </c>
      <c r="E679" s="186">
        <v>20</v>
      </c>
      <c r="F679" s="186">
        <v>11000</v>
      </c>
      <c r="G679" s="186">
        <v>1320</v>
      </c>
      <c r="H679" s="186">
        <v>0</v>
      </c>
      <c r="I679" s="186">
        <v>560</v>
      </c>
      <c r="J679" s="186">
        <v>380</v>
      </c>
      <c r="K679" s="186">
        <v>8</v>
      </c>
      <c r="L679" s="186">
        <v>20</v>
      </c>
    </row>
    <row r="680" spans="1:12">
      <c r="A680" s="185" t="s">
        <v>1267</v>
      </c>
      <c r="B680" s="186">
        <v>6500</v>
      </c>
      <c r="C680" s="186">
        <v>520</v>
      </c>
      <c r="D680" s="186">
        <v>130</v>
      </c>
      <c r="E680" s="186">
        <v>32.5</v>
      </c>
      <c r="F680" s="186">
        <v>26000</v>
      </c>
      <c r="G680" s="186">
        <v>3120</v>
      </c>
      <c r="H680" s="186">
        <v>0</v>
      </c>
      <c r="I680" s="186">
        <v>910</v>
      </c>
      <c r="J680" s="186">
        <v>617.5</v>
      </c>
      <c r="K680" s="186">
        <v>13</v>
      </c>
      <c r="L680" s="186">
        <v>32.5</v>
      </c>
    </row>
    <row r="681" spans="1:12">
      <c r="A681" s="185" t="s">
        <v>695</v>
      </c>
      <c r="B681" s="186">
        <v>4000</v>
      </c>
      <c r="C681" s="186">
        <v>320</v>
      </c>
      <c r="D681" s="186">
        <v>80</v>
      </c>
      <c r="E681" s="186">
        <v>20</v>
      </c>
      <c r="F681" s="186">
        <v>10200</v>
      </c>
      <c r="G681" s="186">
        <v>1224</v>
      </c>
      <c r="H681" s="186">
        <v>0</v>
      </c>
      <c r="I681" s="186">
        <v>560</v>
      </c>
      <c r="J681" s="186">
        <v>380</v>
      </c>
      <c r="K681" s="186">
        <v>8</v>
      </c>
      <c r="L681" s="186">
        <v>20</v>
      </c>
    </row>
    <row r="682" spans="1:12">
      <c r="A682" s="185" t="s">
        <v>899</v>
      </c>
      <c r="B682" s="186">
        <v>5000</v>
      </c>
      <c r="C682" s="186">
        <v>400</v>
      </c>
      <c r="D682" s="186">
        <v>100</v>
      </c>
      <c r="E682" s="186">
        <v>25</v>
      </c>
      <c r="F682" s="186">
        <v>22000</v>
      </c>
      <c r="G682" s="186">
        <v>2640</v>
      </c>
      <c r="H682" s="186">
        <v>0</v>
      </c>
      <c r="I682" s="186">
        <v>700</v>
      </c>
      <c r="J682" s="186">
        <v>475</v>
      </c>
      <c r="K682" s="186">
        <v>10</v>
      </c>
      <c r="L682" s="186">
        <v>25</v>
      </c>
    </row>
    <row r="683" spans="1:12">
      <c r="A683" s="185" t="s">
        <v>2268</v>
      </c>
      <c r="B683" s="186">
        <v>4000</v>
      </c>
      <c r="C683" s="186">
        <v>320</v>
      </c>
      <c r="D683" s="186">
        <v>80</v>
      </c>
      <c r="E683" s="186">
        <v>20</v>
      </c>
      <c r="F683" s="186">
        <v>9000</v>
      </c>
      <c r="G683" s="186">
        <v>1080</v>
      </c>
      <c r="H683" s="186">
        <v>0</v>
      </c>
      <c r="I683" s="186">
        <v>560</v>
      </c>
      <c r="J683" s="186">
        <v>380</v>
      </c>
      <c r="K683" s="186">
        <v>8</v>
      </c>
      <c r="L683" s="186">
        <v>20</v>
      </c>
    </row>
    <row r="684" spans="1:12">
      <c r="A684" s="185" t="s">
        <v>2123</v>
      </c>
      <c r="B684" s="186">
        <v>4500</v>
      </c>
      <c r="C684" s="186">
        <v>360</v>
      </c>
      <c r="D684" s="186">
        <v>90</v>
      </c>
      <c r="E684" s="186">
        <v>22.5</v>
      </c>
      <c r="F684" s="186">
        <v>12000</v>
      </c>
      <c r="G684" s="186">
        <v>1440</v>
      </c>
      <c r="H684" s="186">
        <v>0</v>
      </c>
      <c r="I684" s="186">
        <v>630</v>
      </c>
      <c r="J684" s="186">
        <v>427.5</v>
      </c>
      <c r="K684" s="186">
        <v>9</v>
      </c>
      <c r="L684" s="186">
        <v>22.5</v>
      </c>
    </row>
    <row r="685" spans="1:12">
      <c r="A685" s="185" t="s">
        <v>1947</v>
      </c>
      <c r="B685" s="186">
        <v>4000</v>
      </c>
      <c r="C685" s="186">
        <v>320</v>
      </c>
      <c r="D685" s="186">
        <v>80</v>
      </c>
      <c r="E685" s="186">
        <v>20</v>
      </c>
      <c r="F685" s="186">
        <v>10000</v>
      </c>
      <c r="G685" s="186">
        <v>1200</v>
      </c>
      <c r="H685" s="186">
        <v>0</v>
      </c>
      <c r="I685" s="186">
        <v>560</v>
      </c>
      <c r="J685" s="186">
        <v>380</v>
      </c>
      <c r="K685" s="186">
        <v>8</v>
      </c>
      <c r="L685" s="186">
        <v>20</v>
      </c>
    </row>
    <row r="686" spans="1:12">
      <c r="A686" s="185" t="s">
        <v>1029</v>
      </c>
      <c r="B686" s="186">
        <v>4000</v>
      </c>
      <c r="C686" s="186">
        <v>320</v>
      </c>
      <c r="D686" s="186">
        <v>80</v>
      </c>
      <c r="E686" s="186">
        <v>20</v>
      </c>
      <c r="F686" s="186">
        <v>10300</v>
      </c>
      <c r="G686" s="186">
        <v>1236</v>
      </c>
      <c r="H686" s="186">
        <v>0</v>
      </c>
      <c r="I686" s="186">
        <v>560</v>
      </c>
      <c r="J686" s="186">
        <v>380</v>
      </c>
      <c r="K686" s="186">
        <v>8</v>
      </c>
      <c r="L686" s="186">
        <v>20</v>
      </c>
    </row>
    <row r="687" spans="1:12">
      <c r="A687" s="185" t="s">
        <v>1132</v>
      </c>
      <c r="B687" s="186">
        <v>4000</v>
      </c>
      <c r="C687" s="186">
        <v>320</v>
      </c>
      <c r="D687" s="186">
        <v>80</v>
      </c>
      <c r="E687" s="186">
        <v>20</v>
      </c>
      <c r="F687" s="186">
        <v>11500</v>
      </c>
      <c r="G687" s="186">
        <v>1380</v>
      </c>
      <c r="H687" s="186">
        <v>0</v>
      </c>
      <c r="I687" s="186">
        <v>560</v>
      </c>
      <c r="J687" s="186">
        <v>380</v>
      </c>
      <c r="K687" s="186">
        <v>8</v>
      </c>
      <c r="L687" s="186">
        <v>20</v>
      </c>
    </row>
    <row r="688" spans="1:12">
      <c r="A688" s="185" t="s">
        <v>701</v>
      </c>
      <c r="B688" s="186">
        <v>4000</v>
      </c>
      <c r="C688" s="186">
        <v>320</v>
      </c>
      <c r="D688" s="186">
        <v>80</v>
      </c>
      <c r="E688" s="186">
        <v>20</v>
      </c>
      <c r="F688" s="186">
        <v>9500</v>
      </c>
      <c r="G688" s="186">
        <v>1140</v>
      </c>
      <c r="H688" s="186">
        <v>0</v>
      </c>
      <c r="I688" s="186">
        <v>560</v>
      </c>
      <c r="J688" s="186">
        <v>380</v>
      </c>
      <c r="K688" s="186">
        <v>8</v>
      </c>
      <c r="L688" s="186">
        <v>20</v>
      </c>
    </row>
    <row r="689" spans="1:12">
      <c r="A689" s="185" t="s">
        <v>802</v>
      </c>
      <c r="B689" s="186">
        <v>5000</v>
      </c>
      <c r="C689" s="186">
        <v>400</v>
      </c>
      <c r="D689" s="186">
        <v>100</v>
      </c>
      <c r="E689" s="186">
        <v>25</v>
      </c>
      <c r="F689" s="186">
        <v>15000</v>
      </c>
      <c r="G689" s="186">
        <v>1800</v>
      </c>
      <c r="H689" s="186">
        <v>0</v>
      </c>
      <c r="I689" s="186">
        <v>700</v>
      </c>
      <c r="J689" s="186">
        <v>475</v>
      </c>
      <c r="K689" s="186">
        <v>10</v>
      </c>
      <c r="L689" s="186">
        <v>25</v>
      </c>
    </row>
    <row r="690" spans="1:12">
      <c r="A690" s="185" t="s">
        <v>1799</v>
      </c>
      <c r="B690" s="186">
        <v>4000</v>
      </c>
      <c r="C690" s="186">
        <v>320</v>
      </c>
      <c r="D690" s="186">
        <v>80</v>
      </c>
      <c r="E690" s="186">
        <v>20</v>
      </c>
      <c r="F690" s="186">
        <v>3500</v>
      </c>
      <c r="G690" s="186">
        <v>420</v>
      </c>
      <c r="H690" s="186">
        <v>0</v>
      </c>
      <c r="I690" s="186">
        <v>560</v>
      </c>
      <c r="J690" s="186">
        <v>380</v>
      </c>
      <c r="K690" s="186">
        <v>8</v>
      </c>
      <c r="L690" s="186">
        <v>20</v>
      </c>
    </row>
    <row r="691" spans="1:12">
      <c r="A691" s="185" t="s">
        <v>1499</v>
      </c>
      <c r="B691" s="186">
        <v>4000</v>
      </c>
      <c r="C691" s="186">
        <v>320</v>
      </c>
      <c r="D691" s="186">
        <v>80</v>
      </c>
      <c r="E691" s="186">
        <v>20</v>
      </c>
      <c r="F691" s="186">
        <v>3500</v>
      </c>
      <c r="G691" s="186">
        <v>420</v>
      </c>
      <c r="H691" s="186">
        <v>0</v>
      </c>
      <c r="I691" s="186">
        <v>560</v>
      </c>
      <c r="J691" s="186">
        <v>380</v>
      </c>
      <c r="K691" s="186">
        <v>8</v>
      </c>
      <c r="L691" s="186">
        <v>20</v>
      </c>
    </row>
    <row r="692" spans="1:12">
      <c r="A692" s="185" t="s">
        <v>319</v>
      </c>
      <c r="B692" s="186">
        <v>4000</v>
      </c>
      <c r="C692" s="186">
        <v>320</v>
      </c>
      <c r="D692" s="186">
        <v>80</v>
      </c>
      <c r="E692" s="186">
        <v>20</v>
      </c>
      <c r="F692" s="186">
        <v>10000</v>
      </c>
      <c r="G692" s="186">
        <v>1200</v>
      </c>
      <c r="H692" s="186">
        <v>-780</v>
      </c>
      <c r="I692" s="186">
        <v>560</v>
      </c>
      <c r="J692" s="186">
        <v>380</v>
      </c>
      <c r="K692" s="186">
        <v>8</v>
      </c>
      <c r="L692" s="186">
        <v>20</v>
      </c>
    </row>
    <row r="693" spans="1:12">
      <c r="A693" s="185" t="s">
        <v>1053</v>
      </c>
      <c r="B693" s="186">
        <v>5000</v>
      </c>
      <c r="C693" s="186">
        <v>400</v>
      </c>
      <c r="D693" s="186">
        <v>100</v>
      </c>
      <c r="E693" s="186">
        <v>25</v>
      </c>
      <c r="F693" s="186">
        <v>15000</v>
      </c>
      <c r="G693" s="186">
        <v>1800</v>
      </c>
      <c r="H693" s="186">
        <v>0</v>
      </c>
      <c r="I693" s="186">
        <v>700</v>
      </c>
      <c r="J693" s="186">
        <v>475</v>
      </c>
      <c r="K693" s="186">
        <v>10</v>
      </c>
      <c r="L693" s="186">
        <v>25</v>
      </c>
    </row>
    <row r="694" spans="1:12">
      <c r="A694" s="185" t="s">
        <v>1274</v>
      </c>
      <c r="B694" s="186">
        <v>4000</v>
      </c>
      <c r="C694" s="186">
        <v>320</v>
      </c>
      <c r="D694" s="186">
        <v>80</v>
      </c>
      <c r="E694" s="186">
        <v>20</v>
      </c>
      <c r="F694" s="186">
        <v>11000</v>
      </c>
      <c r="G694" s="186">
        <v>1320</v>
      </c>
      <c r="H694" s="186">
        <v>0</v>
      </c>
      <c r="I694" s="186">
        <v>560</v>
      </c>
      <c r="J694" s="186">
        <v>380</v>
      </c>
      <c r="K694" s="186">
        <v>8</v>
      </c>
      <c r="L694" s="186">
        <v>20</v>
      </c>
    </row>
    <row r="695" spans="1:12">
      <c r="A695" s="185" t="s">
        <v>846</v>
      </c>
      <c r="B695" s="186">
        <v>4500</v>
      </c>
      <c r="C695" s="186">
        <v>360</v>
      </c>
      <c r="D695" s="186">
        <v>90</v>
      </c>
      <c r="E695" s="186">
        <v>22.5</v>
      </c>
      <c r="F695" s="186">
        <v>12000</v>
      </c>
      <c r="G695" s="186">
        <v>1440</v>
      </c>
      <c r="H695" s="186">
        <v>0</v>
      </c>
      <c r="I695" s="186">
        <v>630</v>
      </c>
      <c r="J695" s="186">
        <v>427.5</v>
      </c>
      <c r="K695" s="186">
        <v>9</v>
      </c>
      <c r="L695" s="186">
        <v>22.5</v>
      </c>
    </row>
    <row r="696" spans="1:12">
      <c r="A696" s="185" t="s">
        <v>620</v>
      </c>
      <c r="B696" s="186">
        <v>6500</v>
      </c>
      <c r="C696" s="186">
        <v>520</v>
      </c>
      <c r="D696" s="186">
        <v>130</v>
      </c>
      <c r="E696" s="186">
        <v>32.5</v>
      </c>
      <c r="F696" s="186">
        <v>28000</v>
      </c>
      <c r="G696" s="186">
        <v>3360</v>
      </c>
      <c r="H696" s="186">
        <v>0</v>
      </c>
      <c r="I696" s="186">
        <v>910</v>
      </c>
      <c r="J696" s="186">
        <v>617.5</v>
      </c>
      <c r="K696" s="186">
        <v>13</v>
      </c>
      <c r="L696" s="186">
        <v>32.5</v>
      </c>
    </row>
    <row r="697" spans="1:12">
      <c r="A697" s="185" t="s">
        <v>3103</v>
      </c>
      <c r="B697" s="186">
        <v>4000</v>
      </c>
      <c r="C697" s="186">
        <v>320</v>
      </c>
      <c r="D697" s="186">
        <v>80</v>
      </c>
      <c r="E697" s="186">
        <v>20</v>
      </c>
      <c r="F697" s="186">
        <v>11000</v>
      </c>
      <c r="G697" s="186">
        <v>1320</v>
      </c>
      <c r="H697" s="186">
        <v>0</v>
      </c>
      <c r="I697" s="186">
        <v>560</v>
      </c>
      <c r="J697" s="186">
        <v>380</v>
      </c>
      <c r="K697" s="186">
        <v>8</v>
      </c>
      <c r="L697" s="186">
        <v>20</v>
      </c>
    </row>
    <row r="698" spans="1:12">
      <c r="A698" s="185" t="s">
        <v>3085</v>
      </c>
      <c r="B698" s="186">
        <v>4000</v>
      </c>
      <c r="C698" s="186">
        <v>320</v>
      </c>
      <c r="D698" s="186">
        <v>80</v>
      </c>
      <c r="E698" s="186">
        <v>20</v>
      </c>
      <c r="F698" s="186">
        <v>8500</v>
      </c>
      <c r="G698" s="186">
        <v>1020</v>
      </c>
      <c r="H698" s="186">
        <v>0</v>
      </c>
      <c r="I698" s="186">
        <v>560</v>
      </c>
      <c r="J698" s="186">
        <v>380</v>
      </c>
      <c r="K698" s="186">
        <v>8</v>
      </c>
      <c r="L698" s="186">
        <v>20</v>
      </c>
    </row>
    <row r="699" spans="1:12">
      <c r="A699" s="185" t="s">
        <v>919</v>
      </c>
      <c r="B699" s="186">
        <v>4000</v>
      </c>
      <c r="C699" s="186">
        <v>320</v>
      </c>
      <c r="D699" s="186">
        <v>80</v>
      </c>
      <c r="E699" s="186">
        <v>20</v>
      </c>
      <c r="F699" s="186">
        <v>10000</v>
      </c>
      <c r="G699" s="186">
        <v>1200</v>
      </c>
      <c r="H699" s="186">
        <v>0</v>
      </c>
      <c r="I699" s="186">
        <v>560</v>
      </c>
      <c r="J699" s="186">
        <v>380</v>
      </c>
      <c r="K699" s="186">
        <v>8</v>
      </c>
      <c r="L699" s="186">
        <v>20</v>
      </c>
    </row>
    <row r="700" spans="1:12">
      <c r="A700" s="185" t="s">
        <v>1078</v>
      </c>
      <c r="B700" s="186">
        <v>4000</v>
      </c>
      <c r="C700" s="186">
        <v>320</v>
      </c>
      <c r="D700" s="186">
        <v>80</v>
      </c>
      <c r="E700" s="186">
        <v>20</v>
      </c>
      <c r="F700" s="186">
        <v>10000</v>
      </c>
      <c r="G700" s="186">
        <v>1200</v>
      </c>
      <c r="H700" s="186">
        <v>0</v>
      </c>
      <c r="I700" s="186">
        <v>560</v>
      </c>
      <c r="J700" s="186">
        <v>380</v>
      </c>
      <c r="K700" s="186">
        <v>8</v>
      </c>
      <c r="L700" s="186">
        <v>20</v>
      </c>
    </row>
    <row r="701" spans="1:12">
      <c r="A701" s="185" t="s">
        <v>2441</v>
      </c>
      <c r="B701" s="186">
        <v>4500</v>
      </c>
      <c r="C701" s="186">
        <v>360</v>
      </c>
      <c r="D701" s="186">
        <v>90</v>
      </c>
      <c r="E701" s="186">
        <v>22.5</v>
      </c>
      <c r="F701" s="186">
        <v>15000</v>
      </c>
      <c r="G701" s="186">
        <v>1800</v>
      </c>
      <c r="H701" s="186">
        <v>0</v>
      </c>
      <c r="I701" s="186">
        <v>630</v>
      </c>
      <c r="J701" s="186">
        <v>414</v>
      </c>
      <c r="K701" s="186">
        <v>9</v>
      </c>
      <c r="L701" s="186">
        <v>22.5</v>
      </c>
    </row>
    <row r="702" spans="1:12">
      <c r="A702" s="185" t="s">
        <v>1359</v>
      </c>
      <c r="B702" s="186">
        <v>4000</v>
      </c>
      <c r="C702" s="186">
        <v>320</v>
      </c>
      <c r="D702" s="186">
        <v>80</v>
      </c>
      <c r="E702" s="186">
        <v>20</v>
      </c>
      <c r="F702" s="186">
        <v>3500</v>
      </c>
      <c r="G702" s="186">
        <v>420</v>
      </c>
      <c r="H702" s="186">
        <v>0</v>
      </c>
      <c r="I702" s="186">
        <v>560</v>
      </c>
      <c r="J702" s="186">
        <v>380</v>
      </c>
      <c r="K702" s="186">
        <v>8</v>
      </c>
      <c r="L702" s="186">
        <v>20</v>
      </c>
    </row>
    <row r="703" spans="1:12">
      <c r="A703" s="185" t="s">
        <v>949</v>
      </c>
      <c r="B703" s="186">
        <v>4000</v>
      </c>
      <c r="C703" s="186">
        <v>320</v>
      </c>
      <c r="D703" s="186">
        <v>80</v>
      </c>
      <c r="E703" s="186">
        <v>20</v>
      </c>
      <c r="F703" s="186">
        <v>5000</v>
      </c>
      <c r="G703" s="186">
        <v>600</v>
      </c>
      <c r="H703" s="186">
        <v>0</v>
      </c>
      <c r="I703" s="186">
        <v>560</v>
      </c>
      <c r="J703" s="186">
        <v>380</v>
      </c>
      <c r="K703" s="186">
        <v>8</v>
      </c>
      <c r="L703" s="186">
        <v>20</v>
      </c>
    </row>
    <row r="704" spans="1:12">
      <c r="A704" s="185" t="s">
        <v>1049</v>
      </c>
      <c r="B704" s="186">
        <v>4000</v>
      </c>
      <c r="C704" s="186">
        <v>320</v>
      </c>
      <c r="D704" s="186">
        <v>80</v>
      </c>
      <c r="E704" s="186">
        <v>20</v>
      </c>
      <c r="F704" s="186">
        <v>3500</v>
      </c>
      <c r="G704" s="186">
        <v>420</v>
      </c>
      <c r="H704" s="186">
        <v>540</v>
      </c>
      <c r="I704" s="186">
        <v>560</v>
      </c>
      <c r="J704" s="186">
        <v>380</v>
      </c>
      <c r="K704" s="186">
        <v>8</v>
      </c>
      <c r="L704" s="186">
        <v>20</v>
      </c>
    </row>
    <row r="705" spans="1:12">
      <c r="A705" s="185" t="s">
        <v>2282</v>
      </c>
      <c r="B705" s="186">
        <v>4500</v>
      </c>
      <c r="C705" s="186">
        <v>360</v>
      </c>
      <c r="D705" s="186">
        <v>90</v>
      </c>
      <c r="E705" s="186">
        <v>22.5</v>
      </c>
      <c r="F705" s="186">
        <v>12000</v>
      </c>
      <c r="G705" s="186">
        <v>1440</v>
      </c>
      <c r="H705" s="186">
        <v>0</v>
      </c>
      <c r="I705" s="186">
        <v>630</v>
      </c>
      <c r="J705" s="186">
        <v>427.5</v>
      </c>
      <c r="K705" s="186">
        <v>9</v>
      </c>
      <c r="L705" s="186">
        <v>22.5</v>
      </c>
    </row>
    <row r="706" spans="1:12">
      <c r="A706" s="185" t="s">
        <v>1569</v>
      </c>
      <c r="B706" s="186">
        <v>4000</v>
      </c>
      <c r="C706" s="186">
        <v>320</v>
      </c>
      <c r="D706" s="186">
        <v>80</v>
      </c>
      <c r="E706" s="186">
        <v>20</v>
      </c>
      <c r="F706" s="186">
        <v>12000</v>
      </c>
      <c r="G706" s="186">
        <v>1440</v>
      </c>
      <c r="H706" s="186">
        <v>0</v>
      </c>
      <c r="I706" s="186">
        <v>560</v>
      </c>
      <c r="J706" s="186">
        <v>380</v>
      </c>
      <c r="K706" s="186">
        <v>8</v>
      </c>
      <c r="L706" s="186">
        <v>20</v>
      </c>
    </row>
    <row r="707" spans="1:12">
      <c r="A707" s="185" t="s">
        <v>1862</v>
      </c>
      <c r="B707" s="186">
        <v>4000</v>
      </c>
      <c r="C707" s="186">
        <v>320</v>
      </c>
      <c r="D707" s="186">
        <v>80</v>
      </c>
      <c r="E707" s="186">
        <v>20</v>
      </c>
      <c r="F707" s="186">
        <v>10500</v>
      </c>
      <c r="G707" s="186">
        <v>1260</v>
      </c>
      <c r="H707" s="186">
        <v>0</v>
      </c>
      <c r="I707" s="186">
        <v>560</v>
      </c>
      <c r="J707" s="186">
        <v>380</v>
      </c>
      <c r="K707" s="186">
        <v>8</v>
      </c>
      <c r="L707" s="186">
        <v>20</v>
      </c>
    </row>
    <row r="708" spans="1:12">
      <c r="A708" s="185" t="s">
        <v>418</v>
      </c>
      <c r="B708" s="186">
        <v>4500</v>
      </c>
      <c r="C708" s="186">
        <v>360</v>
      </c>
      <c r="D708" s="186">
        <v>90</v>
      </c>
      <c r="E708" s="186">
        <v>22.5</v>
      </c>
      <c r="F708" s="186">
        <v>3500</v>
      </c>
      <c r="G708" s="186">
        <v>420</v>
      </c>
      <c r="H708" s="186">
        <v>0</v>
      </c>
      <c r="I708" s="186">
        <v>630</v>
      </c>
      <c r="J708" s="186">
        <v>427.5</v>
      </c>
      <c r="K708" s="186">
        <v>9</v>
      </c>
      <c r="L708" s="186">
        <v>22.5</v>
      </c>
    </row>
    <row r="709" spans="1:12">
      <c r="A709" s="185" t="s">
        <v>698</v>
      </c>
      <c r="B709" s="186">
        <v>4000</v>
      </c>
      <c r="C709" s="186">
        <v>320</v>
      </c>
      <c r="D709" s="186">
        <v>80</v>
      </c>
      <c r="E709" s="186">
        <v>20</v>
      </c>
      <c r="F709" s="186">
        <v>10900</v>
      </c>
      <c r="G709" s="186">
        <v>1308</v>
      </c>
      <c r="H709" s="186">
        <v>0</v>
      </c>
      <c r="I709" s="186">
        <v>560</v>
      </c>
      <c r="J709" s="186">
        <v>380</v>
      </c>
      <c r="K709" s="186">
        <v>8</v>
      </c>
      <c r="L709" s="186">
        <v>20</v>
      </c>
    </row>
    <row r="710" spans="1:12">
      <c r="A710" s="185" t="s">
        <v>1832</v>
      </c>
      <c r="B710" s="186">
        <v>4000</v>
      </c>
      <c r="C710" s="186">
        <v>320</v>
      </c>
      <c r="D710" s="186">
        <v>80</v>
      </c>
      <c r="E710" s="186">
        <v>20</v>
      </c>
      <c r="F710" s="186">
        <v>12000</v>
      </c>
      <c r="G710" s="186">
        <v>1440</v>
      </c>
      <c r="H710" s="186">
        <v>0</v>
      </c>
      <c r="I710" s="186">
        <v>560</v>
      </c>
      <c r="J710" s="186">
        <v>380</v>
      </c>
      <c r="K710" s="186">
        <v>8</v>
      </c>
      <c r="L710" s="186">
        <v>20</v>
      </c>
    </row>
    <row r="711" spans="1:12">
      <c r="A711" s="185" t="s">
        <v>798</v>
      </c>
      <c r="B711" s="186">
        <v>4000</v>
      </c>
      <c r="C711" s="186">
        <v>320</v>
      </c>
      <c r="D711" s="186">
        <v>80</v>
      </c>
      <c r="E711" s="186">
        <v>20</v>
      </c>
      <c r="F711" s="186">
        <v>3500</v>
      </c>
      <c r="G711" s="186">
        <v>420</v>
      </c>
      <c r="H711" s="186">
        <v>0</v>
      </c>
      <c r="I711" s="186">
        <v>560</v>
      </c>
      <c r="J711" s="186">
        <v>380</v>
      </c>
      <c r="K711" s="186">
        <v>8</v>
      </c>
      <c r="L711" s="186">
        <v>20</v>
      </c>
    </row>
    <row r="712" spans="1:12">
      <c r="A712" s="185" t="s">
        <v>1856</v>
      </c>
      <c r="B712" s="186">
        <v>4000</v>
      </c>
      <c r="C712" s="186">
        <v>320</v>
      </c>
      <c r="D712" s="186">
        <v>80</v>
      </c>
      <c r="E712" s="186">
        <v>20</v>
      </c>
      <c r="F712" s="186">
        <v>11500</v>
      </c>
      <c r="G712" s="186">
        <v>1380</v>
      </c>
      <c r="H712" s="186">
        <v>0</v>
      </c>
      <c r="I712" s="186">
        <v>560</v>
      </c>
      <c r="J712" s="186">
        <v>380</v>
      </c>
      <c r="K712" s="186">
        <v>8</v>
      </c>
      <c r="L712" s="186">
        <v>20</v>
      </c>
    </row>
    <row r="713" spans="1:12">
      <c r="A713" s="185" t="s">
        <v>2412</v>
      </c>
      <c r="B713" s="186">
        <v>4000</v>
      </c>
      <c r="C713" s="186">
        <v>320</v>
      </c>
      <c r="D713" s="186">
        <v>80</v>
      </c>
      <c r="E713" s="186">
        <v>20</v>
      </c>
      <c r="F713" s="186">
        <v>3500</v>
      </c>
      <c r="G713" s="186">
        <v>420</v>
      </c>
      <c r="H713" s="186">
        <v>0</v>
      </c>
      <c r="I713" s="186">
        <v>560</v>
      </c>
      <c r="J713" s="186">
        <v>380</v>
      </c>
      <c r="K713" s="186">
        <v>8</v>
      </c>
      <c r="L713" s="186">
        <v>20</v>
      </c>
    </row>
    <row r="714" spans="1:12">
      <c r="A714" s="185" t="s">
        <v>896</v>
      </c>
      <c r="B714" s="186">
        <v>4000</v>
      </c>
      <c r="C714" s="186">
        <v>320</v>
      </c>
      <c r="D714" s="186">
        <v>80</v>
      </c>
      <c r="E714" s="186">
        <v>20</v>
      </c>
      <c r="F714" s="186">
        <v>3500</v>
      </c>
      <c r="G714" s="186">
        <v>420</v>
      </c>
      <c r="H714" s="186">
        <v>0</v>
      </c>
      <c r="I714" s="186">
        <v>560</v>
      </c>
      <c r="J714" s="186">
        <v>380</v>
      </c>
      <c r="K714" s="186">
        <v>8</v>
      </c>
      <c r="L714" s="186">
        <v>20</v>
      </c>
    </row>
    <row r="715" spans="1:12">
      <c r="A715" s="185" t="s">
        <v>1099</v>
      </c>
      <c r="B715" s="186">
        <v>4000</v>
      </c>
      <c r="C715" s="186">
        <v>320</v>
      </c>
      <c r="D715" s="186">
        <v>80</v>
      </c>
      <c r="E715" s="186">
        <v>20</v>
      </c>
      <c r="F715" s="186">
        <v>9200</v>
      </c>
      <c r="G715" s="186">
        <v>1104</v>
      </c>
      <c r="H715" s="186">
        <v>0</v>
      </c>
      <c r="I715" s="186">
        <v>560</v>
      </c>
      <c r="J715" s="186">
        <v>380</v>
      </c>
      <c r="K715" s="186">
        <v>8</v>
      </c>
      <c r="L715" s="186">
        <v>20</v>
      </c>
    </row>
    <row r="716" spans="1:12">
      <c r="A716" s="185" t="s">
        <v>1850</v>
      </c>
      <c r="B716" s="186">
        <v>4000</v>
      </c>
      <c r="C716" s="186">
        <v>320</v>
      </c>
      <c r="D716" s="186">
        <v>80</v>
      </c>
      <c r="E716" s="186">
        <v>20</v>
      </c>
      <c r="F716" s="186">
        <v>12000</v>
      </c>
      <c r="G716" s="186">
        <v>1440</v>
      </c>
      <c r="H716" s="186">
        <v>0</v>
      </c>
      <c r="I716" s="186">
        <v>560</v>
      </c>
      <c r="J716" s="186">
        <v>380</v>
      </c>
      <c r="K716" s="186">
        <v>8</v>
      </c>
      <c r="L716" s="186">
        <v>20</v>
      </c>
    </row>
    <row r="717" spans="1:12">
      <c r="A717" s="185" t="s">
        <v>3106</v>
      </c>
      <c r="B717" s="186">
        <v>4000</v>
      </c>
      <c r="C717" s="186">
        <v>320</v>
      </c>
      <c r="D717" s="186">
        <v>80</v>
      </c>
      <c r="E717" s="186">
        <v>20</v>
      </c>
      <c r="F717" s="186">
        <v>10000</v>
      </c>
      <c r="G717" s="186">
        <v>1200</v>
      </c>
      <c r="H717" s="186">
        <v>0</v>
      </c>
      <c r="I717" s="186">
        <v>560</v>
      </c>
      <c r="J717" s="186">
        <v>380</v>
      </c>
      <c r="K717" s="186">
        <v>8</v>
      </c>
      <c r="L717" s="186">
        <v>20</v>
      </c>
    </row>
    <row r="718" spans="1:12">
      <c r="A718" s="185" t="s">
        <v>1102</v>
      </c>
      <c r="B718" s="186">
        <v>4000</v>
      </c>
      <c r="C718" s="186">
        <v>320</v>
      </c>
      <c r="D718" s="186">
        <v>80</v>
      </c>
      <c r="E718" s="186">
        <v>20</v>
      </c>
      <c r="F718" s="186">
        <v>10800</v>
      </c>
      <c r="G718" s="186">
        <v>1296</v>
      </c>
      <c r="H718" s="186">
        <v>0</v>
      </c>
      <c r="I718" s="186">
        <v>560</v>
      </c>
      <c r="J718" s="186">
        <v>380</v>
      </c>
      <c r="K718" s="186">
        <v>8</v>
      </c>
      <c r="L718" s="186">
        <v>20</v>
      </c>
    </row>
    <row r="719" spans="1:12">
      <c r="A719" s="185" t="s">
        <v>1781</v>
      </c>
      <c r="B719" s="186">
        <v>4500</v>
      </c>
      <c r="C719" s="186">
        <v>360</v>
      </c>
      <c r="D719" s="186">
        <v>90</v>
      </c>
      <c r="E719" s="186">
        <v>22.5</v>
      </c>
      <c r="F719" s="186">
        <v>15000</v>
      </c>
      <c r="G719" s="186">
        <v>1800</v>
      </c>
      <c r="H719" s="186">
        <v>0</v>
      </c>
      <c r="I719" s="186">
        <v>630</v>
      </c>
      <c r="J719" s="186">
        <v>427.5</v>
      </c>
      <c r="K719" s="186">
        <v>9</v>
      </c>
      <c r="L719" s="186">
        <v>22.5</v>
      </c>
    </row>
    <row r="720" spans="1:12">
      <c r="A720" s="185" t="s">
        <v>2359</v>
      </c>
      <c r="B720" s="186">
        <v>4000</v>
      </c>
      <c r="C720" s="186">
        <v>320</v>
      </c>
      <c r="D720" s="186">
        <v>80</v>
      </c>
      <c r="E720" s="186">
        <v>20</v>
      </c>
      <c r="F720" s="186">
        <v>3500</v>
      </c>
      <c r="G720" s="186">
        <v>420</v>
      </c>
      <c r="H720" s="186">
        <v>0</v>
      </c>
      <c r="I720" s="186">
        <v>560</v>
      </c>
      <c r="J720" s="186">
        <v>380</v>
      </c>
      <c r="K720" s="186">
        <v>8</v>
      </c>
      <c r="L720" s="186">
        <v>20</v>
      </c>
    </row>
    <row r="721" spans="1:12">
      <c r="A721" s="185" t="s">
        <v>3110</v>
      </c>
      <c r="B721" s="186">
        <v>5000</v>
      </c>
      <c r="C721" s="186">
        <v>400</v>
      </c>
      <c r="D721" s="186">
        <v>100</v>
      </c>
      <c r="E721" s="186">
        <v>25</v>
      </c>
      <c r="F721" s="186">
        <v>15000</v>
      </c>
      <c r="G721" s="186">
        <v>1800</v>
      </c>
      <c r="H721" s="186">
        <v>0</v>
      </c>
      <c r="I721" s="186">
        <v>700</v>
      </c>
      <c r="J721" s="186">
        <v>475</v>
      </c>
      <c r="K721" s="186">
        <v>10</v>
      </c>
      <c r="L721" s="186">
        <v>25</v>
      </c>
    </row>
    <row r="722" spans="1:12">
      <c r="A722" s="185" t="s">
        <v>469</v>
      </c>
      <c r="B722" s="186">
        <v>4500</v>
      </c>
      <c r="C722" s="186">
        <v>360</v>
      </c>
      <c r="D722" s="186">
        <v>90</v>
      </c>
      <c r="E722" s="186">
        <v>22.5</v>
      </c>
      <c r="F722" s="186">
        <v>14000</v>
      </c>
      <c r="G722" s="186">
        <v>1680</v>
      </c>
      <c r="H722" s="186">
        <v>0</v>
      </c>
      <c r="I722" s="186">
        <v>630</v>
      </c>
      <c r="J722" s="186">
        <v>427.5</v>
      </c>
      <c r="K722" s="186">
        <v>9</v>
      </c>
      <c r="L722" s="186">
        <v>22.5</v>
      </c>
    </row>
    <row r="723" spans="1:12">
      <c r="A723" s="185" t="s">
        <v>259</v>
      </c>
      <c r="B723" s="186">
        <v>6500</v>
      </c>
      <c r="C723" s="186">
        <v>520</v>
      </c>
      <c r="D723" s="186">
        <v>130</v>
      </c>
      <c r="E723" s="186">
        <v>32.5</v>
      </c>
      <c r="F723" s="186">
        <v>36000</v>
      </c>
      <c r="G723" s="186">
        <v>4320</v>
      </c>
      <c r="H723" s="186">
        <v>-480</v>
      </c>
      <c r="I723" s="186">
        <v>910</v>
      </c>
      <c r="J723" s="186">
        <v>617.5</v>
      </c>
      <c r="K723" s="186">
        <v>13</v>
      </c>
      <c r="L723" s="186">
        <v>32.5</v>
      </c>
    </row>
    <row r="724" spans="1:12">
      <c r="A724" s="185" t="s">
        <v>1608</v>
      </c>
      <c r="B724" s="186">
        <v>4000</v>
      </c>
      <c r="C724" s="186">
        <v>320</v>
      </c>
      <c r="D724" s="186">
        <v>80</v>
      </c>
      <c r="E724" s="186">
        <v>20</v>
      </c>
      <c r="F724" s="186">
        <v>10500</v>
      </c>
      <c r="G724" s="186">
        <v>1260</v>
      </c>
      <c r="H724" s="186">
        <v>0</v>
      </c>
      <c r="I724" s="186">
        <v>560</v>
      </c>
      <c r="J724" s="186">
        <v>380</v>
      </c>
      <c r="K724" s="186">
        <v>8</v>
      </c>
      <c r="L724" s="186">
        <v>20</v>
      </c>
    </row>
    <row r="725" spans="1:12">
      <c r="A725" s="185" t="s">
        <v>775</v>
      </c>
      <c r="B725" s="186">
        <v>4000</v>
      </c>
      <c r="C725" s="186">
        <v>320</v>
      </c>
      <c r="D725" s="186">
        <v>80</v>
      </c>
      <c r="E725" s="186">
        <v>20</v>
      </c>
      <c r="F725" s="186">
        <v>10900</v>
      </c>
      <c r="G725" s="186">
        <v>1308</v>
      </c>
      <c r="H725" s="186">
        <v>0</v>
      </c>
      <c r="I725" s="186">
        <v>560</v>
      </c>
      <c r="J725" s="186">
        <v>380</v>
      </c>
      <c r="K725" s="186">
        <v>8</v>
      </c>
      <c r="L725" s="186">
        <v>20</v>
      </c>
    </row>
    <row r="726" spans="1:12">
      <c r="A726" s="185" t="s">
        <v>1487</v>
      </c>
      <c r="B726" s="186">
        <v>4000</v>
      </c>
      <c r="C726" s="186">
        <v>320</v>
      </c>
      <c r="D726" s="186">
        <v>80</v>
      </c>
      <c r="E726" s="186">
        <v>20</v>
      </c>
      <c r="F726" s="186">
        <v>8500</v>
      </c>
      <c r="G726" s="186">
        <v>1020</v>
      </c>
      <c r="H726" s="186">
        <v>0</v>
      </c>
      <c r="I726" s="186">
        <v>560</v>
      </c>
      <c r="J726" s="186">
        <v>380</v>
      </c>
      <c r="K726" s="186">
        <v>8</v>
      </c>
      <c r="L726" s="186">
        <v>20</v>
      </c>
    </row>
    <row r="727" spans="1:12">
      <c r="A727" s="185" t="s">
        <v>688</v>
      </c>
      <c r="B727" s="186">
        <v>4500</v>
      </c>
      <c r="C727" s="186">
        <v>360</v>
      </c>
      <c r="D727" s="186">
        <v>90</v>
      </c>
      <c r="E727" s="186">
        <v>22.5</v>
      </c>
      <c r="F727" s="186">
        <v>3500</v>
      </c>
      <c r="G727" s="186">
        <v>420</v>
      </c>
      <c r="H727" s="186">
        <v>0</v>
      </c>
      <c r="I727" s="186">
        <v>630</v>
      </c>
      <c r="J727" s="186">
        <v>427.5</v>
      </c>
      <c r="K727" s="186">
        <v>9</v>
      </c>
      <c r="L727" s="186">
        <v>22.5</v>
      </c>
    </row>
    <row r="728" spans="1:12">
      <c r="A728" s="185" t="s">
        <v>882</v>
      </c>
      <c r="B728" s="186">
        <v>4000</v>
      </c>
      <c r="C728" s="186">
        <v>320</v>
      </c>
      <c r="D728" s="186">
        <v>80</v>
      </c>
      <c r="E728" s="186">
        <v>20</v>
      </c>
      <c r="F728" s="186">
        <v>7000</v>
      </c>
      <c r="G728" s="186">
        <v>840</v>
      </c>
      <c r="H728" s="186">
        <v>-420</v>
      </c>
      <c r="I728" s="186">
        <v>560</v>
      </c>
      <c r="J728" s="186">
        <v>380</v>
      </c>
      <c r="K728" s="186">
        <v>8</v>
      </c>
      <c r="L728" s="186">
        <v>20</v>
      </c>
    </row>
    <row r="729" spans="1:12">
      <c r="A729" s="185" t="s">
        <v>2216</v>
      </c>
      <c r="B729" s="186">
        <v>4000</v>
      </c>
      <c r="C729" s="186">
        <v>320</v>
      </c>
      <c r="D729" s="186">
        <v>80</v>
      </c>
      <c r="E729" s="186">
        <v>20</v>
      </c>
      <c r="F729" s="186">
        <v>6000</v>
      </c>
      <c r="G729" s="186">
        <v>720</v>
      </c>
      <c r="H729" s="186">
        <v>0</v>
      </c>
      <c r="I729" s="186">
        <v>560</v>
      </c>
      <c r="J729" s="186">
        <v>380</v>
      </c>
      <c r="K729" s="186">
        <v>8</v>
      </c>
      <c r="L729" s="186">
        <v>20</v>
      </c>
    </row>
    <row r="730" spans="1:12">
      <c r="A730" s="185" t="s">
        <v>1712</v>
      </c>
      <c r="B730" s="186">
        <v>4500</v>
      </c>
      <c r="C730" s="186">
        <v>360</v>
      </c>
      <c r="D730" s="186">
        <v>90</v>
      </c>
      <c r="E730" s="186">
        <v>22.5</v>
      </c>
      <c r="F730" s="186">
        <v>12000</v>
      </c>
      <c r="G730" s="186">
        <v>1440</v>
      </c>
      <c r="H730" s="186">
        <v>0</v>
      </c>
      <c r="I730" s="186">
        <v>630</v>
      </c>
      <c r="J730" s="186">
        <v>427.5</v>
      </c>
      <c r="K730" s="186">
        <v>9</v>
      </c>
      <c r="L730" s="186">
        <v>22.5</v>
      </c>
    </row>
    <row r="731" spans="1:12">
      <c r="A731" s="185" t="s">
        <v>1304</v>
      </c>
      <c r="B731" s="186">
        <v>4000</v>
      </c>
      <c r="C731" s="186">
        <v>320</v>
      </c>
      <c r="D731" s="186">
        <v>80</v>
      </c>
      <c r="E731" s="186">
        <v>20</v>
      </c>
      <c r="F731" s="186">
        <v>3500</v>
      </c>
      <c r="G731" s="186">
        <v>420</v>
      </c>
      <c r="H731" s="186">
        <v>0</v>
      </c>
      <c r="I731" s="186">
        <v>560</v>
      </c>
      <c r="J731" s="186">
        <v>380</v>
      </c>
      <c r="K731" s="186">
        <v>8</v>
      </c>
      <c r="L731" s="186">
        <v>20</v>
      </c>
    </row>
    <row r="732" spans="1:12">
      <c r="A732" s="185" t="s">
        <v>1605</v>
      </c>
      <c r="B732" s="186">
        <v>4000</v>
      </c>
      <c r="C732" s="186">
        <v>320</v>
      </c>
      <c r="D732" s="186">
        <v>80</v>
      </c>
      <c r="E732" s="186">
        <v>20</v>
      </c>
      <c r="F732" s="186">
        <v>9000</v>
      </c>
      <c r="G732" s="186">
        <v>1080</v>
      </c>
      <c r="H732" s="186">
        <v>0</v>
      </c>
      <c r="I732" s="186">
        <v>560</v>
      </c>
      <c r="J732" s="186">
        <v>380</v>
      </c>
      <c r="K732" s="186">
        <v>8</v>
      </c>
      <c r="L732" s="186">
        <v>20</v>
      </c>
    </row>
    <row r="733" spans="1:12">
      <c r="A733" s="185" t="s">
        <v>2301</v>
      </c>
      <c r="B733" s="186">
        <v>5500</v>
      </c>
      <c r="C733" s="186">
        <v>440</v>
      </c>
      <c r="D733" s="186">
        <v>110</v>
      </c>
      <c r="E733" s="186">
        <v>27.5</v>
      </c>
      <c r="F733" s="186">
        <v>24000</v>
      </c>
      <c r="G733" s="186">
        <v>2880</v>
      </c>
      <c r="H733" s="186">
        <v>0</v>
      </c>
      <c r="I733" s="186">
        <v>770</v>
      </c>
      <c r="J733" s="186">
        <v>522.5</v>
      </c>
      <c r="K733" s="186">
        <v>11</v>
      </c>
      <c r="L733" s="186">
        <v>27.5</v>
      </c>
    </row>
    <row r="734" spans="1:12">
      <c r="A734" s="185" t="s">
        <v>1941</v>
      </c>
      <c r="B734" s="186">
        <v>4000</v>
      </c>
      <c r="C734" s="186">
        <v>320</v>
      </c>
      <c r="D734" s="186">
        <v>80</v>
      </c>
      <c r="E734" s="186">
        <v>20</v>
      </c>
      <c r="F734" s="186">
        <v>11000</v>
      </c>
      <c r="G734" s="186">
        <v>1320</v>
      </c>
      <c r="H734" s="186">
        <v>0</v>
      </c>
      <c r="I734" s="186">
        <v>560</v>
      </c>
      <c r="J734" s="186">
        <v>380</v>
      </c>
      <c r="K734" s="186">
        <v>8</v>
      </c>
      <c r="L734" s="186">
        <v>20</v>
      </c>
    </row>
    <row r="735" spans="1:12">
      <c r="A735" s="185" t="s">
        <v>1772</v>
      </c>
      <c r="B735" s="186">
        <v>4000</v>
      </c>
      <c r="C735" s="186">
        <v>320</v>
      </c>
      <c r="D735" s="186">
        <v>80</v>
      </c>
      <c r="E735" s="186">
        <v>20</v>
      </c>
      <c r="F735" s="186">
        <v>3500</v>
      </c>
      <c r="G735" s="186">
        <v>420</v>
      </c>
      <c r="H735" s="186">
        <v>120</v>
      </c>
      <c r="I735" s="186">
        <v>560</v>
      </c>
      <c r="J735" s="186">
        <v>380</v>
      </c>
      <c r="K735" s="186">
        <v>8</v>
      </c>
      <c r="L735" s="186">
        <v>20</v>
      </c>
    </row>
    <row r="736" spans="1:12">
      <c r="A736" s="185" t="s">
        <v>83</v>
      </c>
      <c r="B736" s="186">
        <v>5000</v>
      </c>
      <c r="C736" s="186">
        <v>400</v>
      </c>
      <c r="D736" s="186">
        <v>100</v>
      </c>
      <c r="E736" s="186">
        <v>25</v>
      </c>
      <c r="F736" s="186">
        <v>15000</v>
      </c>
      <c r="G736" s="186">
        <v>1800</v>
      </c>
      <c r="H736" s="186">
        <v>0</v>
      </c>
      <c r="I736" s="186">
        <v>700</v>
      </c>
      <c r="J736" s="186">
        <v>475</v>
      </c>
      <c r="K736" s="186">
        <v>10</v>
      </c>
      <c r="L736" s="186">
        <v>25</v>
      </c>
    </row>
    <row r="737" spans="1:12">
      <c r="A737" s="185" t="s">
        <v>1291</v>
      </c>
      <c r="B737" s="186">
        <v>4000</v>
      </c>
      <c r="C737" s="186">
        <v>320</v>
      </c>
      <c r="D737" s="186">
        <v>80</v>
      </c>
      <c r="E737" s="186">
        <v>20</v>
      </c>
      <c r="F737" s="186">
        <v>10000</v>
      </c>
      <c r="G737" s="186">
        <v>1200</v>
      </c>
      <c r="H737" s="186">
        <v>0</v>
      </c>
      <c r="I737" s="186">
        <v>560</v>
      </c>
      <c r="J737" s="186">
        <v>380</v>
      </c>
      <c r="K737" s="186">
        <v>8</v>
      </c>
      <c r="L737" s="186">
        <v>20</v>
      </c>
    </row>
    <row r="738" spans="1:12">
      <c r="A738" s="185" t="s">
        <v>974</v>
      </c>
      <c r="B738" s="186">
        <v>4000</v>
      </c>
      <c r="C738" s="186">
        <v>320</v>
      </c>
      <c r="D738" s="186">
        <v>80</v>
      </c>
      <c r="E738" s="186">
        <v>20</v>
      </c>
      <c r="F738" s="186">
        <v>9000</v>
      </c>
      <c r="G738" s="186">
        <v>1080</v>
      </c>
      <c r="H738" s="186">
        <v>0</v>
      </c>
      <c r="I738" s="186">
        <v>560</v>
      </c>
      <c r="J738" s="186">
        <v>380</v>
      </c>
      <c r="K738" s="186">
        <v>8</v>
      </c>
      <c r="L738" s="186">
        <v>20</v>
      </c>
    </row>
    <row r="739" spans="1:12">
      <c r="A739" s="185" t="s">
        <v>1438</v>
      </c>
      <c r="B739" s="186">
        <v>4000</v>
      </c>
      <c r="C739" s="186">
        <v>320</v>
      </c>
      <c r="D739" s="186">
        <v>80</v>
      </c>
      <c r="E739" s="186">
        <v>20</v>
      </c>
      <c r="F739" s="186">
        <v>7800</v>
      </c>
      <c r="G739" s="186">
        <v>936</v>
      </c>
      <c r="H739" s="186">
        <v>0</v>
      </c>
      <c r="I739" s="186">
        <v>560</v>
      </c>
      <c r="J739" s="186">
        <v>380</v>
      </c>
      <c r="K739" s="186">
        <v>8</v>
      </c>
      <c r="L739" s="186">
        <v>20</v>
      </c>
    </row>
    <row r="740" spans="1:12">
      <c r="A740" s="185" t="s">
        <v>1766</v>
      </c>
      <c r="B740" s="186">
        <v>4000</v>
      </c>
      <c r="C740" s="186">
        <v>320</v>
      </c>
      <c r="D740" s="186">
        <v>80</v>
      </c>
      <c r="E740" s="186">
        <v>20</v>
      </c>
      <c r="F740" s="186">
        <v>9000</v>
      </c>
      <c r="G740" s="186">
        <v>1080</v>
      </c>
      <c r="H740" s="186">
        <v>0</v>
      </c>
      <c r="I740" s="186">
        <v>560</v>
      </c>
      <c r="J740" s="186">
        <v>380</v>
      </c>
      <c r="K740" s="186">
        <v>8</v>
      </c>
      <c r="L740" s="186">
        <v>20</v>
      </c>
    </row>
    <row r="741" spans="1:12">
      <c r="A741" s="185" t="s">
        <v>1316</v>
      </c>
      <c r="B741" s="186">
        <v>4000</v>
      </c>
      <c r="C741" s="186">
        <v>320</v>
      </c>
      <c r="D741" s="186">
        <v>80</v>
      </c>
      <c r="E741" s="186">
        <v>20</v>
      </c>
      <c r="F741" s="186">
        <v>8000</v>
      </c>
      <c r="G741" s="186">
        <v>960</v>
      </c>
      <c r="H741" s="186">
        <v>0</v>
      </c>
      <c r="I741" s="186">
        <v>560</v>
      </c>
      <c r="J741" s="186">
        <v>380</v>
      </c>
      <c r="K741" s="186">
        <v>8</v>
      </c>
      <c r="L741" s="186">
        <v>20</v>
      </c>
    </row>
    <row r="742" spans="1:12">
      <c r="A742" s="185" t="s">
        <v>1157</v>
      </c>
      <c r="B742" s="186">
        <v>4000</v>
      </c>
      <c r="C742" s="186">
        <v>320</v>
      </c>
      <c r="D742" s="186">
        <v>80</v>
      </c>
      <c r="E742" s="186">
        <v>20</v>
      </c>
      <c r="F742" s="186">
        <v>3500</v>
      </c>
      <c r="G742" s="186">
        <v>420</v>
      </c>
      <c r="H742" s="186">
        <v>0</v>
      </c>
      <c r="I742" s="186">
        <v>560</v>
      </c>
      <c r="J742" s="186">
        <v>380</v>
      </c>
      <c r="K742" s="186">
        <v>8</v>
      </c>
      <c r="L742" s="186">
        <v>20</v>
      </c>
    </row>
    <row r="743" spans="1:12">
      <c r="A743" s="185" t="s">
        <v>454</v>
      </c>
      <c r="B743" s="186">
        <v>4000</v>
      </c>
      <c r="C743" s="186">
        <v>320</v>
      </c>
      <c r="D743" s="186">
        <v>80</v>
      </c>
      <c r="E743" s="186">
        <v>20</v>
      </c>
      <c r="F743" s="186">
        <v>10000</v>
      </c>
      <c r="G743" s="186">
        <v>1200</v>
      </c>
      <c r="H743" s="186">
        <v>0</v>
      </c>
      <c r="I743" s="186">
        <v>560</v>
      </c>
      <c r="J743" s="186">
        <v>380</v>
      </c>
      <c r="K743" s="186">
        <v>8</v>
      </c>
      <c r="L743" s="186">
        <v>20</v>
      </c>
    </row>
    <row r="744" spans="1:12">
      <c r="A744" s="185" t="s">
        <v>3094</v>
      </c>
      <c r="B744" s="186">
        <v>4000</v>
      </c>
      <c r="C744" s="186">
        <v>320</v>
      </c>
      <c r="D744" s="186">
        <v>80</v>
      </c>
      <c r="E744" s="186">
        <v>20</v>
      </c>
      <c r="F744" s="186">
        <v>3500</v>
      </c>
      <c r="G744" s="186">
        <v>420</v>
      </c>
      <c r="H744" s="186">
        <v>0</v>
      </c>
      <c r="I744" s="186">
        <v>560</v>
      </c>
      <c r="J744" s="186">
        <v>380</v>
      </c>
      <c r="K744" s="186">
        <v>8</v>
      </c>
      <c r="L744" s="186">
        <v>20</v>
      </c>
    </row>
    <row r="745" spans="1:12">
      <c r="A745" s="185" t="s">
        <v>1835</v>
      </c>
      <c r="B745" s="186">
        <v>4000</v>
      </c>
      <c r="C745" s="186">
        <v>320</v>
      </c>
      <c r="D745" s="186">
        <v>80</v>
      </c>
      <c r="E745" s="186">
        <v>20</v>
      </c>
      <c r="F745" s="186">
        <v>11500</v>
      </c>
      <c r="G745" s="186">
        <v>1380</v>
      </c>
      <c r="H745" s="186">
        <v>0</v>
      </c>
      <c r="I745" s="186">
        <v>560</v>
      </c>
      <c r="J745" s="186">
        <v>380</v>
      </c>
      <c r="K745" s="186">
        <v>8</v>
      </c>
      <c r="L745" s="186">
        <v>20</v>
      </c>
    </row>
    <row r="746" spans="1:12">
      <c r="A746" s="185" t="s">
        <v>307</v>
      </c>
      <c r="B746" s="186">
        <v>4500</v>
      </c>
      <c r="C746" s="186">
        <v>360</v>
      </c>
      <c r="D746" s="186">
        <v>90</v>
      </c>
      <c r="E746" s="186">
        <v>22.5</v>
      </c>
      <c r="F746" s="186">
        <v>14000</v>
      </c>
      <c r="G746" s="186">
        <v>1680</v>
      </c>
      <c r="H746" s="186">
        <v>0</v>
      </c>
      <c r="I746" s="186">
        <v>630</v>
      </c>
      <c r="J746" s="186">
        <v>427.5</v>
      </c>
      <c r="K746" s="186">
        <v>9</v>
      </c>
      <c r="L746" s="186">
        <v>22.5</v>
      </c>
    </row>
    <row r="747" spans="1:12">
      <c r="A747" s="185" t="s">
        <v>1035</v>
      </c>
      <c r="B747" s="186">
        <v>4000</v>
      </c>
      <c r="C747" s="186">
        <v>320</v>
      </c>
      <c r="D747" s="186">
        <v>80</v>
      </c>
      <c r="E747" s="186">
        <v>20</v>
      </c>
      <c r="F747" s="186">
        <v>3500</v>
      </c>
      <c r="G747" s="186">
        <v>420</v>
      </c>
      <c r="H747" s="186">
        <v>0</v>
      </c>
      <c r="I747" s="186">
        <v>560</v>
      </c>
      <c r="J747" s="186">
        <v>380</v>
      </c>
      <c r="K747" s="186">
        <v>8</v>
      </c>
      <c r="L747" s="186">
        <v>20</v>
      </c>
    </row>
    <row r="748" spans="1:12">
      <c r="A748" s="185" t="s">
        <v>1859</v>
      </c>
      <c r="B748" s="186">
        <v>4000</v>
      </c>
      <c r="C748" s="186">
        <v>320</v>
      </c>
      <c r="D748" s="186">
        <v>80</v>
      </c>
      <c r="E748" s="186">
        <v>20</v>
      </c>
      <c r="F748" s="186">
        <v>10000</v>
      </c>
      <c r="G748" s="186">
        <v>1200</v>
      </c>
      <c r="H748" s="186">
        <v>0</v>
      </c>
      <c r="I748" s="186">
        <v>560</v>
      </c>
      <c r="J748" s="186">
        <v>380</v>
      </c>
      <c r="K748" s="186">
        <v>8</v>
      </c>
      <c r="L748" s="186">
        <v>20</v>
      </c>
    </row>
    <row r="749" spans="1:12">
      <c r="A749" s="185" t="s">
        <v>363</v>
      </c>
      <c r="B749" s="186">
        <v>4000</v>
      </c>
      <c r="C749" s="186">
        <v>320</v>
      </c>
      <c r="D749" s="186">
        <v>80</v>
      </c>
      <c r="E749" s="186">
        <v>20</v>
      </c>
      <c r="F749" s="186">
        <v>10000</v>
      </c>
      <c r="G749" s="186">
        <v>1200</v>
      </c>
      <c r="H749" s="186">
        <v>0</v>
      </c>
      <c r="I749" s="186">
        <v>560</v>
      </c>
      <c r="J749" s="186">
        <v>380</v>
      </c>
      <c r="K749" s="186">
        <v>8</v>
      </c>
      <c r="L749" s="186">
        <v>20</v>
      </c>
    </row>
    <row r="750" spans="1:12">
      <c r="A750" s="185" t="s">
        <v>769</v>
      </c>
      <c r="B750" s="186">
        <v>4500</v>
      </c>
      <c r="C750" s="186">
        <v>360</v>
      </c>
      <c r="D750" s="186">
        <v>90</v>
      </c>
      <c r="E750" s="186">
        <v>22.5</v>
      </c>
      <c r="F750" s="186">
        <v>12000</v>
      </c>
      <c r="G750" s="186">
        <v>1440</v>
      </c>
      <c r="H750" s="186">
        <v>0</v>
      </c>
      <c r="I750" s="186">
        <v>630</v>
      </c>
      <c r="J750" s="186">
        <v>427.5</v>
      </c>
      <c r="K750" s="186">
        <v>9</v>
      </c>
      <c r="L750" s="186">
        <v>22.5</v>
      </c>
    </row>
    <row r="751" spans="1:12">
      <c r="A751" s="185" t="s">
        <v>1383</v>
      </c>
      <c r="B751" s="186">
        <v>4000</v>
      </c>
      <c r="C751" s="186">
        <v>320</v>
      </c>
      <c r="D751" s="186">
        <v>80</v>
      </c>
      <c r="E751" s="186">
        <v>20</v>
      </c>
      <c r="F751" s="186">
        <v>3500</v>
      </c>
      <c r="G751" s="186">
        <v>420</v>
      </c>
      <c r="H751" s="186">
        <v>600</v>
      </c>
      <c r="I751" s="186">
        <v>560</v>
      </c>
      <c r="J751" s="186">
        <v>380</v>
      </c>
      <c r="K751" s="186">
        <v>8</v>
      </c>
      <c r="L751" s="186">
        <v>20</v>
      </c>
    </row>
    <row r="752" spans="1:12">
      <c r="A752" s="185" t="s">
        <v>161</v>
      </c>
      <c r="B752" s="186">
        <v>6500</v>
      </c>
      <c r="C752" s="186">
        <v>520</v>
      </c>
      <c r="D752" s="186">
        <v>130</v>
      </c>
      <c r="E752" s="186">
        <v>32.5</v>
      </c>
      <c r="F752" s="186">
        <v>36000</v>
      </c>
      <c r="G752" s="186">
        <v>4320</v>
      </c>
      <c r="H752" s="186">
        <v>-480</v>
      </c>
      <c r="I752" s="186">
        <v>910</v>
      </c>
      <c r="J752" s="186">
        <v>617.5</v>
      </c>
      <c r="K752" s="186">
        <v>13</v>
      </c>
      <c r="L752" s="186">
        <v>32.5</v>
      </c>
    </row>
    <row r="753" spans="1:12">
      <c r="A753" s="185" t="s">
        <v>852</v>
      </c>
      <c r="B753" s="186">
        <v>4000</v>
      </c>
      <c r="C753" s="186">
        <v>320</v>
      </c>
      <c r="D753" s="186">
        <v>80</v>
      </c>
      <c r="E753" s="186">
        <v>20</v>
      </c>
      <c r="F753" s="186">
        <v>6500</v>
      </c>
      <c r="G753" s="186">
        <v>780</v>
      </c>
      <c r="H753" s="186">
        <v>0</v>
      </c>
      <c r="I753" s="186">
        <v>560</v>
      </c>
      <c r="J753" s="186">
        <v>380</v>
      </c>
      <c r="K753" s="186">
        <v>8</v>
      </c>
      <c r="L753" s="186">
        <v>20</v>
      </c>
    </row>
    <row r="754" spans="1:12">
      <c r="A754" s="185" t="s">
        <v>3305</v>
      </c>
      <c r="B754" s="186"/>
      <c r="C754" s="186"/>
      <c r="D754" s="186"/>
      <c r="E754" s="186"/>
      <c r="F754" s="186"/>
      <c r="G754" s="186"/>
      <c r="H754" s="186"/>
      <c r="I754" s="186"/>
      <c r="J754" s="186"/>
      <c r="K754" s="186"/>
      <c r="L754" s="186"/>
    </row>
    <row r="755" spans="1:12">
      <c r="A755" s="185" t="s">
        <v>16</v>
      </c>
      <c r="B755" s="186">
        <v>3265122</v>
      </c>
      <c r="C755" s="186">
        <v>261209.76</v>
      </c>
      <c r="D755" s="186">
        <v>65302.44</v>
      </c>
      <c r="E755" s="186">
        <v>16325.62</v>
      </c>
      <c r="F755" s="186">
        <v>7628550</v>
      </c>
      <c r="G755" s="186">
        <v>915236</v>
      </c>
      <c r="H755" s="186">
        <v>-10273</v>
      </c>
      <c r="I755" s="186">
        <v>457117.08</v>
      </c>
      <c r="J755" s="186">
        <v>310069.09999999998</v>
      </c>
      <c r="K755" s="186">
        <v>6565.24</v>
      </c>
      <c r="L755" s="186">
        <v>16325.62</v>
      </c>
    </row>
  </sheetData>
  <phoneticPr fontId="2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756"/>
  <sheetViews>
    <sheetView topLeftCell="Q1" zoomScaleNormal="100" workbookViewId="0">
      <pane ySplit="3" topLeftCell="A741" activePane="bottomLeft" state="frozen"/>
      <selection pane="bottomLeft" activeCell="AA747" sqref="AA747"/>
    </sheetView>
  </sheetViews>
  <sheetFormatPr defaultColWidth="9" defaultRowHeight="14.4"/>
  <cols>
    <col min="3" max="3" width="9.33203125" customWidth="1"/>
    <col min="4" max="4" width="14.44140625" customWidth="1"/>
    <col min="5" max="5" width="12.33203125" customWidth="1"/>
    <col min="6" max="6" width="9" customWidth="1"/>
    <col min="7" max="7" width="22.21875" customWidth="1"/>
    <col min="8" max="8" width="10.21875" customWidth="1"/>
    <col min="9" max="9" width="15.77734375" customWidth="1"/>
    <col min="10" max="10" width="13.33203125" customWidth="1"/>
    <col min="11" max="13" width="9" customWidth="1"/>
    <col min="14" max="14" width="10.77734375" customWidth="1"/>
    <col min="15" max="15" width="12.33203125" customWidth="1"/>
    <col min="16" max="17" width="9" customWidth="1"/>
    <col min="18" max="18" width="11.21875" customWidth="1"/>
    <col min="19" max="19" width="10.88671875" customWidth="1"/>
    <col min="20" max="21" width="9" customWidth="1"/>
    <col min="22" max="22" width="9.33203125" customWidth="1"/>
    <col min="23" max="23" width="9" customWidth="1"/>
    <col min="24" max="24" width="13.77734375" customWidth="1"/>
    <col min="27" max="27" width="10.21875"/>
    <col min="28" max="28" width="10" style="95" customWidth="1"/>
    <col min="30" max="30" width="10.88671875" style="95" bestFit="1" customWidth="1"/>
    <col min="31" max="31" width="12.6640625" customWidth="1"/>
    <col min="32" max="33" width="16.6640625"/>
    <col min="34" max="34" width="19.109375" customWidth="1"/>
  </cols>
  <sheetData>
    <row r="1" spans="1:34" s="58" customFormat="1" ht="40.5" customHeight="1">
      <c r="A1" s="214" t="s">
        <v>3078</v>
      </c>
      <c r="B1" s="215"/>
      <c r="C1" s="216"/>
      <c r="D1" s="215"/>
      <c r="E1" s="215"/>
      <c r="F1" s="215"/>
      <c r="G1" s="215"/>
      <c r="H1" s="215"/>
      <c r="I1" s="215"/>
      <c r="J1" s="215"/>
      <c r="K1" s="215"/>
      <c r="L1" s="215"/>
      <c r="M1" s="215"/>
      <c r="N1" s="215"/>
      <c r="O1" s="215"/>
      <c r="P1" s="215"/>
      <c r="Q1" s="215"/>
      <c r="R1" s="217"/>
      <c r="S1" s="215"/>
      <c r="T1" s="215"/>
      <c r="U1" s="215"/>
      <c r="V1" s="218"/>
      <c r="W1" s="215"/>
      <c r="X1" s="215"/>
      <c r="Y1" s="215"/>
      <c r="Z1" s="215"/>
      <c r="AA1" s="215"/>
      <c r="AB1" s="215"/>
      <c r="AC1" s="215"/>
      <c r="AD1" s="215"/>
      <c r="AE1" s="215"/>
      <c r="AF1" s="219"/>
      <c r="AG1" s="219"/>
      <c r="AH1" s="220"/>
    </row>
    <row r="2" spans="1:34" s="122" customFormat="1" ht="23.25" customHeight="1">
      <c r="A2" s="194" t="s">
        <v>1</v>
      </c>
      <c r="B2" s="195" t="s">
        <v>2</v>
      </c>
      <c r="C2" s="196" t="s">
        <v>3</v>
      </c>
      <c r="D2" s="197" t="s">
        <v>4</v>
      </c>
      <c r="E2" s="197" t="s">
        <v>5</v>
      </c>
      <c r="F2" s="197" t="s">
        <v>6</v>
      </c>
      <c r="G2" s="196" t="s">
        <v>7</v>
      </c>
      <c r="H2" s="198" t="s">
        <v>8</v>
      </c>
      <c r="I2" s="199" t="s">
        <v>9</v>
      </c>
      <c r="J2" s="194" t="s">
        <v>10</v>
      </c>
      <c r="K2" s="221" t="s">
        <v>11</v>
      </c>
      <c r="L2" s="222"/>
      <c r="M2" s="222"/>
      <c r="N2" s="222"/>
      <c r="O2" s="223" t="s">
        <v>12</v>
      </c>
      <c r="P2" s="224"/>
      <c r="Q2" s="224"/>
      <c r="R2" s="225"/>
      <c r="S2" s="126"/>
      <c r="T2" s="127" t="s">
        <v>13</v>
      </c>
      <c r="U2" s="128"/>
      <c r="V2" s="226" t="s">
        <v>14</v>
      </c>
      <c r="W2" s="227"/>
      <c r="X2" s="223" t="s">
        <v>15</v>
      </c>
      <c r="Y2" s="224"/>
      <c r="Z2" s="224"/>
      <c r="AA2" s="224"/>
      <c r="AB2" s="224"/>
      <c r="AC2" s="224"/>
      <c r="AD2" s="225"/>
      <c r="AE2" s="208" t="s">
        <v>16</v>
      </c>
      <c r="AF2" s="210" t="s">
        <v>17</v>
      </c>
      <c r="AG2" s="210" t="s">
        <v>18</v>
      </c>
      <c r="AH2" s="212" t="s">
        <v>19</v>
      </c>
    </row>
    <row r="3" spans="1:34" s="130" customFormat="1" ht="29.4" customHeight="1">
      <c r="A3" s="194" t="s">
        <v>1</v>
      </c>
      <c r="B3" s="195" t="s">
        <v>2</v>
      </c>
      <c r="C3" s="196" t="s">
        <v>3</v>
      </c>
      <c r="D3" s="197" t="s">
        <v>4</v>
      </c>
      <c r="E3" s="197" t="s">
        <v>5</v>
      </c>
      <c r="F3" s="197" t="s">
        <v>6</v>
      </c>
      <c r="G3" s="196" t="s">
        <v>7</v>
      </c>
      <c r="H3" s="198" t="s">
        <v>8</v>
      </c>
      <c r="I3" s="199" t="s">
        <v>9</v>
      </c>
      <c r="J3" s="194" t="s">
        <v>10</v>
      </c>
      <c r="K3" s="125" t="s">
        <v>20</v>
      </c>
      <c r="L3" s="125" t="s">
        <v>21</v>
      </c>
      <c r="M3" s="125" t="s">
        <v>22</v>
      </c>
      <c r="N3" s="125" t="s">
        <v>23</v>
      </c>
      <c r="O3" s="124" t="s">
        <v>24</v>
      </c>
      <c r="P3" s="124" t="s">
        <v>25</v>
      </c>
      <c r="Q3" s="124" t="s">
        <v>26</v>
      </c>
      <c r="R3" s="124" t="s">
        <v>27</v>
      </c>
      <c r="S3" s="131" t="s">
        <v>28</v>
      </c>
      <c r="T3" s="124" t="s">
        <v>29</v>
      </c>
      <c r="U3" s="124" t="s">
        <v>30</v>
      </c>
      <c r="V3" s="129" t="s">
        <v>31</v>
      </c>
      <c r="W3" s="123" t="s">
        <v>32</v>
      </c>
      <c r="X3" s="123" t="s">
        <v>33</v>
      </c>
      <c r="Y3" s="132" t="s">
        <v>34</v>
      </c>
      <c r="Z3" s="133" t="s">
        <v>35</v>
      </c>
      <c r="AA3" s="132" t="s">
        <v>36</v>
      </c>
      <c r="AB3" s="132" t="s">
        <v>37</v>
      </c>
      <c r="AC3" s="134" t="s">
        <v>38</v>
      </c>
      <c r="AD3" s="134" t="s">
        <v>39</v>
      </c>
      <c r="AE3" s="209"/>
      <c r="AF3" s="211"/>
      <c r="AG3" s="211"/>
      <c r="AH3" s="213"/>
    </row>
    <row r="4" spans="1:34" s="58" customFormat="1" ht="20.100000000000001" customHeight="1">
      <c r="A4" s="53">
        <v>1</v>
      </c>
      <c r="B4" s="53" t="s">
        <v>40</v>
      </c>
      <c r="C4" s="51" t="s">
        <v>41</v>
      </c>
      <c r="D4" s="52" t="s">
        <v>42</v>
      </c>
      <c r="E4" s="51" t="s">
        <v>43</v>
      </c>
      <c r="F4" s="51" t="s">
        <v>44</v>
      </c>
      <c r="G4" s="53" t="s">
        <v>45</v>
      </c>
      <c r="H4" s="65">
        <v>202303</v>
      </c>
      <c r="I4" s="69" t="s">
        <v>46</v>
      </c>
      <c r="J4" s="105">
        <v>42112</v>
      </c>
      <c r="K4" s="51">
        <v>22311</v>
      </c>
      <c r="L4" s="51">
        <v>22311</v>
      </c>
      <c r="M4" s="51">
        <v>22311</v>
      </c>
      <c r="N4" s="65">
        <v>22311</v>
      </c>
      <c r="O4" s="70">
        <v>3123.54</v>
      </c>
      <c r="P4" s="70">
        <v>111.56</v>
      </c>
      <c r="Q4" s="70">
        <f t="shared" ref="Q4:Q67" si="0">ROUND(M4*0.002,2)</f>
        <v>44.62</v>
      </c>
      <c r="R4" s="70">
        <f t="shared" ref="R4:R67" si="1">ROUND(N4*0.095,2)</f>
        <v>2119.5500000000002</v>
      </c>
      <c r="S4" s="70">
        <v>1784.88</v>
      </c>
      <c r="T4" s="70">
        <v>111.56</v>
      </c>
      <c r="U4" s="76">
        <f t="shared" ref="U4:U67" si="2">N4*0.02</f>
        <v>446.22</v>
      </c>
      <c r="V4" s="76">
        <f t="shared" ref="V4:V67" si="3">O4+P4+Q4+R4</f>
        <v>5399.27</v>
      </c>
      <c r="W4" s="76">
        <f t="shared" ref="W4:W67" si="4">S4+T4+U4</f>
        <v>2342.66</v>
      </c>
      <c r="X4" s="77">
        <v>36675</v>
      </c>
      <c r="Y4" s="51">
        <f t="shared" ref="Y4:Y67" si="5">X4*0.12</f>
        <v>4401</v>
      </c>
      <c r="Z4" s="51">
        <v>36675</v>
      </c>
      <c r="AA4" s="69">
        <f t="shared" ref="AA4:AA67" si="6">Z4*0.12</f>
        <v>4401</v>
      </c>
      <c r="AB4" s="76">
        <f t="shared" ref="AB4:AB67" si="7">Y4-AA4</f>
        <v>0</v>
      </c>
      <c r="AC4" s="69"/>
      <c r="AD4" s="76">
        <f t="shared" ref="AD4:AD67" si="8">AB4+AC4</f>
        <v>0</v>
      </c>
      <c r="AE4" s="76">
        <f t="shared" ref="AE4:AE67" si="9">V4+W4+AA4*2</f>
        <v>16543.93</v>
      </c>
      <c r="AF4" s="82"/>
      <c r="AG4" s="82"/>
      <c r="AH4" s="88"/>
    </row>
    <row r="5" spans="1:34" s="58" customFormat="1" ht="20.100000000000001" customHeight="1">
      <c r="A5" s="53">
        <v>2</v>
      </c>
      <c r="B5" s="53" t="s">
        <v>40</v>
      </c>
      <c r="C5" s="51" t="s">
        <v>47</v>
      </c>
      <c r="D5" s="52" t="s">
        <v>48</v>
      </c>
      <c r="E5" s="51" t="s">
        <v>49</v>
      </c>
      <c r="F5" s="51" t="s">
        <v>50</v>
      </c>
      <c r="G5" s="53" t="s">
        <v>51</v>
      </c>
      <c r="H5" s="65">
        <v>202303</v>
      </c>
      <c r="I5" s="69" t="s">
        <v>46</v>
      </c>
      <c r="J5" s="105">
        <v>40722</v>
      </c>
      <c r="K5" s="51">
        <v>22311</v>
      </c>
      <c r="L5" s="51">
        <v>22311</v>
      </c>
      <c r="M5" s="51">
        <v>22311</v>
      </c>
      <c r="N5" s="65">
        <v>22311</v>
      </c>
      <c r="O5" s="70">
        <v>3123.54</v>
      </c>
      <c r="P5" s="70">
        <v>111.56</v>
      </c>
      <c r="Q5" s="70">
        <f t="shared" si="0"/>
        <v>44.62</v>
      </c>
      <c r="R5" s="70">
        <f t="shared" si="1"/>
        <v>2119.5500000000002</v>
      </c>
      <c r="S5" s="70">
        <v>1784.88</v>
      </c>
      <c r="T5" s="70">
        <v>111.56</v>
      </c>
      <c r="U5" s="76">
        <f t="shared" si="2"/>
        <v>446.22</v>
      </c>
      <c r="V5" s="76">
        <f t="shared" si="3"/>
        <v>5399.27</v>
      </c>
      <c r="W5" s="76">
        <f t="shared" si="4"/>
        <v>2342.66</v>
      </c>
      <c r="X5" s="77">
        <v>36675</v>
      </c>
      <c r="Y5" s="51">
        <f t="shared" si="5"/>
        <v>4401</v>
      </c>
      <c r="Z5" s="51">
        <v>36675</v>
      </c>
      <c r="AA5" s="69">
        <f t="shared" si="6"/>
        <v>4401</v>
      </c>
      <c r="AB5" s="76">
        <f t="shared" si="7"/>
        <v>0</v>
      </c>
      <c r="AC5" s="69"/>
      <c r="AD5" s="76">
        <f t="shared" si="8"/>
        <v>0</v>
      </c>
      <c r="AE5" s="76">
        <f t="shared" si="9"/>
        <v>16543.93</v>
      </c>
      <c r="AF5" s="82"/>
      <c r="AG5" s="82"/>
      <c r="AH5" s="88"/>
    </row>
    <row r="6" spans="1:34" s="58" customFormat="1" ht="20.100000000000001" customHeight="1">
      <c r="A6" s="53">
        <v>3</v>
      </c>
      <c r="B6" s="53" t="s">
        <v>40</v>
      </c>
      <c r="C6" s="51" t="s">
        <v>52</v>
      </c>
      <c r="D6" s="52" t="s">
        <v>53</v>
      </c>
      <c r="E6" s="51" t="s">
        <v>43</v>
      </c>
      <c r="F6" s="51" t="s">
        <v>54</v>
      </c>
      <c r="G6" s="53" t="s">
        <v>55</v>
      </c>
      <c r="H6" s="65">
        <v>202303</v>
      </c>
      <c r="I6" s="69" t="s">
        <v>56</v>
      </c>
      <c r="J6" s="105">
        <v>43102</v>
      </c>
      <c r="K6" s="51">
        <v>10000</v>
      </c>
      <c r="L6" s="51">
        <v>10000</v>
      </c>
      <c r="M6" s="51">
        <v>10000</v>
      </c>
      <c r="N6" s="65">
        <v>10000</v>
      </c>
      <c r="O6" s="70">
        <v>1400</v>
      </c>
      <c r="P6" s="70">
        <v>50</v>
      </c>
      <c r="Q6" s="70">
        <f t="shared" si="0"/>
        <v>20</v>
      </c>
      <c r="R6" s="70">
        <f t="shared" si="1"/>
        <v>950</v>
      </c>
      <c r="S6" s="70">
        <v>800</v>
      </c>
      <c r="T6" s="70">
        <v>50</v>
      </c>
      <c r="U6" s="76">
        <f t="shared" si="2"/>
        <v>200</v>
      </c>
      <c r="V6" s="76">
        <f t="shared" si="3"/>
        <v>2420</v>
      </c>
      <c r="W6" s="76">
        <f t="shared" si="4"/>
        <v>1050</v>
      </c>
      <c r="X6" s="77">
        <v>32000</v>
      </c>
      <c r="Y6" s="51">
        <f t="shared" si="5"/>
        <v>3840</v>
      </c>
      <c r="Z6" s="51">
        <v>36000</v>
      </c>
      <c r="AA6" s="69">
        <f t="shared" si="6"/>
        <v>4320</v>
      </c>
      <c r="AB6" s="76">
        <f t="shared" si="7"/>
        <v>-480</v>
      </c>
      <c r="AC6" s="69"/>
      <c r="AD6" s="76">
        <f t="shared" si="8"/>
        <v>-480</v>
      </c>
      <c r="AE6" s="76">
        <f t="shared" si="9"/>
        <v>12110</v>
      </c>
      <c r="AF6" s="82"/>
      <c r="AG6" s="82"/>
      <c r="AH6" s="88"/>
    </row>
    <row r="7" spans="1:34" s="58" customFormat="1" ht="20.100000000000001" customHeight="1">
      <c r="A7" s="53">
        <v>4</v>
      </c>
      <c r="B7" s="53" t="s">
        <v>40</v>
      </c>
      <c r="C7" s="51" t="s">
        <v>57</v>
      </c>
      <c r="D7" s="52" t="s">
        <v>58</v>
      </c>
      <c r="E7" s="51" t="s">
        <v>43</v>
      </c>
      <c r="F7" s="51" t="s">
        <v>59</v>
      </c>
      <c r="G7" s="53" t="s">
        <v>60</v>
      </c>
      <c r="H7" s="65">
        <v>202303</v>
      </c>
      <c r="I7" s="69" t="s">
        <v>46</v>
      </c>
      <c r="J7" s="105">
        <v>43409</v>
      </c>
      <c r="K7" s="51">
        <v>5500</v>
      </c>
      <c r="L7" s="51">
        <v>5500</v>
      </c>
      <c r="M7" s="51">
        <v>5500</v>
      </c>
      <c r="N7" s="65">
        <v>5500</v>
      </c>
      <c r="O7" s="70">
        <v>770</v>
      </c>
      <c r="P7" s="70">
        <v>27.5</v>
      </c>
      <c r="Q7" s="70">
        <f t="shared" si="0"/>
        <v>11</v>
      </c>
      <c r="R7" s="70">
        <f t="shared" si="1"/>
        <v>522.5</v>
      </c>
      <c r="S7" s="70">
        <v>440</v>
      </c>
      <c r="T7" s="70">
        <v>27.5</v>
      </c>
      <c r="U7" s="76">
        <f t="shared" si="2"/>
        <v>110</v>
      </c>
      <c r="V7" s="76">
        <f t="shared" si="3"/>
        <v>1331</v>
      </c>
      <c r="W7" s="76">
        <f t="shared" si="4"/>
        <v>577.5</v>
      </c>
      <c r="X7" s="77">
        <v>21000</v>
      </c>
      <c r="Y7" s="51">
        <f t="shared" si="5"/>
        <v>2520</v>
      </c>
      <c r="Z7" s="51">
        <v>21000</v>
      </c>
      <c r="AA7" s="69">
        <f t="shared" si="6"/>
        <v>2520</v>
      </c>
      <c r="AB7" s="76">
        <f t="shared" si="7"/>
        <v>0</v>
      </c>
      <c r="AC7" s="69"/>
      <c r="AD7" s="76">
        <f t="shared" si="8"/>
        <v>0</v>
      </c>
      <c r="AE7" s="76">
        <f t="shared" si="9"/>
        <v>6948.5</v>
      </c>
      <c r="AF7" s="82"/>
      <c r="AG7" s="82"/>
      <c r="AH7" s="88"/>
    </row>
    <row r="8" spans="1:34" s="58" customFormat="1" ht="20.100000000000001" customHeight="1">
      <c r="A8" s="53">
        <v>5</v>
      </c>
      <c r="B8" s="53" t="s">
        <v>40</v>
      </c>
      <c r="C8" s="51" t="s">
        <v>61</v>
      </c>
      <c r="D8" s="52" t="s">
        <v>62</v>
      </c>
      <c r="E8" s="51" t="s">
        <v>43</v>
      </c>
      <c r="F8" s="51" t="s">
        <v>63</v>
      </c>
      <c r="G8" s="53" t="s">
        <v>64</v>
      </c>
      <c r="H8" s="65">
        <v>202303</v>
      </c>
      <c r="I8" s="69" t="s">
        <v>65</v>
      </c>
      <c r="J8" s="105">
        <v>42651</v>
      </c>
      <c r="K8" s="51">
        <v>6500</v>
      </c>
      <c r="L8" s="51">
        <v>6500</v>
      </c>
      <c r="M8" s="51">
        <v>6500</v>
      </c>
      <c r="N8" s="65">
        <v>6500</v>
      </c>
      <c r="O8" s="70">
        <v>910</v>
      </c>
      <c r="P8" s="70">
        <v>32.5</v>
      </c>
      <c r="Q8" s="70">
        <f t="shared" si="0"/>
        <v>13</v>
      </c>
      <c r="R8" s="70">
        <f t="shared" si="1"/>
        <v>617.5</v>
      </c>
      <c r="S8" s="70">
        <v>520</v>
      </c>
      <c r="T8" s="70">
        <v>32.5</v>
      </c>
      <c r="U8" s="76">
        <f t="shared" si="2"/>
        <v>130</v>
      </c>
      <c r="V8" s="76">
        <f t="shared" si="3"/>
        <v>1573</v>
      </c>
      <c r="W8" s="76">
        <f t="shared" si="4"/>
        <v>682.5</v>
      </c>
      <c r="X8" s="77">
        <v>32000</v>
      </c>
      <c r="Y8" s="51">
        <f t="shared" si="5"/>
        <v>3840</v>
      </c>
      <c r="Z8" s="51">
        <v>36000</v>
      </c>
      <c r="AA8" s="69">
        <f t="shared" si="6"/>
        <v>4320</v>
      </c>
      <c r="AB8" s="76">
        <f t="shared" si="7"/>
        <v>-480</v>
      </c>
      <c r="AC8" s="69"/>
      <c r="AD8" s="76">
        <f t="shared" si="8"/>
        <v>-480</v>
      </c>
      <c r="AE8" s="76">
        <f t="shared" si="9"/>
        <v>10895.5</v>
      </c>
      <c r="AF8" s="82"/>
      <c r="AG8" s="82"/>
      <c r="AH8" s="88"/>
    </row>
    <row r="9" spans="1:34" s="58" customFormat="1" ht="20.100000000000001" customHeight="1">
      <c r="A9" s="53">
        <v>6</v>
      </c>
      <c r="B9" s="53" t="s">
        <v>40</v>
      </c>
      <c r="C9" s="51" t="s">
        <v>66</v>
      </c>
      <c r="D9" s="52" t="s">
        <v>67</v>
      </c>
      <c r="E9" s="51" t="s">
        <v>43</v>
      </c>
      <c r="F9" s="51" t="s">
        <v>59</v>
      </c>
      <c r="G9" s="53" t="s">
        <v>68</v>
      </c>
      <c r="H9" s="65">
        <v>202303</v>
      </c>
      <c r="I9" s="69" t="s">
        <v>65</v>
      </c>
      <c r="J9" s="105">
        <v>42184</v>
      </c>
      <c r="K9" s="51">
        <v>5500</v>
      </c>
      <c r="L9" s="51">
        <v>5500</v>
      </c>
      <c r="M9" s="51">
        <v>5500</v>
      </c>
      <c r="N9" s="65">
        <v>5500</v>
      </c>
      <c r="O9" s="70">
        <v>770</v>
      </c>
      <c r="P9" s="70">
        <v>27.5</v>
      </c>
      <c r="Q9" s="70">
        <f t="shared" si="0"/>
        <v>11</v>
      </c>
      <c r="R9" s="70">
        <f t="shared" si="1"/>
        <v>522.5</v>
      </c>
      <c r="S9" s="70">
        <v>440</v>
      </c>
      <c r="T9" s="70">
        <v>27.5</v>
      </c>
      <c r="U9" s="76">
        <f t="shared" si="2"/>
        <v>110</v>
      </c>
      <c r="V9" s="76">
        <f t="shared" si="3"/>
        <v>1331</v>
      </c>
      <c r="W9" s="76">
        <f t="shared" si="4"/>
        <v>577.5</v>
      </c>
      <c r="X9" s="77">
        <v>21000</v>
      </c>
      <c r="Y9" s="51">
        <f t="shared" si="5"/>
        <v>2520</v>
      </c>
      <c r="Z9" s="51">
        <v>21000</v>
      </c>
      <c r="AA9" s="69">
        <f t="shared" si="6"/>
        <v>2520</v>
      </c>
      <c r="AB9" s="76">
        <f t="shared" si="7"/>
        <v>0</v>
      </c>
      <c r="AC9" s="69"/>
      <c r="AD9" s="76">
        <f t="shared" si="8"/>
        <v>0</v>
      </c>
      <c r="AE9" s="76">
        <f t="shared" si="9"/>
        <v>6948.5</v>
      </c>
      <c r="AF9" s="82"/>
      <c r="AG9" s="82"/>
      <c r="AH9" s="88"/>
    </row>
    <row r="10" spans="1:34" s="58" customFormat="1" ht="20.100000000000001" customHeight="1">
      <c r="A10" s="53">
        <v>7</v>
      </c>
      <c r="B10" s="53" t="s">
        <v>40</v>
      </c>
      <c r="C10" s="51" t="s">
        <v>69</v>
      </c>
      <c r="D10" s="52" t="s">
        <v>70</v>
      </c>
      <c r="E10" s="51" t="s">
        <v>43</v>
      </c>
      <c r="F10" s="51" t="s">
        <v>71</v>
      </c>
      <c r="G10" s="53" t="s">
        <v>72</v>
      </c>
      <c r="H10" s="65">
        <v>202303</v>
      </c>
      <c r="I10" s="69" t="s">
        <v>65</v>
      </c>
      <c r="J10" s="105">
        <v>41821</v>
      </c>
      <c r="K10" s="51">
        <v>5000</v>
      </c>
      <c r="L10" s="51">
        <v>5000</v>
      </c>
      <c r="M10" s="51">
        <v>5000</v>
      </c>
      <c r="N10" s="65">
        <v>5000</v>
      </c>
      <c r="O10" s="70">
        <v>700</v>
      </c>
      <c r="P10" s="70">
        <v>25</v>
      </c>
      <c r="Q10" s="70">
        <f t="shared" si="0"/>
        <v>10</v>
      </c>
      <c r="R10" s="70">
        <f t="shared" si="1"/>
        <v>475</v>
      </c>
      <c r="S10" s="70">
        <v>400</v>
      </c>
      <c r="T10" s="70">
        <v>25</v>
      </c>
      <c r="U10" s="76">
        <f t="shared" si="2"/>
        <v>100</v>
      </c>
      <c r="V10" s="76">
        <f t="shared" si="3"/>
        <v>1210</v>
      </c>
      <c r="W10" s="76">
        <f t="shared" si="4"/>
        <v>525</v>
      </c>
      <c r="X10" s="77">
        <v>18000</v>
      </c>
      <c r="Y10" s="51">
        <f t="shared" si="5"/>
        <v>2160</v>
      </c>
      <c r="Z10" s="51">
        <v>18000</v>
      </c>
      <c r="AA10" s="69">
        <f t="shared" si="6"/>
        <v>2160</v>
      </c>
      <c r="AB10" s="76">
        <f t="shared" si="7"/>
        <v>0</v>
      </c>
      <c r="AC10" s="69"/>
      <c r="AD10" s="76">
        <f t="shared" si="8"/>
        <v>0</v>
      </c>
      <c r="AE10" s="76">
        <f t="shared" si="9"/>
        <v>6055</v>
      </c>
      <c r="AF10" s="82"/>
      <c r="AG10" s="82"/>
      <c r="AH10" s="88"/>
    </row>
    <row r="11" spans="1:34" s="58" customFormat="1" ht="20.100000000000001" customHeight="1">
      <c r="A11" s="53">
        <v>8</v>
      </c>
      <c r="B11" s="53" t="s">
        <v>40</v>
      </c>
      <c r="C11" s="51" t="s">
        <v>73</v>
      </c>
      <c r="D11" s="52" t="s">
        <v>74</v>
      </c>
      <c r="E11" s="51" t="s">
        <v>43</v>
      </c>
      <c r="F11" s="51" t="s">
        <v>75</v>
      </c>
      <c r="G11" s="53" t="s">
        <v>76</v>
      </c>
      <c r="H11" s="65">
        <v>202303</v>
      </c>
      <c r="I11" s="69" t="s">
        <v>65</v>
      </c>
      <c r="J11" s="105">
        <v>41456</v>
      </c>
      <c r="K11" s="51">
        <v>4500</v>
      </c>
      <c r="L11" s="51">
        <v>4500</v>
      </c>
      <c r="M11" s="51">
        <v>4500</v>
      </c>
      <c r="N11" s="65">
        <v>4500</v>
      </c>
      <c r="O11" s="70">
        <v>630</v>
      </c>
      <c r="P11" s="70">
        <v>22.5</v>
      </c>
      <c r="Q11" s="70">
        <f t="shared" si="0"/>
        <v>9</v>
      </c>
      <c r="R11" s="70">
        <f t="shared" si="1"/>
        <v>427.5</v>
      </c>
      <c r="S11" s="70">
        <v>360</v>
      </c>
      <c r="T11" s="70">
        <v>22.5</v>
      </c>
      <c r="U11" s="76">
        <f t="shared" si="2"/>
        <v>90</v>
      </c>
      <c r="V11" s="76">
        <f t="shared" si="3"/>
        <v>1089</v>
      </c>
      <c r="W11" s="76">
        <f t="shared" si="4"/>
        <v>472.5</v>
      </c>
      <c r="X11" s="77">
        <v>12000</v>
      </c>
      <c r="Y11" s="51">
        <f t="shared" si="5"/>
        <v>1440</v>
      </c>
      <c r="Z11" s="51">
        <v>12000</v>
      </c>
      <c r="AA11" s="69">
        <f t="shared" si="6"/>
        <v>1440</v>
      </c>
      <c r="AB11" s="76">
        <f t="shared" si="7"/>
        <v>0</v>
      </c>
      <c r="AC11" s="69"/>
      <c r="AD11" s="76">
        <f t="shared" si="8"/>
        <v>0</v>
      </c>
      <c r="AE11" s="76">
        <f t="shared" si="9"/>
        <v>4441.5</v>
      </c>
      <c r="AF11" s="82"/>
      <c r="AG11" s="82"/>
      <c r="AH11" s="88"/>
    </row>
    <row r="12" spans="1:34" s="58" customFormat="1" ht="20.100000000000001" customHeight="1">
      <c r="A12" s="53">
        <v>9</v>
      </c>
      <c r="B12" s="53" t="s">
        <v>40</v>
      </c>
      <c r="C12" s="51" t="s">
        <v>77</v>
      </c>
      <c r="D12" s="52" t="s">
        <v>78</v>
      </c>
      <c r="E12" s="51" t="s">
        <v>43</v>
      </c>
      <c r="F12" s="51" t="s">
        <v>79</v>
      </c>
      <c r="G12" s="53" t="s">
        <v>80</v>
      </c>
      <c r="H12" s="65">
        <v>202303</v>
      </c>
      <c r="I12" s="69" t="s">
        <v>65</v>
      </c>
      <c r="J12" s="105">
        <v>43616</v>
      </c>
      <c r="K12" s="51">
        <v>4000</v>
      </c>
      <c r="L12" s="51">
        <v>4000</v>
      </c>
      <c r="M12" s="51">
        <v>4000</v>
      </c>
      <c r="N12" s="65">
        <v>4000</v>
      </c>
      <c r="O12" s="70">
        <v>560</v>
      </c>
      <c r="P12" s="70">
        <v>20</v>
      </c>
      <c r="Q12" s="70">
        <f t="shared" si="0"/>
        <v>8</v>
      </c>
      <c r="R12" s="70">
        <f t="shared" si="1"/>
        <v>380</v>
      </c>
      <c r="S12" s="70">
        <v>320</v>
      </c>
      <c r="T12" s="70">
        <v>20</v>
      </c>
      <c r="U12" s="76">
        <f t="shared" si="2"/>
        <v>80</v>
      </c>
      <c r="V12" s="76">
        <f t="shared" si="3"/>
        <v>968</v>
      </c>
      <c r="W12" s="76">
        <f t="shared" si="4"/>
        <v>420</v>
      </c>
      <c r="X12" s="77">
        <v>3500</v>
      </c>
      <c r="Y12" s="51">
        <f t="shared" si="5"/>
        <v>420</v>
      </c>
      <c r="Z12" s="51">
        <v>10800</v>
      </c>
      <c r="AA12" s="69">
        <f t="shared" si="6"/>
        <v>1296</v>
      </c>
      <c r="AB12" s="76">
        <f t="shared" si="7"/>
        <v>-876</v>
      </c>
      <c r="AC12" s="69"/>
      <c r="AD12" s="76">
        <f t="shared" si="8"/>
        <v>-876</v>
      </c>
      <c r="AE12" s="76">
        <f t="shared" si="9"/>
        <v>3980</v>
      </c>
      <c r="AF12" s="82" t="s">
        <v>81</v>
      </c>
      <c r="AG12" s="82"/>
      <c r="AH12" s="88"/>
    </row>
    <row r="13" spans="1:34" s="58" customFormat="1" ht="20.100000000000001" customHeight="1">
      <c r="A13" s="53">
        <v>10</v>
      </c>
      <c r="B13" s="53" t="s">
        <v>40</v>
      </c>
      <c r="C13" s="51" t="s">
        <v>82</v>
      </c>
      <c r="D13" s="52" t="s">
        <v>83</v>
      </c>
      <c r="E13" s="51" t="s">
        <v>43</v>
      </c>
      <c r="F13" s="51" t="s">
        <v>84</v>
      </c>
      <c r="G13" s="53" t="s">
        <v>85</v>
      </c>
      <c r="H13" s="65">
        <v>202303</v>
      </c>
      <c r="I13" s="69" t="s">
        <v>65</v>
      </c>
      <c r="J13" s="105">
        <v>42624</v>
      </c>
      <c r="K13" s="51">
        <v>5000</v>
      </c>
      <c r="L13" s="51">
        <v>5000</v>
      </c>
      <c r="M13" s="51">
        <v>5000</v>
      </c>
      <c r="N13" s="65">
        <v>5000</v>
      </c>
      <c r="O13" s="70">
        <v>700</v>
      </c>
      <c r="P13" s="70">
        <v>25</v>
      </c>
      <c r="Q13" s="70">
        <f t="shared" si="0"/>
        <v>10</v>
      </c>
      <c r="R13" s="70">
        <f t="shared" si="1"/>
        <v>475</v>
      </c>
      <c r="S13" s="70">
        <v>400</v>
      </c>
      <c r="T13" s="70">
        <v>25</v>
      </c>
      <c r="U13" s="76">
        <f t="shared" si="2"/>
        <v>100</v>
      </c>
      <c r="V13" s="76">
        <f t="shared" si="3"/>
        <v>1210</v>
      </c>
      <c r="W13" s="76">
        <f t="shared" si="4"/>
        <v>525</v>
      </c>
      <c r="X13" s="77">
        <v>15000</v>
      </c>
      <c r="Y13" s="51">
        <f t="shared" si="5"/>
        <v>1800</v>
      </c>
      <c r="Z13" s="51">
        <v>15000</v>
      </c>
      <c r="AA13" s="69">
        <f t="shared" si="6"/>
        <v>1800</v>
      </c>
      <c r="AB13" s="76">
        <f t="shared" si="7"/>
        <v>0</v>
      </c>
      <c r="AC13" s="69"/>
      <c r="AD13" s="76">
        <f t="shared" si="8"/>
        <v>0</v>
      </c>
      <c r="AE13" s="76">
        <f t="shared" si="9"/>
        <v>5335</v>
      </c>
      <c r="AF13" s="82" t="s">
        <v>86</v>
      </c>
      <c r="AG13" s="82">
        <v>44849</v>
      </c>
      <c r="AH13" s="88"/>
    </row>
    <row r="14" spans="1:34" s="58" customFormat="1" ht="20.100000000000001" customHeight="1">
      <c r="A14" s="53">
        <v>11</v>
      </c>
      <c r="B14" s="53" t="s">
        <v>40</v>
      </c>
      <c r="C14" s="51" t="s">
        <v>87</v>
      </c>
      <c r="D14" s="52" t="s">
        <v>88</v>
      </c>
      <c r="E14" s="51" t="s">
        <v>43</v>
      </c>
      <c r="F14" s="51" t="s">
        <v>79</v>
      </c>
      <c r="G14" s="53" t="s">
        <v>89</v>
      </c>
      <c r="H14" s="65">
        <v>202303</v>
      </c>
      <c r="I14" s="69" t="s">
        <v>65</v>
      </c>
      <c r="J14" s="105">
        <v>43627</v>
      </c>
      <c r="K14" s="51">
        <v>4000</v>
      </c>
      <c r="L14" s="51">
        <v>4000</v>
      </c>
      <c r="M14" s="51">
        <v>4000</v>
      </c>
      <c r="N14" s="65">
        <v>4000</v>
      </c>
      <c r="O14" s="70">
        <v>560</v>
      </c>
      <c r="P14" s="70">
        <v>20</v>
      </c>
      <c r="Q14" s="70">
        <f t="shared" si="0"/>
        <v>8</v>
      </c>
      <c r="R14" s="70">
        <f t="shared" si="1"/>
        <v>380</v>
      </c>
      <c r="S14" s="70">
        <v>320</v>
      </c>
      <c r="T14" s="70">
        <v>20</v>
      </c>
      <c r="U14" s="76">
        <f t="shared" si="2"/>
        <v>80</v>
      </c>
      <c r="V14" s="76">
        <f t="shared" si="3"/>
        <v>968</v>
      </c>
      <c r="W14" s="76">
        <f t="shared" si="4"/>
        <v>420</v>
      </c>
      <c r="X14" s="77">
        <v>10000</v>
      </c>
      <c r="Y14" s="51">
        <f t="shared" si="5"/>
        <v>1200</v>
      </c>
      <c r="Z14" s="51">
        <v>10000</v>
      </c>
      <c r="AA14" s="69">
        <f t="shared" si="6"/>
        <v>1200</v>
      </c>
      <c r="AB14" s="76">
        <f t="shared" si="7"/>
        <v>0</v>
      </c>
      <c r="AC14" s="69"/>
      <c r="AD14" s="76">
        <f t="shared" si="8"/>
        <v>0</v>
      </c>
      <c r="AE14" s="76">
        <f t="shared" si="9"/>
        <v>3788</v>
      </c>
      <c r="AF14" s="82"/>
      <c r="AG14" s="82"/>
      <c r="AH14" s="88"/>
    </row>
    <row r="15" spans="1:34" s="58" customFormat="1" ht="20.100000000000001" customHeight="1">
      <c r="A15" s="53">
        <v>12</v>
      </c>
      <c r="B15" s="53" t="s">
        <v>40</v>
      </c>
      <c r="C15" s="51" t="s">
        <v>90</v>
      </c>
      <c r="D15" s="52" t="s">
        <v>91</v>
      </c>
      <c r="E15" s="51" t="s">
        <v>43</v>
      </c>
      <c r="F15" s="51" t="s">
        <v>59</v>
      </c>
      <c r="G15" s="53" t="s">
        <v>92</v>
      </c>
      <c r="H15" s="65">
        <v>202303</v>
      </c>
      <c r="I15" s="69" t="s">
        <v>65</v>
      </c>
      <c r="J15" s="105">
        <v>43052</v>
      </c>
      <c r="K15" s="51">
        <v>5500</v>
      </c>
      <c r="L15" s="51">
        <v>5500</v>
      </c>
      <c r="M15" s="51">
        <v>5500</v>
      </c>
      <c r="N15" s="65">
        <v>5500</v>
      </c>
      <c r="O15" s="70">
        <v>770</v>
      </c>
      <c r="P15" s="70">
        <v>27.5</v>
      </c>
      <c r="Q15" s="70">
        <f t="shared" si="0"/>
        <v>11</v>
      </c>
      <c r="R15" s="70">
        <f t="shared" si="1"/>
        <v>522.5</v>
      </c>
      <c r="S15" s="70">
        <v>440</v>
      </c>
      <c r="T15" s="70">
        <v>27.5</v>
      </c>
      <c r="U15" s="76">
        <f t="shared" si="2"/>
        <v>110</v>
      </c>
      <c r="V15" s="76">
        <f t="shared" si="3"/>
        <v>1331</v>
      </c>
      <c r="W15" s="76">
        <f t="shared" si="4"/>
        <v>577.5</v>
      </c>
      <c r="X15" s="77">
        <v>21000</v>
      </c>
      <c r="Y15" s="51">
        <f t="shared" si="5"/>
        <v>2520</v>
      </c>
      <c r="Z15" s="51">
        <v>21000</v>
      </c>
      <c r="AA15" s="69">
        <f t="shared" si="6"/>
        <v>2520</v>
      </c>
      <c r="AB15" s="76">
        <f t="shared" si="7"/>
        <v>0</v>
      </c>
      <c r="AC15" s="69"/>
      <c r="AD15" s="76">
        <f t="shared" si="8"/>
        <v>0</v>
      </c>
      <c r="AE15" s="76">
        <f t="shared" si="9"/>
        <v>6948.5</v>
      </c>
      <c r="AF15" s="82"/>
      <c r="AG15" s="82"/>
      <c r="AH15" s="88"/>
    </row>
    <row r="16" spans="1:34" s="58" customFormat="1" ht="20.100000000000001" customHeight="1">
      <c r="A16" s="53">
        <v>13</v>
      </c>
      <c r="B16" s="53" t="s">
        <v>40</v>
      </c>
      <c r="C16" s="51" t="s">
        <v>93</v>
      </c>
      <c r="D16" s="52" t="s">
        <v>94</v>
      </c>
      <c r="E16" s="51" t="s">
        <v>43</v>
      </c>
      <c r="F16" s="51" t="s">
        <v>84</v>
      </c>
      <c r="G16" s="53" t="s">
        <v>95</v>
      </c>
      <c r="H16" s="65">
        <v>202303</v>
      </c>
      <c r="I16" s="69" t="s">
        <v>65</v>
      </c>
      <c r="J16" s="105">
        <v>43616</v>
      </c>
      <c r="K16" s="51">
        <v>5000</v>
      </c>
      <c r="L16" s="51">
        <v>5000</v>
      </c>
      <c r="M16" s="51">
        <v>5000</v>
      </c>
      <c r="N16" s="65">
        <v>5000</v>
      </c>
      <c r="O16" s="70">
        <v>700</v>
      </c>
      <c r="P16" s="70">
        <v>25</v>
      </c>
      <c r="Q16" s="70">
        <f t="shared" si="0"/>
        <v>10</v>
      </c>
      <c r="R16" s="70">
        <f t="shared" si="1"/>
        <v>475</v>
      </c>
      <c r="S16" s="70">
        <v>400</v>
      </c>
      <c r="T16" s="70">
        <v>25</v>
      </c>
      <c r="U16" s="76">
        <f t="shared" si="2"/>
        <v>100</v>
      </c>
      <c r="V16" s="76">
        <f t="shared" si="3"/>
        <v>1210</v>
      </c>
      <c r="W16" s="76">
        <f t="shared" si="4"/>
        <v>525</v>
      </c>
      <c r="X16" s="77">
        <v>15000</v>
      </c>
      <c r="Y16" s="51">
        <f t="shared" si="5"/>
        <v>1800</v>
      </c>
      <c r="Z16" s="51">
        <v>15000</v>
      </c>
      <c r="AA16" s="69">
        <f t="shared" si="6"/>
        <v>1800</v>
      </c>
      <c r="AB16" s="76">
        <f t="shared" si="7"/>
        <v>0</v>
      </c>
      <c r="AC16" s="69"/>
      <c r="AD16" s="76">
        <f t="shared" si="8"/>
        <v>0</v>
      </c>
      <c r="AE16" s="76">
        <f t="shared" si="9"/>
        <v>5335</v>
      </c>
      <c r="AF16" s="82" t="s">
        <v>96</v>
      </c>
      <c r="AG16" s="82">
        <v>44743</v>
      </c>
      <c r="AH16" s="88"/>
    </row>
    <row r="17" spans="1:34" s="58" customFormat="1" ht="20.100000000000001" customHeight="1">
      <c r="A17" s="53">
        <v>14</v>
      </c>
      <c r="B17" s="53" t="s">
        <v>40</v>
      </c>
      <c r="C17" s="51" t="s">
        <v>97</v>
      </c>
      <c r="D17" s="52" t="s">
        <v>98</v>
      </c>
      <c r="E17" s="51" t="s">
        <v>43</v>
      </c>
      <c r="F17" s="51" t="s">
        <v>84</v>
      </c>
      <c r="G17" s="53" t="s">
        <v>99</v>
      </c>
      <c r="H17" s="65">
        <v>202303</v>
      </c>
      <c r="I17" s="69" t="s">
        <v>65</v>
      </c>
      <c r="J17" s="105">
        <v>43213</v>
      </c>
      <c r="K17" s="51">
        <v>5000</v>
      </c>
      <c r="L17" s="51">
        <v>5000</v>
      </c>
      <c r="M17" s="51">
        <v>5000</v>
      </c>
      <c r="N17" s="65">
        <v>5000</v>
      </c>
      <c r="O17" s="70">
        <v>700</v>
      </c>
      <c r="P17" s="70">
        <v>25</v>
      </c>
      <c r="Q17" s="70">
        <f t="shared" si="0"/>
        <v>10</v>
      </c>
      <c r="R17" s="70">
        <f t="shared" si="1"/>
        <v>475</v>
      </c>
      <c r="S17" s="70">
        <v>400</v>
      </c>
      <c r="T17" s="70">
        <v>25</v>
      </c>
      <c r="U17" s="76">
        <f t="shared" si="2"/>
        <v>100</v>
      </c>
      <c r="V17" s="76">
        <f t="shared" si="3"/>
        <v>1210</v>
      </c>
      <c r="W17" s="76">
        <f t="shared" si="4"/>
        <v>525</v>
      </c>
      <c r="X17" s="77">
        <v>15000</v>
      </c>
      <c r="Y17" s="51">
        <f t="shared" si="5"/>
        <v>1800</v>
      </c>
      <c r="Z17" s="51">
        <v>15000</v>
      </c>
      <c r="AA17" s="69">
        <f t="shared" si="6"/>
        <v>1800</v>
      </c>
      <c r="AB17" s="76">
        <f t="shared" si="7"/>
        <v>0</v>
      </c>
      <c r="AC17" s="69"/>
      <c r="AD17" s="76">
        <f t="shared" si="8"/>
        <v>0</v>
      </c>
      <c r="AE17" s="76">
        <f t="shared" si="9"/>
        <v>5335</v>
      </c>
      <c r="AF17" s="82"/>
      <c r="AG17" s="82"/>
      <c r="AH17" s="88"/>
    </row>
    <row r="18" spans="1:34" s="58" customFormat="1" ht="20.100000000000001" customHeight="1">
      <c r="A18" s="53">
        <v>15</v>
      </c>
      <c r="B18" s="53" t="s">
        <v>40</v>
      </c>
      <c r="C18" s="51" t="s">
        <v>100</v>
      </c>
      <c r="D18" s="52" t="s">
        <v>101</v>
      </c>
      <c r="E18" s="51" t="s">
        <v>43</v>
      </c>
      <c r="F18" s="51" t="s">
        <v>79</v>
      </c>
      <c r="G18" s="53" t="s">
        <v>102</v>
      </c>
      <c r="H18" s="65">
        <v>202303</v>
      </c>
      <c r="I18" s="69" t="s">
        <v>65</v>
      </c>
      <c r="J18" s="105">
        <v>43193</v>
      </c>
      <c r="K18" s="51">
        <v>4000</v>
      </c>
      <c r="L18" s="51">
        <v>4000</v>
      </c>
      <c r="M18" s="51">
        <v>4000</v>
      </c>
      <c r="N18" s="65">
        <v>4000</v>
      </c>
      <c r="O18" s="70">
        <v>560</v>
      </c>
      <c r="P18" s="70">
        <v>20</v>
      </c>
      <c r="Q18" s="70">
        <f t="shared" si="0"/>
        <v>8</v>
      </c>
      <c r="R18" s="70">
        <f t="shared" si="1"/>
        <v>380</v>
      </c>
      <c r="S18" s="70">
        <v>320</v>
      </c>
      <c r="T18" s="70">
        <v>20</v>
      </c>
      <c r="U18" s="76">
        <f t="shared" si="2"/>
        <v>80</v>
      </c>
      <c r="V18" s="76">
        <f t="shared" si="3"/>
        <v>968</v>
      </c>
      <c r="W18" s="76">
        <f t="shared" si="4"/>
        <v>420</v>
      </c>
      <c r="X18" s="77">
        <v>11000</v>
      </c>
      <c r="Y18" s="51">
        <f t="shared" si="5"/>
        <v>1320</v>
      </c>
      <c r="Z18" s="51">
        <v>11000</v>
      </c>
      <c r="AA18" s="69">
        <f t="shared" si="6"/>
        <v>1320</v>
      </c>
      <c r="AB18" s="76">
        <f t="shared" si="7"/>
        <v>0</v>
      </c>
      <c r="AC18" s="69"/>
      <c r="AD18" s="76">
        <f t="shared" si="8"/>
        <v>0</v>
      </c>
      <c r="AE18" s="76">
        <f t="shared" si="9"/>
        <v>4028</v>
      </c>
      <c r="AF18" s="82"/>
      <c r="AG18" s="82"/>
      <c r="AH18" s="88"/>
    </row>
    <row r="19" spans="1:34" s="58" customFormat="1" ht="20.100000000000001" customHeight="1">
      <c r="A19" s="53">
        <v>16</v>
      </c>
      <c r="B19" s="53" t="s">
        <v>40</v>
      </c>
      <c r="C19" s="51" t="s">
        <v>103</v>
      </c>
      <c r="D19" s="52" t="s">
        <v>104</v>
      </c>
      <c r="E19" s="51" t="s">
        <v>43</v>
      </c>
      <c r="F19" s="51" t="s">
        <v>63</v>
      </c>
      <c r="G19" s="53" t="s">
        <v>105</v>
      </c>
      <c r="H19" s="65">
        <v>202303</v>
      </c>
      <c r="I19" s="69" t="s">
        <v>106</v>
      </c>
      <c r="J19" s="105">
        <v>42461</v>
      </c>
      <c r="K19" s="51">
        <v>6500</v>
      </c>
      <c r="L19" s="51">
        <v>6500</v>
      </c>
      <c r="M19" s="51">
        <v>6500</v>
      </c>
      <c r="N19" s="65">
        <v>6500</v>
      </c>
      <c r="O19" s="70">
        <v>910</v>
      </c>
      <c r="P19" s="70">
        <v>32.5</v>
      </c>
      <c r="Q19" s="70">
        <f t="shared" si="0"/>
        <v>13</v>
      </c>
      <c r="R19" s="70">
        <f t="shared" si="1"/>
        <v>617.5</v>
      </c>
      <c r="S19" s="70">
        <v>520</v>
      </c>
      <c r="T19" s="70">
        <v>32.5</v>
      </c>
      <c r="U19" s="76">
        <f t="shared" si="2"/>
        <v>130</v>
      </c>
      <c r="V19" s="76">
        <f t="shared" si="3"/>
        <v>1573</v>
      </c>
      <c r="W19" s="76">
        <f t="shared" si="4"/>
        <v>682.5</v>
      </c>
      <c r="X19" s="77">
        <v>32000</v>
      </c>
      <c r="Y19" s="51">
        <f t="shared" si="5"/>
        <v>3840</v>
      </c>
      <c r="Z19" s="51">
        <v>36000</v>
      </c>
      <c r="AA19" s="69">
        <f t="shared" si="6"/>
        <v>4320</v>
      </c>
      <c r="AB19" s="76">
        <f t="shared" si="7"/>
        <v>-480</v>
      </c>
      <c r="AC19" s="69"/>
      <c r="AD19" s="76">
        <f t="shared" si="8"/>
        <v>-480</v>
      </c>
      <c r="AE19" s="76">
        <f t="shared" si="9"/>
        <v>10895.5</v>
      </c>
      <c r="AF19" s="82"/>
      <c r="AG19" s="82"/>
      <c r="AH19" s="88"/>
    </row>
    <row r="20" spans="1:34" s="58" customFormat="1" ht="20.100000000000001" customHeight="1">
      <c r="A20" s="53">
        <v>17</v>
      </c>
      <c r="B20" s="53" t="s">
        <v>40</v>
      </c>
      <c r="C20" s="51" t="s">
        <v>107</v>
      </c>
      <c r="D20" s="52" t="s">
        <v>108</v>
      </c>
      <c r="E20" s="51" t="s">
        <v>43</v>
      </c>
      <c r="F20" s="51" t="s">
        <v>84</v>
      </c>
      <c r="G20" s="53" t="s">
        <v>109</v>
      </c>
      <c r="H20" s="65">
        <v>202303</v>
      </c>
      <c r="I20" s="69" t="s">
        <v>106</v>
      </c>
      <c r="J20" s="105">
        <v>42808</v>
      </c>
      <c r="K20" s="51">
        <v>5000</v>
      </c>
      <c r="L20" s="51">
        <v>5000</v>
      </c>
      <c r="M20" s="51">
        <v>5000</v>
      </c>
      <c r="N20" s="65">
        <v>5000</v>
      </c>
      <c r="O20" s="70">
        <v>700</v>
      </c>
      <c r="P20" s="70">
        <v>25</v>
      </c>
      <c r="Q20" s="70">
        <f t="shared" si="0"/>
        <v>10</v>
      </c>
      <c r="R20" s="70">
        <f t="shared" si="1"/>
        <v>475</v>
      </c>
      <c r="S20" s="70">
        <v>400</v>
      </c>
      <c r="T20" s="70">
        <v>25</v>
      </c>
      <c r="U20" s="76">
        <f t="shared" si="2"/>
        <v>100</v>
      </c>
      <c r="V20" s="76">
        <f t="shared" si="3"/>
        <v>1210</v>
      </c>
      <c r="W20" s="76">
        <f t="shared" si="4"/>
        <v>525</v>
      </c>
      <c r="X20" s="77">
        <v>15000</v>
      </c>
      <c r="Y20" s="51">
        <f t="shared" si="5"/>
        <v>1800</v>
      </c>
      <c r="Z20" s="51">
        <v>15000</v>
      </c>
      <c r="AA20" s="69">
        <f t="shared" si="6"/>
        <v>1800</v>
      </c>
      <c r="AB20" s="76">
        <f t="shared" si="7"/>
        <v>0</v>
      </c>
      <c r="AC20" s="69"/>
      <c r="AD20" s="76">
        <f t="shared" si="8"/>
        <v>0</v>
      </c>
      <c r="AE20" s="76">
        <f t="shared" si="9"/>
        <v>5335</v>
      </c>
      <c r="AF20" s="82"/>
      <c r="AG20" s="82"/>
      <c r="AH20" s="88"/>
    </row>
    <row r="21" spans="1:34" s="58" customFormat="1" ht="20.100000000000001" customHeight="1">
      <c r="A21" s="53">
        <v>18</v>
      </c>
      <c r="B21" s="53" t="s">
        <v>40</v>
      </c>
      <c r="C21" s="51" t="s">
        <v>110</v>
      </c>
      <c r="D21" s="52" t="s">
        <v>111</v>
      </c>
      <c r="E21" s="51" t="s">
        <v>43</v>
      </c>
      <c r="F21" s="51" t="s">
        <v>79</v>
      </c>
      <c r="G21" s="53" t="s">
        <v>112</v>
      </c>
      <c r="H21" s="65">
        <v>202303</v>
      </c>
      <c r="I21" s="69" t="s">
        <v>106</v>
      </c>
      <c r="J21" s="105">
        <v>43052</v>
      </c>
      <c r="K21" s="51">
        <v>4000</v>
      </c>
      <c r="L21" s="51">
        <v>4000</v>
      </c>
      <c r="M21" s="51">
        <v>4000</v>
      </c>
      <c r="N21" s="65">
        <v>4000</v>
      </c>
      <c r="O21" s="70">
        <v>560</v>
      </c>
      <c r="P21" s="70">
        <v>20</v>
      </c>
      <c r="Q21" s="70">
        <f t="shared" si="0"/>
        <v>8</v>
      </c>
      <c r="R21" s="70">
        <f t="shared" si="1"/>
        <v>380</v>
      </c>
      <c r="S21" s="70">
        <v>320</v>
      </c>
      <c r="T21" s="70">
        <v>20</v>
      </c>
      <c r="U21" s="76">
        <f t="shared" si="2"/>
        <v>80</v>
      </c>
      <c r="V21" s="76">
        <f t="shared" si="3"/>
        <v>968</v>
      </c>
      <c r="W21" s="76">
        <f t="shared" si="4"/>
        <v>420</v>
      </c>
      <c r="X21" s="77">
        <v>11000</v>
      </c>
      <c r="Y21" s="51">
        <f t="shared" si="5"/>
        <v>1320</v>
      </c>
      <c r="Z21" s="51">
        <v>11000</v>
      </c>
      <c r="AA21" s="69">
        <f t="shared" si="6"/>
        <v>1320</v>
      </c>
      <c r="AB21" s="76">
        <f t="shared" si="7"/>
        <v>0</v>
      </c>
      <c r="AC21" s="69"/>
      <c r="AD21" s="76">
        <f t="shared" si="8"/>
        <v>0</v>
      </c>
      <c r="AE21" s="76">
        <f t="shared" si="9"/>
        <v>4028</v>
      </c>
      <c r="AF21" s="82"/>
      <c r="AG21" s="82"/>
      <c r="AH21" s="88"/>
    </row>
    <row r="22" spans="1:34" s="58" customFormat="1" ht="20.100000000000001" customHeight="1">
      <c r="A22" s="53">
        <v>19</v>
      </c>
      <c r="B22" s="53" t="s">
        <v>40</v>
      </c>
      <c r="C22" s="51" t="s">
        <v>113</v>
      </c>
      <c r="D22" s="52" t="s">
        <v>114</v>
      </c>
      <c r="E22" s="51" t="s">
        <v>43</v>
      </c>
      <c r="F22" s="51" t="s">
        <v>115</v>
      </c>
      <c r="G22" s="53" t="s">
        <v>116</v>
      </c>
      <c r="H22" s="65">
        <v>202303</v>
      </c>
      <c r="I22" s="69" t="s">
        <v>106</v>
      </c>
      <c r="J22" s="105">
        <v>43566</v>
      </c>
      <c r="K22" s="51">
        <v>4000</v>
      </c>
      <c r="L22" s="51">
        <v>4000</v>
      </c>
      <c r="M22" s="51">
        <v>4000</v>
      </c>
      <c r="N22" s="65">
        <v>4000</v>
      </c>
      <c r="O22" s="70">
        <v>560</v>
      </c>
      <c r="P22" s="70">
        <v>20</v>
      </c>
      <c r="Q22" s="70">
        <f t="shared" si="0"/>
        <v>8</v>
      </c>
      <c r="R22" s="70">
        <f t="shared" si="1"/>
        <v>380</v>
      </c>
      <c r="S22" s="70">
        <v>320</v>
      </c>
      <c r="T22" s="70">
        <v>20</v>
      </c>
      <c r="U22" s="76">
        <f t="shared" si="2"/>
        <v>80</v>
      </c>
      <c r="V22" s="76">
        <f t="shared" si="3"/>
        <v>968</v>
      </c>
      <c r="W22" s="76">
        <f t="shared" si="4"/>
        <v>420</v>
      </c>
      <c r="X22" s="77">
        <v>3500</v>
      </c>
      <c r="Y22" s="51">
        <f t="shared" si="5"/>
        <v>420</v>
      </c>
      <c r="Z22" s="51">
        <v>3500</v>
      </c>
      <c r="AA22" s="69">
        <f t="shared" si="6"/>
        <v>420</v>
      </c>
      <c r="AB22" s="76">
        <f t="shared" si="7"/>
        <v>0</v>
      </c>
      <c r="AC22" s="69"/>
      <c r="AD22" s="76">
        <f t="shared" si="8"/>
        <v>0</v>
      </c>
      <c r="AE22" s="76">
        <f t="shared" si="9"/>
        <v>2228</v>
      </c>
      <c r="AF22" s="82" t="s">
        <v>117</v>
      </c>
      <c r="AG22" s="82"/>
      <c r="AH22" s="88"/>
    </row>
    <row r="23" spans="1:34" s="58" customFormat="1" ht="20.100000000000001" customHeight="1">
      <c r="A23" s="53">
        <v>20</v>
      </c>
      <c r="B23" s="53" t="s">
        <v>40</v>
      </c>
      <c r="C23" s="51" t="s">
        <v>118</v>
      </c>
      <c r="D23" s="52" t="s">
        <v>119</v>
      </c>
      <c r="E23" s="51" t="s">
        <v>43</v>
      </c>
      <c r="F23" s="51" t="s">
        <v>79</v>
      </c>
      <c r="G23" s="53" t="s">
        <v>120</v>
      </c>
      <c r="H23" s="65">
        <v>202303</v>
      </c>
      <c r="I23" s="69" t="s">
        <v>121</v>
      </c>
      <c r="J23" s="105">
        <v>42660</v>
      </c>
      <c r="K23" s="51">
        <v>4000</v>
      </c>
      <c r="L23" s="51">
        <v>4000</v>
      </c>
      <c r="M23" s="51">
        <v>4000</v>
      </c>
      <c r="N23" s="65">
        <v>4000</v>
      </c>
      <c r="O23" s="70">
        <v>560</v>
      </c>
      <c r="P23" s="70">
        <v>20</v>
      </c>
      <c r="Q23" s="70">
        <f t="shared" si="0"/>
        <v>8</v>
      </c>
      <c r="R23" s="70">
        <f t="shared" si="1"/>
        <v>380</v>
      </c>
      <c r="S23" s="70">
        <v>320</v>
      </c>
      <c r="T23" s="70">
        <v>20</v>
      </c>
      <c r="U23" s="76">
        <f t="shared" si="2"/>
        <v>80</v>
      </c>
      <c r="V23" s="76">
        <f t="shared" si="3"/>
        <v>968</v>
      </c>
      <c r="W23" s="76">
        <f t="shared" si="4"/>
        <v>420</v>
      </c>
      <c r="X23" s="77">
        <v>3500</v>
      </c>
      <c r="Y23" s="51">
        <f t="shared" si="5"/>
        <v>420</v>
      </c>
      <c r="Z23" s="51">
        <v>11500</v>
      </c>
      <c r="AA23" s="69">
        <f t="shared" si="6"/>
        <v>1380</v>
      </c>
      <c r="AB23" s="76">
        <f t="shared" si="7"/>
        <v>-960</v>
      </c>
      <c r="AC23" s="69"/>
      <c r="AD23" s="76">
        <f t="shared" si="8"/>
        <v>-960</v>
      </c>
      <c r="AE23" s="76">
        <f t="shared" si="9"/>
        <v>4148</v>
      </c>
      <c r="AF23" s="82" t="s">
        <v>122</v>
      </c>
      <c r="AG23" s="82"/>
      <c r="AH23" s="88"/>
    </row>
    <row r="24" spans="1:34" s="58" customFormat="1" ht="20.100000000000001" customHeight="1">
      <c r="A24" s="53">
        <v>21</v>
      </c>
      <c r="B24" s="53" t="s">
        <v>40</v>
      </c>
      <c r="C24" s="51" t="s">
        <v>123</v>
      </c>
      <c r="D24" s="52" t="s">
        <v>124</v>
      </c>
      <c r="E24" s="51" t="s">
        <v>43</v>
      </c>
      <c r="F24" s="51" t="s">
        <v>63</v>
      </c>
      <c r="G24" s="53" t="s">
        <v>125</v>
      </c>
      <c r="H24" s="65">
        <v>202303</v>
      </c>
      <c r="I24" s="69" t="s">
        <v>126</v>
      </c>
      <c r="J24" s="105">
        <v>41565</v>
      </c>
      <c r="K24" s="51">
        <v>6500</v>
      </c>
      <c r="L24" s="51">
        <v>6500</v>
      </c>
      <c r="M24" s="51">
        <v>6500</v>
      </c>
      <c r="N24" s="65">
        <v>6500</v>
      </c>
      <c r="O24" s="70">
        <v>910</v>
      </c>
      <c r="P24" s="70">
        <v>32.5</v>
      </c>
      <c r="Q24" s="70">
        <f t="shared" si="0"/>
        <v>13</v>
      </c>
      <c r="R24" s="70">
        <f t="shared" si="1"/>
        <v>617.5</v>
      </c>
      <c r="S24" s="70">
        <v>520</v>
      </c>
      <c r="T24" s="70">
        <v>32.5</v>
      </c>
      <c r="U24" s="76">
        <f t="shared" si="2"/>
        <v>130</v>
      </c>
      <c r="V24" s="76">
        <f t="shared" si="3"/>
        <v>1573</v>
      </c>
      <c r="W24" s="76">
        <f t="shared" si="4"/>
        <v>682.5</v>
      </c>
      <c r="X24" s="77">
        <v>32000</v>
      </c>
      <c r="Y24" s="51">
        <f t="shared" si="5"/>
        <v>3840</v>
      </c>
      <c r="Z24" s="51">
        <v>36000</v>
      </c>
      <c r="AA24" s="69">
        <f t="shared" si="6"/>
        <v>4320</v>
      </c>
      <c r="AB24" s="76">
        <f t="shared" si="7"/>
        <v>-480</v>
      </c>
      <c r="AC24" s="69"/>
      <c r="AD24" s="76">
        <f t="shared" si="8"/>
        <v>-480</v>
      </c>
      <c r="AE24" s="76">
        <f t="shared" si="9"/>
        <v>10895.5</v>
      </c>
      <c r="AF24" s="82"/>
      <c r="AG24" s="82"/>
      <c r="AH24" s="88"/>
    </row>
    <row r="25" spans="1:34" s="58" customFormat="1" ht="20.100000000000001" customHeight="1">
      <c r="A25" s="53">
        <v>22</v>
      </c>
      <c r="B25" s="53" t="s">
        <v>40</v>
      </c>
      <c r="C25" s="51" t="s">
        <v>127</v>
      </c>
      <c r="D25" s="52" t="s">
        <v>128</v>
      </c>
      <c r="E25" s="51" t="s">
        <v>43</v>
      </c>
      <c r="F25" s="51" t="s">
        <v>59</v>
      </c>
      <c r="G25" s="53" t="s">
        <v>129</v>
      </c>
      <c r="H25" s="65">
        <v>202303</v>
      </c>
      <c r="I25" s="69" t="s">
        <v>126</v>
      </c>
      <c r="J25" s="105">
        <v>42009</v>
      </c>
      <c r="K25" s="51">
        <v>5500</v>
      </c>
      <c r="L25" s="51">
        <v>5500</v>
      </c>
      <c r="M25" s="51">
        <v>5500</v>
      </c>
      <c r="N25" s="65">
        <v>5500</v>
      </c>
      <c r="O25" s="70">
        <v>770</v>
      </c>
      <c r="P25" s="70">
        <v>27.5</v>
      </c>
      <c r="Q25" s="70">
        <f t="shared" si="0"/>
        <v>11</v>
      </c>
      <c r="R25" s="70">
        <f t="shared" si="1"/>
        <v>522.5</v>
      </c>
      <c r="S25" s="70">
        <v>440</v>
      </c>
      <c r="T25" s="70">
        <v>27.5</v>
      </c>
      <c r="U25" s="76">
        <f t="shared" si="2"/>
        <v>110</v>
      </c>
      <c r="V25" s="76">
        <f t="shared" si="3"/>
        <v>1331</v>
      </c>
      <c r="W25" s="76">
        <f t="shared" si="4"/>
        <v>577.5</v>
      </c>
      <c r="X25" s="77">
        <v>21000</v>
      </c>
      <c r="Y25" s="51">
        <f t="shared" si="5"/>
        <v>2520</v>
      </c>
      <c r="Z25" s="51">
        <v>21000</v>
      </c>
      <c r="AA25" s="69">
        <f t="shared" si="6"/>
        <v>2520</v>
      </c>
      <c r="AB25" s="76">
        <f t="shared" si="7"/>
        <v>0</v>
      </c>
      <c r="AC25" s="69"/>
      <c r="AD25" s="76">
        <f t="shared" si="8"/>
        <v>0</v>
      </c>
      <c r="AE25" s="76">
        <f t="shared" si="9"/>
        <v>6948.5</v>
      </c>
      <c r="AF25" s="82"/>
      <c r="AG25" s="82"/>
      <c r="AH25" s="88"/>
    </row>
    <row r="26" spans="1:34" s="58" customFormat="1" ht="20.100000000000001" customHeight="1">
      <c r="A26" s="53">
        <v>23</v>
      </c>
      <c r="B26" s="53" t="s">
        <v>40</v>
      </c>
      <c r="C26" s="51" t="s">
        <v>130</v>
      </c>
      <c r="D26" s="52" t="s">
        <v>131</v>
      </c>
      <c r="E26" s="51" t="s">
        <v>43</v>
      </c>
      <c r="F26" s="51" t="s">
        <v>75</v>
      </c>
      <c r="G26" s="53" t="s">
        <v>132</v>
      </c>
      <c r="H26" s="65">
        <v>202303</v>
      </c>
      <c r="I26" s="69" t="s">
        <v>126</v>
      </c>
      <c r="J26" s="105">
        <v>43255</v>
      </c>
      <c r="K26" s="51">
        <v>4500</v>
      </c>
      <c r="L26" s="51">
        <v>4500</v>
      </c>
      <c r="M26" s="51">
        <v>4500</v>
      </c>
      <c r="N26" s="65">
        <v>4500</v>
      </c>
      <c r="O26" s="70">
        <v>630</v>
      </c>
      <c r="P26" s="70">
        <v>22.5</v>
      </c>
      <c r="Q26" s="70">
        <f t="shared" si="0"/>
        <v>9</v>
      </c>
      <c r="R26" s="70">
        <f t="shared" si="1"/>
        <v>427.5</v>
      </c>
      <c r="S26" s="70">
        <v>360</v>
      </c>
      <c r="T26" s="70">
        <v>22.5</v>
      </c>
      <c r="U26" s="76">
        <f t="shared" si="2"/>
        <v>90</v>
      </c>
      <c r="V26" s="76">
        <f t="shared" si="3"/>
        <v>1089</v>
      </c>
      <c r="W26" s="76">
        <f t="shared" si="4"/>
        <v>472.5</v>
      </c>
      <c r="X26" s="77">
        <v>12000</v>
      </c>
      <c r="Y26" s="51">
        <f t="shared" si="5"/>
        <v>1440</v>
      </c>
      <c r="Z26" s="51">
        <v>12000</v>
      </c>
      <c r="AA26" s="69">
        <f t="shared" si="6"/>
        <v>1440</v>
      </c>
      <c r="AB26" s="76">
        <f t="shared" si="7"/>
        <v>0</v>
      </c>
      <c r="AC26" s="69"/>
      <c r="AD26" s="76">
        <f t="shared" si="8"/>
        <v>0</v>
      </c>
      <c r="AE26" s="76">
        <f t="shared" si="9"/>
        <v>4441.5</v>
      </c>
      <c r="AF26" s="82"/>
      <c r="AG26" s="82"/>
      <c r="AH26" s="88"/>
    </row>
    <row r="27" spans="1:34" s="58" customFormat="1" ht="20.100000000000001" customHeight="1">
      <c r="A27" s="53">
        <v>24</v>
      </c>
      <c r="B27" s="53" t="s">
        <v>40</v>
      </c>
      <c r="C27" s="51" t="s">
        <v>133</v>
      </c>
      <c r="D27" s="52" t="s">
        <v>134</v>
      </c>
      <c r="E27" s="51" t="s">
        <v>43</v>
      </c>
      <c r="F27" s="51" t="s">
        <v>84</v>
      </c>
      <c r="G27" s="53" t="s">
        <v>135</v>
      </c>
      <c r="H27" s="65">
        <v>202303</v>
      </c>
      <c r="I27" s="69" t="s">
        <v>126</v>
      </c>
      <c r="J27" s="105">
        <v>42919</v>
      </c>
      <c r="K27" s="51">
        <v>5000</v>
      </c>
      <c r="L27" s="51">
        <v>5000</v>
      </c>
      <c r="M27" s="51">
        <v>5000</v>
      </c>
      <c r="N27" s="65">
        <v>5000</v>
      </c>
      <c r="O27" s="70">
        <v>700</v>
      </c>
      <c r="P27" s="70">
        <v>25</v>
      </c>
      <c r="Q27" s="70">
        <f t="shared" si="0"/>
        <v>10</v>
      </c>
      <c r="R27" s="70">
        <f t="shared" si="1"/>
        <v>475</v>
      </c>
      <c r="S27" s="70">
        <v>400</v>
      </c>
      <c r="T27" s="70">
        <v>25</v>
      </c>
      <c r="U27" s="76">
        <f t="shared" si="2"/>
        <v>100</v>
      </c>
      <c r="V27" s="76">
        <f t="shared" si="3"/>
        <v>1210</v>
      </c>
      <c r="W27" s="76">
        <f t="shared" si="4"/>
        <v>525</v>
      </c>
      <c r="X27" s="77">
        <v>15000</v>
      </c>
      <c r="Y27" s="51">
        <f t="shared" si="5"/>
        <v>1800</v>
      </c>
      <c r="Z27" s="51">
        <v>15000</v>
      </c>
      <c r="AA27" s="69">
        <f t="shared" si="6"/>
        <v>1800</v>
      </c>
      <c r="AB27" s="76">
        <f t="shared" si="7"/>
        <v>0</v>
      </c>
      <c r="AC27" s="69"/>
      <c r="AD27" s="76">
        <f t="shared" si="8"/>
        <v>0</v>
      </c>
      <c r="AE27" s="76">
        <f t="shared" si="9"/>
        <v>5335</v>
      </c>
      <c r="AF27" s="82"/>
      <c r="AG27" s="82"/>
      <c r="AH27" s="88"/>
    </row>
    <row r="28" spans="1:34" s="58" customFormat="1" ht="20.100000000000001" customHeight="1">
      <c r="A28" s="53">
        <v>25</v>
      </c>
      <c r="B28" s="53" t="s">
        <v>40</v>
      </c>
      <c r="C28" s="51" t="s">
        <v>136</v>
      </c>
      <c r="D28" s="52" t="s">
        <v>137</v>
      </c>
      <c r="E28" s="51" t="s">
        <v>43</v>
      </c>
      <c r="F28" s="51" t="s">
        <v>84</v>
      </c>
      <c r="G28" s="53" t="s">
        <v>138</v>
      </c>
      <c r="H28" s="65">
        <v>202303</v>
      </c>
      <c r="I28" s="69" t="s">
        <v>126</v>
      </c>
      <c r="J28" s="105">
        <v>43108</v>
      </c>
      <c r="K28" s="51">
        <v>5000</v>
      </c>
      <c r="L28" s="51">
        <v>5000</v>
      </c>
      <c r="M28" s="51">
        <v>5000</v>
      </c>
      <c r="N28" s="65">
        <v>5000</v>
      </c>
      <c r="O28" s="70">
        <v>700</v>
      </c>
      <c r="P28" s="70">
        <v>25</v>
      </c>
      <c r="Q28" s="70">
        <f t="shared" si="0"/>
        <v>10</v>
      </c>
      <c r="R28" s="70">
        <f t="shared" si="1"/>
        <v>475</v>
      </c>
      <c r="S28" s="70">
        <v>400</v>
      </c>
      <c r="T28" s="70">
        <v>25</v>
      </c>
      <c r="U28" s="76">
        <f t="shared" si="2"/>
        <v>100</v>
      </c>
      <c r="V28" s="76">
        <f t="shared" si="3"/>
        <v>1210</v>
      </c>
      <c r="W28" s="76">
        <f t="shared" si="4"/>
        <v>525</v>
      </c>
      <c r="X28" s="77">
        <v>15000</v>
      </c>
      <c r="Y28" s="51">
        <f t="shared" si="5"/>
        <v>1800</v>
      </c>
      <c r="Z28" s="51">
        <v>15000</v>
      </c>
      <c r="AA28" s="69">
        <f t="shared" si="6"/>
        <v>1800</v>
      </c>
      <c r="AB28" s="76">
        <f t="shared" si="7"/>
        <v>0</v>
      </c>
      <c r="AC28" s="69"/>
      <c r="AD28" s="76">
        <f t="shared" si="8"/>
        <v>0</v>
      </c>
      <c r="AE28" s="76">
        <f t="shared" si="9"/>
        <v>5335</v>
      </c>
      <c r="AF28" s="82"/>
      <c r="AG28" s="82"/>
      <c r="AH28" s="88"/>
    </row>
    <row r="29" spans="1:34" s="58" customFormat="1" ht="20.100000000000001" customHeight="1">
      <c r="A29" s="53">
        <v>26</v>
      </c>
      <c r="B29" s="53" t="s">
        <v>40</v>
      </c>
      <c r="C29" s="51" t="s">
        <v>139</v>
      </c>
      <c r="D29" s="52" t="s">
        <v>140</v>
      </c>
      <c r="E29" s="51" t="s">
        <v>43</v>
      </c>
      <c r="F29" s="51" t="s">
        <v>79</v>
      </c>
      <c r="G29" s="53" t="s">
        <v>141</v>
      </c>
      <c r="H29" s="65">
        <v>202303</v>
      </c>
      <c r="I29" s="69" t="s">
        <v>126</v>
      </c>
      <c r="J29" s="105">
        <v>43675</v>
      </c>
      <c r="K29" s="51">
        <v>4000</v>
      </c>
      <c r="L29" s="51">
        <v>4000</v>
      </c>
      <c r="M29" s="51">
        <v>4000</v>
      </c>
      <c r="N29" s="65">
        <v>4000</v>
      </c>
      <c r="O29" s="70">
        <v>560</v>
      </c>
      <c r="P29" s="70">
        <v>20</v>
      </c>
      <c r="Q29" s="70">
        <f t="shared" si="0"/>
        <v>8</v>
      </c>
      <c r="R29" s="70">
        <f t="shared" si="1"/>
        <v>380</v>
      </c>
      <c r="S29" s="70">
        <v>320</v>
      </c>
      <c r="T29" s="70">
        <v>20</v>
      </c>
      <c r="U29" s="76">
        <f t="shared" si="2"/>
        <v>80</v>
      </c>
      <c r="V29" s="76">
        <f t="shared" si="3"/>
        <v>968</v>
      </c>
      <c r="W29" s="76">
        <f t="shared" si="4"/>
        <v>420</v>
      </c>
      <c r="X29" s="77">
        <v>11000</v>
      </c>
      <c r="Y29" s="51">
        <f t="shared" si="5"/>
        <v>1320</v>
      </c>
      <c r="Z29" s="51">
        <v>11000</v>
      </c>
      <c r="AA29" s="69">
        <f t="shared" si="6"/>
        <v>1320</v>
      </c>
      <c r="AB29" s="76">
        <f t="shared" si="7"/>
        <v>0</v>
      </c>
      <c r="AC29" s="69"/>
      <c r="AD29" s="76">
        <f t="shared" si="8"/>
        <v>0</v>
      </c>
      <c r="AE29" s="76">
        <f t="shared" si="9"/>
        <v>4028</v>
      </c>
      <c r="AF29" s="82"/>
      <c r="AG29" s="82"/>
      <c r="AH29" s="88"/>
    </row>
    <row r="30" spans="1:34" s="58" customFormat="1" ht="20.100000000000001" customHeight="1">
      <c r="A30" s="53">
        <v>27</v>
      </c>
      <c r="B30" s="53" t="s">
        <v>40</v>
      </c>
      <c r="C30" s="51" t="s">
        <v>142</v>
      </c>
      <c r="D30" s="52" t="s">
        <v>143</v>
      </c>
      <c r="E30" s="51" t="s">
        <v>43</v>
      </c>
      <c r="F30" s="51" t="s">
        <v>75</v>
      </c>
      <c r="G30" s="53" t="s">
        <v>144</v>
      </c>
      <c r="H30" s="65">
        <v>202303</v>
      </c>
      <c r="I30" s="69" t="s">
        <v>126</v>
      </c>
      <c r="J30" s="105">
        <v>42906</v>
      </c>
      <c r="K30" s="51">
        <v>4500</v>
      </c>
      <c r="L30" s="51">
        <v>4500</v>
      </c>
      <c r="M30" s="51">
        <v>4500</v>
      </c>
      <c r="N30" s="65">
        <v>4500</v>
      </c>
      <c r="O30" s="70">
        <v>630</v>
      </c>
      <c r="P30" s="70">
        <v>22.5</v>
      </c>
      <c r="Q30" s="70">
        <f t="shared" si="0"/>
        <v>9</v>
      </c>
      <c r="R30" s="70">
        <f t="shared" si="1"/>
        <v>427.5</v>
      </c>
      <c r="S30" s="70">
        <v>360</v>
      </c>
      <c r="T30" s="70">
        <v>22.5</v>
      </c>
      <c r="U30" s="76">
        <f t="shared" si="2"/>
        <v>90</v>
      </c>
      <c r="V30" s="76">
        <f t="shared" si="3"/>
        <v>1089</v>
      </c>
      <c r="W30" s="76">
        <f t="shared" si="4"/>
        <v>472.5</v>
      </c>
      <c r="X30" s="77">
        <v>12000</v>
      </c>
      <c r="Y30" s="51">
        <f t="shared" si="5"/>
        <v>1440</v>
      </c>
      <c r="Z30" s="51">
        <v>12000</v>
      </c>
      <c r="AA30" s="69">
        <f t="shared" si="6"/>
        <v>1440</v>
      </c>
      <c r="AB30" s="76">
        <f t="shared" si="7"/>
        <v>0</v>
      </c>
      <c r="AC30" s="69"/>
      <c r="AD30" s="76">
        <f t="shared" si="8"/>
        <v>0</v>
      </c>
      <c r="AE30" s="76">
        <f t="shared" si="9"/>
        <v>4441.5</v>
      </c>
      <c r="AF30" s="82"/>
      <c r="AG30" s="82"/>
      <c r="AH30" s="88"/>
    </row>
    <row r="31" spans="1:34" s="58" customFormat="1" ht="20.100000000000001" customHeight="1">
      <c r="A31" s="53">
        <v>28</v>
      </c>
      <c r="B31" s="53" t="s">
        <v>40</v>
      </c>
      <c r="C31" s="51" t="s">
        <v>145</v>
      </c>
      <c r="D31" s="52" t="s">
        <v>146</v>
      </c>
      <c r="E31" s="51" t="s">
        <v>43</v>
      </c>
      <c r="F31" s="51" t="s">
        <v>71</v>
      </c>
      <c r="G31" s="53" t="s">
        <v>147</v>
      </c>
      <c r="H31" s="65">
        <v>202303</v>
      </c>
      <c r="I31" s="69" t="s">
        <v>126</v>
      </c>
      <c r="J31" s="105">
        <v>43556</v>
      </c>
      <c r="K31" s="51">
        <v>5000</v>
      </c>
      <c r="L31" s="51">
        <v>5000</v>
      </c>
      <c r="M31" s="51">
        <v>5000</v>
      </c>
      <c r="N31" s="65">
        <v>5000</v>
      </c>
      <c r="O31" s="70">
        <v>700</v>
      </c>
      <c r="P31" s="70">
        <v>25</v>
      </c>
      <c r="Q31" s="70">
        <f t="shared" si="0"/>
        <v>10</v>
      </c>
      <c r="R31" s="70">
        <f t="shared" si="1"/>
        <v>475</v>
      </c>
      <c r="S31" s="70">
        <v>400</v>
      </c>
      <c r="T31" s="70">
        <v>25</v>
      </c>
      <c r="U31" s="76">
        <f t="shared" si="2"/>
        <v>100</v>
      </c>
      <c r="V31" s="76">
        <f t="shared" si="3"/>
        <v>1210</v>
      </c>
      <c r="W31" s="76">
        <f t="shared" si="4"/>
        <v>525</v>
      </c>
      <c r="X31" s="77">
        <v>18000</v>
      </c>
      <c r="Y31" s="51">
        <f t="shared" si="5"/>
        <v>2160</v>
      </c>
      <c r="Z31" s="51">
        <v>18000</v>
      </c>
      <c r="AA31" s="69">
        <f t="shared" si="6"/>
        <v>2160</v>
      </c>
      <c r="AB31" s="76">
        <f t="shared" si="7"/>
        <v>0</v>
      </c>
      <c r="AC31" s="69"/>
      <c r="AD31" s="76">
        <f t="shared" si="8"/>
        <v>0</v>
      </c>
      <c r="AE31" s="76">
        <f t="shared" si="9"/>
        <v>6055</v>
      </c>
      <c r="AF31" s="82"/>
      <c r="AG31" s="82"/>
      <c r="AH31" s="88"/>
    </row>
    <row r="32" spans="1:34" s="58" customFormat="1" ht="20.100000000000001" customHeight="1">
      <c r="A32" s="53">
        <v>29</v>
      </c>
      <c r="B32" s="53" t="s">
        <v>40</v>
      </c>
      <c r="C32" s="51" t="s">
        <v>148</v>
      </c>
      <c r="D32" s="52" t="s">
        <v>149</v>
      </c>
      <c r="E32" s="51" t="s">
        <v>43</v>
      </c>
      <c r="F32" s="51" t="s">
        <v>84</v>
      </c>
      <c r="G32" s="53" t="s">
        <v>150</v>
      </c>
      <c r="H32" s="65">
        <v>202303</v>
      </c>
      <c r="I32" s="69" t="s">
        <v>126</v>
      </c>
      <c r="J32" s="105">
        <v>42186</v>
      </c>
      <c r="K32" s="51">
        <v>5000</v>
      </c>
      <c r="L32" s="51">
        <v>5000</v>
      </c>
      <c r="M32" s="51">
        <v>5000</v>
      </c>
      <c r="N32" s="65">
        <v>5000</v>
      </c>
      <c r="O32" s="70">
        <v>700</v>
      </c>
      <c r="P32" s="70">
        <v>25</v>
      </c>
      <c r="Q32" s="70">
        <f t="shared" si="0"/>
        <v>10</v>
      </c>
      <c r="R32" s="70">
        <f t="shared" si="1"/>
        <v>475</v>
      </c>
      <c r="S32" s="70">
        <v>400</v>
      </c>
      <c r="T32" s="70">
        <v>25</v>
      </c>
      <c r="U32" s="76">
        <f t="shared" si="2"/>
        <v>100</v>
      </c>
      <c r="V32" s="76">
        <f t="shared" si="3"/>
        <v>1210</v>
      </c>
      <c r="W32" s="76">
        <f t="shared" si="4"/>
        <v>525</v>
      </c>
      <c r="X32" s="77">
        <v>15000</v>
      </c>
      <c r="Y32" s="51">
        <f t="shared" si="5"/>
        <v>1800</v>
      </c>
      <c r="Z32" s="51">
        <v>15000</v>
      </c>
      <c r="AA32" s="69">
        <f t="shared" si="6"/>
        <v>1800</v>
      </c>
      <c r="AB32" s="76">
        <f t="shared" si="7"/>
        <v>0</v>
      </c>
      <c r="AC32" s="69"/>
      <c r="AD32" s="76">
        <f t="shared" si="8"/>
        <v>0</v>
      </c>
      <c r="AE32" s="76">
        <f t="shared" si="9"/>
        <v>5335</v>
      </c>
      <c r="AF32" s="82"/>
      <c r="AG32" s="82"/>
      <c r="AH32" s="88"/>
    </row>
    <row r="33" spans="1:34" s="58" customFormat="1" ht="20.100000000000001" customHeight="1">
      <c r="A33" s="53">
        <v>30</v>
      </c>
      <c r="B33" s="53" t="s">
        <v>40</v>
      </c>
      <c r="C33" s="51" t="s">
        <v>151</v>
      </c>
      <c r="D33" s="52" t="s">
        <v>152</v>
      </c>
      <c r="E33" s="51" t="s">
        <v>43</v>
      </c>
      <c r="F33" s="51" t="s">
        <v>75</v>
      </c>
      <c r="G33" s="53" t="s">
        <v>153</v>
      </c>
      <c r="H33" s="65">
        <v>202303</v>
      </c>
      <c r="I33" s="69" t="s">
        <v>126</v>
      </c>
      <c r="J33" s="105">
        <v>43581</v>
      </c>
      <c r="K33" s="51">
        <v>4500</v>
      </c>
      <c r="L33" s="51">
        <v>4500</v>
      </c>
      <c r="M33" s="51">
        <v>4500</v>
      </c>
      <c r="N33" s="65">
        <v>4500</v>
      </c>
      <c r="O33" s="70">
        <v>630</v>
      </c>
      <c r="P33" s="70">
        <v>22.5</v>
      </c>
      <c r="Q33" s="70">
        <f t="shared" si="0"/>
        <v>9</v>
      </c>
      <c r="R33" s="70">
        <f t="shared" si="1"/>
        <v>427.5</v>
      </c>
      <c r="S33" s="70">
        <v>360</v>
      </c>
      <c r="T33" s="70">
        <v>22.5</v>
      </c>
      <c r="U33" s="76">
        <f t="shared" si="2"/>
        <v>90</v>
      </c>
      <c r="V33" s="76">
        <f t="shared" si="3"/>
        <v>1089</v>
      </c>
      <c r="W33" s="76">
        <f t="shared" si="4"/>
        <v>472.5</v>
      </c>
      <c r="X33" s="77">
        <v>12000</v>
      </c>
      <c r="Y33" s="51">
        <f t="shared" si="5"/>
        <v>1440</v>
      </c>
      <c r="Z33" s="51">
        <v>12000</v>
      </c>
      <c r="AA33" s="69">
        <f t="shared" si="6"/>
        <v>1440</v>
      </c>
      <c r="AB33" s="76">
        <f t="shared" si="7"/>
        <v>0</v>
      </c>
      <c r="AC33" s="69"/>
      <c r="AD33" s="76">
        <f t="shared" si="8"/>
        <v>0</v>
      </c>
      <c r="AE33" s="76">
        <f t="shared" si="9"/>
        <v>4441.5</v>
      </c>
      <c r="AF33" s="82"/>
      <c r="AG33" s="82"/>
      <c r="AH33" s="88"/>
    </row>
    <row r="34" spans="1:34" s="58" customFormat="1" ht="20.100000000000001" customHeight="1">
      <c r="A34" s="53">
        <v>31</v>
      </c>
      <c r="B34" s="53" t="s">
        <v>40</v>
      </c>
      <c r="C34" s="51" t="s">
        <v>154</v>
      </c>
      <c r="D34" s="52" t="s">
        <v>155</v>
      </c>
      <c r="E34" s="51" t="s">
        <v>43</v>
      </c>
      <c r="F34" s="51" t="s">
        <v>79</v>
      </c>
      <c r="G34" s="53" t="s">
        <v>156</v>
      </c>
      <c r="H34" s="65">
        <v>202303</v>
      </c>
      <c r="I34" s="69" t="s">
        <v>126</v>
      </c>
      <c r="J34" s="105">
        <v>43542</v>
      </c>
      <c r="K34" s="51">
        <v>4000</v>
      </c>
      <c r="L34" s="51">
        <v>4000</v>
      </c>
      <c r="M34" s="51">
        <v>4000</v>
      </c>
      <c r="N34" s="65">
        <v>4000</v>
      </c>
      <c r="O34" s="70">
        <v>560</v>
      </c>
      <c r="P34" s="70">
        <v>20</v>
      </c>
      <c r="Q34" s="70">
        <f t="shared" si="0"/>
        <v>8</v>
      </c>
      <c r="R34" s="70">
        <f t="shared" si="1"/>
        <v>380</v>
      </c>
      <c r="S34" s="70">
        <v>320</v>
      </c>
      <c r="T34" s="70">
        <v>20</v>
      </c>
      <c r="U34" s="76">
        <f t="shared" si="2"/>
        <v>80</v>
      </c>
      <c r="V34" s="76">
        <f t="shared" si="3"/>
        <v>968</v>
      </c>
      <c r="W34" s="76">
        <f t="shared" si="4"/>
        <v>420</v>
      </c>
      <c r="X34" s="77">
        <v>10000</v>
      </c>
      <c r="Y34" s="51">
        <f t="shared" si="5"/>
        <v>1200</v>
      </c>
      <c r="Z34" s="51">
        <v>10000</v>
      </c>
      <c r="AA34" s="69">
        <f t="shared" si="6"/>
        <v>1200</v>
      </c>
      <c r="AB34" s="76">
        <f t="shared" si="7"/>
        <v>0</v>
      </c>
      <c r="AC34" s="69"/>
      <c r="AD34" s="76">
        <f t="shared" si="8"/>
        <v>0</v>
      </c>
      <c r="AE34" s="76">
        <f t="shared" si="9"/>
        <v>3788</v>
      </c>
      <c r="AF34" s="82"/>
      <c r="AG34" s="82"/>
      <c r="AH34" s="88"/>
    </row>
    <row r="35" spans="1:34" s="58" customFormat="1" ht="20.100000000000001" customHeight="1">
      <c r="A35" s="53">
        <v>32</v>
      </c>
      <c r="B35" s="53" t="s">
        <v>40</v>
      </c>
      <c r="C35" s="51" t="s">
        <v>157</v>
      </c>
      <c r="D35" s="52" t="s">
        <v>158</v>
      </c>
      <c r="E35" s="51" t="s">
        <v>43</v>
      </c>
      <c r="F35" s="51" t="s">
        <v>75</v>
      </c>
      <c r="G35" s="53" t="s">
        <v>159</v>
      </c>
      <c r="H35" s="65">
        <v>202303</v>
      </c>
      <c r="I35" s="69" t="s">
        <v>126</v>
      </c>
      <c r="J35" s="105">
        <v>43223</v>
      </c>
      <c r="K35" s="51">
        <v>4500</v>
      </c>
      <c r="L35" s="51">
        <v>4500</v>
      </c>
      <c r="M35" s="51">
        <v>4500</v>
      </c>
      <c r="N35" s="65">
        <v>4500</v>
      </c>
      <c r="O35" s="70">
        <v>630</v>
      </c>
      <c r="P35" s="70">
        <v>22.5</v>
      </c>
      <c r="Q35" s="70">
        <f t="shared" si="0"/>
        <v>9</v>
      </c>
      <c r="R35" s="70">
        <f t="shared" si="1"/>
        <v>427.5</v>
      </c>
      <c r="S35" s="70">
        <v>360</v>
      </c>
      <c r="T35" s="70">
        <v>22.5</v>
      </c>
      <c r="U35" s="76">
        <f t="shared" si="2"/>
        <v>90</v>
      </c>
      <c r="V35" s="76">
        <f t="shared" si="3"/>
        <v>1089</v>
      </c>
      <c r="W35" s="76">
        <f t="shared" si="4"/>
        <v>472.5</v>
      </c>
      <c r="X35" s="77">
        <v>12000</v>
      </c>
      <c r="Y35" s="51">
        <f t="shared" si="5"/>
        <v>1440</v>
      </c>
      <c r="Z35" s="51">
        <v>12000</v>
      </c>
      <c r="AA35" s="69">
        <f t="shared" si="6"/>
        <v>1440</v>
      </c>
      <c r="AB35" s="76">
        <f t="shared" si="7"/>
        <v>0</v>
      </c>
      <c r="AC35" s="69"/>
      <c r="AD35" s="76">
        <f t="shared" si="8"/>
        <v>0</v>
      </c>
      <c r="AE35" s="76">
        <f t="shared" si="9"/>
        <v>4441.5</v>
      </c>
      <c r="AF35" s="82"/>
      <c r="AG35" s="82"/>
      <c r="AH35" s="88"/>
    </row>
    <row r="36" spans="1:34" s="58" customFormat="1" ht="20.100000000000001" customHeight="1">
      <c r="A36" s="53">
        <v>33</v>
      </c>
      <c r="B36" s="53" t="s">
        <v>40</v>
      </c>
      <c r="C36" s="51" t="s">
        <v>160</v>
      </c>
      <c r="D36" s="52" t="s">
        <v>161</v>
      </c>
      <c r="E36" s="51" t="s">
        <v>43</v>
      </c>
      <c r="F36" s="51" t="s">
        <v>63</v>
      </c>
      <c r="G36" s="53" t="s">
        <v>162</v>
      </c>
      <c r="H36" s="65">
        <v>202303</v>
      </c>
      <c r="I36" s="69" t="s">
        <v>163</v>
      </c>
      <c r="J36" s="105">
        <v>41774</v>
      </c>
      <c r="K36" s="51">
        <v>6500</v>
      </c>
      <c r="L36" s="51">
        <v>6500</v>
      </c>
      <c r="M36" s="51">
        <v>6500</v>
      </c>
      <c r="N36" s="65">
        <v>6500</v>
      </c>
      <c r="O36" s="70">
        <v>910</v>
      </c>
      <c r="P36" s="70">
        <v>32.5</v>
      </c>
      <c r="Q36" s="70">
        <f t="shared" si="0"/>
        <v>13</v>
      </c>
      <c r="R36" s="70">
        <f t="shared" si="1"/>
        <v>617.5</v>
      </c>
      <c r="S36" s="70">
        <v>520</v>
      </c>
      <c r="T36" s="70">
        <v>32.5</v>
      </c>
      <c r="U36" s="76">
        <f t="shared" si="2"/>
        <v>130</v>
      </c>
      <c r="V36" s="76">
        <f t="shared" si="3"/>
        <v>1573</v>
      </c>
      <c r="W36" s="76">
        <f t="shared" si="4"/>
        <v>682.5</v>
      </c>
      <c r="X36" s="77">
        <v>32000</v>
      </c>
      <c r="Y36" s="51">
        <f t="shared" si="5"/>
        <v>3840</v>
      </c>
      <c r="Z36" s="51">
        <v>36000</v>
      </c>
      <c r="AA36" s="69">
        <f t="shared" si="6"/>
        <v>4320</v>
      </c>
      <c r="AB36" s="76">
        <f t="shared" si="7"/>
        <v>-480</v>
      </c>
      <c r="AC36" s="69"/>
      <c r="AD36" s="76">
        <f t="shared" si="8"/>
        <v>-480</v>
      </c>
      <c r="AE36" s="76">
        <f t="shared" si="9"/>
        <v>10895.5</v>
      </c>
      <c r="AF36" s="82"/>
      <c r="AG36" s="82"/>
      <c r="AH36" s="88"/>
    </row>
    <row r="37" spans="1:34" s="58" customFormat="1" ht="20.100000000000001" customHeight="1">
      <c r="A37" s="53">
        <v>34</v>
      </c>
      <c r="B37" s="53" t="s">
        <v>40</v>
      </c>
      <c r="C37" s="51" t="s">
        <v>164</v>
      </c>
      <c r="D37" s="52" t="s">
        <v>165</v>
      </c>
      <c r="E37" s="51" t="s">
        <v>43</v>
      </c>
      <c r="F37" s="51" t="s">
        <v>59</v>
      </c>
      <c r="G37" s="53" t="s">
        <v>166</v>
      </c>
      <c r="H37" s="65">
        <v>202303</v>
      </c>
      <c r="I37" s="69" t="s">
        <v>126</v>
      </c>
      <c r="J37" s="105">
        <v>42503</v>
      </c>
      <c r="K37" s="51">
        <v>5500</v>
      </c>
      <c r="L37" s="51">
        <v>5500</v>
      </c>
      <c r="M37" s="51">
        <v>5500</v>
      </c>
      <c r="N37" s="65">
        <v>5500</v>
      </c>
      <c r="O37" s="70">
        <v>770</v>
      </c>
      <c r="P37" s="70">
        <v>27.5</v>
      </c>
      <c r="Q37" s="70">
        <f t="shared" si="0"/>
        <v>11</v>
      </c>
      <c r="R37" s="70">
        <f t="shared" si="1"/>
        <v>522.5</v>
      </c>
      <c r="S37" s="70">
        <v>440</v>
      </c>
      <c r="T37" s="70">
        <v>27.5</v>
      </c>
      <c r="U37" s="76">
        <f t="shared" si="2"/>
        <v>110</v>
      </c>
      <c r="V37" s="76">
        <f t="shared" si="3"/>
        <v>1331</v>
      </c>
      <c r="W37" s="76">
        <f t="shared" si="4"/>
        <v>577.5</v>
      </c>
      <c r="X37" s="77">
        <v>21000</v>
      </c>
      <c r="Y37" s="51">
        <f t="shared" si="5"/>
        <v>2520</v>
      </c>
      <c r="Z37" s="51">
        <v>21000</v>
      </c>
      <c r="AA37" s="69">
        <f t="shared" si="6"/>
        <v>2520</v>
      </c>
      <c r="AB37" s="76">
        <f t="shared" si="7"/>
        <v>0</v>
      </c>
      <c r="AC37" s="69"/>
      <c r="AD37" s="76">
        <f t="shared" si="8"/>
        <v>0</v>
      </c>
      <c r="AE37" s="76">
        <f t="shared" si="9"/>
        <v>6948.5</v>
      </c>
      <c r="AF37" s="82"/>
      <c r="AG37" s="82"/>
      <c r="AH37" s="88"/>
    </row>
    <row r="38" spans="1:34" s="58" customFormat="1" ht="20.100000000000001" customHeight="1">
      <c r="A38" s="53">
        <v>35</v>
      </c>
      <c r="B38" s="53" t="s">
        <v>40</v>
      </c>
      <c r="C38" s="51" t="s">
        <v>167</v>
      </c>
      <c r="D38" s="52" t="s">
        <v>168</v>
      </c>
      <c r="E38" s="51" t="s">
        <v>43</v>
      </c>
      <c r="F38" s="51" t="s">
        <v>75</v>
      </c>
      <c r="G38" s="53" t="s">
        <v>169</v>
      </c>
      <c r="H38" s="65">
        <v>202303</v>
      </c>
      <c r="I38" s="69" t="s">
        <v>126</v>
      </c>
      <c r="J38" s="105">
        <v>43255</v>
      </c>
      <c r="K38" s="51">
        <v>4500</v>
      </c>
      <c r="L38" s="51">
        <v>4500</v>
      </c>
      <c r="M38" s="51">
        <v>4500</v>
      </c>
      <c r="N38" s="65">
        <v>4500</v>
      </c>
      <c r="O38" s="70">
        <v>630</v>
      </c>
      <c r="P38" s="70">
        <v>22.5</v>
      </c>
      <c r="Q38" s="70">
        <f t="shared" si="0"/>
        <v>9</v>
      </c>
      <c r="R38" s="70">
        <f t="shared" si="1"/>
        <v>427.5</v>
      </c>
      <c r="S38" s="70">
        <v>360</v>
      </c>
      <c r="T38" s="70">
        <v>22.5</v>
      </c>
      <c r="U38" s="76">
        <f t="shared" si="2"/>
        <v>90</v>
      </c>
      <c r="V38" s="76">
        <f t="shared" si="3"/>
        <v>1089</v>
      </c>
      <c r="W38" s="76">
        <f t="shared" si="4"/>
        <v>472.5</v>
      </c>
      <c r="X38" s="77">
        <v>12000</v>
      </c>
      <c r="Y38" s="51">
        <f t="shared" si="5"/>
        <v>1440</v>
      </c>
      <c r="Z38" s="51">
        <v>12000</v>
      </c>
      <c r="AA38" s="69">
        <f t="shared" si="6"/>
        <v>1440</v>
      </c>
      <c r="AB38" s="76">
        <f t="shared" si="7"/>
        <v>0</v>
      </c>
      <c r="AC38" s="69"/>
      <c r="AD38" s="76">
        <f t="shared" si="8"/>
        <v>0</v>
      </c>
      <c r="AE38" s="76">
        <f t="shared" si="9"/>
        <v>4441.5</v>
      </c>
      <c r="AF38" s="82"/>
      <c r="AG38" s="82"/>
      <c r="AH38" s="88"/>
    </row>
    <row r="39" spans="1:34" s="58" customFormat="1" ht="20.100000000000001" customHeight="1">
      <c r="A39" s="53">
        <v>36</v>
      </c>
      <c r="B39" s="53" t="s">
        <v>40</v>
      </c>
      <c r="C39" s="51" t="s">
        <v>170</v>
      </c>
      <c r="D39" s="52" t="s">
        <v>171</v>
      </c>
      <c r="E39" s="51" t="s">
        <v>43</v>
      </c>
      <c r="F39" s="51" t="s">
        <v>79</v>
      </c>
      <c r="G39" s="53" t="s">
        <v>172</v>
      </c>
      <c r="H39" s="65">
        <v>202303</v>
      </c>
      <c r="I39" s="69" t="s">
        <v>126</v>
      </c>
      <c r="J39" s="105">
        <v>43776</v>
      </c>
      <c r="K39" s="51">
        <v>4000</v>
      </c>
      <c r="L39" s="51">
        <v>4000</v>
      </c>
      <c r="M39" s="51">
        <v>4000</v>
      </c>
      <c r="N39" s="65">
        <v>4000</v>
      </c>
      <c r="O39" s="70">
        <v>560</v>
      </c>
      <c r="P39" s="70">
        <v>20</v>
      </c>
      <c r="Q39" s="70">
        <f t="shared" si="0"/>
        <v>8</v>
      </c>
      <c r="R39" s="70">
        <f t="shared" si="1"/>
        <v>380</v>
      </c>
      <c r="S39" s="70">
        <v>320</v>
      </c>
      <c r="T39" s="70">
        <v>20</v>
      </c>
      <c r="U39" s="76">
        <f t="shared" si="2"/>
        <v>80</v>
      </c>
      <c r="V39" s="76">
        <f t="shared" si="3"/>
        <v>968</v>
      </c>
      <c r="W39" s="76">
        <f t="shared" si="4"/>
        <v>420</v>
      </c>
      <c r="X39" s="77">
        <v>3500</v>
      </c>
      <c r="Y39" s="51">
        <f t="shared" si="5"/>
        <v>420</v>
      </c>
      <c r="Z39" s="51">
        <v>3500</v>
      </c>
      <c r="AA39" s="69">
        <f t="shared" si="6"/>
        <v>420</v>
      </c>
      <c r="AB39" s="76">
        <f t="shared" si="7"/>
        <v>0</v>
      </c>
      <c r="AC39" s="69"/>
      <c r="AD39" s="76">
        <f t="shared" si="8"/>
        <v>0</v>
      </c>
      <c r="AE39" s="76">
        <f t="shared" si="9"/>
        <v>2228</v>
      </c>
      <c r="AF39" s="82" t="s">
        <v>173</v>
      </c>
      <c r="AG39" s="82"/>
      <c r="AH39" s="88"/>
    </row>
    <row r="40" spans="1:34" s="58" customFormat="1" ht="20.100000000000001" customHeight="1">
      <c r="A40" s="53">
        <v>37</v>
      </c>
      <c r="B40" s="53" t="s">
        <v>40</v>
      </c>
      <c r="C40" s="51" t="s">
        <v>174</v>
      </c>
      <c r="D40" s="52" t="s">
        <v>175</v>
      </c>
      <c r="E40" s="51" t="s">
        <v>43</v>
      </c>
      <c r="F40" s="51" t="s">
        <v>84</v>
      </c>
      <c r="G40" s="53" t="s">
        <v>176</v>
      </c>
      <c r="H40" s="65">
        <v>202303</v>
      </c>
      <c r="I40" s="69" t="s">
        <v>126</v>
      </c>
      <c r="J40" s="105">
        <v>42905</v>
      </c>
      <c r="K40" s="51">
        <v>5000</v>
      </c>
      <c r="L40" s="51">
        <v>5000</v>
      </c>
      <c r="M40" s="51">
        <v>5000</v>
      </c>
      <c r="N40" s="65">
        <v>5000</v>
      </c>
      <c r="O40" s="70">
        <v>700</v>
      </c>
      <c r="P40" s="70">
        <v>25</v>
      </c>
      <c r="Q40" s="70">
        <f t="shared" si="0"/>
        <v>10</v>
      </c>
      <c r="R40" s="70">
        <f t="shared" si="1"/>
        <v>475</v>
      </c>
      <c r="S40" s="70">
        <v>400</v>
      </c>
      <c r="T40" s="70">
        <v>25</v>
      </c>
      <c r="U40" s="76">
        <f t="shared" si="2"/>
        <v>100</v>
      </c>
      <c r="V40" s="76">
        <f t="shared" si="3"/>
        <v>1210</v>
      </c>
      <c r="W40" s="76">
        <f t="shared" si="4"/>
        <v>525</v>
      </c>
      <c r="X40" s="77">
        <v>15000</v>
      </c>
      <c r="Y40" s="51">
        <f t="shared" si="5"/>
        <v>1800</v>
      </c>
      <c r="Z40" s="51">
        <v>15000</v>
      </c>
      <c r="AA40" s="69">
        <f t="shared" si="6"/>
        <v>1800</v>
      </c>
      <c r="AB40" s="76">
        <f t="shared" si="7"/>
        <v>0</v>
      </c>
      <c r="AC40" s="69"/>
      <c r="AD40" s="76">
        <f t="shared" si="8"/>
        <v>0</v>
      </c>
      <c r="AE40" s="76">
        <f t="shared" si="9"/>
        <v>5335</v>
      </c>
      <c r="AF40" s="82"/>
      <c r="AG40" s="82"/>
      <c r="AH40" s="88"/>
    </row>
    <row r="41" spans="1:34" s="58" customFormat="1" ht="20.100000000000001" customHeight="1">
      <c r="A41" s="53">
        <v>38</v>
      </c>
      <c r="B41" s="53" t="s">
        <v>40</v>
      </c>
      <c r="C41" s="51" t="s">
        <v>177</v>
      </c>
      <c r="D41" s="52" t="s">
        <v>178</v>
      </c>
      <c r="E41" s="51" t="s">
        <v>43</v>
      </c>
      <c r="F41" s="51" t="s">
        <v>75</v>
      </c>
      <c r="G41" s="53" t="s">
        <v>179</v>
      </c>
      <c r="H41" s="65">
        <v>202303</v>
      </c>
      <c r="I41" s="69" t="s">
        <v>126</v>
      </c>
      <c r="J41" s="105">
        <v>43590</v>
      </c>
      <c r="K41" s="51">
        <v>4500</v>
      </c>
      <c r="L41" s="51">
        <v>4500</v>
      </c>
      <c r="M41" s="51">
        <v>4500</v>
      </c>
      <c r="N41" s="65">
        <v>4500</v>
      </c>
      <c r="O41" s="70">
        <v>630</v>
      </c>
      <c r="P41" s="70">
        <v>22.5</v>
      </c>
      <c r="Q41" s="70">
        <f t="shared" si="0"/>
        <v>9</v>
      </c>
      <c r="R41" s="70">
        <f t="shared" si="1"/>
        <v>427.5</v>
      </c>
      <c r="S41" s="70">
        <v>360</v>
      </c>
      <c r="T41" s="70">
        <v>22.5</v>
      </c>
      <c r="U41" s="76">
        <f t="shared" si="2"/>
        <v>90</v>
      </c>
      <c r="V41" s="76">
        <f t="shared" si="3"/>
        <v>1089</v>
      </c>
      <c r="W41" s="76">
        <f t="shared" si="4"/>
        <v>472.5</v>
      </c>
      <c r="X41" s="77">
        <v>12000</v>
      </c>
      <c r="Y41" s="51">
        <f t="shared" si="5"/>
        <v>1440</v>
      </c>
      <c r="Z41" s="51">
        <v>12000</v>
      </c>
      <c r="AA41" s="69">
        <f t="shared" si="6"/>
        <v>1440</v>
      </c>
      <c r="AB41" s="76">
        <f t="shared" si="7"/>
        <v>0</v>
      </c>
      <c r="AC41" s="69"/>
      <c r="AD41" s="76">
        <f t="shared" si="8"/>
        <v>0</v>
      </c>
      <c r="AE41" s="76">
        <f t="shared" si="9"/>
        <v>4441.5</v>
      </c>
      <c r="AF41" s="82"/>
      <c r="AG41" s="82"/>
      <c r="AH41" s="88"/>
    </row>
    <row r="42" spans="1:34" s="58" customFormat="1" ht="20.100000000000001" customHeight="1">
      <c r="A42" s="53">
        <v>39</v>
      </c>
      <c r="B42" s="53" t="s">
        <v>40</v>
      </c>
      <c r="C42" s="51" t="s">
        <v>180</v>
      </c>
      <c r="D42" s="52" t="s">
        <v>181</v>
      </c>
      <c r="E42" s="51" t="s">
        <v>43</v>
      </c>
      <c r="F42" s="51" t="s">
        <v>79</v>
      </c>
      <c r="G42" s="53" t="s">
        <v>182</v>
      </c>
      <c r="H42" s="65">
        <v>202303</v>
      </c>
      <c r="I42" s="69" t="s">
        <v>126</v>
      </c>
      <c r="J42" s="105">
        <v>43530</v>
      </c>
      <c r="K42" s="51">
        <v>4000</v>
      </c>
      <c r="L42" s="51">
        <v>4000</v>
      </c>
      <c r="M42" s="51">
        <v>4000</v>
      </c>
      <c r="N42" s="65">
        <v>4000</v>
      </c>
      <c r="O42" s="70">
        <v>560</v>
      </c>
      <c r="P42" s="70">
        <v>20</v>
      </c>
      <c r="Q42" s="70">
        <f t="shared" si="0"/>
        <v>8</v>
      </c>
      <c r="R42" s="70">
        <f t="shared" si="1"/>
        <v>380</v>
      </c>
      <c r="S42" s="70">
        <v>320</v>
      </c>
      <c r="T42" s="70">
        <v>20</v>
      </c>
      <c r="U42" s="76">
        <f t="shared" si="2"/>
        <v>80</v>
      </c>
      <c r="V42" s="76">
        <f t="shared" si="3"/>
        <v>968</v>
      </c>
      <c r="W42" s="76">
        <f t="shared" si="4"/>
        <v>420</v>
      </c>
      <c r="X42" s="77">
        <v>3500</v>
      </c>
      <c r="Y42" s="51">
        <f t="shared" si="5"/>
        <v>420</v>
      </c>
      <c r="Z42" s="51">
        <v>3500</v>
      </c>
      <c r="AA42" s="69">
        <f t="shared" si="6"/>
        <v>420</v>
      </c>
      <c r="AB42" s="76">
        <f t="shared" si="7"/>
        <v>0</v>
      </c>
      <c r="AC42" s="69"/>
      <c r="AD42" s="76">
        <f t="shared" si="8"/>
        <v>0</v>
      </c>
      <c r="AE42" s="76">
        <f t="shared" si="9"/>
        <v>2228</v>
      </c>
      <c r="AF42" s="82" t="s">
        <v>183</v>
      </c>
      <c r="AG42" s="82"/>
      <c r="AH42" s="88"/>
    </row>
    <row r="43" spans="1:34" s="58" customFormat="1" ht="20.100000000000001" customHeight="1">
      <c r="A43" s="53">
        <v>40</v>
      </c>
      <c r="B43" s="53" t="s">
        <v>40</v>
      </c>
      <c r="C43" s="51" t="s">
        <v>184</v>
      </c>
      <c r="D43" s="52" t="s">
        <v>185</v>
      </c>
      <c r="E43" s="51" t="s">
        <v>43</v>
      </c>
      <c r="F43" s="51" t="s">
        <v>59</v>
      </c>
      <c r="G43" s="53" t="s">
        <v>186</v>
      </c>
      <c r="H43" s="65">
        <v>202303</v>
      </c>
      <c r="I43" s="69" t="s">
        <v>163</v>
      </c>
      <c r="J43" s="105">
        <v>41724</v>
      </c>
      <c r="K43" s="51">
        <v>5500</v>
      </c>
      <c r="L43" s="51">
        <v>5500</v>
      </c>
      <c r="M43" s="51">
        <v>5500</v>
      </c>
      <c r="N43" s="65">
        <v>5500</v>
      </c>
      <c r="O43" s="70">
        <v>770</v>
      </c>
      <c r="P43" s="70">
        <v>27.5</v>
      </c>
      <c r="Q43" s="70">
        <f t="shared" si="0"/>
        <v>11</v>
      </c>
      <c r="R43" s="70">
        <f t="shared" si="1"/>
        <v>522.5</v>
      </c>
      <c r="S43" s="70">
        <v>440</v>
      </c>
      <c r="T43" s="70">
        <v>27.5</v>
      </c>
      <c r="U43" s="76">
        <f t="shared" si="2"/>
        <v>110</v>
      </c>
      <c r="V43" s="76">
        <f t="shared" si="3"/>
        <v>1331</v>
      </c>
      <c r="W43" s="76">
        <f t="shared" si="4"/>
        <v>577.5</v>
      </c>
      <c r="X43" s="77">
        <v>21000</v>
      </c>
      <c r="Y43" s="51">
        <f t="shared" si="5"/>
        <v>2520</v>
      </c>
      <c r="Z43" s="51">
        <v>21000</v>
      </c>
      <c r="AA43" s="69">
        <f t="shared" si="6"/>
        <v>2520</v>
      </c>
      <c r="AB43" s="76">
        <f t="shared" si="7"/>
        <v>0</v>
      </c>
      <c r="AC43" s="69"/>
      <c r="AD43" s="76">
        <f t="shared" si="8"/>
        <v>0</v>
      </c>
      <c r="AE43" s="76">
        <f t="shared" si="9"/>
        <v>6948.5</v>
      </c>
      <c r="AF43" s="82"/>
      <c r="AG43" s="82"/>
      <c r="AH43" s="88"/>
    </row>
    <row r="44" spans="1:34" s="58" customFormat="1" ht="20.100000000000001" customHeight="1">
      <c r="A44" s="53">
        <v>41</v>
      </c>
      <c r="B44" s="53" t="s">
        <v>40</v>
      </c>
      <c r="C44" s="51" t="s">
        <v>187</v>
      </c>
      <c r="D44" s="52" t="s">
        <v>188</v>
      </c>
      <c r="E44" s="51" t="s">
        <v>43</v>
      </c>
      <c r="F44" s="51" t="s">
        <v>79</v>
      </c>
      <c r="G44" s="53" t="s">
        <v>189</v>
      </c>
      <c r="H44" s="65">
        <v>202303</v>
      </c>
      <c r="I44" s="69" t="s">
        <v>126</v>
      </c>
      <c r="J44" s="105">
        <v>43647</v>
      </c>
      <c r="K44" s="51">
        <v>4000</v>
      </c>
      <c r="L44" s="51">
        <v>4000</v>
      </c>
      <c r="M44" s="51">
        <v>4000</v>
      </c>
      <c r="N44" s="65">
        <v>4000</v>
      </c>
      <c r="O44" s="70">
        <v>560</v>
      </c>
      <c r="P44" s="70">
        <v>20</v>
      </c>
      <c r="Q44" s="70">
        <f t="shared" si="0"/>
        <v>8</v>
      </c>
      <c r="R44" s="70">
        <f t="shared" si="1"/>
        <v>380</v>
      </c>
      <c r="S44" s="70">
        <v>320</v>
      </c>
      <c r="T44" s="70">
        <v>20</v>
      </c>
      <c r="U44" s="76">
        <f t="shared" si="2"/>
        <v>80</v>
      </c>
      <c r="V44" s="76">
        <f t="shared" si="3"/>
        <v>968</v>
      </c>
      <c r="W44" s="76">
        <f t="shared" si="4"/>
        <v>420</v>
      </c>
      <c r="X44" s="77">
        <v>9000</v>
      </c>
      <c r="Y44" s="51">
        <f t="shared" si="5"/>
        <v>1080</v>
      </c>
      <c r="Z44" s="51">
        <v>9000</v>
      </c>
      <c r="AA44" s="69">
        <f t="shared" si="6"/>
        <v>1080</v>
      </c>
      <c r="AB44" s="76">
        <f t="shared" si="7"/>
        <v>0</v>
      </c>
      <c r="AC44" s="69"/>
      <c r="AD44" s="76">
        <f t="shared" si="8"/>
        <v>0</v>
      </c>
      <c r="AE44" s="76">
        <f t="shared" si="9"/>
        <v>3548</v>
      </c>
      <c r="AF44" s="82"/>
      <c r="AG44" s="82"/>
      <c r="AH44" s="88"/>
    </row>
    <row r="45" spans="1:34" s="58" customFormat="1" ht="20.100000000000001" customHeight="1">
      <c r="A45" s="53">
        <v>42</v>
      </c>
      <c r="B45" s="53" t="s">
        <v>40</v>
      </c>
      <c r="C45" s="51" t="s">
        <v>190</v>
      </c>
      <c r="D45" s="52" t="s">
        <v>191</v>
      </c>
      <c r="E45" s="51" t="s">
        <v>43</v>
      </c>
      <c r="F45" s="51" t="s">
        <v>115</v>
      </c>
      <c r="G45" s="53" t="s">
        <v>192</v>
      </c>
      <c r="H45" s="65">
        <v>202303</v>
      </c>
      <c r="I45" s="69" t="s">
        <v>106</v>
      </c>
      <c r="J45" s="105">
        <v>43185</v>
      </c>
      <c r="K45" s="51">
        <v>4000</v>
      </c>
      <c r="L45" s="51">
        <v>4000</v>
      </c>
      <c r="M45" s="51">
        <v>4000</v>
      </c>
      <c r="N45" s="65">
        <v>4000</v>
      </c>
      <c r="O45" s="70">
        <v>560</v>
      </c>
      <c r="P45" s="70">
        <v>20</v>
      </c>
      <c r="Q45" s="70">
        <f t="shared" si="0"/>
        <v>8</v>
      </c>
      <c r="R45" s="70">
        <f t="shared" si="1"/>
        <v>380</v>
      </c>
      <c r="S45" s="70">
        <v>320</v>
      </c>
      <c r="T45" s="70">
        <v>20</v>
      </c>
      <c r="U45" s="76">
        <f t="shared" si="2"/>
        <v>80</v>
      </c>
      <c r="V45" s="76">
        <f t="shared" si="3"/>
        <v>968</v>
      </c>
      <c r="W45" s="76">
        <f t="shared" si="4"/>
        <v>420</v>
      </c>
      <c r="X45" s="77">
        <v>8000</v>
      </c>
      <c r="Y45" s="51">
        <f t="shared" si="5"/>
        <v>960</v>
      </c>
      <c r="Z45" s="51">
        <v>8000</v>
      </c>
      <c r="AA45" s="69">
        <f t="shared" si="6"/>
        <v>960</v>
      </c>
      <c r="AB45" s="76">
        <f t="shared" si="7"/>
        <v>0</v>
      </c>
      <c r="AC45" s="69"/>
      <c r="AD45" s="76">
        <f t="shared" si="8"/>
        <v>0</v>
      </c>
      <c r="AE45" s="76">
        <f t="shared" si="9"/>
        <v>3308</v>
      </c>
      <c r="AF45" s="82"/>
      <c r="AG45" s="82"/>
      <c r="AH45" s="88"/>
    </row>
    <row r="46" spans="1:34" s="58" customFormat="1" ht="20.100000000000001" customHeight="1">
      <c r="A46" s="53">
        <v>43</v>
      </c>
      <c r="B46" s="53" t="s">
        <v>40</v>
      </c>
      <c r="C46" s="51" t="s">
        <v>193</v>
      </c>
      <c r="D46" s="52" t="s">
        <v>194</v>
      </c>
      <c r="E46" s="51" t="s">
        <v>195</v>
      </c>
      <c r="F46" s="51" t="s">
        <v>196</v>
      </c>
      <c r="G46" s="53" t="s">
        <v>197</v>
      </c>
      <c r="H46" s="65">
        <v>202303</v>
      </c>
      <c r="I46" s="69" t="s">
        <v>198</v>
      </c>
      <c r="J46" s="105">
        <v>44501</v>
      </c>
      <c r="K46" s="51">
        <v>10000</v>
      </c>
      <c r="L46" s="51">
        <v>10000</v>
      </c>
      <c r="M46" s="51">
        <v>10000</v>
      </c>
      <c r="N46" s="65">
        <v>10000</v>
      </c>
      <c r="O46" s="70">
        <v>1400</v>
      </c>
      <c r="P46" s="70">
        <v>50</v>
      </c>
      <c r="Q46" s="70">
        <f t="shared" si="0"/>
        <v>20</v>
      </c>
      <c r="R46" s="70">
        <f t="shared" si="1"/>
        <v>950</v>
      </c>
      <c r="S46" s="70">
        <v>800</v>
      </c>
      <c r="T46" s="70">
        <v>50</v>
      </c>
      <c r="U46" s="76">
        <f t="shared" si="2"/>
        <v>200</v>
      </c>
      <c r="V46" s="76">
        <f t="shared" si="3"/>
        <v>2420</v>
      </c>
      <c r="W46" s="76">
        <f t="shared" si="4"/>
        <v>1050</v>
      </c>
      <c r="X46" s="77">
        <v>21000</v>
      </c>
      <c r="Y46" s="51">
        <f t="shared" si="5"/>
        <v>2520</v>
      </c>
      <c r="Z46" s="51">
        <v>26000</v>
      </c>
      <c r="AA46" s="69">
        <f t="shared" si="6"/>
        <v>3120</v>
      </c>
      <c r="AB46" s="76">
        <f t="shared" si="7"/>
        <v>-600</v>
      </c>
      <c r="AC46" s="69"/>
      <c r="AD46" s="76">
        <f t="shared" si="8"/>
        <v>-600</v>
      </c>
      <c r="AE46" s="76">
        <f t="shared" si="9"/>
        <v>9710</v>
      </c>
      <c r="AF46" s="82"/>
      <c r="AG46" s="82"/>
      <c r="AH46" s="88"/>
    </row>
    <row r="47" spans="1:34" s="58" customFormat="1" ht="20.100000000000001" customHeight="1">
      <c r="A47" s="53">
        <v>44</v>
      </c>
      <c r="B47" s="53" t="s">
        <v>40</v>
      </c>
      <c r="C47" s="51" t="s">
        <v>199</v>
      </c>
      <c r="D47" s="52" t="s">
        <v>200</v>
      </c>
      <c r="E47" s="51" t="s">
        <v>201</v>
      </c>
      <c r="F47" s="51" t="s">
        <v>63</v>
      </c>
      <c r="G47" s="53" t="s">
        <v>202</v>
      </c>
      <c r="H47" s="65">
        <v>202303</v>
      </c>
      <c r="I47" s="69" t="s">
        <v>203</v>
      </c>
      <c r="J47" s="105">
        <v>42401</v>
      </c>
      <c r="K47" s="51">
        <v>5500</v>
      </c>
      <c r="L47" s="51">
        <v>5500</v>
      </c>
      <c r="M47" s="51">
        <v>5500</v>
      </c>
      <c r="N47" s="65">
        <v>5500</v>
      </c>
      <c r="O47" s="70">
        <v>770</v>
      </c>
      <c r="P47" s="70">
        <v>27.5</v>
      </c>
      <c r="Q47" s="70">
        <f t="shared" si="0"/>
        <v>11</v>
      </c>
      <c r="R47" s="70">
        <f t="shared" si="1"/>
        <v>522.5</v>
      </c>
      <c r="S47" s="70">
        <v>440</v>
      </c>
      <c r="T47" s="70">
        <v>27.5</v>
      </c>
      <c r="U47" s="76">
        <f t="shared" si="2"/>
        <v>110</v>
      </c>
      <c r="V47" s="76">
        <f t="shared" si="3"/>
        <v>1331</v>
      </c>
      <c r="W47" s="76">
        <f t="shared" si="4"/>
        <v>577.5</v>
      </c>
      <c r="X47" s="77">
        <v>12500</v>
      </c>
      <c r="Y47" s="51">
        <f t="shared" si="5"/>
        <v>1500</v>
      </c>
      <c r="Z47" s="51">
        <v>22700</v>
      </c>
      <c r="AA47" s="69">
        <f t="shared" si="6"/>
        <v>2724</v>
      </c>
      <c r="AB47" s="76">
        <f t="shared" si="7"/>
        <v>-1224</v>
      </c>
      <c r="AC47" s="69"/>
      <c r="AD47" s="76">
        <f t="shared" si="8"/>
        <v>-1224</v>
      </c>
      <c r="AE47" s="76">
        <f t="shared" si="9"/>
        <v>7356.5</v>
      </c>
      <c r="AF47" s="82"/>
      <c r="AG47" s="82"/>
      <c r="AH47" s="88"/>
    </row>
    <row r="48" spans="1:34" s="58" customFormat="1" ht="20.100000000000001" customHeight="1">
      <c r="A48" s="53">
        <v>45</v>
      </c>
      <c r="B48" s="53" t="s">
        <v>40</v>
      </c>
      <c r="C48" s="51" t="s">
        <v>204</v>
      </c>
      <c r="D48" s="52" t="s">
        <v>205</v>
      </c>
      <c r="E48" s="51" t="s">
        <v>43</v>
      </c>
      <c r="F48" s="51" t="s">
        <v>63</v>
      </c>
      <c r="G48" s="53" t="s">
        <v>206</v>
      </c>
      <c r="H48" s="65">
        <v>202303</v>
      </c>
      <c r="I48" s="69" t="s">
        <v>121</v>
      </c>
      <c r="J48" s="105">
        <v>43605</v>
      </c>
      <c r="K48" s="51">
        <v>6500</v>
      </c>
      <c r="L48" s="51">
        <v>6500</v>
      </c>
      <c r="M48" s="51">
        <v>6500</v>
      </c>
      <c r="N48" s="65">
        <v>6500</v>
      </c>
      <c r="O48" s="70">
        <v>910</v>
      </c>
      <c r="P48" s="70">
        <v>32.5</v>
      </c>
      <c r="Q48" s="70">
        <f t="shared" si="0"/>
        <v>13</v>
      </c>
      <c r="R48" s="70">
        <f t="shared" si="1"/>
        <v>617.5</v>
      </c>
      <c r="S48" s="70">
        <v>520</v>
      </c>
      <c r="T48" s="70">
        <v>32.5</v>
      </c>
      <c r="U48" s="76">
        <f t="shared" si="2"/>
        <v>130</v>
      </c>
      <c r="V48" s="76">
        <f t="shared" si="3"/>
        <v>1573</v>
      </c>
      <c r="W48" s="76">
        <f t="shared" si="4"/>
        <v>682.5</v>
      </c>
      <c r="X48" s="77">
        <v>32000</v>
      </c>
      <c r="Y48" s="51">
        <f t="shared" si="5"/>
        <v>3840</v>
      </c>
      <c r="Z48" s="51">
        <v>36000</v>
      </c>
      <c r="AA48" s="69">
        <f t="shared" si="6"/>
        <v>4320</v>
      </c>
      <c r="AB48" s="76">
        <f t="shared" si="7"/>
        <v>-480</v>
      </c>
      <c r="AC48" s="69"/>
      <c r="AD48" s="76">
        <f t="shared" si="8"/>
        <v>-480</v>
      </c>
      <c r="AE48" s="76">
        <f t="shared" si="9"/>
        <v>10895.5</v>
      </c>
      <c r="AF48" s="82"/>
      <c r="AG48" s="82"/>
      <c r="AH48" s="88"/>
    </row>
    <row r="49" spans="1:34" s="58" customFormat="1" ht="20.100000000000001" customHeight="1">
      <c r="A49" s="53">
        <v>46</v>
      </c>
      <c r="B49" s="53" t="s">
        <v>40</v>
      </c>
      <c r="C49" s="51" t="s">
        <v>207</v>
      </c>
      <c r="D49" s="52" t="s">
        <v>208</v>
      </c>
      <c r="E49" s="51" t="s">
        <v>43</v>
      </c>
      <c r="F49" s="51" t="s">
        <v>71</v>
      </c>
      <c r="G49" s="53" t="s">
        <v>209</v>
      </c>
      <c r="H49" s="65">
        <v>202303</v>
      </c>
      <c r="I49" s="69" t="s">
        <v>121</v>
      </c>
      <c r="J49" s="105">
        <v>43600</v>
      </c>
      <c r="K49" s="51">
        <v>5000</v>
      </c>
      <c r="L49" s="51">
        <v>5000</v>
      </c>
      <c r="M49" s="51">
        <v>5000</v>
      </c>
      <c r="N49" s="65">
        <v>5000</v>
      </c>
      <c r="O49" s="70">
        <v>700</v>
      </c>
      <c r="P49" s="70">
        <v>25</v>
      </c>
      <c r="Q49" s="70">
        <f t="shared" si="0"/>
        <v>10</v>
      </c>
      <c r="R49" s="70">
        <f t="shared" si="1"/>
        <v>475</v>
      </c>
      <c r="S49" s="70">
        <v>400</v>
      </c>
      <c r="T49" s="70">
        <v>25</v>
      </c>
      <c r="U49" s="76">
        <f t="shared" si="2"/>
        <v>100</v>
      </c>
      <c r="V49" s="76">
        <f t="shared" si="3"/>
        <v>1210</v>
      </c>
      <c r="W49" s="76">
        <f t="shared" si="4"/>
        <v>525</v>
      </c>
      <c r="X49" s="77">
        <v>18000</v>
      </c>
      <c r="Y49" s="51">
        <f t="shared" si="5"/>
        <v>2160</v>
      </c>
      <c r="Z49" s="51">
        <v>18000</v>
      </c>
      <c r="AA49" s="69">
        <f t="shared" si="6"/>
        <v>2160</v>
      </c>
      <c r="AB49" s="76">
        <f t="shared" si="7"/>
        <v>0</v>
      </c>
      <c r="AC49" s="69"/>
      <c r="AD49" s="76">
        <f t="shared" si="8"/>
        <v>0</v>
      </c>
      <c r="AE49" s="76">
        <f t="shared" si="9"/>
        <v>6055</v>
      </c>
      <c r="AF49" s="82"/>
      <c r="AG49" s="82"/>
      <c r="AH49" s="88"/>
    </row>
    <row r="50" spans="1:34" s="58" customFormat="1" ht="20.100000000000001" customHeight="1">
      <c r="A50" s="53">
        <v>47</v>
      </c>
      <c r="B50" s="53" t="s">
        <v>40</v>
      </c>
      <c r="C50" s="51" t="s">
        <v>210</v>
      </c>
      <c r="D50" s="52" t="s">
        <v>211</v>
      </c>
      <c r="E50" s="51" t="s">
        <v>43</v>
      </c>
      <c r="F50" s="51" t="s">
        <v>75</v>
      </c>
      <c r="G50" s="53" t="s">
        <v>212</v>
      </c>
      <c r="H50" s="65">
        <v>202303</v>
      </c>
      <c r="I50" s="69" t="s">
        <v>121</v>
      </c>
      <c r="J50" s="105">
        <v>43557</v>
      </c>
      <c r="K50" s="51">
        <v>4500</v>
      </c>
      <c r="L50" s="51">
        <v>4500</v>
      </c>
      <c r="M50" s="51">
        <v>4500</v>
      </c>
      <c r="N50" s="65">
        <v>4500</v>
      </c>
      <c r="O50" s="70">
        <v>630</v>
      </c>
      <c r="P50" s="70">
        <v>22.5</v>
      </c>
      <c r="Q50" s="70">
        <f t="shared" si="0"/>
        <v>9</v>
      </c>
      <c r="R50" s="70">
        <f t="shared" si="1"/>
        <v>427.5</v>
      </c>
      <c r="S50" s="70">
        <v>360</v>
      </c>
      <c r="T50" s="70">
        <v>22.5</v>
      </c>
      <c r="U50" s="76">
        <f t="shared" si="2"/>
        <v>90</v>
      </c>
      <c r="V50" s="76">
        <f t="shared" si="3"/>
        <v>1089</v>
      </c>
      <c r="W50" s="76">
        <f t="shared" si="4"/>
        <v>472.5</v>
      </c>
      <c r="X50" s="77">
        <v>3500</v>
      </c>
      <c r="Y50" s="51">
        <f t="shared" si="5"/>
        <v>420</v>
      </c>
      <c r="Z50" s="51">
        <v>3500</v>
      </c>
      <c r="AA50" s="69">
        <f t="shared" si="6"/>
        <v>420</v>
      </c>
      <c r="AB50" s="76">
        <f t="shared" si="7"/>
        <v>0</v>
      </c>
      <c r="AC50" s="69"/>
      <c r="AD50" s="76">
        <f t="shared" si="8"/>
        <v>0</v>
      </c>
      <c r="AE50" s="76">
        <f t="shared" si="9"/>
        <v>2401.5</v>
      </c>
      <c r="AF50" s="82" t="s">
        <v>213</v>
      </c>
      <c r="AG50" s="82"/>
      <c r="AH50" s="88"/>
    </row>
    <row r="51" spans="1:34" s="58" customFormat="1" ht="20.100000000000001" customHeight="1">
      <c r="A51" s="53">
        <v>48</v>
      </c>
      <c r="B51" s="53" t="s">
        <v>40</v>
      </c>
      <c r="C51" s="51" t="s">
        <v>214</v>
      </c>
      <c r="D51" s="52" t="s">
        <v>215</v>
      </c>
      <c r="E51" s="51" t="s">
        <v>43</v>
      </c>
      <c r="F51" s="51" t="s">
        <v>71</v>
      </c>
      <c r="G51" s="53" t="s">
        <v>216</v>
      </c>
      <c r="H51" s="65">
        <v>202303</v>
      </c>
      <c r="I51" s="69" t="s">
        <v>121</v>
      </c>
      <c r="J51" s="105">
        <v>42542</v>
      </c>
      <c r="K51" s="51">
        <v>5000</v>
      </c>
      <c r="L51" s="51">
        <v>5000</v>
      </c>
      <c r="M51" s="51">
        <v>5000</v>
      </c>
      <c r="N51" s="65">
        <v>5000</v>
      </c>
      <c r="O51" s="70">
        <v>700</v>
      </c>
      <c r="P51" s="70">
        <v>25</v>
      </c>
      <c r="Q51" s="70">
        <f t="shared" si="0"/>
        <v>10</v>
      </c>
      <c r="R51" s="70">
        <f t="shared" si="1"/>
        <v>475</v>
      </c>
      <c r="S51" s="70">
        <v>400</v>
      </c>
      <c r="T51" s="70">
        <v>25</v>
      </c>
      <c r="U51" s="76">
        <f t="shared" si="2"/>
        <v>100</v>
      </c>
      <c r="V51" s="76">
        <f t="shared" si="3"/>
        <v>1210</v>
      </c>
      <c r="W51" s="76">
        <f t="shared" si="4"/>
        <v>525</v>
      </c>
      <c r="X51" s="77">
        <v>18000</v>
      </c>
      <c r="Y51" s="51">
        <f t="shared" si="5"/>
        <v>2160</v>
      </c>
      <c r="Z51" s="51">
        <v>18000</v>
      </c>
      <c r="AA51" s="69">
        <f t="shared" si="6"/>
        <v>2160</v>
      </c>
      <c r="AB51" s="76">
        <f t="shared" si="7"/>
        <v>0</v>
      </c>
      <c r="AC51" s="69"/>
      <c r="AD51" s="76">
        <f t="shared" si="8"/>
        <v>0</v>
      </c>
      <c r="AE51" s="76">
        <f t="shared" si="9"/>
        <v>6055</v>
      </c>
      <c r="AF51" s="82"/>
      <c r="AG51" s="82"/>
      <c r="AH51" s="88"/>
    </row>
    <row r="52" spans="1:34" s="58" customFormat="1" ht="20.100000000000001" customHeight="1">
      <c r="A52" s="53">
        <v>49</v>
      </c>
      <c r="B52" s="53" t="s">
        <v>40</v>
      </c>
      <c r="C52" s="51" t="s">
        <v>217</v>
      </c>
      <c r="D52" s="52" t="s">
        <v>218</v>
      </c>
      <c r="E52" s="51" t="s">
        <v>43</v>
      </c>
      <c r="F52" s="51" t="s">
        <v>84</v>
      </c>
      <c r="G52" s="53" t="s">
        <v>219</v>
      </c>
      <c r="H52" s="65">
        <v>202303</v>
      </c>
      <c r="I52" s="69" t="s">
        <v>121</v>
      </c>
      <c r="J52" s="105">
        <v>43641</v>
      </c>
      <c r="K52" s="51">
        <v>5000</v>
      </c>
      <c r="L52" s="51">
        <v>5000</v>
      </c>
      <c r="M52" s="51">
        <v>5000</v>
      </c>
      <c r="N52" s="65">
        <v>5000</v>
      </c>
      <c r="O52" s="70">
        <v>700</v>
      </c>
      <c r="P52" s="70">
        <v>25</v>
      </c>
      <c r="Q52" s="70">
        <f t="shared" si="0"/>
        <v>10</v>
      </c>
      <c r="R52" s="70">
        <f t="shared" si="1"/>
        <v>475</v>
      </c>
      <c r="S52" s="70">
        <v>400</v>
      </c>
      <c r="T52" s="70">
        <v>25</v>
      </c>
      <c r="U52" s="76">
        <f t="shared" si="2"/>
        <v>100</v>
      </c>
      <c r="V52" s="76">
        <f t="shared" si="3"/>
        <v>1210</v>
      </c>
      <c r="W52" s="76">
        <f t="shared" si="4"/>
        <v>525</v>
      </c>
      <c r="X52" s="77">
        <v>15000</v>
      </c>
      <c r="Y52" s="51">
        <f t="shared" si="5"/>
        <v>1800</v>
      </c>
      <c r="Z52" s="51">
        <v>15000</v>
      </c>
      <c r="AA52" s="69">
        <f t="shared" si="6"/>
        <v>1800</v>
      </c>
      <c r="AB52" s="76">
        <f t="shared" si="7"/>
        <v>0</v>
      </c>
      <c r="AC52" s="69"/>
      <c r="AD52" s="76">
        <f t="shared" si="8"/>
        <v>0</v>
      </c>
      <c r="AE52" s="76">
        <f t="shared" si="9"/>
        <v>5335</v>
      </c>
      <c r="AF52" s="82"/>
      <c r="AG52" s="82"/>
      <c r="AH52" s="88"/>
    </row>
    <row r="53" spans="1:34" s="58" customFormat="1" ht="20.100000000000001" customHeight="1">
      <c r="A53" s="53">
        <v>50</v>
      </c>
      <c r="B53" s="53" t="s">
        <v>40</v>
      </c>
      <c r="C53" s="51" t="s">
        <v>220</v>
      </c>
      <c r="D53" s="52" t="s">
        <v>221</v>
      </c>
      <c r="E53" s="51" t="s">
        <v>43</v>
      </c>
      <c r="F53" s="51" t="s">
        <v>84</v>
      </c>
      <c r="G53" s="53" t="s">
        <v>222</v>
      </c>
      <c r="H53" s="65">
        <v>202303</v>
      </c>
      <c r="I53" s="69" t="s">
        <v>121</v>
      </c>
      <c r="J53" s="105">
        <v>42807</v>
      </c>
      <c r="K53" s="51">
        <v>5000</v>
      </c>
      <c r="L53" s="51">
        <v>5000</v>
      </c>
      <c r="M53" s="51">
        <v>5000</v>
      </c>
      <c r="N53" s="65">
        <v>5000</v>
      </c>
      <c r="O53" s="70">
        <v>700</v>
      </c>
      <c r="P53" s="70">
        <v>25</v>
      </c>
      <c r="Q53" s="70">
        <f t="shared" si="0"/>
        <v>10</v>
      </c>
      <c r="R53" s="70">
        <f t="shared" si="1"/>
        <v>475</v>
      </c>
      <c r="S53" s="70">
        <v>400</v>
      </c>
      <c r="T53" s="70">
        <v>25</v>
      </c>
      <c r="U53" s="76">
        <f t="shared" si="2"/>
        <v>100</v>
      </c>
      <c r="V53" s="76">
        <f t="shared" si="3"/>
        <v>1210</v>
      </c>
      <c r="W53" s="76">
        <f t="shared" si="4"/>
        <v>525</v>
      </c>
      <c r="X53" s="77">
        <v>3500</v>
      </c>
      <c r="Y53" s="51">
        <f t="shared" si="5"/>
        <v>420</v>
      </c>
      <c r="Z53" s="51">
        <v>15000</v>
      </c>
      <c r="AA53" s="69">
        <f t="shared" si="6"/>
        <v>1800</v>
      </c>
      <c r="AB53" s="76">
        <f t="shared" si="7"/>
        <v>-1380</v>
      </c>
      <c r="AC53" s="69"/>
      <c r="AD53" s="76">
        <f t="shared" si="8"/>
        <v>-1380</v>
      </c>
      <c r="AE53" s="76">
        <f t="shared" si="9"/>
        <v>5335</v>
      </c>
      <c r="AF53" s="82" t="s">
        <v>223</v>
      </c>
      <c r="AG53" s="82"/>
      <c r="AH53" s="88"/>
    </row>
    <row r="54" spans="1:34" s="58" customFormat="1" ht="20.100000000000001" customHeight="1">
      <c r="A54" s="53">
        <v>51</v>
      </c>
      <c r="B54" s="53" t="s">
        <v>40</v>
      </c>
      <c r="C54" s="51" t="s">
        <v>224</v>
      </c>
      <c r="D54" s="52" t="s">
        <v>225</v>
      </c>
      <c r="E54" s="51" t="s">
        <v>43</v>
      </c>
      <c r="F54" s="51" t="s">
        <v>63</v>
      </c>
      <c r="G54" s="53" t="s">
        <v>226</v>
      </c>
      <c r="H54" s="65">
        <v>202303</v>
      </c>
      <c r="I54" s="69" t="s">
        <v>227</v>
      </c>
      <c r="J54" s="105">
        <v>43017</v>
      </c>
      <c r="K54" s="51">
        <v>6500</v>
      </c>
      <c r="L54" s="51">
        <v>6500</v>
      </c>
      <c r="M54" s="51">
        <v>6500</v>
      </c>
      <c r="N54" s="65">
        <v>6500</v>
      </c>
      <c r="O54" s="70">
        <v>910</v>
      </c>
      <c r="P54" s="70">
        <v>32.5</v>
      </c>
      <c r="Q54" s="70">
        <f t="shared" si="0"/>
        <v>13</v>
      </c>
      <c r="R54" s="70">
        <f t="shared" si="1"/>
        <v>617.5</v>
      </c>
      <c r="S54" s="70">
        <v>520</v>
      </c>
      <c r="T54" s="70">
        <v>32.5</v>
      </c>
      <c r="U54" s="76">
        <f t="shared" si="2"/>
        <v>130</v>
      </c>
      <c r="V54" s="76">
        <f t="shared" si="3"/>
        <v>1573</v>
      </c>
      <c r="W54" s="76">
        <f t="shared" si="4"/>
        <v>682.5</v>
      </c>
      <c r="X54" s="77">
        <v>32000</v>
      </c>
      <c r="Y54" s="51">
        <f t="shared" si="5"/>
        <v>3840</v>
      </c>
      <c r="Z54" s="51">
        <v>32000</v>
      </c>
      <c r="AA54" s="69">
        <f t="shared" si="6"/>
        <v>3840</v>
      </c>
      <c r="AB54" s="76">
        <f t="shared" si="7"/>
        <v>0</v>
      </c>
      <c r="AC54" s="69"/>
      <c r="AD54" s="76">
        <f t="shared" si="8"/>
        <v>0</v>
      </c>
      <c r="AE54" s="76">
        <f t="shared" si="9"/>
        <v>9935.5</v>
      </c>
      <c r="AF54" s="82"/>
      <c r="AG54" s="82"/>
      <c r="AH54" s="88"/>
    </row>
    <row r="55" spans="1:34" s="58" customFormat="1" ht="20.100000000000001" customHeight="1">
      <c r="A55" s="53">
        <v>52</v>
      </c>
      <c r="B55" s="53" t="s">
        <v>40</v>
      </c>
      <c r="C55" s="51" t="s">
        <v>228</v>
      </c>
      <c r="D55" s="52" t="s">
        <v>229</v>
      </c>
      <c r="E55" s="51" t="s">
        <v>43</v>
      </c>
      <c r="F55" s="51" t="s">
        <v>230</v>
      </c>
      <c r="G55" s="53" t="s">
        <v>231</v>
      </c>
      <c r="H55" s="65">
        <v>202303</v>
      </c>
      <c r="I55" s="69" t="s">
        <v>227</v>
      </c>
      <c r="J55" s="105">
        <v>42916</v>
      </c>
      <c r="K55" s="51">
        <v>5500</v>
      </c>
      <c r="L55" s="51">
        <v>5500</v>
      </c>
      <c r="M55" s="51">
        <v>5500</v>
      </c>
      <c r="N55" s="65">
        <v>5500</v>
      </c>
      <c r="O55" s="70">
        <v>770</v>
      </c>
      <c r="P55" s="70">
        <v>27.5</v>
      </c>
      <c r="Q55" s="70">
        <f t="shared" si="0"/>
        <v>11</v>
      </c>
      <c r="R55" s="70">
        <f t="shared" si="1"/>
        <v>522.5</v>
      </c>
      <c r="S55" s="70">
        <v>440</v>
      </c>
      <c r="T55" s="70">
        <v>27.5</v>
      </c>
      <c r="U55" s="76">
        <f t="shared" si="2"/>
        <v>110</v>
      </c>
      <c r="V55" s="76">
        <f t="shared" si="3"/>
        <v>1331</v>
      </c>
      <c r="W55" s="76">
        <f t="shared" si="4"/>
        <v>577.5</v>
      </c>
      <c r="X55" s="77">
        <v>24000</v>
      </c>
      <c r="Y55" s="51">
        <f t="shared" si="5"/>
        <v>2880</v>
      </c>
      <c r="Z55" s="51">
        <v>24000</v>
      </c>
      <c r="AA55" s="69">
        <f t="shared" si="6"/>
        <v>2880</v>
      </c>
      <c r="AB55" s="76">
        <f t="shared" si="7"/>
        <v>0</v>
      </c>
      <c r="AC55" s="69"/>
      <c r="AD55" s="76">
        <f t="shared" si="8"/>
        <v>0</v>
      </c>
      <c r="AE55" s="76">
        <f t="shared" si="9"/>
        <v>7668.5</v>
      </c>
      <c r="AF55" s="82"/>
      <c r="AG55" s="82"/>
      <c r="AH55" s="88"/>
    </row>
    <row r="56" spans="1:34" s="58" customFormat="1" ht="20.100000000000001" customHeight="1">
      <c r="A56" s="53">
        <v>54</v>
      </c>
      <c r="B56" s="53" t="s">
        <v>40</v>
      </c>
      <c r="C56" s="51" t="s">
        <v>235</v>
      </c>
      <c r="D56" s="52" t="s">
        <v>236</v>
      </c>
      <c r="E56" s="51" t="s">
        <v>43</v>
      </c>
      <c r="F56" s="51" t="s">
        <v>79</v>
      </c>
      <c r="G56" s="53" t="s">
        <v>237</v>
      </c>
      <c r="H56" s="65">
        <v>202303</v>
      </c>
      <c r="I56" s="69" t="s">
        <v>227</v>
      </c>
      <c r="J56" s="105">
        <v>43482</v>
      </c>
      <c r="K56" s="51">
        <v>4000</v>
      </c>
      <c r="L56" s="51">
        <v>4000</v>
      </c>
      <c r="M56" s="51">
        <v>4000</v>
      </c>
      <c r="N56" s="65">
        <v>4000</v>
      </c>
      <c r="O56" s="70">
        <v>560</v>
      </c>
      <c r="P56" s="70">
        <v>20</v>
      </c>
      <c r="Q56" s="70">
        <f t="shared" si="0"/>
        <v>8</v>
      </c>
      <c r="R56" s="70">
        <f t="shared" si="1"/>
        <v>380</v>
      </c>
      <c r="S56" s="70">
        <v>320</v>
      </c>
      <c r="T56" s="70">
        <v>20</v>
      </c>
      <c r="U56" s="76">
        <f t="shared" si="2"/>
        <v>80</v>
      </c>
      <c r="V56" s="76">
        <f t="shared" si="3"/>
        <v>968</v>
      </c>
      <c r="W56" s="76">
        <f t="shared" si="4"/>
        <v>420</v>
      </c>
      <c r="X56" s="77">
        <v>11000</v>
      </c>
      <c r="Y56" s="51">
        <f t="shared" si="5"/>
        <v>1320</v>
      </c>
      <c r="Z56" s="51">
        <v>11000</v>
      </c>
      <c r="AA56" s="69">
        <f t="shared" si="6"/>
        <v>1320</v>
      </c>
      <c r="AB56" s="76">
        <f t="shared" si="7"/>
        <v>0</v>
      </c>
      <c r="AC56" s="69"/>
      <c r="AD56" s="76">
        <f t="shared" si="8"/>
        <v>0</v>
      </c>
      <c r="AE56" s="76">
        <f t="shared" si="9"/>
        <v>4028</v>
      </c>
      <c r="AF56" s="82" t="s">
        <v>238</v>
      </c>
      <c r="AG56" s="82">
        <v>44634</v>
      </c>
      <c r="AH56" s="88"/>
    </row>
    <row r="57" spans="1:34" s="58" customFormat="1" ht="20.100000000000001" customHeight="1">
      <c r="A57" s="53">
        <v>55</v>
      </c>
      <c r="B57" s="53" t="s">
        <v>40</v>
      </c>
      <c r="C57" s="51" t="s">
        <v>239</v>
      </c>
      <c r="D57" s="52" t="s">
        <v>240</v>
      </c>
      <c r="E57" s="51" t="s">
        <v>43</v>
      </c>
      <c r="F57" s="51" t="s">
        <v>75</v>
      </c>
      <c r="G57" s="53" t="s">
        <v>241</v>
      </c>
      <c r="H57" s="65">
        <v>202303</v>
      </c>
      <c r="I57" s="69" t="s">
        <v>227</v>
      </c>
      <c r="J57" s="105">
        <v>43255</v>
      </c>
      <c r="K57" s="51">
        <v>4500</v>
      </c>
      <c r="L57" s="51">
        <v>4500</v>
      </c>
      <c r="M57" s="51">
        <v>4500</v>
      </c>
      <c r="N57" s="65">
        <v>4500</v>
      </c>
      <c r="O57" s="70">
        <v>630</v>
      </c>
      <c r="P57" s="70">
        <v>22.5</v>
      </c>
      <c r="Q57" s="70">
        <f t="shared" si="0"/>
        <v>9</v>
      </c>
      <c r="R57" s="70">
        <f t="shared" si="1"/>
        <v>427.5</v>
      </c>
      <c r="S57" s="70">
        <v>360</v>
      </c>
      <c r="T57" s="70">
        <v>22.5</v>
      </c>
      <c r="U57" s="76">
        <f t="shared" si="2"/>
        <v>90</v>
      </c>
      <c r="V57" s="76">
        <f t="shared" si="3"/>
        <v>1089</v>
      </c>
      <c r="W57" s="76">
        <f t="shared" si="4"/>
        <v>472.5</v>
      </c>
      <c r="X57" s="77">
        <v>12000</v>
      </c>
      <c r="Y57" s="51">
        <f t="shared" si="5"/>
        <v>1440</v>
      </c>
      <c r="Z57" s="51">
        <v>12000</v>
      </c>
      <c r="AA57" s="69">
        <f t="shared" si="6"/>
        <v>1440</v>
      </c>
      <c r="AB57" s="76">
        <f t="shared" si="7"/>
        <v>0</v>
      </c>
      <c r="AC57" s="69"/>
      <c r="AD57" s="76">
        <f t="shared" si="8"/>
        <v>0</v>
      </c>
      <c r="AE57" s="76">
        <f t="shared" si="9"/>
        <v>4441.5</v>
      </c>
      <c r="AF57" s="82"/>
      <c r="AG57" s="82"/>
      <c r="AH57" s="88"/>
    </row>
    <row r="58" spans="1:34" s="58" customFormat="1" ht="20.100000000000001" customHeight="1">
      <c r="A58" s="53">
        <v>56</v>
      </c>
      <c r="B58" s="53" t="s">
        <v>40</v>
      </c>
      <c r="C58" s="51" t="s">
        <v>242</v>
      </c>
      <c r="D58" s="52" t="s">
        <v>243</v>
      </c>
      <c r="E58" s="51" t="s">
        <v>43</v>
      </c>
      <c r="F58" s="51" t="s">
        <v>79</v>
      </c>
      <c r="G58" s="53" t="s">
        <v>244</v>
      </c>
      <c r="H58" s="65">
        <v>202303</v>
      </c>
      <c r="I58" s="69" t="s">
        <v>227</v>
      </c>
      <c r="J58" s="105">
        <v>43648</v>
      </c>
      <c r="K58" s="51">
        <v>4000</v>
      </c>
      <c r="L58" s="51">
        <v>4000</v>
      </c>
      <c r="M58" s="51">
        <v>4000</v>
      </c>
      <c r="N58" s="65">
        <v>4000</v>
      </c>
      <c r="O58" s="70">
        <v>560</v>
      </c>
      <c r="P58" s="70">
        <v>20</v>
      </c>
      <c r="Q58" s="70">
        <f t="shared" si="0"/>
        <v>8</v>
      </c>
      <c r="R58" s="70">
        <f t="shared" si="1"/>
        <v>380</v>
      </c>
      <c r="S58" s="70">
        <v>320</v>
      </c>
      <c r="T58" s="70">
        <v>20</v>
      </c>
      <c r="U58" s="76">
        <f t="shared" si="2"/>
        <v>80</v>
      </c>
      <c r="V58" s="76">
        <f t="shared" si="3"/>
        <v>968</v>
      </c>
      <c r="W58" s="76">
        <f t="shared" si="4"/>
        <v>420</v>
      </c>
      <c r="X58" s="77">
        <v>11000</v>
      </c>
      <c r="Y58" s="51">
        <f t="shared" si="5"/>
        <v>1320</v>
      </c>
      <c r="Z58" s="51">
        <v>11000</v>
      </c>
      <c r="AA58" s="69">
        <f t="shared" si="6"/>
        <v>1320</v>
      </c>
      <c r="AB58" s="76">
        <f t="shared" si="7"/>
        <v>0</v>
      </c>
      <c r="AC58" s="69"/>
      <c r="AD58" s="76">
        <f t="shared" si="8"/>
        <v>0</v>
      </c>
      <c r="AE58" s="76">
        <f t="shared" si="9"/>
        <v>4028</v>
      </c>
      <c r="AF58" s="82"/>
      <c r="AG58" s="82"/>
      <c r="AH58" s="88"/>
    </row>
    <row r="59" spans="1:34" s="58" customFormat="1" ht="20.100000000000001" customHeight="1">
      <c r="A59" s="53">
        <v>57</v>
      </c>
      <c r="B59" s="53" t="s">
        <v>40</v>
      </c>
      <c r="C59" s="51" t="s">
        <v>245</v>
      </c>
      <c r="D59" s="52" t="s">
        <v>246</v>
      </c>
      <c r="E59" s="51" t="s">
        <v>43</v>
      </c>
      <c r="F59" s="51" t="s">
        <v>79</v>
      </c>
      <c r="G59" s="53" t="s">
        <v>247</v>
      </c>
      <c r="H59" s="65">
        <v>202303</v>
      </c>
      <c r="I59" s="69" t="s">
        <v>227</v>
      </c>
      <c r="J59" s="105">
        <v>43647</v>
      </c>
      <c r="K59" s="51">
        <v>4000</v>
      </c>
      <c r="L59" s="51">
        <v>4000</v>
      </c>
      <c r="M59" s="51">
        <v>4000</v>
      </c>
      <c r="N59" s="65">
        <v>4000</v>
      </c>
      <c r="O59" s="70">
        <v>560</v>
      </c>
      <c r="P59" s="70">
        <v>20</v>
      </c>
      <c r="Q59" s="70">
        <f t="shared" si="0"/>
        <v>8</v>
      </c>
      <c r="R59" s="70">
        <f t="shared" si="1"/>
        <v>380</v>
      </c>
      <c r="S59" s="70">
        <v>320</v>
      </c>
      <c r="T59" s="70">
        <v>20</v>
      </c>
      <c r="U59" s="76">
        <f t="shared" si="2"/>
        <v>80</v>
      </c>
      <c r="V59" s="76">
        <f t="shared" si="3"/>
        <v>968</v>
      </c>
      <c r="W59" s="76">
        <f t="shared" si="4"/>
        <v>420</v>
      </c>
      <c r="X59" s="77">
        <v>11500</v>
      </c>
      <c r="Y59" s="51">
        <f t="shared" si="5"/>
        <v>1380</v>
      </c>
      <c r="Z59" s="51">
        <v>11500</v>
      </c>
      <c r="AA59" s="69">
        <f t="shared" si="6"/>
        <v>1380</v>
      </c>
      <c r="AB59" s="76">
        <f t="shared" si="7"/>
        <v>0</v>
      </c>
      <c r="AC59" s="69"/>
      <c r="AD59" s="76">
        <f t="shared" si="8"/>
        <v>0</v>
      </c>
      <c r="AE59" s="76">
        <f t="shared" si="9"/>
        <v>4148</v>
      </c>
      <c r="AF59" s="82"/>
      <c r="AG59" s="82"/>
      <c r="AH59" s="88"/>
    </row>
    <row r="60" spans="1:34" s="58" customFormat="1" ht="20.100000000000001" customHeight="1">
      <c r="A60" s="53">
        <v>58</v>
      </c>
      <c r="B60" s="53" t="s">
        <v>40</v>
      </c>
      <c r="C60" s="51" t="s">
        <v>248</v>
      </c>
      <c r="D60" s="52" t="s">
        <v>249</v>
      </c>
      <c r="E60" s="51" t="s">
        <v>43</v>
      </c>
      <c r="F60" s="51" t="s">
        <v>59</v>
      </c>
      <c r="G60" s="53" t="s">
        <v>250</v>
      </c>
      <c r="H60" s="65">
        <v>202303</v>
      </c>
      <c r="I60" s="69" t="s">
        <v>227</v>
      </c>
      <c r="J60" s="105">
        <v>43767</v>
      </c>
      <c r="K60" s="51">
        <v>5500</v>
      </c>
      <c r="L60" s="51">
        <v>5500</v>
      </c>
      <c r="M60" s="51">
        <v>5500</v>
      </c>
      <c r="N60" s="65">
        <v>5500</v>
      </c>
      <c r="O60" s="70">
        <v>770</v>
      </c>
      <c r="P60" s="70">
        <v>27.5</v>
      </c>
      <c r="Q60" s="70">
        <f t="shared" si="0"/>
        <v>11</v>
      </c>
      <c r="R60" s="70">
        <f t="shared" si="1"/>
        <v>522.5</v>
      </c>
      <c r="S60" s="70">
        <v>440</v>
      </c>
      <c r="T60" s="70">
        <v>27.5</v>
      </c>
      <c r="U60" s="76">
        <f t="shared" si="2"/>
        <v>110</v>
      </c>
      <c r="V60" s="76">
        <f t="shared" si="3"/>
        <v>1331</v>
      </c>
      <c r="W60" s="76">
        <f t="shared" si="4"/>
        <v>577.5</v>
      </c>
      <c r="X60" s="77">
        <v>21000</v>
      </c>
      <c r="Y60" s="51">
        <f t="shared" si="5"/>
        <v>2520</v>
      </c>
      <c r="Z60" s="51">
        <v>21000</v>
      </c>
      <c r="AA60" s="69">
        <f t="shared" si="6"/>
        <v>2520</v>
      </c>
      <c r="AB60" s="76">
        <f t="shared" si="7"/>
        <v>0</v>
      </c>
      <c r="AC60" s="69"/>
      <c r="AD60" s="76">
        <f t="shared" si="8"/>
        <v>0</v>
      </c>
      <c r="AE60" s="76">
        <f t="shared" si="9"/>
        <v>6948.5</v>
      </c>
      <c r="AF60" s="82"/>
      <c r="AG60" s="82"/>
      <c r="AH60" s="88"/>
    </row>
    <row r="61" spans="1:34" s="58" customFormat="1" ht="20.100000000000001" customHeight="1">
      <c r="A61" s="53">
        <v>59</v>
      </c>
      <c r="B61" s="53" t="s">
        <v>40</v>
      </c>
      <c r="C61" s="51" t="s">
        <v>251</v>
      </c>
      <c r="D61" s="52" t="s">
        <v>252</v>
      </c>
      <c r="E61" s="51" t="s">
        <v>43</v>
      </c>
      <c r="F61" s="51" t="s">
        <v>75</v>
      </c>
      <c r="G61" s="53" t="s">
        <v>253</v>
      </c>
      <c r="H61" s="65">
        <v>202303</v>
      </c>
      <c r="I61" s="69" t="s">
        <v>227</v>
      </c>
      <c r="J61" s="105">
        <v>43762</v>
      </c>
      <c r="K61" s="51">
        <v>4500</v>
      </c>
      <c r="L61" s="51">
        <v>4500</v>
      </c>
      <c r="M61" s="51">
        <v>4500</v>
      </c>
      <c r="N61" s="65">
        <v>4500</v>
      </c>
      <c r="O61" s="70">
        <v>630</v>
      </c>
      <c r="P61" s="70">
        <v>22.5</v>
      </c>
      <c r="Q61" s="70">
        <f t="shared" si="0"/>
        <v>9</v>
      </c>
      <c r="R61" s="70">
        <f t="shared" si="1"/>
        <v>427.5</v>
      </c>
      <c r="S61" s="70">
        <v>360</v>
      </c>
      <c r="T61" s="70">
        <v>22.5</v>
      </c>
      <c r="U61" s="76">
        <f t="shared" si="2"/>
        <v>90</v>
      </c>
      <c r="V61" s="76">
        <f t="shared" si="3"/>
        <v>1089</v>
      </c>
      <c r="W61" s="76">
        <f t="shared" si="4"/>
        <v>472.5</v>
      </c>
      <c r="X61" s="77">
        <v>12000</v>
      </c>
      <c r="Y61" s="51">
        <f t="shared" si="5"/>
        <v>1440</v>
      </c>
      <c r="Z61" s="51">
        <v>12000</v>
      </c>
      <c r="AA61" s="69">
        <f t="shared" si="6"/>
        <v>1440</v>
      </c>
      <c r="AB61" s="76">
        <f t="shared" si="7"/>
        <v>0</v>
      </c>
      <c r="AC61" s="69"/>
      <c r="AD61" s="76">
        <f t="shared" si="8"/>
        <v>0</v>
      </c>
      <c r="AE61" s="76">
        <f t="shared" si="9"/>
        <v>4441.5</v>
      </c>
      <c r="AF61" s="82"/>
      <c r="AG61" s="82"/>
      <c r="AH61" s="88"/>
    </row>
    <row r="62" spans="1:34" s="58" customFormat="1" ht="20.100000000000001" customHeight="1">
      <c r="A62" s="53">
        <v>60</v>
      </c>
      <c r="B62" s="53" t="s">
        <v>40</v>
      </c>
      <c r="C62" s="51" t="s">
        <v>254</v>
      </c>
      <c r="D62" s="52" t="s">
        <v>255</v>
      </c>
      <c r="E62" s="51" t="s">
        <v>43</v>
      </c>
      <c r="F62" s="51" t="s">
        <v>79</v>
      </c>
      <c r="G62" s="53" t="s">
        <v>256</v>
      </c>
      <c r="H62" s="65">
        <v>202303</v>
      </c>
      <c r="I62" s="69" t="s">
        <v>257</v>
      </c>
      <c r="J62" s="105">
        <v>43770</v>
      </c>
      <c r="K62" s="51">
        <v>4000</v>
      </c>
      <c r="L62" s="51">
        <v>4000</v>
      </c>
      <c r="M62" s="51">
        <v>4000</v>
      </c>
      <c r="N62" s="65">
        <v>4000</v>
      </c>
      <c r="O62" s="70">
        <v>560</v>
      </c>
      <c r="P62" s="70">
        <v>20</v>
      </c>
      <c r="Q62" s="70">
        <f t="shared" si="0"/>
        <v>8</v>
      </c>
      <c r="R62" s="70">
        <f t="shared" si="1"/>
        <v>380</v>
      </c>
      <c r="S62" s="70">
        <v>320</v>
      </c>
      <c r="T62" s="70">
        <v>20</v>
      </c>
      <c r="U62" s="76">
        <f t="shared" si="2"/>
        <v>80</v>
      </c>
      <c r="V62" s="76">
        <f t="shared" si="3"/>
        <v>968</v>
      </c>
      <c r="W62" s="76">
        <f t="shared" si="4"/>
        <v>420</v>
      </c>
      <c r="X62" s="77">
        <v>12000</v>
      </c>
      <c r="Y62" s="51">
        <f t="shared" si="5"/>
        <v>1440</v>
      </c>
      <c r="Z62" s="51">
        <v>12000</v>
      </c>
      <c r="AA62" s="69">
        <f t="shared" si="6"/>
        <v>1440</v>
      </c>
      <c r="AB62" s="76">
        <f t="shared" si="7"/>
        <v>0</v>
      </c>
      <c r="AC62" s="69"/>
      <c r="AD62" s="76">
        <f t="shared" si="8"/>
        <v>0</v>
      </c>
      <c r="AE62" s="76">
        <f t="shared" si="9"/>
        <v>4268</v>
      </c>
      <c r="AF62" s="82"/>
      <c r="AG62" s="82"/>
      <c r="AH62" s="88"/>
    </row>
    <row r="63" spans="1:34" s="58" customFormat="1" ht="20.100000000000001" customHeight="1">
      <c r="A63" s="53">
        <v>61</v>
      </c>
      <c r="B63" s="53" t="s">
        <v>40</v>
      </c>
      <c r="C63" s="51" t="s">
        <v>258</v>
      </c>
      <c r="D63" s="52" t="s">
        <v>259</v>
      </c>
      <c r="E63" s="51" t="s">
        <v>43</v>
      </c>
      <c r="F63" s="51" t="s">
        <v>63</v>
      </c>
      <c r="G63" s="53" t="s">
        <v>260</v>
      </c>
      <c r="H63" s="65">
        <v>202303</v>
      </c>
      <c r="I63" s="69" t="s">
        <v>257</v>
      </c>
      <c r="J63" s="105">
        <v>43381</v>
      </c>
      <c r="K63" s="51">
        <v>6500</v>
      </c>
      <c r="L63" s="51">
        <v>6500</v>
      </c>
      <c r="M63" s="51">
        <v>6500</v>
      </c>
      <c r="N63" s="65">
        <v>6500</v>
      </c>
      <c r="O63" s="70">
        <v>910</v>
      </c>
      <c r="P63" s="70">
        <v>32.5</v>
      </c>
      <c r="Q63" s="70">
        <f t="shared" si="0"/>
        <v>13</v>
      </c>
      <c r="R63" s="70">
        <f t="shared" si="1"/>
        <v>617.5</v>
      </c>
      <c r="S63" s="70">
        <v>520</v>
      </c>
      <c r="T63" s="70">
        <v>32.5</v>
      </c>
      <c r="U63" s="76">
        <f t="shared" si="2"/>
        <v>130</v>
      </c>
      <c r="V63" s="76">
        <f t="shared" si="3"/>
        <v>1573</v>
      </c>
      <c r="W63" s="76">
        <f t="shared" si="4"/>
        <v>682.5</v>
      </c>
      <c r="X63" s="77">
        <v>32000</v>
      </c>
      <c r="Y63" s="51">
        <f t="shared" si="5"/>
        <v>3840</v>
      </c>
      <c r="Z63" s="51">
        <v>36000</v>
      </c>
      <c r="AA63" s="69">
        <f t="shared" si="6"/>
        <v>4320</v>
      </c>
      <c r="AB63" s="76">
        <f t="shared" si="7"/>
        <v>-480</v>
      </c>
      <c r="AC63" s="69"/>
      <c r="AD63" s="76">
        <f t="shared" si="8"/>
        <v>-480</v>
      </c>
      <c r="AE63" s="76">
        <f t="shared" si="9"/>
        <v>10895.5</v>
      </c>
      <c r="AF63" s="82"/>
      <c r="AG63" s="82"/>
      <c r="AH63" s="88"/>
    </row>
    <row r="64" spans="1:34" s="58" customFormat="1" ht="20.100000000000001" customHeight="1">
      <c r="A64" s="53">
        <v>62</v>
      </c>
      <c r="B64" s="53" t="s">
        <v>40</v>
      </c>
      <c r="C64" s="51" t="s">
        <v>261</v>
      </c>
      <c r="D64" s="52" t="s">
        <v>262</v>
      </c>
      <c r="E64" s="51" t="s">
        <v>43</v>
      </c>
      <c r="F64" s="51" t="s">
        <v>71</v>
      </c>
      <c r="G64" s="53" t="s">
        <v>263</v>
      </c>
      <c r="H64" s="65">
        <v>202303</v>
      </c>
      <c r="I64" s="69" t="s">
        <v>257</v>
      </c>
      <c r="J64" s="105">
        <v>42552</v>
      </c>
      <c r="K64" s="51">
        <v>5000</v>
      </c>
      <c r="L64" s="51">
        <v>5000</v>
      </c>
      <c r="M64" s="51">
        <v>5000</v>
      </c>
      <c r="N64" s="65">
        <v>5000</v>
      </c>
      <c r="O64" s="70">
        <v>700</v>
      </c>
      <c r="P64" s="70">
        <v>25</v>
      </c>
      <c r="Q64" s="70">
        <f t="shared" si="0"/>
        <v>10</v>
      </c>
      <c r="R64" s="70">
        <f t="shared" si="1"/>
        <v>475</v>
      </c>
      <c r="S64" s="70">
        <v>400</v>
      </c>
      <c r="T64" s="70">
        <v>25</v>
      </c>
      <c r="U64" s="76">
        <f t="shared" si="2"/>
        <v>100</v>
      </c>
      <c r="V64" s="76">
        <f t="shared" si="3"/>
        <v>1210</v>
      </c>
      <c r="W64" s="76">
        <f t="shared" si="4"/>
        <v>525</v>
      </c>
      <c r="X64" s="77">
        <v>18000</v>
      </c>
      <c r="Y64" s="51">
        <f t="shared" si="5"/>
        <v>2160</v>
      </c>
      <c r="Z64" s="51">
        <v>18000</v>
      </c>
      <c r="AA64" s="69">
        <f t="shared" si="6"/>
        <v>2160</v>
      </c>
      <c r="AB64" s="76">
        <f t="shared" si="7"/>
        <v>0</v>
      </c>
      <c r="AC64" s="69"/>
      <c r="AD64" s="76">
        <f t="shared" si="8"/>
        <v>0</v>
      </c>
      <c r="AE64" s="76">
        <f t="shared" si="9"/>
        <v>6055</v>
      </c>
      <c r="AF64" s="82"/>
      <c r="AG64" s="82"/>
      <c r="AH64" s="88"/>
    </row>
    <row r="65" spans="1:34" s="58" customFormat="1" ht="20.100000000000001" customHeight="1">
      <c r="A65" s="53">
        <v>63</v>
      </c>
      <c r="B65" s="53" t="s">
        <v>40</v>
      </c>
      <c r="C65" s="51" t="s">
        <v>264</v>
      </c>
      <c r="D65" s="52" t="s">
        <v>265</v>
      </c>
      <c r="E65" s="51" t="s">
        <v>43</v>
      </c>
      <c r="F65" s="51" t="s">
        <v>84</v>
      </c>
      <c r="G65" s="53" t="s">
        <v>266</v>
      </c>
      <c r="H65" s="65">
        <v>202303</v>
      </c>
      <c r="I65" s="69" t="s">
        <v>121</v>
      </c>
      <c r="J65" s="105">
        <v>43550</v>
      </c>
      <c r="K65" s="51">
        <v>5000</v>
      </c>
      <c r="L65" s="51">
        <v>5000</v>
      </c>
      <c r="M65" s="51">
        <v>5000</v>
      </c>
      <c r="N65" s="65">
        <v>5000</v>
      </c>
      <c r="O65" s="70">
        <v>700</v>
      </c>
      <c r="P65" s="70">
        <v>25</v>
      </c>
      <c r="Q65" s="70">
        <f t="shared" si="0"/>
        <v>10</v>
      </c>
      <c r="R65" s="70">
        <f t="shared" si="1"/>
        <v>475</v>
      </c>
      <c r="S65" s="70">
        <v>400</v>
      </c>
      <c r="T65" s="70">
        <v>25</v>
      </c>
      <c r="U65" s="76">
        <f t="shared" si="2"/>
        <v>100</v>
      </c>
      <c r="V65" s="76">
        <f t="shared" si="3"/>
        <v>1210</v>
      </c>
      <c r="W65" s="76">
        <f t="shared" si="4"/>
        <v>525</v>
      </c>
      <c r="X65" s="77">
        <v>15000</v>
      </c>
      <c r="Y65" s="51">
        <f t="shared" si="5"/>
        <v>1800</v>
      </c>
      <c r="Z65" s="51">
        <v>15000</v>
      </c>
      <c r="AA65" s="69">
        <f t="shared" si="6"/>
        <v>1800</v>
      </c>
      <c r="AB65" s="76">
        <f t="shared" si="7"/>
        <v>0</v>
      </c>
      <c r="AC65" s="69"/>
      <c r="AD65" s="76">
        <f t="shared" si="8"/>
        <v>0</v>
      </c>
      <c r="AE65" s="76">
        <f t="shared" si="9"/>
        <v>5335</v>
      </c>
      <c r="AF65" s="82"/>
      <c r="AG65" s="82"/>
      <c r="AH65" s="88"/>
    </row>
    <row r="66" spans="1:34" s="58" customFormat="1" ht="20.100000000000001" customHeight="1">
      <c r="A66" s="53">
        <v>64</v>
      </c>
      <c r="B66" s="53" t="s">
        <v>40</v>
      </c>
      <c r="C66" s="51" t="s">
        <v>267</v>
      </c>
      <c r="D66" s="52" t="s">
        <v>268</v>
      </c>
      <c r="E66" s="51" t="s">
        <v>43</v>
      </c>
      <c r="F66" s="51" t="s">
        <v>75</v>
      </c>
      <c r="G66" s="53" t="s">
        <v>269</v>
      </c>
      <c r="H66" s="65">
        <v>202303</v>
      </c>
      <c r="I66" s="69" t="s">
        <v>257</v>
      </c>
      <c r="J66" s="105">
        <v>43528</v>
      </c>
      <c r="K66" s="51">
        <v>4500</v>
      </c>
      <c r="L66" s="51">
        <v>4500</v>
      </c>
      <c r="M66" s="51">
        <v>4500</v>
      </c>
      <c r="N66" s="65">
        <v>4500</v>
      </c>
      <c r="O66" s="70">
        <v>630</v>
      </c>
      <c r="P66" s="70">
        <v>22.5</v>
      </c>
      <c r="Q66" s="70">
        <f t="shared" si="0"/>
        <v>9</v>
      </c>
      <c r="R66" s="70">
        <f t="shared" si="1"/>
        <v>427.5</v>
      </c>
      <c r="S66" s="70">
        <v>360</v>
      </c>
      <c r="T66" s="70">
        <v>22.5</v>
      </c>
      <c r="U66" s="76">
        <f t="shared" si="2"/>
        <v>90</v>
      </c>
      <c r="V66" s="76">
        <f t="shared" si="3"/>
        <v>1089</v>
      </c>
      <c r="W66" s="76">
        <f t="shared" si="4"/>
        <v>472.5</v>
      </c>
      <c r="X66" s="77">
        <v>12000</v>
      </c>
      <c r="Y66" s="51">
        <f t="shared" si="5"/>
        <v>1440</v>
      </c>
      <c r="Z66" s="51">
        <v>12000</v>
      </c>
      <c r="AA66" s="69">
        <f t="shared" si="6"/>
        <v>1440</v>
      </c>
      <c r="AB66" s="76">
        <f t="shared" si="7"/>
        <v>0</v>
      </c>
      <c r="AC66" s="69"/>
      <c r="AD66" s="76">
        <f t="shared" si="8"/>
        <v>0</v>
      </c>
      <c r="AE66" s="76">
        <f t="shared" si="9"/>
        <v>4441.5</v>
      </c>
      <c r="AF66" s="82"/>
      <c r="AG66" s="82"/>
      <c r="AH66" s="88"/>
    </row>
    <row r="67" spans="1:34" s="58" customFormat="1" ht="20.100000000000001" customHeight="1">
      <c r="A67" s="53">
        <v>65</v>
      </c>
      <c r="B67" s="53" t="s">
        <v>40</v>
      </c>
      <c r="C67" s="51" t="s">
        <v>270</v>
      </c>
      <c r="D67" s="52" t="s">
        <v>271</v>
      </c>
      <c r="E67" s="51" t="s">
        <v>43</v>
      </c>
      <c r="F67" s="51" t="s">
        <v>75</v>
      </c>
      <c r="G67" s="53" t="s">
        <v>272</v>
      </c>
      <c r="H67" s="65">
        <v>202303</v>
      </c>
      <c r="I67" s="69" t="s">
        <v>257</v>
      </c>
      <c r="J67" s="105">
        <v>43591</v>
      </c>
      <c r="K67" s="51">
        <v>4500</v>
      </c>
      <c r="L67" s="51">
        <v>4500</v>
      </c>
      <c r="M67" s="51">
        <v>4500</v>
      </c>
      <c r="N67" s="65">
        <v>4500</v>
      </c>
      <c r="O67" s="70">
        <v>630</v>
      </c>
      <c r="P67" s="70">
        <v>22.5</v>
      </c>
      <c r="Q67" s="70">
        <f t="shared" si="0"/>
        <v>9</v>
      </c>
      <c r="R67" s="70">
        <f t="shared" si="1"/>
        <v>427.5</v>
      </c>
      <c r="S67" s="70">
        <v>360</v>
      </c>
      <c r="T67" s="70">
        <v>22.5</v>
      </c>
      <c r="U67" s="76">
        <f t="shared" si="2"/>
        <v>90</v>
      </c>
      <c r="V67" s="76">
        <f t="shared" si="3"/>
        <v>1089</v>
      </c>
      <c r="W67" s="76">
        <f t="shared" si="4"/>
        <v>472.5</v>
      </c>
      <c r="X67" s="77">
        <v>12000</v>
      </c>
      <c r="Y67" s="51">
        <f t="shared" si="5"/>
        <v>1440</v>
      </c>
      <c r="Z67" s="51">
        <v>12000</v>
      </c>
      <c r="AA67" s="69">
        <f t="shared" si="6"/>
        <v>1440</v>
      </c>
      <c r="AB67" s="76">
        <f t="shared" si="7"/>
        <v>0</v>
      </c>
      <c r="AC67" s="69"/>
      <c r="AD67" s="76">
        <f t="shared" si="8"/>
        <v>0</v>
      </c>
      <c r="AE67" s="76">
        <f t="shared" si="9"/>
        <v>4441.5</v>
      </c>
      <c r="AF67" s="82"/>
      <c r="AG67" s="82"/>
      <c r="AH67" s="88"/>
    </row>
    <row r="68" spans="1:34" s="58" customFormat="1" ht="20.100000000000001" customHeight="1">
      <c r="A68" s="53">
        <v>66</v>
      </c>
      <c r="B68" s="53" t="s">
        <v>40</v>
      </c>
      <c r="C68" s="51" t="s">
        <v>273</v>
      </c>
      <c r="D68" s="52" t="s">
        <v>274</v>
      </c>
      <c r="E68" s="51" t="s">
        <v>43</v>
      </c>
      <c r="F68" s="51" t="s">
        <v>79</v>
      </c>
      <c r="G68" s="53" t="s">
        <v>275</v>
      </c>
      <c r="H68" s="65">
        <v>202303</v>
      </c>
      <c r="I68" s="69" t="s">
        <v>257</v>
      </c>
      <c r="J68" s="105">
        <v>43558</v>
      </c>
      <c r="K68" s="51">
        <v>4000</v>
      </c>
      <c r="L68" s="51">
        <v>4000</v>
      </c>
      <c r="M68" s="51">
        <v>4000</v>
      </c>
      <c r="N68" s="65">
        <v>4000</v>
      </c>
      <c r="O68" s="70">
        <v>560</v>
      </c>
      <c r="P68" s="70">
        <v>20</v>
      </c>
      <c r="Q68" s="70">
        <f t="shared" ref="Q68:Q131" si="10">ROUND(M68*0.002,2)</f>
        <v>8</v>
      </c>
      <c r="R68" s="70">
        <f t="shared" ref="R68:R131" si="11">ROUND(N68*0.095,2)</f>
        <v>380</v>
      </c>
      <c r="S68" s="70">
        <v>320</v>
      </c>
      <c r="T68" s="70">
        <v>20</v>
      </c>
      <c r="U68" s="76">
        <f t="shared" ref="U68:U131" si="12">N68*0.02</f>
        <v>80</v>
      </c>
      <c r="V68" s="76">
        <f t="shared" ref="V68:V131" si="13">O68+P68+Q68+R68</f>
        <v>968</v>
      </c>
      <c r="W68" s="76">
        <f t="shared" ref="W68:W131" si="14">S68+T68+U68</f>
        <v>420</v>
      </c>
      <c r="X68" s="77">
        <v>11000</v>
      </c>
      <c r="Y68" s="51">
        <f t="shared" ref="Y68:Y131" si="15">X68*0.12</f>
        <v>1320</v>
      </c>
      <c r="Z68" s="51">
        <v>11000</v>
      </c>
      <c r="AA68" s="69">
        <f t="shared" ref="AA68:AA131" si="16">Z68*0.12</f>
        <v>1320</v>
      </c>
      <c r="AB68" s="76">
        <f t="shared" ref="AB68:AB131" si="17">Y68-AA68</f>
        <v>0</v>
      </c>
      <c r="AC68" s="69"/>
      <c r="AD68" s="76">
        <f t="shared" ref="AD68:AD131" si="18">AB68+AC68</f>
        <v>0</v>
      </c>
      <c r="AE68" s="76">
        <f t="shared" ref="AE68:AE131" si="19">V68+W68+AA68*2</f>
        <v>4028</v>
      </c>
      <c r="AF68" s="82"/>
      <c r="AG68" s="82"/>
      <c r="AH68" s="88"/>
    </row>
    <row r="69" spans="1:34" s="58" customFormat="1" ht="20.100000000000001" customHeight="1">
      <c r="A69" s="53">
        <v>67</v>
      </c>
      <c r="B69" s="53" t="s">
        <v>40</v>
      </c>
      <c r="C69" s="51" t="s">
        <v>276</v>
      </c>
      <c r="D69" s="52" t="s">
        <v>277</v>
      </c>
      <c r="E69" s="51" t="s">
        <v>43</v>
      </c>
      <c r="F69" s="51" t="s">
        <v>230</v>
      </c>
      <c r="G69" s="53" t="s">
        <v>278</v>
      </c>
      <c r="H69" s="65">
        <v>202303</v>
      </c>
      <c r="I69" s="69" t="s">
        <v>257</v>
      </c>
      <c r="J69" s="105">
        <v>42857</v>
      </c>
      <c r="K69" s="51">
        <v>5500</v>
      </c>
      <c r="L69" s="51">
        <v>5500</v>
      </c>
      <c r="M69" s="51">
        <v>5500</v>
      </c>
      <c r="N69" s="65">
        <v>5500</v>
      </c>
      <c r="O69" s="70">
        <v>770</v>
      </c>
      <c r="P69" s="70">
        <v>27.5</v>
      </c>
      <c r="Q69" s="70">
        <f t="shared" si="10"/>
        <v>11</v>
      </c>
      <c r="R69" s="70">
        <f t="shared" si="11"/>
        <v>522.5</v>
      </c>
      <c r="S69" s="70">
        <v>440</v>
      </c>
      <c r="T69" s="70">
        <v>27.5</v>
      </c>
      <c r="U69" s="76">
        <f t="shared" si="12"/>
        <v>110</v>
      </c>
      <c r="V69" s="76">
        <f t="shared" si="13"/>
        <v>1331</v>
      </c>
      <c r="W69" s="76">
        <f t="shared" si="14"/>
        <v>577.5</v>
      </c>
      <c r="X69" s="77">
        <v>24000</v>
      </c>
      <c r="Y69" s="51">
        <f t="shared" si="15"/>
        <v>2880</v>
      </c>
      <c r="Z69" s="51">
        <v>24000</v>
      </c>
      <c r="AA69" s="69">
        <f t="shared" si="16"/>
        <v>2880</v>
      </c>
      <c r="AB69" s="76">
        <f t="shared" si="17"/>
        <v>0</v>
      </c>
      <c r="AC69" s="69"/>
      <c r="AD69" s="76">
        <f t="shared" si="18"/>
        <v>0</v>
      </c>
      <c r="AE69" s="76">
        <f t="shared" si="19"/>
        <v>7668.5</v>
      </c>
      <c r="AF69" s="82"/>
      <c r="AG69" s="82"/>
      <c r="AH69" s="88"/>
    </row>
    <row r="70" spans="1:34" s="58" customFormat="1" ht="20.100000000000001" customHeight="1">
      <c r="A70" s="53">
        <v>68</v>
      </c>
      <c r="B70" s="53" t="s">
        <v>40</v>
      </c>
      <c r="C70" s="51" t="s">
        <v>279</v>
      </c>
      <c r="D70" s="52" t="s">
        <v>280</v>
      </c>
      <c r="E70" s="51" t="s">
        <v>43</v>
      </c>
      <c r="F70" s="51" t="s">
        <v>84</v>
      </c>
      <c r="G70" s="53" t="s">
        <v>281</v>
      </c>
      <c r="H70" s="65">
        <v>202303</v>
      </c>
      <c r="I70" s="69" t="s">
        <v>257</v>
      </c>
      <c r="J70" s="105">
        <v>43088</v>
      </c>
      <c r="K70" s="51">
        <v>5000</v>
      </c>
      <c r="L70" s="51">
        <v>5000</v>
      </c>
      <c r="M70" s="51">
        <v>5000</v>
      </c>
      <c r="N70" s="65">
        <v>5000</v>
      </c>
      <c r="O70" s="70">
        <v>700</v>
      </c>
      <c r="P70" s="70">
        <v>25</v>
      </c>
      <c r="Q70" s="70">
        <f t="shared" si="10"/>
        <v>10</v>
      </c>
      <c r="R70" s="70">
        <f t="shared" si="11"/>
        <v>475</v>
      </c>
      <c r="S70" s="70">
        <v>400</v>
      </c>
      <c r="T70" s="70">
        <v>25</v>
      </c>
      <c r="U70" s="76">
        <f t="shared" si="12"/>
        <v>100</v>
      </c>
      <c r="V70" s="76">
        <f t="shared" si="13"/>
        <v>1210</v>
      </c>
      <c r="W70" s="76">
        <f t="shared" si="14"/>
        <v>525</v>
      </c>
      <c r="X70" s="77">
        <v>15000</v>
      </c>
      <c r="Y70" s="51">
        <f t="shared" si="15"/>
        <v>1800</v>
      </c>
      <c r="Z70" s="51">
        <v>15000</v>
      </c>
      <c r="AA70" s="69">
        <f t="shared" si="16"/>
        <v>1800</v>
      </c>
      <c r="AB70" s="76">
        <f t="shared" si="17"/>
        <v>0</v>
      </c>
      <c r="AC70" s="69"/>
      <c r="AD70" s="76">
        <f t="shared" si="18"/>
        <v>0</v>
      </c>
      <c r="AE70" s="76">
        <f t="shared" si="19"/>
        <v>5335</v>
      </c>
      <c r="AF70" s="82"/>
      <c r="AG70" s="82"/>
      <c r="AH70" s="88"/>
    </row>
    <row r="71" spans="1:34" s="58" customFormat="1" ht="20.100000000000001" customHeight="1">
      <c r="A71" s="53">
        <v>69</v>
      </c>
      <c r="B71" s="53" t="s">
        <v>40</v>
      </c>
      <c r="C71" s="51" t="s">
        <v>282</v>
      </c>
      <c r="D71" s="52" t="s">
        <v>283</v>
      </c>
      <c r="E71" s="51" t="s">
        <v>43</v>
      </c>
      <c r="F71" s="51" t="s">
        <v>84</v>
      </c>
      <c r="G71" s="53" t="s">
        <v>284</v>
      </c>
      <c r="H71" s="65">
        <v>202303</v>
      </c>
      <c r="I71" s="69" t="s">
        <v>257</v>
      </c>
      <c r="J71" s="105">
        <v>42606</v>
      </c>
      <c r="K71" s="51">
        <v>5000</v>
      </c>
      <c r="L71" s="51">
        <v>5000</v>
      </c>
      <c r="M71" s="51">
        <v>5000</v>
      </c>
      <c r="N71" s="65">
        <v>5000</v>
      </c>
      <c r="O71" s="70">
        <v>700</v>
      </c>
      <c r="P71" s="70">
        <v>25</v>
      </c>
      <c r="Q71" s="70">
        <f t="shared" si="10"/>
        <v>10</v>
      </c>
      <c r="R71" s="70">
        <f t="shared" si="11"/>
        <v>475</v>
      </c>
      <c r="S71" s="70">
        <v>400</v>
      </c>
      <c r="T71" s="70">
        <v>25</v>
      </c>
      <c r="U71" s="76">
        <f t="shared" si="12"/>
        <v>100</v>
      </c>
      <c r="V71" s="76">
        <f t="shared" si="13"/>
        <v>1210</v>
      </c>
      <c r="W71" s="76">
        <f t="shared" si="14"/>
        <v>525</v>
      </c>
      <c r="X71" s="77">
        <v>15000</v>
      </c>
      <c r="Y71" s="51">
        <f t="shared" si="15"/>
        <v>1800</v>
      </c>
      <c r="Z71" s="51">
        <v>15000</v>
      </c>
      <c r="AA71" s="69">
        <f t="shared" si="16"/>
        <v>1800</v>
      </c>
      <c r="AB71" s="76">
        <f t="shared" si="17"/>
        <v>0</v>
      </c>
      <c r="AC71" s="69"/>
      <c r="AD71" s="76">
        <f t="shared" si="18"/>
        <v>0</v>
      </c>
      <c r="AE71" s="76">
        <f t="shared" si="19"/>
        <v>5335</v>
      </c>
      <c r="AF71" s="82"/>
      <c r="AG71" s="82"/>
      <c r="AH71" s="88"/>
    </row>
    <row r="72" spans="1:34" s="58" customFormat="1" ht="20.100000000000001" customHeight="1">
      <c r="A72" s="53">
        <v>70</v>
      </c>
      <c r="B72" s="53" t="s">
        <v>40</v>
      </c>
      <c r="C72" s="51" t="s">
        <v>285</v>
      </c>
      <c r="D72" s="52" t="s">
        <v>286</v>
      </c>
      <c r="E72" s="51" t="s">
        <v>43</v>
      </c>
      <c r="F72" s="51" t="s">
        <v>84</v>
      </c>
      <c r="G72" s="53" t="s">
        <v>287</v>
      </c>
      <c r="H72" s="65">
        <v>202303</v>
      </c>
      <c r="I72" s="69" t="s">
        <v>257</v>
      </c>
      <c r="J72" s="105">
        <v>43556</v>
      </c>
      <c r="K72" s="51">
        <v>5000</v>
      </c>
      <c r="L72" s="51">
        <v>5000</v>
      </c>
      <c r="M72" s="51">
        <v>5000</v>
      </c>
      <c r="N72" s="65">
        <v>5000</v>
      </c>
      <c r="O72" s="70">
        <v>700</v>
      </c>
      <c r="P72" s="70">
        <v>25</v>
      </c>
      <c r="Q72" s="70">
        <f t="shared" si="10"/>
        <v>10</v>
      </c>
      <c r="R72" s="70">
        <f t="shared" si="11"/>
        <v>475</v>
      </c>
      <c r="S72" s="70">
        <v>400</v>
      </c>
      <c r="T72" s="70">
        <v>25</v>
      </c>
      <c r="U72" s="76">
        <f t="shared" si="12"/>
        <v>100</v>
      </c>
      <c r="V72" s="76">
        <f t="shared" si="13"/>
        <v>1210</v>
      </c>
      <c r="W72" s="76">
        <f t="shared" si="14"/>
        <v>525</v>
      </c>
      <c r="X72" s="77">
        <v>15000</v>
      </c>
      <c r="Y72" s="51">
        <f t="shared" si="15"/>
        <v>1800</v>
      </c>
      <c r="Z72" s="51">
        <v>15000</v>
      </c>
      <c r="AA72" s="69">
        <f t="shared" si="16"/>
        <v>1800</v>
      </c>
      <c r="AB72" s="76">
        <f t="shared" si="17"/>
        <v>0</v>
      </c>
      <c r="AC72" s="69"/>
      <c r="AD72" s="76">
        <f t="shared" si="18"/>
        <v>0</v>
      </c>
      <c r="AE72" s="76">
        <f t="shared" si="19"/>
        <v>5335</v>
      </c>
      <c r="AF72" s="82"/>
      <c r="AG72" s="82"/>
      <c r="AH72" s="88"/>
    </row>
    <row r="73" spans="1:34" s="58" customFormat="1" ht="20.100000000000001" customHeight="1">
      <c r="A73" s="53">
        <v>71</v>
      </c>
      <c r="B73" s="53" t="s">
        <v>40</v>
      </c>
      <c r="C73" s="51" t="s">
        <v>288</v>
      </c>
      <c r="D73" s="52" t="s">
        <v>289</v>
      </c>
      <c r="E73" s="51" t="s">
        <v>43</v>
      </c>
      <c r="F73" s="51" t="s">
        <v>79</v>
      </c>
      <c r="G73" s="53" t="s">
        <v>290</v>
      </c>
      <c r="H73" s="65">
        <v>202303</v>
      </c>
      <c r="I73" s="69" t="s">
        <v>257</v>
      </c>
      <c r="J73" s="105">
        <v>43566</v>
      </c>
      <c r="K73" s="51">
        <v>4000</v>
      </c>
      <c r="L73" s="51">
        <v>4000</v>
      </c>
      <c r="M73" s="51">
        <v>4000</v>
      </c>
      <c r="N73" s="65">
        <v>4000</v>
      </c>
      <c r="O73" s="70">
        <v>560</v>
      </c>
      <c r="P73" s="70">
        <v>20</v>
      </c>
      <c r="Q73" s="70">
        <f t="shared" si="10"/>
        <v>8</v>
      </c>
      <c r="R73" s="70">
        <f t="shared" si="11"/>
        <v>380</v>
      </c>
      <c r="S73" s="70">
        <v>320</v>
      </c>
      <c r="T73" s="70">
        <v>20</v>
      </c>
      <c r="U73" s="76">
        <f t="shared" si="12"/>
        <v>80</v>
      </c>
      <c r="V73" s="76">
        <f t="shared" si="13"/>
        <v>968</v>
      </c>
      <c r="W73" s="76">
        <f t="shared" si="14"/>
        <v>420</v>
      </c>
      <c r="X73" s="77">
        <v>11000</v>
      </c>
      <c r="Y73" s="51">
        <f t="shared" si="15"/>
        <v>1320</v>
      </c>
      <c r="Z73" s="51">
        <v>11000</v>
      </c>
      <c r="AA73" s="69">
        <f t="shared" si="16"/>
        <v>1320</v>
      </c>
      <c r="AB73" s="76">
        <f t="shared" si="17"/>
        <v>0</v>
      </c>
      <c r="AC73" s="69"/>
      <c r="AD73" s="76">
        <f t="shared" si="18"/>
        <v>0</v>
      </c>
      <c r="AE73" s="76">
        <f t="shared" si="19"/>
        <v>4028</v>
      </c>
      <c r="AF73" s="82"/>
      <c r="AG73" s="82"/>
      <c r="AH73" s="88"/>
    </row>
    <row r="74" spans="1:34" s="58" customFormat="1" ht="20.100000000000001" customHeight="1">
      <c r="A74" s="53">
        <v>72</v>
      </c>
      <c r="B74" s="53" t="s">
        <v>40</v>
      </c>
      <c r="C74" s="51" t="s">
        <v>291</v>
      </c>
      <c r="D74" s="52" t="s">
        <v>292</v>
      </c>
      <c r="E74" s="51" t="s">
        <v>49</v>
      </c>
      <c r="F74" s="51" t="s">
        <v>63</v>
      </c>
      <c r="G74" s="53" t="s">
        <v>293</v>
      </c>
      <c r="H74" s="65">
        <v>202303</v>
      </c>
      <c r="I74" s="69" t="s">
        <v>294</v>
      </c>
      <c r="J74" s="105">
        <v>43908</v>
      </c>
      <c r="K74" s="51">
        <v>6500</v>
      </c>
      <c r="L74" s="51">
        <v>6500</v>
      </c>
      <c r="M74" s="51">
        <v>6500</v>
      </c>
      <c r="N74" s="65">
        <v>6500</v>
      </c>
      <c r="O74" s="70">
        <v>910</v>
      </c>
      <c r="P74" s="70">
        <v>32.5</v>
      </c>
      <c r="Q74" s="70">
        <f t="shared" si="10"/>
        <v>13</v>
      </c>
      <c r="R74" s="70">
        <f t="shared" si="11"/>
        <v>617.5</v>
      </c>
      <c r="S74" s="70">
        <v>520</v>
      </c>
      <c r="T74" s="70">
        <v>32.5</v>
      </c>
      <c r="U74" s="76">
        <f t="shared" si="12"/>
        <v>130</v>
      </c>
      <c r="V74" s="76">
        <f t="shared" si="13"/>
        <v>1573</v>
      </c>
      <c r="W74" s="76">
        <f t="shared" si="14"/>
        <v>682.5</v>
      </c>
      <c r="X74" s="77">
        <v>26000</v>
      </c>
      <c r="Y74" s="51">
        <f t="shared" si="15"/>
        <v>3120</v>
      </c>
      <c r="Z74" s="51">
        <v>26000</v>
      </c>
      <c r="AA74" s="69">
        <f t="shared" si="16"/>
        <v>3120</v>
      </c>
      <c r="AB74" s="76">
        <f t="shared" si="17"/>
        <v>0</v>
      </c>
      <c r="AC74" s="69"/>
      <c r="AD74" s="76">
        <f t="shared" si="18"/>
        <v>0</v>
      </c>
      <c r="AE74" s="76">
        <f t="shared" si="19"/>
        <v>8495.5</v>
      </c>
      <c r="AF74" s="82">
        <v>44451</v>
      </c>
      <c r="AG74" s="82"/>
      <c r="AH74" s="88"/>
    </row>
    <row r="75" spans="1:34" s="58" customFormat="1" ht="20.100000000000001" customHeight="1">
      <c r="A75" s="53">
        <v>73</v>
      </c>
      <c r="B75" s="53" t="s">
        <v>40</v>
      </c>
      <c r="C75" s="51" t="s">
        <v>295</v>
      </c>
      <c r="D75" s="52" t="s">
        <v>296</v>
      </c>
      <c r="E75" s="51" t="s">
        <v>43</v>
      </c>
      <c r="F75" s="51" t="s">
        <v>84</v>
      </c>
      <c r="G75" s="53" t="s">
        <v>297</v>
      </c>
      <c r="H75" s="65">
        <v>202303</v>
      </c>
      <c r="I75" s="69" t="s">
        <v>163</v>
      </c>
      <c r="J75" s="105">
        <v>41456</v>
      </c>
      <c r="K75" s="51">
        <v>5000</v>
      </c>
      <c r="L75" s="51">
        <v>5000</v>
      </c>
      <c r="M75" s="51">
        <v>5000</v>
      </c>
      <c r="N75" s="65">
        <v>5000</v>
      </c>
      <c r="O75" s="70">
        <v>700</v>
      </c>
      <c r="P75" s="70">
        <v>25</v>
      </c>
      <c r="Q75" s="70">
        <f t="shared" si="10"/>
        <v>10</v>
      </c>
      <c r="R75" s="70">
        <f t="shared" si="11"/>
        <v>475</v>
      </c>
      <c r="S75" s="70">
        <v>400</v>
      </c>
      <c r="T75" s="70">
        <v>25</v>
      </c>
      <c r="U75" s="76">
        <f t="shared" si="12"/>
        <v>100</v>
      </c>
      <c r="V75" s="76">
        <f t="shared" si="13"/>
        <v>1210</v>
      </c>
      <c r="W75" s="76">
        <f t="shared" si="14"/>
        <v>525</v>
      </c>
      <c r="X75" s="77">
        <v>15000</v>
      </c>
      <c r="Y75" s="51">
        <f t="shared" si="15"/>
        <v>1800</v>
      </c>
      <c r="Z75" s="51">
        <v>15000</v>
      </c>
      <c r="AA75" s="69">
        <f t="shared" si="16"/>
        <v>1800</v>
      </c>
      <c r="AB75" s="76">
        <f t="shared" si="17"/>
        <v>0</v>
      </c>
      <c r="AC75" s="69"/>
      <c r="AD75" s="76">
        <f t="shared" si="18"/>
        <v>0</v>
      </c>
      <c r="AE75" s="76">
        <f t="shared" si="19"/>
        <v>5335</v>
      </c>
      <c r="AF75" s="82"/>
      <c r="AG75" s="82"/>
      <c r="AH75" s="88"/>
    </row>
    <row r="76" spans="1:34" s="58" customFormat="1" ht="20.100000000000001" customHeight="1">
      <c r="A76" s="53">
        <v>74</v>
      </c>
      <c r="B76" s="53" t="s">
        <v>40</v>
      </c>
      <c r="C76" s="51" t="s">
        <v>298</v>
      </c>
      <c r="D76" s="52" t="s">
        <v>299</v>
      </c>
      <c r="E76" s="51" t="s">
        <v>43</v>
      </c>
      <c r="F76" s="51" t="s">
        <v>79</v>
      </c>
      <c r="G76" s="53" t="s">
        <v>300</v>
      </c>
      <c r="H76" s="65">
        <v>202303</v>
      </c>
      <c r="I76" s="69" t="s">
        <v>163</v>
      </c>
      <c r="J76" s="105">
        <v>43510</v>
      </c>
      <c r="K76" s="51">
        <v>4000</v>
      </c>
      <c r="L76" s="51">
        <v>4000</v>
      </c>
      <c r="M76" s="51">
        <v>4000</v>
      </c>
      <c r="N76" s="65">
        <v>4000</v>
      </c>
      <c r="O76" s="70">
        <v>560</v>
      </c>
      <c r="P76" s="70">
        <v>20</v>
      </c>
      <c r="Q76" s="70">
        <f t="shared" si="10"/>
        <v>8</v>
      </c>
      <c r="R76" s="70">
        <f t="shared" si="11"/>
        <v>380</v>
      </c>
      <c r="S76" s="70">
        <v>320</v>
      </c>
      <c r="T76" s="70">
        <v>20</v>
      </c>
      <c r="U76" s="76">
        <f t="shared" si="12"/>
        <v>80</v>
      </c>
      <c r="V76" s="76">
        <f t="shared" si="13"/>
        <v>968</v>
      </c>
      <c r="W76" s="76">
        <f t="shared" si="14"/>
        <v>420</v>
      </c>
      <c r="X76" s="77">
        <v>3500</v>
      </c>
      <c r="Y76" s="51">
        <f t="shared" si="15"/>
        <v>420</v>
      </c>
      <c r="Z76" s="51">
        <v>3500</v>
      </c>
      <c r="AA76" s="69">
        <f t="shared" si="16"/>
        <v>420</v>
      </c>
      <c r="AB76" s="76">
        <f t="shared" si="17"/>
        <v>0</v>
      </c>
      <c r="AC76" s="69"/>
      <c r="AD76" s="76">
        <f t="shared" si="18"/>
        <v>0</v>
      </c>
      <c r="AE76" s="76">
        <f t="shared" si="19"/>
        <v>2228</v>
      </c>
      <c r="AF76" s="82" t="s">
        <v>301</v>
      </c>
      <c r="AG76" s="82"/>
      <c r="AH76" s="88"/>
    </row>
    <row r="77" spans="1:34" s="58" customFormat="1" ht="20.100000000000001" customHeight="1">
      <c r="A77" s="53">
        <v>75</v>
      </c>
      <c r="B77" s="53" t="s">
        <v>40</v>
      </c>
      <c r="C77" s="51" t="s">
        <v>302</v>
      </c>
      <c r="D77" s="52" t="s">
        <v>303</v>
      </c>
      <c r="E77" s="51" t="s">
        <v>43</v>
      </c>
      <c r="F77" s="51" t="s">
        <v>79</v>
      </c>
      <c r="G77" s="53" t="s">
        <v>304</v>
      </c>
      <c r="H77" s="65">
        <v>202303</v>
      </c>
      <c r="I77" s="69" t="s">
        <v>163</v>
      </c>
      <c r="J77" s="105">
        <v>43636</v>
      </c>
      <c r="K77" s="51">
        <v>4000</v>
      </c>
      <c r="L77" s="51">
        <v>4000</v>
      </c>
      <c r="M77" s="51">
        <v>4000</v>
      </c>
      <c r="N77" s="65">
        <v>4000</v>
      </c>
      <c r="O77" s="70">
        <v>560</v>
      </c>
      <c r="P77" s="70">
        <v>20</v>
      </c>
      <c r="Q77" s="70">
        <f t="shared" si="10"/>
        <v>8</v>
      </c>
      <c r="R77" s="70">
        <f t="shared" si="11"/>
        <v>380</v>
      </c>
      <c r="S77" s="70">
        <v>320</v>
      </c>
      <c r="T77" s="70">
        <v>20</v>
      </c>
      <c r="U77" s="76">
        <f t="shared" si="12"/>
        <v>80</v>
      </c>
      <c r="V77" s="76">
        <f t="shared" si="13"/>
        <v>968</v>
      </c>
      <c r="W77" s="76">
        <f t="shared" si="14"/>
        <v>420</v>
      </c>
      <c r="X77" s="77">
        <v>3500</v>
      </c>
      <c r="Y77" s="51">
        <f t="shared" si="15"/>
        <v>420</v>
      </c>
      <c r="Z77" s="51">
        <v>3500</v>
      </c>
      <c r="AA77" s="69">
        <f t="shared" si="16"/>
        <v>420</v>
      </c>
      <c r="AB77" s="76">
        <f t="shared" si="17"/>
        <v>0</v>
      </c>
      <c r="AC77" s="69"/>
      <c r="AD77" s="76">
        <f t="shared" si="18"/>
        <v>0</v>
      </c>
      <c r="AE77" s="76">
        <f t="shared" si="19"/>
        <v>2228</v>
      </c>
      <c r="AF77" s="82" t="s">
        <v>305</v>
      </c>
      <c r="AG77" s="82"/>
      <c r="AH77" s="88"/>
    </row>
    <row r="78" spans="1:34" s="58" customFormat="1" ht="20.100000000000001" customHeight="1">
      <c r="A78" s="53">
        <v>76</v>
      </c>
      <c r="B78" s="53" t="s">
        <v>40</v>
      </c>
      <c r="C78" s="51" t="s">
        <v>306</v>
      </c>
      <c r="D78" s="52" t="s">
        <v>307</v>
      </c>
      <c r="E78" s="51" t="s">
        <v>43</v>
      </c>
      <c r="F78" s="51" t="s">
        <v>84</v>
      </c>
      <c r="G78" s="53" t="s">
        <v>308</v>
      </c>
      <c r="H78" s="65">
        <v>202303</v>
      </c>
      <c r="I78" s="69" t="s">
        <v>163</v>
      </c>
      <c r="J78" s="105">
        <v>43647</v>
      </c>
      <c r="K78" s="51">
        <v>4500</v>
      </c>
      <c r="L78" s="51">
        <v>4500</v>
      </c>
      <c r="M78" s="51">
        <v>4500</v>
      </c>
      <c r="N78" s="65">
        <v>4500</v>
      </c>
      <c r="O78" s="70">
        <v>630</v>
      </c>
      <c r="P78" s="70">
        <v>22.5</v>
      </c>
      <c r="Q78" s="70">
        <f t="shared" si="10"/>
        <v>9</v>
      </c>
      <c r="R78" s="70">
        <f t="shared" si="11"/>
        <v>427.5</v>
      </c>
      <c r="S78" s="70">
        <v>360</v>
      </c>
      <c r="T78" s="70">
        <v>22.5</v>
      </c>
      <c r="U78" s="76">
        <f t="shared" si="12"/>
        <v>90</v>
      </c>
      <c r="V78" s="76">
        <f t="shared" si="13"/>
        <v>1089</v>
      </c>
      <c r="W78" s="76">
        <f t="shared" si="14"/>
        <v>472.5</v>
      </c>
      <c r="X78" s="77">
        <v>14000</v>
      </c>
      <c r="Y78" s="51">
        <f t="shared" si="15"/>
        <v>1680</v>
      </c>
      <c r="Z78" s="51">
        <v>14000</v>
      </c>
      <c r="AA78" s="69">
        <f t="shared" si="16"/>
        <v>1680</v>
      </c>
      <c r="AB78" s="76">
        <f t="shared" si="17"/>
        <v>0</v>
      </c>
      <c r="AC78" s="69"/>
      <c r="AD78" s="76">
        <f t="shared" si="18"/>
        <v>0</v>
      </c>
      <c r="AE78" s="76">
        <f t="shared" si="19"/>
        <v>4921.5</v>
      </c>
      <c r="AF78" s="82"/>
      <c r="AG78" s="82"/>
      <c r="AH78" s="88"/>
    </row>
    <row r="79" spans="1:34" s="58" customFormat="1" ht="20.100000000000001" customHeight="1">
      <c r="A79" s="53">
        <v>77</v>
      </c>
      <c r="B79" s="53" t="s">
        <v>40</v>
      </c>
      <c r="C79" s="51" t="s">
        <v>309</v>
      </c>
      <c r="D79" s="52" t="s">
        <v>310</v>
      </c>
      <c r="E79" s="51" t="s">
        <v>43</v>
      </c>
      <c r="F79" s="51" t="s">
        <v>79</v>
      </c>
      <c r="G79" s="53" t="s">
        <v>311</v>
      </c>
      <c r="H79" s="65">
        <v>202303</v>
      </c>
      <c r="I79" s="69" t="s">
        <v>163</v>
      </c>
      <c r="J79" s="105">
        <v>43510</v>
      </c>
      <c r="K79" s="51">
        <v>4000</v>
      </c>
      <c r="L79" s="51">
        <v>4000</v>
      </c>
      <c r="M79" s="51">
        <v>4000</v>
      </c>
      <c r="N79" s="65">
        <v>4000</v>
      </c>
      <c r="O79" s="70">
        <v>560</v>
      </c>
      <c r="P79" s="70">
        <v>20</v>
      </c>
      <c r="Q79" s="70">
        <f t="shared" si="10"/>
        <v>8</v>
      </c>
      <c r="R79" s="70">
        <f t="shared" si="11"/>
        <v>380</v>
      </c>
      <c r="S79" s="70">
        <v>320</v>
      </c>
      <c r="T79" s="70">
        <v>20</v>
      </c>
      <c r="U79" s="76">
        <f t="shared" si="12"/>
        <v>80</v>
      </c>
      <c r="V79" s="76">
        <f t="shared" si="13"/>
        <v>968</v>
      </c>
      <c r="W79" s="76">
        <f t="shared" si="14"/>
        <v>420</v>
      </c>
      <c r="X79" s="77">
        <v>3500</v>
      </c>
      <c r="Y79" s="51">
        <f t="shared" si="15"/>
        <v>420</v>
      </c>
      <c r="Z79" s="51">
        <v>3500</v>
      </c>
      <c r="AA79" s="69">
        <f t="shared" si="16"/>
        <v>420</v>
      </c>
      <c r="AB79" s="76">
        <f t="shared" si="17"/>
        <v>0</v>
      </c>
      <c r="AC79" s="69"/>
      <c r="AD79" s="76">
        <f t="shared" si="18"/>
        <v>0</v>
      </c>
      <c r="AE79" s="76">
        <f t="shared" si="19"/>
        <v>2228</v>
      </c>
      <c r="AF79" s="82" t="s">
        <v>301</v>
      </c>
      <c r="AG79" s="82"/>
      <c r="AH79" s="88"/>
    </row>
    <row r="80" spans="1:34" s="58" customFormat="1" ht="20.100000000000001" customHeight="1">
      <c r="A80" s="53">
        <v>78</v>
      </c>
      <c r="B80" s="53" t="s">
        <v>40</v>
      </c>
      <c r="C80" s="51" t="s">
        <v>312</v>
      </c>
      <c r="D80" s="52" t="s">
        <v>313</v>
      </c>
      <c r="E80" s="51" t="s">
        <v>43</v>
      </c>
      <c r="F80" s="51" t="s">
        <v>75</v>
      </c>
      <c r="G80" s="53" t="s">
        <v>314</v>
      </c>
      <c r="H80" s="65">
        <v>202303</v>
      </c>
      <c r="I80" s="69" t="s">
        <v>163</v>
      </c>
      <c r="J80" s="105">
        <v>43556</v>
      </c>
      <c r="K80" s="51">
        <v>4500</v>
      </c>
      <c r="L80" s="51">
        <v>4500</v>
      </c>
      <c r="M80" s="51">
        <v>4500</v>
      </c>
      <c r="N80" s="65">
        <v>4500</v>
      </c>
      <c r="O80" s="70">
        <v>630</v>
      </c>
      <c r="P80" s="70">
        <v>22.5</v>
      </c>
      <c r="Q80" s="70">
        <f t="shared" si="10"/>
        <v>9</v>
      </c>
      <c r="R80" s="70">
        <f t="shared" si="11"/>
        <v>427.5</v>
      </c>
      <c r="S80" s="70">
        <v>360</v>
      </c>
      <c r="T80" s="70">
        <v>22.5</v>
      </c>
      <c r="U80" s="76">
        <f t="shared" si="12"/>
        <v>90</v>
      </c>
      <c r="V80" s="76">
        <f t="shared" si="13"/>
        <v>1089</v>
      </c>
      <c r="W80" s="76">
        <f t="shared" si="14"/>
        <v>472.5</v>
      </c>
      <c r="X80" s="77">
        <v>12000</v>
      </c>
      <c r="Y80" s="51">
        <f t="shared" si="15"/>
        <v>1440</v>
      </c>
      <c r="Z80" s="51">
        <v>12000</v>
      </c>
      <c r="AA80" s="69">
        <f t="shared" si="16"/>
        <v>1440</v>
      </c>
      <c r="AB80" s="76">
        <f t="shared" si="17"/>
        <v>0</v>
      </c>
      <c r="AC80" s="69"/>
      <c r="AD80" s="76">
        <f t="shared" si="18"/>
        <v>0</v>
      </c>
      <c r="AE80" s="76">
        <f t="shared" si="19"/>
        <v>4441.5</v>
      </c>
      <c r="AF80" s="82"/>
      <c r="AG80" s="82"/>
      <c r="AH80" s="88"/>
    </row>
    <row r="81" spans="1:34" s="58" customFormat="1" ht="20.100000000000001" customHeight="1">
      <c r="A81" s="53">
        <v>79</v>
      </c>
      <c r="B81" s="53" t="s">
        <v>40</v>
      </c>
      <c r="C81" s="51" t="s">
        <v>315</v>
      </c>
      <c r="D81" s="52" t="s">
        <v>316</v>
      </c>
      <c r="E81" s="51" t="s">
        <v>43</v>
      </c>
      <c r="F81" s="51" t="s">
        <v>79</v>
      </c>
      <c r="G81" s="53" t="s">
        <v>317</v>
      </c>
      <c r="H81" s="65">
        <v>202303</v>
      </c>
      <c r="I81" s="69" t="s">
        <v>163</v>
      </c>
      <c r="J81" s="105">
        <v>43619</v>
      </c>
      <c r="K81" s="51">
        <v>4000</v>
      </c>
      <c r="L81" s="51">
        <v>4000</v>
      </c>
      <c r="M81" s="51">
        <v>4000</v>
      </c>
      <c r="N81" s="65">
        <v>4000</v>
      </c>
      <c r="O81" s="70">
        <v>560</v>
      </c>
      <c r="P81" s="70">
        <v>20</v>
      </c>
      <c r="Q81" s="70">
        <f t="shared" si="10"/>
        <v>8</v>
      </c>
      <c r="R81" s="70">
        <f t="shared" si="11"/>
        <v>380</v>
      </c>
      <c r="S81" s="70">
        <v>320</v>
      </c>
      <c r="T81" s="70">
        <v>20</v>
      </c>
      <c r="U81" s="76">
        <f t="shared" si="12"/>
        <v>80</v>
      </c>
      <c r="V81" s="76">
        <f t="shared" si="13"/>
        <v>968</v>
      </c>
      <c r="W81" s="76">
        <f t="shared" si="14"/>
        <v>420</v>
      </c>
      <c r="X81" s="77">
        <v>10000</v>
      </c>
      <c r="Y81" s="51">
        <f t="shared" si="15"/>
        <v>1200</v>
      </c>
      <c r="Z81" s="51">
        <v>10000</v>
      </c>
      <c r="AA81" s="69">
        <f t="shared" si="16"/>
        <v>1200</v>
      </c>
      <c r="AB81" s="76">
        <f t="shared" si="17"/>
        <v>0</v>
      </c>
      <c r="AC81" s="69"/>
      <c r="AD81" s="76">
        <f t="shared" si="18"/>
        <v>0</v>
      </c>
      <c r="AE81" s="76">
        <f t="shared" si="19"/>
        <v>3788</v>
      </c>
      <c r="AF81" s="82"/>
      <c r="AG81" s="82"/>
      <c r="AH81" s="88"/>
    </row>
    <row r="82" spans="1:34" s="58" customFormat="1" ht="20.100000000000001" customHeight="1">
      <c r="A82" s="53">
        <v>80</v>
      </c>
      <c r="B82" s="53" t="s">
        <v>40</v>
      </c>
      <c r="C82" s="51" t="s">
        <v>318</v>
      </c>
      <c r="D82" s="52" t="s">
        <v>319</v>
      </c>
      <c r="E82" s="51" t="s">
        <v>43</v>
      </c>
      <c r="F82" s="51" t="s">
        <v>79</v>
      </c>
      <c r="G82" s="53" t="s">
        <v>320</v>
      </c>
      <c r="H82" s="65">
        <v>202303</v>
      </c>
      <c r="I82" s="69" t="s">
        <v>163</v>
      </c>
      <c r="J82" s="105">
        <v>43929</v>
      </c>
      <c r="K82" s="51">
        <v>4000</v>
      </c>
      <c r="L82" s="51">
        <v>4000</v>
      </c>
      <c r="M82" s="51">
        <v>4000</v>
      </c>
      <c r="N82" s="65">
        <v>4000</v>
      </c>
      <c r="O82" s="70">
        <v>560</v>
      </c>
      <c r="P82" s="70">
        <v>20</v>
      </c>
      <c r="Q82" s="70">
        <f t="shared" si="10"/>
        <v>8</v>
      </c>
      <c r="R82" s="70">
        <f t="shared" si="11"/>
        <v>380</v>
      </c>
      <c r="S82" s="70">
        <v>320</v>
      </c>
      <c r="T82" s="70">
        <v>20</v>
      </c>
      <c r="U82" s="76">
        <f t="shared" si="12"/>
        <v>80</v>
      </c>
      <c r="V82" s="76">
        <f t="shared" si="13"/>
        <v>968</v>
      </c>
      <c r="W82" s="76">
        <f t="shared" si="14"/>
        <v>420</v>
      </c>
      <c r="X82" s="77">
        <v>3500</v>
      </c>
      <c r="Y82" s="51">
        <f t="shared" si="15"/>
        <v>420</v>
      </c>
      <c r="Z82" s="51">
        <v>10000</v>
      </c>
      <c r="AA82" s="69">
        <f t="shared" si="16"/>
        <v>1200</v>
      </c>
      <c r="AB82" s="76">
        <f t="shared" si="17"/>
        <v>-780</v>
      </c>
      <c r="AC82" s="69"/>
      <c r="AD82" s="76">
        <f t="shared" si="18"/>
        <v>-780</v>
      </c>
      <c r="AE82" s="76">
        <f t="shared" si="19"/>
        <v>3788</v>
      </c>
      <c r="AF82" s="82">
        <v>43929</v>
      </c>
      <c r="AG82" s="82"/>
      <c r="AH82" s="88"/>
    </row>
    <row r="83" spans="1:34" s="58" customFormat="1" ht="20.100000000000001" customHeight="1">
      <c r="A83" s="53">
        <v>81</v>
      </c>
      <c r="B83" s="53" t="s">
        <v>40</v>
      </c>
      <c r="C83" s="51" t="s">
        <v>321</v>
      </c>
      <c r="D83" s="52" t="s">
        <v>322</v>
      </c>
      <c r="E83" s="51" t="s">
        <v>43</v>
      </c>
      <c r="F83" s="51" t="s">
        <v>75</v>
      </c>
      <c r="G83" s="53" t="s">
        <v>323</v>
      </c>
      <c r="H83" s="65">
        <v>202303</v>
      </c>
      <c r="I83" s="69" t="s">
        <v>324</v>
      </c>
      <c r="J83" s="105">
        <v>43287</v>
      </c>
      <c r="K83" s="51">
        <v>4500</v>
      </c>
      <c r="L83" s="51">
        <v>4500</v>
      </c>
      <c r="M83" s="51">
        <v>4500</v>
      </c>
      <c r="N83" s="65">
        <v>4500</v>
      </c>
      <c r="O83" s="70">
        <v>630</v>
      </c>
      <c r="P83" s="70">
        <v>22.5</v>
      </c>
      <c r="Q83" s="70">
        <f t="shared" si="10"/>
        <v>9</v>
      </c>
      <c r="R83" s="70">
        <f t="shared" si="11"/>
        <v>427.5</v>
      </c>
      <c r="S83" s="70">
        <v>360</v>
      </c>
      <c r="T83" s="70">
        <v>22.5</v>
      </c>
      <c r="U83" s="76">
        <f t="shared" si="12"/>
        <v>90</v>
      </c>
      <c r="V83" s="76">
        <f t="shared" si="13"/>
        <v>1089</v>
      </c>
      <c r="W83" s="76">
        <f t="shared" si="14"/>
        <v>472.5</v>
      </c>
      <c r="X83" s="77">
        <v>12000</v>
      </c>
      <c r="Y83" s="51">
        <f t="shared" si="15"/>
        <v>1440</v>
      </c>
      <c r="Z83" s="51">
        <v>12000</v>
      </c>
      <c r="AA83" s="69">
        <f t="shared" si="16"/>
        <v>1440</v>
      </c>
      <c r="AB83" s="76">
        <f t="shared" si="17"/>
        <v>0</v>
      </c>
      <c r="AC83" s="69"/>
      <c r="AD83" s="76">
        <f t="shared" si="18"/>
        <v>0</v>
      </c>
      <c r="AE83" s="76">
        <f t="shared" si="19"/>
        <v>4441.5</v>
      </c>
      <c r="AF83" s="82" t="s">
        <v>325</v>
      </c>
      <c r="AG83" s="82">
        <v>44686</v>
      </c>
      <c r="AH83" s="88"/>
    </row>
    <row r="84" spans="1:34" s="58" customFormat="1" ht="20.100000000000001" customHeight="1">
      <c r="A84" s="53">
        <v>82</v>
      </c>
      <c r="B84" s="53" t="s">
        <v>40</v>
      </c>
      <c r="C84" s="51" t="s">
        <v>326</v>
      </c>
      <c r="D84" s="52" t="s">
        <v>327</v>
      </c>
      <c r="E84" s="51" t="s">
        <v>43</v>
      </c>
      <c r="F84" s="51" t="s">
        <v>328</v>
      </c>
      <c r="G84" s="53" t="s">
        <v>329</v>
      </c>
      <c r="H84" s="65">
        <v>202303</v>
      </c>
      <c r="I84" s="69" t="s">
        <v>324</v>
      </c>
      <c r="J84" s="105">
        <v>43913</v>
      </c>
      <c r="K84" s="51">
        <v>4500</v>
      </c>
      <c r="L84" s="51">
        <v>4500</v>
      </c>
      <c r="M84" s="51">
        <v>4500</v>
      </c>
      <c r="N84" s="65">
        <v>4500</v>
      </c>
      <c r="O84" s="70">
        <v>630</v>
      </c>
      <c r="P84" s="70">
        <v>22.5</v>
      </c>
      <c r="Q84" s="70">
        <f t="shared" si="10"/>
        <v>9</v>
      </c>
      <c r="R84" s="70">
        <f t="shared" si="11"/>
        <v>427.5</v>
      </c>
      <c r="S84" s="70">
        <v>360</v>
      </c>
      <c r="T84" s="70">
        <v>22.5</v>
      </c>
      <c r="U84" s="76">
        <f t="shared" si="12"/>
        <v>90</v>
      </c>
      <c r="V84" s="76">
        <f t="shared" si="13"/>
        <v>1089</v>
      </c>
      <c r="W84" s="76">
        <f t="shared" si="14"/>
        <v>472.5</v>
      </c>
      <c r="X84" s="77">
        <v>3500</v>
      </c>
      <c r="Y84" s="51">
        <f t="shared" si="15"/>
        <v>420</v>
      </c>
      <c r="Z84" s="51">
        <v>15000</v>
      </c>
      <c r="AA84" s="69">
        <f t="shared" si="16"/>
        <v>1800</v>
      </c>
      <c r="AB84" s="76">
        <f t="shared" si="17"/>
        <v>-1380</v>
      </c>
      <c r="AC84" s="69"/>
      <c r="AD84" s="76">
        <f t="shared" si="18"/>
        <v>-1380</v>
      </c>
      <c r="AE84" s="76">
        <f t="shared" si="19"/>
        <v>5161.5</v>
      </c>
      <c r="AF84" s="82" t="s">
        <v>330</v>
      </c>
      <c r="AG84" s="82"/>
      <c r="AH84" s="88"/>
    </row>
    <row r="85" spans="1:34" s="58" customFormat="1" ht="20.100000000000001" customHeight="1">
      <c r="A85" s="53">
        <v>83</v>
      </c>
      <c r="B85" s="53" t="s">
        <v>40</v>
      </c>
      <c r="C85" s="51" t="s">
        <v>331</v>
      </c>
      <c r="D85" s="52" t="s">
        <v>332</v>
      </c>
      <c r="E85" s="51" t="s">
        <v>43</v>
      </c>
      <c r="F85" s="51" t="s">
        <v>79</v>
      </c>
      <c r="G85" s="53" t="s">
        <v>333</v>
      </c>
      <c r="H85" s="65">
        <v>202303</v>
      </c>
      <c r="I85" s="69" t="s">
        <v>324</v>
      </c>
      <c r="J85" s="105">
        <v>43936</v>
      </c>
      <c r="K85" s="51">
        <v>4000</v>
      </c>
      <c r="L85" s="51">
        <v>4000</v>
      </c>
      <c r="M85" s="51">
        <v>4000</v>
      </c>
      <c r="N85" s="65">
        <v>4000</v>
      </c>
      <c r="O85" s="70">
        <v>560</v>
      </c>
      <c r="P85" s="70">
        <v>20</v>
      </c>
      <c r="Q85" s="70">
        <f t="shared" si="10"/>
        <v>8</v>
      </c>
      <c r="R85" s="70">
        <f t="shared" si="11"/>
        <v>380</v>
      </c>
      <c r="S85" s="70">
        <v>320</v>
      </c>
      <c r="T85" s="70">
        <v>20</v>
      </c>
      <c r="U85" s="76">
        <f t="shared" si="12"/>
        <v>80</v>
      </c>
      <c r="V85" s="76">
        <f t="shared" si="13"/>
        <v>968</v>
      </c>
      <c r="W85" s="76">
        <f t="shared" si="14"/>
        <v>420</v>
      </c>
      <c r="X85" s="77">
        <v>9500</v>
      </c>
      <c r="Y85" s="51">
        <f t="shared" si="15"/>
        <v>1140</v>
      </c>
      <c r="Z85" s="51">
        <v>9500</v>
      </c>
      <c r="AA85" s="69">
        <f t="shared" si="16"/>
        <v>1140</v>
      </c>
      <c r="AB85" s="76">
        <f t="shared" si="17"/>
        <v>0</v>
      </c>
      <c r="AC85" s="69"/>
      <c r="AD85" s="76">
        <f t="shared" si="18"/>
        <v>0</v>
      </c>
      <c r="AE85" s="76">
        <f t="shared" si="19"/>
        <v>3668</v>
      </c>
      <c r="AF85" s="82" t="s">
        <v>334</v>
      </c>
      <c r="AG85" s="82">
        <v>44624</v>
      </c>
      <c r="AH85" s="88"/>
    </row>
    <row r="86" spans="1:34" s="58" customFormat="1" ht="20.100000000000001" customHeight="1">
      <c r="A86" s="53">
        <v>84</v>
      </c>
      <c r="B86" s="53" t="s">
        <v>40</v>
      </c>
      <c r="C86" s="51" t="s">
        <v>335</v>
      </c>
      <c r="D86" s="52" t="s">
        <v>336</v>
      </c>
      <c r="E86" s="51" t="s">
        <v>43</v>
      </c>
      <c r="F86" s="51" t="s">
        <v>79</v>
      </c>
      <c r="G86" s="53" t="s">
        <v>337</v>
      </c>
      <c r="H86" s="65">
        <v>202303</v>
      </c>
      <c r="I86" s="69" t="s">
        <v>324</v>
      </c>
      <c r="J86" s="105">
        <v>43945</v>
      </c>
      <c r="K86" s="51">
        <v>4000</v>
      </c>
      <c r="L86" s="51">
        <v>4000</v>
      </c>
      <c r="M86" s="51">
        <v>4000</v>
      </c>
      <c r="N86" s="65">
        <v>4000</v>
      </c>
      <c r="O86" s="70">
        <v>560</v>
      </c>
      <c r="P86" s="70">
        <v>20</v>
      </c>
      <c r="Q86" s="70">
        <f t="shared" si="10"/>
        <v>8</v>
      </c>
      <c r="R86" s="70">
        <f t="shared" si="11"/>
        <v>380</v>
      </c>
      <c r="S86" s="70">
        <v>320</v>
      </c>
      <c r="T86" s="70">
        <v>20</v>
      </c>
      <c r="U86" s="76">
        <f t="shared" si="12"/>
        <v>80</v>
      </c>
      <c r="V86" s="76">
        <f t="shared" si="13"/>
        <v>968</v>
      </c>
      <c r="W86" s="76">
        <f t="shared" si="14"/>
        <v>420</v>
      </c>
      <c r="X86" s="77">
        <v>3500</v>
      </c>
      <c r="Y86" s="51">
        <f t="shared" si="15"/>
        <v>420</v>
      </c>
      <c r="Z86" s="51">
        <v>3500</v>
      </c>
      <c r="AA86" s="69">
        <f t="shared" si="16"/>
        <v>420</v>
      </c>
      <c r="AB86" s="76">
        <f t="shared" si="17"/>
        <v>0</v>
      </c>
      <c r="AC86" s="69"/>
      <c r="AD86" s="76">
        <f t="shared" si="18"/>
        <v>0</v>
      </c>
      <c r="AE86" s="76">
        <f t="shared" si="19"/>
        <v>2228</v>
      </c>
      <c r="AF86" s="82" t="s">
        <v>338</v>
      </c>
      <c r="AG86" s="82"/>
      <c r="AH86" s="88"/>
    </row>
    <row r="87" spans="1:34" s="58" customFormat="1" ht="20.100000000000001" customHeight="1">
      <c r="A87" s="53">
        <v>85</v>
      </c>
      <c r="B87" s="53" t="s">
        <v>40</v>
      </c>
      <c r="C87" s="51" t="s">
        <v>339</v>
      </c>
      <c r="D87" s="52" t="s">
        <v>340</v>
      </c>
      <c r="E87" s="51" t="s">
        <v>43</v>
      </c>
      <c r="F87" s="51" t="s">
        <v>328</v>
      </c>
      <c r="G87" s="53" t="s">
        <v>341</v>
      </c>
      <c r="H87" s="65">
        <v>202303</v>
      </c>
      <c r="I87" s="69" t="s">
        <v>324</v>
      </c>
      <c r="J87" s="105">
        <v>43616</v>
      </c>
      <c r="K87" s="51">
        <v>4500</v>
      </c>
      <c r="L87" s="51">
        <v>4500</v>
      </c>
      <c r="M87" s="51">
        <v>4500</v>
      </c>
      <c r="N87" s="65">
        <v>4500</v>
      </c>
      <c r="O87" s="70">
        <v>630</v>
      </c>
      <c r="P87" s="70">
        <v>22.5</v>
      </c>
      <c r="Q87" s="70">
        <f t="shared" si="10"/>
        <v>9</v>
      </c>
      <c r="R87" s="70">
        <f t="shared" si="11"/>
        <v>427.5</v>
      </c>
      <c r="S87" s="70">
        <v>360</v>
      </c>
      <c r="T87" s="70">
        <v>22.5</v>
      </c>
      <c r="U87" s="76">
        <f t="shared" si="12"/>
        <v>90</v>
      </c>
      <c r="V87" s="76">
        <f t="shared" si="13"/>
        <v>1089</v>
      </c>
      <c r="W87" s="76">
        <f t="shared" si="14"/>
        <v>472.5</v>
      </c>
      <c r="X87" s="77">
        <v>15000</v>
      </c>
      <c r="Y87" s="51">
        <f t="shared" si="15"/>
        <v>1800</v>
      </c>
      <c r="Z87" s="51">
        <v>15000</v>
      </c>
      <c r="AA87" s="69">
        <f t="shared" si="16"/>
        <v>1800</v>
      </c>
      <c r="AB87" s="76">
        <f t="shared" si="17"/>
        <v>0</v>
      </c>
      <c r="AC87" s="69"/>
      <c r="AD87" s="76">
        <f t="shared" si="18"/>
        <v>0</v>
      </c>
      <c r="AE87" s="76">
        <f t="shared" si="19"/>
        <v>5161.5</v>
      </c>
      <c r="AF87" s="82"/>
      <c r="AG87" s="82"/>
      <c r="AH87" s="88"/>
    </row>
    <row r="88" spans="1:34" s="58" customFormat="1" ht="20.100000000000001" customHeight="1">
      <c r="A88" s="53">
        <v>86</v>
      </c>
      <c r="B88" s="53" t="s">
        <v>40</v>
      </c>
      <c r="C88" s="51" t="s">
        <v>342</v>
      </c>
      <c r="D88" s="52" t="s">
        <v>343</v>
      </c>
      <c r="E88" s="51" t="s">
        <v>43</v>
      </c>
      <c r="F88" s="51" t="s">
        <v>75</v>
      </c>
      <c r="G88" s="53" t="s">
        <v>344</v>
      </c>
      <c r="H88" s="65">
        <v>202303</v>
      </c>
      <c r="I88" s="69" t="s">
        <v>324</v>
      </c>
      <c r="J88" s="105">
        <v>43192</v>
      </c>
      <c r="K88" s="51">
        <v>4500</v>
      </c>
      <c r="L88" s="51">
        <v>4500</v>
      </c>
      <c r="M88" s="51">
        <v>4500</v>
      </c>
      <c r="N88" s="65">
        <v>4500</v>
      </c>
      <c r="O88" s="70">
        <v>630</v>
      </c>
      <c r="P88" s="70">
        <v>22.5</v>
      </c>
      <c r="Q88" s="70">
        <f t="shared" si="10"/>
        <v>9</v>
      </c>
      <c r="R88" s="70">
        <f t="shared" si="11"/>
        <v>427.5</v>
      </c>
      <c r="S88" s="70">
        <v>360</v>
      </c>
      <c r="T88" s="70">
        <v>22.5</v>
      </c>
      <c r="U88" s="76">
        <f t="shared" si="12"/>
        <v>90</v>
      </c>
      <c r="V88" s="76">
        <f t="shared" si="13"/>
        <v>1089</v>
      </c>
      <c r="W88" s="76">
        <f t="shared" si="14"/>
        <v>472.5</v>
      </c>
      <c r="X88" s="77">
        <v>12000</v>
      </c>
      <c r="Y88" s="51">
        <f t="shared" si="15"/>
        <v>1440</v>
      </c>
      <c r="Z88" s="51">
        <v>12000</v>
      </c>
      <c r="AA88" s="69">
        <f t="shared" si="16"/>
        <v>1440</v>
      </c>
      <c r="AB88" s="76">
        <f t="shared" si="17"/>
        <v>0</v>
      </c>
      <c r="AC88" s="69"/>
      <c r="AD88" s="76">
        <f t="shared" si="18"/>
        <v>0</v>
      </c>
      <c r="AE88" s="76">
        <f t="shared" si="19"/>
        <v>4441.5</v>
      </c>
      <c r="AF88" s="82"/>
      <c r="AG88" s="82"/>
      <c r="AH88" s="88"/>
    </row>
    <row r="89" spans="1:34" s="58" customFormat="1" ht="20.100000000000001" customHeight="1">
      <c r="A89" s="53">
        <v>87</v>
      </c>
      <c r="B89" s="53" t="s">
        <v>40</v>
      </c>
      <c r="C89" s="51" t="s">
        <v>345</v>
      </c>
      <c r="D89" s="52" t="s">
        <v>346</v>
      </c>
      <c r="E89" s="51" t="s">
        <v>43</v>
      </c>
      <c r="F89" s="51" t="s">
        <v>75</v>
      </c>
      <c r="G89" s="53" t="s">
        <v>347</v>
      </c>
      <c r="H89" s="65">
        <v>202303</v>
      </c>
      <c r="I89" s="69" t="s">
        <v>324</v>
      </c>
      <c r="J89" s="105">
        <v>43654</v>
      </c>
      <c r="K89" s="51">
        <v>4500</v>
      </c>
      <c r="L89" s="51">
        <v>4500</v>
      </c>
      <c r="M89" s="51">
        <v>4500</v>
      </c>
      <c r="N89" s="65">
        <v>4500</v>
      </c>
      <c r="O89" s="70">
        <v>630</v>
      </c>
      <c r="P89" s="70">
        <v>22.5</v>
      </c>
      <c r="Q89" s="70">
        <f t="shared" si="10"/>
        <v>9</v>
      </c>
      <c r="R89" s="70">
        <f t="shared" si="11"/>
        <v>427.5</v>
      </c>
      <c r="S89" s="70">
        <v>360</v>
      </c>
      <c r="T89" s="70">
        <v>22.5</v>
      </c>
      <c r="U89" s="76">
        <f t="shared" si="12"/>
        <v>90</v>
      </c>
      <c r="V89" s="76">
        <f t="shared" si="13"/>
        <v>1089</v>
      </c>
      <c r="W89" s="76">
        <f t="shared" si="14"/>
        <v>472.5</v>
      </c>
      <c r="X89" s="77">
        <v>12000</v>
      </c>
      <c r="Y89" s="51">
        <f t="shared" si="15"/>
        <v>1440</v>
      </c>
      <c r="Z89" s="51">
        <v>12000</v>
      </c>
      <c r="AA89" s="69">
        <f t="shared" si="16"/>
        <v>1440</v>
      </c>
      <c r="AB89" s="76">
        <f t="shared" si="17"/>
        <v>0</v>
      </c>
      <c r="AC89" s="69"/>
      <c r="AD89" s="76">
        <f t="shared" si="18"/>
        <v>0</v>
      </c>
      <c r="AE89" s="76">
        <f t="shared" si="19"/>
        <v>4441.5</v>
      </c>
      <c r="AF89" s="82"/>
      <c r="AG89" s="82"/>
      <c r="AH89" s="88"/>
    </row>
    <row r="90" spans="1:34" s="58" customFormat="1" ht="20.100000000000001" customHeight="1">
      <c r="A90" s="53">
        <v>88</v>
      </c>
      <c r="B90" s="53" t="s">
        <v>40</v>
      </c>
      <c r="C90" s="51" t="s">
        <v>348</v>
      </c>
      <c r="D90" s="52" t="s">
        <v>349</v>
      </c>
      <c r="E90" s="51" t="s">
        <v>43</v>
      </c>
      <c r="F90" s="51" t="s">
        <v>71</v>
      </c>
      <c r="G90" s="53" t="s">
        <v>350</v>
      </c>
      <c r="H90" s="65">
        <v>202303</v>
      </c>
      <c r="I90" s="69" t="s">
        <v>324</v>
      </c>
      <c r="J90" s="105">
        <v>43654</v>
      </c>
      <c r="K90" s="51">
        <v>5000</v>
      </c>
      <c r="L90" s="51">
        <v>5000</v>
      </c>
      <c r="M90" s="51">
        <v>5000</v>
      </c>
      <c r="N90" s="65">
        <v>5000</v>
      </c>
      <c r="O90" s="70">
        <v>700</v>
      </c>
      <c r="P90" s="70">
        <v>25</v>
      </c>
      <c r="Q90" s="70">
        <f t="shared" si="10"/>
        <v>10</v>
      </c>
      <c r="R90" s="70">
        <f t="shared" si="11"/>
        <v>475</v>
      </c>
      <c r="S90" s="70">
        <v>400</v>
      </c>
      <c r="T90" s="70">
        <v>25</v>
      </c>
      <c r="U90" s="76">
        <f t="shared" si="12"/>
        <v>100</v>
      </c>
      <c r="V90" s="76">
        <f t="shared" si="13"/>
        <v>1210</v>
      </c>
      <c r="W90" s="76">
        <f t="shared" si="14"/>
        <v>525</v>
      </c>
      <c r="X90" s="77">
        <v>3500</v>
      </c>
      <c r="Y90" s="51">
        <f t="shared" si="15"/>
        <v>420</v>
      </c>
      <c r="Z90" s="51">
        <v>18000</v>
      </c>
      <c r="AA90" s="69">
        <f t="shared" si="16"/>
        <v>2160</v>
      </c>
      <c r="AB90" s="76">
        <f t="shared" si="17"/>
        <v>-1740</v>
      </c>
      <c r="AC90" s="69"/>
      <c r="AD90" s="76">
        <f t="shared" si="18"/>
        <v>-1740</v>
      </c>
      <c r="AE90" s="76">
        <f t="shared" si="19"/>
        <v>6055</v>
      </c>
      <c r="AF90" s="82" t="s">
        <v>351</v>
      </c>
      <c r="AG90" s="82"/>
      <c r="AH90" s="88"/>
    </row>
    <row r="91" spans="1:34" s="58" customFormat="1" ht="20.100000000000001" customHeight="1">
      <c r="A91" s="53">
        <v>89</v>
      </c>
      <c r="B91" s="53" t="s">
        <v>40</v>
      </c>
      <c r="C91" s="51" t="s">
        <v>352</v>
      </c>
      <c r="D91" s="52" t="s">
        <v>353</v>
      </c>
      <c r="E91" s="51" t="s">
        <v>43</v>
      </c>
      <c r="F91" s="51" t="s">
        <v>75</v>
      </c>
      <c r="G91" s="53" t="s">
        <v>354</v>
      </c>
      <c r="H91" s="65">
        <v>202303</v>
      </c>
      <c r="I91" s="69" t="s">
        <v>324</v>
      </c>
      <c r="J91" s="105">
        <v>42101</v>
      </c>
      <c r="K91" s="51">
        <v>4500</v>
      </c>
      <c r="L91" s="51">
        <v>4500</v>
      </c>
      <c r="M91" s="51">
        <v>4500</v>
      </c>
      <c r="N91" s="65">
        <v>4500</v>
      </c>
      <c r="O91" s="70">
        <v>630</v>
      </c>
      <c r="P91" s="70">
        <v>22.5</v>
      </c>
      <c r="Q91" s="70">
        <f t="shared" si="10"/>
        <v>9</v>
      </c>
      <c r="R91" s="70">
        <f t="shared" si="11"/>
        <v>427.5</v>
      </c>
      <c r="S91" s="70">
        <v>360</v>
      </c>
      <c r="T91" s="70">
        <v>22.5</v>
      </c>
      <c r="U91" s="76">
        <f t="shared" si="12"/>
        <v>90</v>
      </c>
      <c r="V91" s="76">
        <f t="shared" si="13"/>
        <v>1089</v>
      </c>
      <c r="W91" s="76">
        <f t="shared" si="14"/>
        <v>472.5</v>
      </c>
      <c r="X91" s="77">
        <v>12000</v>
      </c>
      <c r="Y91" s="51">
        <f t="shared" si="15"/>
        <v>1440</v>
      </c>
      <c r="Z91" s="51">
        <v>12000</v>
      </c>
      <c r="AA91" s="69">
        <f t="shared" si="16"/>
        <v>1440</v>
      </c>
      <c r="AB91" s="76">
        <f t="shared" si="17"/>
        <v>0</v>
      </c>
      <c r="AC91" s="69"/>
      <c r="AD91" s="76">
        <f t="shared" si="18"/>
        <v>0</v>
      </c>
      <c r="AE91" s="76">
        <f t="shared" si="19"/>
        <v>4441.5</v>
      </c>
      <c r="AF91" s="82"/>
      <c r="AG91" s="82"/>
      <c r="AH91" s="88"/>
    </row>
    <row r="92" spans="1:34" s="58" customFormat="1" ht="20.100000000000001" customHeight="1">
      <c r="A92" s="53">
        <v>90</v>
      </c>
      <c r="B92" s="53" t="s">
        <v>40</v>
      </c>
      <c r="C92" s="51" t="s">
        <v>355</v>
      </c>
      <c r="D92" s="52" t="s">
        <v>356</v>
      </c>
      <c r="E92" s="51" t="s">
        <v>43</v>
      </c>
      <c r="F92" s="51" t="s">
        <v>79</v>
      </c>
      <c r="G92" s="53" t="s">
        <v>357</v>
      </c>
      <c r="H92" s="65">
        <v>202303</v>
      </c>
      <c r="I92" s="69" t="s">
        <v>324</v>
      </c>
      <c r="J92" s="105">
        <v>43654</v>
      </c>
      <c r="K92" s="51">
        <v>4000</v>
      </c>
      <c r="L92" s="51">
        <v>4000</v>
      </c>
      <c r="M92" s="51">
        <v>4000</v>
      </c>
      <c r="N92" s="65">
        <v>4000</v>
      </c>
      <c r="O92" s="70">
        <v>560</v>
      </c>
      <c r="P92" s="70">
        <v>20</v>
      </c>
      <c r="Q92" s="70">
        <f t="shared" si="10"/>
        <v>8</v>
      </c>
      <c r="R92" s="70">
        <f t="shared" si="11"/>
        <v>380</v>
      </c>
      <c r="S92" s="70">
        <v>320</v>
      </c>
      <c r="T92" s="70">
        <v>20</v>
      </c>
      <c r="U92" s="76">
        <f t="shared" si="12"/>
        <v>80</v>
      </c>
      <c r="V92" s="76">
        <f t="shared" si="13"/>
        <v>968</v>
      </c>
      <c r="W92" s="76">
        <f t="shared" si="14"/>
        <v>420</v>
      </c>
      <c r="X92" s="77">
        <v>11000</v>
      </c>
      <c r="Y92" s="51">
        <f t="shared" si="15"/>
        <v>1320</v>
      </c>
      <c r="Z92" s="51">
        <v>11000</v>
      </c>
      <c r="AA92" s="69">
        <f t="shared" si="16"/>
        <v>1320</v>
      </c>
      <c r="AB92" s="76">
        <f t="shared" si="17"/>
        <v>0</v>
      </c>
      <c r="AC92" s="69"/>
      <c r="AD92" s="76">
        <f t="shared" si="18"/>
        <v>0</v>
      </c>
      <c r="AE92" s="76">
        <f t="shared" si="19"/>
        <v>4028</v>
      </c>
      <c r="AF92" s="82"/>
      <c r="AG92" s="82"/>
      <c r="AH92" s="88"/>
    </row>
    <row r="93" spans="1:34" s="58" customFormat="1" ht="20.100000000000001" customHeight="1">
      <c r="A93" s="53">
        <v>91</v>
      </c>
      <c r="B93" s="53" t="s">
        <v>40</v>
      </c>
      <c r="C93" s="51" t="s">
        <v>358</v>
      </c>
      <c r="D93" s="52" t="s">
        <v>359</v>
      </c>
      <c r="E93" s="51" t="s">
        <v>43</v>
      </c>
      <c r="F93" s="51" t="s">
        <v>75</v>
      </c>
      <c r="G93" s="53" t="s">
        <v>360</v>
      </c>
      <c r="H93" s="65">
        <v>202303</v>
      </c>
      <c r="I93" s="69" t="s">
        <v>324</v>
      </c>
      <c r="J93" s="105">
        <v>43227</v>
      </c>
      <c r="K93" s="51">
        <v>4500</v>
      </c>
      <c r="L93" s="51">
        <v>4500</v>
      </c>
      <c r="M93" s="51">
        <v>4500</v>
      </c>
      <c r="N93" s="65">
        <v>4500</v>
      </c>
      <c r="O93" s="70">
        <v>630</v>
      </c>
      <c r="P93" s="70">
        <v>22.5</v>
      </c>
      <c r="Q93" s="70">
        <f t="shared" si="10"/>
        <v>9</v>
      </c>
      <c r="R93" s="70">
        <f t="shared" si="11"/>
        <v>427.5</v>
      </c>
      <c r="S93" s="70">
        <v>360</v>
      </c>
      <c r="T93" s="70">
        <v>22.5</v>
      </c>
      <c r="U93" s="76">
        <f t="shared" si="12"/>
        <v>90</v>
      </c>
      <c r="V93" s="76">
        <f t="shared" si="13"/>
        <v>1089</v>
      </c>
      <c r="W93" s="76">
        <f t="shared" si="14"/>
        <v>472.5</v>
      </c>
      <c r="X93" s="77">
        <v>3500</v>
      </c>
      <c r="Y93" s="51">
        <f t="shared" si="15"/>
        <v>420</v>
      </c>
      <c r="Z93" s="51">
        <v>12000</v>
      </c>
      <c r="AA93" s="69">
        <f t="shared" si="16"/>
        <v>1440</v>
      </c>
      <c r="AB93" s="76">
        <f t="shared" si="17"/>
        <v>-1020</v>
      </c>
      <c r="AC93" s="69"/>
      <c r="AD93" s="76">
        <f t="shared" si="18"/>
        <v>-1020</v>
      </c>
      <c r="AE93" s="76">
        <f t="shared" si="19"/>
        <v>4441.5</v>
      </c>
      <c r="AF93" s="82" t="s">
        <v>361</v>
      </c>
      <c r="AG93" s="82"/>
      <c r="AH93" s="88"/>
    </row>
    <row r="94" spans="1:34" s="58" customFormat="1" ht="20.100000000000001" customHeight="1">
      <c r="A94" s="53">
        <v>92</v>
      </c>
      <c r="B94" s="53" t="s">
        <v>40</v>
      </c>
      <c r="C94" s="51" t="s">
        <v>362</v>
      </c>
      <c r="D94" s="52" t="s">
        <v>363</v>
      </c>
      <c r="E94" s="51" t="s">
        <v>43</v>
      </c>
      <c r="F94" s="51" t="s">
        <v>79</v>
      </c>
      <c r="G94" s="53" t="s">
        <v>364</v>
      </c>
      <c r="H94" s="65">
        <v>202303</v>
      </c>
      <c r="I94" s="69" t="s">
        <v>324</v>
      </c>
      <c r="J94" s="105">
        <v>43277</v>
      </c>
      <c r="K94" s="51">
        <v>4000</v>
      </c>
      <c r="L94" s="51">
        <v>4000</v>
      </c>
      <c r="M94" s="51">
        <v>4000</v>
      </c>
      <c r="N94" s="65">
        <v>4000</v>
      </c>
      <c r="O94" s="70">
        <v>560</v>
      </c>
      <c r="P94" s="70">
        <v>20</v>
      </c>
      <c r="Q94" s="70">
        <f t="shared" si="10"/>
        <v>8</v>
      </c>
      <c r="R94" s="70">
        <f t="shared" si="11"/>
        <v>380</v>
      </c>
      <c r="S94" s="70">
        <v>320</v>
      </c>
      <c r="T94" s="70">
        <v>20</v>
      </c>
      <c r="U94" s="76">
        <f t="shared" si="12"/>
        <v>80</v>
      </c>
      <c r="V94" s="76">
        <f t="shared" si="13"/>
        <v>968</v>
      </c>
      <c r="W94" s="76">
        <f t="shared" si="14"/>
        <v>420</v>
      </c>
      <c r="X94" s="77">
        <v>10000</v>
      </c>
      <c r="Y94" s="51">
        <f t="shared" si="15"/>
        <v>1200</v>
      </c>
      <c r="Z94" s="51">
        <v>10000</v>
      </c>
      <c r="AA94" s="69">
        <f t="shared" si="16"/>
        <v>1200</v>
      </c>
      <c r="AB94" s="76">
        <f t="shared" si="17"/>
        <v>0</v>
      </c>
      <c r="AC94" s="69"/>
      <c r="AD94" s="76">
        <f t="shared" si="18"/>
        <v>0</v>
      </c>
      <c r="AE94" s="76">
        <f t="shared" si="19"/>
        <v>3788</v>
      </c>
      <c r="AF94" s="82"/>
      <c r="AG94" s="82"/>
      <c r="AH94" s="88"/>
    </row>
    <row r="95" spans="1:34" s="58" customFormat="1" ht="20.100000000000001" customHeight="1">
      <c r="A95" s="53">
        <v>93</v>
      </c>
      <c r="B95" s="53" t="s">
        <v>40</v>
      </c>
      <c r="C95" s="51" t="s">
        <v>365</v>
      </c>
      <c r="D95" s="52" t="s">
        <v>366</v>
      </c>
      <c r="E95" s="51" t="s">
        <v>43</v>
      </c>
      <c r="F95" s="51" t="s">
        <v>230</v>
      </c>
      <c r="G95" s="53" t="s">
        <v>367</v>
      </c>
      <c r="H95" s="65">
        <v>202303</v>
      </c>
      <c r="I95" s="69" t="s">
        <v>368</v>
      </c>
      <c r="J95" s="105">
        <v>43878</v>
      </c>
      <c r="K95" s="51">
        <v>5500</v>
      </c>
      <c r="L95" s="51">
        <v>5500</v>
      </c>
      <c r="M95" s="51">
        <v>5500</v>
      </c>
      <c r="N95" s="65">
        <v>5500</v>
      </c>
      <c r="O95" s="70">
        <v>770</v>
      </c>
      <c r="P95" s="70">
        <v>27.5</v>
      </c>
      <c r="Q95" s="70">
        <f t="shared" si="10"/>
        <v>11</v>
      </c>
      <c r="R95" s="70">
        <f t="shared" si="11"/>
        <v>522.5</v>
      </c>
      <c r="S95" s="70">
        <v>440</v>
      </c>
      <c r="T95" s="70">
        <v>27.5</v>
      </c>
      <c r="U95" s="76">
        <f t="shared" si="12"/>
        <v>110</v>
      </c>
      <c r="V95" s="76">
        <f t="shared" si="13"/>
        <v>1331</v>
      </c>
      <c r="W95" s="76">
        <f t="shared" si="14"/>
        <v>577.5</v>
      </c>
      <c r="X95" s="77">
        <v>24000</v>
      </c>
      <c r="Y95" s="51">
        <f t="shared" si="15"/>
        <v>2880</v>
      </c>
      <c r="Z95" s="51">
        <v>24000</v>
      </c>
      <c r="AA95" s="69">
        <f t="shared" si="16"/>
        <v>2880</v>
      </c>
      <c r="AB95" s="76">
        <f t="shared" si="17"/>
        <v>0</v>
      </c>
      <c r="AC95" s="69"/>
      <c r="AD95" s="76">
        <f t="shared" si="18"/>
        <v>0</v>
      </c>
      <c r="AE95" s="76">
        <f t="shared" si="19"/>
        <v>7668.5</v>
      </c>
      <c r="AF95" s="82"/>
      <c r="AG95" s="82"/>
      <c r="AH95" s="88"/>
    </row>
    <row r="96" spans="1:34" s="58" customFormat="1" ht="20.100000000000001" customHeight="1">
      <c r="A96" s="53">
        <v>94</v>
      </c>
      <c r="B96" s="53" t="s">
        <v>40</v>
      </c>
      <c r="C96" s="51" t="s">
        <v>369</v>
      </c>
      <c r="D96" s="52" t="s">
        <v>370</v>
      </c>
      <c r="E96" s="51" t="s">
        <v>43</v>
      </c>
      <c r="F96" s="51" t="s">
        <v>71</v>
      </c>
      <c r="G96" s="53" t="s">
        <v>371</v>
      </c>
      <c r="H96" s="65">
        <v>202303</v>
      </c>
      <c r="I96" s="69" t="s">
        <v>368</v>
      </c>
      <c r="J96" s="105">
        <v>42583</v>
      </c>
      <c r="K96" s="51">
        <v>5000</v>
      </c>
      <c r="L96" s="51">
        <v>5000</v>
      </c>
      <c r="M96" s="51">
        <v>5000</v>
      </c>
      <c r="N96" s="65">
        <v>5000</v>
      </c>
      <c r="O96" s="70">
        <v>700</v>
      </c>
      <c r="P96" s="70">
        <v>25</v>
      </c>
      <c r="Q96" s="70">
        <f t="shared" si="10"/>
        <v>10</v>
      </c>
      <c r="R96" s="70">
        <f t="shared" si="11"/>
        <v>475</v>
      </c>
      <c r="S96" s="70">
        <v>400</v>
      </c>
      <c r="T96" s="70">
        <v>25</v>
      </c>
      <c r="U96" s="76">
        <f t="shared" si="12"/>
        <v>100</v>
      </c>
      <c r="V96" s="76">
        <f t="shared" si="13"/>
        <v>1210</v>
      </c>
      <c r="W96" s="76">
        <f t="shared" si="14"/>
        <v>525</v>
      </c>
      <c r="X96" s="77">
        <v>18000</v>
      </c>
      <c r="Y96" s="51">
        <f t="shared" si="15"/>
        <v>2160</v>
      </c>
      <c r="Z96" s="51">
        <v>18000</v>
      </c>
      <c r="AA96" s="69">
        <f t="shared" si="16"/>
        <v>2160</v>
      </c>
      <c r="AB96" s="76">
        <f t="shared" si="17"/>
        <v>0</v>
      </c>
      <c r="AC96" s="69"/>
      <c r="AD96" s="76">
        <f t="shared" si="18"/>
        <v>0</v>
      </c>
      <c r="AE96" s="76">
        <f t="shared" si="19"/>
        <v>6055</v>
      </c>
      <c r="AF96" s="82"/>
      <c r="AG96" s="82"/>
      <c r="AH96" s="88"/>
    </row>
    <row r="97" spans="1:34" s="58" customFormat="1" ht="20.100000000000001" customHeight="1">
      <c r="A97" s="53">
        <v>95</v>
      </c>
      <c r="B97" s="53" t="s">
        <v>40</v>
      </c>
      <c r="C97" s="51" t="s">
        <v>372</v>
      </c>
      <c r="D97" s="52" t="s">
        <v>373</v>
      </c>
      <c r="E97" s="51" t="s">
        <v>43</v>
      </c>
      <c r="F97" s="51" t="s">
        <v>374</v>
      </c>
      <c r="G97" s="53" t="s">
        <v>375</v>
      </c>
      <c r="H97" s="65">
        <v>202303</v>
      </c>
      <c r="I97" s="69" t="s">
        <v>376</v>
      </c>
      <c r="J97" s="105">
        <v>42149</v>
      </c>
      <c r="K97" s="51">
        <v>6500</v>
      </c>
      <c r="L97" s="51">
        <v>6500</v>
      </c>
      <c r="M97" s="51">
        <v>6500</v>
      </c>
      <c r="N97" s="65">
        <v>6500</v>
      </c>
      <c r="O97" s="70">
        <v>910</v>
      </c>
      <c r="P97" s="70">
        <v>32.5</v>
      </c>
      <c r="Q97" s="70">
        <f t="shared" si="10"/>
        <v>13</v>
      </c>
      <c r="R97" s="70">
        <f t="shared" si="11"/>
        <v>617.5</v>
      </c>
      <c r="S97" s="70">
        <v>520</v>
      </c>
      <c r="T97" s="70">
        <v>32.5</v>
      </c>
      <c r="U97" s="76">
        <f t="shared" si="12"/>
        <v>130</v>
      </c>
      <c r="V97" s="76">
        <f t="shared" si="13"/>
        <v>1573</v>
      </c>
      <c r="W97" s="76">
        <f t="shared" si="14"/>
        <v>682.5</v>
      </c>
      <c r="X97" s="77">
        <v>28000</v>
      </c>
      <c r="Y97" s="51">
        <f t="shared" si="15"/>
        <v>3360</v>
      </c>
      <c r="Z97" s="51">
        <v>28000</v>
      </c>
      <c r="AA97" s="69">
        <f t="shared" si="16"/>
        <v>3360</v>
      </c>
      <c r="AB97" s="76">
        <f t="shared" si="17"/>
        <v>0</v>
      </c>
      <c r="AC97" s="69"/>
      <c r="AD97" s="76">
        <f t="shared" si="18"/>
        <v>0</v>
      </c>
      <c r="AE97" s="76">
        <f t="shared" si="19"/>
        <v>8975.5</v>
      </c>
      <c r="AF97" s="82"/>
      <c r="AG97" s="82"/>
      <c r="AH97" s="88"/>
    </row>
    <row r="98" spans="1:34" s="58" customFormat="1" ht="20.100000000000001" customHeight="1">
      <c r="A98" s="53">
        <v>96</v>
      </c>
      <c r="B98" s="53" t="s">
        <v>40</v>
      </c>
      <c r="C98" s="51" t="s">
        <v>377</v>
      </c>
      <c r="D98" s="52" t="s">
        <v>378</v>
      </c>
      <c r="E98" s="51" t="s">
        <v>43</v>
      </c>
      <c r="F98" s="51" t="s">
        <v>59</v>
      </c>
      <c r="G98" s="53" t="s">
        <v>379</v>
      </c>
      <c r="H98" s="65">
        <v>202303</v>
      </c>
      <c r="I98" s="69" t="s">
        <v>380</v>
      </c>
      <c r="J98" s="105">
        <v>43892</v>
      </c>
      <c r="K98" s="51">
        <v>5500</v>
      </c>
      <c r="L98" s="51">
        <v>5500</v>
      </c>
      <c r="M98" s="51">
        <v>5500</v>
      </c>
      <c r="N98" s="65">
        <v>5500</v>
      </c>
      <c r="O98" s="70">
        <v>770</v>
      </c>
      <c r="P98" s="70">
        <v>27.5</v>
      </c>
      <c r="Q98" s="70">
        <f t="shared" si="10"/>
        <v>11</v>
      </c>
      <c r="R98" s="70">
        <f t="shared" si="11"/>
        <v>522.5</v>
      </c>
      <c r="S98" s="70">
        <v>440</v>
      </c>
      <c r="T98" s="70">
        <v>27.5</v>
      </c>
      <c r="U98" s="76">
        <f t="shared" si="12"/>
        <v>110</v>
      </c>
      <c r="V98" s="76">
        <f t="shared" si="13"/>
        <v>1331</v>
      </c>
      <c r="W98" s="76">
        <f t="shared" si="14"/>
        <v>577.5</v>
      </c>
      <c r="X98" s="77">
        <v>21000</v>
      </c>
      <c r="Y98" s="51">
        <f t="shared" si="15"/>
        <v>2520</v>
      </c>
      <c r="Z98" s="51">
        <v>21000</v>
      </c>
      <c r="AA98" s="69">
        <f t="shared" si="16"/>
        <v>2520</v>
      </c>
      <c r="AB98" s="76">
        <f t="shared" si="17"/>
        <v>0</v>
      </c>
      <c r="AC98" s="69"/>
      <c r="AD98" s="76">
        <f t="shared" si="18"/>
        <v>0</v>
      </c>
      <c r="AE98" s="76">
        <f t="shared" si="19"/>
        <v>6948.5</v>
      </c>
      <c r="AF98" s="82"/>
      <c r="AG98" s="82"/>
      <c r="AH98" s="88"/>
    </row>
    <row r="99" spans="1:34" s="58" customFormat="1" ht="20.100000000000001" customHeight="1">
      <c r="A99" s="53">
        <v>97</v>
      </c>
      <c r="B99" s="53" t="s">
        <v>40</v>
      </c>
      <c r="C99" s="51" t="s">
        <v>381</v>
      </c>
      <c r="D99" s="52" t="s">
        <v>382</v>
      </c>
      <c r="E99" s="51" t="s">
        <v>43</v>
      </c>
      <c r="F99" s="51" t="s">
        <v>84</v>
      </c>
      <c r="G99" s="53" t="s">
        <v>383</v>
      </c>
      <c r="H99" s="65">
        <v>202303</v>
      </c>
      <c r="I99" s="69" t="s">
        <v>376</v>
      </c>
      <c r="J99" s="105">
        <v>42807</v>
      </c>
      <c r="K99" s="51">
        <v>5000</v>
      </c>
      <c r="L99" s="51">
        <v>5000</v>
      </c>
      <c r="M99" s="51">
        <v>5000</v>
      </c>
      <c r="N99" s="65">
        <v>5000</v>
      </c>
      <c r="O99" s="70">
        <v>700</v>
      </c>
      <c r="P99" s="70">
        <v>25</v>
      </c>
      <c r="Q99" s="70">
        <f t="shared" si="10"/>
        <v>10</v>
      </c>
      <c r="R99" s="70">
        <f t="shared" si="11"/>
        <v>475</v>
      </c>
      <c r="S99" s="70">
        <v>400</v>
      </c>
      <c r="T99" s="70">
        <v>25</v>
      </c>
      <c r="U99" s="76">
        <f t="shared" si="12"/>
        <v>100</v>
      </c>
      <c r="V99" s="76">
        <f t="shared" si="13"/>
        <v>1210</v>
      </c>
      <c r="W99" s="76">
        <f t="shared" si="14"/>
        <v>525</v>
      </c>
      <c r="X99" s="77">
        <v>15000</v>
      </c>
      <c r="Y99" s="51">
        <f t="shared" si="15"/>
        <v>1800</v>
      </c>
      <c r="Z99" s="51">
        <v>15000</v>
      </c>
      <c r="AA99" s="69">
        <f t="shared" si="16"/>
        <v>1800</v>
      </c>
      <c r="AB99" s="76">
        <f t="shared" si="17"/>
        <v>0</v>
      </c>
      <c r="AC99" s="69"/>
      <c r="AD99" s="76">
        <f t="shared" si="18"/>
        <v>0</v>
      </c>
      <c r="AE99" s="76">
        <f t="shared" si="19"/>
        <v>5335</v>
      </c>
      <c r="AF99" s="82"/>
      <c r="AG99" s="82"/>
      <c r="AH99" s="88"/>
    </row>
    <row r="100" spans="1:34" s="58" customFormat="1" ht="20.100000000000001" customHeight="1">
      <c r="A100" s="53">
        <v>98</v>
      </c>
      <c r="B100" s="53" t="s">
        <v>40</v>
      </c>
      <c r="C100" s="51" t="s">
        <v>384</v>
      </c>
      <c r="D100" s="52" t="s">
        <v>385</v>
      </c>
      <c r="E100" s="51" t="s">
        <v>43</v>
      </c>
      <c r="F100" s="51" t="s">
        <v>75</v>
      </c>
      <c r="G100" s="53" t="s">
        <v>386</v>
      </c>
      <c r="H100" s="65">
        <v>202303</v>
      </c>
      <c r="I100" s="69" t="s">
        <v>387</v>
      </c>
      <c r="J100" s="105">
        <v>43192</v>
      </c>
      <c r="K100" s="51">
        <v>4500</v>
      </c>
      <c r="L100" s="51">
        <v>4500</v>
      </c>
      <c r="M100" s="51">
        <v>4500</v>
      </c>
      <c r="N100" s="65">
        <v>4500</v>
      </c>
      <c r="O100" s="70">
        <v>630</v>
      </c>
      <c r="P100" s="70">
        <v>22.5</v>
      </c>
      <c r="Q100" s="70">
        <f t="shared" si="10"/>
        <v>9</v>
      </c>
      <c r="R100" s="70">
        <f t="shared" si="11"/>
        <v>427.5</v>
      </c>
      <c r="S100" s="70">
        <v>360</v>
      </c>
      <c r="T100" s="70">
        <v>22.5</v>
      </c>
      <c r="U100" s="76">
        <f t="shared" si="12"/>
        <v>90</v>
      </c>
      <c r="V100" s="76">
        <f t="shared" si="13"/>
        <v>1089</v>
      </c>
      <c r="W100" s="76">
        <f t="shared" si="14"/>
        <v>472.5</v>
      </c>
      <c r="X100" s="77">
        <v>3500</v>
      </c>
      <c r="Y100" s="51">
        <f t="shared" si="15"/>
        <v>420</v>
      </c>
      <c r="Z100" s="51">
        <v>12000</v>
      </c>
      <c r="AA100" s="69">
        <f t="shared" si="16"/>
        <v>1440</v>
      </c>
      <c r="AB100" s="76">
        <f t="shared" si="17"/>
        <v>-1020</v>
      </c>
      <c r="AC100" s="69"/>
      <c r="AD100" s="76">
        <f t="shared" si="18"/>
        <v>-1020</v>
      </c>
      <c r="AE100" s="76">
        <f t="shared" si="19"/>
        <v>4441.5</v>
      </c>
      <c r="AF100" s="82" t="s">
        <v>388</v>
      </c>
      <c r="AG100" s="82"/>
      <c r="AH100" s="88"/>
    </row>
    <row r="101" spans="1:34" s="58" customFormat="1" ht="20.100000000000001" customHeight="1">
      <c r="A101" s="53">
        <v>99</v>
      </c>
      <c r="B101" s="53" t="s">
        <v>40</v>
      </c>
      <c r="C101" s="51" t="s">
        <v>389</v>
      </c>
      <c r="D101" s="52" t="s">
        <v>390</v>
      </c>
      <c r="E101" s="51" t="s">
        <v>43</v>
      </c>
      <c r="F101" s="51" t="s">
        <v>75</v>
      </c>
      <c r="G101" s="53" t="s">
        <v>391</v>
      </c>
      <c r="H101" s="65">
        <v>202303</v>
      </c>
      <c r="I101" s="69" t="s">
        <v>376</v>
      </c>
      <c r="J101" s="105">
        <v>42473</v>
      </c>
      <c r="K101" s="51">
        <v>4500</v>
      </c>
      <c r="L101" s="51">
        <v>4500</v>
      </c>
      <c r="M101" s="51">
        <v>4500</v>
      </c>
      <c r="N101" s="65">
        <v>4500</v>
      </c>
      <c r="O101" s="70">
        <v>630</v>
      </c>
      <c r="P101" s="70">
        <v>22.5</v>
      </c>
      <c r="Q101" s="70">
        <f t="shared" si="10"/>
        <v>9</v>
      </c>
      <c r="R101" s="70">
        <f t="shared" si="11"/>
        <v>427.5</v>
      </c>
      <c r="S101" s="70">
        <v>360</v>
      </c>
      <c r="T101" s="70">
        <v>22.5</v>
      </c>
      <c r="U101" s="76">
        <f t="shared" si="12"/>
        <v>90</v>
      </c>
      <c r="V101" s="76">
        <f t="shared" si="13"/>
        <v>1089</v>
      </c>
      <c r="W101" s="76">
        <f t="shared" si="14"/>
        <v>472.5</v>
      </c>
      <c r="X101" s="77">
        <v>12000</v>
      </c>
      <c r="Y101" s="51">
        <f t="shared" si="15"/>
        <v>1440</v>
      </c>
      <c r="Z101" s="51">
        <v>12000</v>
      </c>
      <c r="AA101" s="69">
        <f t="shared" si="16"/>
        <v>1440</v>
      </c>
      <c r="AB101" s="76">
        <f t="shared" si="17"/>
        <v>0</v>
      </c>
      <c r="AC101" s="69"/>
      <c r="AD101" s="76">
        <f t="shared" si="18"/>
        <v>0</v>
      </c>
      <c r="AE101" s="76">
        <f t="shared" si="19"/>
        <v>4441.5</v>
      </c>
      <c r="AF101" s="82"/>
      <c r="AG101" s="82"/>
      <c r="AH101" s="88"/>
    </row>
    <row r="102" spans="1:34" s="58" customFormat="1" ht="20.100000000000001" customHeight="1">
      <c r="A102" s="53">
        <v>100</v>
      </c>
      <c r="B102" s="53" t="s">
        <v>40</v>
      </c>
      <c r="C102" s="51" t="s">
        <v>392</v>
      </c>
      <c r="D102" s="52" t="s">
        <v>393</v>
      </c>
      <c r="E102" s="51" t="s">
        <v>201</v>
      </c>
      <c r="F102" s="51" t="s">
        <v>84</v>
      </c>
      <c r="G102" s="53" t="s">
        <v>394</v>
      </c>
      <c r="H102" s="65">
        <v>202303</v>
      </c>
      <c r="I102" s="69" t="s">
        <v>395</v>
      </c>
      <c r="J102" s="105">
        <v>43510</v>
      </c>
      <c r="K102" s="51">
        <v>4500</v>
      </c>
      <c r="L102" s="51">
        <v>4500</v>
      </c>
      <c r="M102" s="51">
        <v>4500</v>
      </c>
      <c r="N102" s="65">
        <v>4500</v>
      </c>
      <c r="O102" s="70">
        <v>630</v>
      </c>
      <c r="P102" s="70">
        <v>22.5</v>
      </c>
      <c r="Q102" s="70">
        <f t="shared" si="10"/>
        <v>9</v>
      </c>
      <c r="R102" s="70">
        <f t="shared" si="11"/>
        <v>427.5</v>
      </c>
      <c r="S102" s="70">
        <v>360</v>
      </c>
      <c r="T102" s="70">
        <v>22.5</v>
      </c>
      <c r="U102" s="76">
        <f t="shared" si="12"/>
        <v>90</v>
      </c>
      <c r="V102" s="76">
        <f t="shared" si="13"/>
        <v>1089</v>
      </c>
      <c r="W102" s="76">
        <f t="shared" si="14"/>
        <v>472.5</v>
      </c>
      <c r="X102" s="77">
        <v>14000</v>
      </c>
      <c r="Y102" s="51">
        <f t="shared" si="15"/>
        <v>1680</v>
      </c>
      <c r="Z102" s="51">
        <v>14000</v>
      </c>
      <c r="AA102" s="69">
        <f t="shared" si="16"/>
        <v>1680</v>
      </c>
      <c r="AB102" s="76">
        <f t="shared" si="17"/>
        <v>0</v>
      </c>
      <c r="AC102" s="69"/>
      <c r="AD102" s="76">
        <f t="shared" si="18"/>
        <v>0</v>
      </c>
      <c r="AE102" s="76">
        <f t="shared" si="19"/>
        <v>4921.5</v>
      </c>
      <c r="AF102" s="82"/>
      <c r="AG102" s="82"/>
      <c r="AH102" s="88"/>
    </row>
    <row r="103" spans="1:34" s="58" customFormat="1" ht="20.100000000000001" customHeight="1">
      <c r="A103" s="53">
        <v>101</v>
      </c>
      <c r="B103" s="53" t="s">
        <v>40</v>
      </c>
      <c r="C103" s="51" t="s">
        <v>396</v>
      </c>
      <c r="D103" s="52" t="s">
        <v>397</v>
      </c>
      <c r="E103" s="51" t="s">
        <v>201</v>
      </c>
      <c r="F103" s="51" t="s">
        <v>84</v>
      </c>
      <c r="G103" s="53" t="s">
        <v>398</v>
      </c>
      <c r="H103" s="65">
        <v>202303</v>
      </c>
      <c r="I103" s="69" t="s">
        <v>395</v>
      </c>
      <c r="J103" s="105">
        <v>43549</v>
      </c>
      <c r="K103" s="51">
        <v>4500</v>
      </c>
      <c r="L103" s="51">
        <v>4500</v>
      </c>
      <c r="M103" s="51">
        <v>4500</v>
      </c>
      <c r="N103" s="65">
        <v>4500</v>
      </c>
      <c r="O103" s="70">
        <v>630</v>
      </c>
      <c r="P103" s="70">
        <v>22.5</v>
      </c>
      <c r="Q103" s="70">
        <f t="shared" si="10"/>
        <v>9</v>
      </c>
      <c r="R103" s="70">
        <f t="shared" si="11"/>
        <v>427.5</v>
      </c>
      <c r="S103" s="70">
        <v>360</v>
      </c>
      <c r="T103" s="70">
        <v>22.5</v>
      </c>
      <c r="U103" s="76">
        <f t="shared" si="12"/>
        <v>90</v>
      </c>
      <c r="V103" s="76">
        <f t="shared" si="13"/>
        <v>1089</v>
      </c>
      <c r="W103" s="76">
        <f t="shared" si="14"/>
        <v>472.5</v>
      </c>
      <c r="X103" s="77">
        <v>14000</v>
      </c>
      <c r="Y103" s="51">
        <f t="shared" si="15"/>
        <v>1680</v>
      </c>
      <c r="Z103" s="51">
        <v>14000</v>
      </c>
      <c r="AA103" s="69">
        <f t="shared" si="16"/>
        <v>1680</v>
      </c>
      <c r="AB103" s="76">
        <f t="shared" si="17"/>
        <v>0</v>
      </c>
      <c r="AC103" s="69"/>
      <c r="AD103" s="76">
        <f t="shared" si="18"/>
        <v>0</v>
      </c>
      <c r="AE103" s="76">
        <f t="shared" si="19"/>
        <v>4921.5</v>
      </c>
      <c r="AF103" s="82" t="s">
        <v>399</v>
      </c>
      <c r="AG103" s="82" t="s">
        <v>400</v>
      </c>
      <c r="AH103" s="88"/>
    </row>
    <row r="104" spans="1:34" s="58" customFormat="1" ht="20.100000000000001" customHeight="1">
      <c r="A104" s="53">
        <v>102</v>
      </c>
      <c r="B104" s="53" t="s">
        <v>40</v>
      </c>
      <c r="C104" s="51" t="s">
        <v>401</v>
      </c>
      <c r="D104" s="52" t="s">
        <v>402</v>
      </c>
      <c r="E104" s="51" t="s">
        <v>201</v>
      </c>
      <c r="F104" s="51" t="s">
        <v>75</v>
      </c>
      <c r="G104" s="53" t="s">
        <v>403</v>
      </c>
      <c r="H104" s="65">
        <v>202303</v>
      </c>
      <c r="I104" s="69" t="s">
        <v>106</v>
      </c>
      <c r="J104" s="105">
        <v>43566</v>
      </c>
      <c r="K104" s="51">
        <v>4000</v>
      </c>
      <c r="L104" s="51">
        <v>4000</v>
      </c>
      <c r="M104" s="51">
        <v>4000</v>
      </c>
      <c r="N104" s="65">
        <v>4000</v>
      </c>
      <c r="O104" s="70">
        <v>560</v>
      </c>
      <c r="P104" s="70">
        <v>20</v>
      </c>
      <c r="Q104" s="70">
        <f t="shared" si="10"/>
        <v>8</v>
      </c>
      <c r="R104" s="70">
        <f t="shared" si="11"/>
        <v>380</v>
      </c>
      <c r="S104" s="70">
        <v>320</v>
      </c>
      <c r="T104" s="70">
        <v>20</v>
      </c>
      <c r="U104" s="76">
        <f t="shared" si="12"/>
        <v>80</v>
      </c>
      <c r="V104" s="76">
        <f t="shared" si="13"/>
        <v>968</v>
      </c>
      <c r="W104" s="76">
        <f t="shared" si="14"/>
        <v>420</v>
      </c>
      <c r="X104" s="77">
        <v>12000</v>
      </c>
      <c r="Y104" s="51">
        <f t="shared" si="15"/>
        <v>1440</v>
      </c>
      <c r="Z104" s="51">
        <v>12000</v>
      </c>
      <c r="AA104" s="69">
        <f t="shared" si="16"/>
        <v>1440</v>
      </c>
      <c r="AB104" s="76">
        <f t="shared" si="17"/>
        <v>0</v>
      </c>
      <c r="AC104" s="69"/>
      <c r="AD104" s="76">
        <f t="shared" si="18"/>
        <v>0</v>
      </c>
      <c r="AE104" s="76">
        <f t="shared" si="19"/>
        <v>4268</v>
      </c>
      <c r="AF104" s="82"/>
      <c r="AG104" s="82"/>
      <c r="AH104" s="88"/>
    </row>
    <row r="105" spans="1:34" s="58" customFormat="1" ht="20.100000000000001" customHeight="1">
      <c r="A105" s="53">
        <v>103</v>
      </c>
      <c r="B105" s="53" t="s">
        <v>40</v>
      </c>
      <c r="C105" s="51" t="s">
        <v>404</v>
      </c>
      <c r="D105" s="52" t="s">
        <v>405</v>
      </c>
      <c r="E105" s="51" t="s">
        <v>201</v>
      </c>
      <c r="F105" s="51" t="s">
        <v>84</v>
      </c>
      <c r="G105" s="53" t="s">
        <v>406</v>
      </c>
      <c r="H105" s="65">
        <v>202303</v>
      </c>
      <c r="I105" s="69" t="s">
        <v>395</v>
      </c>
      <c r="J105" s="105">
        <v>43583</v>
      </c>
      <c r="K105" s="51">
        <v>4500</v>
      </c>
      <c r="L105" s="51">
        <v>4500</v>
      </c>
      <c r="M105" s="51">
        <v>4500</v>
      </c>
      <c r="N105" s="65">
        <v>4500</v>
      </c>
      <c r="O105" s="70">
        <v>630</v>
      </c>
      <c r="P105" s="70">
        <v>22.5</v>
      </c>
      <c r="Q105" s="70">
        <f t="shared" si="10"/>
        <v>9</v>
      </c>
      <c r="R105" s="70">
        <f t="shared" si="11"/>
        <v>427.5</v>
      </c>
      <c r="S105" s="70">
        <v>360</v>
      </c>
      <c r="T105" s="70">
        <v>22.5</v>
      </c>
      <c r="U105" s="76">
        <f t="shared" si="12"/>
        <v>90</v>
      </c>
      <c r="V105" s="76">
        <f t="shared" si="13"/>
        <v>1089</v>
      </c>
      <c r="W105" s="76">
        <f t="shared" si="14"/>
        <v>472.5</v>
      </c>
      <c r="X105" s="77">
        <v>14000</v>
      </c>
      <c r="Y105" s="51">
        <f t="shared" si="15"/>
        <v>1680</v>
      </c>
      <c r="Z105" s="51">
        <v>14000</v>
      </c>
      <c r="AA105" s="69">
        <f t="shared" si="16"/>
        <v>1680</v>
      </c>
      <c r="AB105" s="76">
        <f t="shared" si="17"/>
        <v>0</v>
      </c>
      <c r="AC105" s="69"/>
      <c r="AD105" s="76">
        <f t="shared" si="18"/>
        <v>0</v>
      </c>
      <c r="AE105" s="76">
        <f t="shared" si="19"/>
        <v>4921.5</v>
      </c>
      <c r="AF105" s="82"/>
      <c r="AG105" s="82"/>
      <c r="AH105" s="88"/>
    </row>
    <row r="106" spans="1:34" s="58" customFormat="1" ht="20.100000000000001" customHeight="1">
      <c r="A106" s="53">
        <v>104</v>
      </c>
      <c r="B106" s="53" t="s">
        <v>40</v>
      </c>
      <c r="C106" s="51" t="s">
        <v>407</v>
      </c>
      <c r="D106" s="52" t="s">
        <v>408</v>
      </c>
      <c r="E106" s="51" t="s">
        <v>201</v>
      </c>
      <c r="F106" s="51" t="s">
        <v>75</v>
      </c>
      <c r="G106" s="53" t="s">
        <v>409</v>
      </c>
      <c r="H106" s="65">
        <v>202303</v>
      </c>
      <c r="I106" s="69" t="s">
        <v>126</v>
      </c>
      <c r="J106" s="105">
        <v>43770</v>
      </c>
      <c r="K106" s="51">
        <v>4000</v>
      </c>
      <c r="L106" s="51">
        <v>4000</v>
      </c>
      <c r="M106" s="51">
        <v>4000</v>
      </c>
      <c r="N106" s="65">
        <v>4000</v>
      </c>
      <c r="O106" s="70">
        <v>560</v>
      </c>
      <c r="P106" s="70">
        <v>20</v>
      </c>
      <c r="Q106" s="70">
        <f t="shared" si="10"/>
        <v>8</v>
      </c>
      <c r="R106" s="70">
        <f t="shared" si="11"/>
        <v>380</v>
      </c>
      <c r="S106" s="70">
        <v>320</v>
      </c>
      <c r="T106" s="70">
        <v>20</v>
      </c>
      <c r="U106" s="76">
        <f t="shared" si="12"/>
        <v>80</v>
      </c>
      <c r="V106" s="76">
        <f t="shared" si="13"/>
        <v>968</v>
      </c>
      <c r="W106" s="76">
        <f t="shared" si="14"/>
        <v>420</v>
      </c>
      <c r="X106" s="77">
        <v>12000</v>
      </c>
      <c r="Y106" s="51">
        <f t="shared" si="15"/>
        <v>1440</v>
      </c>
      <c r="Z106" s="51">
        <v>12000</v>
      </c>
      <c r="AA106" s="69">
        <f t="shared" si="16"/>
        <v>1440</v>
      </c>
      <c r="AB106" s="76">
        <f t="shared" si="17"/>
        <v>0</v>
      </c>
      <c r="AC106" s="69"/>
      <c r="AD106" s="76">
        <f t="shared" si="18"/>
        <v>0</v>
      </c>
      <c r="AE106" s="76">
        <f t="shared" si="19"/>
        <v>4268</v>
      </c>
      <c r="AF106" s="82"/>
      <c r="AG106" s="82"/>
      <c r="AH106" s="88"/>
    </row>
    <row r="107" spans="1:34" s="58" customFormat="1" ht="20.100000000000001" customHeight="1">
      <c r="A107" s="53">
        <v>105</v>
      </c>
      <c r="B107" s="53" t="s">
        <v>40</v>
      </c>
      <c r="C107" s="51" t="s">
        <v>410</v>
      </c>
      <c r="D107" s="52" t="s">
        <v>411</v>
      </c>
      <c r="E107" s="51" t="s">
        <v>201</v>
      </c>
      <c r="F107" s="51" t="s">
        <v>75</v>
      </c>
      <c r="G107" s="53" t="s">
        <v>412</v>
      </c>
      <c r="H107" s="65">
        <v>202303</v>
      </c>
      <c r="I107" s="69" t="s">
        <v>395</v>
      </c>
      <c r="J107" s="105">
        <v>43788</v>
      </c>
      <c r="K107" s="51">
        <v>4000</v>
      </c>
      <c r="L107" s="51">
        <v>4000</v>
      </c>
      <c r="M107" s="51">
        <v>4000</v>
      </c>
      <c r="N107" s="65">
        <v>4000</v>
      </c>
      <c r="O107" s="70">
        <v>560</v>
      </c>
      <c r="P107" s="70">
        <v>20</v>
      </c>
      <c r="Q107" s="70">
        <f t="shared" si="10"/>
        <v>8</v>
      </c>
      <c r="R107" s="70">
        <f t="shared" si="11"/>
        <v>380</v>
      </c>
      <c r="S107" s="70">
        <v>320</v>
      </c>
      <c r="T107" s="70">
        <v>20</v>
      </c>
      <c r="U107" s="76">
        <f t="shared" si="12"/>
        <v>80</v>
      </c>
      <c r="V107" s="76">
        <f t="shared" si="13"/>
        <v>968</v>
      </c>
      <c r="W107" s="76">
        <f t="shared" si="14"/>
        <v>420</v>
      </c>
      <c r="X107" s="77">
        <v>12000</v>
      </c>
      <c r="Y107" s="51">
        <f t="shared" si="15"/>
        <v>1440</v>
      </c>
      <c r="Z107" s="51">
        <v>12000</v>
      </c>
      <c r="AA107" s="69">
        <f t="shared" si="16"/>
        <v>1440</v>
      </c>
      <c r="AB107" s="76">
        <f t="shared" si="17"/>
        <v>0</v>
      </c>
      <c r="AC107" s="69"/>
      <c r="AD107" s="76">
        <f t="shared" si="18"/>
        <v>0</v>
      </c>
      <c r="AE107" s="76">
        <f t="shared" si="19"/>
        <v>4268</v>
      </c>
      <c r="AF107" s="82"/>
      <c r="AG107" s="82"/>
      <c r="AH107" s="88"/>
    </row>
    <row r="108" spans="1:34" s="58" customFormat="1" ht="20.100000000000001" customHeight="1">
      <c r="A108" s="53">
        <v>106</v>
      </c>
      <c r="B108" s="53" t="s">
        <v>40</v>
      </c>
      <c r="C108" s="51" t="s">
        <v>413</v>
      </c>
      <c r="D108" s="52" t="s">
        <v>414</v>
      </c>
      <c r="E108" s="51" t="s">
        <v>201</v>
      </c>
      <c r="F108" s="51" t="s">
        <v>79</v>
      </c>
      <c r="G108" s="53" t="s">
        <v>415</v>
      </c>
      <c r="H108" s="65">
        <v>202303</v>
      </c>
      <c r="I108" s="69" t="s">
        <v>416</v>
      </c>
      <c r="J108" s="105">
        <v>43917</v>
      </c>
      <c r="K108" s="51">
        <v>4000</v>
      </c>
      <c r="L108" s="51">
        <v>4000</v>
      </c>
      <c r="M108" s="51">
        <v>4000</v>
      </c>
      <c r="N108" s="65">
        <v>4000</v>
      </c>
      <c r="O108" s="70">
        <v>560</v>
      </c>
      <c r="P108" s="70">
        <v>20</v>
      </c>
      <c r="Q108" s="70">
        <f t="shared" si="10"/>
        <v>8</v>
      </c>
      <c r="R108" s="70">
        <f t="shared" si="11"/>
        <v>380</v>
      </c>
      <c r="S108" s="70">
        <v>320</v>
      </c>
      <c r="T108" s="70">
        <v>20</v>
      </c>
      <c r="U108" s="76">
        <f t="shared" si="12"/>
        <v>80</v>
      </c>
      <c r="V108" s="76">
        <f t="shared" si="13"/>
        <v>968</v>
      </c>
      <c r="W108" s="76">
        <f t="shared" si="14"/>
        <v>420</v>
      </c>
      <c r="X108" s="77">
        <v>10500</v>
      </c>
      <c r="Y108" s="51">
        <f t="shared" si="15"/>
        <v>1260</v>
      </c>
      <c r="Z108" s="51">
        <v>10500</v>
      </c>
      <c r="AA108" s="69">
        <f t="shared" si="16"/>
        <v>1260</v>
      </c>
      <c r="AB108" s="76">
        <f t="shared" si="17"/>
        <v>0</v>
      </c>
      <c r="AC108" s="69"/>
      <c r="AD108" s="76">
        <f t="shared" si="18"/>
        <v>0</v>
      </c>
      <c r="AE108" s="76">
        <f t="shared" si="19"/>
        <v>3908</v>
      </c>
      <c r="AF108" s="82"/>
      <c r="AG108" s="82"/>
      <c r="AH108" s="88"/>
    </row>
    <row r="109" spans="1:34" s="58" customFormat="1" ht="20.100000000000001" customHeight="1">
      <c r="A109" s="53">
        <v>107</v>
      </c>
      <c r="B109" s="53" t="s">
        <v>40</v>
      </c>
      <c r="C109" s="51" t="s">
        <v>417</v>
      </c>
      <c r="D109" s="52" t="s">
        <v>418</v>
      </c>
      <c r="E109" s="51" t="s">
        <v>43</v>
      </c>
      <c r="F109" s="51" t="s">
        <v>75</v>
      </c>
      <c r="G109" s="53" t="s">
        <v>419</v>
      </c>
      <c r="H109" s="65">
        <v>202303</v>
      </c>
      <c r="I109" s="69" t="s">
        <v>121</v>
      </c>
      <c r="J109" s="105">
        <v>43922</v>
      </c>
      <c r="K109" s="51">
        <v>4500</v>
      </c>
      <c r="L109" s="51">
        <v>4500</v>
      </c>
      <c r="M109" s="51">
        <v>4500</v>
      </c>
      <c r="N109" s="65">
        <v>4500</v>
      </c>
      <c r="O109" s="70">
        <v>630</v>
      </c>
      <c r="P109" s="70">
        <v>22.5</v>
      </c>
      <c r="Q109" s="70">
        <f t="shared" si="10"/>
        <v>9</v>
      </c>
      <c r="R109" s="70">
        <f t="shared" si="11"/>
        <v>427.5</v>
      </c>
      <c r="S109" s="70">
        <v>360</v>
      </c>
      <c r="T109" s="70">
        <v>22.5</v>
      </c>
      <c r="U109" s="76">
        <f t="shared" si="12"/>
        <v>90</v>
      </c>
      <c r="V109" s="76">
        <f t="shared" si="13"/>
        <v>1089</v>
      </c>
      <c r="W109" s="76">
        <f t="shared" si="14"/>
        <v>472.5</v>
      </c>
      <c r="X109" s="77">
        <v>3500</v>
      </c>
      <c r="Y109" s="51">
        <f t="shared" si="15"/>
        <v>420</v>
      </c>
      <c r="Z109" s="51">
        <v>3500</v>
      </c>
      <c r="AA109" s="69">
        <f t="shared" si="16"/>
        <v>420</v>
      </c>
      <c r="AB109" s="76">
        <f t="shared" si="17"/>
        <v>0</v>
      </c>
      <c r="AC109" s="69"/>
      <c r="AD109" s="76">
        <f t="shared" si="18"/>
        <v>0</v>
      </c>
      <c r="AE109" s="76">
        <f t="shared" si="19"/>
        <v>2401.5</v>
      </c>
      <c r="AF109" s="82" t="s">
        <v>420</v>
      </c>
      <c r="AG109" s="82"/>
      <c r="AH109" s="88"/>
    </row>
    <row r="110" spans="1:34" s="58" customFormat="1" ht="20.100000000000001" customHeight="1">
      <c r="A110" s="53">
        <v>108</v>
      </c>
      <c r="B110" s="53" t="s">
        <v>40</v>
      </c>
      <c r="C110" s="51" t="s">
        <v>421</v>
      </c>
      <c r="D110" s="52" t="s">
        <v>422</v>
      </c>
      <c r="E110" s="51" t="s">
        <v>43</v>
      </c>
      <c r="F110" s="51" t="s">
        <v>63</v>
      </c>
      <c r="G110" s="53" t="s">
        <v>423</v>
      </c>
      <c r="H110" s="65">
        <v>202303</v>
      </c>
      <c r="I110" s="69" t="s">
        <v>424</v>
      </c>
      <c r="J110" s="105">
        <v>42023</v>
      </c>
      <c r="K110" s="51">
        <v>6500</v>
      </c>
      <c r="L110" s="51">
        <v>6500</v>
      </c>
      <c r="M110" s="51">
        <v>6500</v>
      </c>
      <c r="N110" s="65">
        <v>6500</v>
      </c>
      <c r="O110" s="70">
        <v>910</v>
      </c>
      <c r="P110" s="70">
        <v>32.5</v>
      </c>
      <c r="Q110" s="70">
        <f t="shared" si="10"/>
        <v>13</v>
      </c>
      <c r="R110" s="70">
        <f t="shared" si="11"/>
        <v>617.5</v>
      </c>
      <c r="S110" s="70">
        <v>520</v>
      </c>
      <c r="T110" s="70">
        <v>32.5</v>
      </c>
      <c r="U110" s="76">
        <f t="shared" si="12"/>
        <v>130</v>
      </c>
      <c r="V110" s="76">
        <f t="shared" si="13"/>
        <v>1573</v>
      </c>
      <c r="W110" s="76">
        <f t="shared" si="14"/>
        <v>682.5</v>
      </c>
      <c r="X110" s="77">
        <v>32000</v>
      </c>
      <c r="Y110" s="51">
        <f t="shared" si="15"/>
        <v>3840</v>
      </c>
      <c r="Z110" s="51">
        <v>36000</v>
      </c>
      <c r="AA110" s="69">
        <f t="shared" si="16"/>
        <v>4320</v>
      </c>
      <c r="AB110" s="76">
        <f t="shared" si="17"/>
        <v>-480</v>
      </c>
      <c r="AC110" s="69"/>
      <c r="AD110" s="76">
        <f t="shared" si="18"/>
        <v>-480</v>
      </c>
      <c r="AE110" s="76">
        <f t="shared" si="19"/>
        <v>10895.5</v>
      </c>
      <c r="AF110" s="82"/>
      <c r="AG110" s="82"/>
      <c r="AH110" s="88"/>
    </row>
    <row r="111" spans="1:34" s="58" customFormat="1" ht="20.100000000000001" customHeight="1">
      <c r="A111" s="53">
        <v>109</v>
      </c>
      <c r="B111" s="53" t="s">
        <v>40</v>
      </c>
      <c r="C111" s="51" t="s">
        <v>425</v>
      </c>
      <c r="D111" s="52" t="s">
        <v>426</v>
      </c>
      <c r="E111" s="51" t="s">
        <v>43</v>
      </c>
      <c r="F111" s="51" t="s">
        <v>230</v>
      </c>
      <c r="G111" s="53" t="s">
        <v>427</v>
      </c>
      <c r="H111" s="65">
        <v>202303</v>
      </c>
      <c r="I111" s="69" t="s">
        <v>424</v>
      </c>
      <c r="J111" s="105">
        <v>43467</v>
      </c>
      <c r="K111" s="51">
        <v>5500</v>
      </c>
      <c r="L111" s="51">
        <v>5500</v>
      </c>
      <c r="M111" s="51">
        <v>5500</v>
      </c>
      <c r="N111" s="65">
        <v>5500</v>
      </c>
      <c r="O111" s="70">
        <v>770</v>
      </c>
      <c r="P111" s="70">
        <v>27.5</v>
      </c>
      <c r="Q111" s="70">
        <f t="shared" si="10"/>
        <v>11</v>
      </c>
      <c r="R111" s="70">
        <f t="shared" si="11"/>
        <v>522.5</v>
      </c>
      <c r="S111" s="70">
        <v>440</v>
      </c>
      <c r="T111" s="70">
        <v>27.5</v>
      </c>
      <c r="U111" s="76">
        <f t="shared" si="12"/>
        <v>110</v>
      </c>
      <c r="V111" s="76">
        <f t="shared" si="13"/>
        <v>1331</v>
      </c>
      <c r="W111" s="76">
        <f t="shared" si="14"/>
        <v>577.5</v>
      </c>
      <c r="X111" s="77">
        <v>24000</v>
      </c>
      <c r="Y111" s="51">
        <f t="shared" si="15"/>
        <v>2880</v>
      </c>
      <c r="Z111" s="51">
        <v>24000</v>
      </c>
      <c r="AA111" s="69">
        <f t="shared" si="16"/>
        <v>2880</v>
      </c>
      <c r="AB111" s="76">
        <f t="shared" si="17"/>
        <v>0</v>
      </c>
      <c r="AC111" s="69"/>
      <c r="AD111" s="76">
        <f t="shared" si="18"/>
        <v>0</v>
      </c>
      <c r="AE111" s="76">
        <f t="shared" si="19"/>
        <v>7668.5</v>
      </c>
      <c r="AF111" s="82"/>
      <c r="AG111" s="82"/>
      <c r="AH111" s="88"/>
    </row>
    <row r="112" spans="1:34" s="58" customFormat="1" ht="20.100000000000001" customHeight="1">
      <c r="A112" s="53">
        <v>110</v>
      </c>
      <c r="B112" s="53" t="s">
        <v>40</v>
      </c>
      <c r="C112" s="51" t="s">
        <v>428</v>
      </c>
      <c r="D112" s="52" t="s">
        <v>429</v>
      </c>
      <c r="E112" s="51" t="s">
        <v>43</v>
      </c>
      <c r="F112" s="51" t="s">
        <v>84</v>
      </c>
      <c r="G112" s="53" t="s">
        <v>430</v>
      </c>
      <c r="H112" s="65">
        <v>202303</v>
      </c>
      <c r="I112" s="69" t="s">
        <v>431</v>
      </c>
      <c r="J112" s="105">
        <v>43654</v>
      </c>
      <c r="K112" s="51">
        <v>5000</v>
      </c>
      <c r="L112" s="51">
        <v>5000</v>
      </c>
      <c r="M112" s="51">
        <v>5000</v>
      </c>
      <c r="N112" s="65">
        <v>5000</v>
      </c>
      <c r="O112" s="70">
        <v>700</v>
      </c>
      <c r="P112" s="70">
        <v>25</v>
      </c>
      <c r="Q112" s="70">
        <f t="shared" si="10"/>
        <v>10</v>
      </c>
      <c r="R112" s="70">
        <f t="shared" si="11"/>
        <v>475</v>
      </c>
      <c r="S112" s="70">
        <v>400</v>
      </c>
      <c r="T112" s="70">
        <v>25</v>
      </c>
      <c r="U112" s="76">
        <f t="shared" si="12"/>
        <v>100</v>
      </c>
      <c r="V112" s="76">
        <f t="shared" si="13"/>
        <v>1210</v>
      </c>
      <c r="W112" s="76">
        <f t="shared" si="14"/>
        <v>525</v>
      </c>
      <c r="X112" s="77">
        <v>15000</v>
      </c>
      <c r="Y112" s="51">
        <f t="shared" si="15"/>
        <v>1800</v>
      </c>
      <c r="Z112" s="51">
        <v>15000</v>
      </c>
      <c r="AA112" s="69">
        <f t="shared" si="16"/>
        <v>1800</v>
      </c>
      <c r="AB112" s="76">
        <f t="shared" si="17"/>
        <v>0</v>
      </c>
      <c r="AC112" s="69"/>
      <c r="AD112" s="76">
        <f t="shared" si="18"/>
        <v>0</v>
      </c>
      <c r="AE112" s="76">
        <f t="shared" si="19"/>
        <v>5335</v>
      </c>
      <c r="AF112" s="82"/>
      <c r="AG112" s="82"/>
      <c r="AH112" s="88"/>
    </row>
    <row r="113" spans="1:34" s="58" customFormat="1" ht="20.100000000000001" customHeight="1">
      <c r="A113" s="53">
        <v>111</v>
      </c>
      <c r="B113" s="53" t="s">
        <v>40</v>
      </c>
      <c r="C113" s="51" t="s">
        <v>432</v>
      </c>
      <c r="D113" s="52" t="s">
        <v>433</v>
      </c>
      <c r="E113" s="51" t="s">
        <v>43</v>
      </c>
      <c r="F113" s="51" t="s">
        <v>79</v>
      </c>
      <c r="G113" s="53" t="s">
        <v>434</v>
      </c>
      <c r="H113" s="65">
        <v>202303</v>
      </c>
      <c r="I113" s="69" t="s">
        <v>424</v>
      </c>
      <c r="J113" s="105">
        <v>43767</v>
      </c>
      <c r="K113" s="51">
        <v>4000</v>
      </c>
      <c r="L113" s="51">
        <v>4000</v>
      </c>
      <c r="M113" s="51">
        <v>4000</v>
      </c>
      <c r="N113" s="65">
        <v>4000</v>
      </c>
      <c r="O113" s="70">
        <v>560</v>
      </c>
      <c r="P113" s="70">
        <v>20</v>
      </c>
      <c r="Q113" s="70">
        <f t="shared" si="10"/>
        <v>8</v>
      </c>
      <c r="R113" s="70">
        <f t="shared" si="11"/>
        <v>380</v>
      </c>
      <c r="S113" s="70">
        <v>320</v>
      </c>
      <c r="T113" s="70">
        <v>20</v>
      </c>
      <c r="U113" s="76">
        <f t="shared" si="12"/>
        <v>80</v>
      </c>
      <c r="V113" s="76">
        <f t="shared" si="13"/>
        <v>968</v>
      </c>
      <c r="W113" s="76">
        <f t="shared" si="14"/>
        <v>420</v>
      </c>
      <c r="X113" s="77">
        <v>11000</v>
      </c>
      <c r="Y113" s="51">
        <f t="shared" si="15"/>
        <v>1320</v>
      </c>
      <c r="Z113" s="51">
        <v>11000</v>
      </c>
      <c r="AA113" s="69">
        <f t="shared" si="16"/>
        <v>1320</v>
      </c>
      <c r="AB113" s="76">
        <f t="shared" si="17"/>
        <v>0</v>
      </c>
      <c r="AC113" s="69"/>
      <c r="AD113" s="76">
        <f t="shared" si="18"/>
        <v>0</v>
      </c>
      <c r="AE113" s="76">
        <f t="shared" si="19"/>
        <v>4028</v>
      </c>
      <c r="AF113" s="82"/>
      <c r="AG113" s="82"/>
      <c r="AH113" s="88"/>
    </row>
    <row r="114" spans="1:34" s="58" customFormat="1" ht="20.100000000000001" customHeight="1">
      <c r="A114" s="53">
        <v>112</v>
      </c>
      <c r="B114" s="53" t="s">
        <v>40</v>
      </c>
      <c r="C114" s="51" t="s">
        <v>435</v>
      </c>
      <c r="D114" s="52" t="s">
        <v>436</v>
      </c>
      <c r="E114" s="51" t="s">
        <v>43</v>
      </c>
      <c r="F114" s="51" t="s">
        <v>328</v>
      </c>
      <c r="G114" s="53" t="s">
        <v>437</v>
      </c>
      <c r="H114" s="65">
        <v>202303</v>
      </c>
      <c r="I114" s="69" t="s">
        <v>424</v>
      </c>
      <c r="J114" s="105">
        <v>42933</v>
      </c>
      <c r="K114" s="51">
        <v>4500</v>
      </c>
      <c r="L114" s="51">
        <v>4500</v>
      </c>
      <c r="M114" s="51">
        <v>4500</v>
      </c>
      <c r="N114" s="65">
        <v>4500</v>
      </c>
      <c r="O114" s="70">
        <v>630</v>
      </c>
      <c r="P114" s="70">
        <v>22.5</v>
      </c>
      <c r="Q114" s="70">
        <f t="shared" si="10"/>
        <v>9</v>
      </c>
      <c r="R114" s="70">
        <f t="shared" si="11"/>
        <v>427.5</v>
      </c>
      <c r="S114" s="70">
        <v>360</v>
      </c>
      <c r="T114" s="70">
        <v>22.5</v>
      </c>
      <c r="U114" s="76">
        <f t="shared" si="12"/>
        <v>90</v>
      </c>
      <c r="V114" s="76">
        <f t="shared" si="13"/>
        <v>1089</v>
      </c>
      <c r="W114" s="76">
        <f t="shared" si="14"/>
        <v>472.5</v>
      </c>
      <c r="X114" s="77">
        <v>15000</v>
      </c>
      <c r="Y114" s="51">
        <f t="shared" si="15"/>
        <v>1800</v>
      </c>
      <c r="Z114" s="51">
        <v>15000</v>
      </c>
      <c r="AA114" s="69">
        <f t="shared" si="16"/>
        <v>1800</v>
      </c>
      <c r="AB114" s="76">
        <f t="shared" si="17"/>
        <v>0</v>
      </c>
      <c r="AC114" s="69"/>
      <c r="AD114" s="76">
        <f t="shared" si="18"/>
        <v>0</v>
      </c>
      <c r="AE114" s="76">
        <f t="shared" si="19"/>
        <v>5161.5</v>
      </c>
      <c r="AF114" s="82" t="s">
        <v>438</v>
      </c>
      <c r="AG114" s="82">
        <v>44738</v>
      </c>
      <c r="AH114" s="88"/>
    </row>
    <row r="115" spans="1:34" s="58" customFormat="1" ht="20.100000000000001" customHeight="1">
      <c r="A115" s="53">
        <v>113</v>
      </c>
      <c r="B115" s="53" t="s">
        <v>40</v>
      </c>
      <c r="C115" s="51" t="s">
        <v>439</v>
      </c>
      <c r="D115" s="52" t="s">
        <v>440</v>
      </c>
      <c r="E115" s="51" t="s">
        <v>43</v>
      </c>
      <c r="F115" s="51" t="s">
        <v>328</v>
      </c>
      <c r="G115" s="53" t="s">
        <v>441</v>
      </c>
      <c r="H115" s="65">
        <v>202303</v>
      </c>
      <c r="I115" s="69" t="s">
        <v>424</v>
      </c>
      <c r="J115" s="105">
        <v>43017</v>
      </c>
      <c r="K115" s="51">
        <v>4500</v>
      </c>
      <c r="L115" s="51">
        <v>4500</v>
      </c>
      <c r="M115" s="51">
        <v>4500</v>
      </c>
      <c r="N115" s="65">
        <v>4500</v>
      </c>
      <c r="O115" s="70">
        <v>630</v>
      </c>
      <c r="P115" s="70">
        <v>22.5</v>
      </c>
      <c r="Q115" s="70">
        <f t="shared" si="10"/>
        <v>9</v>
      </c>
      <c r="R115" s="70">
        <f t="shared" si="11"/>
        <v>427.5</v>
      </c>
      <c r="S115" s="70">
        <v>360</v>
      </c>
      <c r="T115" s="70">
        <v>22.5</v>
      </c>
      <c r="U115" s="76">
        <f t="shared" si="12"/>
        <v>90</v>
      </c>
      <c r="V115" s="76">
        <f t="shared" si="13"/>
        <v>1089</v>
      </c>
      <c r="W115" s="76">
        <f t="shared" si="14"/>
        <v>472.5</v>
      </c>
      <c r="X115" s="77">
        <v>15000</v>
      </c>
      <c r="Y115" s="51">
        <f t="shared" si="15"/>
        <v>1800</v>
      </c>
      <c r="Z115" s="51">
        <v>15000</v>
      </c>
      <c r="AA115" s="69">
        <f t="shared" si="16"/>
        <v>1800</v>
      </c>
      <c r="AB115" s="76">
        <f t="shared" si="17"/>
        <v>0</v>
      </c>
      <c r="AC115" s="69"/>
      <c r="AD115" s="76">
        <f t="shared" si="18"/>
        <v>0</v>
      </c>
      <c r="AE115" s="76">
        <f t="shared" si="19"/>
        <v>5161.5</v>
      </c>
      <c r="AF115" s="82" t="s">
        <v>442</v>
      </c>
      <c r="AG115" s="82">
        <v>44742</v>
      </c>
      <c r="AH115" s="88"/>
    </row>
    <row r="116" spans="1:34" s="58" customFormat="1" ht="20.100000000000001" customHeight="1">
      <c r="A116" s="53">
        <v>114</v>
      </c>
      <c r="B116" s="53" t="s">
        <v>40</v>
      </c>
      <c r="C116" s="51" t="s">
        <v>443</v>
      </c>
      <c r="D116" s="52" t="s">
        <v>444</v>
      </c>
      <c r="E116" s="51" t="s">
        <v>43</v>
      </c>
      <c r="F116" s="51" t="s">
        <v>374</v>
      </c>
      <c r="G116" s="53" t="s">
        <v>445</v>
      </c>
      <c r="H116" s="65">
        <v>202303</v>
      </c>
      <c r="I116" s="69" t="s">
        <v>324</v>
      </c>
      <c r="J116" s="105">
        <v>42779</v>
      </c>
      <c r="K116" s="51">
        <v>6500</v>
      </c>
      <c r="L116" s="51">
        <v>6500</v>
      </c>
      <c r="M116" s="51">
        <v>6500</v>
      </c>
      <c r="N116" s="65">
        <v>6500</v>
      </c>
      <c r="O116" s="70">
        <v>910</v>
      </c>
      <c r="P116" s="70">
        <v>32.5</v>
      </c>
      <c r="Q116" s="70">
        <f t="shared" si="10"/>
        <v>13</v>
      </c>
      <c r="R116" s="70">
        <f t="shared" si="11"/>
        <v>617.5</v>
      </c>
      <c r="S116" s="70">
        <v>520</v>
      </c>
      <c r="T116" s="70">
        <v>32.5</v>
      </c>
      <c r="U116" s="76">
        <f t="shared" si="12"/>
        <v>130</v>
      </c>
      <c r="V116" s="76">
        <f t="shared" si="13"/>
        <v>1573</v>
      </c>
      <c r="W116" s="76">
        <f t="shared" si="14"/>
        <v>682.5</v>
      </c>
      <c r="X116" s="77">
        <v>28000</v>
      </c>
      <c r="Y116" s="51">
        <f t="shared" si="15"/>
        <v>3360</v>
      </c>
      <c r="Z116" s="51">
        <v>28000</v>
      </c>
      <c r="AA116" s="69">
        <f t="shared" si="16"/>
        <v>3360</v>
      </c>
      <c r="AB116" s="76">
        <f t="shared" si="17"/>
        <v>0</v>
      </c>
      <c r="AC116" s="69"/>
      <c r="AD116" s="76">
        <f t="shared" si="18"/>
        <v>0</v>
      </c>
      <c r="AE116" s="76">
        <f t="shared" si="19"/>
        <v>8975.5</v>
      </c>
      <c r="AF116" s="82"/>
      <c r="AG116" s="82"/>
      <c r="AH116" s="88"/>
    </row>
    <row r="117" spans="1:34" s="58" customFormat="1" ht="20.100000000000001" customHeight="1">
      <c r="A117" s="53">
        <v>115</v>
      </c>
      <c r="B117" s="53" t="s">
        <v>40</v>
      </c>
      <c r="C117" s="51" t="s">
        <v>446</v>
      </c>
      <c r="D117" s="52" t="s">
        <v>447</v>
      </c>
      <c r="E117" s="51" t="s">
        <v>201</v>
      </c>
      <c r="F117" s="51" t="s">
        <v>71</v>
      </c>
      <c r="G117" s="53" t="s">
        <v>448</v>
      </c>
      <c r="H117" s="65">
        <v>202303</v>
      </c>
      <c r="I117" s="69" t="s">
        <v>449</v>
      </c>
      <c r="J117" s="105">
        <v>42064</v>
      </c>
      <c r="K117" s="51">
        <v>4500</v>
      </c>
      <c r="L117" s="51">
        <v>4500</v>
      </c>
      <c r="M117" s="51">
        <v>4500</v>
      </c>
      <c r="N117" s="65">
        <v>4500</v>
      </c>
      <c r="O117" s="70">
        <v>630</v>
      </c>
      <c r="P117" s="70">
        <v>22.5</v>
      </c>
      <c r="Q117" s="70">
        <f t="shared" si="10"/>
        <v>9</v>
      </c>
      <c r="R117" s="70">
        <f t="shared" si="11"/>
        <v>427.5</v>
      </c>
      <c r="S117" s="70">
        <v>360</v>
      </c>
      <c r="T117" s="70">
        <v>22.5</v>
      </c>
      <c r="U117" s="76">
        <f t="shared" si="12"/>
        <v>90</v>
      </c>
      <c r="V117" s="76">
        <f t="shared" si="13"/>
        <v>1089</v>
      </c>
      <c r="W117" s="76">
        <f t="shared" si="14"/>
        <v>472.5</v>
      </c>
      <c r="X117" s="77">
        <v>16000</v>
      </c>
      <c r="Y117" s="51">
        <f t="shared" si="15"/>
        <v>1920</v>
      </c>
      <c r="Z117" s="51">
        <v>16000</v>
      </c>
      <c r="AA117" s="69">
        <f t="shared" si="16"/>
        <v>1920</v>
      </c>
      <c r="AB117" s="76">
        <f t="shared" si="17"/>
        <v>0</v>
      </c>
      <c r="AC117" s="69"/>
      <c r="AD117" s="76">
        <f t="shared" si="18"/>
        <v>0</v>
      </c>
      <c r="AE117" s="76">
        <f t="shared" si="19"/>
        <v>5401.5</v>
      </c>
      <c r="AF117" s="82"/>
      <c r="AG117" s="82"/>
      <c r="AH117" s="88"/>
    </row>
    <row r="118" spans="1:34" s="58" customFormat="1" ht="20.100000000000001" customHeight="1">
      <c r="A118" s="53">
        <v>116</v>
      </c>
      <c r="B118" s="53" t="s">
        <v>40</v>
      </c>
      <c r="C118" s="51" t="s">
        <v>450</v>
      </c>
      <c r="D118" s="52" t="s">
        <v>451</v>
      </c>
      <c r="E118" s="51" t="s">
        <v>201</v>
      </c>
      <c r="F118" s="51" t="s">
        <v>84</v>
      </c>
      <c r="G118" s="53" t="s">
        <v>452</v>
      </c>
      <c r="H118" s="65">
        <v>202303</v>
      </c>
      <c r="I118" s="69" t="s">
        <v>449</v>
      </c>
      <c r="J118" s="105">
        <v>43556</v>
      </c>
      <c r="K118" s="51">
        <v>4500</v>
      </c>
      <c r="L118" s="51">
        <v>4500</v>
      </c>
      <c r="M118" s="51">
        <v>4500</v>
      </c>
      <c r="N118" s="65">
        <v>4500</v>
      </c>
      <c r="O118" s="70">
        <v>630</v>
      </c>
      <c r="P118" s="70">
        <v>22.5</v>
      </c>
      <c r="Q118" s="70">
        <f t="shared" si="10"/>
        <v>9</v>
      </c>
      <c r="R118" s="70">
        <f t="shared" si="11"/>
        <v>427.5</v>
      </c>
      <c r="S118" s="70">
        <v>360</v>
      </c>
      <c r="T118" s="70">
        <v>22.5</v>
      </c>
      <c r="U118" s="76">
        <f t="shared" si="12"/>
        <v>90</v>
      </c>
      <c r="V118" s="76">
        <f t="shared" si="13"/>
        <v>1089</v>
      </c>
      <c r="W118" s="76">
        <f t="shared" si="14"/>
        <v>472.5</v>
      </c>
      <c r="X118" s="77">
        <v>14000</v>
      </c>
      <c r="Y118" s="51">
        <f t="shared" si="15"/>
        <v>1680</v>
      </c>
      <c r="Z118" s="51">
        <v>14000</v>
      </c>
      <c r="AA118" s="69">
        <f t="shared" si="16"/>
        <v>1680</v>
      </c>
      <c r="AB118" s="76">
        <f t="shared" si="17"/>
        <v>0</v>
      </c>
      <c r="AC118" s="69"/>
      <c r="AD118" s="76">
        <f t="shared" si="18"/>
        <v>0</v>
      </c>
      <c r="AE118" s="76">
        <f t="shared" si="19"/>
        <v>4921.5</v>
      </c>
      <c r="AF118" s="82"/>
      <c r="AG118" s="82"/>
      <c r="AH118" s="88"/>
    </row>
    <row r="119" spans="1:34" s="58" customFormat="1" ht="20.100000000000001" customHeight="1">
      <c r="A119" s="53">
        <v>117</v>
      </c>
      <c r="B119" s="53" t="s">
        <v>40</v>
      </c>
      <c r="C119" s="51" t="s">
        <v>453</v>
      </c>
      <c r="D119" s="52" t="s">
        <v>454</v>
      </c>
      <c r="E119" s="51" t="s">
        <v>201</v>
      </c>
      <c r="F119" s="51" t="s">
        <v>79</v>
      </c>
      <c r="G119" s="53" t="s">
        <v>455</v>
      </c>
      <c r="H119" s="65">
        <v>202303</v>
      </c>
      <c r="I119" s="69" t="s">
        <v>449</v>
      </c>
      <c r="J119" s="105">
        <v>43675</v>
      </c>
      <c r="K119" s="51">
        <v>4000</v>
      </c>
      <c r="L119" s="51">
        <v>4000</v>
      </c>
      <c r="M119" s="51">
        <v>4000</v>
      </c>
      <c r="N119" s="65">
        <v>4000</v>
      </c>
      <c r="O119" s="70">
        <v>560</v>
      </c>
      <c r="P119" s="70">
        <v>20</v>
      </c>
      <c r="Q119" s="70">
        <f t="shared" si="10"/>
        <v>8</v>
      </c>
      <c r="R119" s="70">
        <f t="shared" si="11"/>
        <v>380</v>
      </c>
      <c r="S119" s="70">
        <v>320</v>
      </c>
      <c r="T119" s="70">
        <v>20</v>
      </c>
      <c r="U119" s="76">
        <f t="shared" si="12"/>
        <v>80</v>
      </c>
      <c r="V119" s="76">
        <f t="shared" si="13"/>
        <v>968</v>
      </c>
      <c r="W119" s="76">
        <f t="shared" si="14"/>
        <v>420</v>
      </c>
      <c r="X119" s="77">
        <v>10000</v>
      </c>
      <c r="Y119" s="51">
        <f t="shared" si="15"/>
        <v>1200</v>
      </c>
      <c r="Z119" s="51">
        <v>10000</v>
      </c>
      <c r="AA119" s="69">
        <f t="shared" si="16"/>
        <v>1200</v>
      </c>
      <c r="AB119" s="76">
        <f t="shared" si="17"/>
        <v>0</v>
      </c>
      <c r="AC119" s="69"/>
      <c r="AD119" s="76">
        <f t="shared" si="18"/>
        <v>0</v>
      </c>
      <c r="AE119" s="76">
        <f t="shared" si="19"/>
        <v>3788</v>
      </c>
      <c r="AF119" s="82"/>
      <c r="AG119" s="82"/>
      <c r="AH119" s="88"/>
    </row>
    <row r="120" spans="1:34" s="58" customFormat="1" ht="20.100000000000001" customHeight="1">
      <c r="A120" s="53">
        <v>118</v>
      </c>
      <c r="B120" s="53" t="s">
        <v>40</v>
      </c>
      <c r="C120" s="51" t="s">
        <v>456</v>
      </c>
      <c r="D120" s="52" t="s">
        <v>457</v>
      </c>
      <c r="E120" s="51" t="s">
        <v>201</v>
      </c>
      <c r="F120" s="51" t="s">
        <v>374</v>
      </c>
      <c r="G120" s="53" t="s">
        <v>458</v>
      </c>
      <c r="H120" s="65">
        <v>202303</v>
      </c>
      <c r="I120" s="69" t="s">
        <v>459</v>
      </c>
      <c r="J120" s="105">
        <v>43678</v>
      </c>
      <c r="K120" s="51">
        <v>5500</v>
      </c>
      <c r="L120" s="51">
        <v>5500</v>
      </c>
      <c r="M120" s="51">
        <v>5500</v>
      </c>
      <c r="N120" s="65">
        <v>5500</v>
      </c>
      <c r="O120" s="70">
        <v>770</v>
      </c>
      <c r="P120" s="70">
        <v>27.5</v>
      </c>
      <c r="Q120" s="70">
        <f t="shared" si="10"/>
        <v>11</v>
      </c>
      <c r="R120" s="70">
        <f t="shared" si="11"/>
        <v>522.5</v>
      </c>
      <c r="S120" s="70">
        <v>440</v>
      </c>
      <c r="T120" s="70">
        <v>27.5</v>
      </c>
      <c r="U120" s="76">
        <f t="shared" si="12"/>
        <v>110</v>
      </c>
      <c r="V120" s="76">
        <f t="shared" si="13"/>
        <v>1331</v>
      </c>
      <c r="W120" s="76">
        <f t="shared" si="14"/>
        <v>577.5</v>
      </c>
      <c r="X120" s="77">
        <v>26000</v>
      </c>
      <c r="Y120" s="51">
        <f t="shared" si="15"/>
        <v>3120</v>
      </c>
      <c r="Z120" s="51">
        <v>26000</v>
      </c>
      <c r="AA120" s="69">
        <f t="shared" si="16"/>
        <v>3120</v>
      </c>
      <c r="AB120" s="76">
        <f t="shared" si="17"/>
        <v>0</v>
      </c>
      <c r="AC120" s="69"/>
      <c r="AD120" s="76">
        <f t="shared" si="18"/>
        <v>0</v>
      </c>
      <c r="AE120" s="76">
        <f t="shared" si="19"/>
        <v>8148.5</v>
      </c>
      <c r="AF120" s="82"/>
      <c r="AG120" s="82"/>
      <c r="AH120" s="88"/>
    </row>
    <row r="121" spans="1:34" s="58" customFormat="1" ht="20.100000000000001" customHeight="1">
      <c r="A121" s="53">
        <v>119</v>
      </c>
      <c r="B121" s="53" t="s">
        <v>40</v>
      </c>
      <c r="C121" s="51" t="s">
        <v>460</v>
      </c>
      <c r="D121" s="52" t="s">
        <v>461</v>
      </c>
      <c r="E121" s="51" t="s">
        <v>201</v>
      </c>
      <c r="F121" s="51" t="s">
        <v>374</v>
      </c>
      <c r="G121" s="53" t="s">
        <v>462</v>
      </c>
      <c r="H121" s="65">
        <v>202303</v>
      </c>
      <c r="I121" s="69" t="s">
        <v>463</v>
      </c>
      <c r="J121" s="105">
        <v>43892</v>
      </c>
      <c r="K121" s="51">
        <v>5500</v>
      </c>
      <c r="L121" s="51">
        <v>5500</v>
      </c>
      <c r="M121" s="51">
        <v>5500</v>
      </c>
      <c r="N121" s="65">
        <v>5500</v>
      </c>
      <c r="O121" s="70">
        <v>770</v>
      </c>
      <c r="P121" s="70">
        <v>27.5</v>
      </c>
      <c r="Q121" s="70">
        <f t="shared" si="10"/>
        <v>11</v>
      </c>
      <c r="R121" s="70">
        <f t="shared" si="11"/>
        <v>522.5</v>
      </c>
      <c r="S121" s="70">
        <v>440</v>
      </c>
      <c r="T121" s="70">
        <v>27.5</v>
      </c>
      <c r="U121" s="76">
        <f t="shared" si="12"/>
        <v>110</v>
      </c>
      <c r="V121" s="76">
        <f t="shared" si="13"/>
        <v>1331</v>
      </c>
      <c r="W121" s="76">
        <f t="shared" si="14"/>
        <v>577.5</v>
      </c>
      <c r="X121" s="77">
        <v>26000</v>
      </c>
      <c r="Y121" s="51">
        <f t="shared" si="15"/>
        <v>3120</v>
      </c>
      <c r="Z121" s="51">
        <v>26000</v>
      </c>
      <c r="AA121" s="69">
        <f t="shared" si="16"/>
        <v>3120</v>
      </c>
      <c r="AB121" s="76">
        <f t="shared" si="17"/>
        <v>0</v>
      </c>
      <c r="AC121" s="69"/>
      <c r="AD121" s="76">
        <f t="shared" si="18"/>
        <v>0</v>
      </c>
      <c r="AE121" s="76">
        <f t="shared" si="19"/>
        <v>8148.5</v>
      </c>
      <c r="AF121" s="82"/>
      <c r="AG121" s="82"/>
      <c r="AH121" s="88"/>
    </row>
    <row r="122" spans="1:34" s="58" customFormat="1" ht="20.100000000000001" customHeight="1">
      <c r="A122" s="53">
        <v>120</v>
      </c>
      <c r="B122" s="53" t="s">
        <v>40</v>
      </c>
      <c r="C122" s="51" t="s">
        <v>464</v>
      </c>
      <c r="D122" s="52" t="s">
        <v>465</v>
      </c>
      <c r="E122" s="51" t="s">
        <v>49</v>
      </c>
      <c r="F122" s="51" t="s">
        <v>63</v>
      </c>
      <c r="G122" s="53" t="s">
        <v>466</v>
      </c>
      <c r="H122" s="65">
        <v>202303</v>
      </c>
      <c r="I122" s="69" t="s">
        <v>467</v>
      </c>
      <c r="J122" s="105">
        <v>43206</v>
      </c>
      <c r="K122" s="51">
        <v>6500</v>
      </c>
      <c r="L122" s="51">
        <v>6500</v>
      </c>
      <c r="M122" s="51">
        <v>6500</v>
      </c>
      <c r="N122" s="65">
        <v>6500</v>
      </c>
      <c r="O122" s="70">
        <v>910</v>
      </c>
      <c r="P122" s="70">
        <v>32.5</v>
      </c>
      <c r="Q122" s="70">
        <f t="shared" si="10"/>
        <v>13</v>
      </c>
      <c r="R122" s="70">
        <f t="shared" si="11"/>
        <v>617.5</v>
      </c>
      <c r="S122" s="70">
        <v>520</v>
      </c>
      <c r="T122" s="70">
        <v>32.5</v>
      </c>
      <c r="U122" s="76">
        <f t="shared" si="12"/>
        <v>130</v>
      </c>
      <c r="V122" s="76">
        <f t="shared" si="13"/>
        <v>1573</v>
      </c>
      <c r="W122" s="76">
        <f t="shared" si="14"/>
        <v>682.5</v>
      </c>
      <c r="X122" s="77">
        <v>26000</v>
      </c>
      <c r="Y122" s="51">
        <f t="shared" si="15"/>
        <v>3120</v>
      </c>
      <c r="Z122" s="51">
        <v>36000</v>
      </c>
      <c r="AA122" s="69">
        <f t="shared" si="16"/>
        <v>4320</v>
      </c>
      <c r="AB122" s="76">
        <f t="shared" si="17"/>
        <v>-1200</v>
      </c>
      <c r="AC122" s="69"/>
      <c r="AD122" s="76">
        <f t="shared" si="18"/>
        <v>-1200</v>
      </c>
      <c r="AE122" s="76">
        <f t="shared" si="19"/>
        <v>10895.5</v>
      </c>
      <c r="AF122" s="82"/>
      <c r="AG122" s="82"/>
      <c r="AH122" s="88"/>
    </row>
    <row r="123" spans="1:34" s="58" customFormat="1" ht="20.100000000000001" customHeight="1">
      <c r="A123" s="53">
        <v>121</v>
      </c>
      <c r="B123" s="53" t="s">
        <v>40</v>
      </c>
      <c r="C123" s="51" t="s">
        <v>468</v>
      </c>
      <c r="D123" s="52" t="s">
        <v>469</v>
      </c>
      <c r="E123" s="51" t="s">
        <v>49</v>
      </c>
      <c r="F123" s="51" t="s">
        <v>71</v>
      </c>
      <c r="G123" s="53" t="s">
        <v>470</v>
      </c>
      <c r="H123" s="65">
        <v>202303</v>
      </c>
      <c r="I123" s="69" t="s">
        <v>467</v>
      </c>
      <c r="J123" s="105">
        <v>43052</v>
      </c>
      <c r="K123" s="51">
        <v>4500</v>
      </c>
      <c r="L123" s="51">
        <v>4500</v>
      </c>
      <c r="M123" s="51">
        <v>4500</v>
      </c>
      <c r="N123" s="65">
        <v>4500</v>
      </c>
      <c r="O123" s="70">
        <v>630</v>
      </c>
      <c r="P123" s="70">
        <v>22.5</v>
      </c>
      <c r="Q123" s="70">
        <f t="shared" si="10"/>
        <v>9</v>
      </c>
      <c r="R123" s="70">
        <f t="shared" si="11"/>
        <v>427.5</v>
      </c>
      <c r="S123" s="70">
        <v>360</v>
      </c>
      <c r="T123" s="70">
        <v>22.5</v>
      </c>
      <c r="U123" s="76">
        <f t="shared" si="12"/>
        <v>90</v>
      </c>
      <c r="V123" s="76">
        <f t="shared" si="13"/>
        <v>1089</v>
      </c>
      <c r="W123" s="76">
        <f t="shared" si="14"/>
        <v>472.5</v>
      </c>
      <c r="X123" s="77">
        <v>14000</v>
      </c>
      <c r="Y123" s="51">
        <f t="shared" si="15"/>
        <v>1680</v>
      </c>
      <c r="Z123" s="51">
        <v>14000</v>
      </c>
      <c r="AA123" s="69">
        <f t="shared" si="16"/>
        <v>1680</v>
      </c>
      <c r="AB123" s="76">
        <f t="shared" si="17"/>
        <v>0</v>
      </c>
      <c r="AC123" s="69"/>
      <c r="AD123" s="76">
        <f t="shared" si="18"/>
        <v>0</v>
      </c>
      <c r="AE123" s="76">
        <f t="shared" si="19"/>
        <v>4921.5</v>
      </c>
      <c r="AF123" s="82"/>
      <c r="AG123" s="82"/>
      <c r="AH123" s="88"/>
    </row>
    <row r="124" spans="1:34" s="58" customFormat="1" ht="20.100000000000001" customHeight="1">
      <c r="A124" s="53">
        <v>122</v>
      </c>
      <c r="B124" s="53" t="s">
        <v>40</v>
      </c>
      <c r="C124" s="51" t="s">
        <v>471</v>
      </c>
      <c r="D124" s="52" t="s">
        <v>472</v>
      </c>
      <c r="E124" s="51" t="s">
        <v>49</v>
      </c>
      <c r="F124" s="51" t="s">
        <v>79</v>
      </c>
      <c r="G124" s="53" t="s">
        <v>473</v>
      </c>
      <c r="H124" s="65">
        <v>202303</v>
      </c>
      <c r="I124" s="69" t="s">
        <v>474</v>
      </c>
      <c r="J124" s="105">
        <v>44566</v>
      </c>
      <c r="K124" s="51">
        <v>4000</v>
      </c>
      <c r="L124" s="51">
        <v>4000</v>
      </c>
      <c r="M124" s="51">
        <v>4000</v>
      </c>
      <c r="N124" s="65">
        <v>4000</v>
      </c>
      <c r="O124" s="70">
        <v>560</v>
      </c>
      <c r="P124" s="70">
        <v>20</v>
      </c>
      <c r="Q124" s="70">
        <f t="shared" si="10"/>
        <v>8</v>
      </c>
      <c r="R124" s="70">
        <f t="shared" si="11"/>
        <v>380</v>
      </c>
      <c r="S124" s="70">
        <v>320</v>
      </c>
      <c r="T124" s="70">
        <v>20</v>
      </c>
      <c r="U124" s="76">
        <f t="shared" si="12"/>
        <v>80</v>
      </c>
      <c r="V124" s="76">
        <f t="shared" si="13"/>
        <v>968</v>
      </c>
      <c r="W124" s="76">
        <f t="shared" si="14"/>
        <v>420</v>
      </c>
      <c r="X124" s="77">
        <v>10000</v>
      </c>
      <c r="Y124" s="51">
        <f t="shared" si="15"/>
        <v>1200</v>
      </c>
      <c r="Z124" s="51">
        <v>10000</v>
      </c>
      <c r="AA124" s="69">
        <f t="shared" si="16"/>
        <v>1200</v>
      </c>
      <c r="AB124" s="76">
        <f t="shared" si="17"/>
        <v>0</v>
      </c>
      <c r="AC124" s="69"/>
      <c r="AD124" s="76">
        <f t="shared" si="18"/>
        <v>0</v>
      </c>
      <c r="AE124" s="76">
        <f t="shared" si="19"/>
        <v>3788</v>
      </c>
      <c r="AF124" s="82"/>
      <c r="AG124" s="82"/>
      <c r="AH124" s="88"/>
    </row>
    <row r="125" spans="1:34" s="58" customFormat="1" ht="20.100000000000001" customHeight="1">
      <c r="A125" s="53">
        <v>123</v>
      </c>
      <c r="B125" s="53" t="s">
        <v>40</v>
      </c>
      <c r="C125" s="51" t="s">
        <v>475</v>
      </c>
      <c r="D125" s="52" t="s">
        <v>476</v>
      </c>
      <c r="E125" s="51" t="s">
        <v>49</v>
      </c>
      <c r="F125" s="51" t="s">
        <v>230</v>
      </c>
      <c r="G125" s="53" t="s">
        <v>477</v>
      </c>
      <c r="H125" s="65">
        <v>202303</v>
      </c>
      <c r="I125" s="69" t="s">
        <v>478</v>
      </c>
      <c r="J125" s="105">
        <v>43938</v>
      </c>
      <c r="K125" s="51">
        <v>5000</v>
      </c>
      <c r="L125" s="51">
        <v>5000</v>
      </c>
      <c r="M125" s="51">
        <v>5000</v>
      </c>
      <c r="N125" s="65">
        <v>5000</v>
      </c>
      <c r="O125" s="70">
        <v>700</v>
      </c>
      <c r="P125" s="70">
        <v>25</v>
      </c>
      <c r="Q125" s="70">
        <f t="shared" si="10"/>
        <v>10</v>
      </c>
      <c r="R125" s="70">
        <f t="shared" si="11"/>
        <v>475</v>
      </c>
      <c r="S125" s="70">
        <v>400</v>
      </c>
      <c r="T125" s="70">
        <v>25</v>
      </c>
      <c r="U125" s="76">
        <f t="shared" si="12"/>
        <v>100</v>
      </c>
      <c r="V125" s="76">
        <f t="shared" si="13"/>
        <v>1210</v>
      </c>
      <c r="W125" s="76">
        <f t="shared" si="14"/>
        <v>525</v>
      </c>
      <c r="X125" s="77">
        <v>18000</v>
      </c>
      <c r="Y125" s="51">
        <f t="shared" si="15"/>
        <v>2160</v>
      </c>
      <c r="Z125" s="51">
        <v>18000</v>
      </c>
      <c r="AA125" s="69">
        <f t="shared" si="16"/>
        <v>2160</v>
      </c>
      <c r="AB125" s="76">
        <f t="shared" si="17"/>
        <v>0</v>
      </c>
      <c r="AC125" s="69"/>
      <c r="AD125" s="76">
        <f t="shared" si="18"/>
        <v>0</v>
      </c>
      <c r="AE125" s="76">
        <f t="shared" si="19"/>
        <v>6055</v>
      </c>
      <c r="AF125" s="82"/>
      <c r="AG125" s="82"/>
      <c r="AH125" s="88"/>
    </row>
    <row r="126" spans="1:34" s="58" customFormat="1" ht="20.100000000000001" customHeight="1">
      <c r="A126" s="53">
        <v>124</v>
      </c>
      <c r="B126" s="53" t="s">
        <v>40</v>
      </c>
      <c r="C126" s="51" t="s">
        <v>479</v>
      </c>
      <c r="D126" s="52" t="s">
        <v>480</v>
      </c>
      <c r="E126" s="51" t="s">
        <v>49</v>
      </c>
      <c r="F126" s="51" t="s">
        <v>75</v>
      </c>
      <c r="G126" s="53" t="s">
        <v>481</v>
      </c>
      <c r="H126" s="65">
        <v>202303</v>
      </c>
      <c r="I126" s="69" t="s">
        <v>482</v>
      </c>
      <c r="J126" s="105">
        <v>43773</v>
      </c>
      <c r="K126" s="51">
        <v>4000</v>
      </c>
      <c r="L126" s="51">
        <v>4000</v>
      </c>
      <c r="M126" s="51">
        <v>4000</v>
      </c>
      <c r="N126" s="65">
        <v>4000</v>
      </c>
      <c r="O126" s="70">
        <v>560</v>
      </c>
      <c r="P126" s="70">
        <v>20</v>
      </c>
      <c r="Q126" s="70">
        <f t="shared" si="10"/>
        <v>8</v>
      </c>
      <c r="R126" s="70">
        <f t="shared" si="11"/>
        <v>380</v>
      </c>
      <c r="S126" s="70">
        <v>320</v>
      </c>
      <c r="T126" s="70">
        <v>20</v>
      </c>
      <c r="U126" s="76">
        <f t="shared" si="12"/>
        <v>80</v>
      </c>
      <c r="V126" s="76">
        <f t="shared" si="13"/>
        <v>968</v>
      </c>
      <c r="W126" s="76">
        <f t="shared" si="14"/>
        <v>420</v>
      </c>
      <c r="X126" s="77">
        <v>12000</v>
      </c>
      <c r="Y126" s="51">
        <f t="shared" si="15"/>
        <v>1440</v>
      </c>
      <c r="Z126" s="51">
        <v>12000</v>
      </c>
      <c r="AA126" s="69">
        <f t="shared" si="16"/>
        <v>1440</v>
      </c>
      <c r="AB126" s="76">
        <f t="shared" si="17"/>
        <v>0</v>
      </c>
      <c r="AC126" s="69"/>
      <c r="AD126" s="76">
        <f t="shared" si="18"/>
        <v>0</v>
      </c>
      <c r="AE126" s="76">
        <f t="shared" si="19"/>
        <v>4268</v>
      </c>
      <c r="AF126" s="82"/>
      <c r="AG126" s="82"/>
      <c r="AH126" s="88"/>
    </row>
    <row r="127" spans="1:34" s="58" customFormat="1" ht="20.100000000000001" customHeight="1">
      <c r="A127" s="53">
        <v>125</v>
      </c>
      <c r="B127" s="53" t="s">
        <v>40</v>
      </c>
      <c r="C127" s="51" t="s">
        <v>483</v>
      </c>
      <c r="D127" s="52" t="s">
        <v>484</v>
      </c>
      <c r="E127" s="51" t="s">
        <v>49</v>
      </c>
      <c r="F127" s="51" t="s">
        <v>374</v>
      </c>
      <c r="G127" s="53" t="s">
        <v>485</v>
      </c>
      <c r="H127" s="65">
        <v>202303</v>
      </c>
      <c r="I127" s="69" t="s">
        <v>486</v>
      </c>
      <c r="J127" s="105">
        <v>41010</v>
      </c>
      <c r="K127" s="51">
        <v>5500</v>
      </c>
      <c r="L127" s="51">
        <v>5500</v>
      </c>
      <c r="M127" s="51">
        <v>5500</v>
      </c>
      <c r="N127" s="65">
        <v>5500</v>
      </c>
      <c r="O127" s="70">
        <v>770</v>
      </c>
      <c r="P127" s="70">
        <v>27.5</v>
      </c>
      <c r="Q127" s="70">
        <f t="shared" si="10"/>
        <v>11</v>
      </c>
      <c r="R127" s="70">
        <f t="shared" si="11"/>
        <v>522.5</v>
      </c>
      <c r="S127" s="70">
        <v>440</v>
      </c>
      <c r="T127" s="70">
        <v>27.5</v>
      </c>
      <c r="U127" s="76">
        <f t="shared" si="12"/>
        <v>110</v>
      </c>
      <c r="V127" s="76">
        <f t="shared" si="13"/>
        <v>1331</v>
      </c>
      <c r="W127" s="76">
        <f t="shared" si="14"/>
        <v>577.5</v>
      </c>
      <c r="X127" s="77">
        <v>22000</v>
      </c>
      <c r="Y127" s="51">
        <f t="shared" si="15"/>
        <v>2640</v>
      </c>
      <c r="Z127" s="51">
        <v>22000</v>
      </c>
      <c r="AA127" s="69">
        <f t="shared" si="16"/>
        <v>2640</v>
      </c>
      <c r="AB127" s="76">
        <f t="shared" si="17"/>
        <v>0</v>
      </c>
      <c r="AC127" s="69"/>
      <c r="AD127" s="76">
        <f t="shared" si="18"/>
        <v>0</v>
      </c>
      <c r="AE127" s="76">
        <f t="shared" si="19"/>
        <v>7188.5</v>
      </c>
      <c r="AF127" s="82"/>
      <c r="AG127" s="82"/>
      <c r="AH127" s="88"/>
    </row>
    <row r="128" spans="1:34" s="58" customFormat="1" ht="20.100000000000001" customHeight="1">
      <c r="A128" s="53">
        <v>126</v>
      </c>
      <c r="B128" s="53" t="s">
        <v>40</v>
      </c>
      <c r="C128" s="51" t="s">
        <v>487</v>
      </c>
      <c r="D128" s="52" t="s">
        <v>488</v>
      </c>
      <c r="E128" s="51" t="s">
        <v>49</v>
      </c>
      <c r="F128" s="51" t="s">
        <v>75</v>
      </c>
      <c r="G128" s="53" t="s">
        <v>489</v>
      </c>
      <c r="H128" s="65">
        <v>202303</v>
      </c>
      <c r="I128" s="69" t="s">
        <v>490</v>
      </c>
      <c r="J128" s="105">
        <v>43640</v>
      </c>
      <c r="K128" s="51">
        <v>4000</v>
      </c>
      <c r="L128" s="51">
        <v>4000</v>
      </c>
      <c r="M128" s="51">
        <v>4000</v>
      </c>
      <c r="N128" s="65">
        <v>4000</v>
      </c>
      <c r="O128" s="70">
        <v>560</v>
      </c>
      <c r="P128" s="70">
        <v>20</v>
      </c>
      <c r="Q128" s="70">
        <f t="shared" si="10"/>
        <v>8</v>
      </c>
      <c r="R128" s="70">
        <f t="shared" si="11"/>
        <v>380</v>
      </c>
      <c r="S128" s="70">
        <v>320</v>
      </c>
      <c r="T128" s="70">
        <v>20</v>
      </c>
      <c r="U128" s="76">
        <f t="shared" si="12"/>
        <v>80</v>
      </c>
      <c r="V128" s="76">
        <f t="shared" si="13"/>
        <v>968</v>
      </c>
      <c r="W128" s="76">
        <f t="shared" si="14"/>
        <v>420</v>
      </c>
      <c r="X128" s="77">
        <v>11500</v>
      </c>
      <c r="Y128" s="51">
        <f t="shared" si="15"/>
        <v>1380</v>
      </c>
      <c r="Z128" s="51">
        <v>11500</v>
      </c>
      <c r="AA128" s="69">
        <f t="shared" si="16"/>
        <v>1380</v>
      </c>
      <c r="AB128" s="76">
        <f t="shared" si="17"/>
        <v>0</v>
      </c>
      <c r="AC128" s="69"/>
      <c r="AD128" s="76">
        <f t="shared" si="18"/>
        <v>0</v>
      </c>
      <c r="AE128" s="76">
        <f t="shared" si="19"/>
        <v>4148</v>
      </c>
      <c r="AF128" s="82"/>
      <c r="AG128" s="82"/>
      <c r="AH128" s="88"/>
    </row>
    <row r="129" spans="1:34" s="58" customFormat="1" ht="20.100000000000001" customHeight="1">
      <c r="A129" s="53">
        <v>127</v>
      </c>
      <c r="B129" s="53" t="s">
        <v>40</v>
      </c>
      <c r="C129" s="51" t="s">
        <v>491</v>
      </c>
      <c r="D129" s="52" t="s">
        <v>492</v>
      </c>
      <c r="E129" s="51" t="s">
        <v>49</v>
      </c>
      <c r="F129" s="51" t="s">
        <v>75</v>
      </c>
      <c r="G129" s="53" t="s">
        <v>493</v>
      </c>
      <c r="H129" s="65">
        <v>202303</v>
      </c>
      <c r="I129" s="69" t="s">
        <v>490</v>
      </c>
      <c r="J129" s="105">
        <v>43640</v>
      </c>
      <c r="K129" s="51">
        <v>4000</v>
      </c>
      <c r="L129" s="51">
        <v>4000</v>
      </c>
      <c r="M129" s="51">
        <v>4000</v>
      </c>
      <c r="N129" s="65">
        <v>4000</v>
      </c>
      <c r="O129" s="70">
        <v>560</v>
      </c>
      <c r="P129" s="70">
        <v>20</v>
      </c>
      <c r="Q129" s="70">
        <f t="shared" si="10"/>
        <v>8</v>
      </c>
      <c r="R129" s="70">
        <f t="shared" si="11"/>
        <v>380</v>
      </c>
      <c r="S129" s="70">
        <v>320</v>
      </c>
      <c r="T129" s="70">
        <v>20</v>
      </c>
      <c r="U129" s="76">
        <f t="shared" si="12"/>
        <v>80</v>
      </c>
      <c r="V129" s="76">
        <f t="shared" si="13"/>
        <v>968</v>
      </c>
      <c r="W129" s="76">
        <f t="shared" si="14"/>
        <v>420</v>
      </c>
      <c r="X129" s="77">
        <v>3500</v>
      </c>
      <c r="Y129" s="51">
        <f t="shared" si="15"/>
        <v>420</v>
      </c>
      <c r="Z129" s="51">
        <v>3500</v>
      </c>
      <c r="AA129" s="69">
        <f t="shared" si="16"/>
        <v>420</v>
      </c>
      <c r="AB129" s="76">
        <f t="shared" si="17"/>
        <v>0</v>
      </c>
      <c r="AC129" s="69"/>
      <c r="AD129" s="76">
        <f t="shared" si="18"/>
        <v>0</v>
      </c>
      <c r="AE129" s="76">
        <f t="shared" si="19"/>
        <v>2228</v>
      </c>
      <c r="AF129" s="82" t="s">
        <v>494</v>
      </c>
      <c r="AG129" s="82"/>
      <c r="AH129" s="88"/>
    </row>
    <row r="130" spans="1:34" s="58" customFormat="1" ht="20.100000000000001" customHeight="1">
      <c r="A130" s="53">
        <v>128</v>
      </c>
      <c r="B130" s="53" t="s">
        <v>40</v>
      </c>
      <c r="C130" s="51" t="s">
        <v>495</v>
      </c>
      <c r="D130" s="52" t="s">
        <v>496</v>
      </c>
      <c r="E130" s="51" t="s">
        <v>49</v>
      </c>
      <c r="F130" s="51" t="s">
        <v>79</v>
      </c>
      <c r="G130" s="53" t="s">
        <v>497</v>
      </c>
      <c r="H130" s="65">
        <v>202303</v>
      </c>
      <c r="I130" s="69" t="s">
        <v>490</v>
      </c>
      <c r="J130" s="105">
        <v>42565</v>
      </c>
      <c r="K130" s="51">
        <v>4000</v>
      </c>
      <c r="L130" s="51">
        <v>4000</v>
      </c>
      <c r="M130" s="51">
        <v>4000</v>
      </c>
      <c r="N130" s="65">
        <v>4000</v>
      </c>
      <c r="O130" s="70">
        <v>560</v>
      </c>
      <c r="P130" s="70">
        <v>20</v>
      </c>
      <c r="Q130" s="70">
        <f t="shared" si="10"/>
        <v>8</v>
      </c>
      <c r="R130" s="70">
        <f t="shared" si="11"/>
        <v>380</v>
      </c>
      <c r="S130" s="70">
        <v>320</v>
      </c>
      <c r="T130" s="70">
        <v>20</v>
      </c>
      <c r="U130" s="76">
        <f t="shared" si="12"/>
        <v>80</v>
      </c>
      <c r="V130" s="76">
        <f t="shared" si="13"/>
        <v>968</v>
      </c>
      <c r="W130" s="76">
        <f t="shared" si="14"/>
        <v>420</v>
      </c>
      <c r="X130" s="77">
        <v>6000</v>
      </c>
      <c r="Y130" s="51">
        <f t="shared" si="15"/>
        <v>720</v>
      </c>
      <c r="Z130" s="51">
        <v>6000</v>
      </c>
      <c r="AA130" s="69">
        <f t="shared" si="16"/>
        <v>720</v>
      </c>
      <c r="AB130" s="76">
        <f t="shared" si="17"/>
        <v>0</v>
      </c>
      <c r="AC130" s="69"/>
      <c r="AD130" s="76">
        <f t="shared" si="18"/>
        <v>0</v>
      </c>
      <c r="AE130" s="76">
        <f t="shared" si="19"/>
        <v>2828</v>
      </c>
      <c r="AF130" s="82"/>
      <c r="AG130" s="82"/>
      <c r="AH130" s="88"/>
    </row>
    <row r="131" spans="1:34" s="58" customFormat="1" ht="20.100000000000001" customHeight="1">
      <c r="A131" s="53">
        <v>129</v>
      </c>
      <c r="B131" s="53" t="s">
        <v>40</v>
      </c>
      <c r="C131" s="51" t="s">
        <v>498</v>
      </c>
      <c r="D131" s="52" t="s">
        <v>499</v>
      </c>
      <c r="E131" s="51" t="s">
        <v>49</v>
      </c>
      <c r="F131" s="51" t="s">
        <v>75</v>
      </c>
      <c r="G131" s="53" t="s">
        <v>500</v>
      </c>
      <c r="H131" s="65">
        <v>202303</v>
      </c>
      <c r="I131" s="69" t="s">
        <v>490</v>
      </c>
      <c r="J131" s="105">
        <v>43754</v>
      </c>
      <c r="K131" s="51">
        <v>4000</v>
      </c>
      <c r="L131" s="51">
        <v>4000</v>
      </c>
      <c r="M131" s="51">
        <v>4000</v>
      </c>
      <c r="N131" s="65">
        <v>4000</v>
      </c>
      <c r="O131" s="70">
        <v>560</v>
      </c>
      <c r="P131" s="70">
        <v>20</v>
      </c>
      <c r="Q131" s="70">
        <f t="shared" si="10"/>
        <v>8</v>
      </c>
      <c r="R131" s="70">
        <f t="shared" si="11"/>
        <v>380</v>
      </c>
      <c r="S131" s="70">
        <v>320</v>
      </c>
      <c r="T131" s="70">
        <v>20</v>
      </c>
      <c r="U131" s="76">
        <f t="shared" si="12"/>
        <v>80</v>
      </c>
      <c r="V131" s="76">
        <f t="shared" si="13"/>
        <v>968</v>
      </c>
      <c r="W131" s="76">
        <f t="shared" si="14"/>
        <v>420</v>
      </c>
      <c r="X131" s="77">
        <v>11000</v>
      </c>
      <c r="Y131" s="51">
        <f t="shared" si="15"/>
        <v>1320</v>
      </c>
      <c r="Z131" s="51">
        <v>11000</v>
      </c>
      <c r="AA131" s="69">
        <f t="shared" si="16"/>
        <v>1320</v>
      </c>
      <c r="AB131" s="76">
        <f t="shared" si="17"/>
        <v>0</v>
      </c>
      <c r="AC131" s="69"/>
      <c r="AD131" s="76">
        <f t="shared" si="18"/>
        <v>0</v>
      </c>
      <c r="AE131" s="76">
        <f t="shared" si="19"/>
        <v>4028</v>
      </c>
      <c r="AF131" s="82" t="s">
        <v>501</v>
      </c>
      <c r="AG131" s="82">
        <v>44734</v>
      </c>
      <c r="AH131" s="88"/>
    </row>
    <row r="132" spans="1:34" s="58" customFormat="1" ht="20.100000000000001" customHeight="1">
      <c r="A132" s="53">
        <v>130</v>
      </c>
      <c r="B132" s="53" t="s">
        <v>40</v>
      </c>
      <c r="C132" s="51" t="s">
        <v>502</v>
      </c>
      <c r="D132" s="52" t="s">
        <v>503</v>
      </c>
      <c r="E132" s="51" t="s">
        <v>49</v>
      </c>
      <c r="F132" s="51" t="s">
        <v>230</v>
      </c>
      <c r="G132" s="53" t="s">
        <v>504</v>
      </c>
      <c r="H132" s="65">
        <v>202303</v>
      </c>
      <c r="I132" s="69" t="s">
        <v>482</v>
      </c>
      <c r="J132" s="105">
        <v>43662</v>
      </c>
      <c r="K132" s="51">
        <v>5000</v>
      </c>
      <c r="L132" s="51">
        <v>5000</v>
      </c>
      <c r="M132" s="51">
        <v>5000</v>
      </c>
      <c r="N132" s="65">
        <v>5000</v>
      </c>
      <c r="O132" s="70">
        <v>700</v>
      </c>
      <c r="P132" s="70">
        <v>25</v>
      </c>
      <c r="Q132" s="70">
        <f t="shared" ref="Q132:Q195" si="20">ROUND(M132*0.002,2)</f>
        <v>10</v>
      </c>
      <c r="R132" s="70">
        <f t="shared" ref="R132:R195" si="21">ROUND(N132*0.095,2)</f>
        <v>475</v>
      </c>
      <c r="S132" s="70">
        <v>400</v>
      </c>
      <c r="T132" s="70">
        <v>25</v>
      </c>
      <c r="U132" s="76">
        <f t="shared" ref="U132:U195" si="22">N132*0.02</f>
        <v>100</v>
      </c>
      <c r="V132" s="76">
        <f t="shared" ref="V132:V195" si="23">O132+P132+Q132+R132</f>
        <v>1210</v>
      </c>
      <c r="W132" s="76">
        <f t="shared" ref="W132:W195" si="24">S132+T132+U132</f>
        <v>525</v>
      </c>
      <c r="X132" s="77">
        <v>18000</v>
      </c>
      <c r="Y132" s="51">
        <f t="shared" ref="Y132:Y195" si="25">X132*0.12</f>
        <v>2160</v>
      </c>
      <c r="Z132" s="51">
        <v>18000</v>
      </c>
      <c r="AA132" s="69">
        <f t="shared" ref="AA132:AA195" si="26">Z132*0.12</f>
        <v>2160</v>
      </c>
      <c r="AB132" s="76">
        <f t="shared" ref="AB132:AB195" si="27">Y132-AA132</f>
        <v>0</v>
      </c>
      <c r="AC132" s="69"/>
      <c r="AD132" s="76">
        <f t="shared" ref="AD132:AD195" si="28">AB132+AC132</f>
        <v>0</v>
      </c>
      <c r="AE132" s="76">
        <f t="shared" ref="AE132:AE195" si="29">V132+W132+AA132*2</f>
        <v>6055</v>
      </c>
      <c r="AF132" s="82"/>
      <c r="AG132" s="82"/>
      <c r="AH132" s="88"/>
    </row>
    <row r="133" spans="1:34" s="58" customFormat="1" ht="20.100000000000001" customHeight="1">
      <c r="A133" s="53">
        <v>131</v>
      </c>
      <c r="B133" s="53" t="s">
        <v>40</v>
      </c>
      <c r="C133" s="51" t="s">
        <v>505</v>
      </c>
      <c r="D133" s="52" t="s">
        <v>506</v>
      </c>
      <c r="E133" s="51" t="s">
        <v>49</v>
      </c>
      <c r="F133" s="51" t="s">
        <v>54</v>
      </c>
      <c r="G133" s="53" t="s">
        <v>507</v>
      </c>
      <c r="H133" s="65">
        <v>202303</v>
      </c>
      <c r="I133" s="69" t="s">
        <v>508</v>
      </c>
      <c r="J133" s="105">
        <v>42300</v>
      </c>
      <c r="K133" s="51">
        <v>10000</v>
      </c>
      <c r="L133" s="51">
        <v>10000</v>
      </c>
      <c r="M133" s="51">
        <v>10000</v>
      </c>
      <c r="N133" s="65">
        <v>10000</v>
      </c>
      <c r="O133" s="70">
        <v>1400</v>
      </c>
      <c r="P133" s="70">
        <v>50</v>
      </c>
      <c r="Q133" s="70">
        <f t="shared" si="20"/>
        <v>20</v>
      </c>
      <c r="R133" s="70">
        <f t="shared" si="21"/>
        <v>950</v>
      </c>
      <c r="S133" s="70">
        <v>800</v>
      </c>
      <c r="T133" s="70">
        <v>50</v>
      </c>
      <c r="U133" s="76">
        <f t="shared" si="22"/>
        <v>200</v>
      </c>
      <c r="V133" s="76">
        <f t="shared" si="23"/>
        <v>2420</v>
      </c>
      <c r="W133" s="76">
        <f t="shared" si="24"/>
        <v>1050</v>
      </c>
      <c r="X133" s="77">
        <v>32000</v>
      </c>
      <c r="Y133" s="51">
        <f t="shared" si="25"/>
        <v>3840</v>
      </c>
      <c r="Z133" s="51">
        <v>36000</v>
      </c>
      <c r="AA133" s="69">
        <f t="shared" si="26"/>
        <v>4320</v>
      </c>
      <c r="AB133" s="76">
        <f t="shared" si="27"/>
        <v>-480</v>
      </c>
      <c r="AC133" s="69"/>
      <c r="AD133" s="76">
        <f t="shared" si="28"/>
        <v>-480</v>
      </c>
      <c r="AE133" s="76">
        <f t="shared" si="29"/>
        <v>12110</v>
      </c>
      <c r="AF133" s="82"/>
      <c r="AG133" s="82"/>
      <c r="AH133" s="88"/>
    </row>
    <row r="134" spans="1:34" s="58" customFormat="1" ht="20.100000000000001" customHeight="1">
      <c r="A134" s="53">
        <v>132</v>
      </c>
      <c r="B134" s="53" t="s">
        <v>40</v>
      </c>
      <c r="C134" s="51" t="s">
        <v>509</v>
      </c>
      <c r="D134" s="52" t="s">
        <v>510</v>
      </c>
      <c r="E134" s="51" t="s">
        <v>49</v>
      </c>
      <c r="F134" s="51" t="s">
        <v>374</v>
      </c>
      <c r="G134" s="53" t="s">
        <v>511</v>
      </c>
      <c r="H134" s="65">
        <v>202303</v>
      </c>
      <c r="I134" s="69" t="s">
        <v>508</v>
      </c>
      <c r="J134" s="105">
        <v>43725</v>
      </c>
      <c r="K134" s="51">
        <v>5500</v>
      </c>
      <c r="L134" s="51">
        <v>5500</v>
      </c>
      <c r="M134" s="51">
        <v>5500</v>
      </c>
      <c r="N134" s="65">
        <v>5500</v>
      </c>
      <c r="O134" s="70">
        <v>770</v>
      </c>
      <c r="P134" s="70">
        <v>27.5</v>
      </c>
      <c r="Q134" s="70">
        <f t="shared" si="20"/>
        <v>11</v>
      </c>
      <c r="R134" s="70">
        <f t="shared" si="21"/>
        <v>522.5</v>
      </c>
      <c r="S134" s="70">
        <v>440</v>
      </c>
      <c r="T134" s="70">
        <v>27.5</v>
      </c>
      <c r="U134" s="76">
        <f t="shared" si="22"/>
        <v>110</v>
      </c>
      <c r="V134" s="76">
        <f t="shared" si="23"/>
        <v>1331</v>
      </c>
      <c r="W134" s="76">
        <f t="shared" si="24"/>
        <v>577.5</v>
      </c>
      <c r="X134" s="77">
        <v>22000</v>
      </c>
      <c r="Y134" s="51">
        <f t="shared" si="25"/>
        <v>2640</v>
      </c>
      <c r="Z134" s="51">
        <v>22000</v>
      </c>
      <c r="AA134" s="69">
        <f t="shared" si="26"/>
        <v>2640</v>
      </c>
      <c r="AB134" s="76">
        <f t="shared" si="27"/>
        <v>0</v>
      </c>
      <c r="AC134" s="69"/>
      <c r="AD134" s="76">
        <f t="shared" si="28"/>
        <v>0</v>
      </c>
      <c r="AE134" s="76">
        <f t="shared" si="29"/>
        <v>7188.5</v>
      </c>
      <c r="AF134" s="82"/>
      <c r="AG134" s="82"/>
      <c r="AH134" s="88"/>
    </row>
    <row r="135" spans="1:34" s="58" customFormat="1" ht="20.100000000000001" customHeight="1">
      <c r="A135" s="53">
        <v>133</v>
      </c>
      <c r="B135" s="53" t="s">
        <v>40</v>
      </c>
      <c r="C135" s="51" t="s">
        <v>512</v>
      </c>
      <c r="D135" s="52" t="s">
        <v>513</v>
      </c>
      <c r="E135" s="51" t="s">
        <v>49</v>
      </c>
      <c r="F135" s="51" t="s">
        <v>71</v>
      </c>
      <c r="G135" s="53" t="s">
        <v>514</v>
      </c>
      <c r="H135" s="65">
        <v>202303</v>
      </c>
      <c r="I135" s="69" t="s">
        <v>508</v>
      </c>
      <c r="J135" s="105">
        <v>42901</v>
      </c>
      <c r="K135" s="51">
        <v>4500</v>
      </c>
      <c r="L135" s="51">
        <v>4500</v>
      </c>
      <c r="M135" s="51">
        <v>4500</v>
      </c>
      <c r="N135" s="65">
        <v>4500</v>
      </c>
      <c r="O135" s="70">
        <v>630</v>
      </c>
      <c r="P135" s="70">
        <v>22.5</v>
      </c>
      <c r="Q135" s="70">
        <f t="shared" si="20"/>
        <v>9</v>
      </c>
      <c r="R135" s="70">
        <f t="shared" si="21"/>
        <v>427.5</v>
      </c>
      <c r="S135" s="70">
        <v>360</v>
      </c>
      <c r="T135" s="70">
        <v>22.5</v>
      </c>
      <c r="U135" s="76">
        <f t="shared" si="22"/>
        <v>90</v>
      </c>
      <c r="V135" s="76">
        <f t="shared" si="23"/>
        <v>1089</v>
      </c>
      <c r="W135" s="76">
        <f t="shared" si="24"/>
        <v>472.5</v>
      </c>
      <c r="X135" s="77">
        <v>14000</v>
      </c>
      <c r="Y135" s="51">
        <f t="shared" si="25"/>
        <v>1680</v>
      </c>
      <c r="Z135" s="51">
        <v>14000</v>
      </c>
      <c r="AA135" s="69">
        <f t="shared" si="26"/>
        <v>1680</v>
      </c>
      <c r="AB135" s="76">
        <f t="shared" si="27"/>
        <v>0</v>
      </c>
      <c r="AC135" s="69"/>
      <c r="AD135" s="76">
        <f t="shared" si="28"/>
        <v>0</v>
      </c>
      <c r="AE135" s="76">
        <f t="shared" si="29"/>
        <v>4921.5</v>
      </c>
      <c r="AF135" s="82"/>
      <c r="AG135" s="82"/>
      <c r="AH135" s="88"/>
    </row>
    <row r="136" spans="1:34" s="58" customFormat="1" ht="20.100000000000001" customHeight="1">
      <c r="A136" s="53">
        <v>135</v>
      </c>
      <c r="B136" s="53" t="s">
        <v>40</v>
      </c>
      <c r="C136" s="51" t="s">
        <v>518</v>
      </c>
      <c r="D136" s="52" t="s">
        <v>519</v>
      </c>
      <c r="E136" s="51" t="s">
        <v>43</v>
      </c>
      <c r="F136" s="51" t="s">
        <v>84</v>
      </c>
      <c r="G136" s="53" t="s">
        <v>520</v>
      </c>
      <c r="H136" s="65">
        <v>202303</v>
      </c>
      <c r="I136" s="69" t="s">
        <v>521</v>
      </c>
      <c r="J136" s="105">
        <v>42935</v>
      </c>
      <c r="K136" s="51">
        <v>5000</v>
      </c>
      <c r="L136" s="51">
        <v>5000</v>
      </c>
      <c r="M136" s="51">
        <v>5000</v>
      </c>
      <c r="N136" s="65">
        <v>5000</v>
      </c>
      <c r="O136" s="70">
        <v>700</v>
      </c>
      <c r="P136" s="70">
        <v>25</v>
      </c>
      <c r="Q136" s="70">
        <f t="shared" si="20"/>
        <v>10</v>
      </c>
      <c r="R136" s="70">
        <f t="shared" si="21"/>
        <v>475</v>
      </c>
      <c r="S136" s="70">
        <v>400</v>
      </c>
      <c r="T136" s="70">
        <v>25</v>
      </c>
      <c r="U136" s="76">
        <f t="shared" si="22"/>
        <v>100</v>
      </c>
      <c r="V136" s="76">
        <f t="shared" si="23"/>
        <v>1210</v>
      </c>
      <c r="W136" s="76">
        <f t="shared" si="24"/>
        <v>525</v>
      </c>
      <c r="X136" s="77">
        <v>15000</v>
      </c>
      <c r="Y136" s="51">
        <f t="shared" si="25"/>
        <v>1800</v>
      </c>
      <c r="Z136" s="51">
        <v>15000</v>
      </c>
      <c r="AA136" s="69">
        <f t="shared" si="26"/>
        <v>1800</v>
      </c>
      <c r="AB136" s="76">
        <f t="shared" si="27"/>
        <v>0</v>
      </c>
      <c r="AC136" s="69"/>
      <c r="AD136" s="76">
        <f t="shared" si="28"/>
        <v>0</v>
      </c>
      <c r="AE136" s="76">
        <f t="shared" si="29"/>
        <v>5335</v>
      </c>
      <c r="AF136" s="82"/>
      <c r="AG136" s="82"/>
      <c r="AH136" s="88"/>
    </row>
    <row r="137" spans="1:34" s="58" customFormat="1" ht="20.100000000000001" customHeight="1">
      <c r="A137" s="53">
        <v>136</v>
      </c>
      <c r="B137" s="53" t="s">
        <v>40</v>
      </c>
      <c r="C137" s="51" t="s">
        <v>522</v>
      </c>
      <c r="D137" s="52" t="s">
        <v>523</v>
      </c>
      <c r="E137" s="51" t="s">
        <v>43</v>
      </c>
      <c r="F137" s="51" t="s">
        <v>75</v>
      </c>
      <c r="G137" s="53" t="s">
        <v>524</v>
      </c>
      <c r="H137" s="65">
        <v>202303</v>
      </c>
      <c r="I137" s="69" t="s">
        <v>521</v>
      </c>
      <c r="J137" s="105">
        <v>43647</v>
      </c>
      <c r="K137" s="51">
        <v>4500</v>
      </c>
      <c r="L137" s="51">
        <v>4500</v>
      </c>
      <c r="M137" s="51">
        <v>4500</v>
      </c>
      <c r="N137" s="65">
        <v>4500</v>
      </c>
      <c r="O137" s="70">
        <v>630</v>
      </c>
      <c r="P137" s="70">
        <v>22.5</v>
      </c>
      <c r="Q137" s="70">
        <f t="shared" si="20"/>
        <v>9</v>
      </c>
      <c r="R137" s="70">
        <f t="shared" si="21"/>
        <v>427.5</v>
      </c>
      <c r="S137" s="70">
        <v>360</v>
      </c>
      <c r="T137" s="70">
        <v>22.5</v>
      </c>
      <c r="U137" s="76">
        <f t="shared" si="22"/>
        <v>90</v>
      </c>
      <c r="V137" s="76">
        <f t="shared" si="23"/>
        <v>1089</v>
      </c>
      <c r="W137" s="76">
        <f t="shared" si="24"/>
        <v>472.5</v>
      </c>
      <c r="X137" s="77">
        <v>12000</v>
      </c>
      <c r="Y137" s="51">
        <f t="shared" si="25"/>
        <v>1440</v>
      </c>
      <c r="Z137" s="51">
        <v>12000</v>
      </c>
      <c r="AA137" s="69">
        <f t="shared" si="26"/>
        <v>1440</v>
      </c>
      <c r="AB137" s="76">
        <f t="shared" si="27"/>
        <v>0</v>
      </c>
      <c r="AC137" s="69"/>
      <c r="AD137" s="76">
        <f t="shared" si="28"/>
        <v>0</v>
      </c>
      <c r="AE137" s="76">
        <f t="shared" si="29"/>
        <v>4441.5</v>
      </c>
      <c r="AF137" s="82"/>
      <c r="AG137" s="82"/>
      <c r="AH137" s="88"/>
    </row>
    <row r="138" spans="1:34" s="58" customFormat="1" ht="20.100000000000001" customHeight="1">
      <c r="A138" s="53">
        <v>137</v>
      </c>
      <c r="B138" s="53" t="s">
        <v>40</v>
      </c>
      <c r="C138" s="51" t="s">
        <v>525</v>
      </c>
      <c r="D138" s="52" t="s">
        <v>526</v>
      </c>
      <c r="E138" s="51" t="s">
        <v>43</v>
      </c>
      <c r="F138" s="51" t="s">
        <v>75</v>
      </c>
      <c r="G138" s="53" t="s">
        <v>527</v>
      </c>
      <c r="H138" s="65">
        <v>202303</v>
      </c>
      <c r="I138" s="69" t="s">
        <v>431</v>
      </c>
      <c r="J138" s="105">
        <v>42921</v>
      </c>
      <c r="K138" s="51">
        <v>4500</v>
      </c>
      <c r="L138" s="51">
        <v>4500</v>
      </c>
      <c r="M138" s="51">
        <v>4500</v>
      </c>
      <c r="N138" s="65">
        <v>4500</v>
      </c>
      <c r="O138" s="70">
        <v>630</v>
      </c>
      <c r="P138" s="70">
        <v>22.5</v>
      </c>
      <c r="Q138" s="70">
        <f t="shared" si="20"/>
        <v>9</v>
      </c>
      <c r="R138" s="70">
        <f t="shared" si="21"/>
        <v>427.5</v>
      </c>
      <c r="S138" s="70">
        <v>360</v>
      </c>
      <c r="T138" s="70">
        <v>22.5</v>
      </c>
      <c r="U138" s="76">
        <f t="shared" si="22"/>
        <v>90</v>
      </c>
      <c r="V138" s="76">
        <f t="shared" si="23"/>
        <v>1089</v>
      </c>
      <c r="W138" s="76">
        <f t="shared" si="24"/>
        <v>472.5</v>
      </c>
      <c r="X138" s="77">
        <v>12000</v>
      </c>
      <c r="Y138" s="51">
        <f t="shared" si="25"/>
        <v>1440</v>
      </c>
      <c r="Z138" s="51">
        <v>12000</v>
      </c>
      <c r="AA138" s="69">
        <f t="shared" si="26"/>
        <v>1440</v>
      </c>
      <c r="AB138" s="76">
        <f t="shared" si="27"/>
        <v>0</v>
      </c>
      <c r="AC138" s="69"/>
      <c r="AD138" s="76">
        <f t="shared" si="28"/>
        <v>0</v>
      </c>
      <c r="AE138" s="76">
        <f t="shared" si="29"/>
        <v>4441.5</v>
      </c>
      <c r="AF138" s="82"/>
      <c r="AG138" s="82"/>
      <c r="AH138" s="88"/>
    </row>
    <row r="139" spans="1:34" s="58" customFormat="1" ht="20.100000000000001" customHeight="1">
      <c r="A139" s="53">
        <v>138</v>
      </c>
      <c r="B139" s="53" t="s">
        <v>40</v>
      </c>
      <c r="C139" s="51" t="s">
        <v>528</v>
      </c>
      <c r="D139" s="52" t="s">
        <v>529</v>
      </c>
      <c r="E139" s="51" t="s">
        <v>43</v>
      </c>
      <c r="F139" s="51" t="s">
        <v>79</v>
      </c>
      <c r="G139" s="53" t="s">
        <v>530</v>
      </c>
      <c r="H139" s="65">
        <v>202303</v>
      </c>
      <c r="I139" s="69" t="s">
        <v>531</v>
      </c>
      <c r="J139" s="105">
        <v>44265</v>
      </c>
      <c r="K139" s="51">
        <v>4000</v>
      </c>
      <c r="L139" s="51">
        <v>4000</v>
      </c>
      <c r="M139" s="51">
        <v>4000</v>
      </c>
      <c r="N139" s="65">
        <v>4000</v>
      </c>
      <c r="O139" s="70">
        <v>560</v>
      </c>
      <c r="P139" s="70">
        <v>20</v>
      </c>
      <c r="Q139" s="70">
        <f t="shared" si="20"/>
        <v>8</v>
      </c>
      <c r="R139" s="70">
        <f t="shared" si="21"/>
        <v>380</v>
      </c>
      <c r="S139" s="70">
        <v>320</v>
      </c>
      <c r="T139" s="70">
        <v>20</v>
      </c>
      <c r="U139" s="76">
        <f t="shared" si="22"/>
        <v>80</v>
      </c>
      <c r="V139" s="76">
        <f t="shared" si="23"/>
        <v>968</v>
      </c>
      <c r="W139" s="76">
        <f t="shared" si="24"/>
        <v>420</v>
      </c>
      <c r="X139" s="77">
        <v>10500</v>
      </c>
      <c r="Y139" s="51">
        <f t="shared" si="25"/>
        <v>1260</v>
      </c>
      <c r="Z139" s="51">
        <v>10500</v>
      </c>
      <c r="AA139" s="69">
        <f t="shared" si="26"/>
        <v>1260</v>
      </c>
      <c r="AB139" s="76">
        <f t="shared" si="27"/>
        <v>0</v>
      </c>
      <c r="AC139" s="69"/>
      <c r="AD139" s="76">
        <f t="shared" si="28"/>
        <v>0</v>
      </c>
      <c r="AE139" s="76">
        <f t="shared" si="29"/>
        <v>3908</v>
      </c>
      <c r="AF139" s="82"/>
      <c r="AG139" s="82"/>
      <c r="AH139" s="88"/>
    </row>
    <row r="140" spans="1:34" s="58" customFormat="1" ht="20.100000000000001" customHeight="1">
      <c r="A140" s="53">
        <v>139</v>
      </c>
      <c r="B140" s="53" t="s">
        <v>40</v>
      </c>
      <c r="C140" s="51" t="s">
        <v>532</v>
      </c>
      <c r="D140" s="52" t="s">
        <v>533</v>
      </c>
      <c r="E140" s="51" t="s">
        <v>43</v>
      </c>
      <c r="F140" s="51" t="s">
        <v>79</v>
      </c>
      <c r="G140" s="53" t="s">
        <v>534</v>
      </c>
      <c r="H140" s="65">
        <v>202303</v>
      </c>
      <c r="I140" s="69" t="s">
        <v>121</v>
      </c>
      <c r="J140" s="105">
        <v>43591</v>
      </c>
      <c r="K140" s="51">
        <v>4000</v>
      </c>
      <c r="L140" s="51">
        <v>4000</v>
      </c>
      <c r="M140" s="51">
        <v>4000</v>
      </c>
      <c r="N140" s="65">
        <v>4000</v>
      </c>
      <c r="O140" s="70">
        <v>560</v>
      </c>
      <c r="P140" s="70">
        <v>20</v>
      </c>
      <c r="Q140" s="70">
        <f t="shared" si="20"/>
        <v>8</v>
      </c>
      <c r="R140" s="70">
        <f t="shared" si="21"/>
        <v>380</v>
      </c>
      <c r="S140" s="70">
        <v>320</v>
      </c>
      <c r="T140" s="70">
        <v>20</v>
      </c>
      <c r="U140" s="76">
        <f t="shared" si="22"/>
        <v>80</v>
      </c>
      <c r="V140" s="76">
        <f t="shared" si="23"/>
        <v>968</v>
      </c>
      <c r="W140" s="76">
        <f t="shared" si="24"/>
        <v>420</v>
      </c>
      <c r="X140" s="77">
        <v>3500</v>
      </c>
      <c r="Y140" s="51">
        <f t="shared" si="25"/>
        <v>420</v>
      </c>
      <c r="Z140" s="51">
        <v>3500</v>
      </c>
      <c r="AA140" s="69">
        <f t="shared" si="26"/>
        <v>420</v>
      </c>
      <c r="AB140" s="76">
        <f t="shared" si="27"/>
        <v>0</v>
      </c>
      <c r="AC140" s="69"/>
      <c r="AD140" s="76">
        <f t="shared" si="28"/>
        <v>0</v>
      </c>
      <c r="AE140" s="76">
        <f t="shared" si="29"/>
        <v>2228</v>
      </c>
      <c r="AF140" s="82" t="s">
        <v>535</v>
      </c>
      <c r="AG140" s="82"/>
      <c r="AH140" s="88"/>
    </row>
    <row r="141" spans="1:34" s="58" customFormat="1" ht="20.100000000000001" customHeight="1">
      <c r="A141" s="53">
        <v>140</v>
      </c>
      <c r="B141" s="53" t="s">
        <v>40</v>
      </c>
      <c r="C141" s="51" t="s">
        <v>536</v>
      </c>
      <c r="D141" s="52" t="s">
        <v>537</v>
      </c>
      <c r="E141" s="51" t="s">
        <v>43</v>
      </c>
      <c r="F141" s="51" t="s">
        <v>75</v>
      </c>
      <c r="G141" s="53" t="s">
        <v>538</v>
      </c>
      <c r="H141" s="65">
        <v>202303</v>
      </c>
      <c r="I141" s="69" t="s">
        <v>531</v>
      </c>
      <c r="J141" s="105">
        <v>43747</v>
      </c>
      <c r="K141" s="51">
        <v>4500</v>
      </c>
      <c r="L141" s="51">
        <v>4500</v>
      </c>
      <c r="M141" s="51">
        <v>4500</v>
      </c>
      <c r="N141" s="65">
        <v>4500</v>
      </c>
      <c r="O141" s="70">
        <v>630</v>
      </c>
      <c r="P141" s="70">
        <v>22.5</v>
      </c>
      <c r="Q141" s="70">
        <f t="shared" si="20"/>
        <v>9</v>
      </c>
      <c r="R141" s="70">
        <f t="shared" si="21"/>
        <v>427.5</v>
      </c>
      <c r="S141" s="70">
        <v>360</v>
      </c>
      <c r="T141" s="70">
        <v>22.5</v>
      </c>
      <c r="U141" s="76">
        <f t="shared" si="22"/>
        <v>90</v>
      </c>
      <c r="V141" s="76">
        <f t="shared" si="23"/>
        <v>1089</v>
      </c>
      <c r="W141" s="76">
        <f t="shared" si="24"/>
        <v>472.5</v>
      </c>
      <c r="X141" s="77">
        <v>12000</v>
      </c>
      <c r="Y141" s="51">
        <f t="shared" si="25"/>
        <v>1440</v>
      </c>
      <c r="Z141" s="51">
        <v>12000</v>
      </c>
      <c r="AA141" s="69">
        <f t="shared" si="26"/>
        <v>1440</v>
      </c>
      <c r="AB141" s="76">
        <f t="shared" si="27"/>
        <v>0</v>
      </c>
      <c r="AC141" s="69"/>
      <c r="AD141" s="76">
        <f t="shared" si="28"/>
        <v>0</v>
      </c>
      <c r="AE141" s="76">
        <f t="shared" si="29"/>
        <v>4441.5</v>
      </c>
      <c r="AF141" s="82"/>
      <c r="AG141" s="82"/>
      <c r="AH141" s="88"/>
    </row>
    <row r="142" spans="1:34" s="58" customFormat="1" ht="20.100000000000001" customHeight="1">
      <c r="A142" s="53">
        <v>141</v>
      </c>
      <c r="B142" s="53" t="s">
        <v>40</v>
      </c>
      <c r="C142" s="51" t="s">
        <v>539</v>
      </c>
      <c r="D142" s="52" t="s">
        <v>540</v>
      </c>
      <c r="E142" s="51" t="s">
        <v>43</v>
      </c>
      <c r="F142" s="51" t="s">
        <v>79</v>
      </c>
      <c r="G142" s="53" t="s">
        <v>541</v>
      </c>
      <c r="H142" s="65">
        <v>202303</v>
      </c>
      <c r="I142" s="69" t="s">
        <v>531</v>
      </c>
      <c r="J142" s="105">
        <v>43675</v>
      </c>
      <c r="K142" s="51">
        <v>4000</v>
      </c>
      <c r="L142" s="51">
        <v>4000</v>
      </c>
      <c r="M142" s="51">
        <v>4000</v>
      </c>
      <c r="N142" s="65">
        <v>4000</v>
      </c>
      <c r="O142" s="70">
        <v>560</v>
      </c>
      <c r="P142" s="70">
        <v>20</v>
      </c>
      <c r="Q142" s="70">
        <f t="shared" si="20"/>
        <v>8</v>
      </c>
      <c r="R142" s="70">
        <f t="shared" si="21"/>
        <v>380</v>
      </c>
      <c r="S142" s="70">
        <v>320</v>
      </c>
      <c r="T142" s="70">
        <v>20</v>
      </c>
      <c r="U142" s="76">
        <f t="shared" si="22"/>
        <v>80</v>
      </c>
      <c r="V142" s="76">
        <f t="shared" si="23"/>
        <v>968</v>
      </c>
      <c r="W142" s="76">
        <f t="shared" si="24"/>
        <v>420</v>
      </c>
      <c r="X142" s="77">
        <v>9500</v>
      </c>
      <c r="Y142" s="51">
        <f t="shared" si="25"/>
        <v>1140</v>
      </c>
      <c r="Z142" s="51">
        <v>9500</v>
      </c>
      <c r="AA142" s="69">
        <f t="shared" si="26"/>
        <v>1140</v>
      </c>
      <c r="AB142" s="76">
        <f t="shared" si="27"/>
        <v>0</v>
      </c>
      <c r="AC142" s="69"/>
      <c r="AD142" s="76">
        <f t="shared" si="28"/>
        <v>0</v>
      </c>
      <c r="AE142" s="76">
        <f t="shared" si="29"/>
        <v>3668</v>
      </c>
      <c r="AF142" s="82"/>
      <c r="AG142" s="82"/>
      <c r="AH142" s="88"/>
    </row>
    <row r="143" spans="1:34" s="58" customFormat="1" ht="20.100000000000001" customHeight="1">
      <c r="A143" s="53">
        <v>142</v>
      </c>
      <c r="B143" s="53" t="s">
        <v>40</v>
      </c>
      <c r="C143" s="51" t="s">
        <v>542</v>
      </c>
      <c r="D143" s="52" t="s">
        <v>543</v>
      </c>
      <c r="E143" s="51" t="s">
        <v>43</v>
      </c>
      <c r="F143" s="51" t="s">
        <v>75</v>
      </c>
      <c r="G143" s="53" t="s">
        <v>544</v>
      </c>
      <c r="H143" s="65">
        <v>202303</v>
      </c>
      <c r="I143" s="69" t="s">
        <v>531</v>
      </c>
      <c r="J143" s="105">
        <v>43581</v>
      </c>
      <c r="K143" s="51">
        <v>4500</v>
      </c>
      <c r="L143" s="51">
        <v>4500</v>
      </c>
      <c r="M143" s="51">
        <v>4500</v>
      </c>
      <c r="N143" s="65">
        <v>4500</v>
      </c>
      <c r="O143" s="70">
        <v>630</v>
      </c>
      <c r="P143" s="70">
        <v>22.5</v>
      </c>
      <c r="Q143" s="70">
        <f t="shared" si="20"/>
        <v>9</v>
      </c>
      <c r="R143" s="70">
        <f t="shared" si="21"/>
        <v>427.5</v>
      </c>
      <c r="S143" s="70">
        <v>360</v>
      </c>
      <c r="T143" s="70">
        <v>22.5</v>
      </c>
      <c r="U143" s="76">
        <f t="shared" si="22"/>
        <v>90</v>
      </c>
      <c r="V143" s="76">
        <f t="shared" si="23"/>
        <v>1089</v>
      </c>
      <c r="W143" s="76">
        <f t="shared" si="24"/>
        <v>472.5</v>
      </c>
      <c r="X143" s="77">
        <v>12000</v>
      </c>
      <c r="Y143" s="51">
        <f t="shared" si="25"/>
        <v>1440</v>
      </c>
      <c r="Z143" s="51">
        <v>12000</v>
      </c>
      <c r="AA143" s="69">
        <f t="shared" si="26"/>
        <v>1440</v>
      </c>
      <c r="AB143" s="76">
        <f t="shared" si="27"/>
        <v>0</v>
      </c>
      <c r="AC143" s="69"/>
      <c r="AD143" s="76">
        <f t="shared" si="28"/>
        <v>0</v>
      </c>
      <c r="AE143" s="76">
        <f t="shared" si="29"/>
        <v>4441.5</v>
      </c>
      <c r="AF143" s="82"/>
      <c r="AG143" s="82"/>
      <c r="AH143" s="88"/>
    </row>
    <row r="144" spans="1:34" s="58" customFormat="1" ht="20.100000000000001" customHeight="1">
      <c r="A144" s="53">
        <v>143</v>
      </c>
      <c r="B144" s="53" t="s">
        <v>40</v>
      </c>
      <c r="C144" s="51" t="s">
        <v>545</v>
      </c>
      <c r="D144" s="52" t="s">
        <v>546</v>
      </c>
      <c r="E144" s="51" t="s">
        <v>43</v>
      </c>
      <c r="F144" s="51" t="s">
        <v>79</v>
      </c>
      <c r="G144" s="53" t="s">
        <v>547</v>
      </c>
      <c r="H144" s="65">
        <v>202303</v>
      </c>
      <c r="I144" s="69" t="s">
        <v>121</v>
      </c>
      <c r="J144" s="105">
        <v>42786</v>
      </c>
      <c r="K144" s="51">
        <v>4000</v>
      </c>
      <c r="L144" s="51">
        <v>4000</v>
      </c>
      <c r="M144" s="51">
        <v>4000</v>
      </c>
      <c r="N144" s="65">
        <v>4000</v>
      </c>
      <c r="O144" s="70">
        <v>560</v>
      </c>
      <c r="P144" s="70">
        <v>20</v>
      </c>
      <c r="Q144" s="70">
        <f t="shared" si="20"/>
        <v>8</v>
      </c>
      <c r="R144" s="70">
        <f t="shared" si="21"/>
        <v>380</v>
      </c>
      <c r="S144" s="70">
        <v>320</v>
      </c>
      <c r="T144" s="70">
        <v>20</v>
      </c>
      <c r="U144" s="76">
        <f t="shared" si="22"/>
        <v>80</v>
      </c>
      <c r="V144" s="76">
        <f t="shared" si="23"/>
        <v>968</v>
      </c>
      <c r="W144" s="76">
        <f t="shared" si="24"/>
        <v>420</v>
      </c>
      <c r="X144" s="77">
        <v>3500</v>
      </c>
      <c r="Y144" s="51">
        <f t="shared" si="25"/>
        <v>420</v>
      </c>
      <c r="Z144" s="51">
        <v>3500</v>
      </c>
      <c r="AA144" s="69">
        <f t="shared" si="26"/>
        <v>420</v>
      </c>
      <c r="AB144" s="76">
        <f t="shared" si="27"/>
        <v>0</v>
      </c>
      <c r="AC144" s="69"/>
      <c r="AD144" s="76">
        <f t="shared" si="28"/>
        <v>0</v>
      </c>
      <c r="AE144" s="76">
        <f t="shared" si="29"/>
        <v>2228</v>
      </c>
      <c r="AF144" s="82" t="s">
        <v>548</v>
      </c>
      <c r="AG144" s="82" t="s">
        <v>549</v>
      </c>
      <c r="AH144" s="88"/>
    </row>
    <row r="145" spans="1:34" s="58" customFormat="1" ht="20.100000000000001" customHeight="1">
      <c r="A145" s="53">
        <v>145</v>
      </c>
      <c r="B145" s="53" t="s">
        <v>40</v>
      </c>
      <c r="C145" s="51" t="s">
        <v>553</v>
      </c>
      <c r="D145" s="52" t="s">
        <v>554</v>
      </c>
      <c r="E145" s="51" t="s">
        <v>43</v>
      </c>
      <c r="F145" s="51" t="s">
        <v>84</v>
      </c>
      <c r="G145" s="53" t="s">
        <v>555</v>
      </c>
      <c r="H145" s="65">
        <v>202303</v>
      </c>
      <c r="I145" s="69" t="s">
        <v>65</v>
      </c>
      <c r="J145" s="105">
        <v>43780</v>
      </c>
      <c r="K145" s="51">
        <v>5000</v>
      </c>
      <c r="L145" s="51">
        <v>5000</v>
      </c>
      <c r="M145" s="51">
        <v>5000</v>
      </c>
      <c r="N145" s="65">
        <v>5000</v>
      </c>
      <c r="O145" s="70">
        <v>700</v>
      </c>
      <c r="P145" s="70">
        <v>25</v>
      </c>
      <c r="Q145" s="70">
        <f t="shared" si="20"/>
        <v>10</v>
      </c>
      <c r="R145" s="70">
        <f t="shared" si="21"/>
        <v>475</v>
      </c>
      <c r="S145" s="70">
        <v>400</v>
      </c>
      <c r="T145" s="70">
        <v>25</v>
      </c>
      <c r="U145" s="76">
        <f t="shared" si="22"/>
        <v>100</v>
      </c>
      <c r="V145" s="76">
        <f t="shared" si="23"/>
        <v>1210</v>
      </c>
      <c r="W145" s="76">
        <f t="shared" si="24"/>
        <v>525</v>
      </c>
      <c r="X145" s="77">
        <v>15000</v>
      </c>
      <c r="Y145" s="51">
        <f t="shared" si="25"/>
        <v>1800</v>
      </c>
      <c r="Z145" s="51">
        <v>15000</v>
      </c>
      <c r="AA145" s="69">
        <f t="shared" si="26"/>
        <v>1800</v>
      </c>
      <c r="AB145" s="76">
        <f t="shared" si="27"/>
        <v>0</v>
      </c>
      <c r="AC145" s="69"/>
      <c r="AD145" s="76">
        <f t="shared" si="28"/>
        <v>0</v>
      </c>
      <c r="AE145" s="76">
        <f t="shared" si="29"/>
        <v>5335</v>
      </c>
      <c r="AF145" s="82"/>
      <c r="AG145" s="82"/>
      <c r="AH145" s="88"/>
    </row>
    <row r="146" spans="1:34" s="58" customFormat="1" ht="20.100000000000001" customHeight="1">
      <c r="A146" s="53">
        <v>146</v>
      </c>
      <c r="B146" s="53" t="s">
        <v>40</v>
      </c>
      <c r="C146" s="51" t="s">
        <v>556</v>
      </c>
      <c r="D146" s="52" t="s">
        <v>557</v>
      </c>
      <c r="E146" s="51" t="s">
        <v>201</v>
      </c>
      <c r="F146" s="51" t="s">
        <v>230</v>
      </c>
      <c r="G146" s="53" t="s">
        <v>558</v>
      </c>
      <c r="H146" s="65">
        <v>202303</v>
      </c>
      <c r="I146" s="69" t="s">
        <v>559</v>
      </c>
      <c r="J146" s="105">
        <v>43899</v>
      </c>
      <c r="K146" s="51">
        <v>5000</v>
      </c>
      <c r="L146" s="51">
        <v>5000</v>
      </c>
      <c r="M146" s="51">
        <v>5000</v>
      </c>
      <c r="N146" s="65">
        <v>5000</v>
      </c>
      <c r="O146" s="70">
        <v>700</v>
      </c>
      <c r="P146" s="70">
        <v>25</v>
      </c>
      <c r="Q146" s="70">
        <f t="shared" si="20"/>
        <v>10</v>
      </c>
      <c r="R146" s="70">
        <f t="shared" si="21"/>
        <v>475</v>
      </c>
      <c r="S146" s="70">
        <v>400</v>
      </c>
      <c r="T146" s="70">
        <v>25</v>
      </c>
      <c r="U146" s="76">
        <f t="shared" si="22"/>
        <v>100</v>
      </c>
      <c r="V146" s="76">
        <f t="shared" si="23"/>
        <v>1210</v>
      </c>
      <c r="W146" s="76">
        <f t="shared" si="24"/>
        <v>525</v>
      </c>
      <c r="X146" s="77">
        <v>22000</v>
      </c>
      <c r="Y146" s="51">
        <f t="shared" si="25"/>
        <v>2640</v>
      </c>
      <c r="Z146" s="51">
        <v>22000</v>
      </c>
      <c r="AA146" s="69">
        <f t="shared" si="26"/>
        <v>2640</v>
      </c>
      <c r="AB146" s="76">
        <f t="shared" si="27"/>
        <v>0</v>
      </c>
      <c r="AC146" s="69"/>
      <c r="AD146" s="76">
        <f t="shared" si="28"/>
        <v>0</v>
      </c>
      <c r="AE146" s="76">
        <f t="shared" si="29"/>
        <v>7015</v>
      </c>
      <c r="AF146" s="82"/>
      <c r="AG146" s="82"/>
      <c r="AH146" s="88"/>
    </row>
    <row r="147" spans="1:34" s="58" customFormat="1" ht="20.100000000000001" customHeight="1">
      <c r="A147" s="53">
        <v>147</v>
      </c>
      <c r="B147" s="53" t="s">
        <v>40</v>
      </c>
      <c r="C147" s="51" t="s">
        <v>560</v>
      </c>
      <c r="D147" s="52" t="s">
        <v>561</v>
      </c>
      <c r="E147" s="51" t="s">
        <v>49</v>
      </c>
      <c r="F147" s="51" t="s">
        <v>230</v>
      </c>
      <c r="G147" s="53" t="s">
        <v>562</v>
      </c>
      <c r="H147" s="65">
        <v>202303</v>
      </c>
      <c r="I147" s="69" t="s">
        <v>563</v>
      </c>
      <c r="J147" s="105">
        <v>43115</v>
      </c>
      <c r="K147" s="51">
        <v>5000</v>
      </c>
      <c r="L147" s="51">
        <v>5000</v>
      </c>
      <c r="M147" s="51">
        <v>5000</v>
      </c>
      <c r="N147" s="65">
        <v>5000</v>
      </c>
      <c r="O147" s="70">
        <v>700</v>
      </c>
      <c r="P147" s="70">
        <v>25</v>
      </c>
      <c r="Q147" s="70">
        <f t="shared" si="20"/>
        <v>10</v>
      </c>
      <c r="R147" s="70">
        <f t="shared" si="21"/>
        <v>475</v>
      </c>
      <c r="S147" s="70">
        <v>400</v>
      </c>
      <c r="T147" s="70">
        <v>25</v>
      </c>
      <c r="U147" s="76">
        <f t="shared" si="22"/>
        <v>100</v>
      </c>
      <c r="V147" s="76">
        <f t="shared" si="23"/>
        <v>1210</v>
      </c>
      <c r="W147" s="76">
        <f t="shared" si="24"/>
        <v>525</v>
      </c>
      <c r="X147" s="77">
        <v>18000</v>
      </c>
      <c r="Y147" s="51">
        <f t="shared" si="25"/>
        <v>2160</v>
      </c>
      <c r="Z147" s="51">
        <v>18000</v>
      </c>
      <c r="AA147" s="69">
        <f t="shared" si="26"/>
        <v>2160</v>
      </c>
      <c r="AB147" s="76">
        <f t="shared" si="27"/>
        <v>0</v>
      </c>
      <c r="AC147" s="69"/>
      <c r="AD147" s="76">
        <f t="shared" si="28"/>
        <v>0</v>
      </c>
      <c r="AE147" s="76">
        <f t="shared" si="29"/>
        <v>6055</v>
      </c>
      <c r="AF147" s="82"/>
      <c r="AG147" s="82"/>
      <c r="AH147" s="88"/>
    </row>
    <row r="148" spans="1:34" s="58" customFormat="1" ht="20.100000000000001" customHeight="1">
      <c r="A148" s="53">
        <v>148</v>
      </c>
      <c r="B148" s="53" t="s">
        <v>40</v>
      </c>
      <c r="C148" s="51" t="s">
        <v>564</v>
      </c>
      <c r="D148" s="52" t="s">
        <v>565</v>
      </c>
      <c r="E148" s="51" t="s">
        <v>49</v>
      </c>
      <c r="F148" s="51" t="s">
        <v>328</v>
      </c>
      <c r="G148" s="53" t="s">
        <v>566</v>
      </c>
      <c r="H148" s="65">
        <v>202303</v>
      </c>
      <c r="I148" s="69" t="s">
        <v>563</v>
      </c>
      <c r="J148" s="105">
        <v>43577</v>
      </c>
      <c r="K148" s="51">
        <v>4500</v>
      </c>
      <c r="L148" s="51">
        <v>4500</v>
      </c>
      <c r="M148" s="51">
        <v>4500</v>
      </c>
      <c r="N148" s="65">
        <v>4500</v>
      </c>
      <c r="O148" s="70">
        <v>630</v>
      </c>
      <c r="P148" s="70">
        <v>22.5</v>
      </c>
      <c r="Q148" s="70">
        <f t="shared" si="20"/>
        <v>9</v>
      </c>
      <c r="R148" s="70">
        <f t="shared" si="21"/>
        <v>427.5</v>
      </c>
      <c r="S148" s="70">
        <v>360</v>
      </c>
      <c r="T148" s="70">
        <v>22.5</v>
      </c>
      <c r="U148" s="76">
        <f t="shared" si="22"/>
        <v>90</v>
      </c>
      <c r="V148" s="76">
        <f t="shared" si="23"/>
        <v>1089</v>
      </c>
      <c r="W148" s="76">
        <f t="shared" si="24"/>
        <v>472.5</v>
      </c>
      <c r="X148" s="77">
        <v>12000</v>
      </c>
      <c r="Y148" s="51">
        <f t="shared" si="25"/>
        <v>1440</v>
      </c>
      <c r="Z148" s="51">
        <v>12000</v>
      </c>
      <c r="AA148" s="69">
        <f t="shared" si="26"/>
        <v>1440</v>
      </c>
      <c r="AB148" s="76">
        <f t="shared" si="27"/>
        <v>0</v>
      </c>
      <c r="AC148" s="69"/>
      <c r="AD148" s="76">
        <f t="shared" si="28"/>
        <v>0</v>
      </c>
      <c r="AE148" s="76">
        <f t="shared" si="29"/>
        <v>4441.5</v>
      </c>
      <c r="AF148" s="82"/>
      <c r="AG148" s="82"/>
      <c r="AH148" s="88"/>
    </row>
    <row r="149" spans="1:34" s="58" customFormat="1" ht="20.100000000000001" customHeight="1">
      <c r="A149" s="53">
        <v>149</v>
      </c>
      <c r="B149" s="53" t="s">
        <v>40</v>
      </c>
      <c r="C149" s="51" t="s">
        <v>567</v>
      </c>
      <c r="D149" s="52" t="s">
        <v>568</v>
      </c>
      <c r="E149" s="51" t="s">
        <v>49</v>
      </c>
      <c r="F149" s="51" t="s">
        <v>75</v>
      </c>
      <c r="G149" s="53" t="s">
        <v>569</v>
      </c>
      <c r="H149" s="65">
        <v>202303</v>
      </c>
      <c r="I149" s="69" t="s">
        <v>563</v>
      </c>
      <c r="J149" s="105">
        <v>43941</v>
      </c>
      <c r="K149" s="51">
        <v>4000</v>
      </c>
      <c r="L149" s="51">
        <v>4000</v>
      </c>
      <c r="M149" s="51">
        <v>4000</v>
      </c>
      <c r="N149" s="65">
        <v>4000</v>
      </c>
      <c r="O149" s="70">
        <v>560</v>
      </c>
      <c r="P149" s="70">
        <v>20</v>
      </c>
      <c r="Q149" s="70">
        <f t="shared" si="20"/>
        <v>8</v>
      </c>
      <c r="R149" s="70">
        <f t="shared" si="21"/>
        <v>380</v>
      </c>
      <c r="S149" s="70">
        <v>320</v>
      </c>
      <c r="T149" s="70">
        <v>20</v>
      </c>
      <c r="U149" s="76">
        <f t="shared" si="22"/>
        <v>80</v>
      </c>
      <c r="V149" s="76">
        <f t="shared" si="23"/>
        <v>968</v>
      </c>
      <c r="W149" s="76">
        <f t="shared" si="24"/>
        <v>420</v>
      </c>
      <c r="X149" s="77">
        <v>9000</v>
      </c>
      <c r="Y149" s="51">
        <f t="shared" si="25"/>
        <v>1080</v>
      </c>
      <c r="Z149" s="51">
        <v>9000</v>
      </c>
      <c r="AA149" s="69">
        <f t="shared" si="26"/>
        <v>1080</v>
      </c>
      <c r="AB149" s="76">
        <f t="shared" si="27"/>
        <v>0</v>
      </c>
      <c r="AC149" s="69"/>
      <c r="AD149" s="76">
        <f t="shared" si="28"/>
        <v>0</v>
      </c>
      <c r="AE149" s="76">
        <f t="shared" si="29"/>
        <v>3548</v>
      </c>
      <c r="AF149" s="82"/>
      <c r="AG149" s="82"/>
      <c r="AH149" s="88"/>
    </row>
    <row r="150" spans="1:34" s="58" customFormat="1" ht="20.100000000000001" customHeight="1">
      <c r="A150" s="53">
        <v>150</v>
      </c>
      <c r="B150" s="53" t="s">
        <v>40</v>
      </c>
      <c r="C150" s="51" t="s">
        <v>570</v>
      </c>
      <c r="D150" s="52" t="s">
        <v>571</v>
      </c>
      <c r="E150" s="51" t="s">
        <v>49</v>
      </c>
      <c r="F150" s="51" t="s">
        <v>75</v>
      </c>
      <c r="G150" s="53" t="s">
        <v>572</v>
      </c>
      <c r="H150" s="65">
        <v>202303</v>
      </c>
      <c r="I150" s="69" t="s">
        <v>559</v>
      </c>
      <c r="J150" s="105">
        <v>42906</v>
      </c>
      <c r="K150" s="51">
        <v>4000</v>
      </c>
      <c r="L150" s="51">
        <v>4000</v>
      </c>
      <c r="M150" s="51">
        <v>4000</v>
      </c>
      <c r="N150" s="65">
        <v>4000</v>
      </c>
      <c r="O150" s="70">
        <v>560</v>
      </c>
      <c r="P150" s="70">
        <v>20</v>
      </c>
      <c r="Q150" s="70">
        <f t="shared" si="20"/>
        <v>8</v>
      </c>
      <c r="R150" s="70">
        <f t="shared" si="21"/>
        <v>380</v>
      </c>
      <c r="S150" s="70">
        <v>320</v>
      </c>
      <c r="T150" s="70">
        <v>20</v>
      </c>
      <c r="U150" s="76">
        <f t="shared" si="22"/>
        <v>80</v>
      </c>
      <c r="V150" s="76">
        <f t="shared" si="23"/>
        <v>968</v>
      </c>
      <c r="W150" s="76">
        <f t="shared" si="24"/>
        <v>420</v>
      </c>
      <c r="X150" s="77">
        <v>11000</v>
      </c>
      <c r="Y150" s="51">
        <f t="shared" si="25"/>
        <v>1320</v>
      </c>
      <c r="Z150" s="51">
        <v>11000</v>
      </c>
      <c r="AA150" s="69">
        <f t="shared" si="26"/>
        <v>1320</v>
      </c>
      <c r="AB150" s="76">
        <f t="shared" si="27"/>
        <v>0</v>
      </c>
      <c r="AC150" s="69"/>
      <c r="AD150" s="76">
        <f t="shared" si="28"/>
        <v>0</v>
      </c>
      <c r="AE150" s="76">
        <f t="shared" si="29"/>
        <v>4028</v>
      </c>
      <c r="AF150" s="82"/>
      <c r="AG150" s="82"/>
      <c r="AH150" s="88"/>
    </row>
    <row r="151" spans="1:34" s="58" customFormat="1" ht="20.100000000000001" customHeight="1">
      <c r="A151" s="53">
        <v>151</v>
      </c>
      <c r="B151" s="53" t="s">
        <v>40</v>
      </c>
      <c r="C151" s="51" t="s">
        <v>573</v>
      </c>
      <c r="D151" s="52" t="s">
        <v>574</v>
      </c>
      <c r="E151" s="51" t="s">
        <v>49</v>
      </c>
      <c r="F151" s="51" t="s">
        <v>79</v>
      </c>
      <c r="G151" s="53" t="s">
        <v>575</v>
      </c>
      <c r="H151" s="65">
        <v>202303</v>
      </c>
      <c r="I151" s="69" t="s">
        <v>559</v>
      </c>
      <c r="J151" s="105">
        <v>43467</v>
      </c>
      <c r="K151" s="51">
        <v>4000</v>
      </c>
      <c r="L151" s="51">
        <v>4000</v>
      </c>
      <c r="M151" s="51">
        <v>4000</v>
      </c>
      <c r="N151" s="65">
        <v>4000</v>
      </c>
      <c r="O151" s="70">
        <v>560</v>
      </c>
      <c r="P151" s="70">
        <v>20</v>
      </c>
      <c r="Q151" s="70">
        <f t="shared" si="20"/>
        <v>8</v>
      </c>
      <c r="R151" s="70">
        <f t="shared" si="21"/>
        <v>380</v>
      </c>
      <c r="S151" s="70">
        <v>320</v>
      </c>
      <c r="T151" s="70">
        <v>20</v>
      </c>
      <c r="U151" s="76">
        <f t="shared" si="22"/>
        <v>80</v>
      </c>
      <c r="V151" s="76">
        <f t="shared" si="23"/>
        <v>968</v>
      </c>
      <c r="W151" s="76">
        <f t="shared" si="24"/>
        <v>420</v>
      </c>
      <c r="X151" s="77">
        <v>5500</v>
      </c>
      <c r="Y151" s="51">
        <f t="shared" si="25"/>
        <v>660</v>
      </c>
      <c r="Z151" s="51">
        <v>5500</v>
      </c>
      <c r="AA151" s="69">
        <f t="shared" si="26"/>
        <v>660</v>
      </c>
      <c r="AB151" s="76">
        <f t="shared" si="27"/>
        <v>0</v>
      </c>
      <c r="AC151" s="69"/>
      <c r="AD151" s="76">
        <f t="shared" si="28"/>
        <v>0</v>
      </c>
      <c r="AE151" s="76">
        <f t="shared" si="29"/>
        <v>2708</v>
      </c>
      <c r="AF151" s="82"/>
      <c r="AG151" s="82"/>
      <c r="AH151" s="88"/>
    </row>
    <row r="152" spans="1:34" s="58" customFormat="1" ht="20.100000000000001" customHeight="1">
      <c r="A152" s="53">
        <v>152</v>
      </c>
      <c r="B152" s="53" t="s">
        <v>40</v>
      </c>
      <c r="C152" s="51" t="s">
        <v>576</v>
      </c>
      <c r="D152" s="52" t="s">
        <v>577</v>
      </c>
      <c r="E152" s="51" t="s">
        <v>49</v>
      </c>
      <c r="F152" s="51" t="s">
        <v>79</v>
      </c>
      <c r="G152" s="53" t="s">
        <v>578</v>
      </c>
      <c r="H152" s="65">
        <v>202303</v>
      </c>
      <c r="I152" s="69" t="s">
        <v>559</v>
      </c>
      <c r="J152" s="105">
        <v>43567</v>
      </c>
      <c r="K152" s="51">
        <v>4000</v>
      </c>
      <c r="L152" s="51">
        <v>4000</v>
      </c>
      <c r="M152" s="51">
        <v>4000</v>
      </c>
      <c r="N152" s="65">
        <v>4000</v>
      </c>
      <c r="O152" s="70">
        <v>560</v>
      </c>
      <c r="P152" s="70">
        <v>20</v>
      </c>
      <c r="Q152" s="70">
        <f t="shared" si="20"/>
        <v>8</v>
      </c>
      <c r="R152" s="70">
        <f t="shared" si="21"/>
        <v>380</v>
      </c>
      <c r="S152" s="70">
        <v>320</v>
      </c>
      <c r="T152" s="70">
        <v>20</v>
      </c>
      <c r="U152" s="76">
        <f t="shared" si="22"/>
        <v>80</v>
      </c>
      <c r="V152" s="76">
        <f t="shared" si="23"/>
        <v>968</v>
      </c>
      <c r="W152" s="76">
        <f t="shared" si="24"/>
        <v>420</v>
      </c>
      <c r="X152" s="77">
        <v>6500</v>
      </c>
      <c r="Y152" s="51">
        <f t="shared" si="25"/>
        <v>780</v>
      </c>
      <c r="Z152" s="51">
        <v>6500</v>
      </c>
      <c r="AA152" s="69">
        <f t="shared" si="26"/>
        <v>780</v>
      </c>
      <c r="AB152" s="76">
        <f t="shared" si="27"/>
        <v>0</v>
      </c>
      <c r="AC152" s="69"/>
      <c r="AD152" s="76">
        <f t="shared" si="28"/>
        <v>0</v>
      </c>
      <c r="AE152" s="76">
        <f t="shared" si="29"/>
        <v>2948</v>
      </c>
      <c r="AF152" s="82"/>
      <c r="AG152" s="82"/>
      <c r="AH152" s="88"/>
    </row>
    <row r="153" spans="1:34" s="58" customFormat="1" ht="20.100000000000001" customHeight="1">
      <c r="A153" s="53">
        <v>153</v>
      </c>
      <c r="B153" s="53" t="s">
        <v>40</v>
      </c>
      <c r="C153" s="51" t="s">
        <v>579</v>
      </c>
      <c r="D153" s="52" t="s">
        <v>580</v>
      </c>
      <c r="E153" s="51" t="s">
        <v>201</v>
      </c>
      <c r="F153" s="51" t="s">
        <v>75</v>
      </c>
      <c r="G153" s="53" t="s">
        <v>581</v>
      </c>
      <c r="H153" s="65">
        <v>202303</v>
      </c>
      <c r="I153" s="69" t="s">
        <v>559</v>
      </c>
      <c r="J153" s="105">
        <v>43577</v>
      </c>
      <c r="K153" s="51">
        <v>4000</v>
      </c>
      <c r="L153" s="51">
        <v>4000</v>
      </c>
      <c r="M153" s="51">
        <v>4000</v>
      </c>
      <c r="N153" s="65">
        <v>4000</v>
      </c>
      <c r="O153" s="70">
        <v>560</v>
      </c>
      <c r="P153" s="70">
        <v>20</v>
      </c>
      <c r="Q153" s="70">
        <f t="shared" si="20"/>
        <v>8</v>
      </c>
      <c r="R153" s="70">
        <f t="shared" si="21"/>
        <v>380</v>
      </c>
      <c r="S153" s="70">
        <v>320</v>
      </c>
      <c r="T153" s="70">
        <v>20</v>
      </c>
      <c r="U153" s="76">
        <f t="shared" si="22"/>
        <v>80</v>
      </c>
      <c r="V153" s="76">
        <f t="shared" si="23"/>
        <v>968</v>
      </c>
      <c r="W153" s="76">
        <f t="shared" si="24"/>
        <v>420</v>
      </c>
      <c r="X153" s="77">
        <v>12000</v>
      </c>
      <c r="Y153" s="51">
        <f t="shared" si="25"/>
        <v>1440</v>
      </c>
      <c r="Z153" s="51">
        <v>12000</v>
      </c>
      <c r="AA153" s="69">
        <f t="shared" si="26"/>
        <v>1440</v>
      </c>
      <c r="AB153" s="76">
        <f t="shared" si="27"/>
        <v>0</v>
      </c>
      <c r="AC153" s="69"/>
      <c r="AD153" s="76">
        <f t="shared" si="28"/>
        <v>0</v>
      </c>
      <c r="AE153" s="76">
        <f t="shared" si="29"/>
        <v>4268</v>
      </c>
      <c r="AF153" s="82"/>
      <c r="AG153" s="82"/>
      <c r="AH153" s="88"/>
    </row>
    <row r="154" spans="1:34" s="58" customFormat="1" ht="20.100000000000001" customHeight="1">
      <c r="A154" s="53">
        <v>154</v>
      </c>
      <c r="B154" s="53" t="s">
        <v>40</v>
      </c>
      <c r="C154" s="51" t="s">
        <v>582</v>
      </c>
      <c r="D154" s="52" t="s">
        <v>583</v>
      </c>
      <c r="E154" s="51" t="s">
        <v>201</v>
      </c>
      <c r="F154" s="51" t="s">
        <v>84</v>
      </c>
      <c r="G154" s="53" t="s">
        <v>584</v>
      </c>
      <c r="H154" s="65">
        <v>202303</v>
      </c>
      <c r="I154" s="69" t="s">
        <v>559</v>
      </c>
      <c r="J154" s="105">
        <v>43355</v>
      </c>
      <c r="K154" s="51">
        <v>4500</v>
      </c>
      <c r="L154" s="51">
        <v>4500</v>
      </c>
      <c r="M154" s="51">
        <v>4500</v>
      </c>
      <c r="N154" s="65">
        <v>4500</v>
      </c>
      <c r="O154" s="70">
        <v>630</v>
      </c>
      <c r="P154" s="70">
        <v>22.5</v>
      </c>
      <c r="Q154" s="70">
        <f t="shared" si="20"/>
        <v>9</v>
      </c>
      <c r="R154" s="70">
        <f t="shared" si="21"/>
        <v>427.5</v>
      </c>
      <c r="S154" s="70">
        <v>360</v>
      </c>
      <c r="T154" s="70">
        <v>22.5</v>
      </c>
      <c r="U154" s="76">
        <f t="shared" si="22"/>
        <v>90</v>
      </c>
      <c r="V154" s="76">
        <f t="shared" si="23"/>
        <v>1089</v>
      </c>
      <c r="W154" s="76">
        <f t="shared" si="24"/>
        <v>472.5</v>
      </c>
      <c r="X154" s="77">
        <v>14000</v>
      </c>
      <c r="Y154" s="51">
        <f t="shared" si="25"/>
        <v>1680</v>
      </c>
      <c r="Z154" s="51">
        <v>14000</v>
      </c>
      <c r="AA154" s="69">
        <f t="shared" si="26"/>
        <v>1680</v>
      </c>
      <c r="AB154" s="76">
        <f t="shared" si="27"/>
        <v>0</v>
      </c>
      <c r="AC154" s="69"/>
      <c r="AD154" s="76">
        <f t="shared" si="28"/>
        <v>0</v>
      </c>
      <c r="AE154" s="76">
        <f t="shared" si="29"/>
        <v>4921.5</v>
      </c>
      <c r="AF154" s="82"/>
      <c r="AG154" s="82"/>
      <c r="AH154" s="88"/>
    </row>
    <row r="155" spans="1:34" s="58" customFormat="1" ht="20.100000000000001" customHeight="1">
      <c r="A155" s="53">
        <v>155</v>
      </c>
      <c r="B155" s="53" t="s">
        <v>40</v>
      </c>
      <c r="C155" s="51" t="s">
        <v>585</v>
      </c>
      <c r="D155" s="52" t="s">
        <v>586</v>
      </c>
      <c r="E155" s="51" t="s">
        <v>49</v>
      </c>
      <c r="F155" s="51" t="s">
        <v>79</v>
      </c>
      <c r="G155" s="53" t="s">
        <v>587</v>
      </c>
      <c r="H155" s="65">
        <v>202303</v>
      </c>
      <c r="I155" s="69" t="s">
        <v>559</v>
      </c>
      <c r="J155" s="105">
        <v>42401</v>
      </c>
      <c r="K155" s="51">
        <v>4000</v>
      </c>
      <c r="L155" s="51">
        <v>4000</v>
      </c>
      <c r="M155" s="51">
        <v>4000</v>
      </c>
      <c r="N155" s="65">
        <v>4000</v>
      </c>
      <c r="O155" s="70">
        <v>560</v>
      </c>
      <c r="P155" s="70">
        <v>20</v>
      </c>
      <c r="Q155" s="70">
        <f t="shared" si="20"/>
        <v>8</v>
      </c>
      <c r="R155" s="70">
        <f t="shared" si="21"/>
        <v>380</v>
      </c>
      <c r="S155" s="70">
        <v>320</v>
      </c>
      <c r="T155" s="70">
        <v>20</v>
      </c>
      <c r="U155" s="76">
        <f t="shared" si="22"/>
        <v>80</v>
      </c>
      <c r="V155" s="76">
        <f t="shared" si="23"/>
        <v>968</v>
      </c>
      <c r="W155" s="76">
        <f t="shared" si="24"/>
        <v>420</v>
      </c>
      <c r="X155" s="77">
        <v>5700</v>
      </c>
      <c r="Y155" s="51">
        <f t="shared" si="25"/>
        <v>684</v>
      </c>
      <c r="Z155" s="51">
        <v>5700</v>
      </c>
      <c r="AA155" s="69">
        <f t="shared" si="26"/>
        <v>684</v>
      </c>
      <c r="AB155" s="76">
        <f t="shared" si="27"/>
        <v>0</v>
      </c>
      <c r="AC155" s="69"/>
      <c r="AD155" s="76">
        <f t="shared" si="28"/>
        <v>0</v>
      </c>
      <c r="AE155" s="76">
        <f t="shared" si="29"/>
        <v>2756</v>
      </c>
      <c r="AF155" s="82"/>
      <c r="AG155" s="82"/>
      <c r="AH155" s="88"/>
    </row>
    <row r="156" spans="1:34" s="58" customFormat="1" ht="20.100000000000001" customHeight="1">
      <c r="A156" s="53">
        <v>156</v>
      </c>
      <c r="B156" s="53" t="s">
        <v>40</v>
      </c>
      <c r="C156" s="51" t="s">
        <v>588</v>
      </c>
      <c r="D156" s="52" t="s">
        <v>589</v>
      </c>
      <c r="E156" s="51" t="s">
        <v>49</v>
      </c>
      <c r="F156" s="51" t="s">
        <v>75</v>
      </c>
      <c r="G156" s="53" t="s">
        <v>590</v>
      </c>
      <c r="H156" s="65">
        <v>202303</v>
      </c>
      <c r="I156" s="69" t="s">
        <v>559</v>
      </c>
      <c r="J156" s="105">
        <v>42702</v>
      </c>
      <c r="K156" s="51">
        <v>4000</v>
      </c>
      <c r="L156" s="51">
        <v>4000</v>
      </c>
      <c r="M156" s="51">
        <v>4000</v>
      </c>
      <c r="N156" s="65">
        <v>4000</v>
      </c>
      <c r="O156" s="70">
        <v>560</v>
      </c>
      <c r="P156" s="70">
        <v>20</v>
      </c>
      <c r="Q156" s="70">
        <f t="shared" si="20"/>
        <v>8</v>
      </c>
      <c r="R156" s="70">
        <f t="shared" si="21"/>
        <v>380</v>
      </c>
      <c r="S156" s="70">
        <v>320</v>
      </c>
      <c r="T156" s="70">
        <v>20</v>
      </c>
      <c r="U156" s="76">
        <f t="shared" si="22"/>
        <v>80</v>
      </c>
      <c r="V156" s="76">
        <f t="shared" si="23"/>
        <v>968</v>
      </c>
      <c r="W156" s="76">
        <f t="shared" si="24"/>
        <v>420</v>
      </c>
      <c r="X156" s="77">
        <v>10500</v>
      </c>
      <c r="Y156" s="51">
        <f t="shared" si="25"/>
        <v>1260</v>
      </c>
      <c r="Z156" s="51">
        <v>10500</v>
      </c>
      <c r="AA156" s="69">
        <f t="shared" si="26"/>
        <v>1260</v>
      </c>
      <c r="AB156" s="76">
        <f t="shared" si="27"/>
        <v>0</v>
      </c>
      <c r="AC156" s="69"/>
      <c r="AD156" s="76">
        <f t="shared" si="28"/>
        <v>0</v>
      </c>
      <c r="AE156" s="76">
        <f t="shared" si="29"/>
        <v>3908</v>
      </c>
      <c r="AF156" s="82"/>
      <c r="AG156" s="82"/>
      <c r="AH156" s="88"/>
    </row>
    <row r="157" spans="1:34" s="58" customFormat="1" ht="20.100000000000001" customHeight="1">
      <c r="A157" s="53">
        <v>157</v>
      </c>
      <c r="B157" s="53" t="s">
        <v>40</v>
      </c>
      <c r="C157" s="51" t="s">
        <v>591</v>
      </c>
      <c r="D157" s="52" t="s">
        <v>592</v>
      </c>
      <c r="E157" s="51" t="s">
        <v>49</v>
      </c>
      <c r="F157" s="51" t="s">
        <v>79</v>
      </c>
      <c r="G157" s="53" t="s">
        <v>593</v>
      </c>
      <c r="H157" s="65">
        <v>202303</v>
      </c>
      <c r="I157" s="69" t="s">
        <v>559</v>
      </c>
      <c r="J157" s="105">
        <v>43731</v>
      </c>
      <c r="K157" s="51">
        <v>4000</v>
      </c>
      <c r="L157" s="51">
        <v>4000</v>
      </c>
      <c r="M157" s="51">
        <v>4000</v>
      </c>
      <c r="N157" s="65">
        <v>4000</v>
      </c>
      <c r="O157" s="70">
        <v>560</v>
      </c>
      <c r="P157" s="70">
        <v>20</v>
      </c>
      <c r="Q157" s="70">
        <f t="shared" si="20"/>
        <v>8</v>
      </c>
      <c r="R157" s="70">
        <f t="shared" si="21"/>
        <v>380</v>
      </c>
      <c r="S157" s="70">
        <v>320</v>
      </c>
      <c r="T157" s="70">
        <v>20</v>
      </c>
      <c r="U157" s="76">
        <f t="shared" si="22"/>
        <v>80</v>
      </c>
      <c r="V157" s="76">
        <f t="shared" si="23"/>
        <v>968</v>
      </c>
      <c r="W157" s="76">
        <f t="shared" si="24"/>
        <v>420</v>
      </c>
      <c r="X157" s="77">
        <v>7700</v>
      </c>
      <c r="Y157" s="51">
        <f t="shared" si="25"/>
        <v>924</v>
      </c>
      <c r="Z157" s="51">
        <v>7700</v>
      </c>
      <c r="AA157" s="69">
        <f t="shared" si="26"/>
        <v>924</v>
      </c>
      <c r="AB157" s="76">
        <f t="shared" si="27"/>
        <v>0</v>
      </c>
      <c r="AC157" s="69"/>
      <c r="AD157" s="76">
        <f t="shared" si="28"/>
        <v>0</v>
      </c>
      <c r="AE157" s="76">
        <f t="shared" si="29"/>
        <v>3236</v>
      </c>
      <c r="AF157" s="82"/>
      <c r="AG157" s="82"/>
      <c r="AH157" s="88"/>
    </row>
    <row r="158" spans="1:34" s="58" customFormat="1" ht="20.100000000000001" customHeight="1">
      <c r="A158" s="53">
        <v>158</v>
      </c>
      <c r="B158" s="53" t="s">
        <v>40</v>
      </c>
      <c r="C158" s="51" t="s">
        <v>594</v>
      </c>
      <c r="D158" s="52" t="s">
        <v>595</v>
      </c>
      <c r="E158" s="51" t="s">
        <v>49</v>
      </c>
      <c r="F158" s="51" t="s">
        <v>596</v>
      </c>
      <c r="G158" s="53" t="s">
        <v>597</v>
      </c>
      <c r="H158" s="65">
        <v>202303</v>
      </c>
      <c r="I158" s="69" t="s">
        <v>598</v>
      </c>
      <c r="J158" s="105">
        <v>43648</v>
      </c>
      <c r="K158" s="51">
        <v>4500</v>
      </c>
      <c r="L158" s="51">
        <v>4500</v>
      </c>
      <c r="M158" s="51">
        <v>4500</v>
      </c>
      <c r="N158" s="65">
        <v>4500</v>
      </c>
      <c r="O158" s="70">
        <v>630</v>
      </c>
      <c r="P158" s="70">
        <v>22.5</v>
      </c>
      <c r="Q158" s="70">
        <f t="shared" si="20"/>
        <v>9</v>
      </c>
      <c r="R158" s="70">
        <f t="shared" si="21"/>
        <v>427.5</v>
      </c>
      <c r="S158" s="70">
        <v>360</v>
      </c>
      <c r="T158" s="70">
        <v>22.5</v>
      </c>
      <c r="U158" s="76">
        <f t="shared" si="22"/>
        <v>90</v>
      </c>
      <c r="V158" s="76">
        <f t="shared" si="23"/>
        <v>1089</v>
      </c>
      <c r="W158" s="76">
        <f t="shared" si="24"/>
        <v>472.5</v>
      </c>
      <c r="X158" s="77">
        <v>14000</v>
      </c>
      <c r="Y158" s="51">
        <f t="shared" si="25"/>
        <v>1680</v>
      </c>
      <c r="Z158" s="51">
        <v>14000</v>
      </c>
      <c r="AA158" s="69">
        <f t="shared" si="26"/>
        <v>1680</v>
      </c>
      <c r="AB158" s="76">
        <f t="shared" si="27"/>
        <v>0</v>
      </c>
      <c r="AC158" s="69"/>
      <c r="AD158" s="76">
        <f t="shared" si="28"/>
        <v>0</v>
      </c>
      <c r="AE158" s="76">
        <f t="shared" si="29"/>
        <v>4921.5</v>
      </c>
      <c r="AF158" s="82"/>
      <c r="AG158" s="82"/>
      <c r="AH158" s="88"/>
    </row>
    <row r="159" spans="1:34" s="58" customFormat="1" ht="20.100000000000001" customHeight="1">
      <c r="A159" s="53">
        <v>159</v>
      </c>
      <c r="B159" s="53" t="s">
        <v>40</v>
      </c>
      <c r="C159" s="51" t="s">
        <v>599</v>
      </c>
      <c r="D159" s="52" t="s">
        <v>600</v>
      </c>
      <c r="E159" s="51" t="s">
        <v>43</v>
      </c>
      <c r="F159" s="51" t="s">
        <v>63</v>
      </c>
      <c r="G159" s="53" t="s">
        <v>601</v>
      </c>
      <c r="H159" s="65">
        <v>202303</v>
      </c>
      <c r="I159" s="69" t="s">
        <v>602</v>
      </c>
      <c r="J159" s="105">
        <v>43556</v>
      </c>
      <c r="K159" s="51">
        <v>8000</v>
      </c>
      <c r="L159" s="51">
        <v>8000</v>
      </c>
      <c r="M159" s="51">
        <v>8000</v>
      </c>
      <c r="N159" s="65">
        <v>8000</v>
      </c>
      <c r="O159" s="70">
        <v>1120</v>
      </c>
      <c r="P159" s="70">
        <v>40</v>
      </c>
      <c r="Q159" s="70">
        <f t="shared" si="20"/>
        <v>16</v>
      </c>
      <c r="R159" s="70">
        <f t="shared" si="21"/>
        <v>760</v>
      </c>
      <c r="S159" s="70">
        <v>640</v>
      </c>
      <c r="T159" s="70">
        <v>40</v>
      </c>
      <c r="U159" s="76">
        <f t="shared" si="22"/>
        <v>160</v>
      </c>
      <c r="V159" s="76">
        <f t="shared" si="23"/>
        <v>1936</v>
      </c>
      <c r="W159" s="76">
        <f t="shared" si="24"/>
        <v>840</v>
      </c>
      <c r="X159" s="77">
        <v>32000</v>
      </c>
      <c r="Y159" s="51">
        <f t="shared" si="25"/>
        <v>3840</v>
      </c>
      <c r="Z159" s="51">
        <v>36000</v>
      </c>
      <c r="AA159" s="69">
        <f t="shared" si="26"/>
        <v>4320</v>
      </c>
      <c r="AB159" s="76">
        <f t="shared" si="27"/>
        <v>-480</v>
      </c>
      <c r="AC159" s="69"/>
      <c r="AD159" s="76">
        <f t="shared" si="28"/>
        <v>-480</v>
      </c>
      <c r="AE159" s="76">
        <f t="shared" si="29"/>
        <v>11416</v>
      </c>
      <c r="AF159" s="82"/>
      <c r="AG159" s="82"/>
      <c r="AH159" s="88"/>
    </row>
    <row r="160" spans="1:34" s="58" customFormat="1" ht="20.100000000000001" customHeight="1">
      <c r="A160" s="53">
        <v>160</v>
      </c>
      <c r="B160" s="53" t="s">
        <v>40</v>
      </c>
      <c r="C160" s="51" t="s">
        <v>603</v>
      </c>
      <c r="D160" s="52" t="s">
        <v>604</v>
      </c>
      <c r="E160" s="51" t="s">
        <v>43</v>
      </c>
      <c r="F160" s="51" t="s">
        <v>59</v>
      </c>
      <c r="G160" s="53" t="s">
        <v>605</v>
      </c>
      <c r="H160" s="65">
        <v>202303</v>
      </c>
      <c r="I160" s="69" t="s">
        <v>606</v>
      </c>
      <c r="J160" s="105">
        <v>43929</v>
      </c>
      <c r="K160" s="51">
        <v>5500</v>
      </c>
      <c r="L160" s="51">
        <v>5500</v>
      </c>
      <c r="M160" s="51">
        <v>5500</v>
      </c>
      <c r="N160" s="65">
        <v>5500</v>
      </c>
      <c r="O160" s="70">
        <v>770</v>
      </c>
      <c r="P160" s="70">
        <v>27.5</v>
      </c>
      <c r="Q160" s="70">
        <f t="shared" si="20"/>
        <v>11</v>
      </c>
      <c r="R160" s="70">
        <f t="shared" si="21"/>
        <v>522.5</v>
      </c>
      <c r="S160" s="70">
        <v>440</v>
      </c>
      <c r="T160" s="70">
        <v>27.5</v>
      </c>
      <c r="U160" s="76">
        <f t="shared" si="22"/>
        <v>110</v>
      </c>
      <c r="V160" s="76">
        <f t="shared" si="23"/>
        <v>1331</v>
      </c>
      <c r="W160" s="76">
        <f t="shared" si="24"/>
        <v>577.5</v>
      </c>
      <c r="X160" s="77">
        <v>21000</v>
      </c>
      <c r="Y160" s="51">
        <f t="shared" si="25"/>
        <v>2520</v>
      </c>
      <c r="Z160" s="51">
        <v>24000</v>
      </c>
      <c r="AA160" s="69">
        <f t="shared" si="26"/>
        <v>2880</v>
      </c>
      <c r="AB160" s="76">
        <f t="shared" si="27"/>
        <v>-360</v>
      </c>
      <c r="AC160" s="69"/>
      <c r="AD160" s="76">
        <f t="shared" si="28"/>
        <v>-360</v>
      </c>
      <c r="AE160" s="76">
        <f t="shared" si="29"/>
        <v>7668.5</v>
      </c>
      <c r="AF160" s="82"/>
      <c r="AG160" s="82"/>
      <c r="AH160" s="88"/>
    </row>
    <row r="161" spans="1:34" s="58" customFormat="1" ht="20.100000000000001" customHeight="1">
      <c r="A161" s="53">
        <v>161</v>
      </c>
      <c r="B161" s="53" t="s">
        <v>40</v>
      </c>
      <c r="C161" s="51" t="s">
        <v>607</v>
      </c>
      <c r="D161" s="52" t="s">
        <v>608</v>
      </c>
      <c r="E161" s="51" t="s">
        <v>43</v>
      </c>
      <c r="F161" s="51" t="s">
        <v>84</v>
      </c>
      <c r="G161" s="53" t="s">
        <v>609</v>
      </c>
      <c r="H161" s="65">
        <v>202303</v>
      </c>
      <c r="I161" s="69" t="s">
        <v>606</v>
      </c>
      <c r="J161" s="105">
        <v>43563</v>
      </c>
      <c r="K161" s="51">
        <v>5000</v>
      </c>
      <c r="L161" s="51">
        <v>5000</v>
      </c>
      <c r="M161" s="51">
        <v>5000</v>
      </c>
      <c r="N161" s="65">
        <v>5000</v>
      </c>
      <c r="O161" s="70">
        <v>700</v>
      </c>
      <c r="P161" s="70">
        <v>25</v>
      </c>
      <c r="Q161" s="70">
        <f t="shared" si="20"/>
        <v>10</v>
      </c>
      <c r="R161" s="70">
        <f t="shared" si="21"/>
        <v>475</v>
      </c>
      <c r="S161" s="70">
        <v>400</v>
      </c>
      <c r="T161" s="70">
        <v>25</v>
      </c>
      <c r="U161" s="76">
        <f t="shared" si="22"/>
        <v>100</v>
      </c>
      <c r="V161" s="76">
        <f t="shared" si="23"/>
        <v>1210</v>
      </c>
      <c r="W161" s="76">
        <f t="shared" si="24"/>
        <v>525</v>
      </c>
      <c r="X161" s="77">
        <v>15000</v>
      </c>
      <c r="Y161" s="51">
        <f t="shared" si="25"/>
        <v>1800</v>
      </c>
      <c r="Z161" s="51">
        <v>15000</v>
      </c>
      <c r="AA161" s="69">
        <f t="shared" si="26"/>
        <v>1800</v>
      </c>
      <c r="AB161" s="76">
        <f t="shared" si="27"/>
        <v>0</v>
      </c>
      <c r="AC161" s="69"/>
      <c r="AD161" s="76">
        <f t="shared" si="28"/>
        <v>0</v>
      </c>
      <c r="AE161" s="76">
        <f t="shared" si="29"/>
        <v>5335</v>
      </c>
      <c r="AF161" s="82"/>
      <c r="AG161" s="82"/>
      <c r="AH161" s="88"/>
    </row>
    <row r="162" spans="1:34" s="58" customFormat="1" ht="20.100000000000001" customHeight="1">
      <c r="A162" s="53">
        <v>162</v>
      </c>
      <c r="B162" s="53" t="s">
        <v>40</v>
      </c>
      <c r="C162" s="51" t="s">
        <v>610</v>
      </c>
      <c r="D162" s="52" t="s">
        <v>611</v>
      </c>
      <c r="E162" s="51" t="s">
        <v>43</v>
      </c>
      <c r="F162" s="51" t="s">
        <v>79</v>
      </c>
      <c r="G162" s="53" t="s">
        <v>612</v>
      </c>
      <c r="H162" s="65">
        <v>202303</v>
      </c>
      <c r="I162" s="69" t="s">
        <v>606</v>
      </c>
      <c r="J162" s="105">
        <v>43591</v>
      </c>
      <c r="K162" s="51">
        <v>4000</v>
      </c>
      <c r="L162" s="51">
        <v>4000</v>
      </c>
      <c r="M162" s="51">
        <v>4000</v>
      </c>
      <c r="N162" s="65">
        <v>4000</v>
      </c>
      <c r="O162" s="70">
        <v>560</v>
      </c>
      <c r="P162" s="70">
        <v>20</v>
      </c>
      <c r="Q162" s="70">
        <f t="shared" si="20"/>
        <v>8</v>
      </c>
      <c r="R162" s="70">
        <f t="shared" si="21"/>
        <v>380</v>
      </c>
      <c r="S162" s="70">
        <v>320</v>
      </c>
      <c r="T162" s="70">
        <v>20</v>
      </c>
      <c r="U162" s="76">
        <f t="shared" si="22"/>
        <v>80</v>
      </c>
      <c r="V162" s="76">
        <f t="shared" si="23"/>
        <v>968</v>
      </c>
      <c r="W162" s="76">
        <f t="shared" si="24"/>
        <v>420</v>
      </c>
      <c r="X162" s="77">
        <v>11600</v>
      </c>
      <c r="Y162" s="51">
        <f t="shared" si="25"/>
        <v>1392</v>
      </c>
      <c r="Z162" s="51">
        <v>11600</v>
      </c>
      <c r="AA162" s="69">
        <f t="shared" si="26"/>
        <v>1392</v>
      </c>
      <c r="AB162" s="76">
        <f t="shared" si="27"/>
        <v>0</v>
      </c>
      <c r="AC162" s="69"/>
      <c r="AD162" s="76">
        <f t="shared" si="28"/>
        <v>0</v>
      </c>
      <c r="AE162" s="76">
        <f t="shared" si="29"/>
        <v>4172</v>
      </c>
      <c r="AF162" s="82"/>
      <c r="AG162" s="82"/>
      <c r="AH162" s="88"/>
    </row>
    <row r="163" spans="1:34" s="58" customFormat="1" ht="20.100000000000001" customHeight="1">
      <c r="A163" s="53">
        <v>163</v>
      </c>
      <c r="B163" s="53" t="s">
        <v>40</v>
      </c>
      <c r="C163" s="51" t="s">
        <v>613</v>
      </c>
      <c r="D163" s="52" t="s">
        <v>614</v>
      </c>
      <c r="E163" s="51" t="s">
        <v>43</v>
      </c>
      <c r="F163" s="51" t="s">
        <v>84</v>
      </c>
      <c r="G163" s="53" t="s">
        <v>615</v>
      </c>
      <c r="H163" s="65">
        <v>202303</v>
      </c>
      <c r="I163" s="69" t="s">
        <v>521</v>
      </c>
      <c r="J163" s="105">
        <v>42789</v>
      </c>
      <c r="K163" s="51">
        <v>5000</v>
      </c>
      <c r="L163" s="51">
        <v>5000</v>
      </c>
      <c r="M163" s="51">
        <v>5000</v>
      </c>
      <c r="N163" s="65">
        <v>5000</v>
      </c>
      <c r="O163" s="70">
        <v>700</v>
      </c>
      <c r="P163" s="70">
        <v>25</v>
      </c>
      <c r="Q163" s="70">
        <f t="shared" si="20"/>
        <v>10</v>
      </c>
      <c r="R163" s="70">
        <f t="shared" si="21"/>
        <v>475</v>
      </c>
      <c r="S163" s="70">
        <v>400</v>
      </c>
      <c r="T163" s="70">
        <v>25</v>
      </c>
      <c r="U163" s="76">
        <f t="shared" si="22"/>
        <v>100</v>
      </c>
      <c r="V163" s="76">
        <f t="shared" si="23"/>
        <v>1210</v>
      </c>
      <c r="W163" s="76">
        <f t="shared" si="24"/>
        <v>525</v>
      </c>
      <c r="X163" s="77">
        <v>15000</v>
      </c>
      <c r="Y163" s="51">
        <f t="shared" si="25"/>
        <v>1800</v>
      </c>
      <c r="Z163" s="51">
        <v>15000</v>
      </c>
      <c r="AA163" s="69">
        <f t="shared" si="26"/>
        <v>1800</v>
      </c>
      <c r="AB163" s="76">
        <f t="shared" si="27"/>
        <v>0</v>
      </c>
      <c r="AC163" s="69"/>
      <c r="AD163" s="76">
        <f t="shared" si="28"/>
        <v>0</v>
      </c>
      <c r="AE163" s="76">
        <f t="shared" si="29"/>
        <v>5335</v>
      </c>
      <c r="AF163" s="82"/>
      <c r="AG163" s="82"/>
      <c r="AH163" s="88"/>
    </row>
    <row r="164" spans="1:34" s="58" customFormat="1" ht="20.100000000000001" customHeight="1">
      <c r="A164" s="53">
        <v>164</v>
      </c>
      <c r="B164" s="53" t="s">
        <v>40</v>
      </c>
      <c r="C164" s="51" t="s">
        <v>616</v>
      </c>
      <c r="D164" s="52" t="s">
        <v>617</v>
      </c>
      <c r="E164" s="51" t="s">
        <v>43</v>
      </c>
      <c r="F164" s="51" t="s">
        <v>84</v>
      </c>
      <c r="G164" s="53" t="s">
        <v>618</v>
      </c>
      <c r="H164" s="65">
        <v>202303</v>
      </c>
      <c r="I164" s="69" t="s">
        <v>521</v>
      </c>
      <c r="J164" s="105">
        <v>43276</v>
      </c>
      <c r="K164" s="51">
        <v>5000</v>
      </c>
      <c r="L164" s="51">
        <v>5000</v>
      </c>
      <c r="M164" s="51">
        <v>5000</v>
      </c>
      <c r="N164" s="65">
        <v>5000</v>
      </c>
      <c r="O164" s="70">
        <v>700</v>
      </c>
      <c r="P164" s="70">
        <v>25</v>
      </c>
      <c r="Q164" s="70">
        <f t="shared" si="20"/>
        <v>10</v>
      </c>
      <c r="R164" s="70">
        <f t="shared" si="21"/>
        <v>475</v>
      </c>
      <c r="S164" s="70">
        <v>400</v>
      </c>
      <c r="T164" s="70">
        <v>25</v>
      </c>
      <c r="U164" s="76">
        <f t="shared" si="22"/>
        <v>100</v>
      </c>
      <c r="V164" s="76">
        <f t="shared" si="23"/>
        <v>1210</v>
      </c>
      <c r="W164" s="76">
        <f t="shared" si="24"/>
        <v>525</v>
      </c>
      <c r="X164" s="77">
        <v>15000</v>
      </c>
      <c r="Y164" s="51">
        <f t="shared" si="25"/>
        <v>1800</v>
      </c>
      <c r="Z164" s="51">
        <v>15000</v>
      </c>
      <c r="AA164" s="69">
        <f t="shared" si="26"/>
        <v>1800</v>
      </c>
      <c r="AB164" s="76">
        <f t="shared" si="27"/>
        <v>0</v>
      </c>
      <c r="AC164" s="69"/>
      <c r="AD164" s="76">
        <f t="shared" si="28"/>
        <v>0</v>
      </c>
      <c r="AE164" s="76">
        <f t="shared" si="29"/>
        <v>5335</v>
      </c>
      <c r="AF164" s="82">
        <v>43273</v>
      </c>
      <c r="AG164" s="82">
        <v>44738</v>
      </c>
      <c r="AH164" s="88"/>
    </row>
    <row r="165" spans="1:34" s="58" customFormat="1" ht="20.100000000000001" customHeight="1">
      <c r="A165" s="53">
        <v>165</v>
      </c>
      <c r="B165" s="53" t="s">
        <v>40</v>
      </c>
      <c r="C165" s="51" t="s">
        <v>619</v>
      </c>
      <c r="D165" s="52" t="s">
        <v>620</v>
      </c>
      <c r="E165" s="51" t="s">
        <v>43</v>
      </c>
      <c r="F165" s="51" t="s">
        <v>374</v>
      </c>
      <c r="G165" s="53" t="s">
        <v>621</v>
      </c>
      <c r="H165" s="65">
        <v>202303</v>
      </c>
      <c r="I165" s="69" t="s">
        <v>622</v>
      </c>
      <c r="J165" s="105">
        <v>42170</v>
      </c>
      <c r="K165" s="51">
        <v>6500</v>
      </c>
      <c r="L165" s="51">
        <v>6500</v>
      </c>
      <c r="M165" s="51">
        <v>6500</v>
      </c>
      <c r="N165" s="65">
        <v>6500</v>
      </c>
      <c r="O165" s="70">
        <v>910</v>
      </c>
      <c r="P165" s="70">
        <v>32.5</v>
      </c>
      <c r="Q165" s="70">
        <f t="shared" si="20"/>
        <v>13</v>
      </c>
      <c r="R165" s="70">
        <f t="shared" si="21"/>
        <v>617.5</v>
      </c>
      <c r="S165" s="70">
        <v>520</v>
      </c>
      <c r="T165" s="70">
        <v>32.5</v>
      </c>
      <c r="U165" s="76">
        <f t="shared" si="22"/>
        <v>130</v>
      </c>
      <c r="V165" s="76">
        <f t="shared" si="23"/>
        <v>1573</v>
      </c>
      <c r="W165" s="76">
        <f t="shared" si="24"/>
        <v>682.5</v>
      </c>
      <c r="X165" s="77">
        <v>28000</v>
      </c>
      <c r="Y165" s="51">
        <f t="shared" si="25"/>
        <v>3360</v>
      </c>
      <c r="Z165" s="51">
        <v>28000</v>
      </c>
      <c r="AA165" s="69">
        <f t="shared" si="26"/>
        <v>3360</v>
      </c>
      <c r="AB165" s="76">
        <f t="shared" si="27"/>
        <v>0</v>
      </c>
      <c r="AC165" s="69"/>
      <c r="AD165" s="76">
        <f t="shared" si="28"/>
        <v>0</v>
      </c>
      <c r="AE165" s="76">
        <f t="shared" si="29"/>
        <v>8975.5</v>
      </c>
      <c r="AF165" s="82"/>
      <c r="AG165" s="82"/>
      <c r="AH165" s="88"/>
    </row>
    <row r="166" spans="1:34" s="58" customFormat="1" ht="20.100000000000001" customHeight="1">
      <c r="A166" s="53">
        <v>166</v>
      </c>
      <c r="B166" s="53" t="s">
        <v>40</v>
      </c>
      <c r="C166" s="51" t="s">
        <v>623</v>
      </c>
      <c r="D166" s="52" t="s">
        <v>624</v>
      </c>
      <c r="E166" s="51" t="s">
        <v>43</v>
      </c>
      <c r="F166" s="51" t="s">
        <v>84</v>
      </c>
      <c r="G166" s="53" t="s">
        <v>625</v>
      </c>
      <c r="H166" s="65">
        <v>202303</v>
      </c>
      <c r="I166" s="69" t="s">
        <v>622</v>
      </c>
      <c r="J166" s="105">
        <v>42552</v>
      </c>
      <c r="K166" s="51">
        <v>5000</v>
      </c>
      <c r="L166" s="51">
        <v>5000</v>
      </c>
      <c r="M166" s="51">
        <v>5000</v>
      </c>
      <c r="N166" s="65">
        <v>5000</v>
      </c>
      <c r="O166" s="70">
        <v>700</v>
      </c>
      <c r="P166" s="70">
        <v>25</v>
      </c>
      <c r="Q166" s="70">
        <f t="shared" si="20"/>
        <v>10</v>
      </c>
      <c r="R166" s="70">
        <f t="shared" si="21"/>
        <v>475</v>
      </c>
      <c r="S166" s="70">
        <v>400</v>
      </c>
      <c r="T166" s="70">
        <v>25</v>
      </c>
      <c r="U166" s="76">
        <f t="shared" si="22"/>
        <v>100</v>
      </c>
      <c r="V166" s="76">
        <f t="shared" si="23"/>
        <v>1210</v>
      </c>
      <c r="W166" s="76">
        <f t="shared" si="24"/>
        <v>525</v>
      </c>
      <c r="X166" s="77">
        <v>15000</v>
      </c>
      <c r="Y166" s="51">
        <f t="shared" si="25"/>
        <v>1800</v>
      </c>
      <c r="Z166" s="51">
        <v>15000</v>
      </c>
      <c r="AA166" s="69">
        <f t="shared" si="26"/>
        <v>1800</v>
      </c>
      <c r="AB166" s="76">
        <f t="shared" si="27"/>
        <v>0</v>
      </c>
      <c r="AC166" s="69"/>
      <c r="AD166" s="76">
        <f t="shared" si="28"/>
        <v>0</v>
      </c>
      <c r="AE166" s="76">
        <f t="shared" si="29"/>
        <v>5335</v>
      </c>
      <c r="AF166" s="82"/>
      <c r="AG166" s="82"/>
      <c r="AH166" s="88"/>
    </row>
    <row r="167" spans="1:34" s="58" customFormat="1" ht="20.100000000000001" customHeight="1">
      <c r="A167" s="53">
        <v>167</v>
      </c>
      <c r="B167" s="53" t="s">
        <v>40</v>
      </c>
      <c r="C167" s="51" t="s">
        <v>626</v>
      </c>
      <c r="D167" s="52" t="s">
        <v>627</v>
      </c>
      <c r="E167" s="51" t="s">
        <v>43</v>
      </c>
      <c r="F167" s="51" t="s">
        <v>75</v>
      </c>
      <c r="G167" s="53" t="s">
        <v>628</v>
      </c>
      <c r="H167" s="65">
        <v>202303</v>
      </c>
      <c r="I167" s="69" t="s">
        <v>622</v>
      </c>
      <c r="J167" s="105">
        <v>43437</v>
      </c>
      <c r="K167" s="51">
        <v>4500</v>
      </c>
      <c r="L167" s="51">
        <v>4500</v>
      </c>
      <c r="M167" s="51">
        <v>4500</v>
      </c>
      <c r="N167" s="65">
        <v>4500</v>
      </c>
      <c r="O167" s="70">
        <v>630</v>
      </c>
      <c r="P167" s="70">
        <v>22.5</v>
      </c>
      <c r="Q167" s="70">
        <f t="shared" si="20"/>
        <v>9</v>
      </c>
      <c r="R167" s="70">
        <f t="shared" si="21"/>
        <v>427.5</v>
      </c>
      <c r="S167" s="70">
        <v>360</v>
      </c>
      <c r="T167" s="70">
        <v>22.5</v>
      </c>
      <c r="U167" s="76">
        <f t="shared" si="22"/>
        <v>90</v>
      </c>
      <c r="V167" s="76">
        <f t="shared" si="23"/>
        <v>1089</v>
      </c>
      <c r="W167" s="76">
        <f t="shared" si="24"/>
        <v>472.5</v>
      </c>
      <c r="X167" s="77">
        <v>12000</v>
      </c>
      <c r="Y167" s="51">
        <f t="shared" si="25"/>
        <v>1440</v>
      </c>
      <c r="Z167" s="51">
        <v>12000</v>
      </c>
      <c r="AA167" s="69">
        <f t="shared" si="26"/>
        <v>1440</v>
      </c>
      <c r="AB167" s="76">
        <f t="shared" si="27"/>
        <v>0</v>
      </c>
      <c r="AC167" s="69"/>
      <c r="AD167" s="76">
        <f t="shared" si="28"/>
        <v>0</v>
      </c>
      <c r="AE167" s="76">
        <f t="shared" si="29"/>
        <v>4441.5</v>
      </c>
      <c r="AF167" s="82"/>
      <c r="AG167" s="82"/>
      <c r="AH167" s="88"/>
    </row>
    <row r="168" spans="1:34" s="58" customFormat="1" ht="20.100000000000001" customHeight="1">
      <c r="A168" s="53">
        <v>168</v>
      </c>
      <c r="B168" s="53" t="s">
        <v>40</v>
      </c>
      <c r="C168" s="51" t="s">
        <v>629</v>
      </c>
      <c r="D168" s="52" t="s">
        <v>630</v>
      </c>
      <c r="E168" s="51" t="s">
        <v>43</v>
      </c>
      <c r="F168" s="51" t="s">
        <v>79</v>
      </c>
      <c r="G168" s="53" t="s">
        <v>631</v>
      </c>
      <c r="H168" s="65">
        <v>202303</v>
      </c>
      <c r="I168" s="69" t="s">
        <v>622</v>
      </c>
      <c r="J168" s="105">
        <v>43941</v>
      </c>
      <c r="K168" s="51">
        <v>4000</v>
      </c>
      <c r="L168" s="51">
        <v>4000</v>
      </c>
      <c r="M168" s="51">
        <v>4000</v>
      </c>
      <c r="N168" s="65">
        <v>4000</v>
      </c>
      <c r="O168" s="70">
        <v>560</v>
      </c>
      <c r="P168" s="70">
        <v>20</v>
      </c>
      <c r="Q168" s="70">
        <f t="shared" si="20"/>
        <v>8</v>
      </c>
      <c r="R168" s="70">
        <f t="shared" si="21"/>
        <v>380</v>
      </c>
      <c r="S168" s="70">
        <v>320</v>
      </c>
      <c r="T168" s="70">
        <v>20</v>
      </c>
      <c r="U168" s="76">
        <f t="shared" si="22"/>
        <v>80</v>
      </c>
      <c r="V168" s="76">
        <f t="shared" si="23"/>
        <v>968</v>
      </c>
      <c r="W168" s="76">
        <f t="shared" si="24"/>
        <v>420</v>
      </c>
      <c r="X168" s="77">
        <v>10000</v>
      </c>
      <c r="Y168" s="51">
        <f t="shared" si="25"/>
        <v>1200</v>
      </c>
      <c r="Z168" s="51">
        <v>10000</v>
      </c>
      <c r="AA168" s="69">
        <f t="shared" si="26"/>
        <v>1200</v>
      </c>
      <c r="AB168" s="76">
        <f t="shared" si="27"/>
        <v>0</v>
      </c>
      <c r="AC168" s="69"/>
      <c r="AD168" s="76">
        <f t="shared" si="28"/>
        <v>0</v>
      </c>
      <c r="AE168" s="76">
        <f t="shared" si="29"/>
        <v>3788</v>
      </c>
      <c r="AF168" s="82"/>
      <c r="AG168" s="82"/>
      <c r="AH168" s="88"/>
    </row>
    <row r="169" spans="1:34" s="58" customFormat="1" ht="20.100000000000001" customHeight="1">
      <c r="A169" s="53">
        <v>171</v>
      </c>
      <c r="B169" s="53" t="s">
        <v>40</v>
      </c>
      <c r="C169" s="51" t="s">
        <v>638</v>
      </c>
      <c r="D169" s="52" t="s">
        <v>639</v>
      </c>
      <c r="E169" s="51" t="s">
        <v>43</v>
      </c>
      <c r="F169" s="51" t="s">
        <v>79</v>
      </c>
      <c r="G169" s="53" t="s">
        <v>640</v>
      </c>
      <c r="H169" s="65">
        <v>202303</v>
      </c>
      <c r="I169" s="69" t="s">
        <v>126</v>
      </c>
      <c r="J169" s="105">
        <v>44004</v>
      </c>
      <c r="K169" s="51">
        <v>4000</v>
      </c>
      <c r="L169" s="51">
        <v>4000</v>
      </c>
      <c r="M169" s="51">
        <v>4000</v>
      </c>
      <c r="N169" s="65">
        <v>4000</v>
      </c>
      <c r="O169" s="70">
        <v>560</v>
      </c>
      <c r="P169" s="70">
        <v>20</v>
      </c>
      <c r="Q169" s="70">
        <f t="shared" si="20"/>
        <v>8</v>
      </c>
      <c r="R169" s="70">
        <f t="shared" si="21"/>
        <v>380</v>
      </c>
      <c r="S169" s="70">
        <v>320</v>
      </c>
      <c r="T169" s="70">
        <v>20</v>
      </c>
      <c r="U169" s="76">
        <f t="shared" si="22"/>
        <v>80</v>
      </c>
      <c r="V169" s="76">
        <f t="shared" si="23"/>
        <v>968</v>
      </c>
      <c r="W169" s="76">
        <f t="shared" si="24"/>
        <v>420</v>
      </c>
      <c r="X169" s="77">
        <v>9000</v>
      </c>
      <c r="Y169" s="51">
        <f t="shared" si="25"/>
        <v>1080</v>
      </c>
      <c r="Z169" s="51">
        <v>9000</v>
      </c>
      <c r="AA169" s="69">
        <f t="shared" si="26"/>
        <v>1080</v>
      </c>
      <c r="AB169" s="76">
        <f t="shared" si="27"/>
        <v>0</v>
      </c>
      <c r="AC169" s="69"/>
      <c r="AD169" s="76">
        <f t="shared" si="28"/>
        <v>0</v>
      </c>
      <c r="AE169" s="76">
        <f t="shared" si="29"/>
        <v>3548</v>
      </c>
      <c r="AF169" s="82"/>
      <c r="AG169" s="82"/>
      <c r="AH169" s="88"/>
    </row>
    <row r="170" spans="1:34" s="58" customFormat="1" ht="20.100000000000001" customHeight="1">
      <c r="A170" s="53">
        <v>172</v>
      </c>
      <c r="B170" s="53" t="s">
        <v>40</v>
      </c>
      <c r="C170" s="51" t="s">
        <v>641</v>
      </c>
      <c r="D170" s="52" t="s">
        <v>642</v>
      </c>
      <c r="E170" s="51" t="s">
        <v>43</v>
      </c>
      <c r="F170" s="51" t="s">
        <v>79</v>
      </c>
      <c r="G170" s="53" t="s">
        <v>643</v>
      </c>
      <c r="H170" s="65">
        <v>202303</v>
      </c>
      <c r="I170" s="69" t="s">
        <v>257</v>
      </c>
      <c r="J170" s="105">
        <v>43983</v>
      </c>
      <c r="K170" s="51">
        <v>4000</v>
      </c>
      <c r="L170" s="51">
        <v>4000</v>
      </c>
      <c r="M170" s="51">
        <v>4000</v>
      </c>
      <c r="N170" s="65">
        <v>4000</v>
      </c>
      <c r="O170" s="70">
        <v>560</v>
      </c>
      <c r="P170" s="70">
        <v>20</v>
      </c>
      <c r="Q170" s="70">
        <f t="shared" si="20"/>
        <v>8</v>
      </c>
      <c r="R170" s="70">
        <f t="shared" si="21"/>
        <v>380</v>
      </c>
      <c r="S170" s="70">
        <v>320</v>
      </c>
      <c r="T170" s="70">
        <v>20</v>
      </c>
      <c r="U170" s="76">
        <f t="shared" si="22"/>
        <v>80</v>
      </c>
      <c r="V170" s="76">
        <f t="shared" si="23"/>
        <v>968</v>
      </c>
      <c r="W170" s="76">
        <f t="shared" si="24"/>
        <v>420</v>
      </c>
      <c r="X170" s="77">
        <v>8800</v>
      </c>
      <c r="Y170" s="51">
        <f t="shared" si="25"/>
        <v>1056</v>
      </c>
      <c r="Z170" s="51">
        <v>8800</v>
      </c>
      <c r="AA170" s="69">
        <f t="shared" si="26"/>
        <v>1056</v>
      </c>
      <c r="AB170" s="76">
        <f t="shared" si="27"/>
        <v>0</v>
      </c>
      <c r="AC170" s="69"/>
      <c r="AD170" s="76">
        <f t="shared" si="28"/>
        <v>0</v>
      </c>
      <c r="AE170" s="76">
        <f t="shared" si="29"/>
        <v>3500</v>
      </c>
      <c r="AF170" s="82"/>
      <c r="AG170" s="82"/>
      <c r="AH170" s="88"/>
    </row>
    <row r="171" spans="1:34" s="58" customFormat="1" ht="20.100000000000001" customHeight="1">
      <c r="A171" s="53">
        <v>173</v>
      </c>
      <c r="B171" s="53" t="s">
        <v>40</v>
      </c>
      <c r="C171" s="51" t="s">
        <v>644</v>
      </c>
      <c r="D171" s="52" t="s">
        <v>645</v>
      </c>
      <c r="E171" s="51" t="s">
        <v>43</v>
      </c>
      <c r="F171" s="51" t="s">
        <v>115</v>
      </c>
      <c r="G171" s="53" t="s">
        <v>646</v>
      </c>
      <c r="H171" s="65">
        <v>202303</v>
      </c>
      <c r="I171" s="69" t="s">
        <v>257</v>
      </c>
      <c r="J171" s="105">
        <v>43998</v>
      </c>
      <c r="K171" s="51">
        <v>4000</v>
      </c>
      <c r="L171" s="51">
        <v>4000</v>
      </c>
      <c r="M171" s="51">
        <v>4000</v>
      </c>
      <c r="N171" s="65">
        <v>4000</v>
      </c>
      <c r="O171" s="70">
        <v>560</v>
      </c>
      <c r="P171" s="70">
        <v>20</v>
      </c>
      <c r="Q171" s="70">
        <f t="shared" si="20"/>
        <v>8</v>
      </c>
      <c r="R171" s="70">
        <f t="shared" si="21"/>
        <v>380</v>
      </c>
      <c r="S171" s="70">
        <v>320</v>
      </c>
      <c r="T171" s="70">
        <v>20</v>
      </c>
      <c r="U171" s="76">
        <f t="shared" si="22"/>
        <v>80</v>
      </c>
      <c r="V171" s="76">
        <f t="shared" si="23"/>
        <v>968</v>
      </c>
      <c r="W171" s="76">
        <f t="shared" si="24"/>
        <v>420</v>
      </c>
      <c r="X171" s="77">
        <v>6700</v>
      </c>
      <c r="Y171" s="51">
        <f t="shared" si="25"/>
        <v>804</v>
      </c>
      <c r="Z171" s="51">
        <v>6700</v>
      </c>
      <c r="AA171" s="69">
        <f t="shared" si="26"/>
        <v>804</v>
      </c>
      <c r="AB171" s="76">
        <f t="shared" si="27"/>
        <v>0</v>
      </c>
      <c r="AC171" s="69"/>
      <c r="AD171" s="76">
        <f t="shared" si="28"/>
        <v>0</v>
      </c>
      <c r="AE171" s="76">
        <f t="shared" si="29"/>
        <v>2996</v>
      </c>
      <c r="AF171" s="82"/>
      <c r="AG171" s="82"/>
      <c r="AH171" s="88"/>
    </row>
    <row r="172" spans="1:34" s="58" customFormat="1" ht="20.100000000000001" customHeight="1">
      <c r="A172" s="53">
        <v>174</v>
      </c>
      <c r="B172" s="53" t="s">
        <v>40</v>
      </c>
      <c r="C172" s="51" t="s">
        <v>647</v>
      </c>
      <c r="D172" s="52" t="s">
        <v>648</v>
      </c>
      <c r="E172" s="51" t="s">
        <v>43</v>
      </c>
      <c r="F172" s="51" t="s">
        <v>79</v>
      </c>
      <c r="G172" s="53" t="s">
        <v>649</v>
      </c>
      <c r="H172" s="65">
        <v>202303</v>
      </c>
      <c r="I172" s="69" t="s">
        <v>324</v>
      </c>
      <c r="J172" s="105">
        <v>43966</v>
      </c>
      <c r="K172" s="51">
        <v>4000</v>
      </c>
      <c r="L172" s="51">
        <v>4000</v>
      </c>
      <c r="M172" s="51">
        <v>4000</v>
      </c>
      <c r="N172" s="65">
        <v>4000</v>
      </c>
      <c r="O172" s="70">
        <v>560</v>
      </c>
      <c r="P172" s="70">
        <v>20</v>
      </c>
      <c r="Q172" s="70">
        <f t="shared" si="20"/>
        <v>8</v>
      </c>
      <c r="R172" s="70">
        <f t="shared" si="21"/>
        <v>380</v>
      </c>
      <c r="S172" s="70">
        <v>320</v>
      </c>
      <c r="T172" s="70">
        <v>20</v>
      </c>
      <c r="U172" s="76">
        <f t="shared" si="22"/>
        <v>80</v>
      </c>
      <c r="V172" s="76">
        <f t="shared" si="23"/>
        <v>968</v>
      </c>
      <c r="W172" s="76">
        <f t="shared" si="24"/>
        <v>420</v>
      </c>
      <c r="X172" s="77">
        <v>3500</v>
      </c>
      <c r="Y172" s="51">
        <f t="shared" si="25"/>
        <v>420</v>
      </c>
      <c r="Z172" s="51">
        <v>3500</v>
      </c>
      <c r="AA172" s="69">
        <f t="shared" si="26"/>
        <v>420</v>
      </c>
      <c r="AB172" s="76">
        <f t="shared" si="27"/>
        <v>0</v>
      </c>
      <c r="AC172" s="69"/>
      <c r="AD172" s="76">
        <f t="shared" si="28"/>
        <v>0</v>
      </c>
      <c r="AE172" s="76">
        <f t="shared" si="29"/>
        <v>2228</v>
      </c>
      <c r="AF172" s="82" t="s">
        <v>650</v>
      </c>
      <c r="AG172" s="82"/>
      <c r="AH172" s="88"/>
    </row>
    <row r="173" spans="1:34" s="58" customFormat="1" ht="20.100000000000001" customHeight="1">
      <c r="A173" s="53">
        <v>175</v>
      </c>
      <c r="B173" s="53" t="s">
        <v>40</v>
      </c>
      <c r="C173" s="51" t="s">
        <v>651</v>
      </c>
      <c r="D173" s="52" t="s">
        <v>652</v>
      </c>
      <c r="E173" s="51" t="s">
        <v>43</v>
      </c>
      <c r="F173" s="51" t="s">
        <v>230</v>
      </c>
      <c r="G173" s="53" t="s">
        <v>653</v>
      </c>
      <c r="H173" s="65">
        <v>202303</v>
      </c>
      <c r="I173" s="69" t="s">
        <v>387</v>
      </c>
      <c r="J173" s="105">
        <v>43971</v>
      </c>
      <c r="K173" s="51">
        <v>5500</v>
      </c>
      <c r="L173" s="51">
        <v>5500</v>
      </c>
      <c r="M173" s="51">
        <v>5500</v>
      </c>
      <c r="N173" s="65">
        <v>5500</v>
      </c>
      <c r="O173" s="70">
        <v>770</v>
      </c>
      <c r="P173" s="70">
        <v>27.5</v>
      </c>
      <c r="Q173" s="70">
        <f t="shared" si="20"/>
        <v>11</v>
      </c>
      <c r="R173" s="70">
        <f t="shared" si="21"/>
        <v>522.5</v>
      </c>
      <c r="S173" s="70">
        <v>440</v>
      </c>
      <c r="T173" s="70">
        <v>27.5</v>
      </c>
      <c r="U173" s="76">
        <f t="shared" si="22"/>
        <v>110</v>
      </c>
      <c r="V173" s="76">
        <f t="shared" si="23"/>
        <v>1331</v>
      </c>
      <c r="W173" s="76">
        <f t="shared" si="24"/>
        <v>577.5</v>
      </c>
      <c r="X173" s="77">
        <v>24000</v>
      </c>
      <c r="Y173" s="51">
        <f t="shared" si="25"/>
        <v>2880</v>
      </c>
      <c r="Z173" s="51">
        <v>24000</v>
      </c>
      <c r="AA173" s="69">
        <f t="shared" si="26"/>
        <v>2880</v>
      </c>
      <c r="AB173" s="76">
        <f t="shared" si="27"/>
        <v>0</v>
      </c>
      <c r="AC173" s="69"/>
      <c r="AD173" s="76">
        <f t="shared" si="28"/>
        <v>0</v>
      </c>
      <c r="AE173" s="76">
        <f t="shared" si="29"/>
        <v>7668.5</v>
      </c>
      <c r="AF173" s="82"/>
      <c r="AG173" s="82"/>
      <c r="AH173" s="88"/>
    </row>
    <row r="174" spans="1:34" s="58" customFormat="1" ht="20.100000000000001" customHeight="1">
      <c r="A174" s="53">
        <v>176</v>
      </c>
      <c r="B174" s="53" t="s">
        <v>40</v>
      </c>
      <c r="C174" s="51" t="s">
        <v>654</v>
      </c>
      <c r="D174" s="52" t="s">
        <v>655</v>
      </c>
      <c r="E174" s="51" t="s">
        <v>201</v>
      </c>
      <c r="F174" s="51" t="s">
        <v>79</v>
      </c>
      <c r="G174" s="53" t="s">
        <v>656</v>
      </c>
      <c r="H174" s="65">
        <v>202303</v>
      </c>
      <c r="I174" s="69" t="s">
        <v>416</v>
      </c>
      <c r="J174" s="105">
        <v>43948</v>
      </c>
      <c r="K174" s="51">
        <v>4000</v>
      </c>
      <c r="L174" s="51">
        <v>4000</v>
      </c>
      <c r="M174" s="51">
        <v>4000</v>
      </c>
      <c r="N174" s="65">
        <v>4000</v>
      </c>
      <c r="O174" s="70">
        <v>560</v>
      </c>
      <c r="P174" s="70">
        <v>20</v>
      </c>
      <c r="Q174" s="70">
        <f t="shared" si="20"/>
        <v>8</v>
      </c>
      <c r="R174" s="70">
        <f t="shared" si="21"/>
        <v>380</v>
      </c>
      <c r="S174" s="70">
        <v>320</v>
      </c>
      <c r="T174" s="70">
        <v>20</v>
      </c>
      <c r="U174" s="76">
        <f t="shared" si="22"/>
        <v>80</v>
      </c>
      <c r="V174" s="76">
        <f t="shared" si="23"/>
        <v>968</v>
      </c>
      <c r="W174" s="76">
        <f t="shared" si="24"/>
        <v>420</v>
      </c>
      <c r="X174" s="77">
        <v>10000</v>
      </c>
      <c r="Y174" s="51">
        <f t="shared" si="25"/>
        <v>1200</v>
      </c>
      <c r="Z174" s="51">
        <v>10000</v>
      </c>
      <c r="AA174" s="69">
        <f t="shared" si="26"/>
        <v>1200</v>
      </c>
      <c r="AB174" s="76">
        <f t="shared" si="27"/>
        <v>0</v>
      </c>
      <c r="AC174" s="69"/>
      <c r="AD174" s="76">
        <f t="shared" si="28"/>
        <v>0</v>
      </c>
      <c r="AE174" s="76">
        <f t="shared" si="29"/>
        <v>3788</v>
      </c>
      <c r="AF174" s="82"/>
      <c r="AG174" s="82"/>
      <c r="AH174" s="88"/>
    </row>
    <row r="175" spans="1:34" s="58" customFormat="1" ht="20.100000000000001" customHeight="1">
      <c r="A175" s="53">
        <v>177</v>
      </c>
      <c r="B175" s="53" t="s">
        <v>40</v>
      </c>
      <c r="C175" s="51" t="s">
        <v>657</v>
      </c>
      <c r="D175" s="52" t="s">
        <v>658</v>
      </c>
      <c r="E175" s="51" t="s">
        <v>201</v>
      </c>
      <c r="F175" s="51" t="s">
        <v>75</v>
      </c>
      <c r="G175" s="53" t="s">
        <v>659</v>
      </c>
      <c r="H175" s="65">
        <v>202303</v>
      </c>
      <c r="I175" s="69" t="s">
        <v>395</v>
      </c>
      <c r="J175" s="105">
        <v>43980</v>
      </c>
      <c r="K175" s="51">
        <v>4000</v>
      </c>
      <c r="L175" s="51">
        <v>4000</v>
      </c>
      <c r="M175" s="51">
        <v>4000</v>
      </c>
      <c r="N175" s="65">
        <v>4000</v>
      </c>
      <c r="O175" s="70">
        <v>560</v>
      </c>
      <c r="P175" s="70">
        <v>20</v>
      </c>
      <c r="Q175" s="70">
        <f t="shared" si="20"/>
        <v>8</v>
      </c>
      <c r="R175" s="70">
        <f t="shared" si="21"/>
        <v>380</v>
      </c>
      <c r="S175" s="70">
        <v>320</v>
      </c>
      <c r="T175" s="70">
        <v>20</v>
      </c>
      <c r="U175" s="76">
        <f t="shared" si="22"/>
        <v>80</v>
      </c>
      <c r="V175" s="76">
        <f t="shared" si="23"/>
        <v>968</v>
      </c>
      <c r="W175" s="76">
        <f t="shared" si="24"/>
        <v>420</v>
      </c>
      <c r="X175" s="77">
        <v>12000</v>
      </c>
      <c r="Y175" s="51">
        <f t="shared" si="25"/>
        <v>1440</v>
      </c>
      <c r="Z175" s="51">
        <v>12000</v>
      </c>
      <c r="AA175" s="69">
        <f t="shared" si="26"/>
        <v>1440</v>
      </c>
      <c r="AB175" s="76">
        <f t="shared" si="27"/>
        <v>0</v>
      </c>
      <c r="AC175" s="69"/>
      <c r="AD175" s="76">
        <f t="shared" si="28"/>
        <v>0</v>
      </c>
      <c r="AE175" s="76">
        <f t="shared" si="29"/>
        <v>4268</v>
      </c>
      <c r="AF175" s="82"/>
      <c r="AG175" s="82"/>
      <c r="AH175" s="88"/>
    </row>
    <row r="176" spans="1:34" s="58" customFormat="1" ht="20.100000000000001" customHeight="1">
      <c r="A176" s="53">
        <v>178</v>
      </c>
      <c r="B176" s="53" t="s">
        <v>40</v>
      </c>
      <c r="C176" s="51" t="s">
        <v>660</v>
      </c>
      <c r="D176" s="52" t="s">
        <v>661</v>
      </c>
      <c r="E176" s="51" t="s">
        <v>43</v>
      </c>
      <c r="F176" s="51" t="s">
        <v>596</v>
      </c>
      <c r="G176" s="53" t="s">
        <v>662</v>
      </c>
      <c r="H176" s="65">
        <v>202303</v>
      </c>
      <c r="I176" s="69" t="s">
        <v>163</v>
      </c>
      <c r="J176" s="105">
        <v>43957</v>
      </c>
      <c r="K176" s="51">
        <v>5000</v>
      </c>
      <c r="L176" s="51">
        <v>5000</v>
      </c>
      <c r="M176" s="51">
        <v>5000</v>
      </c>
      <c r="N176" s="65">
        <v>5000</v>
      </c>
      <c r="O176" s="70">
        <v>700</v>
      </c>
      <c r="P176" s="70">
        <v>25</v>
      </c>
      <c r="Q176" s="70">
        <f t="shared" si="20"/>
        <v>10</v>
      </c>
      <c r="R176" s="70">
        <f t="shared" si="21"/>
        <v>475</v>
      </c>
      <c r="S176" s="70">
        <v>400</v>
      </c>
      <c r="T176" s="70">
        <v>25</v>
      </c>
      <c r="U176" s="76">
        <f t="shared" si="22"/>
        <v>100</v>
      </c>
      <c r="V176" s="76">
        <f t="shared" si="23"/>
        <v>1210</v>
      </c>
      <c r="W176" s="76">
        <f t="shared" si="24"/>
        <v>525</v>
      </c>
      <c r="X176" s="77">
        <v>18000</v>
      </c>
      <c r="Y176" s="51">
        <f t="shared" si="25"/>
        <v>2160</v>
      </c>
      <c r="Z176" s="51">
        <v>18000</v>
      </c>
      <c r="AA176" s="69">
        <f t="shared" si="26"/>
        <v>2160</v>
      </c>
      <c r="AB176" s="76">
        <f t="shared" si="27"/>
        <v>0</v>
      </c>
      <c r="AC176" s="69"/>
      <c r="AD176" s="76">
        <f t="shared" si="28"/>
        <v>0</v>
      </c>
      <c r="AE176" s="76">
        <f t="shared" si="29"/>
        <v>6055</v>
      </c>
      <c r="AF176" s="82"/>
      <c r="AG176" s="82"/>
      <c r="AH176" s="88"/>
    </row>
    <row r="177" spans="1:34" s="58" customFormat="1" ht="20.100000000000001" customHeight="1">
      <c r="A177" s="53">
        <v>179</v>
      </c>
      <c r="B177" s="53" t="s">
        <v>40</v>
      </c>
      <c r="C177" s="51" t="s">
        <v>663</v>
      </c>
      <c r="D177" s="52" t="s">
        <v>664</v>
      </c>
      <c r="E177" s="51" t="s">
        <v>43</v>
      </c>
      <c r="F177" s="51" t="s">
        <v>79</v>
      </c>
      <c r="G177" s="53" t="s">
        <v>665</v>
      </c>
      <c r="H177" s="65">
        <v>202303</v>
      </c>
      <c r="I177" s="69" t="s">
        <v>121</v>
      </c>
      <c r="J177" s="105">
        <v>43957</v>
      </c>
      <c r="K177" s="51">
        <v>4000</v>
      </c>
      <c r="L177" s="51">
        <v>4000</v>
      </c>
      <c r="M177" s="51">
        <v>4000</v>
      </c>
      <c r="N177" s="65">
        <v>4000</v>
      </c>
      <c r="O177" s="70">
        <v>560</v>
      </c>
      <c r="P177" s="70">
        <v>20</v>
      </c>
      <c r="Q177" s="70">
        <f t="shared" si="20"/>
        <v>8</v>
      </c>
      <c r="R177" s="70">
        <f t="shared" si="21"/>
        <v>380</v>
      </c>
      <c r="S177" s="70">
        <v>320</v>
      </c>
      <c r="T177" s="70">
        <v>20</v>
      </c>
      <c r="U177" s="76">
        <f t="shared" si="22"/>
        <v>80</v>
      </c>
      <c r="V177" s="76">
        <f t="shared" si="23"/>
        <v>968</v>
      </c>
      <c r="W177" s="76">
        <f t="shared" si="24"/>
        <v>420</v>
      </c>
      <c r="X177" s="77">
        <v>9500</v>
      </c>
      <c r="Y177" s="51">
        <f t="shared" si="25"/>
        <v>1140</v>
      </c>
      <c r="Z177" s="51">
        <v>8500</v>
      </c>
      <c r="AA177" s="69">
        <f t="shared" si="26"/>
        <v>1020</v>
      </c>
      <c r="AB177" s="76">
        <f t="shared" si="27"/>
        <v>120</v>
      </c>
      <c r="AC177" s="69"/>
      <c r="AD177" s="76">
        <f t="shared" si="28"/>
        <v>120</v>
      </c>
      <c r="AE177" s="76">
        <f t="shared" si="29"/>
        <v>3428</v>
      </c>
      <c r="AF177" s="82"/>
      <c r="AG177" s="82"/>
      <c r="AH177" s="88"/>
    </row>
    <row r="178" spans="1:34" s="58" customFormat="1" ht="20.100000000000001" customHeight="1">
      <c r="A178" s="53">
        <v>180</v>
      </c>
      <c r="B178" s="53" t="s">
        <v>40</v>
      </c>
      <c r="C178" s="51" t="s">
        <v>666</v>
      </c>
      <c r="D178" s="52" t="s">
        <v>667</v>
      </c>
      <c r="E178" s="51" t="s">
        <v>43</v>
      </c>
      <c r="F178" s="51" t="s">
        <v>75</v>
      </c>
      <c r="G178" s="53" t="s">
        <v>668</v>
      </c>
      <c r="H178" s="65">
        <v>202303</v>
      </c>
      <c r="I178" s="69" t="s">
        <v>424</v>
      </c>
      <c r="J178" s="105">
        <v>43959</v>
      </c>
      <c r="K178" s="51">
        <v>4500</v>
      </c>
      <c r="L178" s="51">
        <v>4500</v>
      </c>
      <c r="M178" s="51">
        <v>4500</v>
      </c>
      <c r="N178" s="65">
        <v>4500</v>
      </c>
      <c r="O178" s="70">
        <v>630</v>
      </c>
      <c r="P178" s="70">
        <v>22.5</v>
      </c>
      <c r="Q178" s="70">
        <f t="shared" si="20"/>
        <v>9</v>
      </c>
      <c r="R178" s="70">
        <f t="shared" si="21"/>
        <v>427.5</v>
      </c>
      <c r="S178" s="70">
        <v>360</v>
      </c>
      <c r="T178" s="70">
        <v>22.5</v>
      </c>
      <c r="U178" s="76">
        <f t="shared" si="22"/>
        <v>90</v>
      </c>
      <c r="V178" s="76">
        <f t="shared" si="23"/>
        <v>1089</v>
      </c>
      <c r="W178" s="76">
        <f t="shared" si="24"/>
        <v>472.5</v>
      </c>
      <c r="X178" s="77">
        <v>12000</v>
      </c>
      <c r="Y178" s="51">
        <f t="shared" si="25"/>
        <v>1440</v>
      </c>
      <c r="Z178" s="51">
        <v>12000</v>
      </c>
      <c r="AA178" s="69">
        <f t="shared" si="26"/>
        <v>1440</v>
      </c>
      <c r="AB178" s="76">
        <f t="shared" si="27"/>
        <v>0</v>
      </c>
      <c r="AC178" s="69"/>
      <c r="AD178" s="76">
        <f t="shared" si="28"/>
        <v>0</v>
      </c>
      <c r="AE178" s="76">
        <f t="shared" si="29"/>
        <v>4441.5</v>
      </c>
      <c r="AF178" s="82"/>
      <c r="AG178" s="82"/>
      <c r="AH178" s="88"/>
    </row>
    <row r="179" spans="1:34" s="58" customFormat="1" ht="20.100000000000001" customHeight="1">
      <c r="A179" s="53">
        <v>181</v>
      </c>
      <c r="B179" s="53" t="s">
        <v>40</v>
      </c>
      <c r="C179" s="51" t="s">
        <v>669</v>
      </c>
      <c r="D179" s="52" t="s">
        <v>670</v>
      </c>
      <c r="E179" s="51" t="s">
        <v>49</v>
      </c>
      <c r="F179" s="51" t="s">
        <v>328</v>
      </c>
      <c r="G179" s="53" t="s">
        <v>671</v>
      </c>
      <c r="H179" s="65">
        <v>202303</v>
      </c>
      <c r="I179" s="69" t="s">
        <v>563</v>
      </c>
      <c r="J179" s="105">
        <v>43971</v>
      </c>
      <c r="K179" s="51">
        <v>4500</v>
      </c>
      <c r="L179" s="51">
        <v>4500</v>
      </c>
      <c r="M179" s="51">
        <v>4500</v>
      </c>
      <c r="N179" s="65">
        <v>4500</v>
      </c>
      <c r="O179" s="70">
        <v>630</v>
      </c>
      <c r="P179" s="70">
        <v>22.5</v>
      </c>
      <c r="Q179" s="70">
        <f t="shared" si="20"/>
        <v>9</v>
      </c>
      <c r="R179" s="70">
        <f t="shared" si="21"/>
        <v>427.5</v>
      </c>
      <c r="S179" s="70">
        <v>360</v>
      </c>
      <c r="T179" s="70">
        <v>22.5</v>
      </c>
      <c r="U179" s="76">
        <f t="shared" si="22"/>
        <v>90</v>
      </c>
      <c r="V179" s="76">
        <f t="shared" si="23"/>
        <v>1089</v>
      </c>
      <c r="W179" s="76">
        <f t="shared" si="24"/>
        <v>472.5</v>
      </c>
      <c r="X179" s="77">
        <v>3500</v>
      </c>
      <c r="Y179" s="51">
        <f t="shared" si="25"/>
        <v>420</v>
      </c>
      <c r="Z179" s="51">
        <v>12000</v>
      </c>
      <c r="AA179" s="69">
        <f t="shared" si="26"/>
        <v>1440</v>
      </c>
      <c r="AB179" s="76">
        <f t="shared" si="27"/>
        <v>-1020</v>
      </c>
      <c r="AC179" s="69"/>
      <c r="AD179" s="76">
        <f t="shared" si="28"/>
        <v>-1020</v>
      </c>
      <c r="AE179" s="76">
        <f t="shared" si="29"/>
        <v>4441.5</v>
      </c>
      <c r="AF179" s="82" t="s">
        <v>672</v>
      </c>
      <c r="AG179" s="82"/>
      <c r="AH179" s="88"/>
    </row>
    <row r="180" spans="1:34" s="58" customFormat="1" ht="20.100000000000001" customHeight="1">
      <c r="A180" s="53">
        <v>182</v>
      </c>
      <c r="B180" s="53" t="s">
        <v>40</v>
      </c>
      <c r="C180" s="51" t="s">
        <v>673</v>
      </c>
      <c r="D180" s="52" t="s">
        <v>674</v>
      </c>
      <c r="E180" s="51" t="s">
        <v>49</v>
      </c>
      <c r="F180" s="51" t="s">
        <v>84</v>
      </c>
      <c r="G180" s="53" t="s">
        <v>675</v>
      </c>
      <c r="H180" s="65">
        <v>202303</v>
      </c>
      <c r="I180" s="69" t="s">
        <v>676</v>
      </c>
      <c r="J180" s="105">
        <v>43957</v>
      </c>
      <c r="K180" s="51">
        <v>4500</v>
      </c>
      <c r="L180" s="51">
        <v>4500</v>
      </c>
      <c r="M180" s="51">
        <v>4500</v>
      </c>
      <c r="N180" s="65">
        <v>4500</v>
      </c>
      <c r="O180" s="70">
        <v>630</v>
      </c>
      <c r="P180" s="70">
        <v>22.5</v>
      </c>
      <c r="Q180" s="70">
        <f t="shared" si="20"/>
        <v>9</v>
      </c>
      <c r="R180" s="70">
        <f t="shared" si="21"/>
        <v>427.5</v>
      </c>
      <c r="S180" s="70">
        <v>360</v>
      </c>
      <c r="T180" s="70">
        <v>22.5</v>
      </c>
      <c r="U180" s="76">
        <f t="shared" si="22"/>
        <v>90</v>
      </c>
      <c r="V180" s="76">
        <f t="shared" si="23"/>
        <v>1089</v>
      </c>
      <c r="W180" s="76">
        <f t="shared" si="24"/>
        <v>472.5</v>
      </c>
      <c r="X180" s="77">
        <v>12000</v>
      </c>
      <c r="Y180" s="51">
        <f t="shared" si="25"/>
        <v>1440</v>
      </c>
      <c r="Z180" s="51">
        <v>12000</v>
      </c>
      <c r="AA180" s="69">
        <f t="shared" si="26"/>
        <v>1440</v>
      </c>
      <c r="AB180" s="76">
        <f t="shared" si="27"/>
        <v>0</v>
      </c>
      <c r="AC180" s="69"/>
      <c r="AD180" s="76">
        <f t="shared" si="28"/>
        <v>0</v>
      </c>
      <c r="AE180" s="76">
        <f t="shared" si="29"/>
        <v>4441.5</v>
      </c>
      <c r="AF180" s="82"/>
      <c r="AG180" s="82"/>
      <c r="AH180" s="88"/>
    </row>
    <row r="181" spans="1:34" s="58" customFormat="1" ht="20.100000000000001" customHeight="1">
      <c r="A181" s="53">
        <v>183</v>
      </c>
      <c r="B181" s="53" t="s">
        <v>40</v>
      </c>
      <c r="C181" s="51" t="s">
        <v>677</v>
      </c>
      <c r="D181" s="52" t="s">
        <v>678</v>
      </c>
      <c r="E181" s="51" t="s">
        <v>49</v>
      </c>
      <c r="F181" s="51" t="s">
        <v>75</v>
      </c>
      <c r="G181" s="53" t="s">
        <v>679</v>
      </c>
      <c r="H181" s="65">
        <v>202303</v>
      </c>
      <c r="I181" s="69" t="s">
        <v>676</v>
      </c>
      <c r="J181" s="105">
        <v>43964</v>
      </c>
      <c r="K181" s="51">
        <v>4000</v>
      </c>
      <c r="L181" s="51">
        <v>4000</v>
      </c>
      <c r="M181" s="51">
        <v>4000</v>
      </c>
      <c r="N181" s="65">
        <v>4000</v>
      </c>
      <c r="O181" s="70">
        <v>560</v>
      </c>
      <c r="P181" s="70">
        <v>20</v>
      </c>
      <c r="Q181" s="70">
        <f t="shared" si="20"/>
        <v>8</v>
      </c>
      <c r="R181" s="70">
        <f t="shared" si="21"/>
        <v>380</v>
      </c>
      <c r="S181" s="70">
        <v>320</v>
      </c>
      <c r="T181" s="70">
        <v>20</v>
      </c>
      <c r="U181" s="76">
        <f t="shared" si="22"/>
        <v>80</v>
      </c>
      <c r="V181" s="76">
        <f t="shared" si="23"/>
        <v>968</v>
      </c>
      <c r="W181" s="76">
        <f t="shared" si="24"/>
        <v>420</v>
      </c>
      <c r="X181" s="77">
        <v>12000</v>
      </c>
      <c r="Y181" s="51">
        <f t="shared" si="25"/>
        <v>1440</v>
      </c>
      <c r="Z181" s="51">
        <v>12000</v>
      </c>
      <c r="AA181" s="69">
        <f t="shared" si="26"/>
        <v>1440</v>
      </c>
      <c r="AB181" s="76">
        <f t="shared" si="27"/>
        <v>0</v>
      </c>
      <c r="AC181" s="69"/>
      <c r="AD181" s="76">
        <f t="shared" si="28"/>
        <v>0</v>
      </c>
      <c r="AE181" s="76">
        <f t="shared" si="29"/>
        <v>4268</v>
      </c>
      <c r="AF181" s="82"/>
      <c r="AG181" s="82"/>
      <c r="AH181" s="88"/>
    </row>
    <row r="182" spans="1:34" s="58" customFormat="1" ht="20.100000000000001" customHeight="1">
      <c r="A182" s="53">
        <v>184</v>
      </c>
      <c r="B182" s="53" t="s">
        <v>40</v>
      </c>
      <c r="C182" s="51" t="s">
        <v>680</v>
      </c>
      <c r="D182" s="52" t="s">
        <v>681</v>
      </c>
      <c r="E182" s="51" t="s">
        <v>49</v>
      </c>
      <c r="F182" s="51" t="s">
        <v>79</v>
      </c>
      <c r="G182" s="53" t="s">
        <v>682</v>
      </c>
      <c r="H182" s="65">
        <v>202303</v>
      </c>
      <c r="I182" s="69" t="s">
        <v>490</v>
      </c>
      <c r="J182" s="105">
        <v>43985</v>
      </c>
      <c r="K182" s="51">
        <v>4000</v>
      </c>
      <c r="L182" s="51">
        <v>4000</v>
      </c>
      <c r="M182" s="51">
        <v>4000</v>
      </c>
      <c r="N182" s="65">
        <v>4000</v>
      </c>
      <c r="O182" s="70">
        <v>560</v>
      </c>
      <c r="P182" s="70">
        <v>20</v>
      </c>
      <c r="Q182" s="70">
        <f t="shared" si="20"/>
        <v>8</v>
      </c>
      <c r="R182" s="70">
        <f t="shared" si="21"/>
        <v>380</v>
      </c>
      <c r="S182" s="70">
        <v>320</v>
      </c>
      <c r="T182" s="70">
        <v>20</v>
      </c>
      <c r="U182" s="76">
        <f t="shared" si="22"/>
        <v>80</v>
      </c>
      <c r="V182" s="76">
        <f t="shared" si="23"/>
        <v>968</v>
      </c>
      <c r="W182" s="76">
        <f t="shared" si="24"/>
        <v>420</v>
      </c>
      <c r="X182" s="77">
        <v>5800</v>
      </c>
      <c r="Y182" s="51">
        <f t="shared" si="25"/>
        <v>696</v>
      </c>
      <c r="Z182" s="51">
        <v>5800</v>
      </c>
      <c r="AA182" s="69">
        <f t="shared" si="26"/>
        <v>696</v>
      </c>
      <c r="AB182" s="76">
        <f t="shared" si="27"/>
        <v>0</v>
      </c>
      <c r="AC182" s="69"/>
      <c r="AD182" s="76">
        <f t="shared" si="28"/>
        <v>0</v>
      </c>
      <c r="AE182" s="76">
        <f t="shared" si="29"/>
        <v>2780</v>
      </c>
      <c r="AF182" s="82"/>
      <c r="AG182" s="82"/>
      <c r="AH182" s="88"/>
    </row>
    <row r="183" spans="1:34" s="58" customFormat="1" ht="20.100000000000001" customHeight="1">
      <c r="A183" s="53">
        <v>185</v>
      </c>
      <c r="B183" s="53" t="s">
        <v>40</v>
      </c>
      <c r="C183" s="51" t="s">
        <v>683</v>
      </c>
      <c r="D183" s="52" t="s">
        <v>684</v>
      </c>
      <c r="E183" s="51" t="s">
        <v>43</v>
      </c>
      <c r="F183" s="51" t="s">
        <v>115</v>
      </c>
      <c r="G183" s="53" t="s">
        <v>685</v>
      </c>
      <c r="H183" s="65">
        <v>202303</v>
      </c>
      <c r="I183" s="69" t="s">
        <v>324</v>
      </c>
      <c r="J183" s="105">
        <v>43983</v>
      </c>
      <c r="K183" s="51">
        <v>4000</v>
      </c>
      <c r="L183" s="51">
        <v>4000</v>
      </c>
      <c r="M183" s="51">
        <v>4000</v>
      </c>
      <c r="N183" s="65">
        <v>4000</v>
      </c>
      <c r="O183" s="70">
        <v>560</v>
      </c>
      <c r="P183" s="70">
        <v>20</v>
      </c>
      <c r="Q183" s="70">
        <f t="shared" si="20"/>
        <v>8</v>
      </c>
      <c r="R183" s="70">
        <f t="shared" si="21"/>
        <v>380</v>
      </c>
      <c r="S183" s="70">
        <v>320</v>
      </c>
      <c r="T183" s="70">
        <v>20</v>
      </c>
      <c r="U183" s="76">
        <f t="shared" si="22"/>
        <v>80</v>
      </c>
      <c r="V183" s="76">
        <f t="shared" si="23"/>
        <v>968</v>
      </c>
      <c r="W183" s="76">
        <f t="shared" si="24"/>
        <v>420</v>
      </c>
      <c r="X183" s="77">
        <v>3500</v>
      </c>
      <c r="Y183" s="51">
        <f t="shared" si="25"/>
        <v>420</v>
      </c>
      <c r="Z183" s="51">
        <v>3500</v>
      </c>
      <c r="AA183" s="69">
        <f t="shared" si="26"/>
        <v>420</v>
      </c>
      <c r="AB183" s="76">
        <f t="shared" si="27"/>
        <v>0</v>
      </c>
      <c r="AC183" s="69"/>
      <c r="AD183" s="76">
        <f t="shared" si="28"/>
        <v>0</v>
      </c>
      <c r="AE183" s="76">
        <f t="shared" si="29"/>
        <v>2228</v>
      </c>
      <c r="AF183" s="82" t="s">
        <v>686</v>
      </c>
      <c r="AG183" s="82"/>
      <c r="AH183" s="88"/>
    </row>
    <row r="184" spans="1:34" s="58" customFormat="1" ht="20.100000000000001" customHeight="1">
      <c r="A184" s="53">
        <v>186</v>
      </c>
      <c r="B184" s="53" t="s">
        <v>40</v>
      </c>
      <c r="C184" s="51" t="s">
        <v>687</v>
      </c>
      <c r="D184" s="52" t="s">
        <v>688</v>
      </c>
      <c r="E184" s="51" t="s">
        <v>43</v>
      </c>
      <c r="F184" s="51" t="s">
        <v>75</v>
      </c>
      <c r="G184" s="53" t="s">
        <v>689</v>
      </c>
      <c r="H184" s="65">
        <v>202303</v>
      </c>
      <c r="I184" s="69" t="s">
        <v>163</v>
      </c>
      <c r="J184" s="105">
        <v>44013</v>
      </c>
      <c r="K184" s="51">
        <v>4500</v>
      </c>
      <c r="L184" s="51">
        <v>4500</v>
      </c>
      <c r="M184" s="51">
        <v>4500</v>
      </c>
      <c r="N184" s="65">
        <v>4500</v>
      </c>
      <c r="O184" s="70">
        <v>630</v>
      </c>
      <c r="P184" s="70">
        <v>22.5</v>
      </c>
      <c r="Q184" s="70">
        <f t="shared" si="20"/>
        <v>9</v>
      </c>
      <c r="R184" s="70">
        <f t="shared" si="21"/>
        <v>427.5</v>
      </c>
      <c r="S184" s="70">
        <v>360</v>
      </c>
      <c r="T184" s="70">
        <v>22.5</v>
      </c>
      <c r="U184" s="76">
        <f t="shared" si="22"/>
        <v>90</v>
      </c>
      <c r="V184" s="76">
        <f t="shared" si="23"/>
        <v>1089</v>
      </c>
      <c r="W184" s="76">
        <f t="shared" si="24"/>
        <v>472.5</v>
      </c>
      <c r="X184" s="77">
        <v>3500</v>
      </c>
      <c r="Y184" s="51">
        <f t="shared" si="25"/>
        <v>420</v>
      </c>
      <c r="Z184" s="51">
        <v>3500</v>
      </c>
      <c r="AA184" s="69">
        <f t="shared" si="26"/>
        <v>420</v>
      </c>
      <c r="AB184" s="76">
        <f t="shared" si="27"/>
        <v>0</v>
      </c>
      <c r="AC184" s="69"/>
      <c r="AD184" s="76">
        <f t="shared" si="28"/>
        <v>0</v>
      </c>
      <c r="AE184" s="76">
        <f t="shared" si="29"/>
        <v>2401.5</v>
      </c>
      <c r="AF184" s="82" t="s">
        <v>690</v>
      </c>
      <c r="AG184" s="82"/>
      <c r="AH184" s="88"/>
    </row>
    <row r="185" spans="1:34" s="58" customFormat="1" ht="20.100000000000001" customHeight="1">
      <c r="A185" s="53">
        <v>187</v>
      </c>
      <c r="B185" s="53" t="s">
        <v>40</v>
      </c>
      <c r="C185" s="51" t="s">
        <v>691</v>
      </c>
      <c r="D185" s="52" t="s">
        <v>692</v>
      </c>
      <c r="E185" s="51" t="s">
        <v>49</v>
      </c>
      <c r="F185" s="51" t="s">
        <v>328</v>
      </c>
      <c r="G185" s="53" t="s">
        <v>693</v>
      </c>
      <c r="H185" s="65">
        <v>202303</v>
      </c>
      <c r="I185" s="69" t="s">
        <v>563</v>
      </c>
      <c r="J185" s="105">
        <v>44022</v>
      </c>
      <c r="K185" s="51">
        <v>4500</v>
      </c>
      <c r="L185" s="51">
        <v>4500</v>
      </c>
      <c r="M185" s="51">
        <v>4500</v>
      </c>
      <c r="N185" s="65">
        <v>4500</v>
      </c>
      <c r="O185" s="70">
        <v>630</v>
      </c>
      <c r="P185" s="70">
        <v>22.5</v>
      </c>
      <c r="Q185" s="70">
        <f t="shared" si="20"/>
        <v>9</v>
      </c>
      <c r="R185" s="70">
        <f t="shared" si="21"/>
        <v>427.5</v>
      </c>
      <c r="S185" s="70">
        <v>360</v>
      </c>
      <c r="T185" s="70">
        <v>22.5</v>
      </c>
      <c r="U185" s="76">
        <f t="shared" si="22"/>
        <v>90</v>
      </c>
      <c r="V185" s="76">
        <f t="shared" si="23"/>
        <v>1089</v>
      </c>
      <c r="W185" s="76">
        <f t="shared" si="24"/>
        <v>472.5</v>
      </c>
      <c r="X185" s="77">
        <v>12000</v>
      </c>
      <c r="Y185" s="51">
        <f t="shared" si="25"/>
        <v>1440</v>
      </c>
      <c r="Z185" s="51">
        <v>12000</v>
      </c>
      <c r="AA185" s="69">
        <f t="shared" si="26"/>
        <v>1440</v>
      </c>
      <c r="AB185" s="76">
        <f t="shared" si="27"/>
        <v>0</v>
      </c>
      <c r="AC185" s="69"/>
      <c r="AD185" s="76">
        <f t="shared" si="28"/>
        <v>0</v>
      </c>
      <c r="AE185" s="76">
        <f t="shared" si="29"/>
        <v>4441.5</v>
      </c>
      <c r="AF185" s="82"/>
      <c r="AG185" s="82"/>
      <c r="AH185" s="88"/>
    </row>
    <row r="186" spans="1:34" s="58" customFormat="1" ht="20.100000000000001" customHeight="1">
      <c r="A186" s="53">
        <v>188</v>
      </c>
      <c r="B186" s="53" t="s">
        <v>40</v>
      </c>
      <c r="C186" s="51" t="s">
        <v>694</v>
      </c>
      <c r="D186" s="52" t="s">
        <v>695</v>
      </c>
      <c r="E186" s="51" t="s">
        <v>43</v>
      </c>
      <c r="F186" s="51" t="s">
        <v>79</v>
      </c>
      <c r="G186" s="53" t="s">
        <v>696</v>
      </c>
      <c r="H186" s="65">
        <v>202303</v>
      </c>
      <c r="I186" s="69" t="s">
        <v>257</v>
      </c>
      <c r="J186" s="105">
        <v>44042</v>
      </c>
      <c r="K186" s="51">
        <v>4000</v>
      </c>
      <c r="L186" s="51">
        <v>4000</v>
      </c>
      <c r="M186" s="51">
        <v>4000</v>
      </c>
      <c r="N186" s="65">
        <v>4000</v>
      </c>
      <c r="O186" s="70">
        <v>560</v>
      </c>
      <c r="P186" s="70">
        <v>20</v>
      </c>
      <c r="Q186" s="70">
        <f t="shared" si="20"/>
        <v>8</v>
      </c>
      <c r="R186" s="70">
        <f t="shared" si="21"/>
        <v>380</v>
      </c>
      <c r="S186" s="70">
        <v>320</v>
      </c>
      <c r="T186" s="70">
        <v>20</v>
      </c>
      <c r="U186" s="76">
        <f t="shared" si="22"/>
        <v>80</v>
      </c>
      <c r="V186" s="76">
        <f t="shared" si="23"/>
        <v>968</v>
      </c>
      <c r="W186" s="76">
        <f t="shared" si="24"/>
        <v>420</v>
      </c>
      <c r="X186" s="77">
        <v>10200</v>
      </c>
      <c r="Y186" s="51">
        <f t="shared" si="25"/>
        <v>1224</v>
      </c>
      <c r="Z186" s="51">
        <v>10200</v>
      </c>
      <c r="AA186" s="69">
        <f t="shared" si="26"/>
        <v>1224</v>
      </c>
      <c r="AB186" s="76">
        <f t="shared" si="27"/>
        <v>0</v>
      </c>
      <c r="AC186" s="69"/>
      <c r="AD186" s="76">
        <f t="shared" si="28"/>
        <v>0</v>
      </c>
      <c r="AE186" s="76">
        <f t="shared" si="29"/>
        <v>3836</v>
      </c>
      <c r="AF186" s="82"/>
      <c r="AG186" s="82"/>
      <c r="AH186" s="88"/>
    </row>
    <row r="187" spans="1:34" s="58" customFormat="1" ht="20.100000000000001" customHeight="1">
      <c r="A187" s="53">
        <v>189</v>
      </c>
      <c r="B187" s="53" t="s">
        <v>40</v>
      </c>
      <c r="C187" s="51" t="s">
        <v>697</v>
      </c>
      <c r="D187" s="52" t="s">
        <v>698</v>
      </c>
      <c r="E187" s="51" t="s">
        <v>43</v>
      </c>
      <c r="F187" s="51" t="s">
        <v>79</v>
      </c>
      <c r="G187" s="53" t="s">
        <v>699</v>
      </c>
      <c r="H187" s="65">
        <v>202303</v>
      </c>
      <c r="I187" s="69" t="s">
        <v>531</v>
      </c>
      <c r="J187" s="105">
        <v>44042</v>
      </c>
      <c r="K187" s="51">
        <v>4000</v>
      </c>
      <c r="L187" s="51">
        <v>4000</v>
      </c>
      <c r="M187" s="51">
        <v>4000</v>
      </c>
      <c r="N187" s="65">
        <v>4000</v>
      </c>
      <c r="O187" s="70">
        <v>560</v>
      </c>
      <c r="P187" s="70">
        <v>20</v>
      </c>
      <c r="Q187" s="70">
        <f t="shared" si="20"/>
        <v>8</v>
      </c>
      <c r="R187" s="70">
        <f t="shared" si="21"/>
        <v>380</v>
      </c>
      <c r="S187" s="70">
        <v>320</v>
      </c>
      <c r="T187" s="70">
        <v>20</v>
      </c>
      <c r="U187" s="76">
        <f t="shared" si="22"/>
        <v>80</v>
      </c>
      <c r="V187" s="76">
        <f t="shared" si="23"/>
        <v>968</v>
      </c>
      <c r="W187" s="76">
        <f t="shared" si="24"/>
        <v>420</v>
      </c>
      <c r="X187" s="77">
        <v>10900</v>
      </c>
      <c r="Y187" s="51">
        <f t="shared" si="25"/>
        <v>1308</v>
      </c>
      <c r="Z187" s="51">
        <v>10900</v>
      </c>
      <c r="AA187" s="69">
        <f t="shared" si="26"/>
        <v>1308</v>
      </c>
      <c r="AB187" s="76">
        <f t="shared" si="27"/>
        <v>0</v>
      </c>
      <c r="AC187" s="69"/>
      <c r="AD187" s="76">
        <f t="shared" si="28"/>
        <v>0</v>
      </c>
      <c r="AE187" s="76">
        <f t="shared" si="29"/>
        <v>4004</v>
      </c>
      <c r="AF187" s="82"/>
      <c r="AG187" s="82"/>
      <c r="AH187" s="88"/>
    </row>
    <row r="188" spans="1:34" s="58" customFormat="1" ht="20.100000000000001" customHeight="1">
      <c r="A188" s="53">
        <v>190</v>
      </c>
      <c r="B188" s="53" t="s">
        <v>40</v>
      </c>
      <c r="C188" s="51" t="s">
        <v>700</v>
      </c>
      <c r="D188" s="52" t="s">
        <v>701</v>
      </c>
      <c r="E188" s="51" t="s">
        <v>49</v>
      </c>
      <c r="F188" s="51" t="s">
        <v>75</v>
      </c>
      <c r="G188" s="53" t="s">
        <v>702</v>
      </c>
      <c r="H188" s="65">
        <v>202303</v>
      </c>
      <c r="I188" s="69" t="s">
        <v>508</v>
      </c>
      <c r="J188" s="105">
        <v>43997</v>
      </c>
      <c r="K188" s="51">
        <v>4000</v>
      </c>
      <c r="L188" s="51">
        <v>4000</v>
      </c>
      <c r="M188" s="51">
        <v>4000</v>
      </c>
      <c r="N188" s="65">
        <v>4000</v>
      </c>
      <c r="O188" s="70">
        <v>560</v>
      </c>
      <c r="P188" s="70">
        <v>20</v>
      </c>
      <c r="Q188" s="70">
        <f t="shared" si="20"/>
        <v>8</v>
      </c>
      <c r="R188" s="70">
        <f t="shared" si="21"/>
        <v>380</v>
      </c>
      <c r="S188" s="70">
        <v>320</v>
      </c>
      <c r="T188" s="70">
        <v>20</v>
      </c>
      <c r="U188" s="76">
        <f t="shared" si="22"/>
        <v>80</v>
      </c>
      <c r="V188" s="76">
        <f t="shared" si="23"/>
        <v>968</v>
      </c>
      <c r="W188" s="76">
        <f t="shared" si="24"/>
        <v>420</v>
      </c>
      <c r="X188" s="77">
        <v>9500</v>
      </c>
      <c r="Y188" s="51">
        <f t="shared" si="25"/>
        <v>1140</v>
      </c>
      <c r="Z188" s="51">
        <v>9500</v>
      </c>
      <c r="AA188" s="69">
        <f t="shared" si="26"/>
        <v>1140</v>
      </c>
      <c r="AB188" s="76">
        <f t="shared" si="27"/>
        <v>0</v>
      </c>
      <c r="AC188" s="69"/>
      <c r="AD188" s="76">
        <f t="shared" si="28"/>
        <v>0</v>
      </c>
      <c r="AE188" s="76">
        <f t="shared" si="29"/>
        <v>3668</v>
      </c>
      <c r="AF188" s="82"/>
      <c r="AG188" s="82"/>
      <c r="AH188" s="88"/>
    </row>
    <row r="189" spans="1:34" s="58" customFormat="1" ht="20.100000000000001" customHeight="1">
      <c r="A189" s="53">
        <v>191</v>
      </c>
      <c r="B189" s="53" t="s">
        <v>40</v>
      </c>
      <c r="C189" s="51" t="s">
        <v>703</v>
      </c>
      <c r="D189" s="52" t="s">
        <v>704</v>
      </c>
      <c r="E189" s="51" t="s">
        <v>49</v>
      </c>
      <c r="F189" s="51" t="s">
        <v>79</v>
      </c>
      <c r="G189" s="53" t="s">
        <v>705</v>
      </c>
      <c r="H189" s="65">
        <v>202303</v>
      </c>
      <c r="I189" s="69" t="s">
        <v>490</v>
      </c>
      <c r="J189" s="105">
        <v>43998</v>
      </c>
      <c r="K189" s="51">
        <v>4000</v>
      </c>
      <c r="L189" s="51">
        <v>4000</v>
      </c>
      <c r="M189" s="51">
        <v>4000</v>
      </c>
      <c r="N189" s="65">
        <v>4000</v>
      </c>
      <c r="O189" s="70">
        <v>560</v>
      </c>
      <c r="P189" s="70">
        <v>20</v>
      </c>
      <c r="Q189" s="70">
        <f t="shared" si="20"/>
        <v>8</v>
      </c>
      <c r="R189" s="70">
        <f t="shared" si="21"/>
        <v>380</v>
      </c>
      <c r="S189" s="70">
        <v>320</v>
      </c>
      <c r="T189" s="70">
        <v>20</v>
      </c>
      <c r="U189" s="76">
        <f t="shared" si="22"/>
        <v>80</v>
      </c>
      <c r="V189" s="76">
        <f t="shared" si="23"/>
        <v>968</v>
      </c>
      <c r="W189" s="76">
        <f t="shared" si="24"/>
        <v>420</v>
      </c>
      <c r="X189" s="77">
        <v>3500</v>
      </c>
      <c r="Y189" s="51">
        <f t="shared" si="25"/>
        <v>420</v>
      </c>
      <c r="Z189" s="51">
        <v>3500</v>
      </c>
      <c r="AA189" s="69">
        <f t="shared" si="26"/>
        <v>420</v>
      </c>
      <c r="AB189" s="76">
        <f t="shared" si="27"/>
        <v>0</v>
      </c>
      <c r="AC189" s="69"/>
      <c r="AD189" s="76">
        <f t="shared" si="28"/>
        <v>0</v>
      </c>
      <c r="AE189" s="76">
        <f t="shared" si="29"/>
        <v>2228</v>
      </c>
      <c r="AF189" s="82" t="s">
        <v>706</v>
      </c>
      <c r="AG189" s="82"/>
      <c r="AH189" s="88"/>
    </row>
    <row r="190" spans="1:34" s="58" customFormat="1" ht="20.100000000000001" customHeight="1">
      <c r="A190" s="53">
        <v>192</v>
      </c>
      <c r="B190" s="53" t="s">
        <v>40</v>
      </c>
      <c r="C190" s="51" t="s">
        <v>707</v>
      </c>
      <c r="D190" s="52" t="s">
        <v>708</v>
      </c>
      <c r="E190" s="51" t="s">
        <v>43</v>
      </c>
      <c r="F190" s="51" t="s">
        <v>75</v>
      </c>
      <c r="G190" s="53" t="s">
        <v>709</v>
      </c>
      <c r="H190" s="65">
        <v>202303</v>
      </c>
      <c r="I190" s="69" t="s">
        <v>163</v>
      </c>
      <c r="J190" s="105">
        <v>44042</v>
      </c>
      <c r="K190" s="51">
        <v>4500</v>
      </c>
      <c r="L190" s="51">
        <v>4500</v>
      </c>
      <c r="M190" s="51">
        <v>4500</v>
      </c>
      <c r="N190" s="65">
        <v>4500</v>
      </c>
      <c r="O190" s="70">
        <v>630</v>
      </c>
      <c r="P190" s="70">
        <v>22.5</v>
      </c>
      <c r="Q190" s="70">
        <f t="shared" si="20"/>
        <v>9</v>
      </c>
      <c r="R190" s="70">
        <f t="shared" si="21"/>
        <v>427.5</v>
      </c>
      <c r="S190" s="70">
        <v>360</v>
      </c>
      <c r="T190" s="70">
        <v>22.5</v>
      </c>
      <c r="U190" s="76">
        <f t="shared" si="22"/>
        <v>90</v>
      </c>
      <c r="V190" s="76">
        <f t="shared" si="23"/>
        <v>1089</v>
      </c>
      <c r="W190" s="76">
        <f t="shared" si="24"/>
        <v>472.5</v>
      </c>
      <c r="X190" s="77">
        <v>12000</v>
      </c>
      <c r="Y190" s="51">
        <f t="shared" si="25"/>
        <v>1440</v>
      </c>
      <c r="Z190" s="51">
        <v>12000</v>
      </c>
      <c r="AA190" s="69">
        <f t="shared" si="26"/>
        <v>1440</v>
      </c>
      <c r="AB190" s="76">
        <f t="shared" si="27"/>
        <v>0</v>
      </c>
      <c r="AC190" s="69"/>
      <c r="AD190" s="76">
        <f t="shared" si="28"/>
        <v>0</v>
      </c>
      <c r="AE190" s="76">
        <f t="shared" si="29"/>
        <v>4441.5</v>
      </c>
      <c r="AF190" s="82"/>
      <c r="AG190" s="82"/>
      <c r="AH190" s="88"/>
    </row>
    <row r="191" spans="1:34" s="58" customFormat="1" ht="20.100000000000001" customHeight="1">
      <c r="A191" s="53">
        <v>193</v>
      </c>
      <c r="B191" s="53" t="s">
        <v>40</v>
      </c>
      <c r="C191" s="51" t="s">
        <v>710</v>
      </c>
      <c r="D191" s="52" t="s">
        <v>711</v>
      </c>
      <c r="E191" s="51" t="s">
        <v>43</v>
      </c>
      <c r="F191" s="51" t="s">
        <v>79</v>
      </c>
      <c r="G191" s="53" t="s">
        <v>712</v>
      </c>
      <c r="H191" s="65">
        <v>202303</v>
      </c>
      <c r="I191" s="69" t="s">
        <v>65</v>
      </c>
      <c r="J191" s="105">
        <v>44042</v>
      </c>
      <c r="K191" s="51">
        <v>4000</v>
      </c>
      <c r="L191" s="51">
        <v>4000</v>
      </c>
      <c r="M191" s="51">
        <v>4000</v>
      </c>
      <c r="N191" s="65">
        <v>4000</v>
      </c>
      <c r="O191" s="70">
        <v>560</v>
      </c>
      <c r="P191" s="70">
        <v>20</v>
      </c>
      <c r="Q191" s="70">
        <f t="shared" si="20"/>
        <v>8</v>
      </c>
      <c r="R191" s="70">
        <f t="shared" si="21"/>
        <v>380</v>
      </c>
      <c r="S191" s="70">
        <v>320</v>
      </c>
      <c r="T191" s="70">
        <v>20</v>
      </c>
      <c r="U191" s="76">
        <f t="shared" si="22"/>
        <v>80</v>
      </c>
      <c r="V191" s="76">
        <f t="shared" si="23"/>
        <v>968</v>
      </c>
      <c r="W191" s="76">
        <f t="shared" si="24"/>
        <v>420</v>
      </c>
      <c r="X191" s="77">
        <v>3500</v>
      </c>
      <c r="Y191" s="51">
        <f t="shared" si="25"/>
        <v>420</v>
      </c>
      <c r="Z191" s="51">
        <v>11000</v>
      </c>
      <c r="AA191" s="69">
        <f t="shared" si="26"/>
        <v>1320</v>
      </c>
      <c r="AB191" s="76">
        <f t="shared" si="27"/>
        <v>-900</v>
      </c>
      <c r="AC191" s="69"/>
      <c r="AD191" s="76">
        <f t="shared" si="28"/>
        <v>-900</v>
      </c>
      <c r="AE191" s="76">
        <f t="shared" si="29"/>
        <v>4028</v>
      </c>
      <c r="AF191" s="82" t="s">
        <v>713</v>
      </c>
      <c r="AG191" s="82"/>
      <c r="AH191" s="88"/>
    </row>
    <row r="192" spans="1:34" s="58" customFormat="1" ht="20.100000000000001" customHeight="1">
      <c r="A192" s="53">
        <v>194</v>
      </c>
      <c r="B192" s="53" t="s">
        <v>40</v>
      </c>
      <c r="C192" s="51" t="s">
        <v>714</v>
      </c>
      <c r="D192" s="52" t="s">
        <v>715</v>
      </c>
      <c r="E192" s="51" t="s">
        <v>43</v>
      </c>
      <c r="F192" s="51" t="s">
        <v>79</v>
      </c>
      <c r="G192" s="53" t="s">
        <v>716</v>
      </c>
      <c r="H192" s="65">
        <v>202303</v>
      </c>
      <c r="I192" s="69" t="s">
        <v>126</v>
      </c>
      <c r="J192" s="105">
        <v>44042</v>
      </c>
      <c r="K192" s="51">
        <v>4000</v>
      </c>
      <c r="L192" s="51">
        <v>4000</v>
      </c>
      <c r="M192" s="51">
        <v>4000</v>
      </c>
      <c r="N192" s="65">
        <v>4000</v>
      </c>
      <c r="O192" s="70">
        <v>560</v>
      </c>
      <c r="P192" s="70">
        <v>20</v>
      </c>
      <c r="Q192" s="70">
        <f t="shared" si="20"/>
        <v>8</v>
      </c>
      <c r="R192" s="70">
        <f t="shared" si="21"/>
        <v>380</v>
      </c>
      <c r="S192" s="70">
        <v>320</v>
      </c>
      <c r="T192" s="70">
        <v>20</v>
      </c>
      <c r="U192" s="76">
        <f t="shared" si="22"/>
        <v>80</v>
      </c>
      <c r="V192" s="76">
        <f t="shared" si="23"/>
        <v>968</v>
      </c>
      <c r="W192" s="76">
        <f t="shared" si="24"/>
        <v>420</v>
      </c>
      <c r="X192" s="77">
        <v>12000</v>
      </c>
      <c r="Y192" s="51">
        <f t="shared" si="25"/>
        <v>1440</v>
      </c>
      <c r="Z192" s="51">
        <v>12000</v>
      </c>
      <c r="AA192" s="69">
        <f t="shared" si="26"/>
        <v>1440</v>
      </c>
      <c r="AB192" s="76">
        <f t="shared" si="27"/>
        <v>0</v>
      </c>
      <c r="AC192" s="69"/>
      <c r="AD192" s="76">
        <f t="shared" si="28"/>
        <v>0</v>
      </c>
      <c r="AE192" s="76">
        <f t="shared" si="29"/>
        <v>4268</v>
      </c>
      <c r="AF192" s="82"/>
      <c r="AG192" s="82"/>
      <c r="AH192" s="88"/>
    </row>
    <row r="193" spans="1:34" s="58" customFormat="1" ht="20.100000000000001" customHeight="1">
      <c r="A193" s="53">
        <v>195</v>
      </c>
      <c r="B193" s="53" t="s">
        <v>40</v>
      </c>
      <c r="C193" s="51" t="s">
        <v>717</v>
      </c>
      <c r="D193" s="52" t="s">
        <v>718</v>
      </c>
      <c r="E193" s="51" t="s">
        <v>43</v>
      </c>
      <c r="F193" s="51" t="s">
        <v>79</v>
      </c>
      <c r="G193" s="53" t="s">
        <v>719</v>
      </c>
      <c r="H193" s="65">
        <v>202303</v>
      </c>
      <c r="I193" s="69" t="s">
        <v>257</v>
      </c>
      <c r="J193" s="105">
        <v>44004</v>
      </c>
      <c r="K193" s="51">
        <v>4000</v>
      </c>
      <c r="L193" s="51">
        <v>4000</v>
      </c>
      <c r="M193" s="51">
        <v>4000</v>
      </c>
      <c r="N193" s="65">
        <v>4000</v>
      </c>
      <c r="O193" s="70">
        <v>560</v>
      </c>
      <c r="P193" s="70">
        <v>20</v>
      </c>
      <c r="Q193" s="70">
        <f t="shared" si="20"/>
        <v>8</v>
      </c>
      <c r="R193" s="70">
        <f t="shared" si="21"/>
        <v>380</v>
      </c>
      <c r="S193" s="70">
        <v>320</v>
      </c>
      <c r="T193" s="70">
        <v>20</v>
      </c>
      <c r="U193" s="76">
        <f t="shared" si="22"/>
        <v>80</v>
      </c>
      <c r="V193" s="76">
        <f t="shared" si="23"/>
        <v>968</v>
      </c>
      <c r="W193" s="76">
        <f t="shared" si="24"/>
        <v>420</v>
      </c>
      <c r="X193" s="77">
        <v>8000</v>
      </c>
      <c r="Y193" s="51">
        <f t="shared" si="25"/>
        <v>960</v>
      </c>
      <c r="Z193" s="51">
        <v>8000</v>
      </c>
      <c r="AA193" s="69">
        <f t="shared" si="26"/>
        <v>960</v>
      </c>
      <c r="AB193" s="76">
        <f t="shared" si="27"/>
        <v>0</v>
      </c>
      <c r="AC193" s="69"/>
      <c r="AD193" s="76">
        <f t="shared" si="28"/>
        <v>0</v>
      </c>
      <c r="AE193" s="76">
        <f t="shared" si="29"/>
        <v>3308</v>
      </c>
      <c r="AF193" s="82"/>
      <c r="AG193" s="82"/>
      <c r="AH193" s="88"/>
    </row>
    <row r="194" spans="1:34" s="58" customFormat="1" ht="20.100000000000001" customHeight="1">
      <c r="A194" s="53">
        <v>196</v>
      </c>
      <c r="B194" s="53" t="s">
        <v>40</v>
      </c>
      <c r="C194" s="51" t="s">
        <v>720</v>
      </c>
      <c r="D194" s="52" t="s">
        <v>721</v>
      </c>
      <c r="E194" s="51" t="s">
        <v>43</v>
      </c>
      <c r="F194" s="51" t="s">
        <v>79</v>
      </c>
      <c r="G194" s="53" t="s">
        <v>722</v>
      </c>
      <c r="H194" s="65">
        <v>202303</v>
      </c>
      <c r="I194" s="69" t="s">
        <v>65</v>
      </c>
      <c r="J194" s="105">
        <v>44011</v>
      </c>
      <c r="K194" s="51">
        <v>4000</v>
      </c>
      <c r="L194" s="51">
        <v>4000</v>
      </c>
      <c r="M194" s="51">
        <v>4000</v>
      </c>
      <c r="N194" s="65">
        <v>4000</v>
      </c>
      <c r="O194" s="70">
        <v>560</v>
      </c>
      <c r="P194" s="70">
        <v>20</v>
      </c>
      <c r="Q194" s="70">
        <f t="shared" si="20"/>
        <v>8</v>
      </c>
      <c r="R194" s="70">
        <f t="shared" si="21"/>
        <v>380</v>
      </c>
      <c r="S194" s="70">
        <v>320</v>
      </c>
      <c r="T194" s="70">
        <v>20</v>
      </c>
      <c r="U194" s="76">
        <f t="shared" si="22"/>
        <v>80</v>
      </c>
      <c r="V194" s="76">
        <f t="shared" si="23"/>
        <v>968</v>
      </c>
      <c r="W194" s="76">
        <f t="shared" si="24"/>
        <v>420</v>
      </c>
      <c r="X194" s="77">
        <v>11500</v>
      </c>
      <c r="Y194" s="51">
        <f t="shared" si="25"/>
        <v>1380</v>
      </c>
      <c r="Z194" s="51">
        <v>11500</v>
      </c>
      <c r="AA194" s="69">
        <f t="shared" si="26"/>
        <v>1380</v>
      </c>
      <c r="AB194" s="76">
        <f t="shared" si="27"/>
        <v>0</v>
      </c>
      <c r="AC194" s="69"/>
      <c r="AD194" s="76">
        <f t="shared" si="28"/>
        <v>0</v>
      </c>
      <c r="AE194" s="76">
        <f t="shared" si="29"/>
        <v>4148</v>
      </c>
      <c r="AF194" s="82" t="s">
        <v>723</v>
      </c>
      <c r="AG194" s="82">
        <v>44742</v>
      </c>
      <c r="AH194" s="88"/>
    </row>
    <row r="195" spans="1:34" s="58" customFormat="1" ht="20.100000000000001" customHeight="1">
      <c r="A195" s="53">
        <v>197</v>
      </c>
      <c r="B195" s="53" t="s">
        <v>40</v>
      </c>
      <c r="C195" s="51" t="s">
        <v>724</v>
      </c>
      <c r="D195" s="52" t="s">
        <v>725</v>
      </c>
      <c r="E195" s="51" t="s">
        <v>201</v>
      </c>
      <c r="F195" s="51" t="s">
        <v>79</v>
      </c>
      <c r="G195" s="53" t="s">
        <v>726</v>
      </c>
      <c r="H195" s="65">
        <v>202303</v>
      </c>
      <c r="I195" s="69" t="s">
        <v>459</v>
      </c>
      <c r="J195" s="105">
        <v>44011</v>
      </c>
      <c r="K195" s="51">
        <v>4000</v>
      </c>
      <c r="L195" s="51">
        <v>4000</v>
      </c>
      <c r="M195" s="51">
        <v>4000</v>
      </c>
      <c r="N195" s="65">
        <v>4000</v>
      </c>
      <c r="O195" s="70">
        <v>560</v>
      </c>
      <c r="P195" s="70">
        <v>20</v>
      </c>
      <c r="Q195" s="70">
        <f t="shared" si="20"/>
        <v>8</v>
      </c>
      <c r="R195" s="70">
        <f t="shared" si="21"/>
        <v>380</v>
      </c>
      <c r="S195" s="70">
        <v>320</v>
      </c>
      <c r="T195" s="70">
        <v>20</v>
      </c>
      <c r="U195" s="76">
        <f t="shared" si="22"/>
        <v>80</v>
      </c>
      <c r="V195" s="76">
        <f t="shared" si="23"/>
        <v>968</v>
      </c>
      <c r="W195" s="76">
        <f t="shared" si="24"/>
        <v>420</v>
      </c>
      <c r="X195" s="77">
        <v>10500</v>
      </c>
      <c r="Y195" s="51">
        <f t="shared" si="25"/>
        <v>1260</v>
      </c>
      <c r="Z195" s="51">
        <v>10500</v>
      </c>
      <c r="AA195" s="69">
        <f t="shared" si="26"/>
        <v>1260</v>
      </c>
      <c r="AB195" s="76">
        <f t="shared" si="27"/>
        <v>0</v>
      </c>
      <c r="AC195" s="69"/>
      <c r="AD195" s="76">
        <f t="shared" si="28"/>
        <v>0</v>
      </c>
      <c r="AE195" s="76">
        <f t="shared" si="29"/>
        <v>3908</v>
      </c>
      <c r="AF195" s="82"/>
      <c r="AG195" s="82"/>
      <c r="AH195" s="88"/>
    </row>
    <row r="196" spans="1:34" s="58" customFormat="1" ht="20.100000000000001" customHeight="1">
      <c r="A196" s="53">
        <v>198</v>
      </c>
      <c r="B196" s="53" t="s">
        <v>40</v>
      </c>
      <c r="C196" s="51" t="s">
        <v>727</v>
      </c>
      <c r="D196" s="52" t="s">
        <v>728</v>
      </c>
      <c r="E196" s="51" t="s">
        <v>43</v>
      </c>
      <c r="F196" s="51" t="s">
        <v>79</v>
      </c>
      <c r="G196" s="53" t="s">
        <v>729</v>
      </c>
      <c r="H196" s="65">
        <v>202303</v>
      </c>
      <c r="I196" s="69" t="s">
        <v>121</v>
      </c>
      <c r="J196" s="105">
        <v>44014</v>
      </c>
      <c r="K196" s="51">
        <v>4000</v>
      </c>
      <c r="L196" s="51">
        <v>4000</v>
      </c>
      <c r="M196" s="51">
        <v>4000</v>
      </c>
      <c r="N196" s="65">
        <v>4000</v>
      </c>
      <c r="O196" s="70">
        <v>560</v>
      </c>
      <c r="P196" s="70">
        <v>20</v>
      </c>
      <c r="Q196" s="70">
        <f t="shared" ref="Q196:Q259" si="30">ROUND(M196*0.002,2)</f>
        <v>8</v>
      </c>
      <c r="R196" s="70">
        <f t="shared" ref="R196:R259" si="31">ROUND(N196*0.095,2)</f>
        <v>380</v>
      </c>
      <c r="S196" s="70">
        <v>320</v>
      </c>
      <c r="T196" s="70">
        <v>20</v>
      </c>
      <c r="U196" s="76">
        <f t="shared" ref="U196:U259" si="32">N196*0.02</f>
        <v>80</v>
      </c>
      <c r="V196" s="76">
        <f t="shared" ref="V196:V259" si="33">O196+P196+Q196+R196</f>
        <v>968</v>
      </c>
      <c r="W196" s="76">
        <f t="shared" ref="W196:W259" si="34">S196+T196+U196</f>
        <v>420</v>
      </c>
      <c r="X196" s="77">
        <v>3500</v>
      </c>
      <c r="Y196" s="51">
        <f t="shared" ref="Y196:Y259" si="35">X196*0.12</f>
        <v>420</v>
      </c>
      <c r="Z196" s="51">
        <v>8000</v>
      </c>
      <c r="AA196" s="69">
        <f t="shared" ref="AA196:AA259" si="36">Z196*0.12</f>
        <v>960</v>
      </c>
      <c r="AB196" s="76">
        <f t="shared" ref="AB196:AB259" si="37">Y196-AA196</f>
        <v>-540</v>
      </c>
      <c r="AC196" s="69"/>
      <c r="AD196" s="76">
        <f t="shared" ref="AD196:AD259" si="38">AB196+AC196</f>
        <v>-540</v>
      </c>
      <c r="AE196" s="76">
        <f t="shared" ref="AE196:AE259" si="39">V196+W196+AA196*2</f>
        <v>3308</v>
      </c>
      <c r="AF196" s="82" t="s">
        <v>723</v>
      </c>
      <c r="AG196" s="82"/>
      <c r="AH196" s="88"/>
    </row>
    <row r="197" spans="1:34" s="58" customFormat="1" ht="20.100000000000001" customHeight="1">
      <c r="A197" s="53">
        <v>199</v>
      </c>
      <c r="B197" s="53" t="s">
        <v>40</v>
      </c>
      <c r="C197" s="51" t="s">
        <v>730</v>
      </c>
      <c r="D197" s="52" t="s">
        <v>731</v>
      </c>
      <c r="E197" s="51" t="s">
        <v>43</v>
      </c>
      <c r="F197" s="51" t="s">
        <v>79</v>
      </c>
      <c r="G197" s="53" t="s">
        <v>732</v>
      </c>
      <c r="H197" s="65">
        <v>202303</v>
      </c>
      <c r="I197" s="69" t="s">
        <v>606</v>
      </c>
      <c r="J197" s="105">
        <v>44011</v>
      </c>
      <c r="K197" s="51">
        <v>4000</v>
      </c>
      <c r="L197" s="51">
        <v>4000</v>
      </c>
      <c r="M197" s="51">
        <v>4000</v>
      </c>
      <c r="N197" s="65">
        <v>4000</v>
      </c>
      <c r="O197" s="70">
        <v>560</v>
      </c>
      <c r="P197" s="70">
        <v>20</v>
      </c>
      <c r="Q197" s="70">
        <f t="shared" si="30"/>
        <v>8</v>
      </c>
      <c r="R197" s="70">
        <f t="shared" si="31"/>
        <v>380</v>
      </c>
      <c r="S197" s="70">
        <v>320</v>
      </c>
      <c r="T197" s="70">
        <v>20</v>
      </c>
      <c r="U197" s="76">
        <f t="shared" si="32"/>
        <v>80</v>
      </c>
      <c r="V197" s="76">
        <f t="shared" si="33"/>
        <v>968</v>
      </c>
      <c r="W197" s="76">
        <f t="shared" si="34"/>
        <v>420</v>
      </c>
      <c r="X197" s="77">
        <v>10800</v>
      </c>
      <c r="Y197" s="51">
        <f t="shared" si="35"/>
        <v>1296</v>
      </c>
      <c r="Z197" s="51">
        <v>10800</v>
      </c>
      <c r="AA197" s="69">
        <f t="shared" si="36"/>
        <v>1296</v>
      </c>
      <c r="AB197" s="76">
        <f t="shared" si="37"/>
        <v>0</v>
      </c>
      <c r="AC197" s="69"/>
      <c r="AD197" s="76">
        <f t="shared" si="38"/>
        <v>0</v>
      </c>
      <c r="AE197" s="76">
        <f t="shared" si="39"/>
        <v>3980</v>
      </c>
      <c r="AF197" s="82"/>
      <c r="AG197" s="82"/>
      <c r="AH197" s="88"/>
    </row>
    <row r="198" spans="1:34" s="58" customFormat="1" ht="20.100000000000001" customHeight="1">
      <c r="A198" s="53">
        <v>200</v>
      </c>
      <c r="B198" s="53" t="s">
        <v>40</v>
      </c>
      <c r="C198" s="51" t="s">
        <v>733</v>
      </c>
      <c r="D198" s="52" t="s">
        <v>734</v>
      </c>
      <c r="E198" s="51" t="s">
        <v>43</v>
      </c>
      <c r="F198" s="51" t="s">
        <v>79</v>
      </c>
      <c r="G198" s="53" t="s">
        <v>735</v>
      </c>
      <c r="H198" s="65">
        <v>202303</v>
      </c>
      <c r="I198" s="69" t="s">
        <v>606</v>
      </c>
      <c r="J198" s="105">
        <v>44011</v>
      </c>
      <c r="K198" s="51">
        <v>4000</v>
      </c>
      <c r="L198" s="51">
        <v>4000</v>
      </c>
      <c r="M198" s="51">
        <v>4000</v>
      </c>
      <c r="N198" s="65">
        <v>4000</v>
      </c>
      <c r="O198" s="70">
        <v>560</v>
      </c>
      <c r="P198" s="70">
        <v>20</v>
      </c>
      <c r="Q198" s="70">
        <f t="shared" si="30"/>
        <v>8</v>
      </c>
      <c r="R198" s="70">
        <f t="shared" si="31"/>
        <v>380</v>
      </c>
      <c r="S198" s="70">
        <v>320</v>
      </c>
      <c r="T198" s="70">
        <v>20</v>
      </c>
      <c r="U198" s="76">
        <f t="shared" si="32"/>
        <v>80</v>
      </c>
      <c r="V198" s="76">
        <f t="shared" si="33"/>
        <v>968</v>
      </c>
      <c r="W198" s="76">
        <f t="shared" si="34"/>
        <v>420</v>
      </c>
      <c r="X198" s="77">
        <v>11200</v>
      </c>
      <c r="Y198" s="51">
        <f t="shared" si="35"/>
        <v>1344</v>
      </c>
      <c r="Z198" s="51">
        <v>11200</v>
      </c>
      <c r="AA198" s="69">
        <f t="shared" si="36"/>
        <v>1344</v>
      </c>
      <c r="AB198" s="76">
        <f t="shared" si="37"/>
        <v>0</v>
      </c>
      <c r="AC198" s="69"/>
      <c r="AD198" s="76">
        <f t="shared" si="38"/>
        <v>0</v>
      </c>
      <c r="AE198" s="76">
        <f t="shared" si="39"/>
        <v>4076</v>
      </c>
      <c r="AF198" s="82"/>
      <c r="AG198" s="82"/>
      <c r="AH198" s="88"/>
    </row>
    <row r="199" spans="1:34" s="58" customFormat="1" ht="20.100000000000001" customHeight="1">
      <c r="A199" s="53">
        <v>201</v>
      </c>
      <c r="B199" s="53" t="s">
        <v>40</v>
      </c>
      <c r="C199" s="51" t="s">
        <v>736</v>
      </c>
      <c r="D199" s="52" t="s">
        <v>737</v>
      </c>
      <c r="E199" s="51" t="s">
        <v>49</v>
      </c>
      <c r="F199" s="51" t="s">
        <v>75</v>
      </c>
      <c r="G199" s="53" t="s">
        <v>738</v>
      </c>
      <c r="H199" s="65">
        <v>202303</v>
      </c>
      <c r="I199" s="69" t="s">
        <v>467</v>
      </c>
      <c r="J199" s="105">
        <v>44039</v>
      </c>
      <c r="K199" s="51">
        <v>4000</v>
      </c>
      <c r="L199" s="51">
        <v>4000</v>
      </c>
      <c r="M199" s="51">
        <v>4000</v>
      </c>
      <c r="N199" s="65">
        <v>4000</v>
      </c>
      <c r="O199" s="70">
        <v>560</v>
      </c>
      <c r="P199" s="70">
        <v>20</v>
      </c>
      <c r="Q199" s="70">
        <f t="shared" si="30"/>
        <v>8</v>
      </c>
      <c r="R199" s="70">
        <f t="shared" si="31"/>
        <v>380</v>
      </c>
      <c r="S199" s="70">
        <v>320</v>
      </c>
      <c r="T199" s="70">
        <v>20</v>
      </c>
      <c r="U199" s="76">
        <f t="shared" si="32"/>
        <v>80</v>
      </c>
      <c r="V199" s="76">
        <f t="shared" si="33"/>
        <v>968</v>
      </c>
      <c r="W199" s="76">
        <f t="shared" si="34"/>
        <v>420</v>
      </c>
      <c r="X199" s="77">
        <v>11500</v>
      </c>
      <c r="Y199" s="51">
        <f t="shared" si="35"/>
        <v>1380</v>
      </c>
      <c r="Z199" s="51">
        <v>11500</v>
      </c>
      <c r="AA199" s="69">
        <f t="shared" si="36"/>
        <v>1380</v>
      </c>
      <c r="AB199" s="76">
        <f t="shared" si="37"/>
        <v>0</v>
      </c>
      <c r="AC199" s="69"/>
      <c r="AD199" s="76">
        <f t="shared" si="38"/>
        <v>0</v>
      </c>
      <c r="AE199" s="76">
        <f t="shared" si="39"/>
        <v>4148</v>
      </c>
      <c r="AF199" s="82"/>
      <c r="AG199" s="82"/>
      <c r="AH199" s="88"/>
    </row>
    <row r="200" spans="1:34" s="58" customFormat="1" ht="20.100000000000001" customHeight="1">
      <c r="A200" s="53">
        <v>202</v>
      </c>
      <c r="B200" s="53" t="s">
        <v>40</v>
      </c>
      <c r="C200" s="51" t="s">
        <v>739</v>
      </c>
      <c r="D200" s="52" t="s">
        <v>740</v>
      </c>
      <c r="E200" s="51" t="s">
        <v>49</v>
      </c>
      <c r="F200" s="51" t="s">
        <v>79</v>
      </c>
      <c r="G200" s="53" t="s">
        <v>741</v>
      </c>
      <c r="H200" s="65">
        <v>202303</v>
      </c>
      <c r="I200" s="69" t="s">
        <v>508</v>
      </c>
      <c r="J200" s="105">
        <v>44036</v>
      </c>
      <c r="K200" s="51">
        <v>4000</v>
      </c>
      <c r="L200" s="51">
        <v>4000</v>
      </c>
      <c r="M200" s="51">
        <v>4000</v>
      </c>
      <c r="N200" s="65">
        <v>4000</v>
      </c>
      <c r="O200" s="70">
        <v>560</v>
      </c>
      <c r="P200" s="70">
        <v>20</v>
      </c>
      <c r="Q200" s="70">
        <f t="shared" si="30"/>
        <v>8</v>
      </c>
      <c r="R200" s="70">
        <f t="shared" si="31"/>
        <v>380</v>
      </c>
      <c r="S200" s="70">
        <v>320</v>
      </c>
      <c r="T200" s="70">
        <v>20</v>
      </c>
      <c r="U200" s="76">
        <f t="shared" si="32"/>
        <v>80</v>
      </c>
      <c r="V200" s="76">
        <f t="shared" si="33"/>
        <v>968</v>
      </c>
      <c r="W200" s="76">
        <f t="shared" si="34"/>
        <v>420</v>
      </c>
      <c r="X200" s="77">
        <v>7800</v>
      </c>
      <c r="Y200" s="51">
        <f t="shared" si="35"/>
        <v>936</v>
      </c>
      <c r="Z200" s="51">
        <v>7800</v>
      </c>
      <c r="AA200" s="69">
        <f t="shared" si="36"/>
        <v>936</v>
      </c>
      <c r="AB200" s="76">
        <f t="shared" si="37"/>
        <v>0</v>
      </c>
      <c r="AC200" s="69"/>
      <c r="AD200" s="76">
        <f t="shared" si="38"/>
        <v>0</v>
      </c>
      <c r="AE200" s="76">
        <f t="shared" si="39"/>
        <v>3260</v>
      </c>
      <c r="AF200" s="82"/>
      <c r="AG200" s="82"/>
      <c r="AH200" s="88"/>
    </row>
    <row r="201" spans="1:34" s="58" customFormat="1" ht="20.100000000000001" customHeight="1">
      <c r="A201" s="53">
        <v>203</v>
      </c>
      <c r="B201" s="53" t="s">
        <v>40</v>
      </c>
      <c r="C201" s="51" t="s">
        <v>742</v>
      </c>
      <c r="D201" s="52" t="s">
        <v>743</v>
      </c>
      <c r="E201" s="51" t="s">
        <v>43</v>
      </c>
      <c r="F201" s="51" t="s">
        <v>328</v>
      </c>
      <c r="G201" s="53" t="s">
        <v>744</v>
      </c>
      <c r="H201" s="65">
        <v>202303</v>
      </c>
      <c r="I201" s="69" t="s">
        <v>521</v>
      </c>
      <c r="J201" s="105">
        <v>44020</v>
      </c>
      <c r="K201" s="51">
        <v>4500</v>
      </c>
      <c r="L201" s="51">
        <v>4500</v>
      </c>
      <c r="M201" s="51">
        <v>4500</v>
      </c>
      <c r="N201" s="65">
        <v>4500</v>
      </c>
      <c r="O201" s="70">
        <v>630</v>
      </c>
      <c r="P201" s="70">
        <v>22.5</v>
      </c>
      <c r="Q201" s="70">
        <f t="shared" si="30"/>
        <v>9</v>
      </c>
      <c r="R201" s="70">
        <f t="shared" si="31"/>
        <v>427.5</v>
      </c>
      <c r="S201" s="70">
        <v>360</v>
      </c>
      <c r="T201" s="70">
        <v>22.5</v>
      </c>
      <c r="U201" s="76">
        <f t="shared" si="32"/>
        <v>90</v>
      </c>
      <c r="V201" s="76">
        <f t="shared" si="33"/>
        <v>1089</v>
      </c>
      <c r="W201" s="76">
        <f t="shared" si="34"/>
        <v>472.5</v>
      </c>
      <c r="X201" s="77">
        <v>15000</v>
      </c>
      <c r="Y201" s="51">
        <f t="shared" si="35"/>
        <v>1800</v>
      </c>
      <c r="Z201" s="51">
        <v>15000</v>
      </c>
      <c r="AA201" s="69">
        <f t="shared" si="36"/>
        <v>1800</v>
      </c>
      <c r="AB201" s="76">
        <f t="shared" si="37"/>
        <v>0</v>
      </c>
      <c r="AC201" s="69"/>
      <c r="AD201" s="76">
        <f t="shared" si="38"/>
        <v>0</v>
      </c>
      <c r="AE201" s="76">
        <f t="shared" si="39"/>
        <v>5161.5</v>
      </c>
      <c r="AF201" s="82"/>
      <c r="AG201" s="82"/>
      <c r="AH201" s="88"/>
    </row>
    <row r="202" spans="1:34" s="58" customFormat="1" ht="20.100000000000001" customHeight="1">
      <c r="A202" s="53">
        <v>204</v>
      </c>
      <c r="B202" s="53" t="s">
        <v>40</v>
      </c>
      <c r="C202" s="51" t="s">
        <v>745</v>
      </c>
      <c r="D202" s="52" t="s">
        <v>746</v>
      </c>
      <c r="E202" s="51" t="s">
        <v>43</v>
      </c>
      <c r="F202" s="51" t="s">
        <v>79</v>
      </c>
      <c r="G202" s="53" t="s">
        <v>747</v>
      </c>
      <c r="H202" s="65">
        <v>202303</v>
      </c>
      <c r="I202" s="69" t="s">
        <v>126</v>
      </c>
      <c r="J202" s="105">
        <v>44022</v>
      </c>
      <c r="K202" s="51">
        <v>4000</v>
      </c>
      <c r="L202" s="51">
        <v>4000</v>
      </c>
      <c r="M202" s="51">
        <v>4000</v>
      </c>
      <c r="N202" s="65">
        <v>4000</v>
      </c>
      <c r="O202" s="70">
        <v>560</v>
      </c>
      <c r="P202" s="70">
        <v>20</v>
      </c>
      <c r="Q202" s="70">
        <f t="shared" si="30"/>
        <v>8</v>
      </c>
      <c r="R202" s="70">
        <f t="shared" si="31"/>
        <v>380</v>
      </c>
      <c r="S202" s="70">
        <v>320</v>
      </c>
      <c r="T202" s="70">
        <v>20</v>
      </c>
      <c r="U202" s="76">
        <f t="shared" si="32"/>
        <v>80</v>
      </c>
      <c r="V202" s="76">
        <f t="shared" si="33"/>
        <v>968</v>
      </c>
      <c r="W202" s="76">
        <f t="shared" si="34"/>
        <v>420</v>
      </c>
      <c r="X202" s="77">
        <v>3500</v>
      </c>
      <c r="Y202" s="51">
        <f t="shared" si="35"/>
        <v>420</v>
      </c>
      <c r="Z202" s="51">
        <v>3500</v>
      </c>
      <c r="AA202" s="69">
        <f t="shared" si="36"/>
        <v>420</v>
      </c>
      <c r="AB202" s="76">
        <f t="shared" si="37"/>
        <v>0</v>
      </c>
      <c r="AC202" s="69"/>
      <c r="AD202" s="76">
        <f t="shared" si="38"/>
        <v>0</v>
      </c>
      <c r="AE202" s="76">
        <f t="shared" si="39"/>
        <v>2228</v>
      </c>
      <c r="AF202" s="82" t="s">
        <v>748</v>
      </c>
      <c r="AG202" s="82"/>
      <c r="AH202" s="88"/>
    </row>
    <row r="203" spans="1:34" s="58" customFormat="1" ht="20.100000000000001" customHeight="1">
      <c r="A203" s="53">
        <v>205</v>
      </c>
      <c r="B203" s="53" t="s">
        <v>40</v>
      </c>
      <c r="C203" s="51" t="s">
        <v>749</v>
      </c>
      <c r="D203" s="52" t="s">
        <v>750</v>
      </c>
      <c r="E203" s="51" t="s">
        <v>43</v>
      </c>
      <c r="F203" s="51" t="s">
        <v>79</v>
      </c>
      <c r="G203" s="53" t="s">
        <v>751</v>
      </c>
      <c r="H203" s="65">
        <v>202303</v>
      </c>
      <c r="I203" s="69" t="s">
        <v>324</v>
      </c>
      <c r="J203" s="105">
        <v>44025</v>
      </c>
      <c r="K203" s="51">
        <v>4000</v>
      </c>
      <c r="L203" s="51">
        <v>4000</v>
      </c>
      <c r="M203" s="51">
        <v>4000</v>
      </c>
      <c r="N203" s="65">
        <v>4000</v>
      </c>
      <c r="O203" s="70">
        <v>560</v>
      </c>
      <c r="P203" s="70">
        <v>20</v>
      </c>
      <c r="Q203" s="70">
        <f t="shared" si="30"/>
        <v>8</v>
      </c>
      <c r="R203" s="70">
        <f t="shared" si="31"/>
        <v>380</v>
      </c>
      <c r="S203" s="70">
        <v>320</v>
      </c>
      <c r="T203" s="70">
        <v>20</v>
      </c>
      <c r="U203" s="76">
        <f t="shared" si="32"/>
        <v>80</v>
      </c>
      <c r="V203" s="76">
        <f t="shared" si="33"/>
        <v>968</v>
      </c>
      <c r="W203" s="76">
        <f t="shared" si="34"/>
        <v>420</v>
      </c>
      <c r="X203" s="77">
        <v>10500</v>
      </c>
      <c r="Y203" s="51">
        <f t="shared" si="35"/>
        <v>1260</v>
      </c>
      <c r="Z203" s="51">
        <v>10500</v>
      </c>
      <c r="AA203" s="69">
        <f t="shared" si="36"/>
        <v>1260</v>
      </c>
      <c r="AB203" s="76">
        <f t="shared" si="37"/>
        <v>0</v>
      </c>
      <c r="AC203" s="69"/>
      <c r="AD203" s="76">
        <f t="shared" si="38"/>
        <v>0</v>
      </c>
      <c r="AE203" s="76">
        <f t="shared" si="39"/>
        <v>3908</v>
      </c>
      <c r="AF203" s="82"/>
      <c r="AG203" s="82"/>
      <c r="AH203" s="88"/>
    </row>
    <row r="204" spans="1:34" s="58" customFormat="1" ht="20.100000000000001" customHeight="1">
      <c r="A204" s="53">
        <v>206</v>
      </c>
      <c r="B204" s="53" t="s">
        <v>40</v>
      </c>
      <c r="C204" s="51" t="s">
        <v>752</v>
      </c>
      <c r="D204" s="52" t="s">
        <v>753</v>
      </c>
      <c r="E204" s="51" t="s">
        <v>43</v>
      </c>
      <c r="F204" s="51" t="s">
        <v>79</v>
      </c>
      <c r="G204" s="53" t="s">
        <v>754</v>
      </c>
      <c r="H204" s="65">
        <v>202303</v>
      </c>
      <c r="I204" s="69" t="s">
        <v>606</v>
      </c>
      <c r="J204" s="105">
        <v>44027</v>
      </c>
      <c r="K204" s="51">
        <v>4000</v>
      </c>
      <c r="L204" s="51">
        <v>4000</v>
      </c>
      <c r="M204" s="51">
        <v>4000</v>
      </c>
      <c r="N204" s="65">
        <v>4000</v>
      </c>
      <c r="O204" s="70">
        <v>560</v>
      </c>
      <c r="P204" s="70">
        <v>20</v>
      </c>
      <c r="Q204" s="70">
        <f t="shared" si="30"/>
        <v>8</v>
      </c>
      <c r="R204" s="70">
        <f t="shared" si="31"/>
        <v>380</v>
      </c>
      <c r="S204" s="70">
        <v>320</v>
      </c>
      <c r="T204" s="70">
        <v>20</v>
      </c>
      <c r="U204" s="76">
        <f t="shared" si="32"/>
        <v>80</v>
      </c>
      <c r="V204" s="76">
        <f t="shared" si="33"/>
        <v>968</v>
      </c>
      <c r="W204" s="76">
        <f t="shared" si="34"/>
        <v>420</v>
      </c>
      <c r="X204" s="77">
        <v>11000</v>
      </c>
      <c r="Y204" s="51">
        <f t="shared" si="35"/>
        <v>1320</v>
      </c>
      <c r="Z204" s="51">
        <v>11000</v>
      </c>
      <c r="AA204" s="69">
        <f t="shared" si="36"/>
        <v>1320</v>
      </c>
      <c r="AB204" s="76">
        <f t="shared" si="37"/>
        <v>0</v>
      </c>
      <c r="AC204" s="69"/>
      <c r="AD204" s="76">
        <f t="shared" si="38"/>
        <v>0</v>
      </c>
      <c r="AE204" s="76">
        <f t="shared" si="39"/>
        <v>4028</v>
      </c>
      <c r="AF204" s="82"/>
      <c r="AG204" s="82"/>
      <c r="AH204" s="88"/>
    </row>
    <row r="205" spans="1:34" s="58" customFormat="1" ht="20.100000000000001" customHeight="1">
      <c r="A205" s="53">
        <v>207</v>
      </c>
      <c r="B205" s="53" t="s">
        <v>40</v>
      </c>
      <c r="C205" s="51" t="s">
        <v>755</v>
      </c>
      <c r="D205" s="52" t="s">
        <v>756</v>
      </c>
      <c r="E205" s="51" t="s">
        <v>43</v>
      </c>
      <c r="F205" s="51" t="s">
        <v>75</v>
      </c>
      <c r="G205" s="53" t="s">
        <v>757</v>
      </c>
      <c r="H205" s="65">
        <v>202303</v>
      </c>
      <c r="I205" s="69" t="s">
        <v>65</v>
      </c>
      <c r="J205" s="105">
        <v>44029</v>
      </c>
      <c r="K205" s="51">
        <v>4500</v>
      </c>
      <c r="L205" s="51">
        <v>4500</v>
      </c>
      <c r="M205" s="51">
        <v>4500</v>
      </c>
      <c r="N205" s="65">
        <v>4500</v>
      </c>
      <c r="O205" s="70">
        <v>630</v>
      </c>
      <c r="P205" s="70">
        <v>22.5</v>
      </c>
      <c r="Q205" s="70">
        <f t="shared" si="30"/>
        <v>9</v>
      </c>
      <c r="R205" s="70">
        <f t="shared" si="31"/>
        <v>427.5</v>
      </c>
      <c r="S205" s="70">
        <v>360</v>
      </c>
      <c r="T205" s="70">
        <v>22.5</v>
      </c>
      <c r="U205" s="76">
        <f t="shared" si="32"/>
        <v>90</v>
      </c>
      <c r="V205" s="76">
        <f t="shared" si="33"/>
        <v>1089</v>
      </c>
      <c r="W205" s="76">
        <f t="shared" si="34"/>
        <v>472.5</v>
      </c>
      <c r="X205" s="77">
        <v>3500</v>
      </c>
      <c r="Y205" s="51">
        <f t="shared" si="35"/>
        <v>420</v>
      </c>
      <c r="Z205" s="51">
        <v>3500</v>
      </c>
      <c r="AA205" s="69">
        <f t="shared" si="36"/>
        <v>420</v>
      </c>
      <c r="AB205" s="76">
        <f t="shared" si="37"/>
        <v>0</v>
      </c>
      <c r="AC205" s="69"/>
      <c r="AD205" s="76">
        <f t="shared" si="38"/>
        <v>0</v>
      </c>
      <c r="AE205" s="76">
        <f t="shared" si="39"/>
        <v>2401.5</v>
      </c>
      <c r="AF205" s="82" t="s">
        <v>758</v>
      </c>
      <c r="AG205" s="82"/>
      <c r="AH205" s="88"/>
    </row>
    <row r="206" spans="1:34" s="58" customFormat="1" ht="20.100000000000001" customHeight="1">
      <c r="A206" s="53">
        <v>208</v>
      </c>
      <c r="B206" s="53" t="s">
        <v>40</v>
      </c>
      <c r="C206" s="51" t="s">
        <v>759</v>
      </c>
      <c r="D206" s="52" t="s">
        <v>760</v>
      </c>
      <c r="E206" s="51" t="s">
        <v>201</v>
      </c>
      <c r="F206" s="51" t="s">
        <v>79</v>
      </c>
      <c r="G206" s="53" t="s">
        <v>761</v>
      </c>
      <c r="H206" s="65">
        <v>202303</v>
      </c>
      <c r="I206" s="69" t="s">
        <v>559</v>
      </c>
      <c r="J206" s="105">
        <v>44028</v>
      </c>
      <c r="K206" s="51">
        <v>4000</v>
      </c>
      <c r="L206" s="51">
        <v>4000</v>
      </c>
      <c r="M206" s="51">
        <v>4000</v>
      </c>
      <c r="N206" s="65">
        <v>4000</v>
      </c>
      <c r="O206" s="70">
        <v>560</v>
      </c>
      <c r="P206" s="70">
        <v>20</v>
      </c>
      <c r="Q206" s="70">
        <f t="shared" si="30"/>
        <v>8</v>
      </c>
      <c r="R206" s="70">
        <f t="shared" si="31"/>
        <v>380</v>
      </c>
      <c r="S206" s="70">
        <v>320</v>
      </c>
      <c r="T206" s="70">
        <v>20</v>
      </c>
      <c r="U206" s="76">
        <f t="shared" si="32"/>
        <v>80</v>
      </c>
      <c r="V206" s="76">
        <f t="shared" si="33"/>
        <v>968</v>
      </c>
      <c r="W206" s="76">
        <f t="shared" si="34"/>
        <v>420</v>
      </c>
      <c r="X206" s="77">
        <v>10000</v>
      </c>
      <c r="Y206" s="51">
        <f t="shared" si="35"/>
        <v>1200</v>
      </c>
      <c r="Z206" s="51">
        <v>10000</v>
      </c>
      <c r="AA206" s="69">
        <f t="shared" si="36"/>
        <v>1200</v>
      </c>
      <c r="AB206" s="76">
        <f t="shared" si="37"/>
        <v>0</v>
      </c>
      <c r="AC206" s="69"/>
      <c r="AD206" s="76">
        <f t="shared" si="38"/>
        <v>0</v>
      </c>
      <c r="AE206" s="76">
        <f t="shared" si="39"/>
        <v>3788</v>
      </c>
      <c r="AF206" s="82"/>
      <c r="AG206" s="82"/>
      <c r="AH206" s="88"/>
    </row>
    <row r="207" spans="1:34" s="58" customFormat="1" ht="20.100000000000001" customHeight="1">
      <c r="A207" s="53">
        <v>210</v>
      </c>
      <c r="B207" s="53" t="s">
        <v>40</v>
      </c>
      <c r="C207" s="51" t="s">
        <v>765</v>
      </c>
      <c r="D207" s="52" t="s">
        <v>766</v>
      </c>
      <c r="E207" s="51" t="s">
        <v>201</v>
      </c>
      <c r="F207" s="51" t="s">
        <v>79</v>
      </c>
      <c r="G207" s="53" t="s">
        <v>767</v>
      </c>
      <c r="H207" s="65">
        <v>202303</v>
      </c>
      <c r="I207" s="69" t="s">
        <v>121</v>
      </c>
      <c r="J207" s="105">
        <v>44036</v>
      </c>
      <c r="K207" s="51">
        <v>4000</v>
      </c>
      <c r="L207" s="51">
        <v>4000</v>
      </c>
      <c r="M207" s="51">
        <v>4000</v>
      </c>
      <c r="N207" s="65">
        <v>4000</v>
      </c>
      <c r="O207" s="70">
        <v>560</v>
      </c>
      <c r="P207" s="70">
        <v>20</v>
      </c>
      <c r="Q207" s="70">
        <f t="shared" si="30"/>
        <v>8</v>
      </c>
      <c r="R207" s="70">
        <f t="shared" si="31"/>
        <v>380</v>
      </c>
      <c r="S207" s="70">
        <v>320</v>
      </c>
      <c r="T207" s="70">
        <v>20</v>
      </c>
      <c r="U207" s="76">
        <f t="shared" si="32"/>
        <v>80</v>
      </c>
      <c r="V207" s="76">
        <f t="shared" si="33"/>
        <v>968</v>
      </c>
      <c r="W207" s="76">
        <f t="shared" si="34"/>
        <v>420</v>
      </c>
      <c r="X207" s="77">
        <v>10500</v>
      </c>
      <c r="Y207" s="51">
        <f t="shared" si="35"/>
        <v>1260</v>
      </c>
      <c r="Z207" s="51">
        <v>10500</v>
      </c>
      <c r="AA207" s="69">
        <f t="shared" si="36"/>
        <v>1260</v>
      </c>
      <c r="AB207" s="76">
        <f t="shared" si="37"/>
        <v>0</v>
      </c>
      <c r="AC207" s="69"/>
      <c r="AD207" s="76">
        <f t="shared" si="38"/>
        <v>0</v>
      </c>
      <c r="AE207" s="76">
        <f t="shared" si="39"/>
        <v>3908</v>
      </c>
      <c r="AF207" s="82"/>
      <c r="AG207" s="82"/>
      <c r="AH207" s="88"/>
    </row>
    <row r="208" spans="1:34" s="58" customFormat="1" ht="20.100000000000001" customHeight="1">
      <c r="A208" s="53">
        <v>211</v>
      </c>
      <c r="B208" s="53" t="s">
        <v>40</v>
      </c>
      <c r="C208" s="51" t="s">
        <v>768</v>
      </c>
      <c r="D208" s="52" t="s">
        <v>769</v>
      </c>
      <c r="E208" s="51" t="s">
        <v>43</v>
      </c>
      <c r="F208" s="51" t="s">
        <v>75</v>
      </c>
      <c r="G208" s="53" t="s">
        <v>770</v>
      </c>
      <c r="H208" s="65">
        <v>202303</v>
      </c>
      <c r="I208" s="69" t="s">
        <v>227</v>
      </c>
      <c r="J208" s="105">
        <v>44027</v>
      </c>
      <c r="K208" s="51">
        <v>4500</v>
      </c>
      <c r="L208" s="51">
        <v>4500</v>
      </c>
      <c r="M208" s="51">
        <v>4500</v>
      </c>
      <c r="N208" s="65">
        <v>4500</v>
      </c>
      <c r="O208" s="70">
        <v>630</v>
      </c>
      <c r="P208" s="70">
        <v>22.5</v>
      </c>
      <c r="Q208" s="70">
        <f t="shared" si="30"/>
        <v>9</v>
      </c>
      <c r="R208" s="70">
        <f t="shared" si="31"/>
        <v>427.5</v>
      </c>
      <c r="S208" s="70">
        <v>360</v>
      </c>
      <c r="T208" s="70">
        <v>22.5</v>
      </c>
      <c r="U208" s="76">
        <f t="shared" si="32"/>
        <v>90</v>
      </c>
      <c r="V208" s="76">
        <f t="shared" si="33"/>
        <v>1089</v>
      </c>
      <c r="W208" s="76">
        <f t="shared" si="34"/>
        <v>472.5</v>
      </c>
      <c r="X208" s="77">
        <v>12000</v>
      </c>
      <c r="Y208" s="51">
        <f t="shared" si="35"/>
        <v>1440</v>
      </c>
      <c r="Z208" s="51">
        <v>12000</v>
      </c>
      <c r="AA208" s="69">
        <f t="shared" si="36"/>
        <v>1440</v>
      </c>
      <c r="AB208" s="76">
        <f t="shared" si="37"/>
        <v>0</v>
      </c>
      <c r="AC208" s="69"/>
      <c r="AD208" s="76">
        <f t="shared" si="38"/>
        <v>0</v>
      </c>
      <c r="AE208" s="76">
        <f t="shared" si="39"/>
        <v>4441.5</v>
      </c>
      <c r="AF208" s="82"/>
      <c r="AG208" s="82"/>
      <c r="AH208" s="88"/>
    </row>
    <row r="209" spans="1:34" s="58" customFormat="1" ht="20.100000000000001" customHeight="1">
      <c r="A209" s="53">
        <v>212</v>
      </c>
      <c r="B209" s="53" t="s">
        <v>40</v>
      </c>
      <c r="C209" s="51" t="s">
        <v>771</v>
      </c>
      <c r="D209" s="52" t="s">
        <v>772</v>
      </c>
      <c r="E209" s="51" t="s">
        <v>201</v>
      </c>
      <c r="F209" s="51" t="s">
        <v>79</v>
      </c>
      <c r="G209" s="53" t="s">
        <v>773</v>
      </c>
      <c r="H209" s="65">
        <v>202303</v>
      </c>
      <c r="I209" s="69" t="s">
        <v>121</v>
      </c>
      <c r="J209" s="105">
        <v>44027</v>
      </c>
      <c r="K209" s="51">
        <v>4000</v>
      </c>
      <c r="L209" s="51">
        <v>4000</v>
      </c>
      <c r="M209" s="51">
        <v>4000</v>
      </c>
      <c r="N209" s="65">
        <v>4000</v>
      </c>
      <c r="O209" s="70">
        <v>560</v>
      </c>
      <c r="P209" s="70">
        <v>20</v>
      </c>
      <c r="Q209" s="70">
        <f t="shared" si="30"/>
        <v>8</v>
      </c>
      <c r="R209" s="70">
        <f t="shared" si="31"/>
        <v>380</v>
      </c>
      <c r="S209" s="70">
        <v>320</v>
      </c>
      <c r="T209" s="70">
        <v>20</v>
      </c>
      <c r="U209" s="76">
        <f t="shared" si="32"/>
        <v>80</v>
      </c>
      <c r="V209" s="76">
        <f t="shared" si="33"/>
        <v>968</v>
      </c>
      <c r="W209" s="76">
        <f t="shared" si="34"/>
        <v>420</v>
      </c>
      <c r="X209" s="77">
        <v>10000</v>
      </c>
      <c r="Y209" s="51">
        <f t="shared" si="35"/>
        <v>1200</v>
      </c>
      <c r="Z209" s="51">
        <v>10000</v>
      </c>
      <c r="AA209" s="69">
        <f t="shared" si="36"/>
        <v>1200</v>
      </c>
      <c r="AB209" s="76">
        <f t="shared" si="37"/>
        <v>0</v>
      </c>
      <c r="AC209" s="69"/>
      <c r="AD209" s="76">
        <f t="shared" si="38"/>
        <v>0</v>
      </c>
      <c r="AE209" s="76">
        <f t="shared" si="39"/>
        <v>3788</v>
      </c>
      <c r="AF209" s="82"/>
      <c r="AG209" s="82"/>
      <c r="AH209" s="88"/>
    </row>
    <row r="210" spans="1:34" s="58" customFormat="1" ht="20.100000000000001" customHeight="1">
      <c r="A210" s="53">
        <v>213</v>
      </c>
      <c r="B210" s="53" t="s">
        <v>40</v>
      </c>
      <c r="C210" s="51" t="s">
        <v>774</v>
      </c>
      <c r="D210" s="52" t="s">
        <v>775</v>
      </c>
      <c r="E210" s="51" t="s">
        <v>43</v>
      </c>
      <c r="F210" s="51" t="s">
        <v>79</v>
      </c>
      <c r="G210" s="53" t="s">
        <v>776</v>
      </c>
      <c r="H210" s="65">
        <v>202303</v>
      </c>
      <c r="I210" s="69" t="s">
        <v>531</v>
      </c>
      <c r="J210" s="105">
        <v>44036</v>
      </c>
      <c r="K210" s="51">
        <v>4000</v>
      </c>
      <c r="L210" s="51">
        <v>4000</v>
      </c>
      <c r="M210" s="51">
        <v>4000</v>
      </c>
      <c r="N210" s="65">
        <v>4000</v>
      </c>
      <c r="O210" s="70">
        <v>560</v>
      </c>
      <c r="P210" s="70">
        <v>20</v>
      </c>
      <c r="Q210" s="70">
        <f t="shared" si="30"/>
        <v>8</v>
      </c>
      <c r="R210" s="70">
        <f t="shared" si="31"/>
        <v>380</v>
      </c>
      <c r="S210" s="70">
        <v>320</v>
      </c>
      <c r="T210" s="70">
        <v>20</v>
      </c>
      <c r="U210" s="76">
        <f t="shared" si="32"/>
        <v>80</v>
      </c>
      <c r="V210" s="76">
        <f t="shared" si="33"/>
        <v>968</v>
      </c>
      <c r="W210" s="76">
        <f t="shared" si="34"/>
        <v>420</v>
      </c>
      <c r="X210" s="77">
        <v>10900</v>
      </c>
      <c r="Y210" s="51">
        <f t="shared" si="35"/>
        <v>1308</v>
      </c>
      <c r="Z210" s="51">
        <v>10900</v>
      </c>
      <c r="AA210" s="69">
        <f t="shared" si="36"/>
        <v>1308</v>
      </c>
      <c r="AB210" s="76">
        <f t="shared" si="37"/>
        <v>0</v>
      </c>
      <c r="AC210" s="69"/>
      <c r="AD210" s="76">
        <f t="shared" si="38"/>
        <v>0</v>
      </c>
      <c r="AE210" s="76">
        <f t="shared" si="39"/>
        <v>4004</v>
      </c>
      <c r="AF210" s="82"/>
      <c r="AG210" s="82"/>
      <c r="AH210" s="88"/>
    </row>
    <row r="211" spans="1:34" s="58" customFormat="1" ht="20.100000000000001" customHeight="1">
      <c r="A211" s="53">
        <v>214</v>
      </c>
      <c r="B211" s="53" t="s">
        <v>40</v>
      </c>
      <c r="C211" s="51" t="s">
        <v>777</v>
      </c>
      <c r="D211" s="52" t="s">
        <v>778</v>
      </c>
      <c r="E211" s="51" t="s">
        <v>43</v>
      </c>
      <c r="F211" s="51" t="s">
        <v>79</v>
      </c>
      <c r="G211" s="53" t="s">
        <v>779</v>
      </c>
      <c r="H211" s="65">
        <v>202303</v>
      </c>
      <c r="I211" s="69" t="s">
        <v>126</v>
      </c>
      <c r="J211" s="105">
        <v>44033</v>
      </c>
      <c r="K211" s="51">
        <v>4000</v>
      </c>
      <c r="L211" s="51">
        <v>4000</v>
      </c>
      <c r="M211" s="51">
        <v>4000</v>
      </c>
      <c r="N211" s="65">
        <v>4000</v>
      </c>
      <c r="O211" s="70">
        <v>560</v>
      </c>
      <c r="P211" s="70">
        <v>20</v>
      </c>
      <c r="Q211" s="70">
        <f t="shared" si="30"/>
        <v>8</v>
      </c>
      <c r="R211" s="70">
        <f t="shared" si="31"/>
        <v>380</v>
      </c>
      <c r="S211" s="70">
        <v>320</v>
      </c>
      <c r="T211" s="70">
        <v>20</v>
      </c>
      <c r="U211" s="76">
        <f t="shared" si="32"/>
        <v>80</v>
      </c>
      <c r="V211" s="76">
        <f t="shared" si="33"/>
        <v>968</v>
      </c>
      <c r="W211" s="76">
        <f t="shared" si="34"/>
        <v>420</v>
      </c>
      <c r="X211" s="77">
        <v>9000</v>
      </c>
      <c r="Y211" s="51">
        <f t="shared" si="35"/>
        <v>1080</v>
      </c>
      <c r="Z211" s="51">
        <v>9000</v>
      </c>
      <c r="AA211" s="69">
        <f t="shared" si="36"/>
        <v>1080</v>
      </c>
      <c r="AB211" s="76">
        <f t="shared" si="37"/>
        <v>0</v>
      </c>
      <c r="AC211" s="69"/>
      <c r="AD211" s="76">
        <f t="shared" si="38"/>
        <v>0</v>
      </c>
      <c r="AE211" s="76">
        <f t="shared" si="39"/>
        <v>3548</v>
      </c>
      <c r="AF211" s="82"/>
      <c r="AG211" s="82"/>
      <c r="AH211" s="88"/>
    </row>
    <row r="212" spans="1:34" s="58" customFormat="1" ht="20.100000000000001" customHeight="1">
      <c r="A212" s="53">
        <v>215</v>
      </c>
      <c r="B212" s="53" t="s">
        <v>40</v>
      </c>
      <c r="C212" s="51" t="s">
        <v>780</v>
      </c>
      <c r="D212" s="52" t="s">
        <v>781</v>
      </c>
      <c r="E212" s="51" t="s">
        <v>43</v>
      </c>
      <c r="F212" s="51" t="s">
        <v>79</v>
      </c>
      <c r="G212" s="53" t="s">
        <v>782</v>
      </c>
      <c r="H212" s="65">
        <v>202303</v>
      </c>
      <c r="I212" s="69" t="s">
        <v>106</v>
      </c>
      <c r="J212" s="105">
        <v>44027</v>
      </c>
      <c r="K212" s="51">
        <v>4000</v>
      </c>
      <c r="L212" s="51">
        <v>4000</v>
      </c>
      <c r="M212" s="51">
        <v>4000</v>
      </c>
      <c r="N212" s="65">
        <v>4000</v>
      </c>
      <c r="O212" s="70">
        <v>560</v>
      </c>
      <c r="P212" s="70">
        <v>20</v>
      </c>
      <c r="Q212" s="70">
        <f t="shared" si="30"/>
        <v>8</v>
      </c>
      <c r="R212" s="70">
        <f t="shared" si="31"/>
        <v>380</v>
      </c>
      <c r="S212" s="70">
        <v>320</v>
      </c>
      <c r="T212" s="70">
        <v>20</v>
      </c>
      <c r="U212" s="76">
        <f t="shared" si="32"/>
        <v>80</v>
      </c>
      <c r="V212" s="76">
        <f t="shared" si="33"/>
        <v>968</v>
      </c>
      <c r="W212" s="76">
        <f t="shared" si="34"/>
        <v>420</v>
      </c>
      <c r="X212" s="77">
        <v>12000</v>
      </c>
      <c r="Y212" s="51">
        <f t="shared" si="35"/>
        <v>1440</v>
      </c>
      <c r="Z212" s="51">
        <v>12000</v>
      </c>
      <c r="AA212" s="69">
        <f t="shared" si="36"/>
        <v>1440</v>
      </c>
      <c r="AB212" s="76">
        <f t="shared" si="37"/>
        <v>0</v>
      </c>
      <c r="AC212" s="69"/>
      <c r="AD212" s="76">
        <f t="shared" si="38"/>
        <v>0</v>
      </c>
      <c r="AE212" s="76">
        <f t="shared" si="39"/>
        <v>4268</v>
      </c>
      <c r="AF212" s="82"/>
      <c r="AG212" s="82"/>
      <c r="AH212" s="88"/>
    </row>
    <row r="213" spans="1:34" s="58" customFormat="1" ht="20.100000000000001" customHeight="1">
      <c r="A213" s="53">
        <v>216</v>
      </c>
      <c r="B213" s="53" t="s">
        <v>40</v>
      </c>
      <c r="C213" s="51" t="s">
        <v>783</v>
      </c>
      <c r="D213" s="52" t="s">
        <v>784</v>
      </c>
      <c r="E213" s="51" t="s">
        <v>201</v>
      </c>
      <c r="F213" s="51" t="s">
        <v>75</v>
      </c>
      <c r="G213" s="53" t="s">
        <v>785</v>
      </c>
      <c r="H213" s="65">
        <v>202303</v>
      </c>
      <c r="I213" s="69" t="s">
        <v>559</v>
      </c>
      <c r="J213" s="105">
        <v>44046</v>
      </c>
      <c r="K213" s="51">
        <v>4000</v>
      </c>
      <c r="L213" s="51">
        <v>4000</v>
      </c>
      <c r="M213" s="51">
        <v>4000</v>
      </c>
      <c r="N213" s="65">
        <v>4000</v>
      </c>
      <c r="O213" s="70">
        <v>560</v>
      </c>
      <c r="P213" s="70">
        <v>20</v>
      </c>
      <c r="Q213" s="70">
        <f t="shared" si="30"/>
        <v>8</v>
      </c>
      <c r="R213" s="70">
        <f t="shared" si="31"/>
        <v>380</v>
      </c>
      <c r="S213" s="70">
        <v>320</v>
      </c>
      <c r="T213" s="70">
        <v>20</v>
      </c>
      <c r="U213" s="76">
        <f t="shared" si="32"/>
        <v>80</v>
      </c>
      <c r="V213" s="76">
        <f t="shared" si="33"/>
        <v>968</v>
      </c>
      <c r="W213" s="76">
        <f t="shared" si="34"/>
        <v>420</v>
      </c>
      <c r="X213" s="77">
        <v>3500</v>
      </c>
      <c r="Y213" s="51">
        <f t="shared" si="35"/>
        <v>420</v>
      </c>
      <c r="Z213" s="51">
        <v>3500</v>
      </c>
      <c r="AA213" s="69">
        <f t="shared" si="36"/>
        <v>420</v>
      </c>
      <c r="AB213" s="76">
        <f t="shared" si="37"/>
        <v>0</v>
      </c>
      <c r="AC213" s="69"/>
      <c r="AD213" s="76">
        <f t="shared" si="38"/>
        <v>0</v>
      </c>
      <c r="AE213" s="76">
        <f t="shared" si="39"/>
        <v>2228</v>
      </c>
      <c r="AF213" s="82" t="s">
        <v>786</v>
      </c>
      <c r="AG213" s="82"/>
      <c r="AH213" s="88"/>
    </row>
    <row r="214" spans="1:34" s="58" customFormat="1" ht="20.100000000000001" customHeight="1">
      <c r="A214" s="53">
        <v>217</v>
      </c>
      <c r="B214" s="53" t="s">
        <v>40</v>
      </c>
      <c r="C214" s="51" t="s">
        <v>787</v>
      </c>
      <c r="D214" s="52" t="s">
        <v>788</v>
      </c>
      <c r="E214" s="51" t="s">
        <v>49</v>
      </c>
      <c r="F214" s="51" t="s">
        <v>84</v>
      </c>
      <c r="G214" s="53" t="s">
        <v>789</v>
      </c>
      <c r="H214" s="65">
        <v>202303</v>
      </c>
      <c r="I214" s="69" t="s">
        <v>46</v>
      </c>
      <c r="J214" s="105">
        <v>44014</v>
      </c>
      <c r="K214" s="51">
        <v>4500</v>
      </c>
      <c r="L214" s="51">
        <v>4500</v>
      </c>
      <c r="M214" s="51">
        <v>4500</v>
      </c>
      <c r="N214" s="65">
        <v>4500</v>
      </c>
      <c r="O214" s="70">
        <v>630</v>
      </c>
      <c r="P214" s="70">
        <v>22.5</v>
      </c>
      <c r="Q214" s="70">
        <f t="shared" si="30"/>
        <v>9</v>
      </c>
      <c r="R214" s="70">
        <f t="shared" si="31"/>
        <v>427.5</v>
      </c>
      <c r="S214" s="70">
        <v>360</v>
      </c>
      <c r="T214" s="70">
        <v>22.5</v>
      </c>
      <c r="U214" s="76">
        <f t="shared" si="32"/>
        <v>90</v>
      </c>
      <c r="V214" s="76">
        <f t="shared" si="33"/>
        <v>1089</v>
      </c>
      <c r="W214" s="76">
        <f t="shared" si="34"/>
        <v>472.5</v>
      </c>
      <c r="X214" s="77">
        <v>12000</v>
      </c>
      <c r="Y214" s="51">
        <f t="shared" si="35"/>
        <v>1440</v>
      </c>
      <c r="Z214" s="51">
        <v>12000</v>
      </c>
      <c r="AA214" s="69">
        <f t="shared" si="36"/>
        <v>1440</v>
      </c>
      <c r="AB214" s="76">
        <f t="shared" si="37"/>
        <v>0</v>
      </c>
      <c r="AC214" s="69"/>
      <c r="AD214" s="76">
        <f t="shared" si="38"/>
        <v>0</v>
      </c>
      <c r="AE214" s="76">
        <f t="shared" si="39"/>
        <v>4441.5</v>
      </c>
      <c r="AF214" s="82" t="s">
        <v>790</v>
      </c>
      <c r="AG214" s="82">
        <v>44654</v>
      </c>
      <c r="AH214" s="88"/>
    </row>
    <row r="215" spans="1:34" s="58" customFormat="1" ht="20.100000000000001" customHeight="1">
      <c r="A215" s="53">
        <v>218</v>
      </c>
      <c r="B215" s="53" t="s">
        <v>40</v>
      </c>
      <c r="C215" s="51" t="s">
        <v>791</v>
      </c>
      <c r="D215" s="52" t="s">
        <v>792</v>
      </c>
      <c r="E215" s="51" t="s">
        <v>49</v>
      </c>
      <c r="F215" s="51" t="s">
        <v>230</v>
      </c>
      <c r="G215" s="53" t="s">
        <v>793</v>
      </c>
      <c r="H215" s="65">
        <v>202303</v>
      </c>
      <c r="I215" s="69" t="s">
        <v>46</v>
      </c>
      <c r="J215" s="105">
        <v>44046</v>
      </c>
      <c r="K215" s="51">
        <v>5000</v>
      </c>
      <c r="L215" s="51">
        <v>5000</v>
      </c>
      <c r="M215" s="51">
        <v>5000</v>
      </c>
      <c r="N215" s="65">
        <v>5000</v>
      </c>
      <c r="O215" s="70">
        <v>700</v>
      </c>
      <c r="P215" s="70">
        <v>25</v>
      </c>
      <c r="Q215" s="70">
        <f t="shared" si="30"/>
        <v>10</v>
      </c>
      <c r="R215" s="70">
        <f t="shared" si="31"/>
        <v>475</v>
      </c>
      <c r="S215" s="70">
        <v>400</v>
      </c>
      <c r="T215" s="70">
        <v>25</v>
      </c>
      <c r="U215" s="76">
        <f t="shared" si="32"/>
        <v>100</v>
      </c>
      <c r="V215" s="76">
        <f t="shared" si="33"/>
        <v>1210</v>
      </c>
      <c r="W215" s="76">
        <f t="shared" si="34"/>
        <v>525</v>
      </c>
      <c r="X215" s="77">
        <v>18000</v>
      </c>
      <c r="Y215" s="51">
        <f t="shared" si="35"/>
        <v>2160</v>
      </c>
      <c r="Z215" s="51">
        <v>18000</v>
      </c>
      <c r="AA215" s="69">
        <f t="shared" si="36"/>
        <v>2160</v>
      </c>
      <c r="AB215" s="76">
        <f t="shared" si="37"/>
        <v>0</v>
      </c>
      <c r="AC215" s="69"/>
      <c r="AD215" s="76">
        <f t="shared" si="38"/>
        <v>0</v>
      </c>
      <c r="AE215" s="76">
        <f t="shared" si="39"/>
        <v>6055</v>
      </c>
      <c r="AF215" s="82"/>
      <c r="AG215" s="82"/>
      <c r="AH215" s="88"/>
    </row>
    <row r="216" spans="1:34" s="58" customFormat="1" ht="20.100000000000001" customHeight="1">
      <c r="A216" s="53">
        <v>219</v>
      </c>
      <c r="B216" s="53" t="s">
        <v>40</v>
      </c>
      <c r="C216" s="51" t="s">
        <v>794</v>
      </c>
      <c r="D216" s="52" t="s">
        <v>795</v>
      </c>
      <c r="E216" s="51" t="s">
        <v>43</v>
      </c>
      <c r="F216" s="51" t="s">
        <v>75</v>
      </c>
      <c r="G216" s="53" t="s">
        <v>796</v>
      </c>
      <c r="H216" s="65">
        <v>202303</v>
      </c>
      <c r="I216" s="69" t="s">
        <v>531</v>
      </c>
      <c r="J216" s="105">
        <v>44046</v>
      </c>
      <c r="K216" s="51">
        <v>4500</v>
      </c>
      <c r="L216" s="51">
        <v>4500</v>
      </c>
      <c r="M216" s="51">
        <v>4500</v>
      </c>
      <c r="N216" s="65">
        <v>4500</v>
      </c>
      <c r="O216" s="70">
        <v>630</v>
      </c>
      <c r="P216" s="70">
        <v>22.5</v>
      </c>
      <c r="Q216" s="70">
        <f t="shared" si="30"/>
        <v>9</v>
      </c>
      <c r="R216" s="70">
        <f t="shared" si="31"/>
        <v>427.5</v>
      </c>
      <c r="S216" s="70">
        <v>360</v>
      </c>
      <c r="T216" s="70">
        <v>22.5</v>
      </c>
      <c r="U216" s="76">
        <f t="shared" si="32"/>
        <v>90</v>
      </c>
      <c r="V216" s="76">
        <f t="shared" si="33"/>
        <v>1089</v>
      </c>
      <c r="W216" s="76">
        <f t="shared" si="34"/>
        <v>472.5</v>
      </c>
      <c r="X216" s="77">
        <v>12000</v>
      </c>
      <c r="Y216" s="51">
        <f t="shared" si="35"/>
        <v>1440</v>
      </c>
      <c r="Z216" s="51">
        <v>12000</v>
      </c>
      <c r="AA216" s="69">
        <f t="shared" si="36"/>
        <v>1440</v>
      </c>
      <c r="AB216" s="76">
        <f t="shared" si="37"/>
        <v>0</v>
      </c>
      <c r="AC216" s="69"/>
      <c r="AD216" s="76">
        <f t="shared" si="38"/>
        <v>0</v>
      </c>
      <c r="AE216" s="76">
        <f t="shared" si="39"/>
        <v>4441.5</v>
      </c>
      <c r="AF216" s="82"/>
      <c r="AG216" s="82"/>
      <c r="AH216" s="88"/>
    </row>
    <row r="217" spans="1:34" s="58" customFormat="1" ht="20.100000000000001" customHeight="1">
      <c r="A217" s="53">
        <v>220</v>
      </c>
      <c r="B217" s="53" t="s">
        <v>40</v>
      </c>
      <c r="C217" s="51" t="s">
        <v>797</v>
      </c>
      <c r="D217" s="52" t="s">
        <v>798</v>
      </c>
      <c r="E217" s="51" t="s">
        <v>43</v>
      </c>
      <c r="F217" s="51" t="s">
        <v>79</v>
      </c>
      <c r="G217" s="53" t="s">
        <v>799</v>
      </c>
      <c r="H217" s="65">
        <v>202303</v>
      </c>
      <c r="I217" s="69" t="s">
        <v>368</v>
      </c>
      <c r="J217" s="105">
        <v>44053</v>
      </c>
      <c r="K217" s="51">
        <v>4000</v>
      </c>
      <c r="L217" s="51">
        <v>4000</v>
      </c>
      <c r="M217" s="51">
        <v>4000</v>
      </c>
      <c r="N217" s="65">
        <v>4000</v>
      </c>
      <c r="O217" s="70">
        <v>560</v>
      </c>
      <c r="P217" s="70">
        <v>20</v>
      </c>
      <c r="Q217" s="70">
        <f t="shared" si="30"/>
        <v>8</v>
      </c>
      <c r="R217" s="70">
        <f t="shared" si="31"/>
        <v>380</v>
      </c>
      <c r="S217" s="70">
        <v>320</v>
      </c>
      <c r="T217" s="70">
        <v>20</v>
      </c>
      <c r="U217" s="76">
        <f t="shared" si="32"/>
        <v>80</v>
      </c>
      <c r="V217" s="76">
        <f t="shared" si="33"/>
        <v>968</v>
      </c>
      <c r="W217" s="76">
        <f t="shared" si="34"/>
        <v>420</v>
      </c>
      <c r="X217" s="77">
        <v>3500</v>
      </c>
      <c r="Y217" s="51">
        <f t="shared" si="35"/>
        <v>420</v>
      </c>
      <c r="Z217" s="51">
        <v>3500</v>
      </c>
      <c r="AA217" s="69">
        <f t="shared" si="36"/>
        <v>420</v>
      </c>
      <c r="AB217" s="76">
        <f t="shared" si="37"/>
        <v>0</v>
      </c>
      <c r="AC217" s="69"/>
      <c r="AD217" s="76">
        <f t="shared" si="38"/>
        <v>0</v>
      </c>
      <c r="AE217" s="76">
        <f t="shared" si="39"/>
        <v>2228</v>
      </c>
      <c r="AF217" s="82" t="s">
        <v>800</v>
      </c>
      <c r="AG217" s="82"/>
      <c r="AH217" s="88"/>
    </row>
    <row r="218" spans="1:34" s="58" customFormat="1" ht="20.100000000000001" customHeight="1">
      <c r="A218" s="53">
        <v>221</v>
      </c>
      <c r="B218" s="53" t="s">
        <v>40</v>
      </c>
      <c r="C218" s="51" t="s">
        <v>801</v>
      </c>
      <c r="D218" s="52" t="s">
        <v>802</v>
      </c>
      <c r="E218" s="51" t="s">
        <v>43</v>
      </c>
      <c r="F218" s="51" t="s">
        <v>84</v>
      </c>
      <c r="G218" s="53" t="s">
        <v>803</v>
      </c>
      <c r="H218" s="65">
        <v>202303</v>
      </c>
      <c r="I218" s="69" t="s">
        <v>387</v>
      </c>
      <c r="J218" s="105">
        <v>44046</v>
      </c>
      <c r="K218" s="51">
        <v>5000</v>
      </c>
      <c r="L218" s="51">
        <v>5000</v>
      </c>
      <c r="M218" s="51">
        <v>5000</v>
      </c>
      <c r="N218" s="65">
        <v>5000</v>
      </c>
      <c r="O218" s="70">
        <v>700</v>
      </c>
      <c r="P218" s="70">
        <v>25</v>
      </c>
      <c r="Q218" s="70">
        <f t="shared" si="30"/>
        <v>10</v>
      </c>
      <c r="R218" s="70">
        <f t="shared" si="31"/>
        <v>475</v>
      </c>
      <c r="S218" s="70">
        <v>400</v>
      </c>
      <c r="T218" s="70">
        <v>25</v>
      </c>
      <c r="U218" s="76">
        <f t="shared" si="32"/>
        <v>100</v>
      </c>
      <c r="V218" s="76">
        <f t="shared" si="33"/>
        <v>1210</v>
      </c>
      <c r="W218" s="76">
        <f t="shared" si="34"/>
        <v>525</v>
      </c>
      <c r="X218" s="77">
        <v>15000</v>
      </c>
      <c r="Y218" s="51">
        <f t="shared" si="35"/>
        <v>1800</v>
      </c>
      <c r="Z218" s="51">
        <v>15000</v>
      </c>
      <c r="AA218" s="69">
        <f t="shared" si="36"/>
        <v>1800</v>
      </c>
      <c r="AB218" s="76">
        <f t="shared" si="37"/>
        <v>0</v>
      </c>
      <c r="AC218" s="69"/>
      <c r="AD218" s="76">
        <f t="shared" si="38"/>
        <v>0</v>
      </c>
      <c r="AE218" s="76">
        <f t="shared" si="39"/>
        <v>5335</v>
      </c>
      <c r="AF218" s="82"/>
      <c r="AG218" s="82"/>
      <c r="AH218" s="88"/>
    </row>
    <row r="219" spans="1:34" s="58" customFormat="1" ht="20.100000000000001" customHeight="1">
      <c r="A219" s="53">
        <v>222</v>
      </c>
      <c r="B219" s="53" t="s">
        <v>40</v>
      </c>
      <c r="C219" s="51" t="s">
        <v>804</v>
      </c>
      <c r="D219" s="52" t="s">
        <v>805</v>
      </c>
      <c r="E219" s="51" t="s">
        <v>43</v>
      </c>
      <c r="F219" s="51" t="s">
        <v>115</v>
      </c>
      <c r="G219" s="53" t="s">
        <v>806</v>
      </c>
      <c r="H219" s="65">
        <v>202303</v>
      </c>
      <c r="I219" s="69" t="s">
        <v>106</v>
      </c>
      <c r="J219" s="105">
        <v>44013</v>
      </c>
      <c r="K219" s="51">
        <v>4000</v>
      </c>
      <c r="L219" s="51">
        <v>4000</v>
      </c>
      <c r="M219" s="51">
        <v>4000</v>
      </c>
      <c r="N219" s="65">
        <v>4000</v>
      </c>
      <c r="O219" s="70">
        <v>560</v>
      </c>
      <c r="P219" s="70">
        <v>20</v>
      </c>
      <c r="Q219" s="70">
        <f t="shared" si="30"/>
        <v>8</v>
      </c>
      <c r="R219" s="70">
        <f t="shared" si="31"/>
        <v>380</v>
      </c>
      <c r="S219" s="70">
        <v>320</v>
      </c>
      <c r="T219" s="70">
        <v>20</v>
      </c>
      <c r="U219" s="76">
        <f t="shared" si="32"/>
        <v>80</v>
      </c>
      <c r="V219" s="76">
        <f t="shared" si="33"/>
        <v>968</v>
      </c>
      <c r="W219" s="76">
        <f t="shared" si="34"/>
        <v>420</v>
      </c>
      <c r="X219" s="77">
        <v>3500</v>
      </c>
      <c r="Y219" s="51">
        <f t="shared" si="35"/>
        <v>420</v>
      </c>
      <c r="Z219" s="51">
        <v>3500</v>
      </c>
      <c r="AA219" s="69">
        <f t="shared" si="36"/>
        <v>420</v>
      </c>
      <c r="AB219" s="76">
        <f t="shared" si="37"/>
        <v>0</v>
      </c>
      <c r="AC219" s="69"/>
      <c r="AD219" s="76">
        <f t="shared" si="38"/>
        <v>0</v>
      </c>
      <c r="AE219" s="76">
        <f t="shared" si="39"/>
        <v>2228</v>
      </c>
      <c r="AF219" s="82" t="s">
        <v>807</v>
      </c>
      <c r="AG219" s="82"/>
      <c r="AH219" s="88"/>
    </row>
    <row r="220" spans="1:34" s="58" customFormat="1" ht="20.100000000000001" customHeight="1">
      <c r="A220" s="53">
        <v>223</v>
      </c>
      <c r="B220" s="53" t="s">
        <v>40</v>
      </c>
      <c r="C220" s="51" t="s">
        <v>808</v>
      </c>
      <c r="D220" s="52" t="s">
        <v>809</v>
      </c>
      <c r="E220" s="51" t="s">
        <v>43</v>
      </c>
      <c r="F220" s="51" t="s">
        <v>79</v>
      </c>
      <c r="G220" s="53" t="s">
        <v>810</v>
      </c>
      <c r="H220" s="65">
        <v>202303</v>
      </c>
      <c r="I220" s="69" t="s">
        <v>126</v>
      </c>
      <c r="J220" s="105">
        <v>44036</v>
      </c>
      <c r="K220" s="51">
        <v>4000</v>
      </c>
      <c r="L220" s="51">
        <v>4000</v>
      </c>
      <c r="M220" s="51">
        <v>4000</v>
      </c>
      <c r="N220" s="65">
        <v>4000</v>
      </c>
      <c r="O220" s="70">
        <v>560</v>
      </c>
      <c r="P220" s="70">
        <v>20</v>
      </c>
      <c r="Q220" s="70">
        <f t="shared" si="30"/>
        <v>8</v>
      </c>
      <c r="R220" s="70">
        <f t="shared" si="31"/>
        <v>380</v>
      </c>
      <c r="S220" s="70">
        <v>320</v>
      </c>
      <c r="T220" s="70">
        <v>20</v>
      </c>
      <c r="U220" s="76">
        <f t="shared" si="32"/>
        <v>80</v>
      </c>
      <c r="V220" s="76">
        <f t="shared" si="33"/>
        <v>968</v>
      </c>
      <c r="W220" s="76">
        <f t="shared" si="34"/>
        <v>420</v>
      </c>
      <c r="X220" s="77">
        <v>12000</v>
      </c>
      <c r="Y220" s="51">
        <f t="shared" si="35"/>
        <v>1440</v>
      </c>
      <c r="Z220" s="51">
        <v>12000</v>
      </c>
      <c r="AA220" s="69">
        <f t="shared" si="36"/>
        <v>1440</v>
      </c>
      <c r="AB220" s="76">
        <f t="shared" si="37"/>
        <v>0</v>
      </c>
      <c r="AC220" s="69"/>
      <c r="AD220" s="76">
        <f t="shared" si="38"/>
        <v>0</v>
      </c>
      <c r="AE220" s="76">
        <f t="shared" si="39"/>
        <v>4268</v>
      </c>
      <c r="AF220" s="82"/>
      <c r="AG220" s="82"/>
      <c r="AH220" s="88"/>
    </row>
    <row r="221" spans="1:34" s="58" customFormat="1" ht="20.100000000000001" customHeight="1">
      <c r="A221" s="53">
        <v>224</v>
      </c>
      <c r="B221" s="53" t="s">
        <v>40</v>
      </c>
      <c r="C221" s="51" t="s">
        <v>811</v>
      </c>
      <c r="D221" s="52" t="s">
        <v>812</v>
      </c>
      <c r="E221" s="51" t="s">
        <v>43</v>
      </c>
      <c r="F221" s="51" t="s">
        <v>75</v>
      </c>
      <c r="G221" s="53" t="s">
        <v>813</v>
      </c>
      <c r="H221" s="65">
        <v>202303</v>
      </c>
      <c r="I221" s="69" t="s">
        <v>324</v>
      </c>
      <c r="J221" s="105">
        <v>44057</v>
      </c>
      <c r="K221" s="51">
        <v>4500</v>
      </c>
      <c r="L221" s="51">
        <v>4500</v>
      </c>
      <c r="M221" s="51">
        <v>4500</v>
      </c>
      <c r="N221" s="65">
        <v>4500</v>
      </c>
      <c r="O221" s="70">
        <v>630</v>
      </c>
      <c r="P221" s="70">
        <v>22.5</v>
      </c>
      <c r="Q221" s="70">
        <f t="shared" si="30"/>
        <v>9</v>
      </c>
      <c r="R221" s="70">
        <f t="shared" si="31"/>
        <v>427.5</v>
      </c>
      <c r="S221" s="70">
        <v>360</v>
      </c>
      <c r="T221" s="70">
        <v>22.5</v>
      </c>
      <c r="U221" s="76">
        <f t="shared" si="32"/>
        <v>90</v>
      </c>
      <c r="V221" s="76">
        <f t="shared" si="33"/>
        <v>1089</v>
      </c>
      <c r="W221" s="76">
        <f t="shared" si="34"/>
        <v>472.5</v>
      </c>
      <c r="X221" s="77">
        <v>12000</v>
      </c>
      <c r="Y221" s="51">
        <f t="shared" si="35"/>
        <v>1440</v>
      </c>
      <c r="Z221" s="51">
        <v>12000</v>
      </c>
      <c r="AA221" s="69">
        <f t="shared" si="36"/>
        <v>1440</v>
      </c>
      <c r="AB221" s="76">
        <f t="shared" si="37"/>
        <v>0</v>
      </c>
      <c r="AC221" s="69"/>
      <c r="AD221" s="76">
        <f t="shared" si="38"/>
        <v>0</v>
      </c>
      <c r="AE221" s="76">
        <f t="shared" si="39"/>
        <v>4441.5</v>
      </c>
      <c r="AF221" s="82"/>
      <c r="AG221" s="82"/>
      <c r="AH221" s="88"/>
    </row>
    <row r="222" spans="1:34" s="58" customFormat="1" ht="20.100000000000001" customHeight="1">
      <c r="A222" s="53">
        <v>225</v>
      </c>
      <c r="B222" s="53" t="s">
        <v>40</v>
      </c>
      <c r="C222" s="51" t="s">
        <v>814</v>
      </c>
      <c r="D222" s="52" t="s">
        <v>815</v>
      </c>
      <c r="E222" s="51" t="s">
        <v>43</v>
      </c>
      <c r="F222" s="51" t="s">
        <v>79</v>
      </c>
      <c r="G222" s="53" t="s">
        <v>816</v>
      </c>
      <c r="H222" s="65">
        <v>202303</v>
      </c>
      <c r="I222" s="69" t="s">
        <v>126</v>
      </c>
      <c r="J222" s="105">
        <v>44057</v>
      </c>
      <c r="K222" s="51">
        <v>4000</v>
      </c>
      <c r="L222" s="51">
        <v>4000</v>
      </c>
      <c r="M222" s="51">
        <v>4000</v>
      </c>
      <c r="N222" s="65">
        <v>4000</v>
      </c>
      <c r="O222" s="70">
        <v>560</v>
      </c>
      <c r="P222" s="70">
        <v>20</v>
      </c>
      <c r="Q222" s="70">
        <f t="shared" si="30"/>
        <v>8</v>
      </c>
      <c r="R222" s="70">
        <f t="shared" si="31"/>
        <v>380</v>
      </c>
      <c r="S222" s="70">
        <v>320</v>
      </c>
      <c r="T222" s="70">
        <v>20</v>
      </c>
      <c r="U222" s="76">
        <f t="shared" si="32"/>
        <v>80</v>
      </c>
      <c r="V222" s="76">
        <f t="shared" si="33"/>
        <v>968</v>
      </c>
      <c r="W222" s="76">
        <f t="shared" si="34"/>
        <v>420</v>
      </c>
      <c r="X222" s="77">
        <v>10000</v>
      </c>
      <c r="Y222" s="51">
        <f t="shared" si="35"/>
        <v>1200</v>
      </c>
      <c r="Z222" s="51">
        <v>10000</v>
      </c>
      <c r="AA222" s="69">
        <f t="shared" si="36"/>
        <v>1200</v>
      </c>
      <c r="AB222" s="76">
        <f t="shared" si="37"/>
        <v>0</v>
      </c>
      <c r="AC222" s="69"/>
      <c r="AD222" s="76">
        <f t="shared" si="38"/>
        <v>0</v>
      </c>
      <c r="AE222" s="76">
        <f t="shared" si="39"/>
        <v>3788</v>
      </c>
      <c r="AF222" s="82"/>
      <c r="AG222" s="82"/>
      <c r="AH222" s="88"/>
    </row>
    <row r="223" spans="1:34" s="58" customFormat="1" ht="20.100000000000001" customHeight="1">
      <c r="A223" s="53">
        <v>226</v>
      </c>
      <c r="B223" s="53" t="s">
        <v>40</v>
      </c>
      <c r="C223" s="51" t="s">
        <v>817</v>
      </c>
      <c r="D223" s="52" t="s">
        <v>818</v>
      </c>
      <c r="E223" s="51" t="s">
        <v>43</v>
      </c>
      <c r="F223" s="51" t="s">
        <v>59</v>
      </c>
      <c r="G223" s="53" t="s">
        <v>819</v>
      </c>
      <c r="H223" s="65">
        <v>202303</v>
      </c>
      <c r="I223" s="69" t="s">
        <v>606</v>
      </c>
      <c r="J223" s="105">
        <v>44060</v>
      </c>
      <c r="K223" s="51">
        <v>5500</v>
      </c>
      <c r="L223" s="51">
        <v>5500</v>
      </c>
      <c r="M223" s="51">
        <v>5500</v>
      </c>
      <c r="N223" s="65">
        <v>5500</v>
      </c>
      <c r="O223" s="70">
        <v>770</v>
      </c>
      <c r="P223" s="70">
        <v>27.5</v>
      </c>
      <c r="Q223" s="70">
        <f t="shared" si="30"/>
        <v>11</v>
      </c>
      <c r="R223" s="70">
        <f t="shared" si="31"/>
        <v>522.5</v>
      </c>
      <c r="S223" s="70">
        <v>440</v>
      </c>
      <c r="T223" s="70">
        <v>27.5</v>
      </c>
      <c r="U223" s="76">
        <f t="shared" si="32"/>
        <v>110</v>
      </c>
      <c r="V223" s="76">
        <f t="shared" si="33"/>
        <v>1331</v>
      </c>
      <c r="W223" s="76">
        <f t="shared" si="34"/>
        <v>577.5</v>
      </c>
      <c r="X223" s="77">
        <v>21000</v>
      </c>
      <c r="Y223" s="51">
        <f t="shared" si="35"/>
        <v>2520</v>
      </c>
      <c r="Z223" s="51">
        <v>21000</v>
      </c>
      <c r="AA223" s="69">
        <f t="shared" si="36"/>
        <v>2520</v>
      </c>
      <c r="AB223" s="76">
        <f t="shared" si="37"/>
        <v>0</v>
      </c>
      <c r="AC223" s="69"/>
      <c r="AD223" s="76">
        <f t="shared" si="38"/>
        <v>0</v>
      </c>
      <c r="AE223" s="76">
        <f t="shared" si="39"/>
        <v>6948.5</v>
      </c>
      <c r="AF223" s="82"/>
      <c r="AG223" s="82"/>
      <c r="AH223" s="88"/>
    </row>
    <row r="224" spans="1:34" s="58" customFormat="1" ht="20.100000000000001" customHeight="1">
      <c r="A224" s="53">
        <v>227</v>
      </c>
      <c r="B224" s="53" t="s">
        <v>40</v>
      </c>
      <c r="C224" s="51" t="s">
        <v>820</v>
      </c>
      <c r="D224" s="52" t="s">
        <v>821</v>
      </c>
      <c r="E224" s="51" t="s">
        <v>43</v>
      </c>
      <c r="F224" s="51" t="s">
        <v>79</v>
      </c>
      <c r="G224" s="53" t="s">
        <v>822</v>
      </c>
      <c r="H224" s="65">
        <v>202303</v>
      </c>
      <c r="I224" s="69" t="s">
        <v>531</v>
      </c>
      <c r="J224" s="105">
        <v>44067</v>
      </c>
      <c r="K224" s="51">
        <v>4000</v>
      </c>
      <c r="L224" s="51">
        <v>4000</v>
      </c>
      <c r="M224" s="51">
        <v>4000</v>
      </c>
      <c r="N224" s="65">
        <v>4000</v>
      </c>
      <c r="O224" s="70">
        <v>560</v>
      </c>
      <c r="P224" s="70">
        <v>20</v>
      </c>
      <c r="Q224" s="70">
        <f t="shared" si="30"/>
        <v>8</v>
      </c>
      <c r="R224" s="70">
        <f t="shared" si="31"/>
        <v>380</v>
      </c>
      <c r="S224" s="70">
        <v>320</v>
      </c>
      <c r="T224" s="70">
        <v>20</v>
      </c>
      <c r="U224" s="76">
        <f t="shared" si="32"/>
        <v>80</v>
      </c>
      <c r="V224" s="76">
        <f t="shared" si="33"/>
        <v>968</v>
      </c>
      <c r="W224" s="76">
        <f t="shared" si="34"/>
        <v>420</v>
      </c>
      <c r="X224" s="77">
        <v>11300</v>
      </c>
      <c r="Y224" s="51">
        <f t="shared" si="35"/>
        <v>1356</v>
      </c>
      <c r="Z224" s="51">
        <v>11300</v>
      </c>
      <c r="AA224" s="69">
        <f t="shared" si="36"/>
        <v>1356</v>
      </c>
      <c r="AB224" s="76">
        <f t="shared" si="37"/>
        <v>0</v>
      </c>
      <c r="AC224" s="69"/>
      <c r="AD224" s="76">
        <f t="shared" si="38"/>
        <v>0</v>
      </c>
      <c r="AE224" s="76">
        <f t="shared" si="39"/>
        <v>4100</v>
      </c>
      <c r="AF224" s="82"/>
      <c r="AG224" s="82"/>
      <c r="AH224" s="88"/>
    </row>
    <row r="225" spans="1:34" s="58" customFormat="1" ht="20.100000000000001" customHeight="1">
      <c r="A225" s="53">
        <v>228</v>
      </c>
      <c r="B225" s="53" t="s">
        <v>40</v>
      </c>
      <c r="C225" s="51" t="s">
        <v>823</v>
      </c>
      <c r="D225" s="52" t="s">
        <v>824</v>
      </c>
      <c r="E225" s="51" t="s">
        <v>43</v>
      </c>
      <c r="F225" s="51" t="s">
        <v>79</v>
      </c>
      <c r="G225" s="53" t="s">
        <v>825</v>
      </c>
      <c r="H225" s="65">
        <v>202303</v>
      </c>
      <c r="I225" s="69" t="s">
        <v>531</v>
      </c>
      <c r="J225" s="105">
        <v>44074</v>
      </c>
      <c r="K225" s="51">
        <v>4000</v>
      </c>
      <c r="L225" s="51">
        <v>4000</v>
      </c>
      <c r="M225" s="51">
        <v>4000</v>
      </c>
      <c r="N225" s="65">
        <v>4000</v>
      </c>
      <c r="O225" s="70">
        <v>560</v>
      </c>
      <c r="P225" s="70">
        <v>20</v>
      </c>
      <c r="Q225" s="70">
        <f t="shared" si="30"/>
        <v>8</v>
      </c>
      <c r="R225" s="70">
        <f t="shared" si="31"/>
        <v>380</v>
      </c>
      <c r="S225" s="70">
        <v>320</v>
      </c>
      <c r="T225" s="70">
        <v>20</v>
      </c>
      <c r="U225" s="76">
        <f t="shared" si="32"/>
        <v>80</v>
      </c>
      <c r="V225" s="76">
        <f t="shared" si="33"/>
        <v>968</v>
      </c>
      <c r="W225" s="76">
        <f t="shared" si="34"/>
        <v>420</v>
      </c>
      <c r="X225" s="77">
        <v>11000</v>
      </c>
      <c r="Y225" s="51">
        <f t="shared" si="35"/>
        <v>1320</v>
      </c>
      <c r="Z225" s="51">
        <v>11000</v>
      </c>
      <c r="AA225" s="69">
        <f t="shared" si="36"/>
        <v>1320</v>
      </c>
      <c r="AB225" s="76">
        <f t="shared" si="37"/>
        <v>0</v>
      </c>
      <c r="AC225" s="69"/>
      <c r="AD225" s="76">
        <f t="shared" si="38"/>
        <v>0</v>
      </c>
      <c r="AE225" s="76">
        <f t="shared" si="39"/>
        <v>4028</v>
      </c>
      <c r="AF225" s="82"/>
      <c r="AG225" s="82"/>
      <c r="AH225" s="88"/>
    </row>
    <row r="226" spans="1:34" s="58" customFormat="1" ht="20.100000000000001" customHeight="1">
      <c r="A226" s="53">
        <v>229</v>
      </c>
      <c r="B226" s="53" t="s">
        <v>40</v>
      </c>
      <c r="C226" s="51" t="s">
        <v>826</v>
      </c>
      <c r="D226" s="52" t="s">
        <v>827</v>
      </c>
      <c r="E226" s="51" t="s">
        <v>49</v>
      </c>
      <c r="F226" s="51" t="s">
        <v>115</v>
      </c>
      <c r="G226" s="53" t="s">
        <v>828</v>
      </c>
      <c r="H226" s="65">
        <v>202303</v>
      </c>
      <c r="I226" s="69" t="s">
        <v>490</v>
      </c>
      <c r="J226" s="105">
        <v>44074</v>
      </c>
      <c r="K226" s="51">
        <v>4000</v>
      </c>
      <c r="L226" s="51">
        <v>4000</v>
      </c>
      <c r="M226" s="51">
        <v>4000</v>
      </c>
      <c r="N226" s="65">
        <v>4000</v>
      </c>
      <c r="O226" s="70">
        <v>560</v>
      </c>
      <c r="P226" s="70">
        <v>20</v>
      </c>
      <c r="Q226" s="70">
        <f t="shared" si="30"/>
        <v>8</v>
      </c>
      <c r="R226" s="70">
        <f t="shared" si="31"/>
        <v>380</v>
      </c>
      <c r="S226" s="70">
        <v>320</v>
      </c>
      <c r="T226" s="70">
        <v>20</v>
      </c>
      <c r="U226" s="76">
        <f t="shared" si="32"/>
        <v>80</v>
      </c>
      <c r="V226" s="76">
        <f t="shared" si="33"/>
        <v>968</v>
      </c>
      <c r="W226" s="76">
        <f t="shared" si="34"/>
        <v>420</v>
      </c>
      <c r="X226" s="77">
        <v>4500</v>
      </c>
      <c r="Y226" s="51">
        <f t="shared" si="35"/>
        <v>540</v>
      </c>
      <c r="Z226" s="51">
        <v>4500</v>
      </c>
      <c r="AA226" s="69">
        <f t="shared" si="36"/>
        <v>540</v>
      </c>
      <c r="AB226" s="76">
        <f t="shared" si="37"/>
        <v>0</v>
      </c>
      <c r="AC226" s="69"/>
      <c r="AD226" s="76">
        <f t="shared" si="38"/>
        <v>0</v>
      </c>
      <c r="AE226" s="76">
        <f t="shared" si="39"/>
        <v>2468</v>
      </c>
      <c r="AF226" s="82"/>
      <c r="AG226" s="82"/>
      <c r="AH226" s="88"/>
    </row>
    <row r="227" spans="1:34" s="58" customFormat="1" ht="20.100000000000001" customHeight="1">
      <c r="A227" s="53">
        <v>230</v>
      </c>
      <c r="B227" s="53" t="s">
        <v>40</v>
      </c>
      <c r="C227" s="51" t="s">
        <v>829</v>
      </c>
      <c r="D227" s="52" t="s">
        <v>830</v>
      </c>
      <c r="E227" s="51" t="s">
        <v>43</v>
      </c>
      <c r="F227" s="51" t="s">
        <v>75</v>
      </c>
      <c r="G227" s="53" t="s">
        <v>831</v>
      </c>
      <c r="H227" s="65">
        <v>202303</v>
      </c>
      <c r="I227" s="69" t="s">
        <v>65</v>
      </c>
      <c r="J227" s="105">
        <v>44076</v>
      </c>
      <c r="K227" s="51">
        <v>4500</v>
      </c>
      <c r="L227" s="51">
        <v>4500</v>
      </c>
      <c r="M227" s="51">
        <v>4500</v>
      </c>
      <c r="N227" s="65">
        <v>4500</v>
      </c>
      <c r="O227" s="70">
        <v>630</v>
      </c>
      <c r="P227" s="70">
        <v>22.5</v>
      </c>
      <c r="Q227" s="70">
        <f t="shared" si="30"/>
        <v>9</v>
      </c>
      <c r="R227" s="70">
        <f t="shared" si="31"/>
        <v>427.5</v>
      </c>
      <c r="S227" s="70">
        <v>360</v>
      </c>
      <c r="T227" s="70">
        <v>22.5</v>
      </c>
      <c r="U227" s="76">
        <f t="shared" si="32"/>
        <v>90</v>
      </c>
      <c r="V227" s="76">
        <f t="shared" si="33"/>
        <v>1089</v>
      </c>
      <c r="W227" s="76">
        <f t="shared" si="34"/>
        <v>472.5</v>
      </c>
      <c r="X227" s="77">
        <v>12000</v>
      </c>
      <c r="Y227" s="51">
        <f t="shared" si="35"/>
        <v>1440</v>
      </c>
      <c r="Z227" s="51">
        <v>12000</v>
      </c>
      <c r="AA227" s="69">
        <f t="shared" si="36"/>
        <v>1440</v>
      </c>
      <c r="AB227" s="76">
        <f t="shared" si="37"/>
        <v>0</v>
      </c>
      <c r="AC227" s="69"/>
      <c r="AD227" s="76">
        <f t="shared" si="38"/>
        <v>0</v>
      </c>
      <c r="AE227" s="76">
        <f t="shared" si="39"/>
        <v>4441.5</v>
      </c>
      <c r="AF227" s="82"/>
      <c r="AG227" s="82"/>
      <c r="AH227" s="88"/>
    </row>
    <row r="228" spans="1:34" s="58" customFormat="1" ht="20.100000000000001" customHeight="1">
      <c r="A228" s="53">
        <v>231</v>
      </c>
      <c r="B228" s="53" t="s">
        <v>40</v>
      </c>
      <c r="C228" s="51" t="s">
        <v>832</v>
      </c>
      <c r="D228" s="52" t="s">
        <v>833</v>
      </c>
      <c r="E228" s="51" t="s">
        <v>201</v>
      </c>
      <c r="F228" s="51" t="s">
        <v>79</v>
      </c>
      <c r="G228" s="53" t="s">
        <v>834</v>
      </c>
      <c r="H228" s="65">
        <v>202303</v>
      </c>
      <c r="I228" s="69" t="s">
        <v>559</v>
      </c>
      <c r="J228" s="105">
        <v>44076</v>
      </c>
      <c r="K228" s="51">
        <v>4000</v>
      </c>
      <c r="L228" s="51">
        <v>4000</v>
      </c>
      <c r="M228" s="51">
        <v>4000</v>
      </c>
      <c r="N228" s="65">
        <v>4000</v>
      </c>
      <c r="O228" s="70">
        <v>560</v>
      </c>
      <c r="P228" s="70">
        <v>20</v>
      </c>
      <c r="Q228" s="70">
        <f t="shared" si="30"/>
        <v>8</v>
      </c>
      <c r="R228" s="70">
        <f t="shared" si="31"/>
        <v>380</v>
      </c>
      <c r="S228" s="70">
        <v>320</v>
      </c>
      <c r="T228" s="70">
        <v>20</v>
      </c>
      <c r="U228" s="76">
        <f t="shared" si="32"/>
        <v>80</v>
      </c>
      <c r="V228" s="76">
        <f t="shared" si="33"/>
        <v>968</v>
      </c>
      <c r="W228" s="76">
        <f t="shared" si="34"/>
        <v>420</v>
      </c>
      <c r="X228" s="77">
        <v>7500</v>
      </c>
      <c r="Y228" s="51">
        <f t="shared" si="35"/>
        <v>900</v>
      </c>
      <c r="Z228" s="51">
        <v>7500</v>
      </c>
      <c r="AA228" s="69">
        <f t="shared" si="36"/>
        <v>900</v>
      </c>
      <c r="AB228" s="76">
        <f t="shared" si="37"/>
        <v>0</v>
      </c>
      <c r="AC228" s="69"/>
      <c r="AD228" s="76">
        <f t="shared" si="38"/>
        <v>0</v>
      </c>
      <c r="AE228" s="76">
        <f t="shared" si="39"/>
        <v>3188</v>
      </c>
      <c r="AF228" s="82"/>
      <c r="AG228" s="82"/>
      <c r="AH228" s="88"/>
    </row>
    <row r="229" spans="1:34" s="58" customFormat="1" ht="20.100000000000001" customHeight="1">
      <c r="A229" s="53">
        <v>232</v>
      </c>
      <c r="B229" s="53" t="s">
        <v>40</v>
      </c>
      <c r="C229" s="51" t="s">
        <v>835</v>
      </c>
      <c r="D229" s="52" t="s">
        <v>836</v>
      </c>
      <c r="E229" s="51" t="s">
        <v>49</v>
      </c>
      <c r="F229" s="51" t="s">
        <v>75</v>
      </c>
      <c r="G229" s="53" t="s">
        <v>837</v>
      </c>
      <c r="H229" s="65">
        <v>202303</v>
      </c>
      <c r="I229" s="69" t="s">
        <v>508</v>
      </c>
      <c r="J229" s="105">
        <v>44081</v>
      </c>
      <c r="K229" s="51">
        <v>4000</v>
      </c>
      <c r="L229" s="51">
        <v>4000</v>
      </c>
      <c r="M229" s="51">
        <v>4000</v>
      </c>
      <c r="N229" s="65">
        <v>4000</v>
      </c>
      <c r="O229" s="70">
        <v>560</v>
      </c>
      <c r="P229" s="70">
        <v>20</v>
      </c>
      <c r="Q229" s="70">
        <f t="shared" si="30"/>
        <v>8</v>
      </c>
      <c r="R229" s="70">
        <f t="shared" si="31"/>
        <v>380</v>
      </c>
      <c r="S229" s="70">
        <v>320</v>
      </c>
      <c r="T229" s="70">
        <v>20</v>
      </c>
      <c r="U229" s="76">
        <f t="shared" si="32"/>
        <v>80</v>
      </c>
      <c r="V229" s="76">
        <f t="shared" si="33"/>
        <v>968</v>
      </c>
      <c r="W229" s="76">
        <f t="shared" si="34"/>
        <v>420</v>
      </c>
      <c r="X229" s="77">
        <v>11800</v>
      </c>
      <c r="Y229" s="51">
        <f t="shared" si="35"/>
        <v>1416</v>
      </c>
      <c r="Z229" s="51">
        <v>11800</v>
      </c>
      <c r="AA229" s="69">
        <f t="shared" si="36"/>
        <v>1416</v>
      </c>
      <c r="AB229" s="76">
        <f t="shared" si="37"/>
        <v>0</v>
      </c>
      <c r="AC229" s="69"/>
      <c r="AD229" s="76">
        <f t="shared" si="38"/>
        <v>0</v>
      </c>
      <c r="AE229" s="76">
        <f t="shared" si="39"/>
        <v>4220</v>
      </c>
      <c r="AF229" s="82"/>
      <c r="AG229" s="82"/>
      <c r="AH229" s="88"/>
    </row>
    <row r="230" spans="1:34" s="58" customFormat="1" ht="20.100000000000001" customHeight="1">
      <c r="A230" s="53">
        <v>233</v>
      </c>
      <c r="B230" s="53" t="s">
        <v>40</v>
      </c>
      <c r="C230" s="51" t="s">
        <v>838</v>
      </c>
      <c r="D230" s="52" t="s">
        <v>839</v>
      </c>
      <c r="E230" s="51" t="s">
        <v>43</v>
      </c>
      <c r="F230" s="51" t="s">
        <v>75</v>
      </c>
      <c r="G230" s="53" t="s">
        <v>840</v>
      </c>
      <c r="H230" s="65">
        <v>202303</v>
      </c>
      <c r="I230" s="69" t="s">
        <v>368</v>
      </c>
      <c r="J230" s="105">
        <v>44088</v>
      </c>
      <c r="K230" s="51">
        <v>4500</v>
      </c>
      <c r="L230" s="51">
        <v>4500</v>
      </c>
      <c r="M230" s="51">
        <v>4500</v>
      </c>
      <c r="N230" s="65">
        <v>4500</v>
      </c>
      <c r="O230" s="70">
        <v>630</v>
      </c>
      <c r="P230" s="70">
        <v>22.5</v>
      </c>
      <c r="Q230" s="70">
        <f t="shared" si="30"/>
        <v>9</v>
      </c>
      <c r="R230" s="70">
        <f t="shared" si="31"/>
        <v>427.5</v>
      </c>
      <c r="S230" s="70">
        <v>360</v>
      </c>
      <c r="T230" s="70">
        <v>22.5</v>
      </c>
      <c r="U230" s="76">
        <f t="shared" si="32"/>
        <v>90</v>
      </c>
      <c r="V230" s="76">
        <f t="shared" si="33"/>
        <v>1089</v>
      </c>
      <c r="W230" s="76">
        <f t="shared" si="34"/>
        <v>472.5</v>
      </c>
      <c r="X230" s="77">
        <v>3500</v>
      </c>
      <c r="Y230" s="51">
        <f t="shared" si="35"/>
        <v>420</v>
      </c>
      <c r="Z230" s="51">
        <v>12000</v>
      </c>
      <c r="AA230" s="69">
        <f t="shared" si="36"/>
        <v>1440</v>
      </c>
      <c r="AB230" s="76">
        <f t="shared" si="37"/>
        <v>-1020</v>
      </c>
      <c r="AC230" s="69"/>
      <c r="AD230" s="76">
        <f t="shared" si="38"/>
        <v>-1020</v>
      </c>
      <c r="AE230" s="76">
        <f t="shared" si="39"/>
        <v>4441.5</v>
      </c>
      <c r="AF230" s="82" t="s">
        <v>841</v>
      </c>
      <c r="AG230" s="82"/>
      <c r="AH230" s="88"/>
    </row>
    <row r="231" spans="1:34" s="58" customFormat="1" ht="20.100000000000001" customHeight="1">
      <c r="A231" s="53">
        <v>234</v>
      </c>
      <c r="B231" s="53" t="s">
        <v>40</v>
      </c>
      <c r="C231" s="51" t="s">
        <v>842</v>
      </c>
      <c r="D231" s="52" t="s">
        <v>843</v>
      </c>
      <c r="E231" s="51" t="s">
        <v>49</v>
      </c>
      <c r="F231" s="51" t="s">
        <v>115</v>
      </c>
      <c r="G231" s="53" t="s">
        <v>844</v>
      </c>
      <c r="H231" s="65">
        <v>202303</v>
      </c>
      <c r="I231" s="69" t="s">
        <v>490</v>
      </c>
      <c r="J231" s="105">
        <v>44095</v>
      </c>
      <c r="K231" s="51">
        <v>4000</v>
      </c>
      <c r="L231" s="51">
        <v>4000</v>
      </c>
      <c r="M231" s="51">
        <v>4000</v>
      </c>
      <c r="N231" s="65">
        <v>4000</v>
      </c>
      <c r="O231" s="70">
        <v>560</v>
      </c>
      <c r="P231" s="70">
        <v>20</v>
      </c>
      <c r="Q231" s="70">
        <f t="shared" si="30"/>
        <v>8</v>
      </c>
      <c r="R231" s="70">
        <f t="shared" si="31"/>
        <v>380</v>
      </c>
      <c r="S231" s="70">
        <v>320</v>
      </c>
      <c r="T231" s="70">
        <v>20</v>
      </c>
      <c r="U231" s="76">
        <f t="shared" si="32"/>
        <v>80</v>
      </c>
      <c r="V231" s="76">
        <f t="shared" si="33"/>
        <v>968</v>
      </c>
      <c r="W231" s="76">
        <f t="shared" si="34"/>
        <v>420</v>
      </c>
      <c r="X231" s="77">
        <v>4500</v>
      </c>
      <c r="Y231" s="51">
        <f t="shared" si="35"/>
        <v>540</v>
      </c>
      <c r="Z231" s="51">
        <v>4500</v>
      </c>
      <c r="AA231" s="69">
        <f t="shared" si="36"/>
        <v>540</v>
      </c>
      <c r="AB231" s="76">
        <f t="shared" si="37"/>
        <v>0</v>
      </c>
      <c r="AC231" s="69"/>
      <c r="AD231" s="76">
        <f t="shared" si="38"/>
        <v>0</v>
      </c>
      <c r="AE231" s="76">
        <f t="shared" si="39"/>
        <v>2468</v>
      </c>
      <c r="AF231" s="82"/>
      <c r="AG231" s="82"/>
      <c r="AH231" s="88"/>
    </row>
    <row r="232" spans="1:34" s="58" customFormat="1" ht="20.100000000000001" customHeight="1">
      <c r="A232" s="53">
        <v>235</v>
      </c>
      <c r="B232" s="53" t="s">
        <v>40</v>
      </c>
      <c r="C232" s="51" t="s">
        <v>845</v>
      </c>
      <c r="D232" s="52" t="s">
        <v>846</v>
      </c>
      <c r="E232" s="51" t="s">
        <v>43</v>
      </c>
      <c r="F232" s="51" t="s">
        <v>75</v>
      </c>
      <c r="G232" s="53" t="s">
        <v>847</v>
      </c>
      <c r="H232" s="65">
        <v>202303</v>
      </c>
      <c r="I232" s="69" t="s">
        <v>163</v>
      </c>
      <c r="J232" s="105">
        <v>44099</v>
      </c>
      <c r="K232" s="51">
        <v>4500</v>
      </c>
      <c r="L232" s="51">
        <v>4500</v>
      </c>
      <c r="M232" s="51">
        <v>4500</v>
      </c>
      <c r="N232" s="65">
        <v>4500</v>
      </c>
      <c r="O232" s="70">
        <v>630</v>
      </c>
      <c r="P232" s="70">
        <v>22.5</v>
      </c>
      <c r="Q232" s="70">
        <f t="shared" si="30"/>
        <v>9</v>
      </c>
      <c r="R232" s="70">
        <f t="shared" si="31"/>
        <v>427.5</v>
      </c>
      <c r="S232" s="70">
        <v>360</v>
      </c>
      <c r="T232" s="70">
        <v>22.5</v>
      </c>
      <c r="U232" s="76">
        <f t="shared" si="32"/>
        <v>90</v>
      </c>
      <c r="V232" s="76">
        <f t="shared" si="33"/>
        <v>1089</v>
      </c>
      <c r="W232" s="76">
        <f t="shared" si="34"/>
        <v>472.5</v>
      </c>
      <c r="X232" s="77">
        <v>12000</v>
      </c>
      <c r="Y232" s="51">
        <f t="shared" si="35"/>
        <v>1440</v>
      </c>
      <c r="Z232" s="51">
        <v>12000</v>
      </c>
      <c r="AA232" s="69">
        <f t="shared" si="36"/>
        <v>1440</v>
      </c>
      <c r="AB232" s="76">
        <f t="shared" si="37"/>
        <v>0</v>
      </c>
      <c r="AC232" s="69"/>
      <c r="AD232" s="76">
        <f t="shared" si="38"/>
        <v>0</v>
      </c>
      <c r="AE232" s="76">
        <f t="shared" si="39"/>
        <v>4441.5</v>
      </c>
      <c r="AF232" s="82"/>
      <c r="AG232" s="82"/>
      <c r="AH232" s="88"/>
    </row>
    <row r="233" spans="1:34" s="58" customFormat="1" ht="20.100000000000001" customHeight="1">
      <c r="A233" s="53">
        <v>236</v>
      </c>
      <c r="B233" s="53" t="s">
        <v>40</v>
      </c>
      <c r="C233" s="51" t="s">
        <v>848</v>
      </c>
      <c r="D233" s="52" t="s">
        <v>849</v>
      </c>
      <c r="E233" s="51" t="s">
        <v>43</v>
      </c>
      <c r="F233" s="51" t="s">
        <v>79</v>
      </c>
      <c r="G233" s="53" t="s">
        <v>850</v>
      </c>
      <c r="H233" s="65">
        <v>202303</v>
      </c>
      <c r="I233" s="69" t="s">
        <v>106</v>
      </c>
      <c r="J233" s="105">
        <v>44099</v>
      </c>
      <c r="K233" s="51">
        <v>4000</v>
      </c>
      <c r="L233" s="51">
        <v>4000</v>
      </c>
      <c r="M233" s="51">
        <v>4000</v>
      </c>
      <c r="N233" s="65">
        <v>4000</v>
      </c>
      <c r="O233" s="70">
        <v>560</v>
      </c>
      <c r="P233" s="70">
        <v>20</v>
      </c>
      <c r="Q233" s="70">
        <f t="shared" si="30"/>
        <v>8</v>
      </c>
      <c r="R233" s="70">
        <f t="shared" si="31"/>
        <v>380</v>
      </c>
      <c r="S233" s="70">
        <v>320</v>
      </c>
      <c r="T233" s="70">
        <v>20</v>
      </c>
      <c r="U233" s="76">
        <f t="shared" si="32"/>
        <v>80</v>
      </c>
      <c r="V233" s="76">
        <f t="shared" si="33"/>
        <v>968</v>
      </c>
      <c r="W233" s="76">
        <f t="shared" si="34"/>
        <v>420</v>
      </c>
      <c r="X233" s="77">
        <v>9000</v>
      </c>
      <c r="Y233" s="51">
        <f t="shared" si="35"/>
        <v>1080</v>
      </c>
      <c r="Z233" s="51">
        <v>9000</v>
      </c>
      <c r="AA233" s="69">
        <f t="shared" si="36"/>
        <v>1080</v>
      </c>
      <c r="AB233" s="76">
        <f t="shared" si="37"/>
        <v>0</v>
      </c>
      <c r="AC233" s="69"/>
      <c r="AD233" s="76">
        <f t="shared" si="38"/>
        <v>0</v>
      </c>
      <c r="AE233" s="76">
        <f t="shared" si="39"/>
        <v>3548</v>
      </c>
      <c r="AF233" s="82"/>
      <c r="AG233" s="82"/>
      <c r="AH233" s="88"/>
    </row>
    <row r="234" spans="1:34" s="58" customFormat="1" ht="20.100000000000001" customHeight="1">
      <c r="A234" s="53">
        <v>237</v>
      </c>
      <c r="B234" s="53" t="s">
        <v>40</v>
      </c>
      <c r="C234" s="51" t="s">
        <v>851</v>
      </c>
      <c r="D234" s="52" t="s">
        <v>852</v>
      </c>
      <c r="E234" s="51" t="s">
        <v>49</v>
      </c>
      <c r="F234" s="51" t="s">
        <v>79</v>
      </c>
      <c r="G234" s="53" t="s">
        <v>853</v>
      </c>
      <c r="H234" s="65">
        <v>202303</v>
      </c>
      <c r="I234" s="69" t="s">
        <v>490</v>
      </c>
      <c r="J234" s="105">
        <v>44113</v>
      </c>
      <c r="K234" s="51">
        <v>4000</v>
      </c>
      <c r="L234" s="51">
        <v>4000</v>
      </c>
      <c r="M234" s="51">
        <v>4000</v>
      </c>
      <c r="N234" s="65">
        <v>4000</v>
      </c>
      <c r="O234" s="70">
        <v>560</v>
      </c>
      <c r="P234" s="70">
        <v>20</v>
      </c>
      <c r="Q234" s="70">
        <f t="shared" si="30"/>
        <v>8</v>
      </c>
      <c r="R234" s="70">
        <f t="shared" si="31"/>
        <v>380</v>
      </c>
      <c r="S234" s="70">
        <v>320</v>
      </c>
      <c r="T234" s="70">
        <v>20</v>
      </c>
      <c r="U234" s="76">
        <f t="shared" si="32"/>
        <v>80</v>
      </c>
      <c r="V234" s="76">
        <f t="shared" si="33"/>
        <v>968</v>
      </c>
      <c r="W234" s="76">
        <f t="shared" si="34"/>
        <v>420</v>
      </c>
      <c r="X234" s="77">
        <v>6500</v>
      </c>
      <c r="Y234" s="51">
        <f t="shared" si="35"/>
        <v>780</v>
      </c>
      <c r="Z234" s="51">
        <v>6500</v>
      </c>
      <c r="AA234" s="69">
        <f t="shared" si="36"/>
        <v>780</v>
      </c>
      <c r="AB234" s="76">
        <f t="shared" si="37"/>
        <v>0</v>
      </c>
      <c r="AC234" s="69"/>
      <c r="AD234" s="76">
        <f t="shared" si="38"/>
        <v>0</v>
      </c>
      <c r="AE234" s="76">
        <f t="shared" si="39"/>
        <v>2948</v>
      </c>
      <c r="AF234" s="82"/>
      <c r="AG234" s="82"/>
      <c r="AH234" s="88"/>
    </row>
    <row r="235" spans="1:34" s="58" customFormat="1" ht="20.100000000000001" customHeight="1">
      <c r="A235" s="53">
        <v>238</v>
      </c>
      <c r="B235" s="53" t="s">
        <v>40</v>
      </c>
      <c r="C235" s="51" t="s">
        <v>854</v>
      </c>
      <c r="D235" s="52" t="s">
        <v>855</v>
      </c>
      <c r="E235" s="51" t="s">
        <v>201</v>
      </c>
      <c r="F235" s="51" t="s">
        <v>79</v>
      </c>
      <c r="G235" s="53" t="s">
        <v>856</v>
      </c>
      <c r="H235" s="65">
        <v>202303</v>
      </c>
      <c r="I235" s="69" t="s">
        <v>257</v>
      </c>
      <c r="J235" s="105">
        <v>44113</v>
      </c>
      <c r="K235" s="51">
        <v>4000</v>
      </c>
      <c r="L235" s="51">
        <v>4000</v>
      </c>
      <c r="M235" s="51">
        <v>4000</v>
      </c>
      <c r="N235" s="65">
        <v>4000</v>
      </c>
      <c r="O235" s="70">
        <v>560</v>
      </c>
      <c r="P235" s="70">
        <v>20</v>
      </c>
      <c r="Q235" s="70">
        <f t="shared" si="30"/>
        <v>8</v>
      </c>
      <c r="R235" s="70">
        <f t="shared" si="31"/>
        <v>380</v>
      </c>
      <c r="S235" s="70">
        <v>320</v>
      </c>
      <c r="T235" s="70">
        <v>20</v>
      </c>
      <c r="U235" s="76">
        <f t="shared" si="32"/>
        <v>80</v>
      </c>
      <c r="V235" s="76">
        <f t="shared" si="33"/>
        <v>968</v>
      </c>
      <c r="W235" s="76">
        <f t="shared" si="34"/>
        <v>420</v>
      </c>
      <c r="X235" s="77">
        <v>10700</v>
      </c>
      <c r="Y235" s="51">
        <f t="shared" si="35"/>
        <v>1284</v>
      </c>
      <c r="Z235" s="51">
        <v>10700</v>
      </c>
      <c r="AA235" s="69">
        <f t="shared" si="36"/>
        <v>1284</v>
      </c>
      <c r="AB235" s="76">
        <f t="shared" si="37"/>
        <v>0</v>
      </c>
      <c r="AC235" s="69"/>
      <c r="AD235" s="76">
        <f t="shared" si="38"/>
        <v>0</v>
      </c>
      <c r="AE235" s="76">
        <f t="shared" si="39"/>
        <v>3956</v>
      </c>
      <c r="AF235" s="82"/>
      <c r="AG235" s="82"/>
      <c r="AH235" s="88"/>
    </row>
    <row r="236" spans="1:34" s="58" customFormat="1" ht="20.100000000000001" customHeight="1">
      <c r="A236" s="53">
        <v>239</v>
      </c>
      <c r="B236" s="53" t="s">
        <v>40</v>
      </c>
      <c r="C236" s="51" t="s">
        <v>857</v>
      </c>
      <c r="D236" s="52" t="s">
        <v>858</v>
      </c>
      <c r="E236" s="51" t="s">
        <v>49</v>
      </c>
      <c r="F236" s="51" t="s">
        <v>59</v>
      </c>
      <c r="G236" s="53" t="s">
        <v>859</v>
      </c>
      <c r="H236" s="65">
        <v>202303</v>
      </c>
      <c r="I236" s="69" t="s">
        <v>860</v>
      </c>
      <c r="J236" s="105">
        <v>44113</v>
      </c>
      <c r="K236" s="51">
        <v>5000</v>
      </c>
      <c r="L236" s="51">
        <v>5000</v>
      </c>
      <c r="M236" s="51">
        <v>5000</v>
      </c>
      <c r="N236" s="65">
        <v>5000</v>
      </c>
      <c r="O236" s="70">
        <v>700</v>
      </c>
      <c r="P236" s="70">
        <v>25</v>
      </c>
      <c r="Q236" s="70">
        <f t="shared" si="30"/>
        <v>10</v>
      </c>
      <c r="R236" s="70">
        <f t="shared" si="31"/>
        <v>475</v>
      </c>
      <c r="S236" s="70">
        <v>400</v>
      </c>
      <c r="T236" s="70">
        <v>25</v>
      </c>
      <c r="U236" s="76">
        <f t="shared" si="32"/>
        <v>100</v>
      </c>
      <c r="V236" s="76">
        <f t="shared" si="33"/>
        <v>1210</v>
      </c>
      <c r="W236" s="76">
        <f t="shared" si="34"/>
        <v>525</v>
      </c>
      <c r="X236" s="77">
        <v>16000</v>
      </c>
      <c r="Y236" s="51">
        <f t="shared" si="35"/>
        <v>1920</v>
      </c>
      <c r="Z236" s="51">
        <v>16000</v>
      </c>
      <c r="AA236" s="69">
        <f t="shared" si="36"/>
        <v>1920</v>
      </c>
      <c r="AB236" s="76">
        <f t="shared" si="37"/>
        <v>0</v>
      </c>
      <c r="AC236" s="69"/>
      <c r="AD236" s="76">
        <f t="shared" si="38"/>
        <v>0</v>
      </c>
      <c r="AE236" s="76">
        <f t="shared" si="39"/>
        <v>5575</v>
      </c>
      <c r="AF236" s="82"/>
      <c r="AG236" s="82"/>
      <c r="AH236" s="88"/>
    </row>
    <row r="237" spans="1:34" s="58" customFormat="1" ht="20.100000000000001" customHeight="1">
      <c r="A237" s="53">
        <v>240</v>
      </c>
      <c r="B237" s="53" t="s">
        <v>40</v>
      </c>
      <c r="C237" s="51" t="s">
        <v>861</v>
      </c>
      <c r="D237" s="52" t="s">
        <v>862</v>
      </c>
      <c r="E237" s="51" t="s">
        <v>201</v>
      </c>
      <c r="F237" s="51" t="s">
        <v>75</v>
      </c>
      <c r="G237" s="53" t="s">
        <v>863</v>
      </c>
      <c r="H237" s="65">
        <v>202303</v>
      </c>
      <c r="I237" s="69" t="s">
        <v>65</v>
      </c>
      <c r="J237" s="105">
        <v>44130</v>
      </c>
      <c r="K237" s="51">
        <v>4000</v>
      </c>
      <c r="L237" s="51">
        <v>4000</v>
      </c>
      <c r="M237" s="51">
        <v>4000</v>
      </c>
      <c r="N237" s="65">
        <v>4000</v>
      </c>
      <c r="O237" s="70">
        <v>560</v>
      </c>
      <c r="P237" s="70">
        <v>20</v>
      </c>
      <c r="Q237" s="70">
        <f t="shared" si="30"/>
        <v>8</v>
      </c>
      <c r="R237" s="70">
        <f t="shared" si="31"/>
        <v>380</v>
      </c>
      <c r="S237" s="70">
        <v>320</v>
      </c>
      <c r="T237" s="70">
        <v>20</v>
      </c>
      <c r="U237" s="76">
        <f t="shared" si="32"/>
        <v>80</v>
      </c>
      <c r="V237" s="76">
        <f t="shared" si="33"/>
        <v>968</v>
      </c>
      <c r="W237" s="76">
        <f t="shared" si="34"/>
        <v>420</v>
      </c>
      <c r="X237" s="77">
        <v>11000</v>
      </c>
      <c r="Y237" s="51">
        <f t="shared" si="35"/>
        <v>1320</v>
      </c>
      <c r="Z237" s="51">
        <v>11000</v>
      </c>
      <c r="AA237" s="69">
        <f t="shared" si="36"/>
        <v>1320</v>
      </c>
      <c r="AB237" s="76">
        <f t="shared" si="37"/>
        <v>0</v>
      </c>
      <c r="AC237" s="69"/>
      <c r="AD237" s="76">
        <f t="shared" si="38"/>
        <v>0</v>
      </c>
      <c r="AE237" s="76">
        <f t="shared" si="39"/>
        <v>4028</v>
      </c>
      <c r="AF237" s="82"/>
      <c r="AG237" s="82"/>
      <c r="AH237" s="88"/>
    </row>
    <row r="238" spans="1:34" s="58" customFormat="1" ht="20.100000000000001" customHeight="1">
      <c r="A238" s="53">
        <v>241</v>
      </c>
      <c r="B238" s="53" t="s">
        <v>40</v>
      </c>
      <c r="C238" s="51" t="s">
        <v>864</v>
      </c>
      <c r="D238" s="52" t="s">
        <v>865</v>
      </c>
      <c r="E238" s="51" t="s">
        <v>201</v>
      </c>
      <c r="F238" s="51" t="s">
        <v>79</v>
      </c>
      <c r="G238" s="53" t="s">
        <v>866</v>
      </c>
      <c r="H238" s="65">
        <v>202303</v>
      </c>
      <c r="I238" s="69" t="s">
        <v>559</v>
      </c>
      <c r="J238" s="105">
        <v>44139</v>
      </c>
      <c r="K238" s="51">
        <v>4000</v>
      </c>
      <c r="L238" s="51">
        <v>4000</v>
      </c>
      <c r="M238" s="51">
        <v>4000</v>
      </c>
      <c r="N238" s="65">
        <v>4000</v>
      </c>
      <c r="O238" s="70">
        <v>560</v>
      </c>
      <c r="P238" s="70">
        <v>20</v>
      </c>
      <c r="Q238" s="70">
        <f t="shared" si="30"/>
        <v>8</v>
      </c>
      <c r="R238" s="70">
        <f t="shared" si="31"/>
        <v>380</v>
      </c>
      <c r="S238" s="70">
        <v>320</v>
      </c>
      <c r="T238" s="70">
        <v>20</v>
      </c>
      <c r="U238" s="76">
        <f t="shared" si="32"/>
        <v>80</v>
      </c>
      <c r="V238" s="76">
        <f t="shared" si="33"/>
        <v>968</v>
      </c>
      <c r="W238" s="76">
        <f t="shared" si="34"/>
        <v>420</v>
      </c>
      <c r="X238" s="77">
        <v>3500</v>
      </c>
      <c r="Y238" s="51">
        <f t="shared" si="35"/>
        <v>420</v>
      </c>
      <c r="Z238" s="51">
        <v>3500</v>
      </c>
      <c r="AA238" s="69">
        <f t="shared" si="36"/>
        <v>420</v>
      </c>
      <c r="AB238" s="76">
        <f t="shared" si="37"/>
        <v>0</v>
      </c>
      <c r="AC238" s="69"/>
      <c r="AD238" s="76">
        <f t="shared" si="38"/>
        <v>0</v>
      </c>
      <c r="AE238" s="76">
        <f t="shared" si="39"/>
        <v>2228</v>
      </c>
      <c r="AF238" s="82" t="s">
        <v>867</v>
      </c>
      <c r="AG238" s="82"/>
      <c r="AH238" s="88"/>
    </row>
    <row r="239" spans="1:34" s="58" customFormat="1" ht="20.100000000000001" customHeight="1">
      <c r="A239" s="53">
        <v>242</v>
      </c>
      <c r="B239" s="53" t="s">
        <v>40</v>
      </c>
      <c r="C239" s="51" t="s">
        <v>868</v>
      </c>
      <c r="D239" s="52" t="s">
        <v>869</v>
      </c>
      <c r="E239" s="51" t="s">
        <v>43</v>
      </c>
      <c r="F239" s="51" t="s">
        <v>75</v>
      </c>
      <c r="G239" s="53" t="s">
        <v>870</v>
      </c>
      <c r="H239" s="65">
        <v>202303</v>
      </c>
      <c r="I239" s="69" t="s">
        <v>531</v>
      </c>
      <c r="J239" s="105">
        <v>44148</v>
      </c>
      <c r="K239" s="51">
        <v>4500</v>
      </c>
      <c r="L239" s="51">
        <v>4500</v>
      </c>
      <c r="M239" s="51">
        <v>4500</v>
      </c>
      <c r="N239" s="65">
        <v>4500</v>
      </c>
      <c r="O239" s="70">
        <v>630</v>
      </c>
      <c r="P239" s="70">
        <v>22.5</v>
      </c>
      <c r="Q239" s="70">
        <f t="shared" si="30"/>
        <v>9</v>
      </c>
      <c r="R239" s="70">
        <f t="shared" si="31"/>
        <v>427.5</v>
      </c>
      <c r="S239" s="70">
        <v>360</v>
      </c>
      <c r="T239" s="70">
        <v>22.5</v>
      </c>
      <c r="U239" s="76">
        <f t="shared" si="32"/>
        <v>90</v>
      </c>
      <c r="V239" s="76">
        <f t="shared" si="33"/>
        <v>1089</v>
      </c>
      <c r="W239" s="76">
        <f t="shared" si="34"/>
        <v>472.5</v>
      </c>
      <c r="X239" s="77">
        <v>12000</v>
      </c>
      <c r="Y239" s="51">
        <f t="shared" si="35"/>
        <v>1440</v>
      </c>
      <c r="Z239" s="51">
        <v>12000</v>
      </c>
      <c r="AA239" s="69">
        <f t="shared" si="36"/>
        <v>1440</v>
      </c>
      <c r="AB239" s="76">
        <f t="shared" si="37"/>
        <v>0</v>
      </c>
      <c r="AC239" s="69"/>
      <c r="AD239" s="76">
        <f t="shared" si="38"/>
        <v>0</v>
      </c>
      <c r="AE239" s="76">
        <f t="shared" si="39"/>
        <v>4441.5</v>
      </c>
      <c r="AF239" s="82"/>
      <c r="AG239" s="82"/>
      <c r="AH239" s="88"/>
    </row>
    <row r="240" spans="1:34" s="58" customFormat="1" ht="20.100000000000001" customHeight="1">
      <c r="A240" s="53">
        <v>243</v>
      </c>
      <c r="B240" s="53" t="s">
        <v>40</v>
      </c>
      <c r="C240" s="51" t="s">
        <v>871</v>
      </c>
      <c r="D240" s="52" t="s">
        <v>872</v>
      </c>
      <c r="E240" s="51" t="s">
        <v>43</v>
      </c>
      <c r="F240" s="51" t="s">
        <v>71</v>
      </c>
      <c r="G240" s="53" t="s">
        <v>873</v>
      </c>
      <c r="H240" s="65">
        <v>202303</v>
      </c>
      <c r="I240" s="69" t="s">
        <v>531</v>
      </c>
      <c r="J240" s="105">
        <v>44148</v>
      </c>
      <c r="K240" s="51">
        <v>5000</v>
      </c>
      <c r="L240" s="51">
        <v>5000</v>
      </c>
      <c r="M240" s="51">
        <v>5000</v>
      </c>
      <c r="N240" s="65">
        <v>5000</v>
      </c>
      <c r="O240" s="70">
        <v>700</v>
      </c>
      <c r="P240" s="70">
        <v>25</v>
      </c>
      <c r="Q240" s="70">
        <f t="shared" si="30"/>
        <v>10</v>
      </c>
      <c r="R240" s="70">
        <f t="shared" si="31"/>
        <v>475</v>
      </c>
      <c r="S240" s="70">
        <v>400</v>
      </c>
      <c r="T240" s="70">
        <v>25</v>
      </c>
      <c r="U240" s="76">
        <f t="shared" si="32"/>
        <v>100</v>
      </c>
      <c r="V240" s="76">
        <f t="shared" si="33"/>
        <v>1210</v>
      </c>
      <c r="W240" s="76">
        <f t="shared" si="34"/>
        <v>525</v>
      </c>
      <c r="X240" s="77">
        <v>18000</v>
      </c>
      <c r="Y240" s="51">
        <f t="shared" si="35"/>
        <v>2160</v>
      </c>
      <c r="Z240" s="51">
        <v>18000</v>
      </c>
      <c r="AA240" s="69">
        <f t="shared" si="36"/>
        <v>2160</v>
      </c>
      <c r="AB240" s="76">
        <f t="shared" si="37"/>
        <v>0</v>
      </c>
      <c r="AC240" s="69"/>
      <c r="AD240" s="76">
        <f t="shared" si="38"/>
        <v>0</v>
      </c>
      <c r="AE240" s="76">
        <f t="shared" si="39"/>
        <v>6055</v>
      </c>
      <c r="AF240" s="82"/>
      <c r="AG240" s="82"/>
      <c r="AH240" s="88"/>
    </row>
    <row r="241" spans="1:34" s="58" customFormat="1" ht="20.100000000000001" customHeight="1">
      <c r="A241" s="53">
        <v>244</v>
      </c>
      <c r="B241" s="53" t="s">
        <v>40</v>
      </c>
      <c r="C241" s="51" t="s">
        <v>874</v>
      </c>
      <c r="D241" s="52" t="s">
        <v>875</v>
      </c>
      <c r="E241" s="51" t="s">
        <v>43</v>
      </c>
      <c r="F241" s="51" t="s">
        <v>79</v>
      </c>
      <c r="G241" s="53" t="s">
        <v>876</v>
      </c>
      <c r="H241" s="65">
        <v>202303</v>
      </c>
      <c r="I241" s="69" t="s">
        <v>163</v>
      </c>
      <c r="J241" s="105">
        <v>44188</v>
      </c>
      <c r="K241" s="51">
        <v>4000</v>
      </c>
      <c r="L241" s="51">
        <v>4000</v>
      </c>
      <c r="M241" s="51">
        <v>4000</v>
      </c>
      <c r="N241" s="65">
        <v>4000</v>
      </c>
      <c r="O241" s="70">
        <v>560</v>
      </c>
      <c r="P241" s="70">
        <v>20</v>
      </c>
      <c r="Q241" s="70">
        <f t="shared" si="30"/>
        <v>8</v>
      </c>
      <c r="R241" s="70">
        <f t="shared" si="31"/>
        <v>380</v>
      </c>
      <c r="S241" s="70">
        <v>320</v>
      </c>
      <c r="T241" s="70">
        <v>20</v>
      </c>
      <c r="U241" s="76">
        <f t="shared" si="32"/>
        <v>80</v>
      </c>
      <c r="V241" s="76">
        <f t="shared" si="33"/>
        <v>968</v>
      </c>
      <c r="W241" s="76">
        <f t="shared" si="34"/>
        <v>420</v>
      </c>
      <c r="X241" s="77">
        <v>3500</v>
      </c>
      <c r="Y241" s="51">
        <f t="shared" si="35"/>
        <v>420</v>
      </c>
      <c r="Z241" s="51">
        <v>3500</v>
      </c>
      <c r="AA241" s="69">
        <f t="shared" si="36"/>
        <v>420</v>
      </c>
      <c r="AB241" s="76">
        <f t="shared" si="37"/>
        <v>0</v>
      </c>
      <c r="AC241" s="69"/>
      <c r="AD241" s="76">
        <f t="shared" si="38"/>
        <v>0</v>
      </c>
      <c r="AE241" s="76">
        <f t="shared" si="39"/>
        <v>2228</v>
      </c>
      <c r="AF241" s="82" t="s">
        <v>877</v>
      </c>
      <c r="AG241" s="82"/>
      <c r="AH241" s="88"/>
    </row>
    <row r="242" spans="1:34" s="58" customFormat="1" ht="20.100000000000001" customHeight="1">
      <c r="A242" s="53">
        <v>245</v>
      </c>
      <c r="B242" s="53" t="s">
        <v>40</v>
      </c>
      <c r="C242" s="51" t="s">
        <v>878</v>
      </c>
      <c r="D242" s="52" t="s">
        <v>879</v>
      </c>
      <c r="E242" s="51" t="s">
        <v>43</v>
      </c>
      <c r="F242" s="51" t="s">
        <v>79</v>
      </c>
      <c r="G242" s="53" t="s">
        <v>880</v>
      </c>
      <c r="H242" s="65">
        <v>202303</v>
      </c>
      <c r="I242" s="69" t="s">
        <v>46</v>
      </c>
      <c r="J242" s="105">
        <v>44186</v>
      </c>
      <c r="K242" s="51">
        <v>4000</v>
      </c>
      <c r="L242" s="51">
        <v>4000</v>
      </c>
      <c r="M242" s="51">
        <v>4000</v>
      </c>
      <c r="N242" s="65">
        <v>4000</v>
      </c>
      <c r="O242" s="70">
        <v>560</v>
      </c>
      <c r="P242" s="70">
        <v>20</v>
      </c>
      <c r="Q242" s="70">
        <f t="shared" si="30"/>
        <v>8</v>
      </c>
      <c r="R242" s="70">
        <f t="shared" si="31"/>
        <v>380</v>
      </c>
      <c r="S242" s="70">
        <v>320</v>
      </c>
      <c r="T242" s="70">
        <v>20</v>
      </c>
      <c r="U242" s="76">
        <f t="shared" si="32"/>
        <v>80</v>
      </c>
      <c r="V242" s="76">
        <f t="shared" si="33"/>
        <v>968</v>
      </c>
      <c r="W242" s="76">
        <f t="shared" si="34"/>
        <v>420</v>
      </c>
      <c r="X242" s="77">
        <v>8000</v>
      </c>
      <c r="Y242" s="51">
        <f t="shared" si="35"/>
        <v>960</v>
      </c>
      <c r="Z242" s="51">
        <v>8000</v>
      </c>
      <c r="AA242" s="69">
        <f t="shared" si="36"/>
        <v>960</v>
      </c>
      <c r="AB242" s="76">
        <f t="shared" si="37"/>
        <v>0</v>
      </c>
      <c r="AC242" s="69"/>
      <c r="AD242" s="76">
        <f t="shared" si="38"/>
        <v>0</v>
      </c>
      <c r="AE242" s="76">
        <f t="shared" si="39"/>
        <v>3308</v>
      </c>
      <c r="AF242" s="82"/>
      <c r="AG242" s="82"/>
      <c r="AH242" s="88"/>
    </row>
    <row r="243" spans="1:34" s="58" customFormat="1" ht="20.100000000000001" customHeight="1">
      <c r="A243" s="53">
        <v>246</v>
      </c>
      <c r="B243" s="53" t="s">
        <v>40</v>
      </c>
      <c r="C243" s="51" t="s">
        <v>881</v>
      </c>
      <c r="D243" s="52" t="s">
        <v>882</v>
      </c>
      <c r="E243" s="51" t="s">
        <v>43</v>
      </c>
      <c r="F243" s="51" t="s">
        <v>115</v>
      </c>
      <c r="G243" s="53" t="s">
        <v>883</v>
      </c>
      <c r="H243" s="65">
        <v>202303</v>
      </c>
      <c r="I243" s="69" t="s">
        <v>126</v>
      </c>
      <c r="J243" s="105">
        <v>44188</v>
      </c>
      <c r="K243" s="51">
        <v>4000</v>
      </c>
      <c r="L243" s="51">
        <v>4000</v>
      </c>
      <c r="M243" s="51">
        <v>4000</v>
      </c>
      <c r="N243" s="65">
        <v>4000</v>
      </c>
      <c r="O243" s="70">
        <v>560</v>
      </c>
      <c r="P243" s="70">
        <v>20</v>
      </c>
      <c r="Q243" s="70">
        <f t="shared" si="30"/>
        <v>8</v>
      </c>
      <c r="R243" s="70">
        <f t="shared" si="31"/>
        <v>380</v>
      </c>
      <c r="S243" s="70">
        <v>320</v>
      </c>
      <c r="T243" s="70">
        <v>20</v>
      </c>
      <c r="U243" s="76">
        <f t="shared" si="32"/>
        <v>80</v>
      </c>
      <c r="V243" s="76">
        <f t="shared" si="33"/>
        <v>968</v>
      </c>
      <c r="W243" s="76">
        <f t="shared" si="34"/>
        <v>420</v>
      </c>
      <c r="X243" s="77">
        <v>3500</v>
      </c>
      <c r="Y243" s="51">
        <f t="shared" si="35"/>
        <v>420</v>
      </c>
      <c r="Z243" s="51">
        <v>7000</v>
      </c>
      <c r="AA243" s="69">
        <f t="shared" si="36"/>
        <v>840</v>
      </c>
      <c r="AB243" s="76">
        <f t="shared" si="37"/>
        <v>-420</v>
      </c>
      <c r="AC243" s="69"/>
      <c r="AD243" s="76">
        <f t="shared" si="38"/>
        <v>-420</v>
      </c>
      <c r="AE243" s="76">
        <f t="shared" si="39"/>
        <v>3068</v>
      </c>
      <c r="AF243" s="82" t="s">
        <v>877</v>
      </c>
      <c r="AG243" s="82"/>
      <c r="AH243" s="88"/>
    </row>
    <row r="244" spans="1:34" s="58" customFormat="1" ht="20.100000000000001" customHeight="1">
      <c r="A244" s="53">
        <v>247</v>
      </c>
      <c r="B244" s="53" t="s">
        <v>40</v>
      </c>
      <c r="C244" s="51" t="s">
        <v>884</v>
      </c>
      <c r="D244" s="52" t="s">
        <v>885</v>
      </c>
      <c r="E244" s="51" t="s">
        <v>43</v>
      </c>
      <c r="F244" s="51" t="s">
        <v>84</v>
      </c>
      <c r="G244" s="53" t="s">
        <v>886</v>
      </c>
      <c r="H244" s="65">
        <v>202303</v>
      </c>
      <c r="I244" s="69" t="s">
        <v>106</v>
      </c>
      <c r="J244" s="105">
        <v>44207</v>
      </c>
      <c r="K244" s="51">
        <v>5000</v>
      </c>
      <c r="L244" s="51">
        <v>5000</v>
      </c>
      <c r="M244" s="51">
        <v>5000</v>
      </c>
      <c r="N244" s="65">
        <v>5000</v>
      </c>
      <c r="O244" s="70">
        <v>700</v>
      </c>
      <c r="P244" s="70">
        <v>25</v>
      </c>
      <c r="Q244" s="70">
        <f t="shared" si="30"/>
        <v>10</v>
      </c>
      <c r="R244" s="70">
        <f t="shared" si="31"/>
        <v>475</v>
      </c>
      <c r="S244" s="70">
        <v>400</v>
      </c>
      <c r="T244" s="70">
        <v>25</v>
      </c>
      <c r="U244" s="76">
        <f t="shared" si="32"/>
        <v>100</v>
      </c>
      <c r="V244" s="76">
        <f t="shared" si="33"/>
        <v>1210</v>
      </c>
      <c r="W244" s="76">
        <f t="shared" si="34"/>
        <v>525</v>
      </c>
      <c r="X244" s="77">
        <v>15000</v>
      </c>
      <c r="Y244" s="51">
        <f t="shared" si="35"/>
        <v>1800</v>
      </c>
      <c r="Z244" s="51">
        <v>15000</v>
      </c>
      <c r="AA244" s="69">
        <f t="shared" si="36"/>
        <v>1800</v>
      </c>
      <c r="AB244" s="76">
        <f t="shared" si="37"/>
        <v>0</v>
      </c>
      <c r="AC244" s="69"/>
      <c r="AD244" s="76">
        <f t="shared" si="38"/>
        <v>0</v>
      </c>
      <c r="AE244" s="76">
        <f t="shared" si="39"/>
        <v>5335</v>
      </c>
      <c r="AF244" s="82"/>
      <c r="AG244" s="82"/>
      <c r="AH244" s="88"/>
    </row>
    <row r="245" spans="1:34" s="58" customFormat="1" ht="20.100000000000001" customHeight="1">
      <c r="A245" s="53">
        <v>248</v>
      </c>
      <c r="B245" s="53" t="s">
        <v>40</v>
      </c>
      <c r="C245" s="51" t="s">
        <v>887</v>
      </c>
      <c r="D245" s="52" t="s">
        <v>888</v>
      </c>
      <c r="E245" s="51" t="s">
        <v>49</v>
      </c>
      <c r="F245" s="51" t="s">
        <v>115</v>
      </c>
      <c r="G245" s="53" t="s">
        <v>889</v>
      </c>
      <c r="H245" s="65">
        <v>202303</v>
      </c>
      <c r="I245" s="69" t="s">
        <v>559</v>
      </c>
      <c r="J245" s="105">
        <v>44207</v>
      </c>
      <c r="K245" s="51">
        <v>4000</v>
      </c>
      <c r="L245" s="51">
        <v>4000</v>
      </c>
      <c r="M245" s="51">
        <v>4000</v>
      </c>
      <c r="N245" s="65">
        <v>4000</v>
      </c>
      <c r="O245" s="70">
        <v>560</v>
      </c>
      <c r="P245" s="70">
        <v>20</v>
      </c>
      <c r="Q245" s="70">
        <f t="shared" si="30"/>
        <v>8</v>
      </c>
      <c r="R245" s="70">
        <f t="shared" si="31"/>
        <v>380</v>
      </c>
      <c r="S245" s="70">
        <v>320</v>
      </c>
      <c r="T245" s="70">
        <v>20</v>
      </c>
      <c r="U245" s="76">
        <f t="shared" si="32"/>
        <v>80</v>
      </c>
      <c r="V245" s="76">
        <f t="shared" si="33"/>
        <v>968</v>
      </c>
      <c r="W245" s="76">
        <f t="shared" si="34"/>
        <v>420</v>
      </c>
      <c r="X245" s="77">
        <v>3500</v>
      </c>
      <c r="Y245" s="51">
        <f t="shared" si="35"/>
        <v>420</v>
      </c>
      <c r="Z245" s="51">
        <v>3500</v>
      </c>
      <c r="AA245" s="69">
        <f t="shared" si="36"/>
        <v>420</v>
      </c>
      <c r="AB245" s="76">
        <f t="shared" si="37"/>
        <v>0</v>
      </c>
      <c r="AC245" s="69"/>
      <c r="AD245" s="76">
        <f t="shared" si="38"/>
        <v>0</v>
      </c>
      <c r="AE245" s="76">
        <f t="shared" si="39"/>
        <v>2228</v>
      </c>
      <c r="AF245" s="82" t="s">
        <v>890</v>
      </c>
      <c r="AG245" s="82"/>
      <c r="AH245" s="88"/>
    </row>
    <row r="246" spans="1:34" s="58" customFormat="1" ht="20.100000000000001" customHeight="1">
      <c r="A246" s="53">
        <v>249</v>
      </c>
      <c r="B246" s="53" t="s">
        <v>40</v>
      </c>
      <c r="C246" s="51" t="s">
        <v>891</v>
      </c>
      <c r="D246" s="52" t="s">
        <v>892</v>
      </c>
      <c r="E246" s="51" t="s">
        <v>49</v>
      </c>
      <c r="F246" s="51" t="s">
        <v>230</v>
      </c>
      <c r="G246" s="53" t="s">
        <v>893</v>
      </c>
      <c r="H246" s="65">
        <v>202303</v>
      </c>
      <c r="I246" s="69" t="s">
        <v>894</v>
      </c>
      <c r="J246" s="105">
        <v>44209</v>
      </c>
      <c r="K246" s="51">
        <v>5000</v>
      </c>
      <c r="L246" s="51">
        <v>5000</v>
      </c>
      <c r="M246" s="51">
        <v>5000</v>
      </c>
      <c r="N246" s="65">
        <v>5000</v>
      </c>
      <c r="O246" s="70">
        <v>700</v>
      </c>
      <c r="P246" s="70">
        <v>25</v>
      </c>
      <c r="Q246" s="70">
        <f t="shared" si="30"/>
        <v>10</v>
      </c>
      <c r="R246" s="70">
        <f t="shared" si="31"/>
        <v>475</v>
      </c>
      <c r="S246" s="70">
        <v>400</v>
      </c>
      <c r="T246" s="70">
        <v>25</v>
      </c>
      <c r="U246" s="76">
        <f t="shared" si="32"/>
        <v>100</v>
      </c>
      <c r="V246" s="76">
        <f t="shared" si="33"/>
        <v>1210</v>
      </c>
      <c r="W246" s="76">
        <f t="shared" si="34"/>
        <v>525</v>
      </c>
      <c r="X246" s="77">
        <v>18000</v>
      </c>
      <c r="Y246" s="51">
        <f t="shared" si="35"/>
        <v>2160</v>
      </c>
      <c r="Z246" s="51">
        <v>18000</v>
      </c>
      <c r="AA246" s="69">
        <f t="shared" si="36"/>
        <v>2160</v>
      </c>
      <c r="AB246" s="76">
        <f t="shared" si="37"/>
        <v>0</v>
      </c>
      <c r="AC246" s="69"/>
      <c r="AD246" s="76">
        <f t="shared" si="38"/>
        <v>0</v>
      </c>
      <c r="AE246" s="76">
        <f t="shared" si="39"/>
        <v>6055</v>
      </c>
      <c r="AF246" s="82"/>
      <c r="AG246" s="82"/>
      <c r="AH246" s="88"/>
    </row>
    <row r="247" spans="1:34" s="58" customFormat="1" ht="20.100000000000001" customHeight="1">
      <c r="A247" s="53">
        <v>250</v>
      </c>
      <c r="B247" s="53" t="s">
        <v>40</v>
      </c>
      <c r="C247" s="51" t="s">
        <v>895</v>
      </c>
      <c r="D247" s="52" t="s">
        <v>896</v>
      </c>
      <c r="E247" s="51" t="s">
        <v>49</v>
      </c>
      <c r="F247" s="51" t="s">
        <v>75</v>
      </c>
      <c r="G247" s="53" t="s">
        <v>897</v>
      </c>
      <c r="H247" s="65">
        <v>202303</v>
      </c>
      <c r="I247" s="69" t="s">
        <v>559</v>
      </c>
      <c r="J247" s="105">
        <v>44223</v>
      </c>
      <c r="K247" s="51">
        <v>4000</v>
      </c>
      <c r="L247" s="51">
        <v>4000</v>
      </c>
      <c r="M247" s="51">
        <v>4000</v>
      </c>
      <c r="N247" s="65">
        <v>4000</v>
      </c>
      <c r="O247" s="70">
        <v>560</v>
      </c>
      <c r="P247" s="70">
        <v>20</v>
      </c>
      <c r="Q247" s="70">
        <f t="shared" si="30"/>
        <v>8</v>
      </c>
      <c r="R247" s="70">
        <f t="shared" si="31"/>
        <v>380</v>
      </c>
      <c r="S247" s="70">
        <v>320</v>
      </c>
      <c r="T247" s="70">
        <v>20</v>
      </c>
      <c r="U247" s="76">
        <f t="shared" si="32"/>
        <v>80</v>
      </c>
      <c r="V247" s="76">
        <f t="shared" si="33"/>
        <v>968</v>
      </c>
      <c r="W247" s="76">
        <f t="shared" si="34"/>
        <v>420</v>
      </c>
      <c r="X247" s="77">
        <v>3500</v>
      </c>
      <c r="Y247" s="51">
        <f t="shared" si="35"/>
        <v>420</v>
      </c>
      <c r="Z247" s="51">
        <v>3500</v>
      </c>
      <c r="AA247" s="69">
        <f t="shared" si="36"/>
        <v>420</v>
      </c>
      <c r="AB247" s="76">
        <f t="shared" si="37"/>
        <v>0</v>
      </c>
      <c r="AC247" s="69"/>
      <c r="AD247" s="76">
        <f t="shared" si="38"/>
        <v>0</v>
      </c>
      <c r="AE247" s="76">
        <f t="shared" si="39"/>
        <v>2228</v>
      </c>
      <c r="AF247" s="82">
        <v>44535</v>
      </c>
      <c r="AG247" s="82"/>
      <c r="AH247" s="88"/>
    </row>
    <row r="248" spans="1:34" s="58" customFormat="1" ht="20.100000000000001" customHeight="1">
      <c r="A248" s="53">
        <v>251</v>
      </c>
      <c r="B248" s="53" t="s">
        <v>40</v>
      </c>
      <c r="C248" s="51" t="s">
        <v>898</v>
      </c>
      <c r="D248" s="52" t="s">
        <v>899</v>
      </c>
      <c r="E248" s="51" t="s">
        <v>201</v>
      </c>
      <c r="F248" s="51" t="s">
        <v>230</v>
      </c>
      <c r="G248" s="53" t="s">
        <v>900</v>
      </c>
      <c r="H248" s="65">
        <v>202303</v>
      </c>
      <c r="I248" s="69" t="s">
        <v>901</v>
      </c>
      <c r="J248" s="105">
        <v>44263</v>
      </c>
      <c r="K248" s="51">
        <v>5000</v>
      </c>
      <c r="L248" s="51">
        <v>5000</v>
      </c>
      <c r="M248" s="51">
        <v>5000</v>
      </c>
      <c r="N248" s="65">
        <v>5000</v>
      </c>
      <c r="O248" s="70">
        <v>700</v>
      </c>
      <c r="P248" s="70">
        <v>25</v>
      </c>
      <c r="Q248" s="70">
        <f t="shared" si="30"/>
        <v>10</v>
      </c>
      <c r="R248" s="70">
        <f t="shared" si="31"/>
        <v>475</v>
      </c>
      <c r="S248" s="70">
        <v>400</v>
      </c>
      <c r="T248" s="70">
        <v>25</v>
      </c>
      <c r="U248" s="76">
        <f t="shared" si="32"/>
        <v>100</v>
      </c>
      <c r="V248" s="76">
        <f t="shared" si="33"/>
        <v>1210</v>
      </c>
      <c r="W248" s="76">
        <f t="shared" si="34"/>
        <v>525</v>
      </c>
      <c r="X248" s="77">
        <v>22000</v>
      </c>
      <c r="Y248" s="51">
        <f t="shared" si="35"/>
        <v>2640</v>
      </c>
      <c r="Z248" s="51">
        <v>22000</v>
      </c>
      <c r="AA248" s="69">
        <f t="shared" si="36"/>
        <v>2640</v>
      </c>
      <c r="AB248" s="76">
        <f t="shared" si="37"/>
        <v>0</v>
      </c>
      <c r="AC248" s="69"/>
      <c r="AD248" s="76">
        <f t="shared" si="38"/>
        <v>0</v>
      </c>
      <c r="AE248" s="76">
        <f t="shared" si="39"/>
        <v>7015</v>
      </c>
      <c r="AF248" s="82"/>
      <c r="AG248" s="82"/>
      <c r="AH248" s="88"/>
    </row>
    <row r="249" spans="1:34" s="58" customFormat="1" ht="20.100000000000001" customHeight="1">
      <c r="A249" s="53">
        <v>252</v>
      </c>
      <c r="B249" s="53" t="s">
        <v>40</v>
      </c>
      <c r="C249" s="51" t="s">
        <v>902</v>
      </c>
      <c r="D249" s="52" t="s">
        <v>903</v>
      </c>
      <c r="E249" s="51" t="s">
        <v>43</v>
      </c>
      <c r="F249" s="51" t="s">
        <v>115</v>
      </c>
      <c r="G249" s="53" t="s">
        <v>904</v>
      </c>
      <c r="H249" s="65">
        <v>202303</v>
      </c>
      <c r="I249" s="69" t="s">
        <v>324</v>
      </c>
      <c r="J249" s="105">
        <v>44251</v>
      </c>
      <c r="K249" s="51">
        <v>4000</v>
      </c>
      <c r="L249" s="51">
        <v>4000</v>
      </c>
      <c r="M249" s="51">
        <v>4000</v>
      </c>
      <c r="N249" s="65">
        <v>4000</v>
      </c>
      <c r="O249" s="70">
        <v>560</v>
      </c>
      <c r="P249" s="70">
        <v>20</v>
      </c>
      <c r="Q249" s="70">
        <f t="shared" si="30"/>
        <v>8</v>
      </c>
      <c r="R249" s="70">
        <f t="shared" si="31"/>
        <v>380</v>
      </c>
      <c r="S249" s="70">
        <v>320</v>
      </c>
      <c r="T249" s="70">
        <v>20</v>
      </c>
      <c r="U249" s="76">
        <f t="shared" si="32"/>
        <v>80</v>
      </c>
      <c r="V249" s="76">
        <f t="shared" si="33"/>
        <v>968</v>
      </c>
      <c r="W249" s="76">
        <f t="shared" si="34"/>
        <v>420</v>
      </c>
      <c r="X249" s="77">
        <v>7500</v>
      </c>
      <c r="Y249" s="51">
        <f t="shared" si="35"/>
        <v>900</v>
      </c>
      <c r="Z249" s="51">
        <v>7500</v>
      </c>
      <c r="AA249" s="69">
        <f t="shared" si="36"/>
        <v>900</v>
      </c>
      <c r="AB249" s="76">
        <f t="shared" si="37"/>
        <v>0</v>
      </c>
      <c r="AC249" s="69"/>
      <c r="AD249" s="76">
        <f t="shared" si="38"/>
        <v>0</v>
      </c>
      <c r="AE249" s="76">
        <f t="shared" si="39"/>
        <v>3188</v>
      </c>
      <c r="AF249" s="82"/>
      <c r="AG249" s="82"/>
      <c r="AH249" s="88"/>
    </row>
    <row r="250" spans="1:34" s="58" customFormat="1" ht="20.100000000000001" customHeight="1">
      <c r="A250" s="53">
        <v>253</v>
      </c>
      <c r="B250" s="53" t="s">
        <v>40</v>
      </c>
      <c r="C250" s="51" t="s">
        <v>905</v>
      </c>
      <c r="D250" s="52" t="s">
        <v>906</v>
      </c>
      <c r="E250" s="51" t="s">
        <v>43</v>
      </c>
      <c r="F250" s="51" t="s">
        <v>115</v>
      </c>
      <c r="G250" s="53" t="s">
        <v>907</v>
      </c>
      <c r="H250" s="65">
        <v>202303</v>
      </c>
      <c r="I250" s="69" t="s">
        <v>126</v>
      </c>
      <c r="J250" s="105">
        <v>44251</v>
      </c>
      <c r="K250" s="51">
        <v>4000</v>
      </c>
      <c r="L250" s="51">
        <v>4000</v>
      </c>
      <c r="M250" s="51">
        <v>4000</v>
      </c>
      <c r="N250" s="65">
        <v>4000</v>
      </c>
      <c r="O250" s="70">
        <v>560</v>
      </c>
      <c r="P250" s="70">
        <v>20</v>
      </c>
      <c r="Q250" s="70">
        <f t="shared" si="30"/>
        <v>8</v>
      </c>
      <c r="R250" s="70">
        <f t="shared" si="31"/>
        <v>380</v>
      </c>
      <c r="S250" s="70">
        <v>320</v>
      </c>
      <c r="T250" s="70">
        <v>20</v>
      </c>
      <c r="U250" s="76">
        <f t="shared" si="32"/>
        <v>80</v>
      </c>
      <c r="V250" s="76">
        <f t="shared" si="33"/>
        <v>968</v>
      </c>
      <c r="W250" s="76">
        <f t="shared" si="34"/>
        <v>420</v>
      </c>
      <c r="X250" s="77">
        <v>7500</v>
      </c>
      <c r="Y250" s="51">
        <f t="shared" si="35"/>
        <v>900</v>
      </c>
      <c r="Z250" s="51">
        <v>7500</v>
      </c>
      <c r="AA250" s="69">
        <f t="shared" si="36"/>
        <v>900</v>
      </c>
      <c r="AB250" s="76">
        <f t="shared" si="37"/>
        <v>0</v>
      </c>
      <c r="AC250" s="69"/>
      <c r="AD250" s="76">
        <f t="shared" si="38"/>
        <v>0</v>
      </c>
      <c r="AE250" s="76">
        <f t="shared" si="39"/>
        <v>3188</v>
      </c>
      <c r="AF250" s="82"/>
      <c r="AG250" s="82"/>
      <c r="AH250" s="88"/>
    </row>
    <row r="251" spans="1:34" s="58" customFormat="1" ht="20.100000000000001" customHeight="1">
      <c r="A251" s="53">
        <v>254</v>
      </c>
      <c r="B251" s="53" t="s">
        <v>40</v>
      </c>
      <c r="C251" s="51" t="s">
        <v>908</v>
      </c>
      <c r="D251" s="52" t="s">
        <v>909</v>
      </c>
      <c r="E251" s="51" t="s">
        <v>43</v>
      </c>
      <c r="F251" s="51" t="s">
        <v>596</v>
      </c>
      <c r="G251" s="53" t="s">
        <v>910</v>
      </c>
      <c r="H251" s="65">
        <v>202303</v>
      </c>
      <c r="I251" s="69" t="s">
        <v>424</v>
      </c>
      <c r="J251" s="105">
        <v>44251</v>
      </c>
      <c r="K251" s="51">
        <v>5500</v>
      </c>
      <c r="L251" s="51">
        <v>5500</v>
      </c>
      <c r="M251" s="51">
        <v>5500</v>
      </c>
      <c r="N251" s="65">
        <v>5500</v>
      </c>
      <c r="O251" s="70">
        <v>770</v>
      </c>
      <c r="P251" s="70">
        <v>27.5</v>
      </c>
      <c r="Q251" s="70">
        <f t="shared" si="30"/>
        <v>11</v>
      </c>
      <c r="R251" s="70">
        <f t="shared" si="31"/>
        <v>522.5</v>
      </c>
      <c r="S251" s="70">
        <v>440</v>
      </c>
      <c r="T251" s="70">
        <v>27.5</v>
      </c>
      <c r="U251" s="76">
        <f t="shared" si="32"/>
        <v>110</v>
      </c>
      <c r="V251" s="76">
        <f t="shared" si="33"/>
        <v>1331</v>
      </c>
      <c r="W251" s="76">
        <f t="shared" si="34"/>
        <v>577.5</v>
      </c>
      <c r="X251" s="77">
        <v>18000</v>
      </c>
      <c r="Y251" s="51">
        <f t="shared" si="35"/>
        <v>2160</v>
      </c>
      <c r="Z251" s="51">
        <v>26400</v>
      </c>
      <c r="AA251" s="69">
        <f t="shared" si="36"/>
        <v>3168</v>
      </c>
      <c r="AB251" s="76">
        <f t="shared" si="37"/>
        <v>-1008</v>
      </c>
      <c r="AC251" s="69"/>
      <c r="AD251" s="76">
        <f t="shared" si="38"/>
        <v>-1008</v>
      </c>
      <c r="AE251" s="76">
        <f t="shared" si="39"/>
        <v>8244.5</v>
      </c>
      <c r="AF251" s="82"/>
      <c r="AG251" s="82"/>
      <c r="AH251" s="88"/>
    </row>
    <row r="252" spans="1:34" s="58" customFormat="1" ht="20.100000000000001" customHeight="1">
      <c r="A252" s="53">
        <v>255</v>
      </c>
      <c r="B252" s="53" t="s">
        <v>40</v>
      </c>
      <c r="C252" s="51" t="s">
        <v>911</v>
      </c>
      <c r="D252" s="52" t="s">
        <v>912</v>
      </c>
      <c r="E252" s="51" t="s">
        <v>43</v>
      </c>
      <c r="F252" s="51" t="s">
        <v>75</v>
      </c>
      <c r="G252" s="53" t="s">
        <v>913</v>
      </c>
      <c r="H252" s="65">
        <v>202303</v>
      </c>
      <c r="I252" s="69" t="s">
        <v>531</v>
      </c>
      <c r="J252" s="105">
        <v>44260</v>
      </c>
      <c r="K252" s="51">
        <v>4500</v>
      </c>
      <c r="L252" s="51">
        <v>4500</v>
      </c>
      <c r="M252" s="51">
        <v>4500</v>
      </c>
      <c r="N252" s="65">
        <v>4500</v>
      </c>
      <c r="O252" s="70">
        <v>630</v>
      </c>
      <c r="P252" s="70">
        <v>22.5</v>
      </c>
      <c r="Q252" s="70">
        <f t="shared" si="30"/>
        <v>9</v>
      </c>
      <c r="R252" s="70">
        <f t="shared" si="31"/>
        <v>427.5</v>
      </c>
      <c r="S252" s="70">
        <v>360</v>
      </c>
      <c r="T252" s="70">
        <v>22.5</v>
      </c>
      <c r="U252" s="76">
        <f t="shared" si="32"/>
        <v>90</v>
      </c>
      <c r="V252" s="76">
        <f t="shared" si="33"/>
        <v>1089</v>
      </c>
      <c r="W252" s="76">
        <f t="shared" si="34"/>
        <v>472.5</v>
      </c>
      <c r="X252" s="77">
        <v>12000</v>
      </c>
      <c r="Y252" s="51">
        <f t="shared" si="35"/>
        <v>1440</v>
      </c>
      <c r="Z252" s="51">
        <v>12000</v>
      </c>
      <c r="AA252" s="69">
        <f t="shared" si="36"/>
        <v>1440</v>
      </c>
      <c r="AB252" s="76">
        <f t="shared" si="37"/>
        <v>0</v>
      </c>
      <c r="AC252" s="69"/>
      <c r="AD252" s="76">
        <f t="shared" si="38"/>
        <v>0</v>
      </c>
      <c r="AE252" s="76">
        <f t="shared" si="39"/>
        <v>4441.5</v>
      </c>
      <c r="AF252" s="82" t="s">
        <v>914</v>
      </c>
      <c r="AG252" s="82">
        <v>44662</v>
      </c>
      <c r="AH252" s="88"/>
    </row>
    <row r="253" spans="1:34" s="58" customFormat="1" ht="20.100000000000001" customHeight="1">
      <c r="A253" s="53">
        <v>256</v>
      </c>
      <c r="B253" s="53" t="s">
        <v>40</v>
      </c>
      <c r="C253" s="51" t="s">
        <v>915</v>
      </c>
      <c r="D253" s="52" t="s">
        <v>916</v>
      </c>
      <c r="E253" s="51" t="s">
        <v>43</v>
      </c>
      <c r="F253" s="51" t="s">
        <v>79</v>
      </c>
      <c r="G253" s="53" t="s">
        <v>917</v>
      </c>
      <c r="H253" s="65">
        <v>202303</v>
      </c>
      <c r="I253" s="69" t="s">
        <v>227</v>
      </c>
      <c r="J253" s="105">
        <v>44256</v>
      </c>
      <c r="K253" s="51">
        <v>4000</v>
      </c>
      <c r="L253" s="51">
        <v>4000</v>
      </c>
      <c r="M253" s="51">
        <v>4000</v>
      </c>
      <c r="N253" s="65">
        <v>4000</v>
      </c>
      <c r="O253" s="70">
        <v>560</v>
      </c>
      <c r="P253" s="70">
        <v>20</v>
      </c>
      <c r="Q253" s="70">
        <f t="shared" si="30"/>
        <v>8</v>
      </c>
      <c r="R253" s="70">
        <f t="shared" si="31"/>
        <v>380</v>
      </c>
      <c r="S253" s="70">
        <v>320</v>
      </c>
      <c r="T253" s="70">
        <v>20</v>
      </c>
      <c r="U253" s="76">
        <f t="shared" si="32"/>
        <v>80</v>
      </c>
      <c r="V253" s="76">
        <f t="shared" si="33"/>
        <v>968</v>
      </c>
      <c r="W253" s="76">
        <f t="shared" si="34"/>
        <v>420</v>
      </c>
      <c r="X253" s="77">
        <v>11000</v>
      </c>
      <c r="Y253" s="51">
        <f t="shared" si="35"/>
        <v>1320</v>
      </c>
      <c r="Z253" s="51">
        <v>11000</v>
      </c>
      <c r="AA253" s="69">
        <f t="shared" si="36"/>
        <v>1320</v>
      </c>
      <c r="AB253" s="76">
        <f t="shared" si="37"/>
        <v>0</v>
      </c>
      <c r="AC253" s="69"/>
      <c r="AD253" s="76">
        <f t="shared" si="38"/>
        <v>0</v>
      </c>
      <c r="AE253" s="76">
        <f t="shared" si="39"/>
        <v>4028</v>
      </c>
      <c r="AF253" s="82"/>
      <c r="AG253" s="82"/>
      <c r="AH253" s="88"/>
    </row>
    <row r="254" spans="1:34" s="58" customFormat="1" ht="20.100000000000001" customHeight="1">
      <c r="A254" s="53">
        <v>257</v>
      </c>
      <c r="B254" s="53" t="s">
        <v>40</v>
      </c>
      <c r="C254" s="51" t="s">
        <v>918</v>
      </c>
      <c r="D254" s="52" t="s">
        <v>919</v>
      </c>
      <c r="E254" s="51" t="s">
        <v>49</v>
      </c>
      <c r="F254" s="51" t="s">
        <v>75</v>
      </c>
      <c r="G254" s="53" t="s">
        <v>920</v>
      </c>
      <c r="H254" s="65">
        <v>202303</v>
      </c>
      <c r="I254" s="69" t="s">
        <v>894</v>
      </c>
      <c r="J254" s="105">
        <v>44258</v>
      </c>
      <c r="K254" s="51">
        <v>4000</v>
      </c>
      <c r="L254" s="51">
        <v>4000</v>
      </c>
      <c r="M254" s="51">
        <v>4000</v>
      </c>
      <c r="N254" s="65">
        <v>4000</v>
      </c>
      <c r="O254" s="70">
        <v>560</v>
      </c>
      <c r="P254" s="70">
        <v>20</v>
      </c>
      <c r="Q254" s="70">
        <f t="shared" si="30"/>
        <v>8</v>
      </c>
      <c r="R254" s="70">
        <f t="shared" si="31"/>
        <v>380</v>
      </c>
      <c r="S254" s="70">
        <v>320</v>
      </c>
      <c r="T254" s="70">
        <v>20</v>
      </c>
      <c r="U254" s="76">
        <f t="shared" si="32"/>
        <v>80</v>
      </c>
      <c r="V254" s="76">
        <f t="shared" si="33"/>
        <v>968</v>
      </c>
      <c r="W254" s="76">
        <f t="shared" si="34"/>
        <v>420</v>
      </c>
      <c r="X254" s="77">
        <v>10000</v>
      </c>
      <c r="Y254" s="51">
        <f t="shared" si="35"/>
        <v>1200</v>
      </c>
      <c r="Z254" s="51">
        <v>10000</v>
      </c>
      <c r="AA254" s="69">
        <f t="shared" si="36"/>
        <v>1200</v>
      </c>
      <c r="AB254" s="76">
        <f t="shared" si="37"/>
        <v>0</v>
      </c>
      <c r="AC254" s="69"/>
      <c r="AD254" s="76">
        <f t="shared" si="38"/>
        <v>0</v>
      </c>
      <c r="AE254" s="76">
        <f t="shared" si="39"/>
        <v>3788</v>
      </c>
      <c r="AF254" s="82"/>
      <c r="AG254" s="82"/>
      <c r="AH254" s="88"/>
    </row>
    <row r="255" spans="1:34" s="58" customFormat="1" ht="20.100000000000001" customHeight="1">
      <c r="A255" s="53">
        <v>258</v>
      </c>
      <c r="B255" s="53" t="s">
        <v>40</v>
      </c>
      <c r="C255" s="51" t="s">
        <v>921</v>
      </c>
      <c r="D255" s="52" t="s">
        <v>922</v>
      </c>
      <c r="E255" s="51" t="s">
        <v>43</v>
      </c>
      <c r="F255" s="51" t="s">
        <v>115</v>
      </c>
      <c r="G255" s="53" t="s">
        <v>923</v>
      </c>
      <c r="H255" s="65">
        <v>202303</v>
      </c>
      <c r="I255" s="69" t="s">
        <v>121</v>
      </c>
      <c r="J255" s="105">
        <v>44260</v>
      </c>
      <c r="K255" s="51">
        <v>4000</v>
      </c>
      <c r="L255" s="51">
        <v>4000</v>
      </c>
      <c r="M255" s="51">
        <v>4000</v>
      </c>
      <c r="N255" s="65">
        <v>4000</v>
      </c>
      <c r="O255" s="70">
        <v>560</v>
      </c>
      <c r="P255" s="70">
        <v>20</v>
      </c>
      <c r="Q255" s="70">
        <f t="shared" si="30"/>
        <v>8</v>
      </c>
      <c r="R255" s="70">
        <f t="shared" si="31"/>
        <v>380</v>
      </c>
      <c r="S255" s="70">
        <v>320</v>
      </c>
      <c r="T255" s="70">
        <v>20</v>
      </c>
      <c r="U255" s="76">
        <f t="shared" si="32"/>
        <v>80</v>
      </c>
      <c r="V255" s="76">
        <f t="shared" si="33"/>
        <v>968</v>
      </c>
      <c r="W255" s="76">
        <f t="shared" si="34"/>
        <v>420</v>
      </c>
      <c r="X255" s="77">
        <v>6000</v>
      </c>
      <c r="Y255" s="51">
        <f t="shared" si="35"/>
        <v>720</v>
      </c>
      <c r="Z255" s="51">
        <v>6000</v>
      </c>
      <c r="AA255" s="69">
        <f t="shared" si="36"/>
        <v>720</v>
      </c>
      <c r="AB255" s="76">
        <f t="shared" si="37"/>
        <v>0</v>
      </c>
      <c r="AC255" s="69"/>
      <c r="AD255" s="76">
        <f t="shared" si="38"/>
        <v>0</v>
      </c>
      <c r="AE255" s="76">
        <f t="shared" si="39"/>
        <v>2828</v>
      </c>
      <c r="AF255" s="82"/>
      <c r="AG255" s="82"/>
      <c r="AH255" s="88"/>
    </row>
    <row r="256" spans="1:34" s="58" customFormat="1" ht="20.100000000000001" customHeight="1">
      <c r="A256" s="53">
        <v>259</v>
      </c>
      <c r="B256" s="53" t="s">
        <v>40</v>
      </c>
      <c r="C256" s="51" t="s">
        <v>924</v>
      </c>
      <c r="D256" s="52" t="s">
        <v>925</v>
      </c>
      <c r="E256" s="51" t="s">
        <v>49</v>
      </c>
      <c r="F256" s="51" t="s">
        <v>84</v>
      </c>
      <c r="G256" s="53" t="s">
        <v>926</v>
      </c>
      <c r="H256" s="65">
        <v>202303</v>
      </c>
      <c r="I256" s="69" t="s">
        <v>482</v>
      </c>
      <c r="J256" s="105">
        <v>44270</v>
      </c>
      <c r="K256" s="51">
        <v>4500</v>
      </c>
      <c r="L256" s="51">
        <v>4500</v>
      </c>
      <c r="M256" s="51">
        <v>4500</v>
      </c>
      <c r="N256" s="65">
        <v>4500</v>
      </c>
      <c r="O256" s="70">
        <v>630</v>
      </c>
      <c r="P256" s="70">
        <v>22.5</v>
      </c>
      <c r="Q256" s="70">
        <f t="shared" si="30"/>
        <v>9</v>
      </c>
      <c r="R256" s="70">
        <f t="shared" si="31"/>
        <v>427.5</v>
      </c>
      <c r="S256" s="70">
        <v>360</v>
      </c>
      <c r="T256" s="70">
        <v>22.5</v>
      </c>
      <c r="U256" s="76">
        <f t="shared" si="32"/>
        <v>90</v>
      </c>
      <c r="V256" s="76">
        <f t="shared" si="33"/>
        <v>1089</v>
      </c>
      <c r="W256" s="76">
        <f t="shared" si="34"/>
        <v>472.5</v>
      </c>
      <c r="X256" s="77">
        <v>12000</v>
      </c>
      <c r="Y256" s="51">
        <f t="shared" si="35"/>
        <v>1440</v>
      </c>
      <c r="Z256" s="51">
        <v>12000</v>
      </c>
      <c r="AA256" s="69">
        <f t="shared" si="36"/>
        <v>1440</v>
      </c>
      <c r="AB256" s="76">
        <f t="shared" si="37"/>
        <v>0</v>
      </c>
      <c r="AC256" s="69"/>
      <c r="AD256" s="76">
        <f t="shared" si="38"/>
        <v>0</v>
      </c>
      <c r="AE256" s="76">
        <f t="shared" si="39"/>
        <v>4441.5</v>
      </c>
      <c r="AF256" s="82"/>
      <c r="AG256" s="82"/>
      <c r="AH256" s="88"/>
    </row>
    <row r="257" spans="1:34" s="58" customFormat="1" ht="20.100000000000001" customHeight="1">
      <c r="A257" s="53">
        <v>260</v>
      </c>
      <c r="B257" s="53" t="s">
        <v>40</v>
      </c>
      <c r="C257" s="51" t="s">
        <v>927</v>
      </c>
      <c r="D257" s="52" t="s">
        <v>928</v>
      </c>
      <c r="E257" s="51" t="s">
        <v>43</v>
      </c>
      <c r="F257" s="51" t="s">
        <v>79</v>
      </c>
      <c r="G257" s="53" t="s">
        <v>929</v>
      </c>
      <c r="H257" s="65">
        <v>202303</v>
      </c>
      <c r="I257" s="69" t="s">
        <v>531</v>
      </c>
      <c r="J257" s="105">
        <v>44272</v>
      </c>
      <c r="K257" s="51">
        <v>4000</v>
      </c>
      <c r="L257" s="51">
        <v>4000</v>
      </c>
      <c r="M257" s="51">
        <v>4000</v>
      </c>
      <c r="N257" s="65">
        <v>4000</v>
      </c>
      <c r="O257" s="70">
        <v>560</v>
      </c>
      <c r="P257" s="70">
        <v>20</v>
      </c>
      <c r="Q257" s="70">
        <f t="shared" si="30"/>
        <v>8</v>
      </c>
      <c r="R257" s="70">
        <f t="shared" si="31"/>
        <v>380</v>
      </c>
      <c r="S257" s="70">
        <v>320</v>
      </c>
      <c r="T257" s="70">
        <v>20</v>
      </c>
      <c r="U257" s="76">
        <f t="shared" si="32"/>
        <v>80</v>
      </c>
      <c r="V257" s="76">
        <f t="shared" si="33"/>
        <v>968</v>
      </c>
      <c r="W257" s="76">
        <f t="shared" si="34"/>
        <v>420</v>
      </c>
      <c r="X257" s="77">
        <v>11000</v>
      </c>
      <c r="Y257" s="51">
        <f t="shared" si="35"/>
        <v>1320</v>
      </c>
      <c r="Z257" s="51">
        <v>11000</v>
      </c>
      <c r="AA257" s="69">
        <f t="shared" si="36"/>
        <v>1320</v>
      </c>
      <c r="AB257" s="76">
        <f t="shared" si="37"/>
        <v>0</v>
      </c>
      <c r="AC257" s="69"/>
      <c r="AD257" s="76">
        <f t="shared" si="38"/>
        <v>0</v>
      </c>
      <c r="AE257" s="76">
        <f t="shared" si="39"/>
        <v>4028</v>
      </c>
      <c r="AF257" s="82"/>
      <c r="AG257" s="82"/>
      <c r="AH257" s="88"/>
    </row>
    <row r="258" spans="1:34" s="58" customFormat="1" ht="20.100000000000001" customHeight="1">
      <c r="A258" s="53">
        <v>261</v>
      </c>
      <c r="B258" s="53" t="s">
        <v>40</v>
      </c>
      <c r="C258" s="51" t="s">
        <v>930</v>
      </c>
      <c r="D258" s="52" t="s">
        <v>931</v>
      </c>
      <c r="E258" s="51" t="s">
        <v>43</v>
      </c>
      <c r="F258" s="51" t="s">
        <v>115</v>
      </c>
      <c r="G258" s="53" t="s">
        <v>932</v>
      </c>
      <c r="H258" s="65">
        <v>202303</v>
      </c>
      <c r="I258" s="69" t="s">
        <v>257</v>
      </c>
      <c r="J258" s="105">
        <v>44277</v>
      </c>
      <c r="K258" s="51">
        <v>4000</v>
      </c>
      <c r="L258" s="51">
        <v>4000</v>
      </c>
      <c r="M258" s="51">
        <v>4000</v>
      </c>
      <c r="N258" s="65">
        <v>4000</v>
      </c>
      <c r="O258" s="70">
        <v>560</v>
      </c>
      <c r="P258" s="70">
        <v>20</v>
      </c>
      <c r="Q258" s="70">
        <f t="shared" si="30"/>
        <v>8</v>
      </c>
      <c r="R258" s="70">
        <f t="shared" si="31"/>
        <v>380</v>
      </c>
      <c r="S258" s="70">
        <v>320</v>
      </c>
      <c r="T258" s="70">
        <v>20</v>
      </c>
      <c r="U258" s="76">
        <f t="shared" si="32"/>
        <v>80</v>
      </c>
      <c r="V258" s="76">
        <f t="shared" si="33"/>
        <v>968</v>
      </c>
      <c r="W258" s="76">
        <f t="shared" si="34"/>
        <v>420</v>
      </c>
      <c r="X258" s="77">
        <v>3500</v>
      </c>
      <c r="Y258" s="51">
        <f t="shared" si="35"/>
        <v>420</v>
      </c>
      <c r="Z258" s="51">
        <v>7000</v>
      </c>
      <c r="AA258" s="69">
        <f t="shared" si="36"/>
        <v>840</v>
      </c>
      <c r="AB258" s="76">
        <f t="shared" si="37"/>
        <v>-420</v>
      </c>
      <c r="AC258" s="69"/>
      <c r="AD258" s="76">
        <f t="shared" si="38"/>
        <v>-420</v>
      </c>
      <c r="AE258" s="76">
        <f t="shared" si="39"/>
        <v>3068</v>
      </c>
      <c r="AF258" s="82" t="s">
        <v>933</v>
      </c>
      <c r="AG258" s="82"/>
      <c r="AH258" s="88"/>
    </row>
    <row r="259" spans="1:34" s="58" customFormat="1" ht="20.100000000000001" customHeight="1">
      <c r="A259" s="53">
        <v>264</v>
      </c>
      <c r="B259" s="53" t="s">
        <v>40</v>
      </c>
      <c r="C259" s="51" t="s">
        <v>941</v>
      </c>
      <c r="D259" s="52" t="s">
        <v>942</v>
      </c>
      <c r="E259" s="51" t="s">
        <v>201</v>
      </c>
      <c r="F259" s="51" t="s">
        <v>75</v>
      </c>
      <c r="G259" s="53" t="s">
        <v>943</v>
      </c>
      <c r="H259" s="65">
        <v>202303</v>
      </c>
      <c r="I259" s="69" t="s">
        <v>901</v>
      </c>
      <c r="J259" s="105">
        <v>44284</v>
      </c>
      <c r="K259" s="51">
        <v>4000</v>
      </c>
      <c r="L259" s="51">
        <v>4000</v>
      </c>
      <c r="M259" s="51">
        <v>4000</v>
      </c>
      <c r="N259" s="65">
        <v>4000</v>
      </c>
      <c r="O259" s="70">
        <v>560</v>
      </c>
      <c r="P259" s="70">
        <v>20</v>
      </c>
      <c r="Q259" s="70">
        <f t="shared" si="30"/>
        <v>8</v>
      </c>
      <c r="R259" s="70">
        <f t="shared" si="31"/>
        <v>380</v>
      </c>
      <c r="S259" s="70">
        <v>320</v>
      </c>
      <c r="T259" s="70">
        <v>20</v>
      </c>
      <c r="U259" s="76">
        <f t="shared" si="32"/>
        <v>80</v>
      </c>
      <c r="V259" s="76">
        <f t="shared" si="33"/>
        <v>968</v>
      </c>
      <c r="W259" s="76">
        <f t="shared" si="34"/>
        <v>420</v>
      </c>
      <c r="X259" s="77">
        <v>11000</v>
      </c>
      <c r="Y259" s="51">
        <f t="shared" si="35"/>
        <v>1320</v>
      </c>
      <c r="Z259" s="51">
        <v>11000</v>
      </c>
      <c r="AA259" s="69">
        <f t="shared" si="36"/>
        <v>1320</v>
      </c>
      <c r="AB259" s="76">
        <f t="shared" si="37"/>
        <v>0</v>
      </c>
      <c r="AC259" s="69"/>
      <c r="AD259" s="76">
        <f t="shared" si="38"/>
        <v>0</v>
      </c>
      <c r="AE259" s="76">
        <f t="shared" si="39"/>
        <v>4028</v>
      </c>
      <c r="AF259" s="82"/>
      <c r="AG259" s="82"/>
      <c r="AH259" s="88"/>
    </row>
    <row r="260" spans="1:34" s="58" customFormat="1" ht="20.100000000000001" customHeight="1">
      <c r="A260" s="53">
        <v>265</v>
      </c>
      <c r="B260" s="53" t="s">
        <v>40</v>
      </c>
      <c r="C260" s="51" t="s">
        <v>944</v>
      </c>
      <c r="D260" s="52" t="s">
        <v>945</v>
      </c>
      <c r="E260" s="51" t="s">
        <v>43</v>
      </c>
      <c r="F260" s="51" t="s">
        <v>79</v>
      </c>
      <c r="G260" s="53" t="s">
        <v>946</v>
      </c>
      <c r="H260" s="65">
        <v>202303</v>
      </c>
      <c r="I260" s="69" t="s">
        <v>163</v>
      </c>
      <c r="J260" s="105">
        <v>44281</v>
      </c>
      <c r="K260" s="51">
        <v>4000</v>
      </c>
      <c r="L260" s="51">
        <v>4000</v>
      </c>
      <c r="M260" s="51">
        <v>4000</v>
      </c>
      <c r="N260" s="65">
        <v>4000</v>
      </c>
      <c r="O260" s="70">
        <v>560</v>
      </c>
      <c r="P260" s="70">
        <v>20</v>
      </c>
      <c r="Q260" s="70">
        <f t="shared" ref="Q260:Q323" si="40">ROUND(M260*0.002,2)</f>
        <v>8</v>
      </c>
      <c r="R260" s="70">
        <f t="shared" ref="R260:R323" si="41">ROUND(N260*0.095,2)</f>
        <v>380</v>
      </c>
      <c r="S260" s="70">
        <v>320</v>
      </c>
      <c r="T260" s="70">
        <v>20</v>
      </c>
      <c r="U260" s="76">
        <f t="shared" ref="U260:U323" si="42">N260*0.02</f>
        <v>80</v>
      </c>
      <c r="V260" s="76">
        <f t="shared" ref="V260:V323" si="43">O260+P260+Q260+R260</f>
        <v>968</v>
      </c>
      <c r="W260" s="76">
        <f t="shared" ref="W260:W323" si="44">S260+T260+U260</f>
        <v>420</v>
      </c>
      <c r="X260" s="77">
        <v>3500</v>
      </c>
      <c r="Y260" s="51">
        <f t="shared" ref="Y260:Y323" si="45">X260*0.12</f>
        <v>420</v>
      </c>
      <c r="Z260" s="51">
        <v>3500</v>
      </c>
      <c r="AA260" s="69">
        <f t="shared" ref="AA260:AA323" si="46">Z260*0.12</f>
        <v>420</v>
      </c>
      <c r="AB260" s="76">
        <f t="shared" ref="AB260:AB323" si="47">Y260-AA260</f>
        <v>0</v>
      </c>
      <c r="AC260" s="69"/>
      <c r="AD260" s="76">
        <f t="shared" ref="AD260:AD323" si="48">AB260+AC260</f>
        <v>0</v>
      </c>
      <c r="AE260" s="76">
        <f t="shared" ref="AE260:AE323" si="49">V260+W260+AA260*2</f>
        <v>2228</v>
      </c>
      <c r="AF260" s="82" t="s">
        <v>947</v>
      </c>
      <c r="AG260" s="82"/>
      <c r="AH260" s="88"/>
    </row>
    <row r="261" spans="1:34" s="58" customFormat="1" ht="20.100000000000001" customHeight="1">
      <c r="A261" s="53">
        <v>266</v>
      </c>
      <c r="B261" s="53" t="s">
        <v>40</v>
      </c>
      <c r="C261" s="51" t="s">
        <v>948</v>
      </c>
      <c r="D261" s="52" t="s">
        <v>949</v>
      </c>
      <c r="E261" s="51" t="s">
        <v>49</v>
      </c>
      <c r="F261" s="51" t="s">
        <v>115</v>
      </c>
      <c r="G261" s="53" t="s">
        <v>950</v>
      </c>
      <c r="H261" s="65">
        <v>202303</v>
      </c>
      <c r="I261" s="69" t="s">
        <v>676</v>
      </c>
      <c r="J261" s="105">
        <v>44288</v>
      </c>
      <c r="K261" s="51">
        <v>4000</v>
      </c>
      <c r="L261" s="51">
        <v>4000</v>
      </c>
      <c r="M261" s="51">
        <v>4000</v>
      </c>
      <c r="N261" s="65">
        <v>4000</v>
      </c>
      <c r="O261" s="70">
        <v>560</v>
      </c>
      <c r="P261" s="70">
        <v>20</v>
      </c>
      <c r="Q261" s="70">
        <f t="shared" si="40"/>
        <v>8</v>
      </c>
      <c r="R261" s="70">
        <f t="shared" si="41"/>
        <v>380</v>
      </c>
      <c r="S261" s="70">
        <v>320</v>
      </c>
      <c r="T261" s="70">
        <v>20</v>
      </c>
      <c r="U261" s="76">
        <f t="shared" si="42"/>
        <v>80</v>
      </c>
      <c r="V261" s="76">
        <f t="shared" si="43"/>
        <v>968</v>
      </c>
      <c r="W261" s="76">
        <f t="shared" si="44"/>
        <v>420</v>
      </c>
      <c r="X261" s="77">
        <v>5000</v>
      </c>
      <c r="Y261" s="51">
        <f t="shared" si="45"/>
        <v>600</v>
      </c>
      <c r="Z261" s="51">
        <v>5000</v>
      </c>
      <c r="AA261" s="69">
        <f t="shared" si="46"/>
        <v>600</v>
      </c>
      <c r="AB261" s="76">
        <f t="shared" si="47"/>
        <v>0</v>
      </c>
      <c r="AC261" s="69"/>
      <c r="AD261" s="76">
        <f t="shared" si="48"/>
        <v>0</v>
      </c>
      <c r="AE261" s="76">
        <f t="shared" si="49"/>
        <v>2588</v>
      </c>
      <c r="AF261" s="82"/>
      <c r="AG261" s="82"/>
      <c r="AH261" s="88"/>
    </row>
    <row r="262" spans="1:34" s="58" customFormat="1" ht="20.100000000000001" customHeight="1">
      <c r="A262" s="53">
        <v>267</v>
      </c>
      <c r="B262" s="53" t="s">
        <v>40</v>
      </c>
      <c r="C262" s="51" t="s">
        <v>951</v>
      </c>
      <c r="D262" s="52" t="s">
        <v>952</v>
      </c>
      <c r="E262" s="51" t="s">
        <v>43</v>
      </c>
      <c r="F262" s="51" t="s">
        <v>115</v>
      </c>
      <c r="G262" s="53" t="s">
        <v>953</v>
      </c>
      <c r="H262" s="65">
        <v>202303</v>
      </c>
      <c r="I262" s="69" t="s">
        <v>227</v>
      </c>
      <c r="J262" s="105">
        <v>44292</v>
      </c>
      <c r="K262" s="51">
        <v>4000</v>
      </c>
      <c r="L262" s="51">
        <v>4000</v>
      </c>
      <c r="M262" s="51">
        <v>4000</v>
      </c>
      <c r="N262" s="65">
        <v>4000</v>
      </c>
      <c r="O262" s="70">
        <v>560</v>
      </c>
      <c r="P262" s="70">
        <v>20</v>
      </c>
      <c r="Q262" s="70">
        <f t="shared" si="40"/>
        <v>8</v>
      </c>
      <c r="R262" s="70">
        <f t="shared" si="41"/>
        <v>380</v>
      </c>
      <c r="S262" s="70">
        <v>320</v>
      </c>
      <c r="T262" s="70">
        <v>20</v>
      </c>
      <c r="U262" s="76">
        <f t="shared" si="42"/>
        <v>80</v>
      </c>
      <c r="V262" s="76">
        <f t="shared" si="43"/>
        <v>968</v>
      </c>
      <c r="W262" s="76">
        <f t="shared" si="44"/>
        <v>420</v>
      </c>
      <c r="X262" s="77">
        <v>7000</v>
      </c>
      <c r="Y262" s="51">
        <f t="shared" si="45"/>
        <v>840</v>
      </c>
      <c r="Z262" s="51">
        <v>3500</v>
      </c>
      <c r="AA262" s="69">
        <f t="shared" si="46"/>
        <v>420</v>
      </c>
      <c r="AB262" s="76">
        <f t="shared" si="47"/>
        <v>420</v>
      </c>
      <c r="AC262" s="69"/>
      <c r="AD262" s="76">
        <f t="shared" si="48"/>
        <v>420</v>
      </c>
      <c r="AE262" s="76">
        <f t="shared" si="49"/>
        <v>2228</v>
      </c>
      <c r="AF262" s="82" t="s">
        <v>954</v>
      </c>
      <c r="AG262" s="82">
        <v>44847</v>
      </c>
      <c r="AH262" s="88"/>
    </row>
    <row r="263" spans="1:34" s="58" customFormat="1" ht="20.100000000000001" customHeight="1">
      <c r="A263" s="53">
        <v>268</v>
      </c>
      <c r="B263" s="53" t="s">
        <v>40</v>
      </c>
      <c r="C263" s="51" t="s">
        <v>955</v>
      </c>
      <c r="D263" s="52" t="s">
        <v>956</v>
      </c>
      <c r="E263" s="51" t="s">
        <v>49</v>
      </c>
      <c r="F263" s="51" t="s">
        <v>957</v>
      </c>
      <c r="G263" s="53" t="s">
        <v>958</v>
      </c>
      <c r="H263" s="65">
        <v>202303</v>
      </c>
      <c r="I263" s="69" t="s">
        <v>563</v>
      </c>
      <c r="J263" s="105">
        <v>44295</v>
      </c>
      <c r="K263" s="51">
        <v>5000</v>
      </c>
      <c r="L263" s="51">
        <v>5000</v>
      </c>
      <c r="M263" s="51">
        <v>5000</v>
      </c>
      <c r="N263" s="65">
        <v>5000</v>
      </c>
      <c r="O263" s="70">
        <v>700</v>
      </c>
      <c r="P263" s="70">
        <v>25</v>
      </c>
      <c r="Q263" s="70">
        <f t="shared" si="40"/>
        <v>10</v>
      </c>
      <c r="R263" s="70">
        <f t="shared" si="41"/>
        <v>475</v>
      </c>
      <c r="S263" s="70">
        <v>400</v>
      </c>
      <c r="T263" s="70">
        <v>25</v>
      </c>
      <c r="U263" s="76">
        <f t="shared" si="42"/>
        <v>100</v>
      </c>
      <c r="V263" s="76">
        <f t="shared" si="43"/>
        <v>1210</v>
      </c>
      <c r="W263" s="76">
        <f t="shared" si="44"/>
        <v>525</v>
      </c>
      <c r="X263" s="77">
        <v>16000</v>
      </c>
      <c r="Y263" s="51">
        <f t="shared" si="45"/>
        <v>1920</v>
      </c>
      <c r="Z263" s="51">
        <v>16000</v>
      </c>
      <c r="AA263" s="69">
        <f t="shared" si="46"/>
        <v>1920</v>
      </c>
      <c r="AB263" s="76">
        <f t="shared" si="47"/>
        <v>0</v>
      </c>
      <c r="AC263" s="69"/>
      <c r="AD263" s="76">
        <f t="shared" si="48"/>
        <v>0</v>
      </c>
      <c r="AE263" s="76">
        <f t="shared" si="49"/>
        <v>5575</v>
      </c>
      <c r="AF263" s="82"/>
      <c r="AG263" s="82"/>
      <c r="AH263" s="88"/>
    </row>
    <row r="264" spans="1:34" s="58" customFormat="1" ht="20.100000000000001" customHeight="1">
      <c r="A264" s="53">
        <v>270</v>
      </c>
      <c r="B264" s="53" t="s">
        <v>40</v>
      </c>
      <c r="C264" s="51" t="s">
        <v>963</v>
      </c>
      <c r="D264" s="52" t="s">
        <v>964</v>
      </c>
      <c r="E264" s="51" t="s">
        <v>43</v>
      </c>
      <c r="F264" s="51" t="s">
        <v>79</v>
      </c>
      <c r="G264" s="53" t="s">
        <v>965</v>
      </c>
      <c r="H264" s="65">
        <v>202303</v>
      </c>
      <c r="I264" s="69" t="s">
        <v>324</v>
      </c>
      <c r="J264" s="105">
        <v>44298</v>
      </c>
      <c r="K264" s="51">
        <v>4000</v>
      </c>
      <c r="L264" s="51">
        <v>4000</v>
      </c>
      <c r="M264" s="51">
        <v>4000</v>
      </c>
      <c r="N264" s="65">
        <v>4000</v>
      </c>
      <c r="O264" s="70">
        <v>560</v>
      </c>
      <c r="P264" s="70">
        <v>20</v>
      </c>
      <c r="Q264" s="70">
        <f t="shared" si="40"/>
        <v>8</v>
      </c>
      <c r="R264" s="70">
        <f t="shared" si="41"/>
        <v>380</v>
      </c>
      <c r="S264" s="70">
        <v>320</v>
      </c>
      <c r="T264" s="70">
        <v>20</v>
      </c>
      <c r="U264" s="76">
        <f t="shared" si="42"/>
        <v>80</v>
      </c>
      <c r="V264" s="76">
        <f t="shared" si="43"/>
        <v>968</v>
      </c>
      <c r="W264" s="76">
        <f t="shared" si="44"/>
        <v>420</v>
      </c>
      <c r="X264" s="77">
        <v>3500</v>
      </c>
      <c r="Y264" s="51">
        <f t="shared" si="45"/>
        <v>420</v>
      </c>
      <c r="Z264" s="51">
        <v>9000</v>
      </c>
      <c r="AA264" s="69">
        <f t="shared" si="46"/>
        <v>1080</v>
      </c>
      <c r="AB264" s="76">
        <f t="shared" si="47"/>
        <v>-660</v>
      </c>
      <c r="AC264" s="69"/>
      <c r="AD264" s="76">
        <f t="shared" si="48"/>
        <v>-660</v>
      </c>
      <c r="AE264" s="76">
        <f t="shared" si="49"/>
        <v>3548</v>
      </c>
      <c r="AF264" s="82" t="s">
        <v>966</v>
      </c>
      <c r="AG264" s="82"/>
      <c r="AH264" s="88"/>
    </row>
    <row r="265" spans="1:34" s="58" customFormat="1" ht="20.100000000000001" customHeight="1">
      <c r="A265" s="53">
        <v>271</v>
      </c>
      <c r="B265" s="53" t="s">
        <v>40</v>
      </c>
      <c r="C265" s="51" t="s">
        <v>967</v>
      </c>
      <c r="D265" s="52" t="s">
        <v>968</v>
      </c>
      <c r="E265" s="51" t="s">
        <v>201</v>
      </c>
      <c r="F265" s="51" t="s">
        <v>79</v>
      </c>
      <c r="G265" s="53" t="s">
        <v>969</v>
      </c>
      <c r="H265" s="65">
        <v>202303</v>
      </c>
      <c r="I265" s="69" t="s">
        <v>106</v>
      </c>
      <c r="J265" s="105">
        <v>44298</v>
      </c>
      <c r="K265" s="51">
        <v>4000</v>
      </c>
      <c r="L265" s="51">
        <v>4000</v>
      </c>
      <c r="M265" s="51">
        <v>4000</v>
      </c>
      <c r="N265" s="65">
        <v>4000</v>
      </c>
      <c r="O265" s="70">
        <v>560</v>
      </c>
      <c r="P265" s="70">
        <v>20</v>
      </c>
      <c r="Q265" s="70">
        <f t="shared" si="40"/>
        <v>8</v>
      </c>
      <c r="R265" s="70">
        <f t="shared" si="41"/>
        <v>380</v>
      </c>
      <c r="S265" s="70">
        <v>320</v>
      </c>
      <c r="T265" s="70">
        <v>20</v>
      </c>
      <c r="U265" s="76">
        <f t="shared" si="42"/>
        <v>80</v>
      </c>
      <c r="V265" s="76">
        <f t="shared" si="43"/>
        <v>968</v>
      </c>
      <c r="W265" s="76">
        <f t="shared" si="44"/>
        <v>420</v>
      </c>
      <c r="X265" s="77">
        <v>9000</v>
      </c>
      <c r="Y265" s="51">
        <f t="shared" si="45"/>
        <v>1080</v>
      </c>
      <c r="Z265" s="51">
        <v>9000</v>
      </c>
      <c r="AA265" s="69">
        <f t="shared" si="46"/>
        <v>1080</v>
      </c>
      <c r="AB265" s="76">
        <f t="shared" si="47"/>
        <v>0</v>
      </c>
      <c r="AC265" s="69"/>
      <c r="AD265" s="76">
        <f t="shared" si="48"/>
        <v>0</v>
      </c>
      <c r="AE265" s="76">
        <f t="shared" si="49"/>
        <v>3548</v>
      </c>
      <c r="AF265" s="82"/>
      <c r="AG265" s="82"/>
      <c r="AH265" s="88"/>
    </row>
    <row r="266" spans="1:34" s="58" customFormat="1" ht="20.100000000000001" customHeight="1">
      <c r="A266" s="53">
        <v>272</v>
      </c>
      <c r="B266" s="53" t="s">
        <v>40</v>
      </c>
      <c r="C266" s="51" t="s">
        <v>970</v>
      </c>
      <c r="D266" s="52" t="s">
        <v>971</v>
      </c>
      <c r="E266" s="51" t="s">
        <v>201</v>
      </c>
      <c r="F266" s="51" t="s">
        <v>79</v>
      </c>
      <c r="G266" s="53" t="s">
        <v>972</v>
      </c>
      <c r="H266" s="65">
        <v>202303</v>
      </c>
      <c r="I266" s="69" t="s">
        <v>227</v>
      </c>
      <c r="J266" s="105">
        <v>44295</v>
      </c>
      <c r="K266" s="51">
        <v>4000</v>
      </c>
      <c r="L266" s="51">
        <v>4000</v>
      </c>
      <c r="M266" s="51">
        <v>4000</v>
      </c>
      <c r="N266" s="65">
        <v>4000</v>
      </c>
      <c r="O266" s="70">
        <v>560</v>
      </c>
      <c r="P266" s="70">
        <v>20</v>
      </c>
      <c r="Q266" s="70">
        <f t="shared" si="40"/>
        <v>8</v>
      </c>
      <c r="R266" s="70">
        <f t="shared" si="41"/>
        <v>380</v>
      </c>
      <c r="S266" s="70">
        <v>320</v>
      </c>
      <c r="T266" s="70">
        <v>20</v>
      </c>
      <c r="U266" s="76">
        <f t="shared" si="42"/>
        <v>80</v>
      </c>
      <c r="V266" s="76">
        <f t="shared" si="43"/>
        <v>968</v>
      </c>
      <c r="W266" s="76">
        <f t="shared" si="44"/>
        <v>420</v>
      </c>
      <c r="X266" s="77">
        <v>3500</v>
      </c>
      <c r="Y266" s="51">
        <f t="shared" si="45"/>
        <v>420</v>
      </c>
      <c r="Z266" s="51">
        <v>3500</v>
      </c>
      <c r="AA266" s="69">
        <f t="shared" si="46"/>
        <v>420</v>
      </c>
      <c r="AB266" s="76">
        <f t="shared" si="47"/>
        <v>0</v>
      </c>
      <c r="AC266" s="69"/>
      <c r="AD266" s="76">
        <f t="shared" si="48"/>
        <v>0</v>
      </c>
      <c r="AE266" s="76">
        <f t="shared" si="49"/>
        <v>2228</v>
      </c>
      <c r="AF266" s="82" t="s">
        <v>962</v>
      </c>
      <c r="AG266" s="82"/>
      <c r="AH266" s="88"/>
    </row>
    <row r="267" spans="1:34" s="58" customFormat="1" ht="20.100000000000001" customHeight="1">
      <c r="A267" s="53">
        <v>273</v>
      </c>
      <c r="B267" s="53" t="s">
        <v>40</v>
      </c>
      <c r="C267" s="51" t="s">
        <v>973</v>
      </c>
      <c r="D267" s="52" t="s">
        <v>974</v>
      </c>
      <c r="E267" s="51" t="s">
        <v>43</v>
      </c>
      <c r="F267" s="51" t="s">
        <v>79</v>
      </c>
      <c r="G267" s="53" t="s">
        <v>975</v>
      </c>
      <c r="H267" s="65">
        <v>202303</v>
      </c>
      <c r="I267" s="69" t="s">
        <v>324</v>
      </c>
      <c r="J267" s="105">
        <v>44300</v>
      </c>
      <c r="K267" s="51">
        <v>4000</v>
      </c>
      <c r="L267" s="51">
        <v>4000</v>
      </c>
      <c r="M267" s="51">
        <v>4000</v>
      </c>
      <c r="N267" s="65">
        <v>4000</v>
      </c>
      <c r="O267" s="70">
        <v>560</v>
      </c>
      <c r="P267" s="70">
        <v>20</v>
      </c>
      <c r="Q267" s="70">
        <f t="shared" si="40"/>
        <v>8</v>
      </c>
      <c r="R267" s="70">
        <f t="shared" si="41"/>
        <v>380</v>
      </c>
      <c r="S267" s="70">
        <v>320</v>
      </c>
      <c r="T267" s="70">
        <v>20</v>
      </c>
      <c r="U267" s="76">
        <f t="shared" si="42"/>
        <v>80</v>
      </c>
      <c r="V267" s="76">
        <f t="shared" si="43"/>
        <v>968</v>
      </c>
      <c r="W267" s="76">
        <f t="shared" si="44"/>
        <v>420</v>
      </c>
      <c r="X267" s="77">
        <v>9000</v>
      </c>
      <c r="Y267" s="51">
        <f t="shared" si="45"/>
        <v>1080</v>
      </c>
      <c r="Z267" s="51">
        <v>9000</v>
      </c>
      <c r="AA267" s="69">
        <f t="shared" si="46"/>
        <v>1080</v>
      </c>
      <c r="AB267" s="76">
        <f t="shared" si="47"/>
        <v>0</v>
      </c>
      <c r="AC267" s="69"/>
      <c r="AD267" s="76">
        <f t="shared" si="48"/>
        <v>0</v>
      </c>
      <c r="AE267" s="76">
        <f t="shared" si="49"/>
        <v>3548</v>
      </c>
      <c r="AF267" s="82"/>
      <c r="AG267" s="82"/>
      <c r="AH267" s="88"/>
    </row>
    <row r="268" spans="1:34" s="58" customFormat="1" ht="20.100000000000001" customHeight="1">
      <c r="A268" s="53">
        <v>274</v>
      </c>
      <c r="B268" s="53" t="s">
        <v>40</v>
      </c>
      <c r="C268" s="51" t="s">
        <v>976</v>
      </c>
      <c r="D268" s="52" t="s">
        <v>977</v>
      </c>
      <c r="E268" s="51" t="s">
        <v>43</v>
      </c>
      <c r="F268" s="51" t="s">
        <v>79</v>
      </c>
      <c r="G268" s="53" t="s">
        <v>978</v>
      </c>
      <c r="H268" s="65">
        <v>202303</v>
      </c>
      <c r="I268" s="69" t="s">
        <v>324</v>
      </c>
      <c r="J268" s="105">
        <v>44307</v>
      </c>
      <c r="K268" s="51">
        <v>4000</v>
      </c>
      <c r="L268" s="51">
        <v>4000</v>
      </c>
      <c r="M268" s="51">
        <v>4000</v>
      </c>
      <c r="N268" s="65">
        <v>4000</v>
      </c>
      <c r="O268" s="70">
        <v>560</v>
      </c>
      <c r="P268" s="70">
        <v>20</v>
      </c>
      <c r="Q268" s="70">
        <f t="shared" si="40"/>
        <v>8</v>
      </c>
      <c r="R268" s="70">
        <f t="shared" si="41"/>
        <v>380</v>
      </c>
      <c r="S268" s="70">
        <v>320</v>
      </c>
      <c r="T268" s="70">
        <v>20</v>
      </c>
      <c r="U268" s="76">
        <f t="shared" si="42"/>
        <v>80</v>
      </c>
      <c r="V268" s="76">
        <f t="shared" si="43"/>
        <v>968</v>
      </c>
      <c r="W268" s="76">
        <f t="shared" si="44"/>
        <v>420</v>
      </c>
      <c r="X268" s="77">
        <v>11000</v>
      </c>
      <c r="Y268" s="51">
        <f t="shared" si="45"/>
        <v>1320</v>
      </c>
      <c r="Z268" s="51">
        <v>11000</v>
      </c>
      <c r="AA268" s="69">
        <f t="shared" si="46"/>
        <v>1320</v>
      </c>
      <c r="AB268" s="76">
        <f t="shared" si="47"/>
        <v>0</v>
      </c>
      <c r="AC268" s="69"/>
      <c r="AD268" s="76">
        <f t="shared" si="48"/>
        <v>0</v>
      </c>
      <c r="AE268" s="76">
        <f t="shared" si="49"/>
        <v>4028</v>
      </c>
      <c r="AF268" s="82"/>
      <c r="AG268" s="82"/>
      <c r="AH268" s="88"/>
    </row>
    <row r="269" spans="1:34" s="58" customFormat="1" ht="20.100000000000001" customHeight="1">
      <c r="A269" s="53">
        <v>275</v>
      </c>
      <c r="B269" s="53" t="s">
        <v>40</v>
      </c>
      <c r="C269" s="51" t="s">
        <v>979</v>
      </c>
      <c r="D269" s="52" t="s">
        <v>980</v>
      </c>
      <c r="E269" s="51" t="s">
        <v>43</v>
      </c>
      <c r="F269" s="51" t="s">
        <v>71</v>
      </c>
      <c r="G269" s="53" t="s">
        <v>981</v>
      </c>
      <c r="H269" s="65">
        <v>202303</v>
      </c>
      <c r="I269" s="69" t="s">
        <v>324</v>
      </c>
      <c r="J269" s="105">
        <v>44312</v>
      </c>
      <c r="K269" s="51">
        <v>5000</v>
      </c>
      <c r="L269" s="51">
        <v>5000</v>
      </c>
      <c r="M269" s="51">
        <v>5000</v>
      </c>
      <c r="N269" s="65">
        <v>5000</v>
      </c>
      <c r="O269" s="70">
        <v>700</v>
      </c>
      <c r="P269" s="70">
        <v>25</v>
      </c>
      <c r="Q269" s="70">
        <f t="shared" si="40"/>
        <v>10</v>
      </c>
      <c r="R269" s="70">
        <f t="shared" si="41"/>
        <v>475</v>
      </c>
      <c r="S269" s="70">
        <v>400</v>
      </c>
      <c r="T269" s="70">
        <v>25</v>
      </c>
      <c r="U269" s="76">
        <f t="shared" si="42"/>
        <v>100</v>
      </c>
      <c r="V269" s="76">
        <f t="shared" si="43"/>
        <v>1210</v>
      </c>
      <c r="W269" s="76">
        <f t="shared" si="44"/>
        <v>525</v>
      </c>
      <c r="X269" s="77">
        <v>18000</v>
      </c>
      <c r="Y269" s="51">
        <f t="shared" si="45"/>
        <v>2160</v>
      </c>
      <c r="Z269" s="51">
        <v>18000</v>
      </c>
      <c r="AA269" s="69">
        <f t="shared" si="46"/>
        <v>2160</v>
      </c>
      <c r="AB269" s="76">
        <f t="shared" si="47"/>
        <v>0</v>
      </c>
      <c r="AC269" s="69"/>
      <c r="AD269" s="76">
        <f t="shared" si="48"/>
        <v>0</v>
      </c>
      <c r="AE269" s="76">
        <f t="shared" si="49"/>
        <v>6055</v>
      </c>
      <c r="AF269" s="82"/>
      <c r="AG269" s="82"/>
      <c r="AH269" s="88"/>
    </row>
    <row r="270" spans="1:34" s="58" customFormat="1" ht="20.100000000000001" customHeight="1">
      <c r="A270" s="53">
        <v>276</v>
      </c>
      <c r="B270" s="53" t="s">
        <v>40</v>
      </c>
      <c r="C270" s="51" t="s">
        <v>982</v>
      </c>
      <c r="D270" s="52" t="s">
        <v>983</v>
      </c>
      <c r="E270" s="51" t="s">
        <v>43</v>
      </c>
      <c r="F270" s="51" t="s">
        <v>59</v>
      </c>
      <c r="G270" s="53" t="s">
        <v>984</v>
      </c>
      <c r="H270" s="65">
        <v>202303</v>
      </c>
      <c r="I270" s="69" t="s">
        <v>163</v>
      </c>
      <c r="J270" s="105">
        <v>44314</v>
      </c>
      <c r="K270" s="51">
        <v>5500</v>
      </c>
      <c r="L270" s="51">
        <v>5500</v>
      </c>
      <c r="M270" s="51">
        <v>5500</v>
      </c>
      <c r="N270" s="65">
        <v>5500</v>
      </c>
      <c r="O270" s="70">
        <v>770</v>
      </c>
      <c r="P270" s="70">
        <v>27.5</v>
      </c>
      <c r="Q270" s="70">
        <f t="shared" si="40"/>
        <v>11</v>
      </c>
      <c r="R270" s="70">
        <f t="shared" si="41"/>
        <v>522.5</v>
      </c>
      <c r="S270" s="70">
        <v>440</v>
      </c>
      <c r="T270" s="70">
        <v>27.5</v>
      </c>
      <c r="U270" s="76">
        <f t="shared" si="42"/>
        <v>110</v>
      </c>
      <c r="V270" s="76">
        <f t="shared" si="43"/>
        <v>1331</v>
      </c>
      <c r="W270" s="76">
        <f t="shared" si="44"/>
        <v>577.5</v>
      </c>
      <c r="X270" s="77">
        <v>21000</v>
      </c>
      <c r="Y270" s="51">
        <f t="shared" si="45"/>
        <v>2520</v>
      </c>
      <c r="Z270" s="51">
        <v>21000</v>
      </c>
      <c r="AA270" s="69">
        <f t="shared" si="46"/>
        <v>2520</v>
      </c>
      <c r="AB270" s="76">
        <f t="shared" si="47"/>
        <v>0</v>
      </c>
      <c r="AC270" s="69"/>
      <c r="AD270" s="76">
        <f t="shared" si="48"/>
        <v>0</v>
      </c>
      <c r="AE270" s="76">
        <f t="shared" si="49"/>
        <v>6948.5</v>
      </c>
      <c r="AF270" s="82"/>
      <c r="AG270" s="82"/>
      <c r="AH270" s="88"/>
    </row>
    <row r="271" spans="1:34" s="58" customFormat="1" ht="20.100000000000001" customHeight="1">
      <c r="A271" s="53">
        <v>277</v>
      </c>
      <c r="B271" s="53" t="s">
        <v>40</v>
      </c>
      <c r="C271" s="51" t="s">
        <v>985</v>
      </c>
      <c r="D271" s="52" t="s">
        <v>986</v>
      </c>
      <c r="E271" s="51" t="s">
        <v>43</v>
      </c>
      <c r="F271" s="51" t="s">
        <v>79</v>
      </c>
      <c r="G271" s="53" t="s">
        <v>987</v>
      </c>
      <c r="H271" s="65">
        <v>202303</v>
      </c>
      <c r="I271" s="69" t="s">
        <v>257</v>
      </c>
      <c r="J271" s="105">
        <v>44323</v>
      </c>
      <c r="K271" s="51">
        <v>4000</v>
      </c>
      <c r="L271" s="51">
        <v>4000</v>
      </c>
      <c r="M271" s="51">
        <v>4000</v>
      </c>
      <c r="N271" s="65">
        <v>4000</v>
      </c>
      <c r="O271" s="70">
        <v>560</v>
      </c>
      <c r="P271" s="70">
        <v>20</v>
      </c>
      <c r="Q271" s="70">
        <f t="shared" si="40"/>
        <v>8</v>
      </c>
      <c r="R271" s="70">
        <f t="shared" si="41"/>
        <v>380</v>
      </c>
      <c r="S271" s="70">
        <v>320</v>
      </c>
      <c r="T271" s="70">
        <v>20</v>
      </c>
      <c r="U271" s="76">
        <f t="shared" si="42"/>
        <v>80</v>
      </c>
      <c r="V271" s="76">
        <f t="shared" si="43"/>
        <v>968</v>
      </c>
      <c r="W271" s="76">
        <f t="shared" si="44"/>
        <v>420</v>
      </c>
      <c r="X271" s="77">
        <v>8000</v>
      </c>
      <c r="Y271" s="51">
        <f t="shared" si="45"/>
        <v>960</v>
      </c>
      <c r="Z271" s="51">
        <v>8000</v>
      </c>
      <c r="AA271" s="69">
        <f t="shared" si="46"/>
        <v>960</v>
      </c>
      <c r="AB271" s="76">
        <f t="shared" si="47"/>
        <v>0</v>
      </c>
      <c r="AC271" s="69"/>
      <c r="AD271" s="76">
        <f t="shared" si="48"/>
        <v>0</v>
      </c>
      <c r="AE271" s="76">
        <f t="shared" si="49"/>
        <v>3308</v>
      </c>
      <c r="AF271" s="82"/>
      <c r="AG271" s="82"/>
      <c r="AH271" s="88"/>
    </row>
    <row r="272" spans="1:34" s="58" customFormat="1" ht="20.100000000000001" customHeight="1">
      <c r="A272" s="53">
        <v>278</v>
      </c>
      <c r="B272" s="53" t="s">
        <v>40</v>
      </c>
      <c r="C272" s="51" t="s">
        <v>988</v>
      </c>
      <c r="D272" s="52" t="s">
        <v>989</v>
      </c>
      <c r="E272" s="51" t="s">
        <v>43</v>
      </c>
      <c r="F272" s="51" t="s">
        <v>79</v>
      </c>
      <c r="G272" s="53" t="s">
        <v>990</v>
      </c>
      <c r="H272" s="65">
        <v>202303</v>
      </c>
      <c r="I272" s="69" t="s">
        <v>324</v>
      </c>
      <c r="J272" s="105">
        <v>44323</v>
      </c>
      <c r="K272" s="51">
        <v>4000</v>
      </c>
      <c r="L272" s="51">
        <v>4000</v>
      </c>
      <c r="M272" s="51">
        <v>4000</v>
      </c>
      <c r="N272" s="65">
        <v>4000</v>
      </c>
      <c r="O272" s="70">
        <v>560</v>
      </c>
      <c r="P272" s="70">
        <v>20</v>
      </c>
      <c r="Q272" s="70">
        <f t="shared" si="40"/>
        <v>8</v>
      </c>
      <c r="R272" s="70">
        <f t="shared" si="41"/>
        <v>380</v>
      </c>
      <c r="S272" s="70">
        <v>320</v>
      </c>
      <c r="T272" s="70">
        <v>20</v>
      </c>
      <c r="U272" s="76">
        <f t="shared" si="42"/>
        <v>80</v>
      </c>
      <c r="V272" s="76">
        <f t="shared" si="43"/>
        <v>968</v>
      </c>
      <c r="W272" s="76">
        <f t="shared" si="44"/>
        <v>420</v>
      </c>
      <c r="X272" s="77">
        <v>8000</v>
      </c>
      <c r="Y272" s="51">
        <f t="shared" si="45"/>
        <v>960</v>
      </c>
      <c r="Z272" s="51">
        <v>8000</v>
      </c>
      <c r="AA272" s="69">
        <f t="shared" si="46"/>
        <v>960</v>
      </c>
      <c r="AB272" s="76">
        <f t="shared" si="47"/>
        <v>0</v>
      </c>
      <c r="AC272" s="69"/>
      <c r="AD272" s="76">
        <f t="shared" si="48"/>
        <v>0</v>
      </c>
      <c r="AE272" s="76">
        <f t="shared" si="49"/>
        <v>3308</v>
      </c>
      <c r="AF272" s="82" t="s">
        <v>991</v>
      </c>
      <c r="AG272" s="82">
        <v>44686</v>
      </c>
      <c r="AH272" s="88"/>
    </row>
    <row r="273" spans="1:34" s="58" customFormat="1" ht="20.100000000000001" customHeight="1">
      <c r="A273" s="53">
        <v>279</v>
      </c>
      <c r="B273" s="53" t="s">
        <v>40</v>
      </c>
      <c r="C273" s="51" t="s">
        <v>992</v>
      </c>
      <c r="D273" s="52" t="s">
        <v>993</v>
      </c>
      <c r="E273" s="51" t="s">
        <v>201</v>
      </c>
      <c r="F273" s="51" t="s">
        <v>75</v>
      </c>
      <c r="G273" s="53" t="s">
        <v>994</v>
      </c>
      <c r="H273" s="65">
        <v>202303</v>
      </c>
      <c r="I273" s="69" t="s">
        <v>463</v>
      </c>
      <c r="J273" s="105">
        <v>44326</v>
      </c>
      <c r="K273" s="51">
        <v>4000</v>
      </c>
      <c r="L273" s="51">
        <v>4000</v>
      </c>
      <c r="M273" s="51">
        <v>4000</v>
      </c>
      <c r="N273" s="65">
        <v>4000</v>
      </c>
      <c r="O273" s="70">
        <v>560</v>
      </c>
      <c r="P273" s="70">
        <v>20</v>
      </c>
      <c r="Q273" s="70">
        <f t="shared" si="40"/>
        <v>8</v>
      </c>
      <c r="R273" s="70">
        <f t="shared" si="41"/>
        <v>380</v>
      </c>
      <c r="S273" s="70">
        <v>320</v>
      </c>
      <c r="T273" s="70">
        <v>20</v>
      </c>
      <c r="U273" s="76">
        <f t="shared" si="42"/>
        <v>80</v>
      </c>
      <c r="V273" s="76">
        <f t="shared" si="43"/>
        <v>968</v>
      </c>
      <c r="W273" s="76">
        <f t="shared" si="44"/>
        <v>420</v>
      </c>
      <c r="X273" s="77">
        <v>12000</v>
      </c>
      <c r="Y273" s="51">
        <f t="shared" si="45"/>
        <v>1440</v>
      </c>
      <c r="Z273" s="51">
        <v>12000</v>
      </c>
      <c r="AA273" s="69">
        <f t="shared" si="46"/>
        <v>1440</v>
      </c>
      <c r="AB273" s="76">
        <f t="shared" si="47"/>
        <v>0</v>
      </c>
      <c r="AC273" s="69"/>
      <c r="AD273" s="76">
        <f t="shared" si="48"/>
        <v>0</v>
      </c>
      <c r="AE273" s="76">
        <f t="shared" si="49"/>
        <v>4268</v>
      </c>
      <c r="AF273" s="82"/>
      <c r="AG273" s="82"/>
      <c r="AH273" s="88"/>
    </row>
    <row r="274" spans="1:34" s="58" customFormat="1" ht="20.100000000000001" customHeight="1">
      <c r="A274" s="53">
        <v>280</v>
      </c>
      <c r="B274" s="53" t="s">
        <v>40</v>
      </c>
      <c r="C274" s="51" t="s">
        <v>995</v>
      </c>
      <c r="D274" s="52" t="s">
        <v>996</v>
      </c>
      <c r="E274" s="51" t="s">
        <v>201</v>
      </c>
      <c r="F274" s="51" t="s">
        <v>115</v>
      </c>
      <c r="G274" s="53" t="s">
        <v>997</v>
      </c>
      <c r="H274" s="65">
        <v>202303</v>
      </c>
      <c r="I274" s="69" t="s">
        <v>559</v>
      </c>
      <c r="J274" s="105">
        <v>44326</v>
      </c>
      <c r="K274" s="51">
        <v>4000</v>
      </c>
      <c r="L274" s="51">
        <v>4000</v>
      </c>
      <c r="M274" s="51">
        <v>4000</v>
      </c>
      <c r="N274" s="65">
        <v>4000</v>
      </c>
      <c r="O274" s="70">
        <v>560</v>
      </c>
      <c r="P274" s="70">
        <v>20</v>
      </c>
      <c r="Q274" s="70">
        <f t="shared" si="40"/>
        <v>8</v>
      </c>
      <c r="R274" s="70">
        <f t="shared" si="41"/>
        <v>380</v>
      </c>
      <c r="S274" s="70">
        <v>320</v>
      </c>
      <c r="T274" s="70">
        <v>20</v>
      </c>
      <c r="U274" s="76">
        <f t="shared" si="42"/>
        <v>80</v>
      </c>
      <c r="V274" s="76">
        <f t="shared" si="43"/>
        <v>968</v>
      </c>
      <c r="W274" s="76">
        <f t="shared" si="44"/>
        <v>420</v>
      </c>
      <c r="X274" s="77">
        <v>5800</v>
      </c>
      <c r="Y274" s="51">
        <f t="shared" si="45"/>
        <v>696</v>
      </c>
      <c r="Z274" s="51">
        <v>5800</v>
      </c>
      <c r="AA274" s="69">
        <f t="shared" si="46"/>
        <v>696</v>
      </c>
      <c r="AB274" s="76">
        <f t="shared" si="47"/>
        <v>0</v>
      </c>
      <c r="AC274" s="69"/>
      <c r="AD274" s="76">
        <f t="shared" si="48"/>
        <v>0</v>
      </c>
      <c r="AE274" s="76">
        <f t="shared" si="49"/>
        <v>2780</v>
      </c>
      <c r="AF274" s="82"/>
      <c r="AG274" s="82"/>
      <c r="AH274" s="88"/>
    </row>
    <row r="275" spans="1:34" s="58" customFormat="1" ht="20.100000000000001" customHeight="1">
      <c r="A275" s="53">
        <v>281</v>
      </c>
      <c r="B275" s="53" t="s">
        <v>40</v>
      </c>
      <c r="C275" s="51" t="s">
        <v>998</v>
      </c>
      <c r="D275" s="52" t="s">
        <v>999</v>
      </c>
      <c r="E275" s="51" t="s">
        <v>43</v>
      </c>
      <c r="F275" s="51" t="s">
        <v>75</v>
      </c>
      <c r="G275" s="53" t="s">
        <v>1000</v>
      </c>
      <c r="H275" s="65">
        <v>202303</v>
      </c>
      <c r="I275" s="69" t="s">
        <v>126</v>
      </c>
      <c r="J275" s="105">
        <v>44326</v>
      </c>
      <c r="K275" s="51">
        <v>4500</v>
      </c>
      <c r="L275" s="51">
        <v>4500</v>
      </c>
      <c r="M275" s="51">
        <v>4500</v>
      </c>
      <c r="N275" s="65">
        <v>4500</v>
      </c>
      <c r="O275" s="70">
        <v>630</v>
      </c>
      <c r="P275" s="70">
        <v>22.5</v>
      </c>
      <c r="Q275" s="70">
        <f t="shared" si="40"/>
        <v>9</v>
      </c>
      <c r="R275" s="70">
        <f t="shared" si="41"/>
        <v>427.5</v>
      </c>
      <c r="S275" s="70">
        <v>360</v>
      </c>
      <c r="T275" s="70">
        <v>22.5</v>
      </c>
      <c r="U275" s="76">
        <f t="shared" si="42"/>
        <v>90</v>
      </c>
      <c r="V275" s="76">
        <f t="shared" si="43"/>
        <v>1089</v>
      </c>
      <c r="W275" s="76">
        <f t="shared" si="44"/>
        <v>472.5</v>
      </c>
      <c r="X275" s="77">
        <v>12000</v>
      </c>
      <c r="Y275" s="51">
        <f t="shared" si="45"/>
        <v>1440</v>
      </c>
      <c r="Z275" s="51">
        <v>12000</v>
      </c>
      <c r="AA275" s="69">
        <f t="shared" si="46"/>
        <v>1440</v>
      </c>
      <c r="AB275" s="76">
        <f t="shared" si="47"/>
        <v>0</v>
      </c>
      <c r="AC275" s="69"/>
      <c r="AD275" s="76">
        <f t="shared" si="48"/>
        <v>0</v>
      </c>
      <c r="AE275" s="76">
        <f t="shared" si="49"/>
        <v>4441.5</v>
      </c>
      <c r="AF275" s="82"/>
      <c r="AG275" s="82"/>
      <c r="AH275" s="88"/>
    </row>
    <row r="276" spans="1:34" s="58" customFormat="1" ht="20.100000000000001" customHeight="1">
      <c r="A276" s="53">
        <v>282</v>
      </c>
      <c r="B276" s="53" t="s">
        <v>40</v>
      </c>
      <c r="C276" s="51" t="s">
        <v>1001</v>
      </c>
      <c r="D276" s="52" t="s">
        <v>1002</v>
      </c>
      <c r="E276" s="51" t="s">
        <v>49</v>
      </c>
      <c r="F276" s="51" t="s">
        <v>79</v>
      </c>
      <c r="G276" s="53" t="s">
        <v>1003</v>
      </c>
      <c r="H276" s="65">
        <v>202303</v>
      </c>
      <c r="I276" s="69" t="s">
        <v>559</v>
      </c>
      <c r="J276" s="105">
        <v>44328</v>
      </c>
      <c r="K276" s="51">
        <v>4000</v>
      </c>
      <c r="L276" s="51">
        <v>4000</v>
      </c>
      <c r="M276" s="51">
        <v>4000</v>
      </c>
      <c r="N276" s="65">
        <v>4000</v>
      </c>
      <c r="O276" s="70">
        <v>560</v>
      </c>
      <c r="P276" s="70">
        <v>20</v>
      </c>
      <c r="Q276" s="70">
        <f t="shared" si="40"/>
        <v>8</v>
      </c>
      <c r="R276" s="70">
        <f t="shared" si="41"/>
        <v>380</v>
      </c>
      <c r="S276" s="70">
        <v>320</v>
      </c>
      <c r="T276" s="70">
        <v>20</v>
      </c>
      <c r="U276" s="76">
        <f t="shared" si="42"/>
        <v>80</v>
      </c>
      <c r="V276" s="76">
        <f t="shared" si="43"/>
        <v>968</v>
      </c>
      <c r="W276" s="76">
        <f t="shared" si="44"/>
        <v>420</v>
      </c>
      <c r="X276" s="77">
        <v>6800</v>
      </c>
      <c r="Y276" s="51">
        <f t="shared" si="45"/>
        <v>816</v>
      </c>
      <c r="Z276" s="51">
        <v>6800</v>
      </c>
      <c r="AA276" s="69">
        <f t="shared" si="46"/>
        <v>816</v>
      </c>
      <c r="AB276" s="76">
        <f t="shared" si="47"/>
        <v>0</v>
      </c>
      <c r="AC276" s="69"/>
      <c r="AD276" s="76">
        <f t="shared" si="48"/>
        <v>0</v>
      </c>
      <c r="AE276" s="76">
        <f t="shared" si="49"/>
        <v>3020</v>
      </c>
      <c r="AF276" s="82"/>
      <c r="AG276" s="82"/>
      <c r="AH276" s="88"/>
    </row>
    <row r="277" spans="1:34" s="58" customFormat="1" ht="20.100000000000001" customHeight="1">
      <c r="A277" s="53">
        <v>283</v>
      </c>
      <c r="B277" s="53" t="s">
        <v>40</v>
      </c>
      <c r="C277" s="51" t="s">
        <v>1004</v>
      </c>
      <c r="D277" s="52" t="s">
        <v>1005</v>
      </c>
      <c r="E277" s="51" t="s">
        <v>43</v>
      </c>
      <c r="F277" s="51" t="s">
        <v>75</v>
      </c>
      <c r="G277" s="53" t="s">
        <v>1006</v>
      </c>
      <c r="H277" s="65">
        <v>202303</v>
      </c>
      <c r="I277" s="69" t="s">
        <v>387</v>
      </c>
      <c r="J277" s="105">
        <v>44330</v>
      </c>
      <c r="K277" s="51">
        <v>4500</v>
      </c>
      <c r="L277" s="51">
        <v>4500</v>
      </c>
      <c r="M277" s="51">
        <v>4500</v>
      </c>
      <c r="N277" s="65">
        <v>4500</v>
      </c>
      <c r="O277" s="70">
        <v>630</v>
      </c>
      <c r="P277" s="70">
        <v>22.5</v>
      </c>
      <c r="Q277" s="70">
        <f t="shared" si="40"/>
        <v>9</v>
      </c>
      <c r="R277" s="70">
        <f t="shared" si="41"/>
        <v>427.5</v>
      </c>
      <c r="S277" s="70">
        <v>360</v>
      </c>
      <c r="T277" s="70">
        <v>22.5</v>
      </c>
      <c r="U277" s="76">
        <f t="shared" si="42"/>
        <v>90</v>
      </c>
      <c r="V277" s="76">
        <f t="shared" si="43"/>
        <v>1089</v>
      </c>
      <c r="W277" s="76">
        <f t="shared" si="44"/>
        <v>472.5</v>
      </c>
      <c r="X277" s="77">
        <v>3500</v>
      </c>
      <c r="Y277" s="51">
        <f t="shared" si="45"/>
        <v>420</v>
      </c>
      <c r="Z277" s="51">
        <v>12000</v>
      </c>
      <c r="AA277" s="69">
        <f t="shared" si="46"/>
        <v>1440</v>
      </c>
      <c r="AB277" s="76">
        <f t="shared" si="47"/>
        <v>-1020</v>
      </c>
      <c r="AC277" s="69"/>
      <c r="AD277" s="76">
        <f t="shared" si="48"/>
        <v>-1020</v>
      </c>
      <c r="AE277" s="76">
        <f t="shared" si="49"/>
        <v>4441.5</v>
      </c>
      <c r="AF277" s="82" t="s">
        <v>1007</v>
      </c>
      <c r="AG277" s="82"/>
      <c r="AH277" s="88"/>
    </row>
    <row r="278" spans="1:34" s="58" customFormat="1" ht="20.100000000000001" customHeight="1">
      <c r="A278" s="53">
        <v>284</v>
      </c>
      <c r="B278" s="53" t="s">
        <v>40</v>
      </c>
      <c r="C278" s="51" t="s">
        <v>1008</v>
      </c>
      <c r="D278" s="52" t="s">
        <v>1009</v>
      </c>
      <c r="E278" s="51" t="s">
        <v>43</v>
      </c>
      <c r="F278" s="51" t="s">
        <v>79</v>
      </c>
      <c r="G278" s="53" t="s">
        <v>1010</v>
      </c>
      <c r="H278" s="65">
        <v>202303</v>
      </c>
      <c r="I278" s="69" t="s">
        <v>324</v>
      </c>
      <c r="J278" s="105">
        <v>44330</v>
      </c>
      <c r="K278" s="51">
        <v>4000</v>
      </c>
      <c r="L278" s="51">
        <v>4000</v>
      </c>
      <c r="M278" s="51">
        <v>4000</v>
      </c>
      <c r="N278" s="65">
        <v>4000</v>
      </c>
      <c r="O278" s="70">
        <v>560</v>
      </c>
      <c r="P278" s="70">
        <v>20</v>
      </c>
      <c r="Q278" s="70">
        <f t="shared" si="40"/>
        <v>8</v>
      </c>
      <c r="R278" s="70">
        <f t="shared" si="41"/>
        <v>380</v>
      </c>
      <c r="S278" s="70">
        <v>320</v>
      </c>
      <c r="T278" s="70">
        <v>20</v>
      </c>
      <c r="U278" s="76">
        <f t="shared" si="42"/>
        <v>80</v>
      </c>
      <c r="V278" s="76">
        <f t="shared" si="43"/>
        <v>968</v>
      </c>
      <c r="W278" s="76">
        <f t="shared" si="44"/>
        <v>420</v>
      </c>
      <c r="X278" s="77">
        <v>10000</v>
      </c>
      <c r="Y278" s="51">
        <f t="shared" si="45"/>
        <v>1200</v>
      </c>
      <c r="Z278" s="51">
        <v>10000</v>
      </c>
      <c r="AA278" s="69">
        <f t="shared" si="46"/>
        <v>1200</v>
      </c>
      <c r="AB278" s="76">
        <f t="shared" si="47"/>
        <v>0</v>
      </c>
      <c r="AC278" s="69"/>
      <c r="AD278" s="76">
        <f t="shared" si="48"/>
        <v>0</v>
      </c>
      <c r="AE278" s="76">
        <f t="shared" si="49"/>
        <v>3788</v>
      </c>
      <c r="AF278" s="82"/>
      <c r="AG278" s="82"/>
      <c r="AH278" s="88"/>
    </row>
    <row r="279" spans="1:34" s="58" customFormat="1" ht="20.100000000000001" customHeight="1">
      <c r="A279" s="53">
        <v>285</v>
      </c>
      <c r="B279" s="53" t="s">
        <v>40</v>
      </c>
      <c r="C279" s="51" t="s">
        <v>1011</v>
      </c>
      <c r="D279" s="52" t="s">
        <v>1012</v>
      </c>
      <c r="E279" s="51" t="s">
        <v>43</v>
      </c>
      <c r="F279" s="51" t="s">
        <v>79</v>
      </c>
      <c r="G279" s="53" t="s">
        <v>1013</v>
      </c>
      <c r="H279" s="65">
        <v>202303</v>
      </c>
      <c r="I279" s="69" t="s">
        <v>121</v>
      </c>
      <c r="J279" s="105">
        <v>44337</v>
      </c>
      <c r="K279" s="51">
        <v>4000</v>
      </c>
      <c r="L279" s="51">
        <v>4000</v>
      </c>
      <c r="M279" s="51">
        <v>4000</v>
      </c>
      <c r="N279" s="65">
        <v>4000</v>
      </c>
      <c r="O279" s="70">
        <v>560</v>
      </c>
      <c r="P279" s="70">
        <v>20</v>
      </c>
      <c r="Q279" s="70">
        <f t="shared" si="40"/>
        <v>8</v>
      </c>
      <c r="R279" s="70">
        <f t="shared" si="41"/>
        <v>380</v>
      </c>
      <c r="S279" s="70">
        <v>320</v>
      </c>
      <c r="T279" s="70">
        <v>20</v>
      </c>
      <c r="U279" s="76">
        <f t="shared" si="42"/>
        <v>80</v>
      </c>
      <c r="V279" s="76">
        <f t="shared" si="43"/>
        <v>968</v>
      </c>
      <c r="W279" s="76">
        <f t="shared" si="44"/>
        <v>420</v>
      </c>
      <c r="X279" s="77">
        <v>3500</v>
      </c>
      <c r="Y279" s="51">
        <f t="shared" si="45"/>
        <v>420</v>
      </c>
      <c r="Z279" s="51">
        <v>3500</v>
      </c>
      <c r="AA279" s="69">
        <f t="shared" si="46"/>
        <v>420</v>
      </c>
      <c r="AB279" s="76">
        <f t="shared" si="47"/>
        <v>0</v>
      </c>
      <c r="AC279" s="69"/>
      <c r="AD279" s="76">
        <f t="shared" si="48"/>
        <v>0</v>
      </c>
      <c r="AE279" s="76">
        <f t="shared" si="49"/>
        <v>2228</v>
      </c>
      <c r="AF279" s="82" t="s">
        <v>1014</v>
      </c>
      <c r="AG279" s="82"/>
      <c r="AH279" s="88"/>
    </row>
    <row r="280" spans="1:34" s="58" customFormat="1" ht="20.100000000000001" customHeight="1">
      <c r="A280" s="53">
        <v>286</v>
      </c>
      <c r="B280" s="53" t="s">
        <v>40</v>
      </c>
      <c r="C280" s="51" t="s">
        <v>1015</v>
      </c>
      <c r="D280" s="52" t="s">
        <v>1016</v>
      </c>
      <c r="E280" s="51" t="s">
        <v>43</v>
      </c>
      <c r="F280" s="51" t="s">
        <v>75</v>
      </c>
      <c r="G280" s="53" t="s">
        <v>1017</v>
      </c>
      <c r="H280" s="65">
        <v>202303</v>
      </c>
      <c r="I280" s="69" t="s">
        <v>65</v>
      </c>
      <c r="J280" s="105">
        <v>44340</v>
      </c>
      <c r="K280" s="51">
        <v>4500</v>
      </c>
      <c r="L280" s="51">
        <v>4500</v>
      </c>
      <c r="M280" s="51">
        <v>4500</v>
      </c>
      <c r="N280" s="65">
        <v>4500</v>
      </c>
      <c r="O280" s="70">
        <v>630</v>
      </c>
      <c r="P280" s="70">
        <v>22.5</v>
      </c>
      <c r="Q280" s="70">
        <f t="shared" si="40"/>
        <v>9</v>
      </c>
      <c r="R280" s="70">
        <f t="shared" si="41"/>
        <v>427.5</v>
      </c>
      <c r="S280" s="70">
        <v>360</v>
      </c>
      <c r="T280" s="70">
        <v>22.5</v>
      </c>
      <c r="U280" s="76">
        <f t="shared" si="42"/>
        <v>90</v>
      </c>
      <c r="V280" s="76">
        <f t="shared" si="43"/>
        <v>1089</v>
      </c>
      <c r="W280" s="76">
        <f t="shared" si="44"/>
        <v>472.5</v>
      </c>
      <c r="X280" s="77">
        <v>12000</v>
      </c>
      <c r="Y280" s="51">
        <f t="shared" si="45"/>
        <v>1440</v>
      </c>
      <c r="Z280" s="51">
        <v>12000</v>
      </c>
      <c r="AA280" s="69">
        <f t="shared" si="46"/>
        <v>1440</v>
      </c>
      <c r="AB280" s="76">
        <f t="shared" si="47"/>
        <v>0</v>
      </c>
      <c r="AC280" s="69"/>
      <c r="AD280" s="76">
        <f t="shared" si="48"/>
        <v>0</v>
      </c>
      <c r="AE280" s="76">
        <f t="shared" si="49"/>
        <v>4441.5</v>
      </c>
      <c r="AF280" s="82"/>
      <c r="AG280" s="82"/>
      <c r="AH280" s="88"/>
    </row>
    <row r="281" spans="1:34" s="58" customFormat="1" ht="20.100000000000001" customHeight="1">
      <c r="A281" s="53">
        <v>287</v>
      </c>
      <c r="B281" s="53" t="s">
        <v>40</v>
      </c>
      <c r="C281" s="51" t="s">
        <v>1018</v>
      </c>
      <c r="D281" s="52" t="s">
        <v>1019</v>
      </c>
      <c r="E281" s="51" t="s">
        <v>201</v>
      </c>
      <c r="F281" s="51" t="s">
        <v>79</v>
      </c>
      <c r="G281" s="53" t="s">
        <v>1020</v>
      </c>
      <c r="H281" s="65">
        <v>202303</v>
      </c>
      <c r="I281" s="69" t="s">
        <v>559</v>
      </c>
      <c r="J281" s="105">
        <v>44342</v>
      </c>
      <c r="K281" s="51">
        <v>4000</v>
      </c>
      <c r="L281" s="51">
        <v>4000</v>
      </c>
      <c r="M281" s="51">
        <v>4000</v>
      </c>
      <c r="N281" s="65">
        <v>4000</v>
      </c>
      <c r="O281" s="70">
        <v>560</v>
      </c>
      <c r="P281" s="70">
        <v>20</v>
      </c>
      <c r="Q281" s="70">
        <f t="shared" si="40"/>
        <v>8</v>
      </c>
      <c r="R281" s="70">
        <f t="shared" si="41"/>
        <v>380</v>
      </c>
      <c r="S281" s="70">
        <v>320</v>
      </c>
      <c r="T281" s="70">
        <v>20</v>
      </c>
      <c r="U281" s="76">
        <f t="shared" si="42"/>
        <v>80</v>
      </c>
      <c r="V281" s="76">
        <f t="shared" si="43"/>
        <v>968</v>
      </c>
      <c r="W281" s="76">
        <f t="shared" si="44"/>
        <v>420</v>
      </c>
      <c r="X281" s="77">
        <v>9000</v>
      </c>
      <c r="Y281" s="51">
        <f t="shared" si="45"/>
        <v>1080</v>
      </c>
      <c r="Z281" s="51">
        <v>9000</v>
      </c>
      <c r="AA281" s="69">
        <f t="shared" si="46"/>
        <v>1080</v>
      </c>
      <c r="AB281" s="76">
        <f t="shared" si="47"/>
        <v>0</v>
      </c>
      <c r="AC281" s="69"/>
      <c r="AD281" s="76">
        <f t="shared" si="48"/>
        <v>0</v>
      </c>
      <c r="AE281" s="76">
        <f t="shared" si="49"/>
        <v>3548</v>
      </c>
      <c r="AF281" s="82"/>
      <c r="AG281" s="82"/>
      <c r="AH281" s="88"/>
    </row>
    <row r="282" spans="1:34" s="58" customFormat="1" ht="20.100000000000001" customHeight="1">
      <c r="A282" s="53">
        <v>289</v>
      </c>
      <c r="B282" s="53" t="s">
        <v>40</v>
      </c>
      <c r="C282" s="51" t="s">
        <v>1024</v>
      </c>
      <c r="D282" s="52" t="s">
        <v>1025</v>
      </c>
      <c r="E282" s="51" t="s">
        <v>43</v>
      </c>
      <c r="F282" s="51" t="s">
        <v>79</v>
      </c>
      <c r="G282" s="53" t="s">
        <v>1026</v>
      </c>
      <c r="H282" s="65">
        <v>202303</v>
      </c>
      <c r="I282" s="69" t="s">
        <v>227</v>
      </c>
      <c r="J282" s="105">
        <v>44347</v>
      </c>
      <c r="K282" s="51">
        <v>4000</v>
      </c>
      <c r="L282" s="51">
        <v>4000</v>
      </c>
      <c r="M282" s="51">
        <v>4000</v>
      </c>
      <c r="N282" s="65">
        <v>4000</v>
      </c>
      <c r="O282" s="70">
        <v>560</v>
      </c>
      <c r="P282" s="70">
        <v>20</v>
      </c>
      <c r="Q282" s="70">
        <f t="shared" si="40"/>
        <v>8</v>
      </c>
      <c r="R282" s="70">
        <f t="shared" si="41"/>
        <v>380</v>
      </c>
      <c r="S282" s="70">
        <v>320</v>
      </c>
      <c r="T282" s="70">
        <v>20</v>
      </c>
      <c r="U282" s="76">
        <f t="shared" si="42"/>
        <v>80</v>
      </c>
      <c r="V282" s="76">
        <f t="shared" si="43"/>
        <v>968</v>
      </c>
      <c r="W282" s="76">
        <f t="shared" si="44"/>
        <v>420</v>
      </c>
      <c r="X282" s="77">
        <v>9000</v>
      </c>
      <c r="Y282" s="51">
        <f t="shared" si="45"/>
        <v>1080</v>
      </c>
      <c r="Z282" s="51">
        <v>9000</v>
      </c>
      <c r="AA282" s="69">
        <f t="shared" si="46"/>
        <v>1080</v>
      </c>
      <c r="AB282" s="76">
        <f t="shared" si="47"/>
        <v>0</v>
      </c>
      <c r="AC282" s="69"/>
      <c r="AD282" s="76">
        <f t="shared" si="48"/>
        <v>0</v>
      </c>
      <c r="AE282" s="76">
        <f t="shared" si="49"/>
        <v>3548</v>
      </c>
      <c r="AF282" s="82" t="s">
        <v>1027</v>
      </c>
      <c r="AG282" s="82">
        <v>44634</v>
      </c>
      <c r="AH282" s="88"/>
    </row>
    <row r="283" spans="1:34" s="58" customFormat="1" ht="20.100000000000001" customHeight="1">
      <c r="A283" s="53">
        <v>290</v>
      </c>
      <c r="B283" s="53" t="s">
        <v>40</v>
      </c>
      <c r="C283" s="51" t="s">
        <v>1028</v>
      </c>
      <c r="D283" s="52" t="s">
        <v>1029</v>
      </c>
      <c r="E283" s="51" t="s">
        <v>43</v>
      </c>
      <c r="F283" s="51" t="s">
        <v>79</v>
      </c>
      <c r="G283" s="53" t="s">
        <v>1030</v>
      </c>
      <c r="H283" s="65">
        <v>202303</v>
      </c>
      <c r="I283" s="69" t="s">
        <v>531</v>
      </c>
      <c r="J283" s="105">
        <v>44347</v>
      </c>
      <c r="K283" s="51">
        <v>4000</v>
      </c>
      <c r="L283" s="51">
        <v>4000</v>
      </c>
      <c r="M283" s="51">
        <v>4000</v>
      </c>
      <c r="N283" s="65">
        <v>4000</v>
      </c>
      <c r="O283" s="70">
        <v>560</v>
      </c>
      <c r="P283" s="70">
        <v>20</v>
      </c>
      <c r="Q283" s="70">
        <f t="shared" si="40"/>
        <v>8</v>
      </c>
      <c r="R283" s="70">
        <f t="shared" si="41"/>
        <v>380</v>
      </c>
      <c r="S283" s="70">
        <v>320</v>
      </c>
      <c r="T283" s="70">
        <v>20</v>
      </c>
      <c r="U283" s="76">
        <f t="shared" si="42"/>
        <v>80</v>
      </c>
      <c r="V283" s="76">
        <f t="shared" si="43"/>
        <v>968</v>
      </c>
      <c r="W283" s="76">
        <f t="shared" si="44"/>
        <v>420</v>
      </c>
      <c r="X283" s="77">
        <v>10300</v>
      </c>
      <c r="Y283" s="51">
        <f t="shared" si="45"/>
        <v>1236</v>
      </c>
      <c r="Z283" s="51">
        <v>10300</v>
      </c>
      <c r="AA283" s="69">
        <f t="shared" si="46"/>
        <v>1236</v>
      </c>
      <c r="AB283" s="76">
        <f t="shared" si="47"/>
        <v>0</v>
      </c>
      <c r="AC283" s="69"/>
      <c r="AD283" s="76">
        <f t="shared" si="48"/>
        <v>0</v>
      </c>
      <c r="AE283" s="76">
        <f t="shared" si="49"/>
        <v>3860</v>
      </c>
      <c r="AF283" s="82"/>
      <c r="AG283" s="82"/>
      <c r="AH283" s="88"/>
    </row>
    <row r="284" spans="1:34" s="58" customFormat="1" ht="20.100000000000001" customHeight="1">
      <c r="A284" s="53">
        <v>292</v>
      </c>
      <c r="B284" s="53" t="s">
        <v>40</v>
      </c>
      <c r="C284" s="51" t="s">
        <v>1034</v>
      </c>
      <c r="D284" s="52" t="s">
        <v>1035</v>
      </c>
      <c r="E284" s="51" t="s">
        <v>43</v>
      </c>
      <c r="F284" s="51" t="s">
        <v>115</v>
      </c>
      <c r="G284" s="53" t="s">
        <v>1036</v>
      </c>
      <c r="H284" s="65">
        <v>202303</v>
      </c>
      <c r="I284" s="69" t="s">
        <v>121</v>
      </c>
      <c r="J284" s="105">
        <v>44354</v>
      </c>
      <c r="K284" s="51">
        <v>4000</v>
      </c>
      <c r="L284" s="51">
        <v>4000</v>
      </c>
      <c r="M284" s="51">
        <v>4000</v>
      </c>
      <c r="N284" s="65">
        <v>4000</v>
      </c>
      <c r="O284" s="70">
        <v>560</v>
      </c>
      <c r="P284" s="70">
        <v>20</v>
      </c>
      <c r="Q284" s="70">
        <f t="shared" si="40"/>
        <v>8</v>
      </c>
      <c r="R284" s="70">
        <f t="shared" si="41"/>
        <v>380</v>
      </c>
      <c r="S284" s="70">
        <v>320</v>
      </c>
      <c r="T284" s="70">
        <v>20</v>
      </c>
      <c r="U284" s="76">
        <f t="shared" si="42"/>
        <v>80</v>
      </c>
      <c r="V284" s="76">
        <f t="shared" si="43"/>
        <v>968</v>
      </c>
      <c r="W284" s="76">
        <f t="shared" si="44"/>
        <v>420</v>
      </c>
      <c r="X284" s="77">
        <v>3500</v>
      </c>
      <c r="Y284" s="51">
        <f t="shared" si="45"/>
        <v>420</v>
      </c>
      <c r="Z284" s="51">
        <v>3500</v>
      </c>
      <c r="AA284" s="69">
        <f t="shared" si="46"/>
        <v>420</v>
      </c>
      <c r="AB284" s="76">
        <f t="shared" si="47"/>
        <v>0</v>
      </c>
      <c r="AC284" s="69"/>
      <c r="AD284" s="76">
        <f t="shared" si="48"/>
        <v>0</v>
      </c>
      <c r="AE284" s="76">
        <f t="shared" si="49"/>
        <v>2228</v>
      </c>
      <c r="AF284" s="82" t="s">
        <v>1037</v>
      </c>
      <c r="AG284" s="82"/>
      <c r="AH284" s="88"/>
    </row>
    <row r="285" spans="1:34" s="58" customFormat="1" ht="20.100000000000001" customHeight="1">
      <c r="A285" s="53">
        <v>293</v>
      </c>
      <c r="B285" s="53" t="s">
        <v>40</v>
      </c>
      <c r="C285" s="51" t="s">
        <v>1038</v>
      </c>
      <c r="D285" s="52" t="s">
        <v>1039</v>
      </c>
      <c r="E285" s="51" t="s">
        <v>201</v>
      </c>
      <c r="F285" s="51" t="s">
        <v>75</v>
      </c>
      <c r="G285" s="53" t="s">
        <v>1040</v>
      </c>
      <c r="H285" s="65">
        <v>202303</v>
      </c>
      <c r="I285" s="69" t="s">
        <v>163</v>
      </c>
      <c r="J285" s="105">
        <v>44358</v>
      </c>
      <c r="K285" s="51">
        <v>4000</v>
      </c>
      <c r="L285" s="51">
        <v>4000</v>
      </c>
      <c r="M285" s="51">
        <v>4000</v>
      </c>
      <c r="N285" s="65">
        <v>4000</v>
      </c>
      <c r="O285" s="70">
        <v>560</v>
      </c>
      <c r="P285" s="70">
        <v>20</v>
      </c>
      <c r="Q285" s="70">
        <f t="shared" si="40"/>
        <v>8</v>
      </c>
      <c r="R285" s="70">
        <f t="shared" si="41"/>
        <v>380</v>
      </c>
      <c r="S285" s="70">
        <v>320</v>
      </c>
      <c r="T285" s="70">
        <v>20</v>
      </c>
      <c r="U285" s="76">
        <f t="shared" si="42"/>
        <v>80</v>
      </c>
      <c r="V285" s="76">
        <f t="shared" si="43"/>
        <v>968</v>
      </c>
      <c r="W285" s="76">
        <f t="shared" si="44"/>
        <v>420</v>
      </c>
      <c r="X285" s="77">
        <v>12000</v>
      </c>
      <c r="Y285" s="51">
        <f t="shared" si="45"/>
        <v>1440</v>
      </c>
      <c r="Z285" s="51">
        <v>12000</v>
      </c>
      <c r="AA285" s="69">
        <f t="shared" si="46"/>
        <v>1440</v>
      </c>
      <c r="AB285" s="76">
        <f t="shared" si="47"/>
        <v>0</v>
      </c>
      <c r="AC285" s="69"/>
      <c r="AD285" s="76">
        <f t="shared" si="48"/>
        <v>0</v>
      </c>
      <c r="AE285" s="76">
        <f t="shared" si="49"/>
        <v>4268</v>
      </c>
      <c r="AF285" s="82" t="s">
        <v>1041</v>
      </c>
      <c r="AG285" s="82">
        <v>44663</v>
      </c>
      <c r="AH285" s="88"/>
    </row>
    <row r="286" spans="1:34" s="58" customFormat="1" ht="20.100000000000001" customHeight="1">
      <c r="A286" s="53">
        <v>294</v>
      </c>
      <c r="B286" s="53" t="s">
        <v>40</v>
      </c>
      <c r="C286" s="51" t="s">
        <v>1042</v>
      </c>
      <c r="D286" s="52" t="s">
        <v>1043</v>
      </c>
      <c r="E286" s="51" t="s">
        <v>49</v>
      </c>
      <c r="F286" s="51" t="s">
        <v>79</v>
      </c>
      <c r="G286" s="53" t="s">
        <v>1044</v>
      </c>
      <c r="H286" s="65">
        <v>202303</v>
      </c>
      <c r="I286" s="69" t="s">
        <v>490</v>
      </c>
      <c r="J286" s="105">
        <v>44365</v>
      </c>
      <c r="K286" s="51">
        <v>4000</v>
      </c>
      <c r="L286" s="51">
        <v>4000</v>
      </c>
      <c r="M286" s="51">
        <v>4000</v>
      </c>
      <c r="N286" s="65">
        <v>4000</v>
      </c>
      <c r="O286" s="70">
        <v>560</v>
      </c>
      <c r="P286" s="70">
        <v>20</v>
      </c>
      <c r="Q286" s="70">
        <f t="shared" si="40"/>
        <v>8</v>
      </c>
      <c r="R286" s="70">
        <f t="shared" si="41"/>
        <v>380</v>
      </c>
      <c r="S286" s="70">
        <v>320</v>
      </c>
      <c r="T286" s="70">
        <v>20</v>
      </c>
      <c r="U286" s="76">
        <f t="shared" si="42"/>
        <v>80</v>
      </c>
      <c r="V286" s="76">
        <f t="shared" si="43"/>
        <v>968</v>
      </c>
      <c r="W286" s="76">
        <f t="shared" si="44"/>
        <v>420</v>
      </c>
      <c r="X286" s="77">
        <v>5500</v>
      </c>
      <c r="Y286" s="51">
        <f t="shared" si="45"/>
        <v>660</v>
      </c>
      <c r="Z286" s="51">
        <v>5500</v>
      </c>
      <c r="AA286" s="69">
        <f t="shared" si="46"/>
        <v>660</v>
      </c>
      <c r="AB286" s="76">
        <f t="shared" si="47"/>
        <v>0</v>
      </c>
      <c r="AC286" s="69"/>
      <c r="AD286" s="76">
        <f t="shared" si="48"/>
        <v>0</v>
      </c>
      <c r="AE286" s="76">
        <f t="shared" si="49"/>
        <v>2708</v>
      </c>
      <c r="AF286" s="82"/>
      <c r="AG286" s="82"/>
      <c r="AH286" s="88"/>
    </row>
    <row r="287" spans="1:34" s="58" customFormat="1" ht="20.100000000000001" customHeight="1">
      <c r="A287" s="53">
        <v>295</v>
      </c>
      <c r="B287" s="53" t="s">
        <v>40</v>
      </c>
      <c r="C287" s="51" t="s">
        <v>1045</v>
      </c>
      <c r="D287" s="52" t="s">
        <v>1046</v>
      </c>
      <c r="E287" s="51" t="s">
        <v>43</v>
      </c>
      <c r="F287" s="51" t="s">
        <v>75</v>
      </c>
      <c r="G287" s="53" t="s">
        <v>1047</v>
      </c>
      <c r="H287" s="65">
        <v>202303</v>
      </c>
      <c r="I287" s="69" t="s">
        <v>257</v>
      </c>
      <c r="J287" s="105">
        <v>44370</v>
      </c>
      <c r="K287" s="51">
        <v>4500</v>
      </c>
      <c r="L287" s="51">
        <v>4500</v>
      </c>
      <c r="M287" s="51">
        <v>4500</v>
      </c>
      <c r="N287" s="65">
        <v>4500</v>
      </c>
      <c r="O287" s="70">
        <v>630</v>
      </c>
      <c r="P287" s="70">
        <v>22.5</v>
      </c>
      <c r="Q287" s="70">
        <f t="shared" si="40"/>
        <v>9</v>
      </c>
      <c r="R287" s="70">
        <f t="shared" si="41"/>
        <v>427.5</v>
      </c>
      <c r="S287" s="70">
        <v>360</v>
      </c>
      <c r="T287" s="70">
        <v>22.5</v>
      </c>
      <c r="U287" s="76">
        <f t="shared" si="42"/>
        <v>90</v>
      </c>
      <c r="V287" s="76">
        <f t="shared" si="43"/>
        <v>1089</v>
      </c>
      <c r="W287" s="76">
        <f t="shared" si="44"/>
        <v>472.5</v>
      </c>
      <c r="X287" s="77">
        <v>12000</v>
      </c>
      <c r="Y287" s="51">
        <f t="shared" si="45"/>
        <v>1440</v>
      </c>
      <c r="Z287" s="51">
        <v>12000</v>
      </c>
      <c r="AA287" s="69">
        <f t="shared" si="46"/>
        <v>1440</v>
      </c>
      <c r="AB287" s="76">
        <f t="shared" si="47"/>
        <v>0</v>
      </c>
      <c r="AC287" s="69"/>
      <c r="AD287" s="76">
        <f t="shared" si="48"/>
        <v>0</v>
      </c>
      <c r="AE287" s="76">
        <f t="shared" si="49"/>
        <v>4441.5</v>
      </c>
      <c r="AF287" s="82"/>
      <c r="AG287" s="82"/>
      <c r="AH287" s="88"/>
    </row>
    <row r="288" spans="1:34" s="58" customFormat="1" ht="20.100000000000001" customHeight="1">
      <c r="A288" s="53">
        <v>296</v>
      </c>
      <c r="B288" s="53" t="s">
        <v>40</v>
      </c>
      <c r="C288" s="51" t="s">
        <v>1048</v>
      </c>
      <c r="D288" s="52" t="s">
        <v>1049</v>
      </c>
      <c r="E288" s="51" t="s">
        <v>43</v>
      </c>
      <c r="F288" s="51" t="s">
        <v>115</v>
      </c>
      <c r="G288" s="53" t="s">
        <v>1050</v>
      </c>
      <c r="H288" s="65">
        <v>202303</v>
      </c>
      <c r="I288" s="69" t="s">
        <v>521</v>
      </c>
      <c r="J288" s="105">
        <v>44372</v>
      </c>
      <c r="K288" s="51">
        <v>4000</v>
      </c>
      <c r="L288" s="51">
        <v>4000</v>
      </c>
      <c r="M288" s="51">
        <v>4000</v>
      </c>
      <c r="N288" s="65">
        <v>4000</v>
      </c>
      <c r="O288" s="70">
        <v>560</v>
      </c>
      <c r="P288" s="70">
        <v>20</v>
      </c>
      <c r="Q288" s="70">
        <f t="shared" si="40"/>
        <v>8</v>
      </c>
      <c r="R288" s="70">
        <f t="shared" si="41"/>
        <v>380</v>
      </c>
      <c r="S288" s="70">
        <v>320</v>
      </c>
      <c r="T288" s="70">
        <v>20</v>
      </c>
      <c r="U288" s="76">
        <f t="shared" si="42"/>
        <v>80</v>
      </c>
      <c r="V288" s="76">
        <f t="shared" si="43"/>
        <v>968</v>
      </c>
      <c r="W288" s="76">
        <f t="shared" si="44"/>
        <v>420</v>
      </c>
      <c r="X288" s="77">
        <v>8000</v>
      </c>
      <c r="Y288" s="51">
        <f t="shared" si="45"/>
        <v>960</v>
      </c>
      <c r="Z288" s="51">
        <v>3500</v>
      </c>
      <c r="AA288" s="69">
        <f t="shared" si="46"/>
        <v>420</v>
      </c>
      <c r="AB288" s="76">
        <f t="shared" si="47"/>
        <v>540</v>
      </c>
      <c r="AC288" s="69"/>
      <c r="AD288" s="76">
        <f t="shared" si="48"/>
        <v>540</v>
      </c>
      <c r="AE288" s="76">
        <f t="shared" si="49"/>
        <v>2228</v>
      </c>
      <c r="AF288" s="82" t="s">
        <v>1051</v>
      </c>
      <c r="AG288" s="82">
        <v>44773</v>
      </c>
      <c r="AH288" s="88"/>
    </row>
    <row r="289" spans="1:34" s="58" customFormat="1" ht="20.100000000000001" customHeight="1">
      <c r="A289" s="53">
        <v>297</v>
      </c>
      <c r="B289" s="53" t="s">
        <v>40</v>
      </c>
      <c r="C289" s="51" t="s">
        <v>1052</v>
      </c>
      <c r="D289" s="52" t="s">
        <v>1053</v>
      </c>
      <c r="E289" s="51" t="s">
        <v>43</v>
      </c>
      <c r="F289" s="51" t="s">
        <v>84</v>
      </c>
      <c r="G289" s="53" t="s">
        <v>1054</v>
      </c>
      <c r="H289" s="65">
        <v>202303</v>
      </c>
      <c r="I289" s="69" t="s">
        <v>324</v>
      </c>
      <c r="J289" s="105">
        <v>44375</v>
      </c>
      <c r="K289" s="51">
        <v>5000</v>
      </c>
      <c r="L289" s="51">
        <v>5000</v>
      </c>
      <c r="M289" s="51">
        <v>5000</v>
      </c>
      <c r="N289" s="65">
        <v>5000</v>
      </c>
      <c r="O289" s="70">
        <v>700</v>
      </c>
      <c r="P289" s="70">
        <v>25</v>
      </c>
      <c r="Q289" s="70">
        <f t="shared" si="40"/>
        <v>10</v>
      </c>
      <c r="R289" s="70">
        <f t="shared" si="41"/>
        <v>475</v>
      </c>
      <c r="S289" s="70">
        <v>400</v>
      </c>
      <c r="T289" s="70">
        <v>25</v>
      </c>
      <c r="U289" s="76">
        <f t="shared" si="42"/>
        <v>100</v>
      </c>
      <c r="V289" s="76">
        <f t="shared" si="43"/>
        <v>1210</v>
      </c>
      <c r="W289" s="76">
        <f t="shared" si="44"/>
        <v>525</v>
      </c>
      <c r="X289" s="77">
        <v>15000</v>
      </c>
      <c r="Y289" s="51">
        <f t="shared" si="45"/>
        <v>1800</v>
      </c>
      <c r="Z289" s="51">
        <v>15000</v>
      </c>
      <c r="AA289" s="69">
        <f t="shared" si="46"/>
        <v>1800</v>
      </c>
      <c r="AB289" s="76">
        <f t="shared" si="47"/>
        <v>0</v>
      </c>
      <c r="AC289" s="69"/>
      <c r="AD289" s="76">
        <f t="shared" si="48"/>
        <v>0</v>
      </c>
      <c r="AE289" s="76">
        <f t="shared" si="49"/>
        <v>5335</v>
      </c>
      <c r="AF289" s="82"/>
      <c r="AG289" s="82"/>
      <c r="AH289" s="88"/>
    </row>
    <row r="290" spans="1:34" s="58" customFormat="1" ht="20.100000000000001" customHeight="1">
      <c r="A290" s="53">
        <v>298</v>
      </c>
      <c r="B290" s="53" t="s">
        <v>40</v>
      </c>
      <c r="C290" s="51" t="s">
        <v>1055</v>
      </c>
      <c r="D290" s="52" t="s">
        <v>1056</v>
      </c>
      <c r="E290" s="51" t="s">
        <v>43</v>
      </c>
      <c r="F290" s="51" t="s">
        <v>79</v>
      </c>
      <c r="G290" s="53" t="s">
        <v>1057</v>
      </c>
      <c r="H290" s="65">
        <v>202303</v>
      </c>
      <c r="I290" s="69" t="s">
        <v>531</v>
      </c>
      <c r="J290" s="105">
        <v>44375</v>
      </c>
      <c r="K290" s="51">
        <v>4000</v>
      </c>
      <c r="L290" s="51">
        <v>4000</v>
      </c>
      <c r="M290" s="51">
        <v>4000</v>
      </c>
      <c r="N290" s="65">
        <v>4000</v>
      </c>
      <c r="O290" s="70">
        <v>560</v>
      </c>
      <c r="P290" s="70">
        <v>20</v>
      </c>
      <c r="Q290" s="70">
        <f t="shared" si="40"/>
        <v>8</v>
      </c>
      <c r="R290" s="70">
        <f t="shared" si="41"/>
        <v>380</v>
      </c>
      <c r="S290" s="70">
        <v>320</v>
      </c>
      <c r="T290" s="70">
        <v>20</v>
      </c>
      <c r="U290" s="76">
        <f t="shared" si="42"/>
        <v>80</v>
      </c>
      <c r="V290" s="76">
        <f t="shared" si="43"/>
        <v>968</v>
      </c>
      <c r="W290" s="76">
        <f t="shared" si="44"/>
        <v>420</v>
      </c>
      <c r="X290" s="77">
        <v>10300</v>
      </c>
      <c r="Y290" s="51">
        <f t="shared" si="45"/>
        <v>1236</v>
      </c>
      <c r="Z290" s="51">
        <v>10300</v>
      </c>
      <c r="AA290" s="69">
        <f t="shared" si="46"/>
        <v>1236</v>
      </c>
      <c r="AB290" s="76">
        <f t="shared" si="47"/>
        <v>0</v>
      </c>
      <c r="AC290" s="69"/>
      <c r="AD290" s="76">
        <f t="shared" si="48"/>
        <v>0</v>
      </c>
      <c r="AE290" s="76">
        <f t="shared" si="49"/>
        <v>3860</v>
      </c>
      <c r="AF290" s="82"/>
      <c r="AG290" s="82"/>
      <c r="AH290" s="88"/>
    </row>
    <row r="291" spans="1:34" s="58" customFormat="1" ht="20.100000000000001" customHeight="1">
      <c r="A291" s="53">
        <v>300</v>
      </c>
      <c r="B291" s="53" t="s">
        <v>40</v>
      </c>
      <c r="C291" s="51" t="s">
        <v>1061</v>
      </c>
      <c r="D291" s="52" t="s">
        <v>1062</v>
      </c>
      <c r="E291" s="51" t="s">
        <v>43</v>
      </c>
      <c r="F291" s="51" t="s">
        <v>79</v>
      </c>
      <c r="G291" s="53" t="s">
        <v>1063</v>
      </c>
      <c r="H291" s="65">
        <v>202303</v>
      </c>
      <c r="I291" s="69" t="s">
        <v>521</v>
      </c>
      <c r="J291" s="105">
        <v>44382</v>
      </c>
      <c r="K291" s="51">
        <v>4000</v>
      </c>
      <c r="L291" s="51">
        <v>4000</v>
      </c>
      <c r="M291" s="51">
        <v>4000</v>
      </c>
      <c r="N291" s="65">
        <v>4000</v>
      </c>
      <c r="O291" s="70">
        <v>560</v>
      </c>
      <c r="P291" s="70">
        <v>20</v>
      </c>
      <c r="Q291" s="70">
        <f t="shared" si="40"/>
        <v>8</v>
      </c>
      <c r="R291" s="70">
        <f t="shared" si="41"/>
        <v>380</v>
      </c>
      <c r="S291" s="70">
        <v>320</v>
      </c>
      <c r="T291" s="70">
        <v>20</v>
      </c>
      <c r="U291" s="76">
        <f t="shared" si="42"/>
        <v>80</v>
      </c>
      <c r="V291" s="76">
        <f t="shared" si="43"/>
        <v>968</v>
      </c>
      <c r="W291" s="76">
        <f t="shared" si="44"/>
        <v>420</v>
      </c>
      <c r="X291" s="77">
        <v>10500</v>
      </c>
      <c r="Y291" s="51">
        <f t="shared" si="45"/>
        <v>1260</v>
      </c>
      <c r="Z291" s="51">
        <v>10500</v>
      </c>
      <c r="AA291" s="69">
        <f t="shared" si="46"/>
        <v>1260</v>
      </c>
      <c r="AB291" s="76">
        <f t="shared" si="47"/>
        <v>0</v>
      </c>
      <c r="AC291" s="69"/>
      <c r="AD291" s="76">
        <f t="shared" si="48"/>
        <v>0</v>
      </c>
      <c r="AE291" s="76">
        <f t="shared" si="49"/>
        <v>3908</v>
      </c>
      <c r="AF291" s="82" t="s">
        <v>1064</v>
      </c>
      <c r="AG291" s="82">
        <v>44738</v>
      </c>
      <c r="AH291" s="88"/>
    </row>
    <row r="292" spans="1:34" s="58" customFormat="1" ht="20.100000000000001" customHeight="1">
      <c r="A292" s="53">
        <v>301</v>
      </c>
      <c r="B292" s="53" t="s">
        <v>40</v>
      </c>
      <c r="C292" s="51" t="s">
        <v>1065</v>
      </c>
      <c r="D292" s="52" t="s">
        <v>1066</v>
      </c>
      <c r="E292" s="51" t="s">
        <v>43</v>
      </c>
      <c r="F292" s="51" t="s">
        <v>115</v>
      </c>
      <c r="G292" s="53" t="s">
        <v>1067</v>
      </c>
      <c r="H292" s="65">
        <v>202303</v>
      </c>
      <c r="I292" s="69" t="s">
        <v>126</v>
      </c>
      <c r="J292" s="105">
        <v>44382</v>
      </c>
      <c r="K292" s="51">
        <v>4000</v>
      </c>
      <c r="L292" s="51">
        <v>4000</v>
      </c>
      <c r="M292" s="51">
        <v>4000</v>
      </c>
      <c r="N292" s="65">
        <v>4000</v>
      </c>
      <c r="O292" s="70">
        <v>560</v>
      </c>
      <c r="P292" s="70">
        <v>20</v>
      </c>
      <c r="Q292" s="70">
        <f t="shared" si="40"/>
        <v>8</v>
      </c>
      <c r="R292" s="70">
        <f t="shared" si="41"/>
        <v>380</v>
      </c>
      <c r="S292" s="70">
        <v>320</v>
      </c>
      <c r="T292" s="70">
        <v>20</v>
      </c>
      <c r="U292" s="76">
        <f t="shared" si="42"/>
        <v>80</v>
      </c>
      <c r="V292" s="76">
        <f t="shared" si="43"/>
        <v>968</v>
      </c>
      <c r="W292" s="76">
        <f t="shared" si="44"/>
        <v>420</v>
      </c>
      <c r="X292" s="77">
        <v>3500</v>
      </c>
      <c r="Y292" s="51">
        <f t="shared" si="45"/>
        <v>420</v>
      </c>
      <c r="Z292" s="51">
        <v>3500</v>
      </c>
      <c r="AA292" s="69">
        <f t="shared" si="46"/>
        <v>420</v>
      </c>
      <c r="AB292" s="76">
        <f t="shared" si="47"/>
        <v>0</v>
      </c>
      <c r="AC292" s="69"/>
      <c r="AD292" s="76">
        <f t="shared" si="48"/>
        <v>0</v>
      </c>
      <c r="AE292" s="76">
        <f t="shared" si="49"/>
        <v>2228</v>
      </c>
      <c r="AF292" s="82" t="s">
        <v>1064</v>
      </c>
      <c r="AG292" s="82"/>
      <c r="AH292" s="88"/>
    </row>
    <row r="293" spans="1:34" s="58" customFormat="1" ht="20.100000000000001" customHeight="1">
      <c r="A293" s="53">
        <v>302</v>
      </c>
      <c r="B293" s="53" t="s">
        <v>40</v>
      </c>
      <c r="C293" s="51" t="s">
        <v>1068</v>
      </c>
      <c r="D293" s="52" t="s">
        <v>1069</v>
      </c>
      <c r="E293" s="51" t="s">
        <v>43</v>
      </c>
      <c r="F293" s="51" t="s">
        <v>115</v>
      </c>
      <c r="G293" s="53" t="s">
        <v>1070</v>
      </c>
      <c r="H293" s="65">
        <v>202303</v>
      </c>
      <c r="I293" s="69" t="s">
        <v>257</v>
      </c>
      <c r="J293" s="105">
        <v>44382</v>
      </c>
      <c r="K293" s="51">
        <v>4000</v>
      </c>
      <c r="L293" s="51">
        <v>4000</v>
      </c>
      <c r="M293" s="51">
        <v>4000</v>
      </c>
      <c r="N293" s="65">
        <v>4000</v>
      </c>
      <c r="O293" s="70">
        <v>560</v>
      </c>
      <c r="P293" s="70">
        <v>20</v>
      </c>
      <c r="Q293" s="70">
        <f t="shared" si="40"/>
        <v>8</v>
      </c>
      <c r="R293" s="70">
        <f t="shared" si="41"/>
        <v>380</v>
      </c>
      <c r="S293" s="70">
        <v>320</v>
      </c>
      <c r="T293" s="70">
        <v>20</v>
      </c>
      <c r="U293" s="76">
        <f t="shared" si="42"/>
        <v>80</v>
      </c>
      <c r="V293" s="76">
        <f t="shared" si="43"/>
        <v>968</v>
      </c>
      <c r="W293" s="76">
        <f t="shared" si="44"/>
        <v>420</v>
      </c>
      <c r="X293" s="77">
        <v>6600</v>
      </c>
      <c r="Y293" s="51">
        <f t="shared" si="45"/>
        <v>792</v>
      </c>
      <c r="Z293" s="51">
        <v>6600</v>
      </c>
      <c r="AA293" s="69">
        <f t="shared" si="46"/>
        <v>792</v>
      </c>
      <c r="AB293" s="76">
        <f t="shared" si="47"/>
        <v>0</v>
      </c>
      <c r="AC293" s="69"/>
      <c r="AD293" s="76">
        <f t="shared" si="48"/>
        <v>0</v>
      </c>
      <c r="AE293" s="76">
        <f t="shared" si="49"/>
        <v>2972</v>
      </c>
      <c r="AF293" s="82"/>
      <c r="AG293" s="82"/>
      <c r="AH293" s="88"/>
    </row>
    <row r="294" spans="1:34" s="58" customFormat="1" ht="20.100000000000001" customHeight="1">
      <c r="A294" s="53">
        <v>303</v>
      </c>
      <c r="B294" s="53" t="s">
        <v>40</v>
      </c>
      <c r="C294" s="51" t="s">
        <v>1071</v>
      </c>
      <c r="D294" s="52" t="s">
        <v>1072</v>
      </c>
      <c r="E294" s="51" t="s">
        <v>43</v>
      </c>
      <c r="F294" s="51" t="s">
        <v>79</v>
      </c>
      <c r="G294" s="53" t="s">
        <v>1073</v>
      </c>
      <c r="H294" s="65">
        <v>202303</v>
      </c>
      <c r="I294" s="69" t="s">
        <v>531</v>
      </c>
      <c r="J294" s="105">
        <v>44382</v>
      </c>
      <c r="K294" s="51">
        <v>4000</v>
      </c>
      <c r="L294" s="51">
        <v>4000</v>
      </c>
      <c r="M294" s="51">
        <v>4000</v>
      </c>
      <c r="N294" s="65">
        <v>4000</v>
      </c>
      <c r="O294" s="70">
        <v>560</v>
      </c>
      <c r="P294" s="70">
        <v>20</v>
      </c>
      <c r="Q294" s="70">
        <f t="shared" si="40"/>
        <v>8</v>
      </c>
      <c r="R294" s="70">
        <f t="shared" si="41"/>
        <v>380</v>
      </c>
      <c r="S294" s="70">
        <v>320</v>
      </c>
      <c r="T294" s="70">
        <v>20</v>
      </c>
      <c r="U294" s="76">
        <f t="shared" si="42"/>
        <v>80</v>
      </c>
      <c r="V294" s="76">
        <f t="shared" si="43"/>
        <v>968</v>
      </c>
      <c r="W294" s="76">
        <f t="shared" si="44"/>
        <v>420</v>
      </c>
      <c r="X294" s="77">
        <v>8500</v>
      </c>
      <c r="Y294" s="51">
        <f t="shared" si="45"/>
        <v>1020</v>
      </c>
      <c r="Z294" s="51">
        <v>8500</v>
      </c>
      <c r="AA294" s="69">
        <f t="shared" si="46"/>
        <v>1020</v>
      </c>
      <c r="AB294" s="76">
        <f t="shared" si="47"/>
        <v>0</v>
      </c>
      <c r="AC294" s="69"/>
      <c r="AD294" s="76">
        <f t="shared" si="48"/>
        <v>0</v>
      </c>
      <c r="AE294" s="76">
        <f t="shared" si="49"/>
        <v>3428</v>
      </c>
      <c r="AF294" s="82" t="s">
        <v>1064</v>
      </c>
      <c r="AG294" s="82">
        <v>44670</v>
      </c>
      <c r="AH294" s="88"/>
    </row>
    <row r="295" spans="1:34" s="58" customFormat="1" ht="20.100000000000001" customHeight="1">
      <c r="A295" s="53">
        <v>305</v>
      </c>
      <c r="B295" s="53" t="s">
        <v>40</v>
      </c>
      <c r="C295" s="51" t="s">
        <v>1077</v>
      </c>
      <c r="D295" s="52" t="s">
        <v>1078</v>
      </c>
      <c r="E295" s="51" t="s">
        <v>43</v>
      </c>
      <c r="F295" s="51" t="s">
        <v>79</v>
      </c>
      <c r="G295" s="53" t="s">
        <v>1079</v>
      </c>
      <c r="H295" s="65">
        <v>202303</v>
      </c>
      <c r="I295" s="69" t="s">
        <v>163</v>
      </c>
      <c r="J295" s="105">
        <v>44382</v>
      </c>
      <c r="K295" s="51">
        <v>4000</v>
      </c>
      <c r="L295" s="51">
        <v>4000</v>
      </c>
      <c r="M295" s="51">
        <v>4000</v>
      </c>
      <c r="N295" s="65">
        <v>4000</v>
      </c>
      <c r="O295" s="70">
        <v>560</v>
      </c>
      <c r="P295" s="70">
        <v>20</v>
      </c>
      <c r="Q295" s="70">
        <f t="shared" si="40"/>
        <v>8</v>
      </c>
      <c r="R295" s="70">
        <f t="shared" si="41"/>
        <v>380</v>
      </c>
      <c r="S295" s="70">
        <v>320</v>
      </c>
      <c r="T295" s="70">
        <v>20</v>
      </c>
      <c r="U295" s="76">
        <f t="shared" si="42"/>
        <v>80</v>
      </c>
      <c r="V295" s="76">
        <f t="shared" si="43"/>
        <v>968</v>
      </c>
      <c r="W295" s="76">
        <f t="shared" si="44"/>
        <v>420</v>
      </c>
      <c r="X295" s="77">
        <v>10000</v>
      </c>
      <c r="Y295" s="51">
        <f t="shared" si="45"/>
        <v>1200</v>
      </c>
      <c r="Z295" s="51">
        <v>10000</v>
      </c>
      <c r="AA295" s="69">
        <f t="shared" si="46"/>
        <v>1200</v>
      </c>
      <c r="AB295" s="76">
        <f t="shared" si="47"/>
        <v>0</v>
      </c>
      <c r="AC295" s="69"/>
      <c r="AD295" s="76">
        <f t="shared" si="48"/>
        <v>0</v>
      </c>
      <c r="AE295" s="76">
        <f t="shared" si="49"/>
        <v>3788</v>
      </c>
      <c r="AF295" s="82"/>
      <c r="AG295" s="82"/>
      <c r="AH295" s="88"/>
    </row>
    <row r="296" spans="1:34" s="58" customFormat="1" ht="20.100000000000001" customHeight="1">
      <c r="A296" s="53">
        <v>306</v>
      </c>
      <c r="B296" s="53" t="s">
        <v>40</v>
      </c>
      <c r="C296" s="51" t="s">
        <v>1080</v>
      </c>
      <c r="D296" s="52" t="s">
        <v>1081</v>
      </c>
      <c r="E296" s="51" t="s">
        <v>43</v>
      </c>
      <c r="F296" s="51" t="s">
        <v>79</v>
      </c>
      <c r="G296" s="53" t="s">
        <v>1082</v>
      </c>
      <c r="H296" s="65">
        <v>202303</v>
      </c>
      <c r="I296" s="69" t="s">
        <v>606</v>
      </c>
      <c r="J296" s="105">
        <v>44382</v>
      </c>
      <c r="K296" s="51">
        <v>4000</v>
      </c>
      <c r="L296" s="51">
        <v>4000</v>
      </c>
      <c r="M296" s="51">
        <v>4000</v>
      </c>
      <c r="N296" s="65">
        <v>4000</v>
      </c>
      <c r="O296" s="70">
        <v>560</v>
      </c>
      <c r="P296" s="70">
        <v>20</v>
      </c>
      <c r="Q296" s="70">
        <f t="shared" si="40"/>
        <v>8</v>
      </c>
      <c r="R296" s="70">
        <f t="shared" si="41"/>
        <v>380</v>
      </c>
      <c r="S296" s="70">
        <v>320</v>
      </c>
      <c r="T296" s="70">
        <v>20</v>
      </c>
      <c r="U296" s="76">
        <f t="shared" si="42"/>
        <v>80</v>
      </c>
      <c r="V296" s="76">
        <f t="shared" si="43"/>
        <v>968</v>
      </c>
      <c r="W296" s="76">
        <f t="shared" si="44"/>
        <v>420</v>
      </c>
      <c r="X296" s="77">
        <v>10500</v>
      </c>
      <c r="Y296" s="51">
        <f t="shared" si="45"/>
        <v>1260</v>
      </c>
      <c r="Z296" s="51">
        <v>10500</v>
      </c>
      <c r="AA296" s="69">
        <f t="shared" si="46"/>
        <v>1260</v>
      </c>
      <c r="AB296" s="76">
        <f t="shared" si="47"/>
        <v>0</v>
      </c>
      <c r="AC296" s="69"/>
      <c r="AD296" s="76">
        <f t="shared" si="48"/>
        <v>0</v>
      </c>
      <c r="AE296" s="76">
        <f t="shared" si="49"/>
        <v>3908</v>
      </c>
      <c r="AF296" s="82"/>
      <c r="AG296" s="82"/>
      <c r="AH296" s="88"/>
    </row>
    <row r="297" spans="1:34" s="58" customFormat="1" ht="20.100000000000001" customHeight="1">
      <c r="A297" s="53">
        <v>307</v>
      </c>
      <c r="B297" s="53" t="s">
        <v>40</v>
      </c>
      <c r="C297" s="51" t="s">
        <v>1083</v>
      </c>
      <c r="D297" s="52" t="s">
        <v>1084</v>
      </c>
      <c r="E297" s="51" t="s">
        <v>43</v>
      </c>
      <c r="F297" s="51" t="s">
        <v>79</v>
      </c>
      <c r="G297" s="53" t="s">
        <v>1085</v>
      </c>
      <c r="H297" s="65">
        <v>202303</v>
      </c>
      <c r="I297" s="69" t="s">
        <v>126</v>
      </c>
      <c r="J297" s="105">
        <v>44382</v>
      </c>
      <c r="K297" s="51">
        <v>4000</v>
      </c>
      <c r="L297" s="51">
        <v>4000</v>
      </c>
      <c r="M297" s="51">
        <v>4000</v>
      </c>
      <c r="N297" s="65">
        <v>4000</v>
      </c>
      <c r="O297" s="70">
        <v>560</v>
      </c>
      <c r="P297" s="70">
        <v>20</v>
      </c>
      <c r="Q297" s="70">
        <f t="shared" si="40"/>
        <v>8</v>
      </c>
      <c r="R297" s="70">
        <f t="shared" si="41"/>
        <v>380</v>
      </c>
      <c r="S297" s="70">
        <v>320</v>
      </c>
      <c r="T297" s="70">
        <v>20</v>
      </c>
      <c r="U297" s="76">
        <f t="shared" si="42"/>
        <v>80</v>
      </c>
      <c r="V297" s="76">
        <f t="shared" si="43"/>
        <v>968</v>
      </c>
      <c r="W297" s="76">
        <f t="shared" si="44"/>
        <v>420</v>
      </c>
      <c r="X297" s="77">
        <v>10500</v>
      </c>
      <c r="Y297" s="51">
        <f t="shared" si="45"/>
        <v>1260</v>
      </c>
      <c r="Z297" s="51">
        <v>10500</v>
      </c>
      <c r="AA297" s="69">
        <f t="shared" si="46"/>
        <v>1260</v>
      </c>
      <c r="AB297" s="76">
        <f t="shared" si="47"/>
        <v>0</v>
      </c>
      <c r="AC297" s="69"/>
      <c r="AD297" s="76">
        <f t="shared" si="48"/>
        <v>0</v>
      </c>
      <c r="AE297" s="76">
        <f t="shared" si="49"/>
        <v>3908</v>
      </c>
      <c r="AF297" s="82"/>
      <c r="AG297" s="82"/>
      <c r="AH297" s="88"/>
    </row>
    <row r="298" spans="1:34" s="58" customFormat="1" ht="20.100000000000001" customHeight="1">
      <c r="A298" s="53">
        <v>308</v>
      </c>
      <c r="B298" s="53" t="s">
        <v>40</v>
      </c>
      <c r="C298" s="51" t="s">
        <v>1086</v>
      </c>
      <c r="D298" s="52" t="s">
        <v>1087</v>
      </c>
      <c r="E298" s="51" t="s">
        <v>43</v>
      </c>
      <c r="F298" s="51" t="s">
        <v>79</v>
      </c>
      <c r="G298" s="53" t="s">
        <v>1088</v>
      </c>
      <c r="H298" s="65">
        <v>202303</v>
      </c>
      <c r="I298" s="69" t="s">
        <v>531</v>
      </c>
      <c r="J298" s="105">
        <v>44382</v>
      </c>
      <c r="K298" s="51">
        <v>4000</v>
      </c>
      <c r="L298" s="51">
        <v>4000</v>
      </c>
      <c r="M298" s="51">
        <v>4000</v>
      </c>
      <c r="N298" s="65">
        <v>4000</v>
      </c>
      <c r="O298" s="70">
        <v>560</v>
      </c>
      <c r="P298" s="70">
        <v>20</v>
      </c>
      <c r="Q298" s="70">
        <f t="shared" si="40"/>
        <v>8</v>
      </c>
      <c r="R298" s="70">
        <f t="shared" si="41"/>
        <v>380</v>
      </c>
      <c r="S298" s="70">
        <v>320</v>
      </c>
      <c r="T298" s="70">
        <v>20</v>
      </c>
      <c r="U298" s="76">
        <f t="shared" si="42"/>
        <v>80</v>
      </c>
      <c r="V298" s="76">
        <f t="shared" si="43"/>
        <v>968</v>
      </c>
      <c r="W298" s="76">
        <f t="shared" si="44"/>
        <v>420</v>
      </c>
      <c r="X298" s="77">
        <v>10000</v>
      </c>
      <c r="Y298" s="51">
        <f t="shared" si="45"/>
        <v>1200</v>
      </c>
      <c r="Z298" s="51">
        <v>10000</v>
      </c>
      <c r="AA298" s="69">
        <f t="shared" si="46"/>
        <v>1200</v>
      </c>
      <c r="AB298" s="76">
        <f t="shared" si="47"/>
        <v>0</v>
      </c>
      <c r="AC298" s="69"/>
      <c r="AD298" s="76">
        <f t="shared" si="48"/>
        <v>0</v>
      </c>
      <c r="AE298" s="76">
        <f t="shared" si="49"/>
        <v>3788</v>
      </c>
      <c r="AF298" s="82"/>
      <c r="AG298" s="82"/>
      <c r="AH298" s="88"/>
    </row>
    <row r="299" spans="1:34" s="58" customFormat="1" ht="20.100000000000001" customHeight="1">
      <c r="A299" s="53">
        <v>309</v>
      </c>
      <c r="B299" s="53" t="s">
        <v>40</v>
      </c>
      <c r="C299" s="51" t="s">
        <v>1089</v>
      </c>
      <c r="D299" s="52" t="s">
        <v>1090</v>
      </c>
      <c r="E299" s="51" t="s">
        <v>43</v>
      </c>
      <c r="F299" s="51" t="s">
        <v>79</v>
      </c>
      <c r="G299" s="53" t="s">
        <v>1091</v>
      </c>
      <c r="H299" s="65">
        <v>202303</v>
      </c>
      <c r="I299" s="69" t="s">
        <v>531</v>
      </c>
      <c r="J299" s="105">
        <v>44382</v>
      </c>
      <c r="K299" s="51">
        <v>4000</v>
      </c>
      <c r="L299" s="51">
        <v>4000</v>
      </c>
      <c r="M299" s="51">
        <v>4000</v>
      </c>
      <c r="N299" s="65">
        <v>4000</v>
      </c>
      <c r="O299" s="70">
        <v>560</v>
      </c>
      <c r="P299" s="70">
        <v>20</v>
      </c>
      <c r="Q299" s="70">
        <f t="shared" si="40"/>
        <v>8</v>
      </c>
      <c r="R299" s="70">
        <f t="shared" si="41"/>
        <v>380</v>
      </c>
      <c r="S299" s="70">
        <v>320</v>
      </c>
      <c r="T299" s="70">
        <v>20</v>
      </c>
      <c r="U299" s="76">
        <f t="shared" si="42"/>
        <v>80</v>
      </c>
      <c r="V299" s="76">
        <f t="shared" si="43"/>
        <v>968</v>
      </c>
      <c r="W299" s="76">
        <f t="shared" si="44"/>
        <v>420</v>
      </c>
      <c r="X299" s="77">
        <v>10000</v>
      </c>
      <c r="Y299" s="51">
        <f t="shared" si="45"/>
        <v>1200</v>
      </c>
      <c r="Z299" s="51">
        <v>10000</v>
      </c>
      <c r="AA299" s="69">
        <f t="shared" si="46"/>
        <v>1200</v>
      </c>
      <c r="AB299" s="76">
        <f t="shared" si="47"/>
        <v>0</v>
      </c>
      <c r="AC299" s="69"/>
      <c r="AD299" s="76">
        <f t="shared" si="48"/>
        <v>0</v>
      </c>
      <c r="AE299" s="76">
        <f t="shared" si="49"/>
        <v>3788</v>
      </c>
      <c r="AF299" s="82"/>
      <c r="AG299" s="82"/>
      <c r="AH299" s="88"/>
    </row>
    <row r="300" spans="1:34" s="58" customFormat="1" ht="20.100000000000001" customHeight="1">
      <c r="A300" s="53">
        <v>310</v>
      </c>
      <c r="B300" s="53" t="s">
        <v>40</v>
      </c>
      <c r="C300" s="51" t="s">
        <v>1092</v>
      </c>
      <c r="D300" s="52" t="s">
        <v>1093</v>
      </c>
      <c r="E300" s="51" t="s">
        <v>201</v>
      </c>
      <c r="F300" s="51" t="s">
        <v>79</v>
      </c>
      <c r="G300" s="53" t="s">
        <v>1094</v>
      </c>
      <c r="H300" s="65">
        <v>202303</v>
      </c>
      <c r="I300" s="69" t="s">
        <v>463</v>
      </c>
      <c r="J300" s="105">
        <v>44382</v>
      </c>
      <c r="K300" s="51">
        <v>4000</v>
      </c>
      <c r="L300" s="51">
        <v>4000</v>
      </c>
      <c r="M300" s="51">
        <v>4000</v>
      </c>
      <c r="N300" s="65">
        <v>4000</v>
      </c>
      <c r="O300" s="70">
        <v>560</v>
      </c>
      <c r="P300" s="70">
        <v>20</v>
      </c>
      <c r="Q300" s="70">
        <f t="shared" si="40"/>
        <v>8</v>
      </c>
      <c r="R300" s="70">
        <f t="shared" si="41"/>
        <v>380</v>
      </c>
      <c r="S300" s="70">
        <v>320</v>
      </c>
      <c r="T300" s="70">
        <v>20</v>
      </c>
      <c r="U300" s="76">
        <f t="shared" si="42"/>
        <v>80</v>
      </c>
      <c r="V300" s="76">
        <f t="shared" si="43"/>
        <v>968</v>
      </c>
      <c r="W300" s="76">
        <f t="shared" si="44"/>
        <v>420</v>
      </c>
      <c r="X300" s="77">
        <v>9500</v>
      </c>
      <c r="Y300" s="51">
        <f t="shared" si="45"/>
        <v>1140</v>
      </c>
      <c r="Z300" s="51">
        <v>9500</v>
      </c>
      <c r="AA300" s="69">
        <f t="shared" si="46"/>
        <v>1140</v>
      </c>
      <c r="AB300" s="76">
        <f t="shared" si="47"/>
        <v>0</v>
      </c>
      <c r="AC300" s="69"/>
      <c r="AD300" s="76">
        <f t="shared" si="48"/>
        <v>0</v>
      </c>
      <c r="AE300" s="76">
        <f t="shared" si="49"/>
        <v>3668</v>
      </c>
      <c r="AF300" s="82"/>
      <c r="AG300" s="82"/>
      <c r="AH300" s="88"/>
    </row>
    <row r="301" spans="1:34" s="58" customFormat="1" ht="20.100000000000001" customHeight="1">
      <c r="A301" s="53">
        <v>311</v>
      </c>
      <c r="B301" s="53" t="s">
        <v>40</v>
      </c>
      <c r="C301" s="51" t="s">
        <v>1095</v>
      </c>
      <c r="D301" s="52" t="s">
        <v>1096</v>
      </c>
      <c r="E301" s="51" t="s">
        <v>201</v>
      </c>
      <c r="F301" s="51" t="s">
        <v>79</v>
      </c>
      <c r="G301" s="53" t="s">
        <v>1097</v>
      </c>
      <c r="H301" s="65">
        <v>202303</v>
      </c>
      <c r="I301" s="69" t="s">
        <v>395</v>
      </c>
      <c r="J301" s="105">
        <v>44382</v>
      </c>
      <c r="K301" s="51">
        <v>4000</v>
      </c>
      <c r="L301" s="51">
        <v>4000</v>
      </c>
      <c r="M301" s="51">
        <v>4000</v>
      </c>
      <c r="N301" s="65">
        <v>4000</v>
      </c>
      <c r="O301" s="70">
        <v>560</v>
      </c>
      <c r="P301" s="70">
        <v>20</v>
      </c>
      <c r="Q301" s="70">
        <f t="shared" si="40"/>
        <v>8</v>
      </c>
      <c r="R301" s="70">
        <f t="shared" si="41"/>
        <v>380</v>
      </c>
      <c r="S301" s="70">
        <v>320</v>
      </c>
      <c r="T301" s="70">
        <v>20</v>
      </c>
      <c r="U301" s="76">
        <f t="shared" si="42"/>
        <v>80</v>
      </c>
      <c r="V301" s="76">
        <f t="shared" si="43"/>
        <v>968</v>
      </c>
      <c r="W301" s="76">
        <f t="shared" si="44"/>
        <v>420</v>
      </c>
      <c r="X301" s="77">
        <v>10000</v>
      </c>
      <c r="Y301" s="51">
        <f t="shared" si="45"/>
        <v>1200</v>
      </c>
      <c r="Z301" s="51">
        <v>10000</v>
      </c>
      <c r="AA301" s="69">
        <f t="shared" si="46"/>
        <v>1200</v>
      </c>
      <c r="AB301" s="76">
        <f t="shared" si="47"/>
        <v>0</v>
      </c>
      <c r="AC301" s="69"/>
      <c r="AD301" s="76">
        <f t="shared" si="48"/>
        <v>0</v>
      </c>
      <c r="AE301" s="76">
        <f t="shared" si="49"/>
        <v>3788</v>
      </c>
      <c r="AF301" s="82"/>
      <c r="AG301" s="82"/>
      <c r="AH301" s="88"/>
    </row>
    <row r="302" spans="1:34" s="58" customFormat="1" ht="20.100000000000001" customHeight="1">
      <c r="A302" s="53">
        <v>312</v>
      </c>
      <c r="B302" s="53" t="s">
        <v>40</v>
      </c>
      <c r="C302" s="51" t="s">
        <v>1098</v>
      </c>
      <c r="D302" s="52" t="s">
        <v>1099</v>
      </c>
      <c r="E302" s="51" t="s">
        <v>43</v>
      </c>
      <c r="F302" s="51" t="s">
        <v>79</v>
      </c>
      <c r="G302" s="53" t="s">
        <v>1100</v>
      </c>
      <c r="H302" s="65">
        <v>202303</v>
      </c>
      <c r="I302" s="69" t="s">
        <v>531</v>
      </c>
      <c r="J302" s="105">
        <v>44382</v>
      </c>
      <c r="K302" s="51">
        <v>4000</v>
      </c>
      <c r="L302" s="51">
        <v>4000</v>
      </c>
      <c r="M302" s="51">
        <v>4000</v>
      </c>
      <c r="N302" s="65">
        <v>4000</v>
      </c>
      <c r="O302" s="70">
        <v>560</v>
      </c>
      <c r="P302" s="70">
        <v>20</v>
      </c>
      <c r="Q302" s="70">
        <f t="shared" si="40"/>
        <v>8</v>
      </c>
      <c r="R302" s="70">
        <f t="shared" si="41"/>
        <v>380</v>
      </c>
      <c r="S302" s="70">
        <v>320</v>
      </c>
      <c r="T302" s="70">
        <v>20</v>
      </c>
      <c r="U302" s="76">
        <f t="shared" si="42"/>
        <v>80</v>
      </c>
      <c r="V302" s="76">
        <f t="shared" si="43"/>
        <v>968</v>
      </c>
      <c r="W302" s="76">
        <f t="shared" si="44"/>
        <v>420</v>
      </c>
      <c r="X302" s="77">
        <v>9200</v>
      </c>
      <c r="Y302" s="51">
        <f t="shared" si="45"/>
        <v>1104</v>
      </c>
      <c r="Z302" s="51">
        <v>9200</v>
      </c>
      <c r="AA302" s="69">
        <f t="shared" si="46"/>
        <v>1104</v>
      </c>
      <c r="AB302" s="76">
        <f t="shared" si="47"/>
        <v>0</v>
      </c>
      <c r="AC302" s="69"/>
      <c r="AD302" s="76">
        <f t="shared" si="48"/>
        <v>0</v>
      </c>
      <c r="AE302" s="76">
        <f t="shared" si="49"/>
        <v>3596</v>
      </c>
      <c r="AF302" s="82" t="s">
        <v>1064</v>
      </c>
      <c r="AG302" s="82">
        <v>44680</v>
      </c>
      <c r="AH302" s="88"/>
    </row>
    <row r="303" spans="1:34" s="58" customFormat="1" ht="20.100000000000001" customHeight="1">
      <c r="A303" s="53">
        <v>313</v>
      </c>
      <c r="B303" s="53" t="s">
        <v>40</v>
      </c>
      <c r="C303" s="51" t="s">
        <v>1101</v>
      </c>
      <c r="D303" s="52" t="s">
        <v>1102</v>
      </c>
      <c r="E303" s="51" t="s">
        <v>43</v>
      </c>
      <c r="F303" s="51" t="s">
        <v>79</v>
      </c>
      <c r="G303" s="53" t="s">
        <v>1103</v>
      </c>
      <c r="H303" s="65">
        <v>202303</v>
      </c>
      <c r="I303" s="69" t="s">
        <v>531</v>
      </c>
      <c r="J303" s="105">
        <v>44382</v>
      </c>
      <c r="K303" s="51">
        <v>4000</v>
      </c>
      <c r="L303" s="51">
        <v>4000</v>
      </c>
      <c r="M303" s="51">
        <v>4000</v>
      </c>
      <c r="N303" s="65">
        <v>4000</v>
      </c>
      <c r="O303" s="70">
        <v>560</v>
      </c>
      <c r="P303" s="70">
        <v>20</v>
      </c>
      <c r="Q303" s="70">
        <f t="shared" si="40"/>
        <v>8</v>
      </c>
      <c r="R303" s="70">
        <f t="shared" si="41"/>
        <v>380</v>
      </c>
      <c r="S303" s="70">
        <v>320</v>
      </c>
      <c r="T303" s="70">
        <v>20</v>
      </c>
      <c r="U303" s="76">
        <f t="shared" si="42"/>
        <v>80</v>
      </c>
      <c r="V303" s="76">
        <f t="shared" si="43"/>
        <v>968</v>
      </c>
      <c r="W303" s="76">
        <f t="shared" si="44"/>
        <v>420</v>
      </c>
      <c r="X303" s="77">
        <v>10800</v>
      </c>
      <c r="Y303" s="51">
        <f t="shared" si="45"/>
        <v>1296</v>
      </c>
      <c r="Z303" s="51">
        <v>10800</v>
      </c>
      <c r="AA303" s="69">
        <f t="shared" si="46"/>
        <v>1296</v>
      </c>
      <c r="AB303" s="76">
        <f t="shared" si="47"/>
        <v>0</v>
      </c>
      <c r="AC303" s="69"/>
      <c r="AD303" s="76">
        <f t="shared" si="48"/>
        <v>0</v>
      </c>
      <c r="AE303" s="76">
        <f t="shared" si="49"/>
        <v>3980</v>
      </c>
      <c r="AF303" s="82"/>
      <c r="AG303" s="82"/>
      <c r="AH303" s="88"/>
    </row>
    <row r="304" spans="1:34" s="58" customFormat="1" ht="20.100000000000001" customHeight="1">
      <c r="A304" s="53">
        <v>314</v>
      </c>
      <c r="B304" s="53" t="s">
        <v>40</v>
      </c>
      <c r="C304" s="51" t="s">
        <v>1104</v>
      </c>
      <c r="D304" s="52" t="s">
        <v>1105</v>
      </c>
      <c r="E304" s="51" t="s">
        <v>43</v>
      </c>
      <c r="F304" s="51" t="s">
        <v>79</v>
      </c>
      <c r="G304" s="53" t="s">
        <v>1106</v>
      </c>
      <c r="H304" s="65">
        <v>202303</v>
      </c>
      <c r="I304" s="69" t="s">
        <v>106</v>
      </c>
      <c r="J304" s="105">
        <v>44382</v>
      </c>
      <c r="K304" s="51">
        <v>4000</v>
      </c>
      <c r="L304" s="51">
        <v>4000</v>
      </c>
      <c r="M304" s="51">
        <v>4000</v>
      </c>
      <c r="N304" s="65">
        <v>4000</v>
      </c>
      <c r="O304" s="70">
        <v>560</v>
      </c>
      <c r="P304" s="70">
        <v>20</v>
      </c>
      <c r="Q304" s="70">
        <f t="shared" si="40"/>
        <v>8</v>
      </c>
      <c r="R304" s="70">
        <f t="shared" si="41"/>
        <v>380</v>
      </c>
      <c r="S304" s="70">
        <v>320</v>
      </c>
      <c r="T304" s="70">
        <v>20</v>
      </c>
      <c r="U304" s="76">
        <f t="shared" si="42"/>
        <v>80</v>
      </c>
      <c r="V304" s="76">
        <f t="shared" si="43"/>
        <v>968</v>
      </c>
      <c r="W304" s="76">
        <f t="shared" si="44"/>
        <v>420</v>
      </c>
      <c r="X304" s="77">
        <v>9000</v>
      </c>
      <c r="Y304" s="51">
        <f t="shared" si="45"/>
        <v>1080</v>
      </c>
      <c r="Z304" s="51">
        <v>9000</v>
      </c>
      <c r="AA304" s="69">
        <f t="shared" si="46"/>
        <v>1080</v>
      </c>
      <c r="AB304" s="76">
        <f t="shared" si="47"/>
        <v>0</v>
      </c>
      <c r="AC304" s="69"/>
      <c r="AD304" s="76">
        <f t="shared" si="48"/>
        <v>0</v>
      </c>
      <c r="AE304" s="76">
        <f t="shared" si="49"/>
        <v>3548</v>
      </c>
      <c r="AF304" s="82"/>
      <c r="AG304" s="82"/>
      <c r="AH304" s="88"/>
    </row>
    <row r="305" spans="1:34" s="58" customFormat="1" ht="20.100000000000001" customHeight="1">
      <c r="A305" s="53">
        <v>315</v>
      </c>
      <c r="B305" s="53" t="s">
        <v>40</v>
      </c>
      <c r="C305" s="51" t="s">
        <v>1107</v>
      </c>
      <c r="D305" s="52" t="s">
        <v>1108</v>
      </c>
      <c r="E305" s="51" t="s">
        <v>43</v>
      </c>
      <c r="F305" s="51" t="s">
        <v>79</v>
      </c>
      <c r="G305" s="53" t="s">
        <v>1109</v>
      </c>
      <c r="H305" s="65">
        <v>202303</v>
      </c>
      <c r="I305" s="69" t="s">
        <v>324</v>
      </c>
      <c r="J305" s="105">
        <v>44382</v>
      </c>
      <c r="K305" s="51">
        <v>4000</v>
      </c>
      <c r="L305" s="51">
        <v>4000</v>
      </c>
      <c r="M305" s="51">
        <v>4000</v>
      </c>
      <c r="N305" s="65">
        <v>4000</v>
      </c>
      <c r="O305" s="70">
        <v>560</v>
      </c>
      <c r="P305" s="70">
        <v>20</v>
      </c>
      <c r="Q305" s="70">
        <f t="shared" si="40"/>
        <v>8</v>
      </c>
      <c r="R305" s="70">
        <f t="shared" si="41"/>
        <v>380</v>
      </c>
      <c r="S305" s="70">
        <v>320</v>
      </c>
      <c r="T305" s="70">
        <v>20</v>
      </c>
      <c r="U305" s="76">
        <f t="shared" si="42"/>
        <v>80</v>
      </c>
      <c r="V305" s="76">
        <f t="shared" si="43"/>
        <v>968</v>
      </c>
      <c r="W305" s="76">
        <f t="shared" si="44"/>
        <v>420</v>
      </c>
      <c r="X305" s="77">
        <v>3500</v>
      </c>
      <c r="Y305" s="51">
        <f t="shared" si="45"/>
        <v>420</v>
      </c>
      <c r="Z305" s="51">
        <v>3500</v>
      </c>
      <c r="AA305" s="69">
        <f t="shared" si="46"/>
        <v>420</v>
      </c>
      <c r="AB305" s="76">
        <f t="shared" si="47"/>
        <v>0</v>
      </c>
      <c r="AC305" s="69"/>
      <c r="AD305" s="76">
        <f t="shared" si="48"/>
        <v>0</v>
      </c>
      <c r="AE305" s="76">
        <f t="shared" si="49"/>
        <v>2228</v>
      </c>
      <c r="AF305" s="82" t="s">
        <v>1064</v>
      </c>
      <c r="AG305" s="82"/>
      <c r="AH305" s="88"/>
    </row>
    <row r="306" spans="1:34" s="58" customFormat="1" ht="20.100000000000001" customHeight="1">
      <c r="A306" s="53">
        <v>316</v>
      </c>
      <c r="B306" s="53" t="s">
        <v>40</v>
      </c>
      <c r="C306" s="51" t="s">
        <v>1110</v>
      </c>
      <c r="D306" s="52" t="s">
        <v>1111</v>
      </c>
      <c r="E306" s="51" t="s">
        <v>43</v>
      </c>
      <c r="F306" s="51" t="s">
        <v>79</v>
      </c>
      <c r="G306" s="53" t="s">
        <v>1112</v>
      </c>
      <c r="H306" s="65">
        <v>202303</v>
      </c>
      <c r="I306" s="69" t="s">
        <v>324</v>
      </c>
      <c r="J306" s="105">
        <v>44382</v>
      </c>
      <c r="K306" s="51">
        <v>4000</v>
      </c>
      <c r="L306" s="51">
        <v>4000</v>
      </c>
      <c r="M306" s="51">
        <v>4000</v>
      </c>
      <c r="N306" s="65">
        <v>4000</v>
      </c>
      <c r="O306" s="70">
        <v>560</v>
      </c>
      <c r="P306" s="70">
        <v>20</v>
      </c>
      <c r="Q306" s="70">
        <f t="shared" si="40"/>
        <v>8</v>
      </c>
      <c r="R306" s="70">
        <f t="shared" si="41"/>
        <v>380</v>
      </c>
      <c r="S306" s="70">
        <v>320</v>
      </c>
      <c r="T306" s="70">
        <v>20</v>
      </c>
      <c r="U306" s="76">
        <f t="shared" si="42"/>
        <v>80</v>
      </c>
      <c r="V306" s="76">
        <f t="shared" si="43"/>
        <v>968</v>
      </c>
      <c r="W306" s="76">
        <f t="shared" si="44"/>
        <v>420</v>
      </c>
      <c r="X306" s="77">
        <v>9500</v>
      </c>
      <c r="Y306" s="51">
        <f t="shared" si="45"/>
        <v>1140</v>
      </c>
      <c r="Z306" s="51">
        <v>3500</v>
      </c>
      <c r="AA306" s="69">
        <f t="shared" si="46"/>
        <v>420</v>
      </c>
      <c r="AB306" s="76">
        <f t="shared" si="47"/>
        <v>720</v>
      </c>
      <c r="AC306" s="69"/>
      <c r="AD306" s="76">
        <f t="shared" si="48"/>
        <v>720</v>
      </c>
      <c r="AE306" s="76">
        <f t="shared" si="49"/>
        <v>2228</v>
      </c>
      <c r="AF306" s="82" t="s">
        <v>1064</v>
      </c>
      <c r="AG306" s="82">
        <v>44829</v>
      </c>
      <c r="AH306" s="88"/>
    </row>
    <row r="307" spans="1:34" s="58" customFormat="1" ht="20.100000000000001" customHeight="1">
      <c r="A307" s="53">
        <v>318</v>
      </c>
      <c r="B307" s="53" t="s">
        <v>40</v>
      </c>
      <c r="C307" s="51" t="s">
        <v>1116</v>
      </c>
      <c r="D307" s="52" t="s">
        <v>1117</v>
      </c>
      <c r="E307" s="51" t="s">
        <v>43</v>
      </c>
      <c r="F307" s="51" t="s">
        <v>79</v>
      </c>
      <c r="G307" s="53" t="s">
        <v>1118</v>
      </c>
      <c r="H307" s="65">
        <v>202303</v>
      </c>
      <c r="I307" s="69" t="s">
        <v>521</v>
      </c>
      <c r="J307" s="105">
        <v>44382</v>
      </c>
      <c r="K307" s="51">
        <v>4000</v>
      </c>
      <c r="L307" s="51">
        <v>4000</v>
      </c>
      <c r="M307" s="51">
        <v>4000</v>
      </c>
      <c r="N307" s="65">
        <v>4000</v>
      </c>
      <c r="O307" s="70">
        <v>560</v>
      </c>
      <c r="P307" s="70">
        <v>20</v>
      </c>
      <c r="Q307" s="70">
        <f t="shared" si="40"/>
        <v>8</v>
      </c>
      <c r="R307" s="70">
        <f t="shared" si="41"/>
        <v>380</v>
      </c>
      <c r="S307" s="70">
        <v>320</v>
      </c>
      <c r="T307" s="70">
        <v>20</v>
      </c>
      <c r="U307" s="76">
        <f t="shared" si="42"/>
        <v>80</v>
      </c>
      <c r="V307" s="76">
        <f t="shared" si="43"/>
        <v>968</v>
      </c>
      <c r="W307" s="76">
        <f t="shared" si="44"/>
        <v>420</v>
      </c>
      <c r="X307" s="77">
        <v>10500</v>
      </c>
      <c r="Y307" s="51">
        <f t="shared" si="45"/>
        <v>1260</v>
      </c>
      <c r="Z307" s="51">
        <v>10500</v>
      </c>
      <c r="AA307" s="69">
        <f t="shared" si="46"/>
        <v>1260</v>
      </c>
      <c r="AB307" s="76">
        <f t="shared" si="47"/>
        <v>0</v>
      </c>
      <c r="AC307" s="69"/>
      <c r="AD307" s="76">
        <f t="shared" si="48"/>
        <v>0</v>
      </c>
      <c r="AE307" s="76">
        <f t="shared" si="49"/>
        <v>3908</v>
      </c>
      <c r="AF307" s="82"/>
      <c r="AG307" s="82"/>
      <c r="AH307" s="88"/>
    </row>
    <row r="308" spans="1:34" s="58" customFormat="1" ht="20.100000000000001" customHeight="1">
      <c r="A308" s="53">
        <v>320</v>
      </c>
      <c r="B308" s="53" t="s">
        <v>40</v>
      </c>
      <c r="C308" s="51" t="s">
        <v>1122</v>
      </c>
      <c r="D308" s="52" t="s">
        <v>1123</v>
      </c>
      <c r="E308" s="51" t="s">
        <v>201</v>
      </c>
      <c r="F308" s="51" t="s">
        <v>79</v>
      </c>
      <c r="G308" s="53" t="s">
        <v>1124</v>
      </c>
      <c r="H308" s="65">
        <v>202303</v>
      </c>
      <c r="I308" s="69" t="s">
        <v>65</v>
      </c>
      <c r="J308" s="105">
        <v>44382</v>
      </c>
      <c r="K308" s="51">
        <v>4000</v>
      </c>
      <c r="L308" s="51">
        <v>4000</v>
      </c>
      <c r="M308" s="51">
        <v>4000</v>
      </c>
      <c r="N308" s="65">
        <v>4000</v>
      </c>
      <c r="O308" s="70">
        <v>560</v>
      </c>
      <c r="P308" s="70">
        <v>20</v>
      </c>
      <c r="Q308" s="70">
        <f t="shared" si="40"/>
        <v>8</v>
      </c>
      <c r="R308" s="70">
        <f t="shared" si="41"/>
        <v>380</v>
      </c>
      <c r="S308" s="70">
        <v>320</v>
      </c>
      <c r="T308" s="70">
        <v>20</v>
      </c>
      <c r="U308" s="76">
        <f t="shared" si="42"/>
        <v>80</v>
      </c>
      <c r="V308" s="76">
        <f t="shared" si="43"/>
        <v>968</v>
      </c>
      <c r="W308" s="76">
        <f t="shared" si="44"/>
        <v>420</v>
      </c>
      <c r="X308" s="77">
        <v>10000</v>
      </c>
      <c r="Y308" s="51">
        <f t="shared" si="45"/>
        <v>1200</v>
      </c>
      <c r="Z308" s="51">
        <v>10000</v>
      </c>
      <c r="AA308" s="69">
        <f t="shared" si="46"/>
        <v>1200</v>
      </c>
      <c r="AB308" s="76">
        <f t="shared" si="47"/>
        <v>0</v>
      </c>
      <c r="AC308" s="69"/>
      <c r="AD308" s="76">
        <f t="shared" si="48"/>
        <v>0</v>
      </c>
      <c r="AE308" s="76">
        <f t="shared" si="49"/>
        <v>3788</v>
      </c>
      <c r="AF308" s="82"/>
      <c r="AG308" s="82"/>
      <c r="AH308" s="88"/>
    </row>
    <row r="309" spans="1:34" s="58" customFormat="1" ht="20.100000000000001" customHeight="1">
      <c r="A309" s="53">
        <v>321</v>
      </c>
      <c r="B309" s="53" t="s">
        <v>40</v>
      </c>
      <c r="C309" s="51" t="s">
        <v>1125</v>
      </c>
      <c r="D309" s="52" t="s">
        <v>1126</v>
      </c>
      <c r="E309" s="51" t="s">
        <v>43</v>
      </c>
      <c r="F309" s="51" t="s">
        <v>79</v>
      </c>
      <c r="G309" s="53" t="s">
        <v>1127</v>
      </c>
      <c r="H309" s="65">
        <v>202303</v>
      </c>
      <c r="I309" s="69" t="s">
        <v>387</v>
      </c>
      <c r="J309" s="105">
        <v>44382</v>
      </c>
      <c r="K309" s="51">
        <v>4000</v>
      </c>
      <c r="L309" s="51">
        <v>4000</v>
      </c>
      <c r="M309" s="51">
        <v>4000</v>
      </c>
      <c r="N309" s="65">
        <v>4000</v>
      </c>
      <c r="O309" s="70">
        <v>560</v>
      </c>
      <c r="P309" s="70">
        <v>20</v>
      </c>
      <c r="Q309" s="70">
        <f t="shared" si="40"/>
        <v>8</v>
      </c>
      <c r="R309" s="70">
        <f t="shared" si="41"/>
        <v>380</v>
      </c>
      <c r="S309" s="70">
        <v>320</v>
      </c>
      <c r="T309" s="70">
        <v>20</v>
      </c>
      <c r="U309" s="76">
        <f t="shared" si="42"/>
        <v>80</v>
      </c>
      <c r="V309" s="76">
        <f t="shared" si="43"/>
        <v>968</v>
      </c>
      <c r="W309" s="76">
        <f t="shared" si="44"/>
        <v>420</v>
      </c>
      <c r="X309" s="77">
        <v>10500</v>
      </c>
      <c r="Y309" s="51">
        <f t="shared" si="45"/>
        <v>1260</v>
      </c>
      <c r="Z309" s="51">
        <v>10500</v>
      </c>
      <c r="AA309" s="69">
        <f t="shared" si="46"/>
        <v>1260</v>
      </c>
      <c r="AB309" s="76">
        <f t="shared" si="47"/>
        <v>0</v>
      </c>
      <c r="AC309" s="69"/>
      <c r="AD309" s="76">
        <f t="shared" si="48"/>
        <v>0</v>
      </c>
      <c r="AE309" s="76">
        <f t="shared" si="49"/>
        <v>3908</v>
      </c>
      <c r="AF309" s="82"/>
      <c r="AG309" s="82"/>
      <c r="AH309" s="88"/>
    </row>
    <row r="310" spans="1:34" s="58" customFormat="1" ht="20.100000000000001" customHeight="1">
      <c r="A310" s="53">
        <v>322</v>
      </c>
      <c r="B310" s="53" t="s">
        <v>40</v>
      </c>
      <c r="C310" s="51" t="s">
        <v>1128</v>
      </c>
      <c r="D310" s="52" t="s">
        <v>1129</v>
      </c>
      <c r="E310" s="51" t="s">
        <v>43</v>
      </c>
      <c r="F310" s="51" t="s">
        <v>79</v>
      </c>
      <c r="G310" s="53" t="s">
        <v>1130</v>
      </c>
      <c r="H310" s="65">
        <v>202303</v>
      </c>
      <c r="I310" s="69" t="s">
        <v>227</v>
      </c>
      <c r="J310" s="105">
        <v>44382</v>
      </c>
      <c r="K310" s="51">
        <v>4000</v>
      </c>
      <c r="L310" s="51">
        <v>4000</v>
      </c>
      <c r="M310" s="51">
        <v>4000</v>
      </c>
      <c r="N310" s="65">
        <v>4000</v>
      </c>
      <c r="O310" s="70">
        <v>560</v>
      </c>
      <c r="P310" s="70">
        <v>20</v>
      </c>
      <c r="Q310" s="70">
        <f t="shared" si="40"/>
        <v>8</v>
      </c>
      <c r="R310" s="70">
        <f t="shared" si="41"/>
        <v>380</v>
      </c>
      <c r="S310" s="70">
        <v>320</v>
      </c>
      <c r="T310" s="70">
        <v>20</v>
      </c>
      <c r="U310" s="76">
        <f t="shared" si="42"/>
        <v>80</v>
      </c>
      <c r="V310" s="76">
        <f t="shared" si="43"/>
        <v>968</v>
      </c>
      <c r="W310" s="76">
        <f t="shared" si="44"/>
        <v>420</v>
      </c>
      <c r="X310" s="77">
        <v>11500</v>
      </c>
      <c r="Y310" s="51">
        <f t="shared" si="45"/>
        <v>1380</v>
      </c>
      <c r="Z310" s="51">
        <v>11500</v>
      </c>
      <c r="AA310" s="69">
        <f t="shared" si="46"/>
        <v>1380</v>
      </c>
      <c r="AB310" s="76">
        <f t="shared" si="47"/>
        <v>0</v>
      </c>
      <c r="AC310" s="69"/>
      <c r="AD310" s="76">
        <f t="shared" si="48"/>
        <v>0</v>
      </c>
      <c r="AE310" s="76">
        <f t="shared" si="49"/>
        <v>4148</v>
      </c>
      <c r="AF310" s="82"/>
      <c r="AG310" s="82"/>
      <c r="AH310" s="88"/>
    </row>
    <row r="311" spans="1:34" s="58" customFormat="1" ht="20.100000000000001" customHeight="1">
      <c r="A311" s="53">
        <v>323</v>
      </c>
      <c r="B311" s="53" t="s">
        <v>40</v>
      </c>
      <c r="C311" s="51" t="s">
        <v>1131</v>
      </c>
      <c r="D311" s="52" t="s">
        <v>1132</v>
      </c>
      <c r="E311" s="51" t="s">
        <v>43</v>
      </c>
      <c r="F311" s="51" t="s">
        <v>79</v>
      </c>
      <c r="G311" s="53" t="s">
        <v>1133</v>
      </c>
      <c r="H311" s="65">
        <v>202303</v>
      </c>
      <c r="I311" s="69" t="s">
        <v>368</v>
      </c>
      <c r="J311" s="105">
        <v>44382</v>
      </c>
      <c r="K311" s="51">
        <v>4000</v>
      </c>
      <c r="L311" s="51">
        <v>4000</v>
      </c>
      <c r="M311" s="51">
        <v>4000</v>
      </c>
      <c r="N311" s="65">
        <v>4000</v>
      </c>
      <c r="O311" s="70">
        <v>560</v>
      </c>
      <c r="P311" s="70">
        <v>20</v>
      </c>
      <c r="Q311" s="70">
        <f t="shared" si="40"/>
        <v>8</v>
      </c>
      <c r="R311" s="70">
        <f t="shared" si="41"/>
        <v>380</v>
      </c>
      <c r="S311" s="70">
        <v>320</v>
      </c>
      <c r="T311" s="70">
        <v>20</v>
      </c>
      <c r="U311" s="76">
        <f t="shared" si="42"/>
        <v>80</v>
      </c>
      <c r="V311" s="76">
        <f t="shared" si="43"/>
        <v>968</v>
      </c>
      <c r="W311" s="76">
        <f t="shared" si="44"/>
        <v>420</v>
      </c>
      <c r="X311" s="77">
        <v>11500</v>
      </c>
      <c r="Y311" s="51">
        <f t="shared" si="45"/>
        <v>1380</v>
      </c>
      <c r="Z311" s="51">
        <v>11500</v>
      </c>
      <c r="AA311" s="69">
        <f t="shared" si="46"/>
        <v>1380</v>
      </c>
      <c r="AB311" s="76">
        <f t="shared" si="47"/>
        <v>0</v>
      </c>
      <c r="AC311" s="69"/>
      <c r="AD311" s="76">
        <f t="shared" si="48"/>
        <v>0</v>
      </c>
      <c r="AE311" s="76">
        <f t="shared" si="49"/>
        <v>4148</v>
      </c>
      <c r="AF311" s="82"/>
      <c r="AG311" s="82"/>
      <c r="AH311" s="88"/>
    </row>
    <row r="312" spans="1:34" s="58" customFormat="1" ht="20.100000000000001" customHeight="1">
      <c r="A312" s="53">
        <v>324</v>
      </c>
      <c r="B312" s="53" t="s">
        <v>40</v>
      </c>
      <c r="C312" s="51" t="s">
        <v>1134</v>
      </c>
      <c r="D312" s="52" t="s">
        <v>1135</v>
      </c>
      <c r="E312" s="51" t="s">
        <v>43</v>
      </c>
      <c r="F312" s="51" t="s">
        <v>79</v>
      </c>
      <c r="G312" s="53" t="s">
        <v>1136</v>
      </c>
      <c r="H312" s="65">
        <v>202303</v>
      </c>
      <c r="I312" s="69" t="s">
        <v>531</v>
      </c>
      <c r="J312" s="105">
        <v>44382</v>
      </c>
      <c r="K312" s="51">
        <v>4000</v>
      </c>
      <c r="L312" s="51">
        <v>4000</v>
      </c>
      <c r="M312" s="51">
        <v>4000</v>
      </c>
      <c r="N312" s="65">
        <v>4000</v>
      </c>
      <c r="O312" s="70">
        <v>560</v>
      </c>
      <c r="P312" s="70">
        <v>20</v>
      </c>
      <c r="Q312" s="70">
        <f t="shared" si="40"/>
        <v>8</v>
      </c>
      <c r="R312" s="70">
        <f t="shared" si="41"/>
        <v>380</v>
      </c>
      <c r="S312" s="70">
        <v>320</v>
      </c>
      <c r="T312" s="70">
        <v>20</v>
      </c>
      <c r="U312" s="76">
        <f t="shared" si="42"/>
        <v>80</v>
      </c>
      <c r="V312" s="76">
        <f t="shared" si="43"/>
        <v>968</v>
      </c>
      <c r="W312" s="76">
        <f t="shared" si="44"/>
        <v>420</v>
      </c>
      <c r="X312" s="77">
        <v>9700</v>
      </c>
      <c r="Y312" s="51">
        <f t="shared" si="45"/>
        <v>1164</v>
      </c>
      <c r="Z312" s="51">
        <v>9700</v>
      </c>
      <c r="AA312" s="69">
        <f t="shared" si="46"/>
        <v>1164</v>
      </c>
      <c r="AB312" s="76">
        <f t="shared" si="47"/>
        <v>0</v>
      </c>
      <c r="AC312" s="69"/>
      <c r="AD312" s="76">
        <f t="shared" si="48"/>
        <v>0</v>
      </c>
      <c r="AE312" s="76">
        <f t="shared" si="49"/>
        <v>3716</v>
      </c>
      <c r="AF312" s="82"/>
      <c r="AG312" s="82"/>
      <c r="AH312" s="88"/>
    </row>
    <row r="313" spans="1:34" s="58" customFormat="1" ht="20.100000000000001" customHeight="1">
      <c r="A313" s="53">
        <v>325</v>
      </c>
      <c r="B313" s="53" t="s">
        <v>40</v>
      </c>
      <c r="C313" s="51" t="s">
        <v>1137</v>
      </c>
      <c r="D313" s="52" t="s">
        <v>1138</v>
      </c>
      <c r="E313" s="51" t="s">
        <v>43</v>
      </c>
      <c r="F313" s="51" t="s">
        <v>79</v>
      </c>
      <c r="G313" s="53" t="s">
        <v>1139</v>
      </c>
      <c r="H313" s="65">
        <v>202303</v>
      </c>
      <c r="I313" s="69" t="s">
        <v>368</v>
      </c>
      <c r="J313" s="105">
        <v>44382</v>
      </c>
      <c r="K313" s="51">
        <v>4000</v>
      </c>
      <c r="L313" s="51">
        <v>4000</v>
      </c>
      <c r="M313" s="51">
        <v>4000</v>
      </c>
      <c r="N313" s="65">
        <v>4000</v>
      </c>
      <c r="O313" s="70">
        <v>560</v>
      </c>
      <c r="P313" s="70">
        <v>20</v>
      </c>
      <c r="Q313" s="70">
        <f t="shared" si="40"/>
        <v>8</v>
      </c>
      <c r="R313" s="70">
        <f t="shared" si="41"/>
        <v>380</v>
      </c>
      <c r="S313" s="70">
        <v>320</v>
      </c>
      <c r="T313" s="70">
        <v>20</v>
      </c>
      <c r="U313" s="76">
        <f t="shared" si="42"/>
        <v>80</v>
      </c>
      <c r="V313" s="76">
        <f t="shared" si="43"/>
        <v>968</v>
      </c>
      <c r="W313" s="76">
        <f t="shared" si="44"/>
        <v>420</v>
      </c>
      <c r="X313" s="77">
        <v>11500</v>
      </c>
      <c r="Y313" s="51">
        <f t="shared" si="45"/>
        <v>1380</v>
      </c>
      <c r="Z313" s="51">
        <v>11500</v>
      </c>
      <c r="AA313" s="69">
        <f t="shared" si="46"/>
        <v>1380</v>
      </c>
      <c r="AB313" s="76">
        <f t="shared" si="47"/>
        <v>0</v>
      </c>
      <c r="AC313" s="69"/>
      <c r="AD313" s="76">
        <f t="shared" si="48"/>
        <v>0</v>
      </c>
      <c r="AE313" s="76">
        <f t="shared" si="49"/>
        <v>4148</v>
      </c>
      <c r="AF313" s="82"/>
      <c r="AG313" s="82"/>
      <c r="AH313" s="88"/>
    </row>
    <row r="314" spans="1:34" s="58" customFormat="1" ht="20.100000000000001" customHeight="1">
      <c r="A314" s="53">
        <v>326</v>
      </c>
      <c r="B314" s="53" t="s">
        <v>40</v>
      </c>
      <c r="C314" s="51" t="s">
        <v>1140</v>
      </c>
      <c r="D314" s="52" t="s">
        <v>1141</v>
      </c>
      <c r="E314" s="51" t="s">
        <v>43</v>
      </c>
      <c r="F314" s="51" t="s">
        <v>79</v>
      </c>
      <c r="G314" s="53" t="s">
        <v>1142</v>
      </c>
      <c r="H314" s="65">
        <v>202303</v>
      </c>
      <c r="I314" s="69" t="s">
        <v>163</v>
      </c>
      <c r="J314" s="105">
        <v>44382</v>
      </c>
      <c r="K314" s="51">
        <v>4000</v>
      </c>
      <c r="L314" s="51">
        <v>4000</v>
      </c>
      <c r="M314" s="51">
        <v>4000</v>
      </c>
      <c r="N314" s="65">
        <v>4000</v>
      </c>
      <c r="O314" s="70">
        <v>560</v>
      </c>
      <c r="P314" s="70">
        <v>20</v>
      </c>
      <c r="Q314" s="70">
        <f t="shared" si="40"/>
        <v>8</v>
      </c>
      <c r="R314" s="70">
        <f t="shared" si="41"/>
        <v>380</v>
      </c>
      <c r="S314" s="70">
        <v>320</v>
      </c>
      <c r="T314" s="70">
        <v>20</v>
      </c>
      <c r="U314" s="76">
        <f t="shared" si="42"/>
        <v>80</v>
      </c>
      <c r="V314" s="76">
        <f t="shared" si="43"/>
        <v>968</v>
      </c>
      <c r="W314" s="76">
        <f t="shared" si="44"/>
        <v>420</v>
      </c>
      <c r="X314" s="77">
        <v>10500</v>
      </c>
      <c r="Y314" s="51">
        <f t="shared" si="45"/>
        <v>1260</v>
      </c>
      <c r="Z314" s="51">
        <v>10500</v>
      </c>
      <c r="AA314" s="69">
        <f t="shared" si="46"/>
        <v>1260</v>
      </c>
      <c r="AB314" s="76">
        <f t="shared" si="47"/>
        <v>0</v>
      </c>
      <c r="AC314" s="69"/>
      <c r="AD314" s="76">
        <f t="shared" si="48"/>
        <v>0</v>
      </c>
      <c r="AE314" s="76">
        <f t="shared" si="49"/>
        <v>3908</v>
      </c>
      <c r="AF314" s="82"/>
      <c r="AG314" s="82"/>
      <c r="AH314" s="88"/>
    </row>
    <row r="315" spans="1:34" s="58" customFormat="1" ht="20.100000000000001" customHeight="1">
      <c r="A315" s="53">
        <v>327</v>
      </c>
      <c r="B315" s="53" t="s">
        <v>40</v>
      </c>
      <c r="C315" s="51" t="s">
        <v>1143</v>
      </c>
      <c r="D315" s="52" t="s">
        <v>1144</v>
      </c>
      <c r="E315" s="51" t="s">
        <v>43</v>
      </c>
      <c r="F315" s="51" t="s">
        <v>79</v>
      </c>
      <c r="G315" s="53" t="s">
        <v>1145</v>
      </c>
      <c r="H315" s="65">
        <v>202303</v>
      </c>
      <c r="I315" s="69" t="s">
        <v>531</v>
      </c>
      <c r="J315" s="105">
        <v>44382</v>
      </c>
      <c r="K315" s="51">
        <v>4000</v>
      </c>
      <c r="L315" s="51">
        <v>4000</v>
      </c>
      <c r="M315" s="51">
        <v>4000</v>
      </c>
      <c r="N315" s="65">
        <v>4000</v>
      </c>
      <c r="O315" s="70">
        <v>560</v>
      </c>
      <c r="P315" s="70">
        <v>20</v>
      </c>
      <c r="Q315" s="70">
        <f t="shared" si="40"/>
        <v>8</v>
      </c>
      <c r="R315" s="70">
        <f t="shared" si="41"/>
        <v>380</v>
      </c>
      <c r="S315" s="70">
        <v>320</v>
      </c>
      <c r="T315" s="70">
        <v>20</v>
      </c>
      <c r="U315" s="76">
        <f t="shared" si="42"/>
        <v>80</v>
      </c>
      <c r="V315" s="76">
        <f t="shared" si="43"/>
        <v>968</v>
      </c>
      <c r="W315" s="76">
        <f t="shared" si="44"/>
        <v>420</v>
      </c>
      <c r="X315" s="77">
        <v>10300</v>
      </c>
      <c r="Y315" s="51">
        <f t="shared" si="45"/>
        <v>1236</v>
      </c>
      <c r="Z315" s="51">
        <v>10300</v>
      </c>
      <c r="AA315" s="69">
        <f t="shared" si="46"/>
        <v>1236</v>
      </c>
      <c r="AB315" s="76">
        <f t="shared" si="47"/>
        <v>0</v>
      </c>
      <c r="AC315" s="69"/>
      <c r="AD315" s="76">
        <f t="shared" si="48"/>
        <v>0</v>
      </c>
      <c r="AE315" s="76">
        <f t="shared" si="49"/>
        <v>3860</v>
      </c>
      <c r="AF315" s="82"/>
      <c r="AG315" s="82"/>
      <c r="AH315" s="88"/>
    </row>
    <row r="316" spans="1:34" s="58" customFormat="1" ht="20.100000000000001" customHeight="1">
      <c r="A316" s="53">
        <v>328</v>
      </c>
      <c r="B316" s="53" t="s">
        <v>40</v>
      </c>
      <c r="C316" s="51" t="s">
        <v>1146</v>
      </c>
      <c r="D316" s="52" t="s">
        <v>1147</v>
      </c>
      <c r="E316" s="51" t="s">
        <v>43</v>
      </c>
      <c r="F316" s="51" t="s">
        <v>79</v>
      </c>
      <c r="G316" s="53" t="s">
        <v>1148</v>
      </c>
      <c r="H316" s="65">
        <v>202303</v>
      </c>
      <c r="I316" s="69" t="s">
        <v>387</v>
      </c>
      <c r="J316" s="105">
        <v>44389</v>
      </c>
      <c r="K316" s="51">
        <v>4000</v>
      </c>
      <c r="L316" s="51">
        <v>4000</v>
      </c>
      <c r="M316" s="51">
        <v>4000</v>
      </c>
      <c r="N316" s="65">
        <v>4000</v>
      </c>
      <c r="O316" s="70">
        <v>560</v>
      </c>
      <c r="P316" s="70">
        <v>20</v>
      </c>
      <c r="Q316" s="70">
        <f t="shared" si="40"/>
        <v>8</v>
      </c>
      <c r="R316" s="70">
        <f t="shared" si="41"/>
        <v>380</v>
      </c>
      <c r="S316" s="70">
        <v>320</v>
      </c>
      <c r="T316" s="70">
        <v>20</v>
      </c>
      <c r="U316" s="76">
        <f t="shared" si="42"/>
        <v>80</v>
      </c>
      <c r="V316" s="76">
        <f t="shared" si="43"/>
        <v>968</v>
      </c>
      <c r="W316" s="76">
        <f t="shared" si="44"/>
        <v>420</v>
      </c>
      <c r="X316" s="77">
        <v>11800</v>
      </c>
      <c r="Y316" s="51">
        <f t="shared" si="45"/>
        <v>1416</v>
      </c>
      <c r="Z316" s="51">
        <v>11800</v>
      </c>
      <c r="AA316" s="69">
        <f t="shared" si="46"/>
        <v>1416</v>
      </c>
      <c r="AB316" s="76">
        <f t="shared" si="47"/>
        <v>0</v>
      </c>
      <c r="AC316" s="69"/>
      <c r="AD316" s="76">
        <f t="shared" si="48"/>
        <v>0</v>
      </c>
      <c r="AE316" s="76">
        <f t="shared" si="49"/>
        <v>4220</v>
      </c>
      <c r="AF316" s="82"/>
      <c r="AG316" s="82"/>
      <c r="AH316" s="88"/>
    </row>
    <row r="317" spans="1:34" s="58" customFormat="1" ht="20.100000000000001" customHeight="1">
      <c r="A317" s="53">
        <v>329</v>
      </c>
      <c r="B317" s="53" t="s">
        <v>40</v>
      </c>
      <c r="C317" s="51" t="s">
        <v>1149</v>
      </c>
      <c r="D317" s="52" t="s">
        <v>1150</v>
      </c>
      <c r="E317" s="51" t="s">
        <v>43</v>
      </c>
      <c r="F317" s="51" t="s">
        <v>79</v>
      </c>
      <c r="G317" s="53" t="s">
        <v>1151</v>
      </c>
      <c r="H317" s="65">
        <v>202303</v>
      </c>
      <c r="I317" s="69" t="s">
        <v>376</v>
      </c>
      <c r="J317" s="105">
        <v>44382</v>
      </c>
      <c r="K317" s="51">
        <v>4000</v>
      </c>
      <c r="L317" s="51">
        <v>4000</v>
      </c>
      <c r="M317" s="51">
        <v>4000</v>
      </c>
      <c r="N317" s="65">
        <v>4000</v>
      </c>
      <c r="O317" s="70">
        <v>560</v>
      </c>
      <c r="P317" s="70">
        <v>20</v>
      </c>
      <c r="Q317" s="70">
        <f t="shared" si="40"/>
        <v>8</v>
      </c>
      <c r="R317" s="70">
        <f t="shared" si="41"/>
        <v>380</v>
      </c>
      <c r="S317" s="70">
        <v>320</v>
      </c>
      <c r="T317" s="70">
        <v>20</v>
      </c>
      <c r="U317" s="76">
        <f t="shared" si="42"/>
        <v>80</v>
      </c>
      <c r="V317" s="76">
        <f t="shared" si="43"/>
        <v>968</v>
      </c>
      <c r="W317" s="76">
        <f t="shared" si="44"/>
        <v>420</v>
      </c>
      <c r="X317" s="77">
        <v>11700</v>
      </c>
      <c r="Y317" s="51">
        <f t="shared" si="45"/>
        <v>1404</v>
      </c>
      <c r="Z317" s="51">
        <v>11700</v>
      </c>
      <c r="AA317" s="69">
        <f t="shared" si="46"/>
        <v>1404</v>
      </c>
      <c r="AB317" s="76">
        <f t="shared" si="47"/>
        <v>0</v>
      </c>
      <c r="AC317" s="69"/>
      <c r="AD317" s="76">
        <f t="shared" si="48"/>
        <v>0</v>
      </c>
      <c r="AE317" s="76">
        <f t="shared" si="49"/>
        <v>4196</v>
      </c>
      <c r="AF317" s="82"/>
      <c r="AG317" s="82"/>
      <c r="AH317" s="88"/>
    </row>
    <row r="318" spans="1:34" s="58" customFormat="1" ht="20.100000000000001" customHeight="1">
      <c r="A318" s="53">
        <v>330</v>
      </c>
      <c r="B318" s="53" t="s">
        <v>40</v>
      </c>
      <c r="C318" s="51" t="s">
        <v>1152</v>
      </c>
      <c r="D318" s="52" t="s">
        <v>1153</v>
      </c>
      <c r="E318" s="51" t="s">
        <v>43</v>
      </c>
      <c r="F318" s="51" t="s">
        <v>79</v>
      </c>
      <c r="G318" s="53" t="s">
        <v>1154</v>
      </c>
      <c r="H318" s="65">
        <v>202303</v>
      </c>
      <c r="I318" s="69" t="s">
        <v>227</v>
      </c>
      <c r="J318" s="105">
        <v>44384</v>
      </c>
      <c r="K318" s="51">
        <v>4000</v>
      </c>
      <c r="L318" s="51">
        <v>4000</v>
      </c>
      <c r="M318" s="51">
        <v>4000</v>
      </c>
      <c r="N318" s="65">
        <v>4000</v>
      </c>
      <c r="O318" s="70">
        <v>560</v>
      </c>
      <c r="P318" s="70">
        <v>20</v>
      </c>
      <c r="Q318" s="70">
        <f t="shared" si="40"/>
        <v>8</v>
      </c>
      <c r="R318" s="70">
        <f t="shared" si="41"/>
        <v>380</v>
      </c>
      <c r="S318" s="70">
        <v>320</v>
      </c>
      <c r="T318" s="70">
        <v>20</v>
      </c>
      <c r="U318" s="76">
        <f t="shared" si="42"/>
        <v>80</v>
      </c>
      <c r="V318" s="76">
        <f t="shared" si="43"/>
        <v>968</v>
      </c>
      <c r="W318" s="76">
        <f t="shared" si="44"/>
        <v>420</v>
      </c>
      <c r="X318" s="77">
        <v>3500</v>
      </c>
      <c r="Y318" s="51">
        <f t="shared" si="45"/>
        <v>420</v>
      </c>
      <c r="Z318" s="51">
        <v>3500</v>
      </c>
      <c r="AA318" s="69">
        <f t="shared" si="46"/>
        <v>420</v>
      </c>
      <c r="AB318" s="76">
        <f t="shared" si="47"/>
        <v>0</v>
      </c>
      <c r="AC318" s="69"/>
      <c r="AD318" s="76">
        <f t="shared" si="48"/>
        <v>0</v>
      </c>
      <c r="AE318" s="76">
        <f t="shared" si="49"/>
        <v>2228</v>
      </c>
      <c r="AF318" s="82" t="s">
        <v>1155</v>
      </c>
      <c r="AG318" s="82"/>
      <c r="AH318" s="88"/>
    </row>
    <row r="319" spans="1:34" s="58" customFormat="1" ht="20.100000000000001" customHeight="1">
      <c r="A319" s="53">
        <v>331</v>
      </c>
      <c r="B319" s="53" t="s">
        <v>40</v>
      </c>
      <c r="C319" s="51" t="s">
        <v>1156</v>
      </c>
      <c r="D319" s="52" t="s">
        <v>1157</v>
      </c>
      <c r="E319" s="51" t="s">
        <v>201</v>
      </c>
      <c r="F319" s="51" t="s">
        <v>115</v>
      </c>
      <c r="G319" s="53" t="s">
        <v>1158</v>
      </c>
      <c r="H319" s="65">
        <v>202303</v>
      </c>
      <c r="I319" s="69" t="s">
        <v>559</v>
      </c>
      <c r="J319" s="105">
        <v>44389</v>
      </c>
      <c r="K319" s="51">
        <v>4000</v>
      </c>
      <c r="L319" s="51">
        <v>4000</v>
      </c>
      <c r="M319" s="51">
        <v>4000</v>
      </c>
      <c r="N319" s="65">
        <v>4000</v>
      </c>
      <c r="O319" s="70">
        <v>560</v>
      </c>
      <c r="P319" s="70">
        <v>20</v>
      </c>
      <c r="Q319" s="70">
        <f t="shared" si="40"/>
        <v>8</v>
      </c>
      <c r="R319" s="70">
        <f t="shared" si="41"/>
        <v>380</v>
      </c>
      <c r="S319" s="70">
        <v>320</v>
      </c>
      <c r="T319" s="70">
        <v>20</v>
      </c>
      <c r="U319" s="76">
        <f t="shared" si="42"/>
        <v>80</v>
      </c>
      <c r="V319" s="76">
        <f t="shared" si="43"/>
        <v>968</v>
      </c>
      <c r="W319" s="76">
        <f t="shared" si="44"/>
        <v>420</v>
      </c>
      <c r="X319" s="77">
        <v>3500</v>
      </c>
      <c r="Y319" s="51">
        <f t="shared" si="45"/>
        <v>420</v>
      </c>
      <c r="Z319" s="51">
        <v>3500</v>
      </c>
      <c r="AA319" s="69">
        <f t="shared" si="46"/>
        <v>420</v>
      </c>
      <c r="AB319" s="76">
        <f t="shared" si="47"/>
        <v>0</v>
      </c>
      <c r="AC319" s="69"/>
      <c r="AD319" s="76">
        <f t="shared" si="48"/>
        <v>0</v>
      </c>
      <c r="AE319" s="76">
        <f t="shared" si="49"/>
        <v>2228</v>
      </c>
      <c r="AF319" s="82" t="s">
        <v>1159</v>
      </c>
      <c r="AG319" s="82"/>
      <c r="AH319" s="88"/>
    </row>
    <row r="320" spans="1:34" s="58" customFormat="1" ht="20.100000000000001" customHeight="1">
      <c r="A320" s="53">
        <v>333</v>
      </c>
      <c r="B320" s="53" t="s">
        <v>40</v>
      </c>
      <c r="C320" s="51" t="s">
        <v>1163</v>
      </c>
      <c r="D320" s="52" t="s">
        <v>1164</v>
      </c>
      <c r="E320" s="51" t="s">
        <v>201</v>
      </c>
      <c r="F320" s="51" t="s">
        <v>115</v>
      </c>
      <c r="G320" s="53" t="s">
        <v>1165</v>
      </c>
      <c r="H320" s="65">
        <v>202303</v>
      </c>
      <c r="I320" s="69" t="s">
        <v>449</v>
      </c>
      <c r="J320" s="105">
        <v>44393</v>
      </c>
      <c r="K320" s="51">
        <v>4000</v>
      </c>
      <c r="L320" s="51">
        <v>4000</v>
      </c>
      <c r="M320" s="51">
        <v>4000</v>
      </c>
      <c r="N320" s="65">
        <v>4000</v>
      </c>
      <c r="O320" s="70">
        <v>560</v>
      </c>
      <c r="P320" s="70">
        <v>20</v>
      </c>
      <c r="Q320" s="70">
        <f t="shared" si="40"/>
        <v>8</v>
      </c>
      <c r="R320" s="70">
        <f t="shared" si="41"/>
        <v>380</v>
      </c>
      <c r="S320" s="70">
        <v>320</v>
      </c>
      <c r="T320" s="70">
        <v>20</v>
      </c>
      <c r="U320" s="76">
        <f t="shared" si="42"/>
        <v>80</v>
      </c>
      <c r="V320" s="76">
        <f t="shared" si="43"/>
        <v>968</v>
      </c>
      <c r="W320" s="76">
        <f t="shared" si="44"/>
        <v>420</v>
      </c>
      <c r="X320" s="77">
        <v>6500</v>
      </c>
      <c r="Y320" s="51">
        <f t="shared" si="45"/>
        <v>780</v>
      </c>
      <c r="Z320" s="51">
        <v>6500</v>
      </c>
      <c r="AA320" s="69">
        <f t="shared" si="46"/>
        <v>780</v>
      </c>
      <c r="AB320" s="76">
        <f t="shared" si="47"/>
        <v>0</v>
      </c>
      <c r="AC320" s="69"/>
      <c r="AD320" s="76">
        <f t="shared" si="48"/>
        <v>0</v>
      </c>
      <c r="AE320" s="76">
        <f t="shared" si="49"/>
        <v>2948</v>
      </c>
      <c r="AF320" s="82"/>
      <c r="AG320" s="82"/>
      <c r="AH320" s="88"/>
    </row>
    <row r="321" spans="1:34" s="58" customFormat="1" ht="20.100000000000001" customHeight="1">
      <c r="A321" s="53">
        <v>334</v>
      </c>
      <c r="B321" s="53" t="s">
        <v>40</v>
      </c>
      <c r="C321" s="51" t="s">
        <v>1166</v>
      </c>
      <c r="D321" s="52" t="s">
        <v>1167</v>
      </c>
      <c r="E321" s="51" t="s">
        <v>43</v>
      </c>
      <c r="F321" s="51" t="s">
        <v>79</v>
      </c>
      <c r="G321" s="53" t="s">
        <v>1168</v>
      </c>
      <c r="H321" s="65">
        <v>202303</v>
      </c>
      <c r="I321" s="69" t="s">
        <v>163</v>
      </c>
      <c r="J321" s="105">
        <v>44398</v>
      </c>
      <c r="K321" s="51">
        <v>4000</v>
      </c>
      <c r="L321" s="51">
        <v>4000</v>
      </c>
      <c r="M321" s="51">
        <v>4000</v>
      </c>
      <c r="N321" s="65">
        <v>4000</v>
      </c>
      <c r="O321" s="70">
        <v>560</v>
      </c>
      <c r="P321" s="70">
        <v>20</v>
      </c>
      <c r="Q321" s="70">
        <f t="shared" si="40"/>
        <v>8</v>
      </c>
      <c r="R321" s="70">
        <f t="shared" si="41"/>
        <v>380</v>
      </c>
      <c r="S321" s="70">
        <v>320</v>
      </c>
      <c r="T321" s="70">
        <v>20</v>
      </c>
      <c r="U321" s="76">
        <f t="shared" si="42"/>
        <v>80</v>
      </c>
      <c r="V321" s="76">
        <f t="shared" si="43"/>
        <v>968</v>
      </c>
      <c r="W321" s="76">
        <f t="shared" si="44"/>
        <v>420</v>
      </c>
      <c r="X321" s="77">
        <v>11800</v>
      </c>
      <c r="Y321" s="51">
        <f t="shared" si="45"/>
        <v>1416</v>
      </c>
      <c r="Z321" s="51">
        <v>11800</v>
      </c>
      <c r="AA321" s="69">
        <f t="shared" si="46"/>
        <v>1416</v>
      </c>
      <c r="AB321" s="76">
        <f t="shared" si="47"/>
        <v>0</v>
      </c>
      <c r="AC321" s="69"/>
      <c r="AD321" s="76">
        <f t="shared" si="48"/>
        <v>0</v>
      </c>
      <c r="AE321" s="76">
        <f t="shared" si="49"/>
        <v>4220</v>
      </c>
      <c r="AF321" s="82"/>
      <c r="AG321" s="82"/>
      <c r="AH321" s="88"/>
    </row>
    <row r="322" spans="1:34" s="58" customFormat="1" ht="20.100000000000001" customHeight="1">
      <c r="A322" s="53">
        <v>335</v>
      </c>
      <c r="B322" s="53" t="s">
        <v>40</v>
      </c>
      <c r="C322" s="51" t="s">
        <v>1169</v>
      </c>
      <c r="D322" s="52" t="s">
        <v>1170</v>
      </c>
      <c r="E322" s="51" t="s">
        <v>43</v>
      </c>
      <c r="F322" s="51" t="s">
        <v>84</v>
      </c>
      <c r="G322" s="53" t="s">
        <v>1171</v>
      </c>
      <c r="H322" s="65">
        <v>202303</v>
      </c>
      <c r="I322" s="69" t="s">
        <v>368</v>
      </c>
      <c r="J322" s="105">
        <v>44398</v>
      </c>
      <c r="K322" s="51">
        <v>5000</v>
      </c>
      <c r="L322" s="51">
        <v>5000</v>
      </c>
      <c r="M322" s="51">
        <v>5000</v>
      </c>
      <c r="N322" s="65">
        <v>5000</v>
      </c>
      <c r="O322" s="70">
        <v>700</v>
      </c>
      <c r="P322" s="70">
        <v>25</v>
      </c>
      <c r="Q322" s="70">
        <f t="shared" si="40"/>
        <v>10</v>
      </c>
      <c r="R322" s="70">
        <f t="shared" si="41"/>
        <v>475</v>
      </c>
      <c r="S322" s="70">
        <v>400</v>
      </c>
      <c r="T322" s="70">
        <v>25</v>
      </c>
      <c r="U322" s="76">
        <f t="shared" si="42"/>
        <v>100</v>
      </c>
      <c r="V322" s="76">
        <f t="shared" si="43"/>
        <v>1210</v>
      </c>
      <c r="W322" s="76">
        <f t="shared" si="44"/>
        <v>525</v>
      </c>
      <c r="X322" s="77">
        <v>15000</v>
      </c>
      <c r="Y322" s="51">
        <f t="shared" si="45"/>
        <v>1800</v>
      </c>
      <c r="Z322" s="51">
        <v>15000</v>
      </c>
      <c r="AA322" s="69">
        <f t="shared" si="46"/>
        <v>1800</v>
      </c>
      <c r="AB322" s="76">
        <f t="shared" si="47"/>
        <v>0</v>
      </c>
      <c r="AC322" s="69"/>
      <c r="AD322" s="76">
        <f t="shared" si="48"/>
        <v>0</v>
      </c>
      <c r="AE322" s="76">
        <f t="shared" si="49"/>
        <v>5335</v>
      </c>
      <c r="AF322" s="82"/>
      <c r="AG322" s="82"/>
      <c r="AH322" s="88"/>
    </row>
    <row r="323" spans="1:34" s="58" customFormat="1" ht="20.100000000000001" customHeight="1">
      <c r="A323" s="53">
        <v>336</v>
      </c>
      <c r="B323" s="53" t="s">
        <v>40</v>
      </c>
      <c r="C323" s="51" t="s">
        <v>1172</v>
      </c>
      <c r="D323" s="52" t="s">
        <v>1173</v>
      </c>
      <c r="E323" s="51" t="s">
        <v>43</v>
      </c>
      <c r="F323" s="51" t="s">
        <v>115</v>
      </c>
      <c r="G323" s="53" t="s">
        <v>1174</v>
      </c>
      <c r="H323" s="65">
        <v>202303</v>
      </c>
      <c r="I323" s="69" t="s">
        <v>106</v>
      </c>
      <c r="J323" s="105">
        <v>44405</v>
      </c>
      <c r="K323" s="51">
        <v>4000</v>
      </c>
      <c r="L323" s="51">
        <v>4000</v>
      </c>
      <c r="M323" s="51">
        <v>4000</v>
      </c>
      <c r="N323" s="65">
        <v>4000</v>
      </c>
      <c r="O323" s="70">
        <v>560</v>
      </c>
      <c r="P323" s="70">
        <v>20</v>
      </c>
      <c r="Q323" s="70">
        <f t="shared" si="40"/>
        <v>8</v>
      </c>
      <c r="R323" s="70">
        <f t="shared" si="41"/>
        <v>380</v>
      </c>
      <c r="S323" s="70">
        <v>320</v>
      </c>
      <c r="T323" s="70">
        <v>20</v>
      </c>
      <c r="U323" s="76">
        <f t="shared" si="42"/>
        <v>80</v>
      </c>
      <c r="V323" s="76">
        <f t="shared" si="43"/>
        <v>968</v>
      </c>
      <c r="W323" s="76">
        <f t="shared" si="44"/>
        <v>420</v>
      </c>
      <c r="X323" s="77">
        <v>3500</v>
      </c>
      <c r="Y323" s="51">
        <f t="shared" si="45"/>
        <v>420</v>
      </c>
      <c r="Z323" s="51">
        <v>3500</v>
      </c>
      <c r="AA323" s="69">
        <f t="shared" si="46"/>
        <v>420</v>
      </c>
      <c r="AB323" s="76">
        <f t="shared" si="47"/>
        <v>0</v>
      </c>
      <c r="AC323" s="69"/>
      <c r="AD323" s="76">
        <f t="shared" si="48"/>
        <v>0</v>
      </c>
      <c r="AE323" s="76">
        <f t="shared" si="49"/>
        <v>2228</v>
      </c>
      <c r="AF323" s="82" t="s">
        <v>1175</v>
      </c>
      <c r="AG323" s="82"/>
      <c r="AH323" s="88"/>
    </row>
    <row r="324" spans="1:34" s="58" customFormat="1" ht="20.100000000000001" customHeight="1">
      <c r="A324" s="53">
        <v>337</v>
      </c>
      <c r="B324" s="53" t="s">
        <v>40</v>
      </c>
      <c r="C324" s="51" t="s">
        <v>1176</v>
      </c>
      <c r="D324" s="52" t="s">
        <v>1177</v>
      </c>
      <c r="E324" s="51" t="s">
        <v>49</v>
      </c>
      <c r="F324" s="51" t="s">
        <v>79</v>
      </c>
      <c r="G324" s="53" t="s">
        <v>1178</v>
      </c>
      <c r="H324" s="65">
        <v>202303</v>
      </c>
      <c r="I324" s="69" t="s">
        <v>676</v>
      </c>
      <c r="J324" s="105">
        <v>44410</v>
      </c>
      <c r="K324" s="51">
        <v>4000</v>
      </c>
      <c r="L324" s="51">
        <v>4000</v>
      </c>
      <c r="M324" s="51">
        <v>4000</v>
      </c>
      <c r="N324" s="65">
        <v>4000</v>
      </c>
      <c r="O324" s="70">
        <v>560</v>
      </c>
      <c r="P324" s="70">
        <v>20</v>
      </c>
      <c r="Q324" s="70">
        <f t="shared" ref="Q324:Q387" si="50">ROUND(M324*0.002,2)</f>
        <v>8</v>
      </c>
      <c r="R324" s="70">
        <f t="shared" ref="R324:R387" si="51">ROUND(N324*0.095,2)</f>
        <v>380</v>
      </c>
      <c r="S324" s="70">
        <v>320</v>
      </c>
      <c r="T324" s="70">
        <v>20</v>
      </c>
      <c r="U324" s="76">
        <f t="shared" ref="U324:U387" si="52">N324*0.02</f>
        <v>80</v>
      </c>
      <c r="V324" s="76">
        <f t="shared" ref="V324:V387" si="53">O324+P324+Q324+R324</f>
        <v>968</v>
      </c>
      <c r="W324" s="76">
        <f t="shared" ref="W324:W387" si="54">S324+T324+U324</f>
        <v>420</v>
      </c>
      <c r="X324" s="77">
        <v>3500</v>
      </c>
      <c r="Y324" s="51">
        <f t="shared" ref="Y324:Y387" si="55">X324*0.12</f>
        <v>420</v>
      </c>
      <c r="Z324" s="51">
        <v>3500</v>
      </c>
      <c r="AA324" s="69">
        <f t="shared" ref="AA324:AA387" si="56">Z324*0.12</f>
        <v>420</v>
      </c>
      <c r="AB324" s="76">
        <f t="shared" ref="AB324:AB387" si="57">Y324-AA324</f>
        <v>0</v>
      </c>
      <c r="AC324" s="69"/>
      <c r="AD324" s="76">
        <f t="shared" ref="AD324:AD387" si="58">AB324+AC324</f>
        <v>0</v>
      </c>
      <c r="AE324" s="76">
        <f t="shared" ref="AE324:AE387" si="59">V324+W324+AA324*2</f>
        <v>2228</v>
      </c>
      <c r="AF324" s="82" t="s">
        <v>1179</v>
      </c>
      <c r="AG324" s="82"/>
      <c r="AH324" s="88"/>
    </row>
    <row r="325" spans="1:34" s="58" customFormat="1" ht="20.100000000000001" customHeight="1">
      <c r="A325" s="53">
        <v>338</v>
      </c>
      <c r="B325" s="53" t="s">
        <v>40</v>
      </c>
      <c r="C325" s="51" t="s">
        <v>1180</v>
      </c>
      <c r="D325" s="52" t="s">
        <v>1181</v>
      </c>
      <c r="E325" s="51" t="s">
        <v>49</v>
      </c>
      <c r="F325" s="51" t="s">
        <v>79</v>
      </c>
      <c r="G325" s="53" t="s">
        <v>1182</v>
      </c>
      <c r="H325" s="65">
        <v>202303</v>
      </c>
      <c r="I325" s="69" t="s">
        <v>676</v>
      </c>
      <c r="J325" s="105">
        <v>44410</v>
      </c>
      <c r="K325" s="51">
        <v>4000</v>
      </c>
      <c r="L325" s="51">
        <v>4000</v>
      </c>
      <c r="M325" s="51">
        <v>4000</v>
      </c>
      <c r="N325" s="65">
        <v>4000</v>
      </c>
      <c r="O325" s="70">
        <v>560</v>
      </c>
      <c r="P325" s="70">
        <v>20</v>
      </c>
      <c r="Q325" s="70">
        <f t="shared" si="50"/>
        <v>8</v>
      </c>
      <c r="R325" s="70">
        <f t="shared" si="51"/>
        <v>380</v>
      </c>
      <c r="S325" s="70">
        <v>320</v>
      </c>
      <c r="T325" s="70">
        <v>20</v>
      </c>
      <c r="U325" s="76">
        <f t="shared" si="52"/>
        <v>80</v>
      </c>
      <c r="V325" s="76">
        <f t="shared" si="53"/>
        <v>968</v>
      </c>
      <c r="W325" s="76">
        <f t="shared" si="54"/>
        <v>420</v>
      </c>
      <c r="X325" s="77">
        <v>7000</v>
      </c>
      <c r="Y325" s="51">
        <f t="shared" si="55"/>
        <v>840</v>
      </c>
      <c r="Z325" s="51">
        <v>7000</v>
      </c>
      <c r="AA325" s="69">
        <f t="shared" si="56"/>
        <v>840</v>
      </c>
      <c r="AB325" s="76">
        <f t="shared" si="57"/>
        <v>0</v>
      </c>
      <c r="AC325" s="69"/>
      <c r="AD325" s="76">
        <f t="shared" si="58"/>
        <v>0</v>
      </c>
      <c r="AE325" s="76">
        <f t="shared" si="59"/>
        <v>3068</v>
      </c>
      <c r="AF325" s="82"/>
      <c r="AG325" s="82"/>
      <c r="AH325" s="88"/>
    </row>
    <row r="326" spans="1:34" s="58" customFormat="1" ht="20.100000000000001" customHeight="1">
      <c r="A326" s="53">
        <v>339</v>
      </c>
      <c r="B326" s="53" t="s">
        <v>40</v>
      </c>
      <c r="C326" s="51" t="s">
        <v>1183</v>
      </c>
      <c r="D326" s="52" t="s">
        <v>1184</v>
      </c>
      <c r="E326" s="51" t="s">
        <v>43</v>
      </c>
      <c r="F326" s="51" t="s">
        <v>79</v>
      </c>
      <c r="G326" s="53" t="s">
        <v>1185</v>
      </c>
      <c r="H326" s="65">
        <v>202303</v>
      </c>
      <c r="I326" s="69" t="s">
        <v>163</v>
      </c>
      <c r="J326" s="105">
        <v>44417</v>
      </c>
      <c r="K326" s="51">
        <v>4000</v>
      </c>
      <c r="L326" s="51">
        <v>4000</v>
      </c>
      <c r="M326" s="51">
        <v>4000</v>
      </c>
      <c r="N326" s="65">
        <v>4000</v>
      </c>
      <c r="O326" s="70">
        <v>560</v>
      </c>
      <c r="P326" s="70">
        <v>20</v>
      </c>
      <c r="Q326" s="70">
        <f t="shared" si="50"/>
        <v>8</v>
      </c>
      <c r="R326" s="70">
        <f t="shared" si="51"/>
        <v>380</v>
      </c>
      <c r="S326" s="70">
        <v>320</v>
      </c>
      <c r="T326" s="70">
        <v>20</v>
      </c>
      <c r="U326" s="76">
        <f t="shared" si="52"/>
        <v>80</v>
      </c>
      <c r="V326" s="76">
        <f t="shared" si="53"/>
        <v>968</v>
      </c>
      <c r="W326" s="76">
        <f t="shared" si="54"/>
        <v>420</v>
      </c>
      <c r="X326" s="77">
        <v>3500</v>
      </c>
      <c r="Y326" s="51">
        <f t="shared" si="55"/>
        <v>420</v>
      </c>
      <c r="Z326" s="51">
        <v>3500</v>
      </c>
      <c r="AA326" s="69">
        <f t="shared" si="56"/>
        <v>420</v>
      </c>
      <c r="AB326" s="76">
        <f t="shared" si="57"/>
        <v>0</v>
      </c>
      <c r="AC326" s="69"/>
      <c r="AD326" s="76">
        <f t="shared" si="58"/>
        <v>0</v>
      </c>
      <c r="AE326" s="76">
        <f t="shared" si="59"/>
        <v>2228</v>
      </c>
      <c r="AF326" s="82" t="s">
        <v>1186</v>
      </c>
      <c r="AG326" s="82"/>
      <c r="AH326" s="88"/>
    </row>
    <row r="327" spans="1:34" s="58" customFormat="1" ht="20.100000000000001" customHeight="1">
      <c r="A327" s="53">
        <v>340</v>
      </c>
      <c r="B327" s="53" t="s">
        <v>40</v>
      </c>
      <c r="C327" s="51" t="s">
        <v>1187</v>
      </c>
      <c r="D327" s="52" t="s">
        <v>1188</v>
      </c>
      <c r="E327" s="51" t="s">
        <v>43</v>
      </c>
      <c r="F327" s="51" t="s">
        <v>79</v>
      </c>
      <c r="G327" s="53" t="s">
        <v>1189</v>
      </c>
      <c r="H327" s="65">
        <v>202303</v>
      </c>
      <c r="I327" s="69" t="s">
        <v>531</v>
      </c>
      <c r="J327" s="105">
        <v>44421</v>
      </c>
      <c r="K327" s="51">
        <v>4000</v>
      </c>
      <c r="L327" s="51">
        <v>4000</v>
      </c>
      <c r="M327" s="51">
        <v>4000</v>
      </c>
      <c r="N327" s="65">
        <v>4000</v>
      </c>
      <c r="O327" s="70">
        <v>560</v>
      </c>
      <c r="P327" s="70">
        <v>20</v>
      </c>
      <c r="Q327" s="70">
        <f t="shared" si="50"/>
        <v>8</v>
      </c>
      <c r="R327" s="70">
        <f t="shared" si="51"/>
        <v>380</v>
      </c>
      <c r="S327" s="70">
        <v>320</v>
      </c>
      <c r="T327" s="70">
        <v>20</v>
      </c>
      <c r="U327" s="76">
        <f t="shared" si="52"/>
        <v>80</v>
      </c>
      <c r="V327" s="76">
        <f t="shared" si="53"/>
        <v>968</v>
      </c>
      <c r="W327" s="76">
        <f t="shared" si="54"/>
        <v>420</v>
      </c>
      <c r="X327" s="77">
        <v>10300</v>
      </c>
      <c r="Y327" s="51">
        <f t="shared" si="55"/>
        <v>1236</v>
      </c>
      <c r="Z327" s="51">
        <v>10300</v>
      </c>
      <c r="AA327" s="69">
        <f t="shared" si="56"/>
        <v>1236</v>
      </c>
      <c r="AB327" s="76">
        <f t="shared" si="57"/>
        <v>0</v>
      </c>
      <c r="AC327" s="69"/>
      <c r="AD327" s="76">
        <f t="shared" si="58"/>
        <v>0</v>
      </c>
      <c r="AE327" s="76">
        <f t="shared" si="59"/>
        <v>3860</v>
      </c>
      <c r="AF327" s="82"/>
      <c r="AG327" s="82"/>
      <c r="AH327" s="88"/>
    </row>
    <row r="328" spans="1:34" s="58" customFormat="1" ht="20.100000000000001" customHeight="1">
      <c r="A328" s="53">
        <v>341</v>
      </c>
      <c r="B328" s="53" t="s">
        <v>40</v>
      </c>
      <c r="C328" s="51" t="s">
        <v>1190</v>
      </c>
      <c r="D328" s="52" t="s">
        <v>1191</v>
      </c>
      <c r="E328" s="51" t="s">
        <v>43</v>
      </c>
      <c r="F328" s="51" t="s">
        <v>79</v>
      </c>
      <c r="G328" s="53" t="s">
        <v>1192</v>
      </c>
      <c r="H328" s="65">
        <v>202303</v>
      </c>
      <c r="I328" s="69" t="s">
        <v>368</v>
      </c>
      <c r="J328" s="105">
        <v>44421</v>
      </c>
      <c r="K328" s="51">
        <v>4000</v>
      </c>
      <c r="L328" s="51">
        <v>4000</v>
      </c>
      <c r="M328" s="51">
        <v>4000</v>
      </c>
      <c r="N328" s="65">
        <v>4000</v>
      </c>
      <c r="O328" s="70">
        <v>560</v>
      </c>
      <c r="P328" s="70">
        <v>20</v>
      </c>
      <c r="Q328" s="70">
        <f t="shared" si="50"/>
        <v>8</v>
      </c>
      <c r="R328" s="70">
        <f t="shared" si="51"/>
        <v>380</v>
      </c>
      <c r="S328" s="70">
        <v>320</v>
      </c>
      <c r="T328" s="70">
        <v>20</v>
      </c>
      <c r="U328" s="76">
        <f t="shared" si="52"/>
        <v>80</v>
      </c>
      <c r="V328" s="76">
        <f t="shared" si="53"/>
        <v>968</v>
      </c>
      <c r="W328" s="76">
        <f t="shared" si="54"/>
        <v>420</v>
      </c>
      <c r="X328" s="77">
        <v>3500</v>
      </c>
      <c r="Y328" s="51">
        <f t="shared" si="55"/>
        <v>420</v>
      </c>
      <c r="Z328" s="51">
        <v>9500</v>
      </c>
      <c r="AA328" s="69">
        <f t="shared" si="56"/>
        <v>1140</v>
      </c>
      <c r="AB328" s="76">
        <f t="shared" si="57"/>
        <v>-720</v>
      </c>
      <c r="AC328" s="69"/>
      <c r="AD328" s="76">
        <f t="shared" si="58"/>
        <v>-720</v>
      </c>
      <c r="AE328" s="76">
        <f t="shared" si="59"/>
        <v>3668</v>
      </c>
      <c r="AF328" s="82" t="s">
        <v>1193</v>
      </c>
      <c r="AG328" s="82"/>
      <c r="AH328" s="88"/>
    </row>
    <row r="329" spans="1:34" s="58" customFormat="1" ht="20.100000000000001" customHeight="1">
      <c r="A329" s="53">
        <v>342</v>
      </c>
      <c r="B329" s="53" t="s">
        <v>40</v>
      </c>
      <c r="C329" s="51" t="s">
        <v>1194</v>
      </c>
      <c r="D329" s="52" t="s">
        <v>1195</v>
      </c>
      <c r="E329" s="51" t="s">
        <v>43</v>
      </c>
      <c r="F329" s="51" t="s">
        <v>79</v>
      </c>
      <c r="G329" s="53" t="s">
        <v>1196</v>
      </c>
      <c r="H329" s="65">
        <v>202303</v>
      </c>
      <c r="I329" s="69" t="s">
        <v>606</v>
      </c>
      <c r="J329" s="105">
        <v>44424</v>
      </c>
      <c r="K329" s="51">
        <v>4000</v>
      </c>
      <c r="L329" s="51">
        <v>4000</v>
      </c>
      <c r="M329" s="51">
        <v>4000</v>
      </c>
      <c r="N329" s="65">
        <v>4000</v>
      </c>
      <c r="O329" s="70">
        <v>560</v>
      </c>
      <c r="P329" s="70">
        <v>20</v>
      </c>
      <c r="Q329" s="70">
        <f t="shared" si="50"/>
        <v>8</v>
      </c>
      <c r="R329" s="70">
        <f t="shared" si="51"/>
        <v>380</v>
      </c>
      <c r="S329" s="70">
        <v>320</v>
      </c>
      <c r="T329" s="70">
        <v>20</v>
      </c>
      <c r="U329" s="76">
        <f t="shared" si="52"/>
        <v>80</v>
      </c>
      <c r="V329" s="76">
        <f t="shared" si="53"/>
        <v>968</v>
      </c>
      <c r="W329" s="76">
        <f t="shared" si="54"/>
        <v>420</v>
      </c>
      <c r="X329" s="77">
        <v>3500</v>
      </c>
      <c r="Y329" s="51">
        <f t="shared" si="55"/>
        <v>420</v>
      </c>
      <c r="Z329" s="51">
        <v>3500</v>
      </c>
      <c r="AA329" s="69">
        <f t="shared" si="56"/>
        <v>420</v>
      </c>
      <c r="AB329" s="76">
        <f t="shared" si="57"/>
        <v>0</v>
      </c>
      <c r="AC329" s="69"/>
      <c r="AD329" s="76">
        <f t="shared" si="58"/>
        <v>0</v>
      </c>
      <c r="AE329" s="76">
        <f t="shared" si="59"/>
        <v>2228</v>
      </c>
      <c r="AF329" s="82" t="s">
        <v>1197</v>
      </c>
      <c r="AG329" s="82"/>
      <c r="AH329" s="88"/>
    </row>
    <row r="330" spans="1:34" s="58" customFormat="1" ht="20.100000000000001" customHeight="1">
      <c r="A330" s="53">
        <v>343</v>
      </c>
      <c r="B330" s="53" t="s">
        <v>40</v>
      </c>
      <c r="C330" s="51" t="s">
        <v>1198</v>
      </c>
      <c r="D330" s="52" t="s">
        <v>1199</v>
      </c>
      <c r="E330" s="51" t="s">
        <v>43</v>
      </c>
      <c r="F330" s="51" t="s">
        <v>84</v>
      </c>
      <c r="G330" s="53" t="s">
        <v>1200</v>
      </c>
      <c r="H330" s="65">
        <v>202303</v>
      </c>
      <c r="I330" s="69" t="s">
        <v>606</v>
      </c>
      <c r="J330" s="105">
        <v>44431</v>
      </c>
      <c r="K330" s="51">
        <v>5000</v>
      </c>
      <c r="L330" s="51">
        <v>5000</v>
      </c>
      <c r="M330" s="51">
        <v>5000</v>
      </c>
      <c r="N330" s="65">
        <v>5000</v>
      </c>
      <c r="O330" s="70">
        <v>700</v>
      </c>
      <c r="P330" s="70">
        <v>25</v>
      </c>
      <c r="Q330" s="70">
        <f t="shared" si="50"/>
        <v>10</v>
      </c>
      <c r="R330" s="70">
        <f t="shared" si="51"/>
        <v>475</v>
      </c>
      <c r="S330" s="70">
        <v>400</v>
      </c>
      <c r="T330" s="70">
        <v>25</v>
      </c>
      <c r="U330" s="76">
        <f t="shared" si="52"/>
        <v>100</v>
      </c>
      <c r="V330" s="76">
        <f t="shared" si="53"/>
        <v>1210</v>
      </c>
      <c r="W330" s="76">
        <f t="shared" si="54"/>
        <v>525</v>
      </c>
      <c r="X330" s="77">
        <v>15000</v>
      </c>
      <c r="Y330" s="51">
        <f t="shared" si="55"/>
        <v>1800</v>
      </c>
      <c r="Z330" s="51">
        <v>16800</v>
      </c>
      <c r="AA330" s="69">
        <f t="shared" si="56"/>
        <v>2016</v>
      </c>
      <c r="AB330" s="76">
        <f t="shared" si="57"/>
        <v>-216</v>
      </c>
      <c r="AC330" s="69"/>
      <c r="AD330" s="76">
        <f t="shared" si="58"/>
        <v>-216</v>
      </c>
      <c r="AE330" s="76">
        <f t="shared" si="59"/>
        <v>5767</v>
      </c>
      <c r="AF330" s="82"/>
      <c r="AG330" s="82"/>
      <c r="AH330" s="88"/>
    </row>
    <row r="331" spans="1:34" s="58" customFormat="1" ht="20.100000000000001" customHeight="1">
      <c r="A331" s="53">
        <v>344</v>
      </c>
      <c r="B331" s="53" t="s">
        <v>40</v>
      </c>
      <c r="C331" s="51" t="s">
        <v>1201</v>
      </c>
      <c r="D331" s="52" t="s">
        <v>1202</v>
      </c>
      <c r="E331" s="51" t="s">
        <v>43</v>
      </c>
      <c r="F331" s="51" t="s">
        <v>84</v>
      </c>
      <c r="G331" s="53" t="s">
        <v>1203</v>
      </c>
      <c r="H331" s="65">
        <v>202303</v>
      </c>
      <c r="I331" s="69" t="s">
        <v>531</v>
      </c>
      <c r="J331" s="105">
        <v>44433</v>
      </c>
      <c r="K331" s="51">
        <v>5000</v>
      </c>
      <c r="L331" s="51">
        <v>5000</v>
      </c>
      <c r="M331" s="51">
        <v>5000</v>
      </c>
      <c r="N331" s="65">
        <v>5000</v>
      </c>
      <c r="O331" s="70">
        <v>700</v>
      </c>
      <c r="P331" s="70">
        <v>25</v>
      </c>
      <c r="Q331" s="70">
        <f t="shared" si="50"/>
        <v>10</v>
      </c>
      <c r="R331" s="70">
        <f t="shared" si="51"/>
        <v>475</v>
      </c>
      <c r="S331" s="70">
        <v>400</v>
      </c>
      <c r="T331" s="70">
        <v>25</v>
      </c>
      <c r="U331" s="76">
        <f t="shared" si="52"/>
        <v>100</v>
      </c>
      <c r="V331" s="76">
        <f t="shared" si="53"/>
        <v>1210</v>
      </c>
      <c r="W331" s="76">
        <f t="shared" si="54"/>
        <v>525</v>
      </c>
      <c r="X331" s="77">
        <v>15000</v>
      </c>
      <c r="Y331" s="51">
        <f t="shared" si="55"/>
        <v>1800</v>
      </c>
      <c r="Z331" s="51">
        <v>15000</v>
      </c>
      <c r="AA331" s="69">
        <f t="shared" si="56"/>
        <v>1800</v>
      </c>
      <c r="AB331" s="76">
        <f t="shared" si="57"/>
        <v>0</v>
      </c>
      <c r="AC331" s="69"/>
      <c r="AD331" s="76">
        <f t="shared" si="58"/>
        <v>0</v>
      </c>
      <c r="AE331" s="76">
        <f t="shared" si="59"/>
        <v>5335</v>
      </c>
      <c r="AF331" s="82"/>
      <c r="AG331" s="82"/>
      <c r="AH331" s="88"/>
    </row>
    <row r="332" spans="1:34" s="58" customFormat="1" ht="20.100000000000001" customHeight="1">
      <c r="A332" s="53">
        <v>345</v>
      </c>
      <c r="B332" s="53" t="s">
        <v>40</v>
      </c>
      <c r="C332" s="51" t="s">
        <v>1204</v>
      </c>
      <c r="D332" s="52" t="s">
        <v>1205</v>
      </c>
      <c r="E332" s="51" t="s">
        <v>49</v>
      </c>
      <c r="F332" s="51" t="s">
        <v>79</v>
      </c>
      <c r="G332" s="53" t="s">
        <v>1206</v>
      </c>
      <c r="H332" s="65">
        <v>202303</v>
      </c>
      <c r="I332" s="69" t="s">
        <v>490</v>
      </c>
      <c r="J332" s="105">
        <v>44435</v>
      </c>
      <c r="K332" s="51">
        <v>4000</v>
      </c>
      <c r="L332" s="51">
        <v>4000</v>
      </c>
      <c r="M332" s="51">
        <v>4000</v>
      </c>
      <c r="N332" s="65">
        <v>4000</v>
      </c>
      <c r="O332" s="70">
        <v>560</v>
      </c>
      <c r="P332" s="70">
        <v>20</v>
      </c>
      <c r="Q332" s="70">
        <f t="shared" si="50"/>
        <v>8</v>
      </c>
      <c r="R332" s="70">
        <f t="shared" si="51"/>
        <v>380</v>
      </c>
      <c r="S332" s="70">
        <v>320</v>
      </c>
      <c r="T332" s="70">
        <v>20</v>
      </c>
      <c r="U332" s="76">
        <f t="shared" si="52"/>
        <v>80</v>
      </c>
      <c r="V332" s="76">
        <f t="shared" si="53"/>
        <v>968</v>
      </c>
      <c r="W332" s="76">
        <f t="shared" si="54"/>
        <v>420</v>
      </c>
      <c r="X332" s="77">
        <v>3500</v>
      </c>
      <c r="Y332" s="51">
        <f t="shared" si="55"/>
        <v>420</v>
      </c>
      <c r="Z332" s="51">
        <v>3500</v>
      </c>
      <c r="AA332" s="69">
        <f t="shared" si="56"/>
        <v>420</v>
      </c>
      <c r="AB332" s="76">
        <f t="shared" si="57"/>
        <v>0</v>
      </c>
      <c r="AC332" s="69"/>
      <c r="AD332" s="76">
        <f t="shared" si="58"/>
        <v>0</v>
      </c>
      <c r="AE332" s="76">
        <f t="shared" si="59"/>
        <v>2228</v>
      </c>
      <c r="AF332" s="82" t="s">
        <v>1207</v>
      </c>
      <c r="AG332" s="82"/>
      <c r="AH332" s="88"/>
    </row>
    <row r="333" spans="1:34" s="58" customFormat="1" ht="20.100000000000001" customHeight="1">
      <c r="A333" s="53">
        <v>346</v>
      </c>
      <c r="B333" s="53" t="s">
        <v>40</v>
      </c>
      <c r="C333" s="51" t="s">
        <v>1208</v>
      </c>
      <c r="D333" s="52" t="s">
        <v>1209</v>
      </c>
      <c r="E333" s="51" t="s">
        <v>201</v>
      </c>
      <c r="F333" s="51" t="s">
        <v>79</v>
      </c>
      <c r="G333" s="53" t="s">
        <v>1210</v>
      </c>
      <c r="H333" s="65">
        <v>202303</v>
      </c>
      <c r="I333" s="69" t="s">
        <v>257</v>
      </c>
      <c r="J333" s="105">
        <v>44435</v>
      </c>
      <c r="K333" s="51">
        <v>4000</v>
      </c>
      <c r="L333" s="51">
        <v>4000</v>
      </c>
      <c r="M333" s="51">
        <v>4000</v>
      </c>
      <c r="N333" s="65">
        <v>4000</v>
      </c>
      <c r="O333" s="70">
        <v>560</v>
      </c>
      <c r="P333" s="70">
        <v>20</v>
      </c>
      <c r="Q333" s="70">
        <f t="shared" si="50"/>
        <v>8</v>
      </c>
      <c r="R333" s="70">
        <f t="shared" si="51"/>
        <v>380</v>
      </c>
      <c r="S333" s="70">
        <v>320</v>
      </c>
      <c r="T333" s="70">
        <v>20</v>
      </c>
      <c r="U333" s="76">
        <f t="shared" si="52"/>
        <v>80</v>
      </c>
      <c r="V333" s="76">
        <f t="shared" si="53"/>
        <v>968</v>
      </c>
      <c r="W333" s="76">
        <f t="shared" si="54"/>
        <v>420</v>
      </c>
      <c r="X333" s="77">
        <v>9500</v>
      </c>
      <c r="Y333" s="51">
        <f t="shared" si="55"/>
        <v>1140</v>
      </c>
      <c r="Z333" s="51">
        <v>9500</v>
      </c>
      <c r="AA333" s="69">
        <f t="shared" si="56"/>
        <v>1140</v>
      </c>
      <c r="AB333" s="76">
        <f t="shared" si="57"/>
        <v>0</v>
      </c>
      <c r="AC333" s="69"/>
      <c r="AD333" s="76">
        <f t="shared" si="58"/>
        <v>0</v>
      </c>
      <c r="AE333" s="76">
        <f t="shared" si="59"/>
        <v>3668</v>
      </c>
      <c r="AF333" s="82"/>
      <c r="AG333" s="82"/>
      <c r="AH333" s="88"/>
    </row>
    <row r="334" spans="1:34" s="58" customFormat="1" ht="20.100000000000001" customHeight="1">
      <c r="A334" s="53">
        <v>347</v>
      </c>
      <c r="B334" s="53" t="s">
        <v>40</v>
      </c>
      <c r="C334" s="51" t="s">
        <v>1211</v>
      </c>
      <c r="D334" s="52" t="s">
        <v>1212</v>
      </c>
      <c r="E334" s="51" t="s">
        <v>43</v>
      </c>
      <c r="F334" s="51" t="s">
        <v>79</v>
      </c>
      <c r="G334" s="53" t="s">
        <v>1213</v>
      </c>
      <c r="H334" s="65">
        <v>202303</v>
      </c>
      <c r="I334" s="69" t="s">
        <v>376</v>
      </c>
      <c r="J334" s="105">
        <v>44438</v>
      </c>
      <c r="K334" s="51">
        <v>4000</v>
      </c>
      <c r="L334" s="51">
        <v>4000</v>
      </c>
      <c r="M334" s="51">
        <v>4000</v>
      </c>
      <c r="N334" s="65">
        <v>4000</v>
      </c>
      <c r="O334" s="70">
        <v>560</v>
      </c>
      <c r="P334" s="70">
        <v>20</v>
      </c>
      <c r="Q334" s="70">
        <f t="shared" si="50"/>
        <v>8</v>
      </c>
      <c r="R334" s="70">
        <f t="shared" si="51"/>
        <v>380</v>
      </c>
      <c r="S334" s="70">
        <v>320</v>
      </c>
      <c r="T334" s="70">
        <v>20</v>
      </c>
      <c r="U334" s="76">
        <f t="shared" si="52"/>
        <v>80</v>
      </c>
      <c r="V334" s="76">
        <f t="shared" si="53"/>
        <v>968</v>
      </c>
      <c r="W334" s="76">
        <f t="shared" si="54"/>
        <v>420</v>
      </c>
      <c r="X334" s="77">
        <v>11500</v>
      </c>
      <c r="Y334" s="51">
        <f t="shared" si="55"/>
        <v>1380</v>
      </c>
      <c r="Z334" s="51">
        <v>11500</v>
      </c>
      <c r="AA334" s="69">
        <f t="shared" si="56"/>
        <v>1380</v>
      </c>
      <c r="AB334" s="76">
        <f t="shared" si="57"/>
        <v>0</v>
      </c>
      <c r="AC334" s="69"/>
      <c r="AD334" s="76">
        <f t="shared" si="58"/>
        <v>0</v>
      </c>
      <c r="AE334" s="76">
        <f t="shared" si="59"/>
        <v>4148</v>
      </c>
      <c r="AF334" s="82"/>
      <c r="AG334" s="82"/>
      <c r="AH334" s="88"/>
    </row>
    <row r="335" spans="1:34" s="58" customFormat="1" ht="20.100000000000001" customHeight="1">
      <c r="A335" s="53">
        <v>348</v>
      </c>
      <c r="B335" s="53" t="s">
        <v>40</v>
      </c>
      <c r="C335" s="51" t="s">
        <v>1214</v>
      </c>
      <c r="D335" s="52" t="s">
        <v>1215</v>
      </c>
      <c r="E335" s="51" t="s">
        <v>43</v>
      </c>
      <c r="F335" s="51" t="s">
        <v>79</v>
      </c>
      <c r="G335" s="53" t="s">
        <v>1216</v>
      </c>
      <c r="H335" s="65">
        <v>202303</v>
      </c>
      <c r="I335" s="69" t="s">
        <v>368</v>
      </c>
      <c r="J335" s="105">
        <v>44440</v>
      </c>
      <c r="K335" s="51">
        <v>4000</v>
      </c>
      <c r="L335" s="51">
        <v>4000</v>
      </c>
      <c r="M335" s="51">
        <v>4000</v>
      </c>
      <c r="N335" s="65">
        <v>4000</v>
      </c>
      <c r="O335" s="70">
        <v>560</v>
      </c>
      <c r="P335" s="70">
        <v>20</v>
      </c>
      <c r="Q335" s="70">
        <f t="shared" si="50"/>
        <v>8</v>
      </c>
      <c r="R335" s="70">
        <f t="shared" si="51"/>
        <v>380</v>
      </c>
      <c r="S335" s="70">
        <v>320</v>
      </c>
      <c r="T335" s="70">
        <v>20</v>
      </c>
      <c r="U335" s="76">
        <f t="shared" si="52"/>
        <v>80</v>
      </c>
      <c r="V335" s="76">
        <f t="shared" si="53"/>
        <v>968</v>
      </c>
      <c r="W335" s="76">
        <f t="shared" si="54"/>
        <v>420</v>
      </c>
      <c r="X335" s="77">
        <v>11500</v>
      </c>
      <c r="Y335" s="51">
        <f t="shared" si="55"/>
        <v>1380</v>
      </c>
      <c r="Z335" s="51">
        <v>11500</v>
      </c>
      <c r="AA335" s="69">
        <f t="shared" si="56"/>
        <v>1380</v>
      </c>
      <c r="AB335" s="76">
        <f t="shared" si="57"/>
        <v>0</v>
      </c>
      <c r="AC335" s="69"/>
      <c r="AD335" s="76">
        <f t="shared" si="58"/>
        <v>0</v>
      </c>
      <c r="AE335" s="76">
        <f t="shared" si="59"/>
        <v>4148</v>
      </c>
      <c r="AF335" s="82"/>
      <c r="AG335" s="82"/>
      <c r="AH335" s="88"/>
    </row>
    <row r="336" spans="1:34" s="58" customFormat="1" ht="20.100000000000001" customHeight="1">
      <c r="A336" s="53">
        <v>349</v>
      </c>
      <c r="B336" s="53" t="s">
        <v>40</v>
      </c>
      <c r="C336" s="51" t="s">
        <v>1217</v>
      </c>
      <c r="D336" s="52" t="s">
        <v>1218</v>
      </c>
      <c r="E336" s="51" t="s">
        <v>49</v>
      </c>
      <c r="F336" s="51" t="s">
        <v>79</v>
      </c>
      <c r="G336" s="53" t="s">
        <v>1219</v>
      </c>
      <c r="H336" s="65">
        <v>202303</v>
      </c>
      <c r="I336" s="69" t="s">
        <v>478</v>
      </c>
      <c r="J336" s="105">
        <v>44440</v>
      </c>
      <c r="K336" s="51">
        <v>4000</v>
      </c>
      <c r="L336" s="51">
        <v>4000</v>
      </c>
      <c r="M336" s="51">
        <v>4000</v>
      </c>
      <c r="N336" s="65">
        <v>4000</v>
      </c>
      <c r="O336" s="70">
        <v>560</v>
      </c>
      <c r="P336" s="70">
        <v>20</v>
      </c>
      <c r="Q336" s="70">
        <f t="shared" si="50"/>
        <v>8</v>
      </c>
      <c r="R336" s="70">
        <f t="shared" si="51"/>
        <v>380</v>
      </c>
      <c r="S336" s="70">
        <v>320</v>
      </c>
      <c r="T336" s="70">
        <v>20</v>
      </c>
      <c r="U336" s="76">
        <f t="shared" si="52"/>
        <v>80</v>
      </c>
      <c r="V336" s="76">
        <f t="shared" si="53"/>
        <v>968</v>
      </c>
      <c r="W336" s="76">
        <f t="shared" si="54"/>
        <v>420</v>
      </c>
      <c r="X336" s="77">
        <v>8000</v>
      </c>
      <c r="Y336" s="51">
        <f t="shared" si="55"/>
        <v>960</v>
      </c>
      <c r="Z336" s="51">
        <v>8000</v>
      </c>
      <c r="AA336" s="69">
        <f t="shared" si="56"/>
        <v>960</v>
      </c>
      <c r="AB336" s="76">
        <f t="shared" si="57"/>
        <v>0</v>
      </c>
      <c r="AC336" s="69"/>
      <c r="AD336" s="76">
        <f t="shared" si="58"/>
        <v>0</v>
      </c>
      <c r="AE336" s="76">
        <f t="shared" si="59"/>
        <v>3308</v>
      </c>
      <c r="AF336" s="82"/>
      <c r="AG336" s="82"/>
      <c r="AH336" s="88"/>
    </row>
    <row r="337" spans="1:34" s="58" customFormat="1" ht="20.100000000000001" customHeight="1">
      <c r="A337" s="53">
        <v>350</v>
      </c>
      <c r="B337" s="53" t="s">
        <v>40</v>
      </c>
      <c r="C337" s="51" t="s">
        <v>1220</v>
      </c>
      <c r="D337" s="52" t="s">
        <v>1221</v>
      </c>
      <c r="E337" s="51" t="s">
        <v>43</v>
      </c>
      <c r="F337" s="51" t="s">
        <v>79</v>
      </c>
      <c r="G337" s="53" t="s">
        <v>1222</v>
      </c>
      <c r="H337" s="65">
        <v>202303</v>
      </c>
      <c r="I337" s="69" t="s">
        <v>324</v>
      </c>
      <c r="J337" s="105">
        <v>44440</v>
      </c>
      <c r="K337" s="51">
        <v>4000</v>
      </c>
      <c r="L337" s="51">
        <v>4000</v>
      </c>
      <c r="M337" s="51">
        <v>4000</v>
      </c>
      <c r="N337" s="65">
        <v>4000</v>
      </c>
      <c r="O337" s="70">
        <v>560</v>
      </c>
      <c r="P337" s="70">
        <v>20</v>
      </c>
      <c r="Q337" s="70">
        <f t="shared" si="50"/>
        <v>8</v>
      </c>
      <c r="R337" s="70">
        <f t="shared" si="51"/>
        <v>380</v>
      </c>
      <c r="S337" s="70">
        <v>320</v>
      </c>
      <c r="T337" s="70">
        <v>20</v>
      </c>
      <c r="U337" s="76">
        <f t="shared" si="52"/>
        <v>80</v>
      </c>
      <c r="V337" s="76">
        <f t="shared" si="53"/>
        <v>968</v>
      </c>
      <c r="W337" s="76">
        <f t="shared" si="54"/>
        <v>420</v>
      </c>
      <c r="X337" s="77">
        <v>9500</v>
      </c>
      <c r="Y337" s="51">
        <f t="shared" si="55"/>
        <v>1140</v>
      </c>
      <c r="Z337" s="51">
        <v>8500</v>
      </c>
      <c r="AA337" s="69">
        <f t="shared" si="56"/>
        <v>1020</v>
      </c>
      <c r="AB337" s="76">
        <f t="shared" si="57"/>
        <v>120</v>
      </c>
      <c r="AC337" s="69"/>
      <c r="AD337" s="76">
        <f t="shared" si="58"/>
        <v>120</v>
      </c>
      <c r="AE337" s="76">
        <f t="shared" si="59"/>
        <v>3428</v>
      </c>
      <c r="AF337" s="82"/>
      <c r="AG337" s="82"/>
      <c r="AH337" s="88"/>
    </row>
    <row r="338" spans="1:34" s="58" customFormat="1" ht="20.100000000000001" customHeight="1">
      <c r="A338" s="53">
        <v>351</v>
      </c>
      <c r="B338" s="53" t="s">
        <v>40</v>
      </c>
      <c r="C338" s="51" t="s">
        <v>1223</v>
      </c>
      <c r="D338" s="52" t="s">
        <v>1224</v>
      </c>
      <c r="E338" s="51" t="s">
        <v>43</v>
      </c>
      <c r="F338" s="51" t="s">
        <v>79</v>
      </c>
      <c r="G338" s="53" t="s">
        <v>1225</v>
      </c>
      <c r="H338" s="65">
        <v>202303</v>
      </c>
      <c r="I338" s="69" t="s">
        <v>163</v>
      </c>
      <c r="J338" s="105">
        <v>44442</v>
      </c>
      <c r="K338" s="51">
        <v>4000</v>
      </c>
      <c r="L338" s="51">
        <v>4000</v>
      </c>
      <c r="M338" s="51">
        <v>4000</v>
      </c>
      <c r="N338" s="65">
        <v>4000</v>
      </c>
      <c r="O338" s="70">
        <v>560</v>
      </c>
      <c r="P338" s="70">
        <v>20</v>
      </c>
      <c r="Q338" s="70">
        <f t="shared" si="50"/>
        <v>8</v>
      </c>
      <c r="R338" s="70">
        <f t="shared" si="51"/>
        <v>380</v>
      </c>
      <c r="S338" s="70">
        <v>320</v>
      </c>
      <c r="T338" s="70">
        <v>20</v>
      </c>
      <c r="U338" s="76">
        <f t="shared" si="52"/>
        <v>80</v>
      </c>
      <c r="V338" s="76">
        <f t="shared" si="53"/>
        <v>968</v>
      </c>
      <c r="W338" s="76">
        <f t="shared" si="54"/>
        <v>420</v>
      </c>
      <c r="X338" s="77">
        <v>11800</v>
      </c>
      <c r="Y338" s="51">
        <f t="shared" si="55"/>
        <v>1416</v>
      </c>
      <c r="Z338" s="51">
        <v>11800</v>
      </c>
      <c r="AA338" s="69">
        <f t="shared" si="56"/>
        <v>1416</v>
      </c>
      <c r="AB338" s="76">
        <f t="shared" si="57"/>
        <v>0</v>
      </c>
      <c r="AC338" s="69"/>
      <c r="AD338" s="76">
        <f t="shared" si="58"/>
        <v>0</v>
      </c>
      <c r="AE338" s="76">
        <f t="shared" si="59"/>
        <v>4220</v>
      </c>
      <c r="AF338" s="82"/>
      <c r="AG338" s="82"/>
      <c r="AH338" s="88"/>
    </row>
    <row r="339" spans="1:34" s="58" customFormat="1" ht="20.100000000000001" customHeight="1">
      <c r="A339" s="53">
        <v>352</v>
      </c>
      <c r="B339" s="53" t="s">
        <v>40</v>
      </c>
      <c r="C339" s="51" t="s">
        <v>1226</v>
      </c>
      <c r="D339" s="52" t="s">
        <v>1227</v>
      </c>
      <c r="E339" s="51" t="s">
        <v>43</v>
      </c>
      <c r="F339" s="51" t="s">
        <v>79</v>
      </c>
      <c r="G339" s="53" t="s">
        <v>1228</v>
      </c>
      <c r="H339" s="65">
        <v>202303</v>
      </c>
      <c r="I339" s="69" t="s">
        <v>106</v>
      </c>
      <c r="J339" s="105">
        <v>44442</v>
      </c>
      <c r="K339" s="51">
        <v>4000</v>
      </c>
      <c r="L339" s="51">
        <v>4000</v>
      </c>
      <c r="M339" s="51">
        <v>4000</v>
      </c>
      <c r="N339" s="65">
        <v>4000</v>
      </c>
      <c r="O339" s="70">
        <v>560</v>
      </c>
      <c r="P339" s="70">
        <v>20</v>
      </c>
      <c r="Q339" s="70">
        <f t="shared" si="50"/>
        <v>8</v>
      </c>
      <c r="R339" s="70">
        <f t="shared" si="51"/>
        <v>380</v>
      </c>
      <c r="S339" s="70">
        <v>320</v>
      </c>
      <c r="T339" s="70">
        <v>20</v>
      </c>
      <c r="U339" s="76">
        <f t="shared" si="52"/>
        <v>80</v>
      </c>
      <c r="V339" s="76">
        <f t="shared" si="53"/>
        <v>968</v>
      </c>
      <c r="W339" s="76">
        <f t="shared" si="54"/>
        <v>420</v>
      </c>
      <c r="X339" s="77">
        <v>9800</v>
      </c>
      <c r="Y339" s="51">
        <f t="shared" si="55"/>
        <v>1176</v>
      </c>
      <c r="Z339" s="51">
        <v>9800</v>
      </c>
      <c r="AA339" s="69">
        <f t="shared" si="56"/>
        <v>1176</v>
      </c>
      <c r="AB339" s="76">
        <f t="shared" si="57"/>
        <v>0</v>
      </c>
      <c r="AC339" s="69"/>
      <c r="AD339" s="76">
        <f t="shared" si="58"/>
        <v>0</v>
      </c>
      <c r="AE339" s="76">
        <f t="shared" si="59"/>
        <v>3740</v>
      </c>
      <c r="AF339" s="82"/>
      <c r="AG339" s="82"/>
      <c r="AH339" s="88"/>
    </row>
    <row r="340" spans="1:34" s="58" customFormat="1" ht="20.100000000000001" customHeight="1">
      <c r="A340" s="53">
        <v>353</v>
      </c>
      <c r="B340" s="53" t="s">
        <v>40</v>
      </c>
      <c r="C340" s="51" t="s">
        <v>1229</v>
      </c>
      <c r="D340" s="52" t="s">
        <v>1230</v>
      </c>
      <c r="E340" s="51" t="s">
        <v>43</v>
      </c>
      <c r="F340" s="51" t="s">
        <v>79</v>
      </c>
      <c r="G340" s="53" t="s">
        <v>1231</v>
      </c>
      <c r="H340" s="65">
        <v>202303</v>
      </c>
      <c r="I340" s="69" t="s">
        <v>227</v>
      </c>
      <c r="J340" s="105">
        <v>44445</v>
      </c>
      <c r="K340" s="51">
        <v>4000</v>
      </c>
      <c r="L340" s="51">
        <v>4000</v>
      </c>
      <c r="M340" s="51">
        <v>4000</v>
      </c>
      <c r="N340" s="65">
        <v>4000</v>
      </c>
      <c r="O340" s="70">
        <v>560</v>
      </c>
      <c r="P340" s="70">
        <v>20</v>
      </c>
      <c r="Q340" s="70">
        <f t="shared" si="50"/>
        <v>8</v>
      </c>
      <c r="R340" s="70">
        <f t="shared" si="51"/>
        <v>380</v>
      </c>
      <c r="S340" s="70">
        <v>320</v>
      </c>
      <c r="T340" s="70">
        <v>20</v>
      </c>
      <c r="U340" s="76">
        <f t="shared" si="52"/>
        <v>80</v>
      </c>
      <c r="V340" s="76">
        <f t="shared" si="53"/>
        <v>968</v>
      </c>
      <c r="W340" s="76">
        <f t="shared" si="54"/>
        <v>420</v>
      </c>
      <c r="X340" s="77">
        <v>9500</v>
      </c>
      <c r="Y340" s="51">
        <f t="shared" si="55"/>
        <v>1140</v>
      </c>
      <c r="Z340" s="51">
        <v>9500</v>
      </c>
      <c r="AA340" s="69">
        <f t="shared" si="56"/>
        <v>1140</v>
      </c>
      <c r="AB340" s="76">
        <f t="shared" si="57"/>
        <v>0</v>
      </c>
      <c r="AC340" s="69"/>
      <c r="AD340" s="76">
        <f t="shared" si="58"/>
        <v>0</v>
      </c>
      <c r="AE340" s="76">
        <f t="shared" si="59"/>
        <v>3668</v>
      </c>
      <c r="AF340" s="82"/>
      <c r="AG340" s="82"/>
      <c r="AH340" s="88"/>
    </row>
    <row r="341" spans="1:34" s="58" customFormat="1" ht="20.100000000000001" customHeight="1">
      <c r="A341" s="53">
        <v>354</v>
      </c>
      <c r="B341" s="53" t="s">
        <v>40</v>
      </c>
      <c r="C341" s="51" t="s">
        <v>1232</v>
      </c>
      <c r="D341" s="52" t="s">
        <v>1233</v>
      </c>
      <c r="E341" s="51" t="s">
        <v>43</v>
      </c>
      <c r="F341" s="51" t="s">
        <v>79</v>
      </c>
      <c r="G341" s="53" t="s">
        <v>1234</v>
      </c>
      <c r="H341" s="65">
        <v>202303</v>
      </c>
      <c r="I341" s="69" t="s">
        <v>622</v>
      </c>
      <c r="J341" s="105">
        <v>44445</v>
      </c>
      <c r="K341" s="51">
        <v>4000</v>
      </c>
      <c r="L341" s="51">
        <v>4000</v>
      </c>
      <c r="M341" s="51">
        <v>4000</v>
      </c>
      <c r="N341" s="65">
        <v>4000</v>
      </c>
      <c r="O341" s="70">
        <v>560</v>
      </c>
      <c r="P341" s="70">
        <v>20</v>
      </c>
      <c r="Q341" s="70">
        <f t="shared" si="50"/>
        <v>8</v>
      </c>
      <c r="R341" s="70">
        <f t="shared" si="51"/>
        <v>380</v>
      </c>
      <c r="S341" s="70">
        <v>320</v>
      </c>
      <c r="T341" s="70">
        <v>20</v>
      </c>
      <c r="U341" s="76">
        <f t="shared" si="52"/>
        <v>80</v>
      </c>
      <c r="V341" s="76">
        <f t="shared" si="53"/>
        <v>968</v>
      </c>
      <c r="W341" s="76">
        <f t="shared" si="54"/>
        <v>420</v>
      </c>
      <c r="X341" s="77">
        <v>9000</v>
      </c>
      <c r="Y341" s="51">
        <f t="shared" si="55"/>
        <v>1080</v>
      </c>
      <c r="Z341" s="51">
        <v>9000</v>
      </c>
      <c r="AA341" s="69">
        <f t="shared" si="56"/>
        <v>1080</v>
      </c>
      <c r="AB341" s="76">
        <f t="shared" si="57"/>
        <v>0</v>
      </c>
      <c r="AC341" s="69"/>
      <c r="AD341" s="76">
        <f t="shared" si="58"/>
        <v>0</v>
      </c>
      <c r="AE341" s="76">
        <f t="shared" si="59"/>
        <v>3548</v>
      </c>
      <c r="AF341" s="82"/>
      <c r="AG341" s="82"/>
      <c r="AH341" s="88"/>
    </row>
    <row r="342" spans="1:34" s="58" customFormat="1" ht="20.100000000000001" customHeight="1">
      <c r="A342" s="53">
        <v>355</v>
      </c>
      <c r="B342" s="53" t="s">
        <v>40</v>
      </c>
      <c r="C342" s="51" t="s">
        <v>1235</v>
      </c>
      <c r="D342" s="52" t="s">
        <v>1236</v>
      </c>
      <c r="E342" s="51" t="s">
        <v>43</v>
      </c>
      <c r="F342" s="51" t="s">
        <v>71</v>
      </c>
      <c r="G342" s="53" t="s">
        <v>1237</v>
      </c>
      <c r="H342" s="65">
        <v>202303</v>
      </c>
      <c r="I342" s="69" t="s">
        <v>324</v>
      </c>
      <c r="J342" s="105">
        <v>44447</v>
      </c>
      <c r="K342" s="51">
        <v>5000</v>
      </c>
      <c r="L342" s="51">
        <v>5000</v>
      </c>
      <c r="M342" s="51">
        <v>5000</v>
      </c>
      <c r="N342" s="65">
        <v>5000</v>
      </c>
      <c r="O342" s="70">
        <v>700</v>
      </c>
      <c r="P342" s="70">
        <v>25</v>
      </c>
      <c r="Q342" s="70">
        <f t="shared" si="50"/>
        <v>10</v>
      </c>
      <c r="R342" s="70">
        <f t="shared" si="51"/>
        <v>475</v>
      </c>
      <c r="S342" s="70">
        <v>400</v>
      </c>
      <c r="T342" s="70">
        <v>25</v>
      </c>
      <c r="U342" s="76">
        <f t="shared" si="52"/>
        <v>100</v>
      </c>
      <c r="V342" s="76">
        <f t="shared" si="53"/>
        <v>1210</v>
      </c>
      <c r="W342" s="76">
        <f t="shared" si="54"/>
        <v>525</v>
      </c>
      <c r="X342" s="77">
        <v>18000</v>
      </c>
      <c r="Y342" s="51">
        <f t="shared" si="55"/>
        <v>2160</v>
      </c>
      <c r="Z342" s="51">
        <v>18000</v>
      </c>
      <c r="AA342" s="69">
        <f t="shared" si="56"/>
        <v>2160</v>
      </c>
      <c r="AB342" s="76">
        <f t="shared" si="57"/>
        <v>0</v>
      </c>
      <c r="AC342" s="69"/>
      <c r="AD342" s="76">
        <f t="shared" si="58"/>
        <v>0</v>
      </c>
      <c r="AE342" s="76">
        <f t="shared" si="59"/>
        <v>6055</v>
      </c>
      <c r="AF342" s="82"/>
      <c r="AG342" s="82"/>
      <c r="AH342" s="88"/>
    </row>
    <row r="343" spans="1:34" s="58" customFormat="1" ht="20.100000000000001" customHeight="1">
      <c r="A343" s="53">
        <v>356</v>
      </c>
      <c r="B343" s="53" t="s">
        <v>40</v>
      </c>
      <c r="C343" s="51" t="s">
        <v>1238</v>
      </c>
      <c r="D343" s="52" t="s">
        <v>1239</v>
      </c>
      <c r="E343" s="51" t="s">
        <v>201</v>
      </c>
      <c r="F343" s="51" t="s">
        <v>79</v>
      </c>
      <c r="G343" s="53" t="s">
        <v>1240</v>
      </c>
      <c r="H343" s="65">
        <v>202303</v>
      </c>
      <c r="I343" s="69" t="s">
        <v>449</v>
      </c>
      <c r="J343" s="105">
        <v>44447</v>
      </c>
      <c r="K343" s="51">
        <v>4000</v>
      </c>
      <c r="L343" s="51">
        <v>4000</v>
      </c>
      <c r="M343" s="51">
        <v>4000</v>
      </c>
      <c r="N343" s="65">
        <v>4000</v>
      </c>
      <c r="O343" s="70">
        <v>560</v>
      </c>
      <c r="P343" s="70">
        <v>20</v>
      </c>
      <c r="Q343" s="70">
        <f t="shared" si="50"/>
        <v>8</v>
      </c>
      <c r="R343" s="70">
        <f t="shared" si="51"/>
        <v>380</v>
      </c>
      <c r="S343" s="70">
        <v>320</v>
      </c>
      <c r="T343" s="70">
        <v>20</v>
      </c>
      <c r="U343" s="76">
        <f t="shared" si="52"/>
        <v>80</v>
      </c>
      <c r="V343" s="76">
        <f t="shared" si="53"/>
        <v>968</v>
      </c>
      <c r="W343" s="76">
        <f t="shared" si="54"/>
        <v>420</v>
      </c>
      <c r="X343" s="77">
        <v>8000</v>
      </c>
      <c r="Y343" s="51">
        <f t="shared" si="55"/>
        <v>960</v>
      </c>
      <c r="Z343" s="51">
        <v>8000</v>
      </c>
      <c r="AA343" s="69">
        <f t="shared" si="56"/>
        <v>960</v>
      </c>
      <c r="AB343" s="76">
        <f t="shared" si="57"/>
        <v>0</v>
      </c>
      <c r="AC343" s="69"/>
      <c r="AD343" s="76">
        <f t="shared" si="58"/>
        <v>0</v>
      </c>
      <c r="AE343" s="76">
        <f t="shared" si="59"/>
        <v>3308</v>
      </c>
      <c r="AF343" s="82"/>
      <c r="AG343" s="82"/>
      <c r="AH343" s="88"/>
    </row>
    <row r="344" spans="1:34" s="58" customFormat="1" ht="20.100000000000001" customHeight="1">
      <c r="A344" s="53">
        <v>357</v>
      </c>
      <c r="B344" s="53" t="s">
        <v>40</v>
      </c>
      <c r="C344" s="51" t="s">
        <v>1241</v>
      </c>
      <c r="D344" s="52" t="s">
        <v>1242</v>
      </c>
      <c r="E344" s="51" t="s">
        <v>43</v>
      </c>
      <c r="F344" s="51" t="s">
        <v>79</v>
      </c>
      <c r="G344" s="53" t="s">
        <v>1243</v>
      </c>
      <c r="H344" s="65">
        <v>202303</v>
      </c>
      <c r="I344" s="69" t="s">
        <v>324</v>
      </c>
      <c r="J344" s="105">
        <v>44448</v>
      </c>
      <c r="K344" s="51">
        <v>4000</v>
      </c>
      <c r="L344" s="51">
        <v>4000</v>
      </c>
      <c r="M344" s="51">
        <v>4000</v>
      </c>
      <c r="N344" s="65">
        <v>4000</v>
      </c>
      <c r="O344" s="70">
        <v>560</v>
      </c>
      <c r="P344" s="70">
        <v>20</v>
      </c>
      <c r="Q344" s="70">
        <f t="shared" si="50"/>
        <v>8</v>
      </c>
      <c r="R344" s="70">
        <f t="shared" si="51"/>
        <v>380</v>
      </c>
      <c r="S344" s="70">
        <v>320</v>
      </c>
      <c r="T344" s="70">
        <v>20</v>
      </c>
      <c r="U344" s="76">
        <f t="shared" si="52"/>
        <v>80</v>
      </c>
      <c r="V344" s="76">
        <f t="shared" si="53"/>
        <v>968</v>
      </c>
      <c r="W344" s="76">
        <f t="shared" si="54"/>
        <v>420</v>
      </c>
      <c r="X344" s="77">
        <v>9000</v>
      </c>
      <c r="Y344" s="51">
        <f t="shared" si="55"/>
        <v>1080</v>
      </c>
      <c r="Z344" s="51">
        <v>3500</v>
      </c>
      <c r="AA344" s="69">
        <f t="shared" si="56"/>
        <v>420</v>
      </c>
      <c r="AB344" s="76">
        <f t="shared" si="57"/>
        <v>660</v>
      </c>
      <c r="AC344" s="69"/>
      <c r="AD344" s="76">
        <f t="shared" si="58"/>
        <v>660</v>
      </c>
      <c r="AE344" s="76">
        <f t="shared" si="59"/>
        <v>2228</v>
      </c>
      <c r="AF344" s="82">
        <v>44447</v>
      </c>
      <c r="AG344" s="82">
        <v>44864</v>
      </c>
      <c r="AH344" s="88"/>
    </row>
    <row r="345" spans="1:34" s="58" customFormat="1" ht="20.100000000000001" customHeight="1">
      <c r="A345" s="53">
        <v>358</v>
      </c>
      <c r="B345" s="53" t="s">
        <v>40</v>
      </c>
      <c r="C345" s="51" t="s">
        <v>1244</v>
      </c>
      <c r="D345" s="52" t="s">
        <v>1245</v>
      </c>
      <c r="E345" s="51" t="s">
        <v>43</v>
      </c>
      <c r="F345" s="51" t="s">
        <v>115</v>
      </c>
      <c r="G345" s="53" t="s">
        <v>1246</v>
      </c>
      <c r="H345" s="65">
        <v>202303</v>
      </c>
      <c r="I345" s="69" t="s">
        <v>324</v>
      </c>
      <c r="J345" s="105">
        <v>44454</v>
      </c>
      <c r="K345" s="51">
        <v>4000</v>
      </c>
      <c r="L345" s="51">
        <v>4000</v>
      </c>
      <c r="M345" s="51">
        <v>4000</v>
      </c>
      <c r="N345" s="65">
        <v>4000</v>
      </c>
      <c r="O345" s="70">
        <v>560</v>
      </c>
      <c r="P345" s="70">
        <v>20</v>
      </c>
      <c r="Q345" s="70">
        <f t="shared" si="50"/>
        <v>8</v>
      </c>
      <c r="R345" s="70">
        <f t="shared" si="51"/>
        <v>380</v>
      </c>
      <c r="S345" s="70">
        <v>320</v>
      </c>
      <c r="T345" s="70">
        <v>20</v>
      </c>
      <c r="U345" s="76">
        <f t="shared" si="52"/>
        <v>80</v>
      </c>
      <c r="V345" s="76">
        <f t="shared" si="53"/>
        <v>968</v>
      </c>
      <c r="W345" s="76">
        <f t="shared" si="54"/>
        <v>420</v>
      </c>
      <c r="X345" s="77">
        <v>7000</v>
      </c>
      <c r="Y345" s="51">
        <f t="shared" si="55"/>
        <v>840</v>
      </c>
      <c r="Z345" s="51">
        <v>7000</v>
      </c>
      <c r="AA345" s="69">
        <f t="shared" si="56"/>
        <v>840</v>
      </c>
      <c r="AB345" s="76">
        <f t="shared" si="57"/>
        <v>0</v>
      </c>
      <c r="AC345" s="69"/>
      <c r="AD345" s="76">
        <f t="shared" si="58"/>
        <v>0</v>
      </c>
      <c r="AE345" s="76">
        <f t="shared" si="59"/>
        <v>3068</v>
      </c>
      <c r="AF345" s="82"/>
      <c r="AG345" s="82"/>
      <c r="AH345" s="88"/>
    </row>
    <row r="346" spans="1:34" s="58" customFormat="1" ht="20.100000000000001" customHeight="1">
      <c r="A346" s="53">
        <v>359</v>
      </c>
      <c r="B346" s="53" t="s">
        <v>40</v>
      </c>
      <c r="C346" s="51" t="s">
        <v>1247</v>
      </c>
      <c r="D346" s="52" t="s">
        <v>1248</v>
      </c>
      <c r="E346" s="51" t="s">
        <v>43</v>
      </c>
      <c r="F346" s="51" t="s">
        <v>79</v>
      </c>
      <c r="G346" s="53" t="s">
        <v>1249</v>
      </c>
      <c r="H346" s="65">
        <v>202303</v>
      </c>
      <c r="I346" s="69" t="s">
        <v>106</v>
      </c>
      <c r="J346" s="105">
        <v>44454</v>
      </c>
      <c r="K346" s="51">
        <v>4000</v>
      </c>
      <c r="L346" s="51">
        <v>4000</v>
      </c>
      <c r="M346" s="51">
        <v>4000</v>
      </c>
      <c r="N346" s="65">
        <v>4000</v>
      </c>
      <c r="O346" s="70">
        <v>560</v>
      </c>
      <c r="P346" s="70">
        <v>20</v>
      </c>
      <c r="Q346" s="70">
        <f t="shared" si="50"/>
        <v>8</v>
      </c>
      <c r="R346" s="70">
        <f t="shared" si="51"/>
        <v>380</v>
      </c>
      <c r="S346" s="70">
        <v>320</v>
      </c>
      <c r="T346" s="70">
        <v>20</v>
      </c>
      <c r="U346" s="76">
        <f t="shared" si="52"/>
        <v>80</v>
      </c>
      <c r="V346" s="76">
        <f t="shared" si="53"/>
        <v>968</v>
      </c>
      <c r="W346" s="76">
        <f t="shared" si="54"/>
        <v>420</v>
      </c>
      <c r="X346" s="77">
        <v>3500</v>
      </c>
      <c r="Y346" s="51">
        <f t="shared" si="55"/>
        <v>420</v>
      </c>
      <c r="Z346" s="51">
        <v>3500</v>
      </c>
      <c r="AA346" s="69">
        <f t="shared" si="56"/>
        <v>420</v>
      </c>
      <c r="AB346" s="76">
        <f t="shared" si="57"/>
        <v>0</v>
      </c>
      <c r="AC346" s="69"/>
      <c r="AD346" s="76">
        <f t="shared" si="58"/>
        <v>0</v>
      </c>
      <c r="AE346" s="76">
        <f t="shared" si="59"/>
        <v>2228</v>
      </c>
      <c r="AF346" s="82">
        <v>44453</v>
      </c>
      <c r="AG346" s="82"/>
      <c r="AH346" s="88"/>
    </row>
    <row r="347" spans="1:34" s="58" customFormat="1" ht="20.100000000000001" customHeight="1">
      <c r="A347" s="53">
        <v>360</v>
      </c>
      <c r="B347" s="53" t="s">
        <v>40</v>
      </c>
      <c r="C347" s="51" t="s">
        <v>1250</v>
      </c>
      <c r="D347" s="52" t="s">
        <v>1251</v>
      </c>
      <c r="E347" s="51" t="s">
        <v>43</v>
      </c>
      <c r="F347" s="51" t="s">
        <v>115</v>
      </c>
      <c r="G347" s="53" t="s">
        <v>1252</v>
      </c>
      <c r="H347" s="65">
        <v>202303</v>
      </c>
      <c r="I347" s="69" t="s">
        <v>324</v>
      </c>
      <c r="J347" s="105">
        <v>44461</v>
      </c>
      <c r="K347" s="51">
        <v>4000</v>
      </c>
      <c r="L347" s="51">
        <v>4000</v>
      </c>
      <c r="M347" s="51">
        <v>4000</v>
      </c>
      <c r="N347" s="65">
        <v>4000</v>
      </c>
      <c r="O347" s="70">
        <v>560</v>
      </c>
      <c r="P347" s="70">
        <v>20</v>
      </c>
      <c r="Q347" s="70">
        <f t="shared" si="50"/>
        <v>8</v>
      </c>
      <c r="R347" s="70">
        <f t="shared" si="51"/>
        <v>380</v>
      </c>
      <c r="S347" s="70">
        <v>320</v>
      </c>
      <c r="T347" s="70">
        <v>20</v>
      </c>
      <c r="U347" s="76">
        <f t="shared" si="52"/>
        <v>80</v>
      </c>
      <c r="V347" s="76">
        <f t="shared" si="53"/>
        <v>968</v>
      </c>
      <c r="W347" s="76">
        <f t="shared" si="54"/>
        <v>420</v>
      </c>
      <c r="X347" s="77">
        <v>6500</v>
      </c>
      <c r="Y347" s="51">
        <f t="shared" si="55"/>
        <v>780</v>
      </c>
      <c r="Z347" s="51">
        <v>6500</v>
      </c>
      <c r="AA347" s="69">
        <f t="shared" si="56"/>
        <v>780</v>
      </c>
      <c r="AB347" s="76">
        <f t="shared" si="57"/>
        <v>0</v>
      </c>
      <c r="AC347" s="69"/>
      <c r="AD347" s="76">
        <f t="shared" si="58"/>
        <v>0</v>
      </c>
      <c r="AE347" s="76">
        <f t="shared" si="59"/>
        <v>2948</v>
      </c>
      <c r="AF347" s="82"/>
      <c r="AG347" s="82"/>
      <c r="AH347" s="88"/>
    </row>
    <row r="348" spans="1:34" s="58" customFormat="1" ht="20.100000000000001" customHeight="1">
      <c r="A348" s="53">
        <v>361</v>
      </c>
      <c r="B348" s="53" t="s">
        <v>40</v>
      </c>
      <c r="C348" s="51" t="s">
        <v>1253</v>
      </c>
      <c r="D348" s="52" t="s">
        <v>1254</v>
      </c>
      <c r="E348" s="51" t="s">
        <v>43</v>
      </c>
      <c r="F348" s="51" t="s">
        <v>115</v>
      </c>
      <c r="G348" s="53" t="s">
        <v>1255</v>
      </c>
      <c r="H348" s="65">
        <v>202303</v>
      </c>
      <c r="I348" s="69" t="s">
        <v>324</v>
      </c>
      <c r="J348" s="105">
        <v>44463</v>
      </c>
      <c r="K348" s="51">
        <v>4000</v>
      </c>
      <c r="L348" s="51">
        <v>4000</v>
      </c>
      <c r="M348" s="51">
        <v>4000</v>
      </c>
      <c r="N348" s="65">
        <v>4000</v>
      </c>
      <c r="O348" s="70">
        <v>560</v>
      </c>
      <c r="P348" s="70">
        <v>20</v>
      </c>
      <c r="Q348" s="70">
        <f t="shared" si="50"/>
        <v>8</v>
      </c>
      <c r="R348" s="70">
        <f t="shared" si="51"/>
        <v>380</v>
      </c>
      <c r="S348" s="70">
        <v>320</v>
      </c>
      <c r="T348" s="70">
        <v>20</v>
      </c>
      <c r="U348" s="76">
        <f t="shared" si="52"/>
        <v>80</v>
      </c>
      <c r="V348" s="76">
        <f t="shared" si="53"/>
        <v>968</v>
      </c>
      <c r="W348" s="76">
        <f t="shared" si="54"/>
        <v>420</v>
      </c>
      <c r="X348" s="77">
        <v>8000</v>
      </c>
      <c r="Y348" s="51">
        <f t="shared" si="55"/>
        <v>960</v>
      </c>
      <c r="Z348" s="51">
        <v>7500</v>
      </c>
      <c r="AA348" s="69">
        <f t="shared" si="56"/>
        <v>900</v>
      </c>
      <c r="AB348" s="76">
        <f t="shared" si="57"/>
        <v>60</v>
      </c>
      <c r="AC348" s="69"/>
      <c r="AD348" s="76">
        <f t="shared" si="58"/>
        <v>60</v>
      </c>
      <c r="AE348" s="76">
        <f t="shared" si="59"/>
        <v>3188</v>
      </c>
      <c r="AF348" s="82">
        <v>44098</v>
      </c>
      <c r="AG348" s="82" t="s">
        <v>1256</v>
      </c>
      <c r="AH348" s="88"/>
    </row>
    <row r="349" spans="1:34" s="58" customFormat="1" ht="20.100000000000001" customHeight="1">
      <c r="A349" s="53">
        <v>362</v>
      </c>
      <c r="B349" s="53" t="s">
        <v>40</v>
      </c>
      <c r="C349" s="51" t="s">
        <v>1257</v>
      </c>
      <c r="D349" s="52" t="s">
        <v>1258</v>
      </c>
      <c r="E349" s="51" t="s">
        <v>43</v>
      </c>
      <c r="F349" s="51" t="s">
        <v>79</v>
      </c>
      <c r="G349" s="53" t="s">
        <v>1259</v>
      </c>
      <c r="H349" s="65">
        <v>202303</v>
      </c>
      <c r="I349" s="69" t="s">
        <v>324</v>
      </c>
      <c r="J349" s="105">
        <v>44466</v>
      </c>
      <c r="K349" s="51">
        <v>4000</v>
      </c>
      <c r="L349" s="51">
        <v>4000</v>
      </c>
      <c r="M349" s="51">
        <v>4000</v>
      </c>
      <c r="N349" s="65">
        <v>4000</v>
      </c>
      <c r="O349" s="70">
        <v>560</v>
      </c>
      <c r="P349" s="70">
        <v>20</v>
      </c>
      <c r="Q349" s="70">
        <f t="shared" si="50"/>
        <v>8</v>
      </c>
      <c r="R349" s="70">
        <f t="shared" si="51"/>
        <v>380</v>
      </c>
      <c r="S349" s="70">
        <v>320</v>
      </c>
      <c r="T349" s="70">
        <v>20</v>
      </c>
      <c r="U349" s="76">
        <f t="shared" si="52"/>
        <v>80</v>
      </c>
      <c r="V349" s="76">
        <f t="shared" si="53"/>
        <v>968</v>
      </c>
      <c r="W349" s="76">
        <f t="shared" si="54"/>
        <v>420</v>
      </c>
      <c r="X349" s="77">
        <v>11000</v>
      </c>
      <c r="Y349" s="51">
        <f t="shared" si="55"/>
        <v>1320</v>
      </c>
      <c r="Z349" s="51">
        <v>11000</v>
      </c>
      <c r="AA349" s="69">
        <f t="shared" si="56"/>
        <v>1320</v>
      </c>
      <c r="AB349" s="76">
        <f t="shared" si="57"/>
        <v>0</v>
      </c>
      <c r="AC349" s="69"/>
      <c r="AD349" s="76">
        <f t="shared" si="58"/>
        <v>0</v>
      </c>
      <c r="AE349" s="76">
        <f t="shared" si="59"/>
        <v>4028</v>
      </c>
      <c r="AF349" s="82"/>
      <c r="AG349" s="82"/>
      <c r="AH349" s="88"/>
    </row>
    <row r="350" spans="1:34" s="58" customFormat="1" ht="20.100000000000001" customHeight="1">
      <c r="A350" s="53">
        <v>363</v>
      </c>
      <c r="B350" s="53" t="s">
        <v>40</v>
      </c>
      <c r="C350" s="51" t="s">
        <v>1260</v>
      </c>
      <c r="D350" s="52" t="s">
        <v>1261</v>
      </c>
      <c r="E350" s="51" t="s">
        <v>201</v>
      </c>
      <c r="F350" s="51" t="s">
        <v>79</v>
      </c>
      <c r="G350" s="53" t="s">
        <v>1262</v>
      </c>
      <c r="H350" s="65">
        <v>202303</v>
      </c>
      <c r="I350" s="69" t="s">
        <v>559</v>
      </c>
      <c r="J350" s="105">
        <v>44468</v>
      </c>
      <c r="K350" s="51">
        <v>4000</v>
      </c>
      <c r="L350" s="51">
        <v>4000</v>
      </c>
      <c r="M350" s="51">
        <v>4000</v>
      </c>
      <c r="N350" s="65">
        <v>4000</v>
      </c>
      <c r="O350" s="70">
        <v>560</v>
      </c>
      <c r="P350" s="70">
        <v>20</v>
      </c>
      <c r="Q350" s="70">
        <f t="shared" si="50"/>
        <v>8</v>
      </c>
      <c r="R350" s="70">
        <f t="shared" si="51"/>
        <v>380</v>
      </c>
      <c r="S350" s="70">
        <v>320</v>
      </c>
      <c r="T350" s="70">
        <v>20</v>
      </c>
      <c r="U350" s="76">
        <f t="shared" si="52"/>
        <v>80</v>
      </c>
      <c r="V350" s="76">
        <f t="shared" si="53"/>
        <v>968</v>
      </c>
      <c r="W350" s="76">
        <f t="shared" si="54"/>
        <v>420</v>
      </c>
      <c r="X350" s="77">
        <v>3500</v>
      </c>
      <c r="Y350" s="51">
        <f t="shared" si="55"/>
        <v>420</v>
      </c>
      <c r="Z350" s="51">
        <v>3500</v>
      </c>
      <c r="AA350" s="69">
        <f t="shared" si="56"/>
        <v>420</v>
      </c>
      <c r="AB350" s="76">
        <f t="shared" si="57"/>
        <v>0</v>
      </c>
      <c r="AC350" s="69"/>
      <c r="AD350" s="76">
        <f t="shared" si="58"/>
        <v>0</v>
      </c>
      <c r="AE350" s="76">
        <f t="shared" si="59"/>
        <v>2228</v>
      </c>
      <c r="AF350" s="82">
        <v>44468</v>
      </c>
      <c r="AG350" s="82"/>
      <c r="AH350" s="88"/>
    </row>
    <row r="351" spans="1:34" s="58" customFormat="1" ht="20.100000000000001" customHeight="1">
      <c r="A351" s="53">
        <v>364</v>
      </c>
      <c r="B351" s="53" t="s">
        <v>40</v>
      </c>
      <c r="C351" s="51" t="s">
        <v>1263</v>
      </c>
      <c r="D351" s="52" t="s">
        <v>1264</v>
      </c>
      <c r="E351" s="51" t="s">
        <v>43</v>
      </c>
      <c r="F351" s="51" t="s">
        <v>115</v>
      </c>
      <c r="G351" s="53" t="s">
        <v>1265</v>
      </c>
      <c r="H351" s="65">
        <v>202303</v>
      </c>
      <c r="I351" s="69" t="s">
        <v>106</v>
      </c>
      <c r="J351" s="105">
        <v>44477</v>
      </c>
      <c r="K351" s="51">
        <v>4000</v>
      </c>
      <c r="L351" s="51">
        <v>4000</v>
      </c>
      <c r="M351" s="51">
        <v>4000</v>
      </c>
      <c r="N351" s="65">
        <v>4000</v>
      </c>
      <c r="O351" s="70">
        <v>560</v>
      </c>
      <c r="P351" s="70">
        <v>20</v>
      </c>
      <c r="Q351" s="70">
        <f t="shared" si="50"/>
        <v>8</v>
      </c>
      <c r="R351" s="70">
        <f t="shared" si="51"/>
        <v>380</v>
      </c>
      <c r="S351" s="70">
        <v>320</v>
      </c>
      <c r="T351" s="70">
        <v>20</v>
      </c>
      <c r="U351" s="76">
        <f t="shared" si="52"/>
        <v>80</v>
      </c>
      <c r="V351" s="76">
        <f t="shared" si="53"/>
        <v>968</v>
      </c>
      <c r="W351" s="76">
        <f t="shared" si="54"/>
        <v>420</v>
      </c>
      <c r="X351" s="77">
        <v>3500</v>
      </c>
      <c r="Y351" s="51">
        <f t="shared" si="55"/>
        <v>420</v>
      </c>
      <c r="Z351" s="51">
        <v>3500</v>
      </c>
      <c r="AA351" s="69">
        <f t="shared" si="56"/>
        <v>420</v>
      </c>
      <c r="AB351" s="76">
        <f t="shared" si="57"/>
        <v>0</v>
      </c>
      <c r="AC351" s="69"/>
      <c r="AD351" s="76">
        <f t="shared" si="58"/>
        <v>0</v>
      </c>
      <c r="AE351" s="76">
        <f t="shared" si="59"/>
        <v>2228</v>
      </c>
      <c r="AF351" s="82">
        <v>44469</v>
      </c>
      <c r="AG351" s="82"/>
      <c r="AH351" s="88"/>
    </row>
    <row r="352" spans="1:34" s="58" customFormat="1" ht="20.100000000000001" customHeight="1">
      <c r="A352" s="53">
        <v>365</v>
      </c>
      <c r="B352" s="53" t="s">
        <v>40</v>
      </c>
      <c r="C352" s="51" t="s">
        <v>1266</v>
      </c>
      <c r="D352" s="52" t="s">
        <v>1267</v>
      </c>
      <c r="E352" s="51" t="s">
        <v>49</v>
      </c>
      <c r="F352" s="51" t="s">
        <v>63</v>
      </c>
      <c r="G352" s="53" t="s">
        <v>1268</v>
      </c>
      <c r="H352" s="65">
        <v>202303</v>
      </c>
      <c r="I352" s="69" t="s">
        <v>1269</v>
      </c>
      <c r="J352" s="105">
        <v>44487</v>
      </c>
      <c r="K352" s="51">
        <v>6500</v>
      </c>
      <c r="L352" s="51">
        <v>6500</v>
      </c>
      <c r="M352" s="51">
        <v>6500</v>
      </c>
      <c r="N352" s="65">
        <v>6500</v>
      </c>
      <c r="O352" s="70">
        <v>910</v>
      </c>
      <c r="P352" s="70">
        <v>32.5</v>
      </c>
      <c r="Q352" s="70">
        <f t="shared" si="50"/>
        <v>13</v>
      </c>
      <c r="R352" s="70">
        <f t="shared" si="51"/>
        <v>617.5</v>
      </c>
      <c r="S352" s="70">
        <v>520</v>
      </c>
      <c r="T352" s="70">
        <v>32.5</v>
      </c>
      <c r="U352" s="76">
        <f t="shared" si="52"/>
        <v>130</v>
      </c>
      <c r="V352" s="76">
        <f t="shared" si="53"/>
        <v>1573</v>
      </c>
      <c r="W352" s="76">
        <f t="shared" si="54"/>
        <v>682.5</v>
      </c>
      <c r="X352" s="77">
        <v>26000</v>
      </c>
      <c r="Y352" s="51">
        <f t="shared" si="55"/>
        <v>3120</v>
      </c>
      <c r="Z352" s="51">
        <v>26000</v>
      </c>
      <c r="AA352" s="69">
        <f t="shared" si="56"/>
        <v>3120</v>
      </c>
      <c r="AB352" s="76">
        <f t="shared" si="57"/>
        <v>0</v>
      </c>
      <c r="AC352" s="69"/>
      <c r="AD352" s="76">
        <f t="shared" si="58"/>
        <v>0</v>
      </c>
      <c r="AE352" s="76">
        <f t="shared" si="59"/>
        <v>8495.5</v>
      </c>
      <c r="AF352" s="82"/>
      <c r="AG352" s="82"/>
      <c r="AH352" s="88"/>
    </row>
    <row r="353" spans="1:34" s="58" customFormat="1" ht="20.100000000000001" customHeight="1">
      <c r="A353" s="53">
        <v>366</v>
      </c>
      <c r="B353" s="53" t="s">
        <v>40</v>
      </c>
      <c r="C353" s="51" t="s">
        <v>1270</v>
      </c>
      <c r="D353" s="52" t="s">
        <v>1271</v>
      </c>
      <c r="E353" s="51" t="s">
        <v>43</v>
      </c>
      <c r="F353" s="51" t="s">
        <v>79</v>
      </c>
      <c r="G353" s="53" t="s">
        <v>1272</v>
      </c>
      <c r="H353" s="65">
        <v>202303</v>
      </c>
      <c r="I353" s="69" t="s">
        <v>121</v>
      </c>
      <c r="J353" s="105">
        <v>44487</v>
      </c>
      <c r="K353" s="51">
        <v>4000</v>
      </c>
      <c r="L353" s="51">
        <v>4000</v>
      </c>
      <c r="M353" s="51">
        <v>4000</v>
      </c>
      <c r="N353" s="65">
        <v>4000</v>
      </c>
      <c r="O353" s="70">
        <v>560</v>
      </c>
      <c r="P353" s="70">
        <v>20</v>
      </c>
      <c r="Q353" s="70">
        <f t="shared" si="50"/>
        <v>8</v>
      </c>
      <c r="R353" s="70">
        <f t="shared" si="51"/>
        <v>380</v>
      </c>
      <c r="S353" s="70">
        <v>320</v>
      </c>
      <c r="T353" s="70">
        <v>20</v>
      </c>
      <c r="U353" s="76">
        <f t="shared" si="52"/>
        <v>80</v>
      </c>
      <c r="V353" s="76">
        <f t="shared" si="53"/>
        <v>968</v>
      </c>
      <c r="W353" s="76">
        <f t="shared" si="54"/>
        <v>420</v>
      </c>
      <c r="X353" s="77">
        <v>11300</v>
      </c>
      <c r="Y353" s="51">
        <f t="shared" si="55"/>
        <v>1356</v>
      </c>
      <c r="Z353" s="51">
        <v>11300</v>
      </c>
      <c r="AA353" s="69">
        <f t="shared" si="56"/>
        <v>1356</v>
      </c>
      <c r="AB353" s="76">
        <f t="shared" si="57"/>
        <v>0</v>
      </c>
      <c r="AC353" s="69"/>
      <c r="AD353" s="76">
        <f t="shared" si="58"/>
        <v>0</v>
      </c>
      <c r="AE353" s="76">
        <f t="shared" si="59"/>
        <v>4100</v>
      </c>
      <c r="AF353" s="82"/>
      <c r="AG353" s="82"/>
      <c r="AH353" s="88"/>
    </row>
    <row r="354" spans="1:34" s="58" customFormat="1" ht="20.100000000000001" customHeight="1">
      <c r="A354" s="53">
        <v>367</v>
      </c>
      <c r="B354" s="53" t="s">
        <v>40</v>
      </c>
      <c r="C354" s="51" t="s">
        <v>1273</v>
      </c>
      <c r="D354" s="52" t="s">
        <v>1274</v>
      </c>
      <c r="E354" s="51" t="s">
        <v>43</v>
      </c>
      <c r="F354" s="51" t="s">
        <v>79</v>
      </c>
      <c r="G354" s="53" t="s">
        <v>1275</v>
      </c>
      <c r="H354" s="65">
        <v>202303</v>
      </c>
      <c r="I354" s="69" t="s">
        <v>121</v>
      </c>
      <c r="J354" s="105">
        <v>44487</v>
      </c>
      <c r="K354" s="51">
        <v>4000</v>
      </c>
      <c r="L354" s="51">
        <v>4000</v>
      </c>
      <c r="M354" s="51">
        <v>4000</v>
      </c>
      <c r="N354" s="65">
        <v>4000</v>
      </c>
      <c r="O354" s="70">
        <v>560</v>
      </c>
      <c r="P354" s="70">
        <v>20</v>
      </c>
      <c r="Q354" s="70">
        <f t="shared" si="50"/>
        <v>8</v>
      </c>
      <c r="R354" s="70">
        <f t="shared" si="51"/>
        <v>380</v>
      </c>
      <c r="S354" s="70">
        <v>320</v>
      </c>
      <c r="T354" s="70">
        <v>20</v>
      </c>
      <c r="U354" s="76">
        <f t="shared" si="52"/>
        <v>80</v>
      </c>
      <c r="V354" s="76">
        <f t="shared" si="53"/>
        <v>968</v>
      </c>
      <c r="W354" s="76">
        <f t="shared" si="54"/>
        <v>420</v>
      </c>
      <c r="X354" s="77">
        <v>11000</v>
      </c>
      <c r="Y354" s="51">
        <f t="shared" si="55"/>
        <v>1320</v>
      </c>
      <c r="Z354" s="51">
        <v>11000</v>
      </c>
      <c r="AA354" s="69">
        <f t="shared" si="56"/>
        <v>1320</v>
      </c>
      <c r="AB354" s="76">
        <f t="shared" si="57"/>
        <v>0</v>
      </c>
      <c r="AC354" s="69"/>
      <c r="AD354" s="76">
        <f t="shared" si="58"/>
        <v>0</v>
      </c>
      <c r="AE354" s="76">
        <f t="shared" si="59"/>
        <v>4028</v>
      </c>
      <c r="AF354" s="82"/>
      <c r="AG354" s="82"/>
      <c r="AH354" s="88"/>
    </row>
    <row r="355" spans="1:34" s="58" customFormat="1" ht="20.100000000000001" customHeight="1">
      <c r="A355" s="53">
        <v>368</v>
      </c>
      <c r="B355" s="53" t="s">
        <v>40</v>
      </c>
      <c r="C355" s="51" t="s">
        <v>1276</v>
      </c>
      <c r="D355" s="52" t="s">
        <v>1277</v>
      </c>
      <c r="E355" s="51" t="s">
        <v>49</v>
      </c>
      <c r="F355" s="51" t="s">
        <v>54</v>
      </c>
      <c r="G355" s="53" t="s">
        <v>1278</v>
      </c>
      <c r="H355" s="65">
        <v>202303</v>
      </c>
      <c r="I355" s="69" t="s">
        <v>1279</v>
      </c>
      <c r="J355" s="105">
        <v>44531</v>
      </c>
      <c r="K355" s="51">
        <v>10000</v>
      </c>
      <c r="L355" s="51">
        <v>10000</v>
      </c>
      <c r="M355" s="51">
        <v>10000</v>
      </c>
      <c r="N355" s="65">
        <v>10000</v>
      </c>
      <c r="O355" s="70">
        <v>1400</v>
      </c>
      <c r="P355" s="70">
        <v>50</v>
      </c>
      <c r="Q355" s="70">
        <f t="shared" si="50"/>
        <v>20</v>
      </c>
      <c r="R355" s="70">
        <f t="shared" si="51"/>
        <v>950</v>
      </c>
      <c r="S355" s="70">
        <v>800</v>
      </c>
      <c r="T355" s="70">
        <v>50</v>
      </c>
      <c r="U355" s="76">
        <f t="shared" si="52"/>
        <v>200</v>
      </c>
      <c r="V355" s="76">
        <f t="shared" si="53"/>
        <v>2420</v>
      </c>
      <c r="W355" s="76">
        <f t="shared" si="54"/>
        <v>1050</v>
      </c>
      <c r="X355" s="77">
        <v>32000</v>
      </c>
      <c r="Y355" s="51">
        <f t="shared" si="55"/>
        <v>3840</v>
      </c>
      <c r="Z355" s="51">
        <v>36000</v>
      </c>
      <c r="AA355" s="69">
        <f t="shared" si="56"/>
        <v>4320</v>
      </c>
      <c r="AB355" s="76">
        <f t="shared" si="57"/>
        <v>-480</v>
      </c>
      <c r="AC355" s="69"/>
      <c r="AD355" s="76">
        <f t="shared" si="58"/>
        <v>-480</v>
      </c>
      <c r="AE355" s="76">
        <f t="shared" si="59"/>
        <v>12110</v>
      </c>
      <c r="AF355" s="82"/>
      <c r="AG355" s="82"/>
      <c r="AH355" s="88"/>
    </row>
    <row r="356" spans="1:34" s="58" customFormat="1" ht="20.100000000000001" customHeight="1">
      <c r="A356" s="53">
        <v>369</v>
      </c>
      <c r="B356" s="53" t="s">
        <v>40</v>
      </c>
      <c r="C356" s="51" t="s">
        <v>1280</v>
      </c>
      <c r="D356" s="52" t="s">
        <v>1281</v>
      </c>
      <c r="E356" s="51" t="s">
        <v>49</v>
      </c>
      <c r="F356" s="51" t="s">
        <v>75</v>
      </c>
      <c r="G356" s="53" t="s">
        <v>1282</v>
      </c>
      <c r="H356" s="65">
        <v>202303</v>
      </c>
      <c r="I356" s="69" t="s">
        <v>508</v>
      </c>
      <c r="J356" s="105">
        <v>44494</v>
      </c>
      <c r="K356" s="51">
        <v>4000</v>
      </c>
      <c r="L356" s="51">
        <v>4000</v>
      </c>
      <c r="M356" s="51">
        <v>4000</v>
      </c>
      <c r="N356" s="65">
        <v>4000</v>
      </c>
      <c r="O356" s="70">
        <v>560</v>
      </c>
      <c r="P356" s="70">
        <v>20</v>
      </c>
      <c r="Q356" s="70">
        <f t="shared" si="50"/>
        <v>8</v>
      </c>
      <c r="R356" s="70">
        <f t="shared" si="51"/>
        <v>380</v>
      </c>
      <c r="S356" s="70">
        <v>320</v>
      </c>
      <c r="T356" s="70">
        <v>20</v>
      </c>
      <c r="U356" s="76">
        <f t="shared" si="52"/>
        <v>80</v>
      </c>
      <c r="V356" s="76">
        <f t="shared" si="53"/>
        <v>968</v>
      </c>
      <c r="W356" s="76">
        <f t="shared" si="54"/>
        <v>420</v>
      </c>
      <c r="X356" s="77">
        <v>12000</v>
      </c>
      <c r="Y356" s="51">
        <f t="shared" si="55"/>
        <v>1440</v>
      </c>
      <c r="Z356" s="51">
        <v>12000</v>
      </c>
      <c r="AA356" s="69">
        <f t="shared" si="56"/>
        <v>1440</v>
      </c>
      <c r="AB356" s="76">
        <f t="shared" si="57"/>
        <v>0</v>
      </c>
      <c r="AC356" s="69"/>
      <c r="AD356" s="76">
        <f t="shared" si="58"/>
        <v>0</v>
      </c>
      <c r="AE356" s="76">
        <f t="shared" si="59"/>
        <v>4268</v>
      </c>
      <c r="AF356" s="82"/>
      <c r="AG356" s="82"/>
      <c r="AH356" s="88"/>
    </row>
    <row r="357" spans="1:34" s="58" customFormat="1" ht="20.100000000000001" customHeight="1">
      <c r="A357" s="53">
        <v>370</v>
      </c>
      <c r="B357" s="53" t="s">
        <v>40</v>
      </c>
      <c r="C357" s="51" t="s">
        <v>1283</v>
      </c>
      <c r="D357" s="52" t="s">
        <v>1284</v>
      </c>
      <c r="E357" s="51" t="s">
        <v>49</v>
      </c>
      <c r="F357" s="51" t="s">
        <v>75</v>
      </c>
      <c r="G357" s="53" t="s">
        <v>1285</v>
      </c>
      <c r="H357" s="65">
        <v>202303</v>
      </c>
      <c r="I357" s="69" t="s">
        <v>482</v>
      </c>
      <c r="J357" s="105">
        <v>44496</v>
      </c>
      <c r="K357" s="51">
        <v>4000</v>
      </c>
      <c r="L357" s="51">
        <v>4000</v>
      </c>
      <c r="M357" s="51">
        <v>4000</v>
      </c>
      <c r="N357" s="65">
        <v>4000</v>
      </c>
      <c r="O357" s="70">
        <v>560</v>
      </c>
      <c r="P357" s="70">
        <v>20</v>
      </c>
      <c r="Q357" s="70">
        <f t="shared" si="50"/>
        <v>8</v>
      </c>
      <c r="R357" s="70">
        <f t="shared" si="51"/>
        <v>380</v>
      </c>
      <c r="S357" s="70">
        <v>320</v>
      </c>
      <c r="T357" s="70">
        <v>20</v>
      </c>
      <c r="U357" s="76">
        <f t="shared" si="52"/>
        <v>80</v>
      </c>
      <c r="V357" s="76">
        <f t="shared" si="53"/>
        <v>968</v>
      </c>
      <c r="W357" s="76">
        <f t="shared" si="54"/>
        <v>420</v>
      </c>
      <c r="X357" s="77">
        <v>9000</v>
      </c>
      <c r="Y357" s="51">
        <f t="shared" si="55"/>
        <v>1080</v>
      </c>
      <c r="Z357" s="51">
        <v>9000</v>
      </c>
      <c r="AA357" s="69">
        <f t="shared" si="56"/>
        <v>1080</v>
      </c>
      <c r="AB357" s="76">
        <f t="shared" si="57"/>
        <v>0</v>
      </c>
      <c r="AC357" s="69"/>
      <c r="AD357" s="76">
        <f t="shared" si="58"/>
        <v>0</v>
      </c>
      <c r="AE357" s="76">
        <f t="shared" si="59"/>
        <v>3548</v>
      </c>
      <c r="AF357" s="82"/>
      <c r="AG357" s="82"/>
      <c r="AH357" s="88"/>
    </row>
    <row r="358" spans="1:34" s="58" customFormat="1" ht="20.100000000000001" customHeight="1">
      <c r="A358" s="53">
        <v>371</v>
      </c>
      <c r="B358" s="53" t="s">
        <v>40</v>
      </c>
      <c r="C358" s="51" t="s">
        <v>1286</v>
      </c>
      <c r="D358" s="52" t="s">
        <v>1287</v>
      </c>
      <c r="E358" s="51" t="s">
        <v>201</v>
      </c>
      <c r="F358" s="51" t="s">
        <v>115</v>
      </c>
      <c r="G358" s="53" t="s">
        <v>1288</v>
      </c>
      <c r="H358" s="65">
        <v>202303</v>
      </c>
      <c r="I358" s="69" t="s">
        <v>449</v>
      </c>
      <c r="J358" s="105">
        <v>44501</v>
      </c>
      <c r="K358" s="51">
        <v>4000</v>
      </c>
      <c r="L358" s="51">
        <v>4000</v>
      </c>
      <c r="M358" s="51">
        <v>4000</v>
      </c>
      <c r="N358" s="65">
        <v>4000</v>
      </c>
      <c r="O358" s="70">
        <v>560</v>
      </c>
      <c r="P358" s="70">
        <v>20</v>
      </c>
      <c r="Q358" s="70">
        <f t="shared" si="50"/>
        <v>8</v>
      </c>
      <c r="R358" s="70">
        <f t="shared" si="51"/>
        <v>380</v>
      </c>
      <c r="S358" s="70">
        <v>320</v>
      </c>
      <c r="T358" s="70">
        <v>20</v>
      </c>
      <c r="U358" s="76">
        <f t="shared" si="52"/>
        <v>80</v>
      </c>
      <c r="V358" s="76">
        <f t="shared" si="53"/>
        <v>968</v>
      </c>
      <c r="W358" s="76">
        <f t="shared" si="54"/>
        <v>420</v>
      </c>
      <c r="X358" s="77">
        <v>7000</v>
      </c>
      <c r="Y358" s="51">
        <f t="shared" si="55"/>
        <v>840</v>
      </c>
      <c r="Z358" s="51">
        <v>3500</v>
      </c>
      <c r="AA358" s="69">
        <f t="shared" si="56"/>
        <v>420</v>
      </c>
      <c r="AB358" s="76">
        <f t="shared" si="57"/>
        <v>420</v>
      </c>
      <c r="AC358" s="69"/>
      <c r="AD358" s="76">
        <f t="shared" si="58"/>
        <v>420</v>
      </c>
      <c r="AE358" s="76">
        <f t="shared" si="59"/>
        <v>2228</v>
      </c>
      <c r="AF358" s="82">
        <v>44501</v>
      </c>
      <c r="AG358" s="82" t="s">
        <v>1289</v>
      </c>
      <c r="AH358" s="88"/>
    </row>
    <row r="359" spans="1:34" s="58" customFormat="1" ht="20.100000000000001" customHeight="1">
      <c r="A359" s="53">
        <v>372</v>
      </c>
      <c r="B359" s="53" t="s">
        <v>40</v>
      </c>
      <c r="C359" s="51" t="s">
        <v>1290</v>
      </c>
      <c r="D359" s="52" t="s">
        <v>1291</v>
      </c>
      <c r="E359" s="51" t="s">
        <v>49</v>
      </c>
      <c r="F359" s="51" t="s">
        <v>75</v>
      </c>
      <c r="G359" s="53" t="s">
        <v>1292</v>
      </c>
      <c r="H359" s="65">
        <v>202303</v>
      </c>
      <c r="I359" s="69" t="s">
        <v>482</v>
      </c>
      <c r="J359" s="105">
        <v>44502</v>
      </c>
      <c r="K359" s="51">
        <v>4000</v>
      </c>
      <c r="L359" s="51">
        <v>4000</v>
      </c>
      <c r="M359" s="51">
        <v>4000</v>
      </c>
      <c r="N359" s="65">
        <v>4000</v>
      </c>
      <c r="O359" s="70">
        <v>560</v>
      </c>
      <c r="P359" s="70">
        <v>20</v>
      </c>
      <c r="Q359" s="70">
        <f t="shared" si="50"/>
        <v>8</v>
      </c>
      <c r="R359" s="70">
        <f t="shared" si="51"/>
        <v>380</v>
      </c>
      <c r="S359" s="70">
        <v>320</v>
      </c>
      <c r="T359" s="70">
        <v>20</v>
      </c>
      <c r="U359" s="76">
        <f t="shared" si="52"/>
        <v>80</v>
      </c>
      <c r="V359" s="76">
        <f t="shared" si="53"/>
        <v>968</v>
      </c>
      <c r="W359" s="76">
        <f t="shared" si="54"/>
        <v>420</v>
      </c>
      <c r="X359" s="77">
        <v>10000</v>
      </c>
      <c r="Y359" s="51">
        <f t="shared" si="55"/>
        <v>1200</v>
      </c>
      <c r="Z359" s="51">
        <v>10000</v>
      </c>
      <c r="AA359" s="69">
        <f t="shared" si="56"/>
        <v>1200</v>
      </c>
      <c r="AB359" s="76">
        <f t="shared" si="57"/>
        <v>0</v>
      </c>
      <c r="AC359" s="69"/>
      <c r="AD359" s="76">
        <f t="shared" si="58"/>
        <v>0</v>
      </c>
      <c r="AE359" s="76">
        <f t="shared" si="59"/>
        <v>3788</v>
      </c>
      <c r="AF359" s="82"/>
      <c r="AG359" s="82"/>
      <c r="AH359" s="88"/>
    </row>
    <row r="360" spans="1:34" s="58" customFormat="1" ht="20.100000000000001" customHeight="1">
      <c r="A360" s="53">
        <v>373</v>
      </c>
      <c r="B360" s="53" t="s">
        <v>40</v>
      </c>
      <c r="C360" s="51" t="s">
        <v>1293</v>
      </c>
      <c r="D360" s="52" t="s">
        <v>1294</v>
      </c>
      <c r="E360" s="51" t="s">
        <v>43</v>
      </c>
      <c r="F360" s="51" t="s">
        <v>115</v>
      </c>
      <c r="G360" s="53" t="s">
        <v>1295</v>
      </c>
      <c r="H360" s="65">
        <v>202303</v>
      </c>
      <c r="I360" s="69" t="s">
        <v>227</v>
      </c>
      <c r="J360" s="105">
        <v>44508</v>
      </c>
      <c r="K360" s="51">
        <v>4000</v>
      </c>
      <c r="L360" s="51">
        <v>4000</v>
      </c>
      <c r="M360" s="51">
        <v>4000</v>
      </c>
      <c r="N360" s="65">
        <v>4000</v>
      </c>
      <c r="O360" s="70">
        <v>560</v>
      </c>
      <c r="P360" s="70">
        <v>20</v>
      </c>
      <c r="Q360" s="70">
        <f t="shared" si="50"/>
        <v>8</v>
      </c>
      <c r="R360" s="70">
        <f t="shared" si="51"/>
        <v>380</v>
      </c>
      <c r="S360" s="70">
        <v>320</v>
      </c>
      <c r="T360" s="70">
        <v>20</v>
      </c>
      <c r="U360" s="76">
        <f t="shared" si="52"/>
        <v>80</v>
      </c>
      <c r="V360" s="76">
        <f t="shared" si="53"/>
        <v>968</v>
      </c>
      <c r="W360" s="76">
        <f t="shared" si="54"/>
        <v>420</v>
      </c>
      <c r="X360" s="77">
        <v>7500</v>
      </c>
      <c r="Y360" s="51">
        <f t="shared" si="55"/>
        <v>900</v>
      </c>
      <c r="Z360" s="51">
        <v>7500</v>
      </c>
      <c r="AA360" s="69">
        <f t="shared" si="56"/>
        <v>900</v>
      </c>
      <c r="AB360" s="76">
        <f t="shared" si="57"/>
        <v>0</v>
      </c>
      <c r="AC360" s="69"/>
      <c r="AD360" s="76">
        <f t="shared" si="58"/>
        <v>0</v>
      </c>
      <c r="AE360" s="76">
        <f t="shared" si="59"/>
        <v>3188</v>
      </c>
      <c r="AF360" s="82" t="s">
        <v>1296</v>
      </c>
      <c r="AG360" s="82">
        <v>44694</v>
      </c>
      <c r="AH360" s="88"/>
    </row>
    <row r="361" spans="1:34" s="58" customFormat="1" ht="20.100000000000001" customHeight="1">
      <c r="A361" s="53">
        <v>374</v>
      </c>
      <c r="B361" s="53" t="s">
        <v>40</v>
      </c>
      <c r="C361" s="51" t="s">
        <v>1297</v>
      </c>
      <c r="D361" s="52" t="s">
        <v>1298</v>
      </c>
      <c r="E361" s="51" t="s">
        <v>201</v>
      </c>
      <c r="F361" s="51" t="s">
        <v>79</v>
      </c>
      <c r="G361" s="53" t="s">
        <v>1299</v>
      </c>
      <c r="H361" s="65">
        <v>202303</v>
      </c>
      <c r="I361" s="69" t="s">
        <v>449</v>
      </c>
      <c r="J361" s="105">
        <v>44515</v>
      </c>
      <c r="K361" s="51">
        <v>4000</v>
      </c>
      <c r="L361" s="51">
        <v>4000</v>
      </c>
      <c r="M361" s="51">
        <v>4000</v>
      </c>
      <c r="N361" s="65">
        <v>4000</v>
      </c>
      <c r="O361" s="70">
        <v>560</v>
      </c>
      <c r="P361" s="70">
        <v>20</v>
      </c>
      <c r="Q361" s="70">
        <f t="shared" si="50"/>
        <v>8</v>
      </c>
      <c r="R361" s="70">
        <f t="shared" si="51"/>
        <v>380</v>
      </c>
      <c r="S361" s="70">
        <v>320</v>
      </c>
      <c r="T361" s="70">
        <v>20</v>
      </c>
      <c r="U361" s="76">
        <f t="shared" si="52"/>
        <v>80</v>
      </c>
      <c r="V361" s="76">
        <f t="shared" si="53"/>
        <v>968</v>
      </c>
      <c r="W361" s="76">
        <f t="shared" si="54"/>
        <v>420</v>
      </c>
      <c r="X361" s="77">
        <v>3500</v>
      </c>
      <c r="Y361" s="51">
        <f t="shared" si="55"/>
        <v>420</v>
      </c>
      <c r="Z361" s="51">
        <v>3500</v>
      </c>
      <c r="AA361" s="69">
        <f t="shared" si="56"/>
        <v>420</v>
      </c>
      <c r="AB361" s="76">
        <f t="shared" si="57"/>
        <v>0</v>
      </c>
      <c r="AC361" s="69"/>
      <c r="AD361" s="76">
        <f t="shared" si="58"/>
        <v>0</v>
      </c>
      <c r="AE361" s="76">
        <f t="shared" si="59"/>
        <v>2228</v>
      </c>
      <c r="AF361" s="82">
        <v>44515</v>
      </c>
      <c r="AG361" s="82"/>
      <c r="AH361" s="88"/>
    </row>
    <row r="362" spans="1:34" s="58" customFormat="1" ht="20.100000000000001" customHeight="1">
      <c r="A362" s="53">
        <v>375</v>
      </c>
      <c r="B362" s="53" t="s">
        <v>40</v>
      </c>
      <c r="C362" s="51" t="s">
        <v>1300</v>
      </c>
      <c r="D362" s="52" t="s">
        <v>1301</v>
      </c>
      <c r="E362" s="51" t="s">
        <v>49</v>
      </c>
      <c r="F362" s="51" t="s">
        <v>59</v>
      </c>
      <c r="G362" s="53" t="s">
        <v>1302</v>
      </c>
      <c r="H362" s="65">
        <v>202303</v>
      </c>
      <c r="I362" s="69" t="s">
        <v>474</v>
      </c>
      <c r="J362" s="105">
        <v>44515</v>
      </c>
      <c r="K362" s="51">
        <v>5000</v>
      </c>
      <c r="L362" s="51">
        <v>5000</v>
      </c>
      <c r="M362" s="51">
        <v>5000</v>
      </c>
      <c r="N362" s="65">
        <v>5000</v>
      </c>
      <c r="O362" s="70">
        <v>700</v>
      </c>
      <c r="P362" s="70">
        <v>25</v>
      </c>
      <c r="Q362" s="70">
        <f t="shared" si="50"/>
        <v>10</v>
      </c>
      <c r="R362" s="70">
        <f t="shared" si="51"/>
        <v>475</v>
      </c>
      <c r="S362" s="70">
        <v>400</v>
      </c>
      <c r="T362" s="70">
        <v>25</v>
      </c>
      <c r="U362" s="76">
        <f t="shared" si="52"/>
        <v>100</v>
      </c>
      <c r="V362" s="76">
        <f t="shared" si="53"/>
        <v>1210</v>
      </c>
      <c r="W362" s="76">
        <f t="shared" si="54"/>
        <v>525</v>
      </c>
      <c r="X362" s="77">
        <v>16000</v>
      </c>
      <c r="Y362" s="51">
        <f t="shared" si="55"/>
        <v>1920</v>
      </c>
      <c r="Z362" s="51">
        <v>16000</v>
      </c>
      <c r="AA362" s="69">
        <f t="shared" si="56"/>
        <v>1920</v>
      </c>
      <c r="AB362" s="76">
        <f t="shared" si="57"/>
        <v>0</v>
      </c>
      <c r="AC362" s="69"/>
      <c r="AD362" s="76">
        <f t="shared" si="58"/>
        <v>0</v>
      </c>
      <c r="AE362" s="76">
        <f t="shared" si="59"/>
        <v>5575</v>
      </c>
      <c r="AF362" s="82"/>
      <c r="AG362" s="82"/>
      <c r="AH362" s="88"/>
    </row>
    <row r="363" spans="1:34" s="58" customFormat="1" ht="20.100000000000001" customHeight="1">
      <c r="A363" s="53">
        <v>376</v>
      </c>
      <c r="B363" s="53" t="s">
        <v>40</v>
      </c>
      <c r="C363" s="51" t="s">
        <v>1303</v>
      </c>
      <c r="D363" s="52" t="s">
        <v>1304</v>
      </c>
      <c r="E363" s="51" t="s">
        <v>201</v>
      </c>
      <c r="F363" s="51" t="s">
        <v>115</v>
      </c>
      <c r="G363" s="53" t="s">
        <v>1305</v>
      </c>
      <c r="H363" s="65">
        <v>202303</v>
      </c>
      <c r="I363" s="69" t="s">
        <v>449</v>
      </c>
      <c r="J363" s="105">
        <v>44746</v>
      </c>
      <c r="K363" s="51">
        <v>4000</v>
      </c>
      <c r="L363" s="51">
        <v>4000</v>
      </c>
      <c r="M363" s="51">
        <v>4000</v>
      </c>
      <c r="N363" s="65">
        <v>4000</v>
      </c>
      <c r="O363" s="70">
        <v>560</v>
      </c>
      <c r="P363" s="70">
        <v>20</v>
      </c>
      <c r="Q363" s="70">
        <f t="shared" si="50"/>
        <v>8</v>
      </c>
      <c r="R363" s="70">
        <f t="shared" si="51"/>
        <v>380</v>
      </c>
      <c r="S363" s="70">
        <v>320</v>
      </c>
      <c r="T363" s="70">
        <v>20</v>
      </c>
      <c r="U363" s="76">
        <f t="shared" si="52"/>
        <v>80</v>
      </c>
      <c r="V363" s="76">
        <f t="shared" si="53"/>
        <v>968</v>
      </c>
      <c r="W363" s="76">
        <f t="shared" si="54"/>
        <v>420</v>
      </c>
      <c r="X363" s="77">
        <v>3500</v>
      </c>
      <c r="Y363" s="51">
        <f t="shared" si="55"/>
        <v>420</v>
      </c>
      <c r="Z363" s="51">
        <v>3500</v>
      </c>
      <c r="AA363" s="69">
        <f t="shared" si="56"/>
        <v>420</v>
      </c>
      <c r="AB363" s="76">
        <f t="shared" si="57"/>
        <v>0</v>
      </c>
      <c r="AC363" s="69"/>
      <c r="AD363" s="76">
        <f t="shared" si="58"/>
        <v>0</v>
      </c>
      <c r="AE363" s="76">
        <f t="shared" si="59"/>
        <v>2228</v>
      </c>
      <c r="AF363" s="82">
        <v>44746</v>
      </c>
      <c r="AG363" s="82"/>
      <c r="AH363" s="88"/>
    </row>
    <row r="364" spans="1:34" s="58" customFormat="1" ht="20.100000000000001" customHeight="1">
      <c r="A364" s="53">
        <v>377</v>
      </c>
      <c r="B364" s="53" t="s">
        <v>40</v>
      </c>
      <c r="C364" s="51" t="s">
        <v>1306</v>
      </c>
      <c r="D364" s="52" t="s">
        <v>1307</v>
      </c>
      <c r="E364" s="51" t="s">
        <v>43</v>
      </c>
      <c r="F364" s="51" t="s">
        <v>79</v>
      </c>
      <c r="G364" s="53" t="s">
        <v>1308</v>
      </c>
      <c r="H364" s="65">
        <v>202303</v>
      </c>
      <c r="I364" s="69" t="s">
        <v>324</v>
      </c>
      <c r="J364" s="105">
        <v>44524</v>
      </c>
      <c r="K364" s="51">
        <v>4000</v>
      </c>
      <c r="L364" s="51">
        <v>4000</v>
      </c>
      <c r="M364" s="51">
        <v>4000</v>
      </c>
      <c r="N364" s="65">
        <v>4000</v>
      </c>
      <c r="O364" s="70">
        <v>560</v>
      </c>
      <c r="P364" s="70">
        <v>20</v>
      </c>
      <c r="Q364" s="70">
        <f t="shared" si="50"/>
        <v>8</v>
      </c>
      <c r="R364" s="70">
        <f t="shared" si="51"/>
        <v>380</v>
      </c>
      <c r="S364" s="70">
        <v>320</v>
      </c>
      <c r="T364" s="70">
        <v>20</v>
      </c>
      <c r="U364" s="76">
        <f t="shared" si="52"/>
        <v>80</v>
      </c>
      <c r="V364" s="76">
        <f t="shared" si="53"/>
        <v>968</v>
      </c>
      <c r="W364" s="76">
        <f t="shared" si="54"/>
        <v>420</v>
      </c>
      <c r="X364" s="77">
        <v>3500</v>
      </c>
      <c r="Y364" s="51">
        <f t="shared" si="55"/>
        <v>420</v>
      </c>
      <c r="Z364" s="51">
        <v>11000</v>
      </c>
      <c r="AA364" s="69">
        <f t="shared" si="56"/>
        <v>1320</v>
      </c>
      <c r="AB364" s="76">
        <f t="shared" si="57"/>
        <v>-900</v>
      </c>
      <c r="AC364" s="69"/>
      <c r="AD364" s="76">
        <f t="shared" si="58"/>
        <v>-900</v>
      </c>
      <c r="AE364" s="76">
        <f t="shared" si="59"/>
        <v>4028</v>
      </c>
      <c r="AF364" s="82">
        <v>44522</v>
      </c>
      <c r="AG364" s="82"/>
      <c r="AH364" s="88"/>
    </row>
    <row r="365" spans="1:34" s="58" customFormat="1" ht="20.100000000000001" customHeight="1">
      <c r="A365" s="53">
        <v>378</v>
      </c>
      <c r="B365" s="53" t="s">
        <v>40</v>
      </c>
      <c r="C365" s="51" t="s">
        <v>1309</v>
      </c>
      <c r="D365" s="52" t="s">
        <v>1310</v>
      </c>
      <c r="E365" s="51" t="s">
        <v>43</v>
      </c>
      <c r="F365" s="51" t="s">
        <v>115</v>
      </c>
      <c r="G365" s="53" t="s">
        <v>1311</v>
      </c>
      <c r="H365" s="65">
        <v>202303</v>
      </c>
      <c r="I365" s="69" t="s">
        <v>324</v>
      </c>
      <c r="J365" s="105">
        <v>44524</v>
      </c>
      <c r="K365" s="51">
        <v>4000</v>
      </c>
      <c r="L365" s="51">
        <v>4000</v>
      </c>
      <c r="M365" s="51">
        <v>4000</v>
      </c>
      <c r="N365" s="65">
        <v>4000</v>
      </c>
      <c r="O365" s="70">
        <v>560</v>
      </c>
      <c r="P365" s="70">
        <v>20</v>
      </c>
      <c r="Q365" s="70">
        <f t="shared" si="50"/>
        <v>8</v>
      </c>
      <c r="R365" s="70">
        <f t="shared" si="51"/>
        <v>380</v>
      </c>
      <c r="S365" s="70">
        <v>320</v>
      </c>
      <c r="T365" s="70">
        <v>20</v>
      </c>
      <c r="U365" s="76">
        <f t="shared" si="52"/>
        <v>80</v>
      </c>
      <c r="V365" s="76">
        <f t="shared" si="53"/>
        <v>968</v>
      </c>
      <c r="W365" s="76">
        <f t="shared" si="54"/>
        <v>420</v>
      </c>
      <c r="X365" s="77">
        <v>3500</v>
      </c>
      <c r="Y365" s="51">
        <f t="shared" si="55"/>
        <v>420</v>
      </c>
      <c r="Z365" s="51">
        <v>3500</v>
      </c>
      <c r="AA365" s="69">
        <f t="shared" si="56"/>
        <v>420</v>
      </c>
      <c r="AB365" s="76">
        <f t="shared" si="57"/>
        <v>0</v>
      </c>
      <c r="AC365" s="69"/>
      <c r="AD365" s="76">
        <f t="shared" si="58"/>
        <v>0</v>
      </c>
      <c r="AE365" s="76">
        <f t="shared" si="59"/>
        <v>2228</v>
      </c>
      <c r="AF365" s="82">
        <v>44522</v>
      </c>
      <c r="AG365" s="82"/>
      <c r="AH365" s="88"/>
    </row>
    <row r="366" spans="1:34" s="58" customFormat="1" ht="20.100000000000001" customHeight="1">
      <c r="A366" s="53">
        <v>379</v>
      </c>
      <c r="B366" s="53" t="s">
        <v>40</v>
      </c>
      <c r="C366" s="51" t="s">
        <v>1312</v>
      </c>
      <c r="D366" s="52" t="s">
        <v>1313</v>
      </c>
      <c r="E366" s="51" t="s">
        <v>49</v>
      </c>
      <c r="F366" s="51" t="s">
        <v>115</v>
      </c>
      <c r="G366" s="53" t="s">
        <v>1314</v>
      </c>
      <c r="H366" s="65">
        <v>202303</v>
      </c>
      <c r="I366" s="69" t="s">
        <v>482</v>
      </c>
      <c r="J366" s="105">
        <v>44526</v>
      </c>
      <c r="K366" s="51">
        <v>4000</v>
      </c>
      <c r="L366" s="51">
        <v>4000</v>
      </c>
      <c r="M366" s="51">
        <v>4000</v>
      </c>
      <c r="N366" s="65">
        <v>4000</v>
      </c>
      <c r="O366" s="70">
        <v>560</v>
      </c>
      <c r="P366" s="70">
        <v>20</v>
      </c>
      <c r="Q366" s="70">
        <f t="shared" si="50"/>
        <v>8</v>
      </c>
      <c r="R366" s="70">
        <f t="shared" si="51"/>
        <v>380</v>
      </c>
      <c r="S366" s="70">
        <v>320</v>
      </c>
      <c r="T366" s="70">
        <v>20</v>
      </c>
      <c r="U366" s="76">
        <f t="shared" si="52"/>
        <v>80</v>
      </c>
      <c r="V366" s="76">
        <f t="shared" si="53"/>
        <v>968</v>
      </c>
      <c r="W366" s="76">
        <f t="shared" si="54"/>
        <v>420</v>
      </c>
      <c r="X366" s="77">
        <v>3500</v>
      </c>
      <c r="Y366" s="51">
        <f t="shared" si="55"/>
        <v>420</v>
      </c>
      <c r="Z366" s="51">
        <v>3500</v>
      </c>
      <c r="AA366" s="69">
        <f t="shared" si="56"/>
        <v>420</v>
      </c>
      <c r="AB366" s="76">
        <f t="shared" si="57"/>
        <v>0</v>
      </c>
      <c r="AC366" s="69"/>
      <c r="AD366" s="76">
        <f t="shared" si="58"/>
        <v>0</v>
      </c>
      <c r="AE366" s="76">
        <f t="shared" si="59"/>
        <v>2228</v>
      </c>
      <c r="AF366" s="82">
        <v>44526</v>
      </c>
      <c r="AG366" s="82"/>
      <c r="AH366" s="88"/>
    </row>
    <row r="367" spans="1:34" s="58" customFormat="1" ht="20.100000000000001" customHeight="1">
      <c r="A367" s="53">
        <v>380</v>
      </c>
      <c r="B367" s="53" t="s">
        <v>40</v>
      </c>
      <c r="C367" s="51" t="s">
        <v>1315</v>
      </c>
      <c r="D367" s="52" t="s">
        <v>1316</v>
      </c>
      <c r="E367" s="51" t="s">
        <v>43</v>
      </c>
      <c r="F367" s="51" t="s">
        <v>79</v>
      </c>
      <c r="G367" s="53" t="s">
        <v>1317</v>
      </c>
      <c r="H367" s="65">
        <v>202303</v>
      </c>
      <c r="I367" s="69" t="s">
        <v>163</v>
      </c>
      <c r="J367" s="105">
        <v>44526</v>
      </c>
      <c r="K367" s="51">
        <v>4000</v>
      </c>
      <c r="L367" s="51">
        <v>4000</v>
      </c>
      <c r="M367" s="51">
        <v>4000</v>
      </c>
      <c r="N367" s="65">
        <v>4000</v>
      </c>
      <c r="O367" s="70">
        <v>560</v>
      </c>
      <c r="P367" s="70">
        <v>20</v>
      </c>
      <c r="Q367" s="70">
        <f t="shared" si="50"/>
        <v>8</v>
      </c>
      <c r="R367" s="70">
        <f t="shared" si="51"/>
        <v>380</v>
      </c>
      <c r="S367" s="70">
        <v>320</v>
      </c>
      <c r="T367" s="70">
        <v>20</v>
      </c>
      <c r="U367" s="76">
        <f t="shared" si="52"/>
        <v>80</v>
      </c>
      <c r="V367" s="76">
        <f t="shared" si="53"/>
        <v>968</v>
      </c>
      <c r="W367" s="76">
        <f t="shared" si="54"/>
        <v>420</v>
      </c>
      <c r="X367" s="77">
        <v>8000</v>
      </c>
      <c r="Y367" s="51">
        <f t="shared" si="55"/>
        <v>960</v>
      </c>
      <c r="Z367" s="51">
        <v>8000</v>
      </c>
      <c r="AA367" s="69">
        <f t="shared" si="56"/>
        <v>960</v>
      </c>
      <c r="AB367" s="76">
        <f t="shared" si="57"/>
        <v>0</v>
      </c>
      <c r="AC367" s="69"/>
      <c r="AD367" s="76">
        <f t="shared" si="58"/>
        <v>0</v>
      </c>
      <c r="AE367" s="76">
        <f t="shared" si="59"/>
        <v>3308</v>
      </c>
      <c r="AF367" s="82"/>
      <c r="AG367" s="82"/>
      <c r="AH367" s="88"/>
    </row>
    <row r="368" spans="1:34" s="58" customFormat="1" ht="20.100000000000001" customHeight="1">
      <c r="A368" s="53">
        <v>381</v>
      </c>
      <c r="B368" s="53" t="s">
        <v>40</v>
      </c>
      <c r="C368" s="51" t="s">
        <v>1318</v>
      </c>
      <c r="D368" s="52" t="s">
        <v>1319</v>
      </c>
      <c r="E368" s="51" t="s">
        <v>49</v>
      </c>
      <c r="F368" s="51" t="s">
        <v>59</v>
      </c>
      <c r="G368" s="53" t="s">
        <v>1320</v>
      </c>
      <c r="H368" s="65">
        <v>202303</v>
      </c>
      <c r="I368" s="69" t="s">
        <v>478</v>
      </c>
      <c r="J368" s="105">
        <v>44529</v>
      </c>
      <c r="K368" s="51">
        <v>5000</v>
      </c>
      <c r="L368" s="51">
        <v>5000</v>
      </c>
      <c r="M368" s="51">
        <v>5000</v>
      </c>
      <c r="N368" s="65">
        <v>5000</v>
      </c>
      <c r="O368" s="70">
        <v>700</v>
      </c>
      <c r="P368" s="70">
        <v>25</v>
      </c>
      <c r="Q368" s="70">
        <f t="shared" si="50"/>
        <v>10</v>
      </c>
      <c r="R368" s="70">
        <f t="shared" si="51"/>
        <v>475</v>
      </c>
      <c r="S368" s="70">
        <v>400</v>
      </c>
      <c r="T368" s="70">
        <v>25</v>
      </c>
      <c r="U368" s="76">
        <f t="shared" si="52"/>
        <v>100</v>
      </c>
      <c r="V368" s="76">
        <f t="shared" si="53"/>
        <v>1210</v>
      </c>
      <c r="W368" s="76">
        <f t="shared" si="54"/>
        <v>525</v>
      </c>
      <c r="X368" s="77">
        <v>16000</v>
      </c>
      <c r="Y368" s="51">
        <f t="shared" si="55"/>
        <v>1920</v>
      </c>
      <c r="Z368" s="51">
        <v>16000</v>
      </c>
      <c r="AA368" s="69">
        <f t="shared" si="56"/>
        <v>1920</v>
      </c>
      <c r="AB368" s="76">
        <f t="shared" si="57"/>
        <v>0</v>
      </c>
      <c r="AC368" s="69"/>
      <c r="AD368" s="76">
        <f t="shared" si="58"/>
        <v>0</v>
      </c>
      <c r="AE368" s="76">
        <f t="shared" si="59"/>
        <v>5575</v>
      </c>
      <c r="AF368" s="82"/>
      <c r="AG368" s="82"/>
      <c r="AH368" s="88"/>
    </row>
    <row r="369" spans="1:34" s="58" customFormat="1" ht="20.100000000000001" customHeight="1">
      <c r="A369" s="53">
        <v>382</v>
      </c>
      <c r="B369" s="53" t="s">
        <v>40</v>
      </c>
      <c r="C369" s="51" t="s">
        <v>1321</v>
      </c>
      <c r="D369" s="52" t="s">
        <v>1322</v>
      </c>
      <c r="E369" s="51" t="s">
        <v>43</v>
      </c>
      <c r="F369" s="51" t="s">
        <v>115</v>
      </c>
      <c r="G369" s="53" t="s">
        <v>1323</v>
      </c>
      <c r="H369" s="65">
        <v>202303</v>
      </c>
      <c r="I369" s="69" t="s">
        <v>324</v>
      </c>
      <c r="J369" s="105">
        <v>44529</v>
      </c>
      <c r="K369" s="51">
        <v>4000</v>
      </c>
      <c r="L369" s="51">
        <v>4000</v>
      </c>
      <c r="M369" s="51">
        <v>4000</v>
      </c>
      <c r="N369" s="65">
        <v>4000</v>
      </c>
      <c r="O369" s="70">
        <v>560</v>
      </c>
      <c r="P369" s="70">
        <v>20</v>
      </c>
      <c r="Q369" s="70">
        <f t="shared" si="50"/>
        <v>8</v>
      </c>
      <c r="R369" s="70">
        <f t="shared" si="51"/>
        <v>380</v>
      </c>
      <c r="S369" s="70">
        <v>320</v>
      </c>
      <c r="T369" s="70">
        <v>20</v>
      </c>
      <c r="U369" s="76">
        <f t="shared" si="52"/>
        <v>80</v>
      </c>
      <c r="V369" s="76">
        <f t="shared" si="53"/>
        <v>968</v>
      </c>
      <c r="W369" s="76">
        <f t="shared" si="54"/>
        <v>420</v>
      </c>
      <c r="X369" s="77">
        <v>7000</v>
      </c>
      <c r="Y369" s="51">
        <f t="shared" si="55"/>
        <v>840</v>
      </c>
      <c r="Z369" s="51">
        <v>7000</v>
      </c>
      <c r="AA369" s="69">
        <f t="shared" si="56"/>
        <v>840</v>
      </c>
      <c r="AB369" s="76">
        <f t="shared" si="57"/>
        <v>0</v>
      </c>
      <c r="AC369" s="69"/>
      <c r="AD369" s="76">
        <f t="shared" si="58"/>
        <v>0</v>
      </c>
      <c r="AE369" s="76">
        <f t="shared" si="59"/>
        <v>3068</v>
      </c>
      <c r="AF369" s="82"/>
      <c r="AG369" s="82"/>
      <c r="AH369" s="88"/>
    </row>
    <row r="370" spans="1:34" s="58" customFormat="1" ht="20.100000000000001" customHeight="1">
      <c r="A370" s="53">
        <v>383</v>
      </c>
      <c r="B370" s="53" t="s">
        <v>40</v>
      </c>
      <c r="C370" s="51" t="s">
        <v>1324</v>
      </c>
      <c r="D370" s="52" t="s">
        <v>1325</v>
      </c>
      <c r="E370" s="51" t="s">
        <v>43</v>
      </c>
      <c r="F370" s="51" t="s">
        <v>115</v>
      </c>
      <c r="G370" s="53" t="s">
        <v>1326</v>
      </c>
      <c r="H370" s="65">
        <v>202303</v>
      </c>
      <c r="I370" s="69" t="s">
        <v>163</v>
      </c>
      <c r="J370" s="105">
        <v>44531</v>
      </c>
      <c r="K370" s="51">
        <v>4000</v>
      </c>
      <c r="L370" s="51">
        <v>4000</v>
      </c>
      <c r="M370" s="51">
        <v>4000</v>
      </c>
      <c r="N370" s="65">
        <v>4000</v>
      </c>
      <c r="O370" s="70">
        <v>560</v>
      </c>
      <c r="P370" s="70">
        <v>20</v>
      </c>
      <c r="Q370" s="70">
        <f t="shared" si="50"/>
        <v>8</v>
      </c>
      <c r="R370" s="70">
        <f t="shared" si="51"/>
        <v>380</v>
      </c>
      <c r="S370" s="70">
        <v>320</v>
      </c>
      <c r="T370" s="70">
        <v>20</v>
      </c>
      <c r="U370" s="76">
        <f t="shared" si="52"/>
        <v>80</v>
      </c>
      <c r="V370" s="76">
        <f t="shared" si="53"/>
        <v>968</v>
      </c>
      <c r="W370" s="76">
        <f t="shared" si="54"/>
        <v>420</v>
      </c>
      <c r="X370" s="77">
        <v>3500</v>
      </c>
      <c r="Y370" s="51">
        <f t="shared" si="55"/>
        <v>420</v>
      </c>
      <c r="Z370" s="51">
        <v>3500</v>
      </c>
      <c r="AA370" s="69">
        <f t="shared" si="56"/>
        <v>420</v>
      </c>
      <c r="AB370" s="76">
        <f t="shared" si="57"/>
        <v>0</v>
      </c>
      <c r="AC370" s="69"/>
      <c r="AD370" s="76">
        <f t="shared" si="58"/>
        <v>0</v>
      </c>
      <c r="AE370" s="76">
        <f t="shared" si="59"/>
        <v>2228</v>
      </c>
      <c r="AF370" s="82" t="s">
        <v>1327</v>
      </c>
      <c r="AG370" s="82"/>
      <c r="AH370" s="88"/>
    </row>
    <row r="371" spans="1:34" s="58" customFormat="1" ht="20.100000000000001" customHeight="1">
      <c r="A371" s="53">
        <v>384</v>
      </c>
      <c r="B371" s="53" t="s">
        <v>40</v>
      </c>
      <c r="C371" s="51" t="s">
        <v>1328</v>
      </c>
      <c r="D371" s="52" t="s">
        <v>1329</v>
      </c>
      <c r="E371" s="51" t="s">
        <v>49</v>
      </c>
      <c r="F371" s="51" t="s">
        <v>75</v>
      </c>
      <c r="G371" s="53" t="s">
        <v>1330</v>
      </c>
      <c r="H371" s="65">
        <v>202303</v>
      </c>
      <c r="I371" s="69" t="s">
        <v>482</v>
      </c>
      <c r="J371" s="105">
        <v>44531</v>
      </c>
      <c r="K371" s="51">
        <v>4000</v>
      </c>
      <c r="L371" s="51">
        <v>4000</v>
      </c>
      <c r="M371" s="51">
        <v>4000</v>
      </c>
      <c r="N371" s="65">
        <v>4000</v>
      </c>
      <c r="O371" s="70">
        <v>560</v>
      </c>
      <c r="P371" s="70">
        <v>20</v>
      </c>
      <c r="Q371" s="70">
        <f t="shared" si="50"/>
        <v>8</v>
      </c>
      <c r="R371" s="70">
        <f t="shared" si="51"/>
        <v>380</v>
      </c>
      <c r="S371" s="70">
        <v>320</v>
      </c>
      <c r="T371" s="70">
        <v>20</v>
      </c>
      <c r="U371" s="76">
        <f t="shared" si="52"/>
        <v>80</v>
      </c>
      <c r="V371" s="76">
        <f t="shared" si="53"/>
        <v>968</v>
      </c>
      <c r="W371" s="76">
        <f t="shared" si="54"/>
        <v>420</v>
      </c>
      <c r="X371" s="77">
        <v>9000</v>
      </c>
      <c r="Y371" s="51">
        <f t="shared" si="55"/>
        <v>1080</v>
      </c>
      <c r="Z371" s="51">
        <v>9000</v>
      </c>
      <c r="AA371" s="69">
        <f t="shared" si="56"/>
        <v>1080</v>
      </c>
      <c r="AB371" s="76">
        <f t="shared" si="57"/>
        <v>0</v>
      </c>
      <c r="AC371" s="69"/>
      <c r="AD371" s="76">
        <f t="shared" si="58"/>
        <v>0</v>
      </c>
      <c r="AE371" s="76">
        <f t="shared" si="59"/>
        <v>3548</v>
      </c>
      <c r="AF371" s="82"/>
      <c r="AG371" s="82"/>
      <c r="AH371" s="88"/>
    </row>
    <row r="372" spans="1:34" s="58" customFormat="1" ht="20.100000000000001" customHeight="1">
      <c r="A372" s="53">
        <v>386</v>
      </c>
      <c r="B372" s="53" t="s">
        <v>40</v>
      </c>
      <c r="C372" s="51" t="s">
        <v>1334</v>
      </c>
      <c r="D372" s="52" t="s">
        <v>1335</v>
      </c>
      <c r="E372" s="51" t="s">
        <v>49</v>
      </c>
      <c r="F372" s="51" t="s">
        <v>79</v>
      </c>
      <c r="G372" s="53" t="s">
        <v>1336</v>
      </c>
      <c r="H372" s="65">
        <v>202303</v>
      </c>
      <c r="I372" s="69" t="s">
        <v>482</v>
      </c>
      <c r="J372" s="105">
        <v>44538</v>
      </c>
      <c r="K372" s="51">
        <v>4000</v>
      </c>
      <c r="L372" s="51">
        <v>4000</v>
      </c>
      <c r="M372" s="51">
        <v>4000</v>
      </c>
      <c r="N372" s="65">
        <v>4000</v>
      </c>
      <c r="O372" s="70">
        <v>560</v>
      </c>
      <c r="P372" s="70">
        <v>20</v>
      </c>
      <c r="Q372" s="70">
        <f t="shared" si="50"/>
        <v>8</v>
      </c>
      <c r="R372" s="70">
        <f t="shared" si="51"/>
        <v>380</v>
      </c>
      <c r="S372" s="70">
        <v>320</v>
      </c>
      <c r="T372" s="70">
        <v>20</v>
      </c>
      <c r="U372" s="76">
        <f t="shared" si="52"/>
        <v>80</v>
      </c>
      <c r="V372" s="76">
        <f t="shared" si="53"/>
        <v>968</v>
      </c>
      <c r="W372" s="76">
        <f t="shared" si="54"/>
        <v>420</v>
      </c>
      <c r="X372" s="77">
        <v>8000</v>
      </c>
      <c r="Y372" s="51">
        <f t="shared" si="55"/>
        <v>960</v>
      </c>
      <c r="Z372" s="51">
        <v>8000</v>
      </c>
      <c r="AA372" s="69">
        <f t="shared" si="56"/>
        <v>960</v>
      </c>
      <c r="AB372" s="76">
        <f t="shared" si="57"/>
        <v>0</v>
      </c>
      <c r="AC372" s="69"/>
      <c r="AD372" s="76">
        <f t="shared" si="58"/>
        <v>0</v>
      </c>
      <c r="AE372" s="76">
        <f t="shared" si="59"/>
        <v>3308</v>
      </c>
      <c r="AF372" s="82"/>
      <c r="AG372" s="82"/>
      <c r="AH372" s="88"/>
    </row>
    <row r="373" spans="1:34" s="58" customFormat="1" ht="20.100000000000001" customHeight="1">
      <c r="A373" s="53">
        <v>387</v>
      </c>
      <c r="B373" s="53" t="s">
        <v>40</v>
      </c>
      <c r="C373" s="51" t="s">
        <v>1337</v>
      </c>
      <c r="D373" s="52" t="s">
        <v>1338</v>
      </c>
      <c r="E373" s="51" t="s">
        <v>49</v>
      </c>
      <c r="F373" s="51" t="s">
        <v>75</v>
      </c>
      <c r="G373" s="53" t="s">
        <v>1339</v>
      </c>
      <c r="H373" s="65">
        <v>202303</v>
      </c>
      <c r="I373" s="69" t="s">
        <v>482</v>
      </c>
      <c r="J373" s="105">
        <v>44545</v>
      </c>
      <c r="K373" s="51">
        <v>4000</v>
      </c>
      <c r="L373" s="51">
        <v>4000</v>
      </c>
      <c r="M373" s="51">
        <v>4000</v>
      </c>
      <c r="N373" s="65">
        <v>4000</v>
      </c>
      <c r="O373" s="70">
        <v>560</v>
      </c>
      <c r="P373" s="70">
        <v>20</v>
      </c>
      <c r="Q373" s="70">
        <f t="shared" si="50"/>
        <v>8</v>
      </c>
      <c r="R373" s="70">
        <f t="shared" si="51"/>
        <v>380</v>
      </c>
      <c r="S373" s="70">
        <v>320</v>
      </c>
      <c r="T373" s="70">
        <v>20</v>
      </c>
      <c r="U373" s="76">
        <f t="shared" si="52"/>
        <v>80</v>
      </c>
      <c r="V373" s="76">
        <f t="shared" si="53"/>
        <v>968</v>
      </c>
      <c r="W373" s="76">
        <f t="shared" si="54"/>
        <v>420</v>
      </c>
      <c r="X373" s="77">
        <v>3500</v>
      </c>
      <c r="Y373" s="51">
        <f t="shared" si="55"/>
        <v>420</v>
      </c>
      <c r="Z373" s="51">
        <v>3500</v>
      </c>
      <c r="AA373" s="69">
        <f t="shared" si="56"/>
        <v>420</v>
      </c>
      <c r="AB373" s="76">
        <f t="shared" si="57"/>
        <v>0</v>
      </c>
      <c r="AC373" s="69"/>
      <c r="AD373" s="76">
        <f t="shared" si="58"/>
        <v>0</v>
      </c>
      <c r="AE373" s="76">
        <f t="shared" si="59"/>
        <v>2228</v>
      </c>
      <c r="AF373" s="82">
        <v>44545</v>
      </c>
      <c r="AG373" s="82"/>
      <c r="AH373" s="88"/>
    </row>
    <row r="374" spans="1:34" s="58" customFormat="1" ht="20.100000000000001" customHeight="1">
      <c r="A374" s="53">
        <v>390</v>
      </c>
      <c r="B374" s="53" t="s">
        <v>40</v>
      </c>
      <c r="C374" s="51" t="s">
        <v>1346</v>
      </c>
      <c r="D374" s="52" t="s">
        <v>1347</v>
      </c>
      <c r="E374" s="51" t="s">
        <v>43</v>
      </c>
      <c r="F374" s="51" t="s">
        <v>115</v>
      </c>
      <c r="G374" s="53" t="s">
        <v>1348</v>
      </c>
      <c r="H374" s="65">
        <v>202303</v>
      </c>
      <c r="I374" s="69" t="s">
        <v>324</v>
      </c>
      <c r="J374" s="105">
        <v>44550</v>
      </c>
      <c r="K374" s="51">
        <v>4000</v>
      </c>
      <c r="L374" s="51">
        <v>4000</v>
      </c>
      <c r="M374" s="51">
        <v>4000</v>
      </c>
      <c r="N374" s="65">
        <v>4000</v>
      </c>
      <c r="O374" s="70">
        <v>560</v>
      </c>
      <c r="P374" s="70">
        <v>20</v>
      </c>
      <c r="Q374" s="70">
        <f t="shared" si="50"/>
        <v>8</v>
      </c>
      <c r="R374" s="70">
        <f t="shared" si="51"/>
        <v>380</v>
      </c>
      <c r="S374" s="70">
        <v>320</v>
      </c>
      <c r="T374" s="70">
        <v>20</v>
      </c>
      <c r="U374" s="76">
        <f t="shared" si="52"/>
        <v>80</v>
      </c>
      <c r="V374" s="76">
        <f t="shared" si="53"/>
        <v>968</v>
      </c>
      <c r="W374" s="76">
        <f t="shared" si="54"/>
        <v>420</v>
      </c>
      <c r="X374" s="77">
        <v>6000</v>
      </c>
      <c r="Y374" s="51">
        <f t="shared" si="55"/>
        <v>720</v>
      </c>
      <c r="Z374" s="51">
        <v>3500</v>
      </c>
      <c r="AA374" s="69">
        <f t="shared" si="56"/>
        <v>420</v>
      </c>
      <c r="AB374" s="76">
        <f t="shared" si="57"/>
        <v>300</v>
      </c>
      <c r="AC374" s="69"/>
      <c r="AD374" s="76">
        <f t="shared" si="58"/>
        <v>300</v>
      </c>
      <c r="AE374" s="76">
        <f t="shared" si="59"/>
        <v>2228</v>
      </c>
      <c r="AF374" s="82">
        <v>44550</v>
      </c>
      <c r="AG374" s="82">
        <v>44626</v>
      </c>
      <c r="AH374" s="88"/>
    </row>
    <row r="375" spans="1:34" s="58" customFormat="1" ht="20.100000000000001" customHeight="1">
      <c r="A375" s="53">
        <v>391</v>
      </c>
      <c r="B375" s="53" t="s">
        <v>40</v>
      </c>
      <c r="C375" s="51" t="s">
        <v>1349</v>
      </c>
      <c r="D375" s="52" t="s">
        <v>1350</v>
      </c>
      <c r="E375" s="51" t="s">
        <v>43</v>
      </c>
      <c r="F375" s="51" t="s">
        <v>79</v>
      </c>
      <c r="G375" s="53" t="s">
        <v>1351</v>
      </c>
      <c r="H375" s="65">
        <v>202303</v>
      </c>
      <c r="I375" s="69" t="s">
        <v>424</v>
      </c>
      <c r="J375" s="105">
        <v>44557</v>
      </c>
      <c r="K375" s="51">
        <v>4000</v>
      </c>
      <c r="L375" s="51">
        <v>4000</v>
      </c>
      <c r="M375" s="51">
        <v>4000</v>
      </c>
      <c r="N375" s="65">
        <v>4000</v>
      </c>
      <c r="O375" s="70">
        <v>560</v>
      </c>
      <c r="P375" s="70">
        <v>20</v>
      </c>
      <c r="Q375" s="70">
        <f t="shared" si="50"/>
        <v>8</v>
      </c>
      <c r="R375" s="70">
        <f t="shared" si="51"/>
        <v>380</v>
      </c>
      <c r="S375" s="70">
        <v>320</v>
      </c>
      <c r="T375" s="70">
        <v>20</v>
      </c>
      <c r="U375" s="76">
        <f t="shared" si="52"/>
        <v>80</v>
      </c>
      <c r="V375" s="76">
        <f t="shared" si="53"/>
        <v>968</v>
      </c>
      <c r="W375" s="76">
        <f t="shared" si="54"/>
        <v>420</v>
      </c>
      <c r="X375" s="77">
        <v>8000</v>
      </c>
      <c r="Y375" s="51">
        <f t="shared" si="55"/>
        <v>960</v>
      </c>
      <c r="Z375" s="51">
        <v>3500</v>
      </c>
      <c r="AA375" s="69">
        <f t="shared" si="56"/>
        <v>420</v>
      </c>
      <c r="AB375" s="76">
        <f t="shared" si="57"/>
        <v>540</v>
      </c>
      <c r="AC375" s="69"/>
      <c r="AD375" s="76">
        <f t="shared" si="58"/>
        <v>540</v>
      </c>
      <c r="AE375" s="76">
        <f t="shared" si="59"/>
        <v>2228</v>
      </c>
      <c r="AF375" s="82">
        <v>44557</v>
      </c>
      <c r="AG375" s="82">
        <v>44767</v>
      </c>
      <c r="AH375" s="88"/>
    </row>
    <row r="376" spans="1:34" s="58" customFormat="1" ht="20.100000000000001" customHeight="1">
      <c r="A376" s="53">
        <v>392</v>
      </c>
      <c r="B376" s="53" t="s">
        <v>40</v>
      </c>
      <c r="C376" s="51" t="s">
        <v>1352</v>
      </c>
      <c r="D376" s="52" t="s">
        <v>1353</v>
      </c>
      <c r="E376" s="51" t="s">
        <v>201</v>
      </c>
      <c r="F376" s="51" t="s">
        <v>115</v>
      </c>
      <c r="G376" s="53" t="s">
        <v>1354</v>
      </c>
      <c r="H376" s="65">
        <v>202303</v>
      </c>
      <c r="I376" s="69" t="s">
        <v>449</v>
      </c>
      <c r="J376" s="105">
        <v>44557</v>
      </c>
      <c r="K376" s="51">
        <v>4000</v>
      </c>
      <c r="L376" s="51">
        <v>4000</v>
      </c>
      <c r="M376" s="51">
        <v>4000</v>
      </c>
      <c r="N376" s="65">
        <v>4000</v>
      </c>
      <c r="O376" s="70">
        <v>560</v>
      </c>
      <c r="P376" s="70">
        <v>20</v>
      </c>
      <c r="Q376" s="70">
        <f t="shared" si="50"/>
        <v>8</v>
      </c>
      <c r="R376" s="70">
        <f t="shared" si="51"/>
        <v>380</v>
      </c>
      <c r="S376" s="70">
        <v>320</v>
      </c>
      <c r="T376" s="70">
        <v>20</v>
      </c>
      <c r="U376" s="76">
        <f t="shared" si="52"/>
        <v>80</v>
      </c>
      <c r="V376" s="76">
        <f t="shared" si="53"/>
        <v>968</v>
      </c>
      <c r="W376" s="76">
        <f t="shared" si="54"/>
        <v>420</v>
      </c>
      <c r="X376" s="77">
        <v>3500</v>
      </c>
      <c r="Y376" s="51">
        <f t="shared" si="55"/>
        <v>420</v>
      </c>
      <c r="Z376" s="51">
        <v>3500</v>
      </c>
      <c r="AA376" s="69">
        <f t="shared" si="56"/>
        <v>420</v>
      </c>
      <c r="AB376" s="76">
        <f t="shared" si="57"/>
        <v>0</v>
      </c>
      <c r="AC376" s="69"/>
      <c r="AD376" s="76">
        <f t="shared" si="58"/>
        <v>0</v>
      </c>
      <c r="AE376" s="76">
        <f t="shared" si="59"/>
        <v>2228</v>
      </c>
      <c r="AF376" s="82">
        <v>44557</v>
      </c>
      <c r="AG376" s="82"/>
      <c r="AH376" s="88"/>
    </row>
    <row r="377" spans="1:34" s="58" customFormat="1" ht="20.100000000000001" customHeight="1">
      <c r="A377" s="53">
        <v>393</v>
      </c>
      <c r="B377" s="53" t="s">
        <v>40</v>
      </c>
      <c r="C377" s="51" t="s">
        <v>1355</v>
      </c>
      <c r="D377" s="52" t="s">
        <v>1356</v>
      </c>
      <c r="E377" s="51" t="s">
        <v>43</v>
      </c>
      <c r="F377" s="51" t="s">
        <v>115</v>
      </c>
      <c r="G377" s="53" t="s">
        <v>1357</v>
      </c>
      <c r="H377" s="65">
        <v>202303</v>
      </c>
      <c r="I377" s="69" t="s">
        <v>121</v>
      </c>
      <c r="J377" s="105">
        <v>44557</v>
      </c>
      <c r="K377" s="51">
        <v>4000</v>
      </c>
      <c r="L377" s="51">
        <v>4000</v>
      </c>
      <c r="M377" s="51">
        <v>4000</v>
      </c>
      <c r="N377" s="65">
        <v>4000</v>
      </c>
      <c r="O377" s="70">
        <v>560</v>
      </c>
      <c r="P377" s="70">
        <v>20</v>
      </c>
      <c r="Q377" s="70">
        <f t="shared" si="50"/>
        <v>8</v>
      </c>
      <c r="R377" s="70">
        <f t="shared" si="51"/>
        <v>380</v>
      </c>
      <c r="S377" s="70">
        <v>320</v>
      </c>
      <c r="T377" s="70">
        <v>20</v>
      </c>
      <c r="U377" s="76">
        <f t="shared" si="52"/>
        <v>80</v>
      </c>
      <c r="V377" s="76">
        <f t="shared" si="53"/>
        <v>968</v>
      </c>
      <c r="W377" s="76">
        <f t="shared" si="54"/>
        <v>420</v>
      </c>
      <c r="X377" s="77">
        <v>3500</v>
      </c>
      <c r="Y377" s="51">
        <f t="shared" si="55"/>
        <v>420</v>
      </c>
      <c r="Z377" s="51">
        <v>3500</v>
      </c>
      <c r="AA377" s="69">
        <f t="shared" si="56"/>
        <v>420</v>
      </c>
      <c r="AB377" s="76">
        <f t="shared" si="57"/>
        <v>0</v>
      </c>
      <c r="AC377" s="69"/>
      <c r="AD377" s="76">
        <f t="shared" si="58"/>
        <v>0</v>
      </c>
      <c r="AE377" s="76">
        <f t="shared" si="59"/>
        <v>2228</v>
      </c>
      <c r="AF377" s="82">
        <v>44557</v>
      </c>
      <c r="AG377" s="82"/>
      <c r="AH377" s="88"/>
    </row>
    <row r="378" spans="1:34" s="58" customFormat="1" ht="20.100000000000001" customHeight="1">
      <c r="A378" s="53">
        <v>394</v>
      </c>
      <c r="B378" s="53" t="s">
        <v>40</v>
      </c>
      <c r="C378" s="51" t="s">
        <v>1358</v>
      </c>
      <c r="D378" s="52" t="s">
        <v>1359</v>
      </c>
      <c r="E378" s="51" t="s">
        <v>43</v>
      </c>
      <c r="F378" s="51" t="s">
        <v>115</v>
      </c>
      <c r="G378" s="53" t="s">
        <v>1360</v>
      </c>
      <c r="H378" s="65">
        <v>202303</v>
      </c>
      <c r="I378" s="69" t="s">
        <v>121</v>
      </c>
      <c r="J378" s="105">
        <v>44753</v>
      </c>
      <c r="K378" s="51">
        <v>4000</v>
      </c>
      <c r="L378" s="51">
        <v>4000</v>
      </c>
      <c r="M378" s="51">
        <v>4000</v>
      </c>
      <c r="N378" s="65">
        <v>4000</v>
      </c>
      <c r="O378" s="70">
        <v>560</v>
      </c>
      <c r="P378" s="70">
        <v>20</v>
      </c>
      <c r="Q378" s="70">
        <f t="shared" si="50"/>
        <v>8</v>
      </c>
      <c r="R378" s="70">
        <f t="shared" si="51"/>
        <v>380</v>
      </c>
      <c r="S378" s="70">
        <v>320</v>
      </c>
      <c r="T378" s="70">
        <v>20</v>
      </c>
      <c r="U378" s="76">
        <f t="shared" si="52"/>
        <v>80</v>
      </c>
      <c r="V378" s="76">
        <f t="shared" si="53"/>
        <v>968</v>
      </c>
      <c r="W378" s="76">
        <f t="shared" si="54"/>
        <v>420</v>
      </c>
      <c r="X378" s="77">
        <v>3500</v>
      </c>
      <c r="Y378" s="51">
        <f t="shared" si="55"/>
        <v>420</v>
      </c>
      <c r="Z378" s="51">
        <v>3500</v>
      </c>
      <c r="AA378" s="69">
        <f t="shared" si="56"/>
        <v>420</v>
      </c>
      <c r="AB378" s="76">
        <f t="shared" si="57"/>
        <v>0</v>
      </c>
      <c r="AC378" s="69"/>
      <c r="AD378" s="76">
        <f t="shared" si="58"/>
        <v>0</v>
      </c>
      <c r="AE378" s="76">
        <f t="shared" si="59"/>
        <v>2228</v>
      </c>
      <c r="AF378" s="82">
        <v>44753</v>
      </c>
      <c r="AG378" s="82"/>
      <c r="AH378" s="88"/>
    </row>
    <row r="379" spans="1:34" s="58" customFormat="1" ht="20.100000000000001" customHeight="1">
      <c r="A379" s="53">
        <v>395</v>
      </c>
      <c r="B379" s="53" t="s">
        <v>40</v>
      </c>
      <c r="C379" s="51" t="s">
        <v>1361</v>
      </c>
      <c r="D379" s="52" t="s">
        <v>1362</v>
      </c>
      <c r="E379" s="51" t="s">
        <v>43</v>
      </c>
      <c r="F379" s="51" t="s">
        <v>115</v>
      </c>
      <c r="G379" s="53" t="s">
        <v>1363</v>
      </c>
      <c r="H379" s="65">
        <v>202303</v>
      </c>
      <c r="I379" s="69" t="s">
        <v>324</v>
      </c>
      <c r="J379" s="105">
        <v>44746</v>
      </c>
      <c r="K379" s="51">
        <v>4000</v>
      </c>
      <c r="L379" s="51">
        <v>4000</v>
      </c>
      <c r="M379" s="51">
        <v>4000</v>
      </c>
      <c r="N379" s="65">
        <v>4000</v>
      </c>
      <c r="O379" s="70">
        <v>560</v>
      </c>
      <c r="P379" s="70">
        <v>20</v>
      </c>
      <c r="Q379" s="70">
        <f t="shared" si="50"/>
        <v>8</v>
      </c>
      <c r="R379" s="70">
        <f t="shared" si="51"/>
        <v>380</v>
      </c>
      <c r="S379" s="70">
        <v>320</v>
      </c>
      <c r="T379" s="70">
        <v>20</v>
      </c>
      <c r="U379" s="76">
        <f t="shared" si="52"/>
        <v>80</v>
      </c>
      <c r="V379" s="76">
        <f t="shared" si="53"/>
        <v>968</v>
      </c>
      <c r="W379" s="76">
        <f t="shared" si="54"/>
        <v>420</v>
      </c>
      <c r="X379" s="77">
        <v>3500</v>
      </c>
      <c r="Y379" s="51">
        <f t="shared" si="55"/>
        <v>420</v>
      </c>
      <c r="Z379" s="51">
        <v>5000</v>
      </c>
      <c r="AA379" s="69">
        <f t="shared" si="56"/>
        <v>600</v>
      </c>
      <c r="AB379" s="76">
        <f t="shared" si="57"/>
        <v>-180</v>
      </c>
      <c r="AC379" s="69"/>
      <c r="AD379" s="76">
        <f t="shared" si="58"/>
        <v>-180</v>
      </c>
      <c r="AE379" s="76">
        <f t="shared" si="59"/>
        <v>2588</v>
      </c>
      <c r="AF379" s="82">
        <v>44559</v>
      </c>
      <c r="AG379" s="82"/>
      <c r="AH379" s="88"/>
    </row>
    <row r="380" spans="1:34" s="58" customFormat="1" ht="20.100000000000001" customHeight="1">
      <c r="A380" s="53">
        <v>396</v>
      </c>
      <c r="B380" s="53" t="s">
        <v>40</v>
      </c>
      <c r="C380" s="51" t="s">
        <v>1364</v>
      </c>
      <c r="D380" s="52" t="s">
        <v>1365</v>
      </c>
      <c r="E380" s="51" t="s">
        <v>43</v>
      </c>
      <c r="F380" s="51" t="s">
        <v>115</v>
      </c>
      <c r="G380" s="53" t="s">
        <v>1366</v>
      </c>
      <c r="H380" s="65">
        <v>202303</v>
      </c>
      <c r="I380" s="69" t="s">
        <v>257</v>
      </c>
      <c r="J380" s="105">
        <v>44746</v>
      </c>
      <c r="K380" s="51">
        <v>4000</v>
      </c>
      <c r="L380" s="51">
        <v>4000</v>
      </c>
      <c r="M380" s="51">
        <v>4000</v>
      </c>
      <c r="N380" s="65">
        <v>4000</v>
      </c>
      <c r="O380" s="70">
        <v>560</v>
      </c>
      <c r="P380" s="70">
        <v>20</v>
      </c>
      <c r="Q380" s="70">
        <f t="shared" si="50"/>
        <v>8</v>
      </c>
      <c r="R380" s="70">
        <f t="shared" si="51"/>
        <v>380</v>
      </c>
      <c r="S380" s="70">
        <v>320</v>
      </c>
      <c r="T380" s="70">
        <v>20</v>
      </c>
      <c r="U380" s="76">
        <f t="shared" si="52"/>
        <v>80</v>
      </c>
      <c r="V380" s="76">
        <f t="shared" si="53"/>
        <v>968</v>
      </c>
      <c r="W380" s="76">
        <f t="shared" si="54"/>
        <v>420</v>
      </c>
      <c r="X380" s="77">
        <v>3500</v>
      </c>
      <c r="Y380" s="51">
        <f t="shared" si="55"/>
        <v>420</v>
      </c>
      <c r="Z380" s="51">
        <v>5000</v>
      </c>
      <c r="AA380" s="69">
        <f t="shared" si="56"/>
        <v>600</v>
      </c>
      <c r="AB380" s="76">
        <f t="shared" si="57"/>
        <v>-180</v>
      </c>
      <c r="AC380" s="69"/>
      <c r="AD380" s="76">
        <f t="shared" si="58"/>
        <v>-180</v>
      </c>
      <c r="AE380" s="76">
        <f t="shared" si="59"/>
        <v>2588</v>
      </c>
      <c r="AF380" s="82">
        <v>44559</v>
      </c>
      <c r="AG380" s="82"/>
      <c r="AH380" s="88"/>
    </row>
    <row r="381" spans="1:34" s="58" customFormat="1" ht="20.100000000000001" customHeight="1">
      <c r="A381" s="53">
        <v>397</v>
      </c>
      <c r="B381" s="53" t="s">
        <v>40</v>
      </c>
      <c r="C381" s="51" t="s">
        <v>1367</v>
      </c>
      <c r="D381" s="52" t="s">
        <v>1368</v>
      </c>
      <c r="E381" s="51" t="s">
        <v>43</v>
      </c>
      <c r="F381" s="51" t="s">
        <v>75</v>
      </c>
      <c r="G381" s="53" t="s">
        <v>1369</v>
      </c>
      <c r="H381" s="65">
        <v>202303</v>
      </c>
      <c r="I381" s="69" t="s">
        <v>324</v>
      </c>
      <c r="J381" s="105">
        <v>44561</v>
      </c>
      <c r="K381" s="51">
        <v>4500</v>
      </c>
      <c r="L381" s="51">
        <v>4500</v>
      </c>
      <c r="M381" s="51">
        <v>4500</v>
      </c>
      <c r="N381" s="65">
        <v>4500</v>
      </c>
      <c r="O381" s="70">
        <v>630</v>
      </c>
      <c r="P381" s="70">
        <v>22.5</v>
      </c>
      <c r="Q381" s="70">
        <f t="shared" si="50"/>
        <v>9</v>
      </c>
      <c r="R381" s="70">
        <f t="shared" si="51"/>
        <v>427.5</v>
      </c>
      <c r="S381" s="70">
        <v>360</v>
      </c>
      <c r="T381" s="70">
        <v>22.5</v>
      </c>
      <c r="U381" s="76">
        <f t="shared" si="52"/>
        <v>90</v>
      </c>
      <c r="V381" s="76">
        <f t="shared" si="53"/>
        <v>1089</v>
      </c>
      <c r="W381" s="76">
        <f t="shared" si="54"/>
        <v>472.5</v>
      </c>
      <c r="X381" s="77">
        <v>12000</v>
      </c>
      <c r="Y381" s="51">
        <f t="shared" si="55"/>
        <v>1440</v>
      </c>
      <c r="Z381" s="51">
        <v>12000</v>
      </c>
      <c r="AA381" s="69">
        <f t="shared" si="56"/>
        <v>1440</v>
      </c>
      <c r="AB381" s="76">
        <f t="shared" si="57"/>
        <v>0</v>
      </c>
      <c r="AC381" s="69"/>
      <c r="AD381" s="76">
        <f t="shared" si="58"/>
        <v>0</v>
      </c>
      <c r="AE381" s="76">
        <f t="shared" si="59"/>
        <v>4441.5</v>
      </c>
      <c r="AF381" s="82"/>
      <c r="AG381" s="82"/>
      <c r="AH381" s="88"/>
    </row>
    <row r="382" spans="1:34" s="58" customFormat="1" ht="20.100000000000001" customHeight="1">
      <c r="A382" s="53">
        <v>399</v>
      </c>
      <c r="B382" s="53" t="s">
        <v>40</v>
      </c>
      <c r="C382" s="51" t="s">
        <v>1373</v>
      </c>
      <c r="D382" s="52" t="s">
        <v>1374</v>
      </c>
      <c r="E382" s="51" t="s">
        <v>43</v>
      </c>
      <c r="F382" s="51" t="s">
        <v>84</v>
      </c>
      <c r="G382" s="53" t="s">
        <v>1375</v>
      </c>
      <c r="H382" s="65">
        <v>202303</v>
      </c>
      <c r="I382" s="69" t="s">
        <v>521</v>
      </c>
      <c r="J382" s="105">
        <v>44566</v>
      </c>
      <c r="K382" s="51">
        <v>5000</v>
      </c>
      <c r="L382" s="51">
        <v>5000</v>
      </c>
      <c r="M382" s="51">
        <v>5000</v>
      </c>
      <c r="N382" s="65">
        <v>5000</v>
      </c>
      <c r="O382" s="70">
        <v>700</v>
      </c>
      <c r="P382" s="70">
        <v>25</v>
      </c>
      <c r="Q382" s="70">
        <f t="shared" si="50"/>
        <v>10</v>
      </c>
      <c r="R382" s="70">
        <f t="shared" si="51"/>
        <v>475</v>
      </c>
      <c r="S382" s="70">
        <v>400</v>
      </c>
      <c r="T382" s="70">
        <v>25</v>
      </c>
      <c r="U382" s="76">
        <f t="shared" si="52"/>
        <v>100</v>
      </c>
      <c r="V382" s="76">
        <f t="shared" si="53"/>
        <v>1210</v>
      </c>
      <c r="W382" s="76">
        <f t="shared" si="54"/>
        <v>525</v>
      </c>
      <c r="X382" s="77">
        <v>15000</v>
      </c>
      <c r="Y382" s="51">
        <f t="shared" si="55"/>
        <v>1800</v>
      </c>
      <c r="Z382" s="51">
        <v>15000</v>
      </c>
      <c r="AA382" s="69">
        <f t="shared" si="56"/>
        <v>1800</v>
      </c>
      <c r="AB382" s="76">
        <f t="shared" si="57"/>
        <v>0</v>
      </c>
      <c r="AC382" s="69"/>
      <c r="AD382" s="76">
        <f t="shared" si="58"/>
        <v>0</v>
      </c>
      <c r="AE382" s="76">
        <f t="shared" si="59"/>
        <v>5335</v>
      </c>
      <c r="AF382" s="82"/>
      <c r="AG382" s="82"/>
      <c r="AH382" s="88"/>
    </row>
    <row r="383" spans="1:34" s="58" customFormat="1" ht="20.100000000000001" customHeight="1">
      <c r="A383" s="53">
        <v>400</v>
      </c>
      <c r="B383" s="53" t="s">
        <v>40</v>
      </c>
      <c r="C383" s="51" t="s">
        <v>1376</v>
      </c>
      <c r="D383" s="52" t="s">
        <v>1377</v>
      </c>
      <c r="E383" s="51" t="s">
        <v>43</v>
      </c>
      <c r="F383" s="51" t="s">
        <v>115</v>
      </c>
      <c r="G383" s="53" t="s">
        <v>1378</v>
      </c>
      <c r="H383" s="65">
        <v>202303</v>
      </c>
      <c r="I383" s="69" t="s">
        <v>106</v>
      </c>
      <c r="J383" s="105">
        <v>44746</v>
      </c>
      <c r="K383" s="51">
        <v>4000</v>
      </c>
      <c r="L383" s="51">
        <v>4000</v>
      </c>
      <c r="M383" s="51">
        <v>4000</v>
      </c>
      <c r="N383" s="65">
        <v>4000</v>
      </c>
      <c r="O383" s="70">
        <v>560</v>
      </c>
      <c r="P383" s="70">
        <v>20</v>
      </c>
      <c r="Q383" s="70">
        <f t="shared" si="50"/>
        <v>8</v>
      </c>
      <c r="R383" s="70">
        <f t="shared" si="51"/>
        <v>380</v>
      </c>
      <c r="S383" s="70">
        <v>320</v>
      </c>
      <c r="T383" s="70">
        <v>20</v>
      </c>
      <c r="U383" s="76">
        <f t="shared" si="52"/>
        <v>80</v>
      </c>
      <c r="V383" s="76">
        <f t="shared" si="53"/>
        <v>968</v>
      </c>
      <c r="W383" s="76">
        <f t="shared" si="54"/>
        <v>420</v>
      </c>
      <c r="X383" s="77">
        <v>3500</v>
      </c>
      <c r="Y383" s="51">
        <f t="shared" si="55"/>
        <v>420</v>
      </c>
      <c r="Z383" s="51">
        <v>3500</v>
      </c>
      <c r="AA383" s="69">
        <f t="shared" si="56"/>
        <v>420</v>
      </c>
      <c r="AB383" s="76">
        <f t="shared" si="57"/>
        <v>0</v>
      </c>
      <c r="AC383" s="69"/>
      <c r="AD383" s="76">
        <f t="shared" si="58"/>
        <v>0</v>
      </c>
      <c r="AE383" s="76">
        <f t="shared" si="59"/>
        <v>2228</v>
      </c>
      <c r="AF383" s="82">
        <v>44746</v>
      </c>
      <c r="AG383" s="82"/>
      <c r="AH383" s="88"/>
    </row>
    <row r="384" spans="1:34" s="58" customFormat="1" ht="20.100000000000001" customHeight="1">
      <c r="A384" s="53">
        <v>401</v>
      </c>
      <c r="B384" s="53" t="s">
        <v>40</v>
      </c>
      <c r="C384" s="51" t="s">
        <v>1379</v>
      </c>
      <c r="D384" s="52" t="s">
        <v>1380</v>
      </c>
      <c r="E384" s="51" t="s">
        <v>43</v>
      </c>
      <c r="F384" s="51" t="s">
        <v>115</v>
      </c>
      <c r="G384" s="53" t="s">
        <v>1381</v>
      </c>
      <c r="H384" s="65">
        <v>202303</v>
      </c>
      <c r="I384" s="69" t="s">
        <v>227</v>
      </c>
      <c r="J384" s="105">
        <v>44568</v>
      </c>
      <c r="K384" s="51">
        <v>4000</v>
      </c>
      <c r="L384" s="51">
        <v>4000</v>
      </c>
      <c r="M384" s="51">
        <v>4000</v>
      </c>
      <c r="N384" s="65">
        <v>4000</v>
      </c>
      <c r="O384" s="70">
        <v>560</v>
      </c>
      <c r="P384" s="70">
        <v>20</v>
      </c>
      <c r="Q384" s="70">
        <f t="shared" si="50"/>
        <v>8</v>
      </c>
      <c r="R384" s="70">
        <f t="shared" si="51"/>
        <v>380</v>
      </c>
      <c r="S384" s="70">
        <v>320</v>
      </c>
      <c r="T384" s="70">
        <v>20</v>
      </c>
      <c r="U384" s="76">
        <f t="shared" si="52"/>
        <v>80</v>
      </c>
      <c r="V384" s="76">
        <f t="shared" si="53"/>
        <v>968</v>
      </c>
      <c r="W384" s="76">
        <f t="shared" si="54"/>
        <v>420</v>
      </c>
      <c r="X384" s="77">
        <v>6000</v>
      </c>
      <c r="Y384" s="51">
        <f t="shared" si="55"/>
        <v>720</v>
      </c>
      <c r="Z384" s="51">
        <v>6000</v>
      </c>
      <c r="AA384" s="69">
        <f t="shared" si="56"/>
        <v>720</v>
      </c>
      <c r="AB384" s="76">
        <f t="shared" si="57"/>
        <v>0</v>
      </c>
      <c r="AC384" s="69"/>
      <c r="AD384" s="76">
        <f t="shared" si="58"/>
        <v>0</v>
      </c>
      <c r="AE384" s="76">
        <f t="shared" si="59"/>
        <v>2828</v>
      </c>
      <c r="AF384" s="82"/>
      <c r="AG384" s="82"/>
      <c r="AH384" s="88"/>
    </row>
    <row r="385" spans="1:34" s="58" customFormat="1" ht="20.100000000000001" customHeight="1">
      <c r="A385" s="53">
        <v>402</v>
      </c>
      <c r="B385" s="53" t="s">
        <v>40</v>
      </c>
      <c r="C385" s="51" t="s">
        <v>1382</v>
      </c>
      <c r="D385" s="52" t="s">
        <v>1383</v>
      </c>
      <c r="E385" s="51" t="s">
        <v>201</v>
      </c>
      <c r="F385" s="51" t="s">
        <v>79</v>
      </c>
      <c r="G385" s="53" t="s">
        <v>1384</v>
      </c>
      <c r="H385" s="65">
        <v>202303</v>
      </c>
      <c r="I385" s="69" t="s">
        <v>559</v>
      </c>
      <c r="J385" s="105">
        <v>44568</v>
      </c>
      <c r="K385" s="51">
        <v>4000</v>
      </c>
      <c r="L385" s="51">
        <v>4000</v>
      </c>
      <c r="M385" s="51">
        <v>4000</v>
      </c>
      <c r="N385" s="65">
        <v>4000</v>
      </c>
      <c r="O385" s="70">
        <v>560</v>
      </c>
      <c r="P385" s="70">
        <v>20</v>
      </c>
      <c r="Q385" s="70">
        <f t="shared" si="50"/>
        <v>8</v>
      </c>
      <c r="R385" s="70">
        <f t="shared" si="51"/>
        <v>380</v>
      </c>
      <c r="S385" s="70">
        <v>320</v>
      </c>
      <c r="T385" s="70">
        <v>20</v>
      </c>
      <c r="U385" s="76">
        <f t="shared" si="52"/>
        <v>80</v>
      </c>
      <c r="V385" s="76">
        <f t="shared" si="53"/>
        <v>968</v>
      </c>
      <c r="W385" s="76">
        <f t="shared" si="54"/>
        <v>420</v>
      </c>
      <c r="X385" s="77">
        <v>8500</v>
      </c>
      <c r="Y385" s="51">
        <f t="shared" si="55"/>
        <v>1020</v>
      </c>
      <c r="Z385" s="51">
        <v>3500</v>
      </c>
      <c r="AA385" s="69">
        <f t="shared" si="56"/>
        <v>420</v>
      </c>
      <c r="AB385" s="76">
        <f t="shared" si="57"/>
        <v>600</v>
      </c>
      <c r="AC385" s="69"/>
      <c r="AD385" s="76">
        <f t="shared" si="58"/>
        <v>600</v>
      </c>
      <c r="AE385" s="76">
        <f t="shared" si="59"/>
        <v>2228</v>
      </c>
      <c r="AF385" s="82">
        <v>44568</v>
      </c>
      <c r="AG385" s="82">
        <v>44851</v>
      </c>
      <c r="AH385" s="88"/>
    </row>
    <row r="386" spans="1:34" s="58" customFormat="1" ht="20.100000000000001" customHeight="1">
      <c r="A386" s="53">
        <v>403</v>
      </c>
      <c r="B386" s="53" t="s">
        <v>40</v>
      </c>
      <c r="C386" s="51" t="s">
        <v>1385</v>
      </c>
      <c r="D386" s="52" t="s">
        <v>1386</v>
      </c>
      <c r="E386" s="51" t="s">
        <v>201</v>
      </c>
      <c r="F386" s="51" t="s">
        <v>115</v>
      </c>
      <c r="G386" s="53" t="s">
        <v>1387</v>
      </c>
      <c r="H386" s="65">
        <v>202303</v>
      </c>
      <c r="I386" s="69" t="s">
        <v>449</v>
      </c>
      <c r="J386" s="105">
        <v>44746</v>
      </c>
      <c r="K386" s="51">
        <v>4000</v>
      </c>
      <c r="L386" s="51">
        <v>4000</v>
      </c>
      <c r="M386" s="51">
        <v>4000</v>
      </c>
      <c r="N386" s="65">
        <v>4000</v>
      </c>
      <c r="O386" s="70">
        <v>560</v>
      </c>
      <c r="P386" s="70">
        <v>20</v>
      </c>
      <c r="Q386" s="70">
        <f t="shared" si="50"/>
        <v>8</v>
      </c>
      <c r="R386" s="70">
        <f t="shared" si="51"/>
        <v>380</v>
      </c>
      <c r="S386" s="70">
        <v>320</v>
      </c>
      <c r="T386" s="70">
        <v>20</v>
      </c>
      <c r="U386" s="76">
        <f t="shared" si="52"/>
        <v>80</v>
      </c>
      <c r="V386" s="76">
        <f t="shared" si="53"/>
        <v>968</v>
      </c>
      <c r="W386" s="76">
        <f t="shared" si="54"/>
        <v>420</v>
      </c>
      <c r="X386" s="77">
        <v>7000</v>
      </c>
      <c r="Y386" s="51">
        <f t="shared" si="55"/>
        <v>840</v>
      </c>
      <c r="Z386" s="51">
        <v>3500</v>
      </c>
      <c r="AA386" s="69">
        <f t="shared" si="56"/>
        <v>420</v>
      </c>
      <c r="AB386" s="76">
        <f t="shared" si="57"/>
        <v>420</v>
      </c>
      <c r="AC386" s="69"/>
      <c r="AD386" s="76">
        <f t="shared" si="58"/>
        <v>420</v>
      </c>
      <c r="AE386" s="76">
        <f t="shared" si="59"/>
        <v>2228</v>
      </c>
      <c r="AF386" s="82">
        <v>44568</v>
      </c>
      <c r="AG386" s="82">
        <v>44806</v>
      </c>
      <c r="AH386" s="88"/>
    </row>
    <row r="387" spans="1:34" s="58" customFormat="1" ht="20.100000000000001" customHeight="1">
      <c r="A387" s="53">
        <v>404</v>
      </c>
      <c r="B387" s="53" t="s">
        <v>40</v>
      </c>
      <c r="C387" s="51" t="s">
        <v>1388</v>
      </c>
      <c r="D387" s="52" t="s">
        <v>1389</v>
      </c>
      <c r="E387" s="51" t="s">
        <v>201</v>
      </c>
      <c r="F387" s="51" t="s">
        <v>75</v>
      </c>
      <c r="G387" s="53" t="s">
        <v>1390</v>
      </c>
      <c r="H387" s="65">
        <v>202303</v>
      </c>
      <c r="I387" s="69" t="s">
        <v>395</v>
      </c>
      <c r="J387" s="105">
        <v>44571</v>
      </c>
      <c r="K387" s="51">
        <v>4000</v>
      </c>
      <c r="L387" s="51">
        <v>4000</v>
      </c>
      <c r="M387" s="51">
        <v>4000</v>
      </c>
      <c r="N387" s="65">
        <v>4000</v>
      </c>
      <c r="O387" s="70">
        <v>560</v>
      </c>
      <c r="P387" s="70">
        <v>20</v>
      </c>
      <c r="Q387" s="70">
        <f t="shared" si="50"/>
        <v>8</v>
      </c>
      <c r="R387" s="70">
        <f t="shared" si="51"/>
        <v>380</v>
      </c>
      <c r="S387" s="70">
        <v>320</v>
      </c>
      <c r="T387" s="70">
        <v>20</v>
      </c>
      <c r="U387" s="76">
        <f t="shared" si="52"/>
        <v>80</v>
      </c>
      <c r="V387" s="76">
        <f t="shared" si="53"/>
        <v>968</v>
      </c>
      <c r="W387" s="76">
        <f t="shared" si="54"/>
        <v>420</v>
      </c>
      <c r="X387" s="77">
        <v>12000</v>
      </c>
      <c r="Y387" s="51">
        <f t="shared" si="55"/>
        <v>1440</v>
      </c>
      <c r="Z387" s="51">
        <v>12000</v>
      </c>
      <c r="AA387" s="69">
        <f t="shared" si="56"/>
        <v>1440</v>
      </c>
      <c r="AB387" s="76">
        <f t="shared" si="57"/>
        <v>0</v>
      </c>
      <c r="AC387" s="69"/>
      <c r="AD387" s="76">
        <f t="shared" si="58"/>
        <v>0</v>
      </c>
      <c r="AE387" s="76">
        <f t="shared" si="59"/>
        <v>4268</v>
      </c>
      <c r="AF387" s="82"/>
      <c r="AG387" s="82"/>
      <c r="AH387" s="88"/>
    </row>
    <row r="388" spans="1:34" s="58" customFormat="1" ht="20.100000000000001" customHeight="1">
      <c r="A388" s="53">
        <v>405</v>
      </c>
      <c r="B388" s="53" t="s">
        <v>40</v>
      </c>
      <c r="C388" s="51" t="s">
        <v>1391</v>
      </c>
      <c r="D388" s="52" t="s">
        <v>1392</v>
      </c>
      <c r="E388" s="51" t="s">
        <v>201</v>
      </c>
      <c r="F388" s="51" t="s">
        <v>79</v>
      </c>
      <c r="G388" s="53" t="s">
        <v>1393</v>
      </c>
      <c r="H388" s="65">
        <v>202303</v>
      </c>
      <c r="I388" s="69" t="s">
        <v>559</v>
      </c>
      <c r="J388" s="105">
        <v>44571</v>
      </c>
      <c r="K388" s="51">
        <v>4000</v>
      </c>
      <c r="L388" s="51">
        <v>4000</v>
      </c>
      <c r="M388" s="51">
        <v>4000</v>
      </c>
      <c r="N388" s="65">
        <v>4000</v>
      </c>
      <c r="O388" s="70">
        <v>560</v>
      </c>
      <c r="P388" s="70">
        <v>20</v>
      </c>
      <c r="Q388" s="70">
        <f t="shared" ref="Q388:Q451" si="60">ROUND(M388*0.002,2)</f>
        <v>8</v>
      </c>
      <c r="R388" s="70">
        <f t="shared" ref="R388:R451" si="61">ROUND(N388*0.095,2)</f>
        <v>380</v>
      </c>
      <c r="S388" s="70">
        <v>320</v>
      </c>
      <c r="T388" s="70">
        <v>20</v>
      </c>
      <c r="U388" s="76">
        <f t="shared" ref="U388:U451" si="62">N388*0.02</f>
        <v>80</v>
      </c>
      <c r="V388" s="76">
        <f t="shared" ref="V388:V451" si="63">O388+P388+Q388+R388</f>
        <v>968</v>
      </c>
      <c r="W388" s="76">
        <f t="shared" ref="W388:W451" si="64">S388+T388+U388</f>
        <v>420</v>
      </c>
      <c r="X388" s="77">
        <v>9000</v>
      </c>
      <c r="Y388" s="51">
        <f t="shared" ref="Y388:Y451" si="65">X388*0.12</f>
        <v>1080</v>
      </c>
      <c r="Z388" s="51">
        <v>9000</v>
      </c>
      <c r="AA388" s="69">
        <f t="shared" ref="AA388:AA451" si="66">Z388*0.12</f>
        <v>1080</v>
      </c>
      <c r="AB388" s="76">
        <f t="shared" ref="AB388:AB451" si="67">Y388-AA388</f>
        <v>0</v>
      </c>
      <c r="AC388" s="69"/>
      <c r="AD388" s="76">
        <f t="shared" ref="AD388:AD451" si="68">AB388+AC388</f>
        <v>0</v>
      </c>
      <c r="AE388" s="76">
        <f t="shared" ref="AE388:AE451" si="69">V388+W388+AA388*2</f>
        <v>3548</v>
      </c>
      <c r="AF388" s="82"/>
      <c r="AG388" s="82"/>
      <c r="AH388" s="88"/>
    </row>
    <row r="389" spans="1:34" s="58" customFormat="1" ht="20.100000000000001" customHeight="1">
      <c r="A389" s="53">
        <v>406</v>
      </c>
      <c r="B389" s="53" t="s">
        <v>40</v>
      </c>
      <c r="C389" s="51" t="s">
        <v>1394</v>
      </c>
      <c r="D389" s="52" t="s">
        <v>1395</v>
      </c>
      <c r="E389" s="51" t="s">
        <v>201</v>
      </c>
      <c r="F389" s="51" t="s">
        <v>79</v>
      </c>
      <c r="G389" s="53" t="s">
        <v>1396</v>
      </c>
      <c r="H389" s="65">
        <v>202303</v>
      </c>
      <c r="I389" s="69" t="s">
        <v>901</v>
      </c>
      <c r="J389" s="105">
        <v>44571</v>
      </c>
      <c r="K389" s="51">
        <v>4000</v>
      </c>
      <c r="L389" s="51">
        <v>4000</v>
      </c>
      <c r="M389" s="51">
        <v>4000</v>
      </c>
      <c r="N389" s="65">
        <v>4000</v>
      </c>
      <c r="O389" s="70">
        <v>560</v>
      </c>
      <c r="P389" s="70">
        <v>20</v>
      </c>
      <c r="Q389" s="70">
        <f t="shared" si="60"/>
        <v>8</v>
      </c>
      <c r="R389" s="70">
        <f t="shared" si="61"/>
        <v>380</v>
      </c>
      <c r="S389" s="70">
        <v>320</v>
      </c>
      <c r="T389" s="70">
        <v>20</v>
      </c>
      <c r="U389" s="76">
        <f t="shared" si="62"/>
        <v>80</v>
      </c>
      <c r="V389" s="76">
        <f t="shared" si="63"/>
        <v>968</v>
      </c>
      <c r="W389" s="76">
        <f t="shared" si="64"/>
        <v>420</v>
      </c>
      <c r="X389" s="77">
        <v>9500</v>
      </c>
      <c r="Y389" s="51">
        <f t="shared" si="65"/>
        <v>1140</v>
      </c>
      <c r="Z389" s="51">
        <v>9500</v>
      </c>
      <c r="AA389" s="69">
        <f t="shared" si="66"/>
        <v>1140</v>
      </c>
      <c r="AB389" s="76">
        <f t="shared" si="67"/>
        <v>0</v>
      </c>
      <c r="AC389" s="69"/>
      <c r="AD389" s="76">
        <f t="shared" si="68"/>
        <v>0</v>
      </c>
      <c r="AE389" s="76">
        <f t="shared" si="69"/>
        <v>3668</v>
      </c>
      <c r="AF389" s="82"/>
      <c r="AG389" s="82"/>
      <c r="AH389" s="88"/>
    </row>
    <row r="390" spans="1:34" s="58" customFormat="1" ht="20.100000000000001" customHeight="1">
      <c r="A390" s="53">
        <v>407</v>
      </c>
      <c r="B390" s="53" t="s">
        <v>40</v>
      </c>
      <c r="C390" s="51" t="s">
        <v>1397</v>
      </c>
      <c r="D390" s="52" t="s">
        <v>1398</v>
      </c>
      <c r="E390" s="51" t="s">
        <v>43</v>
      </c>
      <c r="F390" s="51" t="s">
        <v>115</v>
      </c>
      <c r="G390" s="53" t="s">
        <v>1399</v>
      </c>
      <c r="H390" s="65">
        <v>202303</v>
      </c>
      <c r="I390" s="69" t="s">
        <v>65</v>
      </c>
      <c r="J390" s="105">
        <v>44573</v>
      </c>
      <c r="K390" s="51">
        <v>4000</v>
      </c>
      <c r="L390" s="51">
        <v>4000</v>
      </c>
      <c r="M390" s="51">
        <v>4000</v>
      </c>
      <c r="N390" s="65">
        <v>4000</v>
      </c>
      <c r="O390" s="70">
        <v>560</v>
      </c>
      <c r="P390" s="70">
        <v>20</v>
      </c>
      <c r="Q390" s="70">
        <f t="shared" si="60"/>
        <v>8</v>
      </c>
      <c r="R390" s="70">
        <f t="shared" si="61"/>
        <v>380</v>
      </c>
      <c r="S390" s="70">
        <v>320</v>
      </c>
      <c r="T390" s="70">
        <v>20</v>
      </c>
      <c r="U390" s="76">
        <f t="shared" si="62"/>
        <v>80</v>
      </c>
      <c r="V390" s="76">
        <f t="shared" si="63"/>
        <v>968</v>
      </c>
      <c r="W390" s="76">
        <f t="shared" si="64"/>
        <v>420</v>
      </c>
      <c r="X390" s="77">
        <v>3500</v>
      </c>
      <c r="Y390" s="51">
        <f t="shared" si="65"/>
        <v>420</v>
      </c>
      <c r="Z390" s="51">
        <v>3500</v>
      </c>
      <c r="AA390" s="69">
        <f t="shared" si="66"/>
        <v>420</v>
      </c>
      <c r="AB390" s="76">
        <f t="shared" si="67"/>
        <v>0</v>
      </c>
      <c r="AC390" s="69"/>
      <c r="AD390" s="76">
        <f t="shared" si="68"/>
        <v>0</v>
      </c>
      <c r="AE390" s="76">
        <f t="shared" si="69"/>
        <v>2228</v>
      </c>
      <c r="AF390" s="82">
        <v>44573</v>
      </c>
      <c r="AG390" s="82"/>
      <c r="AH390" s="88"/>
    </row>
    <row r="391" spans="1:34" s="58" customFormat="1" ht="20.100000000000001" customHeight="1">
      <c r="A391" s="53">
        <v>408</v>
      </c>
      <c r="B391" s="53" t="s">
        <v>40</v>
      </c>
      <c r="C391" s="51" t="s">
        <v>1400</v>
      </c>
      <c r="D391" s="52" t="s">
        <v>1401</v>
      </c>
      <c r="E391" s="51" t="s">
        <v>49</v>
      </c>
      <c r="F391" s="51" t="s">
        <v>75</v>
      </c>
      <c r="G391" s="53" t="s">
        <v>1402</v>
      </c>
      <c r="H391" s="65">
        <v>202303</v>
      </c>
      <c r="I391" s="69" t="s">
        <v>482</v>
      </c>
      <c r="J391" s="105">
        <v>44575</v>
      </c>
      <c r="K391" s="51">
        <v>4000</v>
      </c>
      <c r="L391" s="51">
        <v>4000</v>
      </c>
      <c r="M391" s="51">
        <v>4000</v>
      </c>
      <c r="N391" s="65">
        <v>4000</v>
      </c>
      <c r="O391" s="70">
        <v>560</v>
      </c>
      <c r="P391" s="70">
        <v>20</v>
      </c>
      <c r="Q391" s="70">
        <f t="shared" si="60"/>
        <v>8</v>
      </c>
      <c r="R391" s="70">
        <f t="shared" si="61"/>
        <v>380</v>
      </c>
      <c r="S391" s="70">
        <v>320</v>
      </c>
      <c r="T391" s="70">
        <v>20</v>
      </c>
      <c r="U391" s="76">
        <f t="shared" si="62"/>
        <v>80</v>
      </c>
      <c r="V391" s="76">
        <f t="shared" si="63"/>
        <v>968</v>
      </c>
      <c r="W391" s="76">
        <f t="shared" si="64"/>
        <v>420</v>
      </c>
      <c r="X391" s="77">
        <v>9000</v>
      </c>
      <c r="Y391" s="51">
        <f t="shared" si="65"/>
        <v>1080</v>
      </c>
      <c r="Z391" s="51">
        <v>9000</v>
      </c>
      <c r="AA391" s="69">
        <f t="shared" si="66"/>
        <v>1080</v>
      </c>
      <c r="AB391" s="76">
        <f t="shared" si="67"/>
        <v>0</v>
      </c>
      <c r="AC391" s="69"/>
      <c r="AD391" s="76">
        <f t="shared" si="68"/>
        <v>0</v>
      </c>
      <c r="AE391" s="76">
        <f t="shared" si="69"/>
        <v>3548</v>
      </c>
      <c r="AF391" s="82"/>
      <c r="AG391" s="82"/>
      <c r="AH391" s="88"/>
    </row>
    <row r="392" spans="1:34" s="58" customFormat="1" ht="20.100000000000001" customHeight="1">
      <c r="A392" s="53">
        <v>409</v>
      </c>
      <c r="B392" s="53" t="s">
        <v>40</v>
      </c>
      <c r="C392" s="51" t="s">
        <v>1403</v>
      </c>
      <c r="D392" s="52" t="s">
        <v>1404</v>
      </c>
      <c r="E392" s="51" t="s">
        <v>43</v>
      </c>
      <c r="F392" s="51" t="s">
        <v>115</v>
      </c>
      <c r="G392" s="53" t="s">
        <v>1405</v>
      </c>
      <c r="H392" s="65">
        <v>202303</v>
      </c>
      <c r="I392" s="69" t="s">
        <v>126</v>
      </c>
      <c r="J392" s="105">
        <v>44578</v>
      </c>
      <c r="K392" s="51">
        <v>4000</v>
      </c>
      <c r="L392" s="51">
        <v>4000</v>
      </c>
      <c r="M392" s="51">
        <v>4000</v>
      </c>
      <c r="N392" s="65">
        <v>4000</v>
      </c>
      <c r="O392" s="70">
        <v>560</v>
      </c>
      <c r="P392" s="70">
        <v>20</v>
      </c>
      <c r="Q392" s="70">
        <f t="shared" si="60"/>
        <v>8</v>
      </c>
      <c r="R392" s="70">
        <f t="shared" si="61"/>
        <v>380</v>
      </c>
      <c r="S392" s="70">
        <v>320</v>
      </c>
      <c r="T392" s="70">
        <v>20</v>
      </c>
      <c r="U392" s="76">
        <f t="shared" si="62"/>
        <v>80</v>
      </c>
      <c r="V392" s="76">
        <f t="shared" si="63"/>
        <v>968</v>
      </c>
      <c r="W392" s="76">
        <f t="shared" si="64"/>
        <v>420</v>
      </c>
      <c r="X392" s="77">
        <v>6000</v>
      </c>
      <c r="Y392" s="51">
        <f t="shared" si="65"/>
        <v>720</v>
      </c>
      <c r="Z392" s="51">
        <v>6000</v>
      </c>
      <c r="AA392" s="69">
        <f t="shared" si="66"/>
        <v>720</v>
      </c>
      <c r="AB392" s="76">
        <f t="shared" si="67"/>
        <v>0</v>
      </c>
      <c r="AC392" s="69"/>
      <c r="AD392" s="76">
        <f t="shared" si="68"/>
        <v>0</v>
      </c>
      <c r="AE392" s="76">
        <f t="shared" si="69"/>
        <v>2828</v>
      </c>
      <c r="AF392" s="82">
        <v>44575</v>
      </c>
      <c r="AG392" s="82">
        <v>44749</v>
      </c>
      <c r="AH392" s="88"/>
    </row>
    <row r="393" spans="1:34" s="58" customFormat="1" ht="20.100000000000001" customHeight="1">
      <c r="A393" s="53">
        <v>410</v>
      </c>
      <c r="B393" s="53" t="s">
        <v>40</v>
      </c>
      <c r="C393" s="51" t="s">
        <v>1406</v>
      </c>
      <c r="D393" s="52" t="s">
        <v>1407</v>
      </c>
      <c r="E393" s="51" t="s">
        <v>201</v>
      </c>
      <c r="F393" s="51" t="s">
        <v>115</v>
      </c>
      <c r="G393" s="53" t="s">
        <v>1408</v>
      </c>
      <c r="H393" s="65">
        <v>202303</v>
      </c>
      <c r="I393" s="69" t="s">
        <v>559</v>
      </c>
      <c r="J393" s="105">
        <v>44582</v>
      </c>
      <c r="K393" s="51">
        <v>4000</v>
      </c>
      <c r="L393" s="51">
        <v>4000</v>
      </c>
      <c r="M393" s="51">
        <v>4000</v>
      </c>
      <c r="N393" s="65">
        <v>4000</v>
      </c>
      <c r="O393" s="70">
        <v>560</v>
      </c>
      <c r="P393" s="70">
        <v>20</v>
      </c>
      <c r="Q393" s="70">
        <f t="shared" si="60"/>
        <v>8</v>
      </c>
      <c r="R393" s="70">
        <f t="shared" si="61"/>
        <v>380</v>
      </c>
      <c r="S393" s="70">
        <v>320</v>
      </c>
      <c r="T393" s="70">
        <v>20</v>
      </c>
      <c r="U393" s="76">
        <f t="shared" si="62"/>
        <v>80</v>
      </c>
      <c r="V393" s="76">
        <f t="shared" si="63"/>
        <v>968</v>
      </c>
      <c r="W393" s="76">
        <f t="shared" si="64"/>
        <v>420</v>
      </c>
      <c r="X393" s="77">
        <v>6800</v>
      </c>
      <c r="Y393" s="51">
        <f t="shared" si="65"/>
        <v>816</v>
      </c>
      <c r="Z393" s="51">
        <v>6800</v>
      </c>
      <c r="AA393" s="69">
        <f t="shared" si="66"/>
        <v>816</v>
      </c>
      <c r="AB393" s="76">
        <f t="shared" si="67"/>
        <v>0</v>
      </c>
      <c r="AC393" s="69"/>
      <c r="AD393" s="76">
        <f t="shared" si="68"/>
        <v>0</v>
      </c>
      <c r="AE393" s="76">
        <f t="shared" si="69"/>
        <v>3020</v>
      </c>
      <c r="AF393" s="82"/>
      <c r="AG393" s="82"/>
      <c r="AH393" s="88"/>
    </row>
    <row r="394" spans="1:34" s="58" customFormat="1" ht="20.100000000000001" customHeight="1">
      <c r="A394" s="53">
        <v>411</v>
      </c>
      <c r="B394" s="53" t="s">
        <v>40</v>
      </c>
      <c r="C394" s="51" t="s">
        <v>1409</v>
      </c>
      <c r="D394" s="52" t="s">
        <v>1410</v>
      </c>
      <c r="E394" s="51" t="s">
        <v>43</v>
      </c>
      <c r="F394" s="51" t="s">
        <v>79</v>
      </c>
      <c r="G394" s="53" t="s">
        <v>1411</v>
      </c>
      <c r="H394" s="65">
        <v>202303</v>
      </c>
      <c r="I394" s="69" t="s">
        <v>163</v>
      </c>
      <c r="J394" s="105">
        <v>44601</v>
      </c>
      <c r="K394" s="51">
        <v>4000</v>
      </c>
      <c r="L394" s="51">
        <v>4000</v>
      </c>
      <c r="M394" s="51">
        <v>4000</v>
      </c>
      <c r="N394" s="65">
        <v>4000</v>
      </c>
      <c r="O394" s="70">
        <v>560</v>
      </c>
      <c r="P394" s="70">
        <v>20</v>
      </c>
      <c r="Q394" s="70">
        <f t="shared" si="60"/>
        <v>8</v>
      </c>
      <c r="R394" s="70">
        <f t="shared" si="61"/>
        <v>380</v>
      </c>
      <c r="S394" s="70">
        <v>320</v>
      </c>
      <c r="T394" s="70">
        <v>20</v>
      </c>
      <c r="U394" s="76">
        <f t="shared" si="62"/>
        <v>80</v>
      </c>
      <c r="V394" s="76">
        <f t="shared" si="63"/>
        <v>968</v>
      </c>
      <c r="W394" s="76">
        <f t="shared" si="64"/>
        <v>420</v>
      </c>
      <c r="X394" s="77">
        <v>9000</v>
      </c>
      <c r="Y394" s="51">
        <f t="shared" si="65"/>
        <v>1080</v>
      </c>
      <c r="Z394" s="51">
        <v>9000</v>
      </c>
      <c r="AA394" s="69">
        <f t="shared" si="66"/>
        <v>1080</v>
      </c>
      <c r="AB394" s="76">
        <f t="shared" si="67"/>
        <v>0</v>
      </c>
      <c r="AC394" s="69"/>
      <c r="AD394" s="76">
        <f t="shared" si="68"/>
        <v>0</v>
      </c>
      <c r="AE394" s="76">
        <f t="shared" si="69"/>
        <v>3548</v>
      </c>
      <c r="AF394" s="82"/>
      <c r="AG394" s="82"/>
      <c r="AH394" s="88"/>
    </row>
    <row r="395" spans="1:34" s="58" customFormat="1" ht="20.100000000000001" customHeight="1">
      <c r="A395" s="53">
        <v>412</v>
      </c>
      <c r="B395" s="53" t="s">
        <v>40</v>
      </c>
      <c r="C395" s="51" t="s">
        <v>1412</v>
      </c>
      <c r="D395" s="52" t="s">
        <v>1413</v>
      </c>
      <c r="E395" s="51" t="s">
        <v>43</v>
      </c>
      <c r="F395" s="51" t="s">
        <v>79</v>
      </c>
      <c r="G395" s="53" t="s">
        <v>1414</v>
      </c>
      <c r="H395" s="65">
        <v>202303</v>
      </c>
      <c r="I395" s="69" t="s">
        <v>324</v>
      </c>
      <c r="J395" s="105">
        <v>44601</v>
      </c>
      <c r="K395" s="51">
        <v>4000</v>
      </c>
      <c r="L395" s="51">
        <v>4000</v>
      </c>
      <c r="M395" s="51">
        <v>4000</v>
      </c>
      <c r="N395" s="65">
        <v>4000</v>
      </c>
      <c r="O395" s="70">
        <v>560</v>
      </c>
      <c r="P395" s="70">
        <v>20</v>
      </c>
      <c r="Q395" s="70">
        <f t="shared" si="60"/>
        <v>8</v>
      </c>
      <c r="R395" s="70">
        <f t="shared" si="61"/>
        <v>380</v>
      </c>
      <c r="S395" s="70">
        <v>320</v>
      </c>
      <c r="T395" s="70">
        <v>20</v>
      </c>
      <c r="U395" s="76">
        <f t="shared" si="62"/>
        <v>80</v>
      </c>
      <c r="V395" s="76">
        <f t="shared" si="63"/>
        <v>968</v>
      </c>
      <c r="W395" s="76">
        <f t="shared" si="64"/>
        <v>420</v>
      </c>
      <c r="X395" s="77">
        <v>3500</v>
      </c>
      <c r="Y395" s="51">
        <f t="shared" si="65"/>
        <v>420</v>
      </c>
      <c r="Z395" s="51">
        <v>3500</v>
      </c>
      <c r="AA395" s="69">
        <f t="shared" si="66"/>
        <v>420</v>
      </c>
      <c r="AB395" s="76">
        <f t="shared" si="67"/>
        <v>0</v>
      </c>
      <c r="AC395" s="69"/>
      <c r="AD395" s="76">
        <f t="shared" si="68"/>
        <v>0</v>
      </c>
      <c r="AE395" s="76">
        <f t="shared" si="69"/>
        <v>2228</v>
      </c>
      <c r="AF395" s="82">
        <v>44602</v>
      </c>
      <c r="AG395" s="82"/>
      <c r="AH395" s="88"/>
    </row>
    <row r="396" spans="1:34" s="58" customFormat="1" ht="20.100000000000001" customHeight="1">
      <c r="A396" s="53">
        <v>413</v>
      </c>
      <c r="B396" s="53" t="s">
        <v>40</v>
      </c>
      <c r="C396" s="51" t="s">
        <v>1415</v>
      </c>
      <c r="D396" s="52" t="s">
        <v>1416</v>
      </c>
      <c r="E396" s="51" t="s">
        <v>43</v>
      </c>
      <c r="F396" s="51" t="s">
        <v>79</v>
      </c>
      <c r="G396" s="53" t="s">
        <v>1417</v>
      </c>
      <c r="H396" s="65">
        <v>202303</v>
      </c>
      <c r="I396" s="69" t="s">
        <v>324</v>
      </c>
      <c r="J396" s="105">
        <v>44601</v>
      </c>
      <c r="K396" s="51">
        <v>4000</v>
      </c>
      <c r="L396" s="51">
        <v>4000</v>
      </c>
      <c r="M396" s="51">
        <v>4000</v>
      </c>
      <c r="N396" s="65">
        <v>4000</v>
      </c>
      <c r="O396" s="70">
        <v>560</v>
      </c>
      <c r="P396" s="70">
        <v>20</v>
      </c>
      <c r="Q396" s="70">
        <f t="shared" si="60"/>
        <v>8</v>
      </c>
      <c r="R396" s="70">
        <f t="shared" si="61"/>
        <v>380</v>
      </c>
      <c r="S396" s="70">
        <v>320</v>
      </c>
      <c r="T396" s="70">
        <v>20</v>
      </c>
      <c r="U396" s="76">
        <f t="shared" si="62"/>
        <v>80</v>
      </c>
      <c r="V396" s="76">
        <f t="shared" si="63"/>
        <v>968</v>
      </c>
      <c r="W396" s="76">
        <f t="shared" si="64"/>
        <v>420</v>
      </c>
      <c r="X396" s="77">
        <v>9000</v>
      </c>
      <c r="Y396" s="51">
        <f t="shared" si="65"/>
        <v>1080</v>
      </c>
      <c r="Z396" s="51">
        <v>9000</v>
      </c>
      <c r="AA396" s="69">
        <f t="shared" si="66"/>
        <v>1080</v>
      </c>
      <c r="AB396" s="76">
        <f t="shared" si="67"/>
        <v>0</v>
      </c>
      <c r="AC396" s="69"/>
      <c r="AD396" s="76">
        <f t="shared" si="68"/>
        <v>0</v>
      </c>
      <c r="AE396" s="76">
        <f t="shared" si="69"/>
        <v>3548</v>
      </c>
      <c r="AF396" s="82"/>
      <c r="AG396" s="82"/>
      <c r="AH396" s="88"/>
    </row>
    <row r="397" spans="1:34" s="58" customFormat="1" ht="20.100000000000001" customHeight="1">
      <c r="A397" s="53">
        <v>414</v>
      </c>
      <c r="B397" s="53" t="s">
        <v>40</v>
      </c>
      <c r="C397" s="51" t="s">
        <v>1418</v>
      </c>
      <c r="D397" s="52" t="s">
        <v>1419</v>
      </c>
      <c r="E397" s="51" t="s">
        <v>43</v>
      </c>
      <c r="F397" s="51" t="s">
        <v>75</v>
      </c>
      <c r="G397" s="53" t="s">
        <v>1420</v>
      </c>
      <c r="H397" s="65">
        <v>202303</v>
      </c>
      <c r="I397" s="69" t="s">
        <v>106</v>
      </c>
      <c r="J397" s="105">
        <v>44601</v>
      </c>
      <c r="K397" s="51">
        <v>4500</v>
      </c>
      <c r="L397" s="51">
        <v>4500</v>
      </c>
      <c r="M397" s="51">
        <v>4500</v>
      </c>
      <c r="N397" s="65">
        <v>4500</v>
      </c>
      <c r="O397" s="70">
        <v>630</v>
      </c>
      <c r="P397" s="70">
        <v>22.5</v>
      </c>
      <c r="Q397" s="70">
        <f t="shared" si="60"/>
        <v>9</v>
      </c>
      <c r="R397" s="70">
        <f t="shared" si="61"/>
        <v>427.5</v>
      </c>
      <c r="S397" s="70">
        <v>360</v>
      </c>
      <c r="T397" s="70">
        <v>22.5</v>
      </c>
      <c r="U397" s="76">
        <f t="shared" si="62"/>
        <v>90</v>
      </c>
      <c r="V397" s="76">
        <f t="shared" si="63"/>
        <v>1089</v>
      </c>
      <c r="W397" s="76">
        <f t="shared" si="64"/>
        <v>472.5</v>
      </c>
      <c r="X397" s="77">
        <v>12000</v>
      </c>
      <c r="Y397" s="51">
        <f t="shared" si="65"/>
        <v>1440</v>
      </c>
      <c r="Z397" s="51">
        <v>3500</v>
      </c>
      <c r="AA397" s="69">
        <f t="shared" si="66"/>
        <v>420</v>
      </c>
      <c r="AB397" s="76">
        <f t="shared" si="67"/>
        <v>1020</v>
      </c>
      <c r="AC397" s="69"/>
      <c r="AD397" s="76">
        <f t="shared" si="68"/>
        <v>1020</v>
      </c>
      <c r="AE397" s="76">
        <f t="shared" si="69"/>
        <v>2401.5</v>
      </c>
      <c r="AF397" s="82">
        <v>44601</v>
      </c>
      <c r="AG397" s="82">
        <v>44624</v>
      </c>
      <c r="AH397" s="88"/>
    </row>
    <row r="398" spans="1:34" s="58" customFormat="1" ht="20.100000000000001" customHeight="1">
      <c r="A398" s="53">
        <v>415</v>
      </c>
      <c r="B398" s="53" t="s">
        <v>40</v>
      </c>
      <c r="C398" s="51" t="s">
        <v>1421</v>
      </c>
      <c r="D398" s="52" t="s">
        <v>1422</v>
      </c>
      <c r="E398" s="51" t="s">
        <v>201</v>
      </c>
      <c r="F398" s="51" t="s">
        <v>115</v>
      </c>
      <c r="G398" s="53" t="s">
        <v>1423</v>
      </c>
      <c r="H398" s="65">
        <v>202303</v>
      </c>
      <c r="I398" s="69" t="s">
        <v>559</v>
      </c>
      <c r="J398" s="105">
        <v>44601</v>
      </c>
      <c r="K398" s="51">
        <v>4000</v>
      </c>
      <c r="L398" s="51">
        <v>4000</v>
      </c>
      <c r="M398" s="51">
        <v>4000</v>
      </c>
      <c r="N398" s="65">
        <v>4000</v>
      </c>
      <c r="O398" s="70">
        <v>560</v>
      </c>
      <c r="P398" s="70">
        <v>20</v>
      </c>
      <c r="Q398" s="70">
        <f t="shared" si="60"/>
        <v>8</v>
      </c>
      <c r="R398" s="70">
        <f t="shared" si="61"/>
        <v>380</v>
      </c>
      <c r="S398" s="70">
        <v>320</v>
      </c>
      <c r="T398" s="70">
        <v>20</v>
      </c>
      <c r="U398" s="76">
        <f t="shared" si="62"/>
        <v>80</v>
      </c>
      <c r="V398" s="76">
        <f t="shared" si="63"/>
        <v>968</v>
      </c>
      <c r="W398" s="76">
        <f t="shared" si="64"/>
        <v>420</v>
      </c>
      <c r="X398" s="77">
        <v>3500</v>
      </c>
      <c r="Y398" s="51">
        <f t="shared" si="65"/>
        <v>420</v>
      </c>
      <c r="Z398" s="51">
        <v>3500</v>
      </c>
      <c r="AA398" s="69">
        <f t="shared" si="66"/>
        <v>420</v>
      </c>
      <c r="AB398" s="76">
        <f t="shared" si="67"/>
        <v>0</v>
      </c>
      <c r="AC398" s="69"/>
      <c r="AD398" s="76">
        <f t="shared" si="68"/>
        <v>0</v>
      </c>
      <c r="AE398" s="76">
        <f t="shared" si="69"/>
        <v>2228</v>
      </c>
      <c r="AF398" s="82">
        <v>44601</v>
      </c>
      <c r="AG398" s="82"/>
      <c r="AH398" s="88"/>
    </row>
    <row r="399" spans="1:34" s="58" customFormat="1" ht="20.100000000000001" customHeight="1">
      <c r="A399" s="53">
        <v>416</v>
      </c>
      <c r="B399" s="53" t="s">
        <v>40</v>
      </c>
      <c r="C399" s="51" t="s">
        <v>1424</v>
      </c>
      <c r="D399" s="52" t="s">
        <v>1425</v>
      </c>
      <c r="E399" s="51" t="s">
        <v>43</v>
      </c>
      <c r="F399" s="51" t="s">
        <v>79</v>
      </c>
      <c r="G399" s="53" t="s">
        <v>1426</v>
      </c>
      <c r="H399" s="65">
        <v>202303</v>
      </c>
      <c r="I399" s="69" t="s">
        <v>1427</v>
      </c>
      <c r="J399" s="105">
        <v>44601</v>
      </c>
      <c r="K399" s="51">
        <v>4000</v>
      </c>
      <c r="L399" s="51">
        <v>4000</v>
      </c>
      <c r="M399" s="51">
        <v>4000</v>
      </c>
      <c r="N399" s="65">
        <v>4000</v>
      </c>
      <c r="O399" s="70">
        <v>560</v>
      </c>
      <c r="P399" s="70">
        <v>20</v>
      </c>
      <c r="Q399" s="70">
        <f t="shared" si="60"/>
        <v>8</v>
      </c>
      <c r="R399" s="70">
        <f t="shared" si="61"/>
        <v>380</v>
      </c>
      <c r="S399" s="70">
        <v>320</v>
      </c>
      <c r="T399" s="70">
        <v>20</v>
      </c>
      <c r="U399" s="76">
        <f t="shared" si="62"/>
        <v>80</v>
      </c>
      <c r="V399" s="76">
        <f t="shared" si="63"/>
        <v>968</v>
      </c>
      <c r="W399" s="76">
        <f t="shared" si="64"/>
        <v>420</v>
      </c>
      <c r="X399" s="77">
        <v>10000</v>
      </c>
      <c r="Y399" s="51">
        <f t="shared" si="65"/>
        <v>1200</v>
      </c>
      <c r="Z399" s="51">
        <v>12000</v>
      </c>
      <c r="AA399" s="69">
        <f t="shared" si="66"/>
        <v>1440</v>
      </c>
      <c r="AB399" s="76">
        <f t="shared" si="67"/>
        <v>-240</v>
      </c>
      <c r="AC399" s="69"/>
      <c r="AD399" s="76">
        <f t="shared" si="68"/>
        <v>-240</v>
      </c>
      <c r="AE399" s="76">
        <f t="shared" si="69"/>
        <v>4268</v>
      </c>
      <c r="AF399" s="82"/>
      <c r="AG399" s="82"/>
      <c r="AH399" s="88"/>
    </row>
    <row r="400" spans="1:34" s="58" customFormat="1" ht="20.100000000000001" customHeight="1">
      <c r="A400" s="53">
        <v>417</v>
      </c>
      <c r="B400" s="53" t="s">
        <v>40</v>
      </c>
      <c r="C400" s="51" t="s">
        <v>1428</v>
      </c>
      <c r="D400" s="52" t="s">
        <v>1429</v>
      </c>
      <c r="E400" s="51" t="s">
        <v>43</v>
      </c>
      <c r="F400" s="51" t="s">
        <v>79</v>
      </c>
      <c r="G400" s="53" t="s">
        <v>1430</v>
      </c>
      <c r="H400" s="65">
        <v>202303</v>
      </c>
      <c r="I400" s="69" t="s">
        <v>324</v>
      </c>
      <c r="J400" s="105">
        <v>44601</v>
      </c>
      <c r="K400" s="51">
        <v>4000</v>
      </c>
      <c r="L400" s="51">
        <v>4000</v>
      </c>
      <c r="M400" s="51">
        <v>4000</v>
      </c>
      <c r="N400" s="65">
        <v>4000</v>
      </c>
      <c r="O400" s="70">
        <v>560</v>
      </c>
      <c r="P400" s="70">
        <v>20</v>
      </c>
      <c r="Q400" s="70">
        <f t="shared" si="60"/>
        <v>8</v>
      </c>
      <c r="R400" s="70">
        <f t="shared" si="61"/>
        <v>380</v>
      </c>
      <c r="S400" s="70">
        <v>320</v>
      </c>
      <c r="T400" s="70">
        <v>20</v>
      </c>
      <c r="U400" s="76">
        <f t="shared" si="62"/>
        <v>80</v>
      </c>
      <c r="V400" s="76">
        <f t="shared" si="63"/>
        <v>968</v>
      </c>
      <c r="W400" s="76">
        <f t="shared" si="64"/>
        <v>420</v>
      </c>
      <c r="X400" s="77">
        <v>9500</v>
      </c>
      <c r="Y400" s="51">
        <f t="shared" si="65"/>
        <v>1140</v>
      </c>
      <c r="Z400" s="51">
        <v>9500</v>
      </c>
      <c r="AA400" s="69">
        <f t="shared" si="66"/>
        <v>1140</v>
      </c>
      <c r="AB400" s="76">
        <f t="shared" si="67"/>
        <v>0</v>
      </c>
      <c r="AC400" s="69"/>
      <c r="AD400" s="76">
        <f t="shared" si="68"/>
        <v>0</v>
      </c>
      <c r="AE400" s="76">
        <f t="shared" si="69"/>
        <v>3668</v>
      </c>
      <c r="AF400" s="82"/>
      <c r="AG400" s="82"/>
      <c r="AH400" s="88"/>
    </row>
    <row r="401" spans="1:34" s="58" customFormat="1" ht="20.100000000000001" customHeight="1">
      <c r="A401" s="53">
        <v>418</v>
      </c>
      <c r="B401" s="53" t="s">
        <v>40</v>
      </c>
      <c r="C401" s="51" t="s">
        <v>1431</v>
      </c>
      <c r="D401" s="52" t="s">
        <v>1432</v>
      </c>
      <c r="E401" s="51" t="s">
        <v>43</v>
      </c>
      <c r="F401" s="51" t="s">
        <v>115</v>
      </c>
      <c r="G401" s="53" t="s">
        <v>1433</v>
      </c>
      <c r="H401" s="65">
        <v>202303</v>
      </c>
      <c r="I401" s="69" t="s">
        <v>163</v>
      </c>
      <c r="J401" s="105">
        <v>44603</v>
      </c>
      <c r="K401" s="51">
        <v>4000</v>
      </c>
      <c r="L401" s="51">
        <v>4000</v>
      </c>
      <c r="M401" s="51">
        <v>4000</v>
      </c>
      <c r="N401" s="65">
        <v>4000</v>
      </c>
      <c r="O401" s="70">
        <v>560</v>
      </c>
      <c r="P401" s="70">
        <v>20</v>
      </c>
      <c r="Q401" s="70">
        <f t="shared" si="60"/>
        <v>8</v>
      </c>
      <c r="R401" s="70">
        <f t="shared" si="61"/>
        <v>380</v>
      </c>
      <c r="S401" s="70">
        <v>320</v>
      </c>
      <c r="T401" s="70">
        <v>20</v>
      </c>
      <c r="U401" s="76">
        <f t="shared" si="62"/>
        <v>80</v>
      </c>
      <c r="V401" s="76">
        <f t="shared" si="63"/>
        <v>968</v>
      </c>
      <c r="W401" s="76">
        <f t="shared" si="64"/>
        <v>420</v>
      </c>
      <c r="X401" s="77">
        <v>3500</v>
      </c>
      <c r="Y401" s="51">
        <f t="shared" si="65"/>
        <v>420</v>
      </c>
      <c r="Z401" s="51">
        <v>3500</v>
      </c>
      <c r="AA401" s="69">
        <f t="shared" si="66"/>
        <v>420</v>
      </c>
      <c r="AB401" s="76">
        <f t="shared" si="67"/>
        <v>0</v>
      </c>
      <c r="AC401" s="69"/>
      <c r="AD401" s="76">
        <f t="shared" si="68"/>
        <v>0</v>
      </c>
      <c r="AE401" s="76">
        <f t="shared" si="69"/>
        <v>2228</v>
      </c>
      <c r="AF401" s="82">
        <v>44603</v>
      </c>
      <c r="AG401" s="82"/>
      <c r="AH401" s="88"/>
    </row>
    <row r="402" spans="1:34" s="58" customFormat="1" ht="20.100000000000001" customHeight="1">
      <c r="A402" s="53">
        <v>419</v>
      </c>
      <c r="B402" s="53" t="s">
        <v>40</v>
      </c>
      <c r="C402" s="51" t="s">
        <v>1434</v>
      </c>
      <c r="D402" s="52" t="s">
        <v>1435</v>
      </c>
      <c r="E402" s="51" t="s">
        <v>43</v>
      </c>
      <c r="F402" s="51" t="s">
        <v>115</v>
      </c>
      <c r="G402" s="53" t="s">
        <v>1436</v>
      </c>
      <c r="H402" s="65">
        <v>202303</v>
      </c>
      <c r="I402" s="69" t="s">
        <v>227</v>
      </c>
      <c r="J402" s="105">
        <v>44603</v>
      </c>
      <c r="K402" s="51">
        <v>4000</v>
      </c>
      <c r="L402" s="51">
        <v>4000</v>
      </c>
      <c r="M402" s="51">
        <v>4000</v>
      </c>
      <c r="N402" s="65">
        <v>4000</v>
      </c>
      <c r="O402" s="70">
        <v>560</v>
      </c>
      <c r="P402" s="70">
        <v>20</v>
      </c>
      <c r="Q402" s="70">
        <f t="shared" si="60"/>
        <v>8</v>
      </c>
      <c r="R402" s="70">
        <f t="shared" si="61"/>
        <v>380</v>
      </c>
      <c r="S402" s="70">
        <v>320</v>
      </c>
      <c r="T402" s="70">
        <v>20</v>
      </c>
      <c r="U402" s="76">
        <f t="shared" si="62"/>
        <v>80</v>
      </c>
      <c r="V402" s="76">
        <f t="shared" si="63"/>
        <v>968</v>
      </c>
      <c r="W402" s="76">
        <f t="shared" si="64"/>
        <v>420</v>
      </c>
      <c r="X402" s="77">
        <v>3500</v>
      </c>
      <c r="Y402" s="51">
        <f t="shared" si="65"/>
        <v>420</v>
      </c>
      <c r="Z402" s="51">
        <v>3500</v>
      </c>
      <c r="AA402" s="69">
        <f t="shared" si="66"/>
        <v>420</v>
      </c>
      <c r="AB402" s="76">
        <f t="shared" si="67"/>
        <v>0</v>
      </c>
      <c r="AC402" s="69"/>
      <c r="AD402" s="76">
        <f t="shared" si="68"/>
        <v>0</v>
      </c>
      <c r="AE402" s="76">
        <f t="shared" si="69"/>
        <v>2228</v>
      </c>
      <c r="AF402" s="82">
        <v>44603</v>
      </c>
      <c r="AG402" s="82"/>
      <c r="AH402" s="88"/>
    </row>
    <row r="403" spans="1:34" s="58" customFormat="1" ht="20.100000000000001" customHeight="1">
      <c r="A403" s="53">
        <v>420</v>
      </c>
      <c r="B403" s="53" t="s">
        <v>40</v>
      </c>
      <c r="C403" s="51" t="s">
        <v>1437</v>
      </c>
      <c r="D403" s="52" t="s">
        <v>1438</v>
      </c>
      <c r="E403" s="51" t="s">
        <v>201</v>
      </c>
      <c r="F403" s="51" t="s">
        <v>79</v>
      </c>
      <c r="G403" s="53" t="s">
        <v>1439</v>
      </c>
      <c r="H403" s="65">
        <v>202303</v>
      </c>
      <c r="I403" s="69" t="s">
        <v>559</v>
      </c>
      <c r="J403" s="105">
        <v>44603</v>
      </c>
      <c r="K403" s="51">
        <v>4000</v>
      </c>
      <c r="L403" s="51">
        <v>4000</v>
      </c>
      <c r="M403" s="51">
        <v>4000</v>
      </c>
      <c r="N403" s="65">
        <v>4000</v>
      </c>
      <c r="O403" s="70">
        <v>560</v>
      </c>
      <c r="P403" s="70">
        <v>20</v>
      </c>
      <c r="Q403" s="70">
        <f t="shared" si="60"/>
        <v>8</v>
      </c>
      <c r="R403" s="70">
        <f t="shared" si="61"/>
        <v>380</v>
      </c>
      <c r="S403" s="70">
        <v>320</v>
      </c>
      <c r="T403" s="70">
        <v>20</v>
      </c>
      <c r="U403" s="76">
        <f t="shared" si="62"/>
        <v>80</v>
      </c>
      <c r="V403" s="76">
        <f t="shared" si="63"/>
        <v>968</v>
      </c>
      <c r="W403" s="76">
        <f t="shared" si="64"/>
        <v>420</v>
      </c>
      <c r="X403" s="77">
        <v>7800</v>
      </c>
      <c r="Y403" s="51">
        <f t="shared" si="65"/>
        <v>936</v>
      </c>
      <c r="Z403" s="51">
        <v>7800</v>
      </c>
      <c r="AA403" s="69">
        <f t="shared" si="66"/>
        <v>936</v>
      </c>
      <c r="AB403" s="76">
        <f t="shared" si="67"/>
        <v>0</v>
      </c>
      <c r="AC403" s="69"/>
      <c r="AD403" s="76">
        <f t="shared" si="68"/>
        <v>0</v>
      </c>
      <c r="AE403" s="76">
        <f t="shared" si="69"/>
        <v>3260</v>
      </c>
      <c r="AF403" s="82"/>
      <c r="AG403" s="82"/>
      <c r="AH403" s="88"/>
    </row>
    <row r="404" spans="1:34" s="58" customFormat="1" ht="20.100000000000001" customHeight="1">
      <c r="A404" s="53">
        <v>421</v>
      </c>
      <c r="B404" s="53" t="s">
        <v>40</v>
      </c>
      <c r="C404" s="51" t="s">
        <v>1440</v>
      </c>
      <c r="D404" s="52" t="s">
        <v>1441</v>
      </c>
      <c r="E404" s="51" t="s">
        <v>43</v>
      </c>
      <c r="F404" s="51" t="s">
        <v>115</v>
      </c>
      <c r="G404" s="53" t="s">
        <v>1442</v>
      </c>
      <c r="H404" s="65">
        <v>202303</v>
      </c>
      <c r="I404" s="69" t="s">
        <v>324</v>
      </c>
      <c r="J404" s="105">
        <v>44746</v>
      </c>
      <c r="K404" s="51">
        <v>4000</v>
      </c>
      <c r="L404" s="51">
        <v>4000</v>
      </c>
      <c r="M404" s="51">
        <v>4000</v>
      </c>
      <c r="N404" s="65">
        <v>4000</v>
      </c>
      <c r="O404" s="70">
        <v>560</v>
      </c>
      <c r="P404" s="70">
        <v>20</v>
      </c>
      <c r="Q404" s="70">
        <f t="shared" si="60"/>
        <v>8</v>
      </c>
      <c r="R404" s="70">
        <f t="shared" si="61"/>
        <v>380</v>
      </c>
      <c r="S404" s="70">
        <v>320</v>
      </c>
      <c r="T404" s="70">
        <v>20</v>
      </c>
      <c r="U404" s="76">
        <f t="shared" si="62"/>
        <v>80</v>
      </c>
      <c r="V404" s="76">
        <f t="shared" si="63"/>
        <v>968</v>
      </c>
      <c r="W404" s="76">
        <f t="shared" si="64"/>
        <v>420</v>
      </c>
      <c r="X404" s="77">
        <v>3500</v>
      </c>
      <c r="Y404" s="51">
        <f t="shared" si="65"/>
        <v>420</v>
      </c>
      <c r="Z404" s="51">
        <v>3500</v>
      </c>
      <c r="AA404" s="69">
        <f t="shared" si="66"/>
        <v>420</v>
      </c>
      <c r="AB404" s="76">
        <f t="shared" si="67"/>
        <v>0</v>
      </c>
      <c r="AC404" s="69"/>
      <c r="AD404" s="76">
        <f t="shared" si="68"/>
        <v>0</v>
      </c>
      <c r="AE404" s="76">
        <f t="shared" si="69"/>
        <v>2228</v>
      </c>
      <c r="AF404" s="82">
        <v>44603</v>
      </c>
      <c r="AG404" s="82"/>
      <c r="AH404" s="88"/>
    </row>
    <row r="405" spans="1:34" s="58" customFormat="1" ht="20.100000000000001" customHeight="1">
      <c r="A405" s="53">
        <v>422</v>
      </c>
      <c r="B405" s="53" t="s">
        <v>40</v>
      </c>
      <c r="C405" s="51" t="s">
        <v>1443</v>
      </c>
      <c r="D405" s="52" t="s">
        <v>1444</v>
      </c>
      <c r="E405" s="51" t="s">
        <v>49</v>
      </c>
      <c r="F405" s="51" t="s">
        <v>71</v>
      </c>
      <c r="G405" s="53" t="s">
        <v>1445</v>
      </c>
      <c r="H405" s="65">
        <v>202303</v>
      </c>
      <c r="I405" s="69" t="s">
        <v>1446</v>
      </c>
      <c r="J405" s="105">
        <v>44603</v>
      </c>
      <c r="K405" s="51">
        <v>4500</v>
      </c>
      <c r="L405" s="51">
        <v>4500</v>
      </c>
      <c r="M405" s="51">
        <v>4500</v>
      </c>
      <c r="N405" s="65">
        <v>4500</v>
      </c>
      <c r="O405" s="70">
        <v>630</v>
      </c>
      <c r="P405" s="70">
        <v>22.5</v>
      </c>
      <c r="Q405" s="70">
        <f t="shared" si="60"/>
        <v>9</v>
      </c>
      <c r="R405" s="70">
        <f t="shared" si="61"/>
        <v>427.5</v>
      </c>
      <c r="S405" s="70">
        <v>360</v>
      </c>
      <c r="T405" s="70">
        <v>22.5</v>
      </c>
      <c r="U405" s="76">
        <f t="shared" si="62"/>
        <v>90</v>
      </c>
      <c r="V405" s="76">
        <f t="shared" si="63"/>
        <v>1089</v>
      </c>
      <c r="W405" s="76">
        <f t="shared" si="64"/>
        <v>472.5</v>
      </c>
      <c r="X405" s="77">
        <v>14000</v>
      </c>
      <c r="Y405" s="51">
        <f t="shared" si="65"/>
        <v>1680</v>
      </c>
      <c r="Z405" s="51">
        <v>16000</v>
      </c>
      <c r="AA405" s="69">
        <f t="shared" si="66"/>
        <v>1920</v>
      </c>
      <c r="AB405" s="76">
        <f t="shared" si="67"/>
        <v>-240</v>
      </c>
      <c r="AC405" s="69"/>
      <c r="AD405" s="76">
        <f t="shared" si="68"/>
        <v>-240</v>
      </c>
      <c r="AE405" s="76">
        <f t="shared" si="69"/>
        <v>5401.5</v>
      </c>
      <c r="AF405" s="82"/>
      <c r="AG405" s="82"/>
      <c r="AH405" s="88"/>
    </row>
    <row r="406" spans="1:34" s="58" customFormat="1" ht="20.100000000000001" customHeight="1">
      <c r="A406" s="53">
        <v>423</v>
      </c>
      <c r="B406" s="53" t="s">
        <v>40</v>
      </c>
      <c r="C406" s="51" t="s">
        <v>1447</v>
      </c>
      <c r="D406" s="52" t="s">
        <v>1448</v>
      </c>
      <c r="E406" s="51" t="s">
        <v>49</v>
      </c>
      <c r="F406" s="51" t="s">
        <v>75</v>
      </c>
      <c r="G406" s="53" t="s">
        <v>1449</v>
      </c>
      <c r="H406" s="65">
        <v>202303</v>
      </c>
      <c r="I406" s="69" t="s">
        <v>482</v>
      </c>
      <c r="J406" s="105">
        <v>44615</v>
      </c>
      <c r="K406" s="51">
        <v>4000</v>
      </c>
      <c r="L406" s="51">
        <v>4000</v>
      </c>
      <c r="M406" s="51">
        <v>4000</v>
      </c>
      <c r="N406" s="65">
        <v>4000</v>
      </c>
      <c r="O406" s="70">
        <v>560</v>
      </c>
      <c r="P406" s="70">
        <v>20</v>
      </c>
      <c r="Q406" s="70">
        <f t="shared" si="60"/>
        <v>8</v>
      </c>
      <c r="R406" s="70">
        <f t="shared" si="61"/>
        <v>380</v>
      </c>
      <c r="S406" s="70">
        <v>320</v>
      </c>
      <c r="T406" s="70">
        <v>20</v>
      </c>
      <c r="U406" s="76">
        <f t="shared" si="62"/>
        <v>80</v>
      </c>
      <c r="V406" s="76">
        <f t="shared" si="63"/>
        <v>968</v>
      </c>
      <c r="W406" s="76">
        <f t="shared" si="64"/>
        <v>420</v>
      </c>
      <c r="X406" s="77">
        <v>8500</v>
      </c>
      <c r="Y406" s="51">
        <f t="shared" si="65"/>
        <v>1020</v>
      </c>
      <c r="Z406" s="51">
        <v>8500</v>
      </c>
      <c r="AA406" s="69">
        <f t="shared" si="66"/>
        <v>1020</v>
      </c>
      <c r="AB406" s="76">
        <f t="shared" si="67"/>
        <v>0</v>
      </c>
      <c r="AC406" s="69"/>
      <c r="AD406" s="76">
        <f t="shared" si="68"/>
        <v>0</v>
      </c>
      <c r="AE406" s="76">
        <f t="shared" si="69"/>
        <v>3428</v>
      </c>
      <c r="AF406" s="82"/>
      <c r="AG406" s="82"/>
      <c r="AH406" s="88"/>
    </row>
    <row r="407" spans="1:34" s="58" customFormat="1" ht="20.100000000000001" customHeight="1">
      <c r="A407" s="53">
        <v>424</v>
      </c>
      <c r="B407" s="53" t="s">
        <v>40</v>
      </c>
      <c r="C407" s="51" t="s">
        <v>1450</v>
      </c>
      <c r="D407" s="52" t="s">
        <v>1451</v>
      </c>
      <c r="E407" s="51" t="s">
        <v>43</v>
      </c>
      <c r="F407" s="51" t="s">
        <v>75</v>
      </c>
      <c r="G407" s="53" t="s">
        <v>1452</v>
      </c>
      <c r="H407" s="65">
        <v>202303</v>
      </c>
      <c r="I407" s="69" t="s">
        <v>622</v>
      </c>
      <c r="J407" s="105">
        <v>44620</v>
      </c>
      <c r="K407" s="51">
        <v>4500</v>
      </c>
      <c r="L407" s="51">
        <v>4500</v>
      </c>
      <c r="M407" s="51">
        <v>4500</v>
      </c>
      <c r="N407" s="65">
        <v>4500</v>
      </c>
      <c r="O407" s="70">
        <v>630</v>
      </c>
      <c r="P407" s="70">
        <v>22.5</v>
      </c>
      <c r="Q407" s="70">
        <f t="shared" si="60"/>
        <v>9</v>
      </c>
      <c r="R407" s="70">
        <f t="shared" si="61"/>
        <v>427.5</v>
      </c>
      <c r="S407" s="70">
        <v>360</v>
      </c>
      <c r="T407" s="70">
        <v>22.5</v>
      </c>
      <c r="U407" s="76">
        <f t="shared" si="62"/>
        <v>90</v>
      </c>
      <c r="V407" s="76">
        <f t="shared" si="63"/>
        <v>1089</v>
      </c>
      <c r="W407" s="76">
        <f t="shared" si="64"/>
        <v>472.5</v>
      </c>
      <c r="X407" s="77">
        <v>12000</v>
      </c>
      <c r="Y407" s="51">
        <f t="shared" si="65"/>
        <v>1440</v>
      </c>
      <c r="Z407" s="51">
        <v>12000</v>
      </c>
      <c r="AA407" s="69">
        <f t="shared" si="66"/>
        <v>1440</v>
      </c>
      <c r="AB407" s="76">
        <f t="shared" si="67"/>
        <v>0</v>
      </c>
      <c r="AC407" s="69"/>
      <c r="AD407" s="76">
        <f t="shared" si="68"/>
        <v>0</v>
      </c>
      <c r="AE407" s="76">
        <f t="shared" si="69"/>
        <v>4441.5</v>
      </c>
      <c r="AF407" s="82">
        <v>44620</v>
      </c>
      <c r="AG407" s="82">
        <v>44633</v>
      </c>
      <c r="AH407" s="88"/>
    </row>
    <row r="408" spans="1:34" s="58" customFormat="1" ht="20.100000000000001" customHeight="1">
      <c r="A408" s="53">
        <v>426</v>
      </c>
      <c r="B408" s="53" t="s">
        <v>40</v>
      </c>
      <c r="C408" s="51" t="s">
        <v>1456</v>
      </c>
      <c r="D408" s="52" t="s">
        <v>1457</v>
      </c>
      <c r="E408" s="51" t="s">
        <v>201</v>
      </c>
      <c r="F408" s="51" t="s">
        <v>115</v>
      </c>
      <c r="G408" s="53" t="s">
        <v>1458</v>
      </c>
      <c r="H408" s="65">
        <v>202303</v>
      </c>
      <c r="I408" s="69" t="s">
        <v>559</v>
      </c>
      <c r="J408" s="105">
        <v>44608</v>
      </c>
      <c r="K408" s="51">
        <v>4000</v>
      </c>
      <c r="L408" s="51">
        <v>4000</v>
      </c>
      <c r="M408" s="51">
        <v>4000</v>
      </c>
      <c r="N408" s="65">
        <v>4000</v>
      </c>
      <c r="O408" s="70">
        <v>560</v>
      </c>
      <c r="P408" s="70">
        <v>20</v>
      </c>
      <c r="Q408" s="70">
        <f t="shared" si="60"/>
        <v>8</v>
      </c>
      <c r="R408" s="70">
        <f t="shared" si="61"/>
        <v>380</v>
      </c>
      <c r="S408" s="70">
        <v>320</v>
      </c>
      <c r="T408" s="70">
        <v>20</v>
      </c>
      <c r="U408" s="76">
        <f t="shared" si="62"/>
        <v>80</v>
      </c>
      <c r="V408" s="76">
        <f t="shared" si="63"/>
        <v>968</v>
      </c>
      <c r="W408" s="76">
        <f t="shared" si="64"/>
        <v>420</v>
      </c>
      <c r="X408" s="77">
        <v>3500</v>
      </c>
      <c r="Y408" s="51">
        <f t="shared" si="65"/>
        <v>420</v>
      </c>
      <c r="Z408" s="51">
        <v>3500</v>
      </c>
      <c r="AA408" s="69">
        <f t="shared" si="66"/>
        <v>420</v>
      </c>
      <c r="AB408" s="76">
        <f t="shared" si="67"/>
        <v>0</v>
      </c>
      <c r="AC408" s="69"/>
      <c r="AD408" s="76">
        <f t="shared" si="68"/>
        <v>0</v>
      </c>
      <c r="AE408" s="76">
        <f t="shared" si="69"/>
        <v>2228</v>
      </c>
      <c r="AF408" s="82">
        <v>44608</v>
      </c>
      <c r="AG408" s="82"/>
      <c r="AH408" s="88"/>
    </row>
    <row r="409" spans="1:34" s="58" customFormat="1" ht="20.100000000000001" customHeight="1">
      <c r="A409" s="53">
        <v>427</v>
      </c>
      <c r="B409" s="53" t="s">
        <v>40</v>
      </c>
      <c r="C409" s="51" t="s">
        <v>1459</v>
      </c>
      <c r="D409" s="52" t="s">
        <v>1460</v>
      </c>
      <c r="E409" s="51" t="s">
        <v>43</v>
      </c>
      <c r="F409" s="51" t="s">
        <v>115</v>
      </c>
      <c r="G409" s="53" t="s">
        <v>1461</v>
      </c>
      <c r="H409" s="65">
        <v>202303</v>
      </c>
      <c r="I409" s="69" t="s">
        <v>227</v>
      </c>
      <c r="J409" s="105">
        <v>44613</v>
      </c>
      <c r="K409" s="51">
        <v>4000</v>
      </c>
      <c r="L409" s="51">
        <v>4000</v>
      </c>
      <c r="M409" s="51">
        <v>4000</v>
      </c>
      <c r="N409" s="65">
        <v>4000</v>
      </c>
      <c r="O409" s="70">
        <v>560</v>
      </c>
      <c r="P409" s="70">
        <v>20</v>
      </c>
      <c r="Q409" s="70">
        <f t="shared" si="60"/>
        <v>8</v>
      </c>
      <c r="R409" s="70">
        <f t="shared" si="61"/>
        <v>380</v>
      </c>
      <c r="S409" s="70">
        <v>320</v>
      </c>
      <c r="T409" s="70">
        <v>20</v>
      </c>
      <c r="U409" s="76">
        <f t="shared" si="62"/>
        <v>80</v>
      </c>
      <c r="V409" s="76">
        <f t="shared" si="63"/>
        <v>968</v>
      </c>
      <c r="W409" s="76">
        <f t="shared" si="64"/>
        <v>420</v>
      </c>
      <c r="X409" s="77">
        <v>7000</v>
      </c>
      <c r="Y409" s="51">
        <f t="shared" si="65"/>
        <v>840</v>
      </c>
      <c r="Z409" s="51">
        <v>7000</v>
      </c>
      <c r="AA409" s="69">
        <f t="shared" si="66"/>
        <v>840</v>
      </c>
      <c r="AB409" s="76">
        <f t="shared" si="67"/>
        <v>0</v>
      </c>
      <c r="AC409" s="69"/>
      <c r="AD409" s="76">
        <f t="shared" si="68"/>
        <v>0</v>
      </c>
      <c r="AE409" s="76">
        <f t="shared" si="69"/>
        <v>3068</v>
      </c>
      <c r="AF409" s="82"/>
      <c r="AG409" s="82"/>
      <c r="AH409" s="88"/>
    </row>
    <row r="410" spans="1:34" s="58" customFormat="1" ht="20.100000000000001" customHeight="1">
      <c r="A410" s="53">
        <v>428</v>
      </c>
      <c r="B410" s="53" t="s">
        <v>40</v>
      </c>
      <c r="C410" s="51" t="s">
        <v>1462</v>
      </c>
      <c r="D410" s="52" t="s">
        <v>1463</v>
      </c>
      <c r="E410" s="51" t="s">
        <v>43</v>
      </c>
      <c r="F410" s="51" t="s">
        <v>115</v>
      </c>
      <c r="G410" s="53" t="s">
        <v>1464</v>
      </c>
      <c r="H410" s="65">
        <v>202303</v>
      </c>
      <c r="I410" s="69" t="s">
        <v>227</v>
      </c>
      <c r="J410" s="105">
        <v>44613</v>
      </c>
      <c r="K410" s="51">
        <v>4000</v>
      </c>
      <c r="L410" s="51">
        <v>4000</v>
      </c>
      <c r="M410" s="51">
        <v>4000</v>
      </c>
      <c r="N410" s="65">
        <v>4000</v>
      </c>
      <c r="O410" s="70">
        <v>560</v>
      </c>
      <c r="P410" s="70">
        <v>20</v>
      </c>
      <c r="Q410" s="70">
        <f t="shared" si="60"/>
        <v>8</v>
      </c>
      <c r="R410" s="70">
        <f t="shared" si="61"/>
        <v>380</v>
      </c>
      <c r="S410" s="70">
        <v>320</v>
      </c>
      <c r="T410" s="70">
        <v>20</v>
      </c>
      <c r="U410" s="76">
        <f t="shared" si="62"/>
        <v>80</v>
      </c>
      <c r="V410" s="76">
        <f t="shared" si="63"/>
        <v>968</v>
      </c>
      <c r="W410" s="76">
        <f t="shared" si="64"/>
        <v>420</v>
      </c>
      <c r="X410" s="77">
        <v>7000</v>
      </c>
      <c r="Y410" s="51">
        <f t="shared" si="65"/>
        <v>840</v>
      </c>
      <c r="Z410" s="51">
        <v>7000</v>
      </c>
      <c r="AA410" s="69">
        <f t="shared" si="66"/>
        <v>840</v>
      </c>
      <c r="AB410" s="76">
        <f t="shared" si="67"/>
        <v>0</v>
      </c>
      <c r="AC410" s="69"/>
      <c r="AD410" s="76">
        <f t="shared" si="68"/>
        <v>0</v>
      </c>
      <c r="AE410" s="76">
        <f t="shared" si="69"/>
        <v>3068</v>
      </c>
      <c r="AF410" s="82">
        <v>44613</v>
      </c>
      <c r="AG410" s="82">
        <v>44743</v>
      </c>
      <c r="AH410" s="88"/>
    </row>
    <row r="411" spans="1:34" s="58" customFormat="1" ht="20.100000000000001" customHeight="1">
      <c r="A411" s="53">
        <v>429</v>
      </c>
      <c r="B411" s="53" t="s">
        <v>40</v>
      </c>
      <c r="C411" s="51" t="s">
        <v>1465</v>
      </c>
      <c r="D411" s="52" t="s">
        <v>1466</v>
      </c>
      <c r="E411" s="51" t="s">
        <v>201</v>
      </c>
      <c r="F411" s="51" t="s">
        <v>75</v>
      </c>
      <c r="G411" s="53" t="s">
        <v>1467</v>
      </c>
      <c r="H411" s="65">
        <v>202303</v>
      </c>
      <c r="I411" s="69" t="s">
        <v>559</v>
      </c>
      <c r="J411" s="105">
        <v>44613</v>
      </c>
      <c r="K411" s="51">
        <v>4000</v>
      </c>
      <c r="L411" s="51">
        <v>4000</v>
      </c>
      <c r="M411" s="51">
        <v>4000</v>
      </c>
      <c r="N411" s="65">
        <v>4000</v>
      </c>
      <c r="O411" s="70">
        <v>560</v>
      </c>
      <c r="P411" s="70">
        <v>20</v>
      </c>
      <c r="Q411" s="70">
        <f t="shared" si="60"/>
        <v>8</v>
      </c>
      <c r="R411" s="70">
        <f t="shared" si="61"/>
        <v>380</v>
      </c>
      <c r="S411" s="70">
        <v>320</v>
      </c>
      <c r="T411" s="70">
        <v>20</v>
      </c>
      <c r="U411" s="76">
        <f t="shared" si="62"/>
        <v>80</v>
      </c>
      <c r="V411" s="76">
        <f t="shared" si="63"/>
        <v>968</v>
      </c>
      <c r="W411" s="76">
        <f t="shared" si="64"/>
        <v>420</v>
      </c>
      <c r="X411" s="77">
        <v>12000</v>
      </c>
      <c r="Y411" s="51">
        <f t="shared" si="65"/>
        <v>1440</v>
      </c>
      <c r="Z411" s="51">
        <v>12000</v>
      </c>
      <c r="AA411" s="69">
        <f t="shared" si="66"/>
        <v>1440</v>
      </c>
      <c r="AB411" s="76">
        <f t="shared" si="67"/>
        <v>0</v>
      </c>
      <c r="AC411" s="69"/>
      <c r="AD411" s="76">
        <f t="shared" si="68"/>
        <v>0</v>
      </c>
      <c r="AE411" s="76">
        <f t="shared" si="69"/>
        <v>4268</v>
      </c>
      <c r="AF411" s="82"/>
      <c r="AG411" s="82"/>
      <c r="AH411" s="88"/>
    </row>
    <row r="412" spans="1:34" s="58" customFormat="1" ht="20.100000000000001" customHeight="1">
      <c r="A412" s="53">
        <v>430</v>
      </c>
      <c r="B412" s="53" t="s">
        <v>40</v>
      </c>
      <c r="C412" s="51" t="s">
        <v>1468</v>
      </c>
      <c r="D412" s="52" t="s">
        <v>1469</v>
      </c>
      <c r="E412" s="51" t="s">
        <v>49</v>
      </c>
      <c r="F412" s="51" t="s">
        <v>328</v>
      </c>
      <c r="G412" s="53" t="s">
        <v>1470</v>
      </c>
      <c r="H412" s="65">
        <v>202303</v>
      </c>
      <c r="I412" s="69" t="s">
        <v>467</v>
      </c>
      <c r="J412" s="105">
        <v>44613</v>
      </c>
      <c r="K412" s="51">
        <v>4500</v>
      </c>
      <c r="L412" s="51">
        <v>4500</v>
      </c>
      <c r="M412" s="51">
        <v>4500</v>
      </c>
      <c r="N412" s="65">
        <v>4500</v>
      </c>
      <c r="O412" s="70">
        <v>630</v>
      </c>
      <c r="P412" s="70">
        <v>22.5</v>
      </c>
      <c r="Q412" s="70">
        <f t="shared" si="60"/>
        <v>9</v>
      </c>
      <c r="R412" s="70">
        <f t="shared" si="61"/>
        <v>427.5</v>
      </c>
      <c r="S412" s="70">
        <v>360</v>
      </c>
      <c r="T412" s="70">
        <v>22.5</v>
      </c>
      <c r="U412" s="76">
        <f t="shared" si="62"/>
        <v>90</v>
      </c>
      <c r="V412" s="76">
        <f t="shared" si="63"/>
        <v>1089</v>
      </c>
      <c r="W412" s="76">
        <f t="shared" si="64"/>
        <v>472.5</v>
      </c>
      <c r="X412" s="77">
        <v>12000</v>
      </c>
      <c r="Y412" s="51">
        <f t="shared" si="65"/>
        <v>1440</v>
      </c>
      <c r="Z412" s="51">
        <v>14000</v>
      </c>
      <c r="AA412" s="69">
        <f t="shared" si="66"/>
        <v>1680</v>
      </c>
      <c r="AB412" s="76">
        <f t="shared" si="67"/>
        <v>-240</v>
      </c>
      <c r="AC412" s="69"/>
      <c r="AD412" s="76">
        <f t="shared" si="68"/>
        <v>-240</v>
      </c>
      <c r="AE412" s="76">
        <f t="shared" si="69"/>
        <v>4921.5</v>
      </c>
      <c r="AF412" s="82"/>
      <c r="AG412" s="82"/>
      <c r="AH412" s="88"/>
    </row>
    <row r="413" spans="1:34" s="58" customFormat="1" ht="20.100000000000001" customHeight="1">
      <c r="A413" s="53">
        <v>431</v>
      </c>
      <c r="B413" s="53" t="s">
        <v>40</v>
      </c>
      <c r="C413" s="51" t="s">
        <v>1471</v>
      </c>
      <c r="D413" s="52" t="s">
        <v>1472</v>
      </c>
      <c r="E413" s="51" t="s">
        <v>201</v>
      </c>
      <c r="F413" s="51" t="s">
        <v>115</v>
      </c>
      <c r="G413" s="53" t="s">
        <v>1473</v>
      </c>
      <c r="H413" s="65">
        <v>202303</v>
      </c>
      <c r="I413" s="69" t="s">
        <v>559</v>
      </c>
      <c r="J413" s="105">
        <v>44622</v>
      </c>
      <c r="K413" s="51">
        <v>4000</v>
      </c>
      <c r="L413" s="51">
        <v>4000</v>
      </c>
      <c r="M413" s="51">
        <v>4000</v>
      </c>
      <c r="N413" s="65">
        <v>4000</v>
      </c>
      <c r="O413" s="70">
        <v>560</v>
      </c>
      <c r="P413" s="70">
        <v>20</v>
      </c>
      <c r="Q413" s="70">
        <f t="shared" si="60"/>
        <v>8</v>
      </c>
      <c r="R413" s="70">
        <f t="shared" si="61"/>
        <v>380</v>
      </c>
      <c r="S413" s="70">
        <v>320</v>
      </c>
      <c r="T413" s="70">
        <v>20</v>
      </c>
      <c r="U413" s="76">
        <f t="shared" si="62"/>
        <v>80</v>
      </c>
      <c r="V413" s="76">
        <f t="shared" si="63"/>
        <v>968</v>
      </c>
      <c r="W413" s="76">
        <f t="shared" si="64"/>
        <v>420</v>
      </c>
      <c r="X413" s="77">
        <v>3500</v>
      </c>
      <c r="Y413" s="51">
        <f t="shared" si="65"/>
        <v>420</v>
      </c>
      <c r="Z413" s="51">
        <v>5000</v>
      </c>
      <c r="AA413" s="69">
        <f t="shared" si="66"/>
        <v>600</v>
      </c>
      <c r="AB413" s="76">
        <f t="shared" si="67"/>
        <v>-180</v>
      </c>
      <c r="AC413" s="69"/>
      <c r="AD413" s="76">
        <f t="shared" si="68"/>
        <v>-180</v>
      </c>
      <c r="AE413" s="76">
        <f t="shared" si="69"/>
        <v>2588</v>
      </c>
      <c r="AF413" s="82">
        <v>44622</v>
      </c>
      <c r="AG413" s="82"/>
      <c r="AH413" s="88"/>
    </row>
    <row r="414" spans="1:34" s="58" customFormat="1" ht="20.100000000000001" customHeight="1">
      <c r="A414" s="53">
        <v>432</v>
      </c>
      <c r="B414" s="53" t="s">
        <v>40</v>
      </c>
      <c r="C414" s="51" t="s">
        <v>1474</v>
      </c>
      <c r="D414" s="52" t="s">
        <v>1475</v>
      </c>
      <c r="E414" s="51" t="s">
        <v>201</v>
      </c>
      <c r="F414" s="51" t="s">
        <v>79</v>
      </c>
      <c r="G414" s="53" t="s">
        <v>1476</v>
      </c>
      <c r="H414" s="65">
        <v>202303</v>
      </c>
      <c r="I414" s="69" t="s">
        <v>163</v>
      </c>
      <c r="J414" s="105">
        <v>44622</v>
      </c>
      <c r="K414" s="51">
        <v>4000</v>
      </c>
      <c r="L414" s="51">
        <v>4000</v>
      </c>
      <c r="M414" s="51">
        <v>4000</v>
      </c>
      <c r="N414" s="65">
        <v>4000</v>
      </c>
      <c r="O414" s="70">
        <v>560</v>
      </c>
      <c r="P414" s="70">
        <v>20</v>
      </c>
      <c r="Q414" s="70">
        <f t="shared" si="60"/>
        <v>8</v>
      </c>
      <c r="R414" s="70">
        <f t="shared" si="61"/>
        <v>380</v>
      </c>
      <c r="S414" s="70">
        <v>320</v>
      </c>
      <c r="T414" s="70">
        <v>20</v>
      </c>
      <c r="U414" s="76">
        <f t="shared" si="62"/>
        <v>80</v>
      </c>
      <c r="V414" s="76">
        <f t="shared" si="63"/>
        <v>968</v>
      </c>
      <c r="W414" s="76">
        <f t="shared" si="64"/>
        <v>420</v>
      </c>
      <c r="X414" s="77">
        <v>10000</v>
      </c>
      <c r="Y414" s="51">
        <f t="shared" si="65"/>
        <v>1200</v>
      </c>
      <c r="Z414" s="51">
        <v>10000</v>
      </c>
      <c r="AA414" s="69">
        <f t="shared" si="66"/>
        <v>1200</v>
      </c>
      <c r="AB414" s="76">
        <f t="shared" si="67"/>
        <v>0</v>
      </c>
      <c r="AC414" s="69"/>
      <c r="AD414" s="76">
        <f t="shared" si="68"/>
        <v>0</v>
      </c>
      <c r="AE414" s="76">
        <f t="shared" si="69"/>
        <v>3788</v>
      </c>
      <c r="AF414" s="82"/>
      <c r="AG414" s="82"/>
      <c r="AH414" s="88"/>
    </row>
    <row r="415" spans="1:34" s="58" customFormat="1" ht="20.100000000000001" customHeight="1">
      <c r="A415" s="53">
        <v>433</v>
      </c>
      <c r="B415" s="53" t="s">
        <v>40</v>
      </c>
      <c r="C415" s="51" t="s">
        <v>1477</v>
      </c>
      <c r="D415" s="52" t="s">
        <v>1478</v>
      </c>
      <c r="E415" s="51" t="s">
        <v>43</v>
      </c>
      <c r="F415" s="51" t="s">
        <v>75</v>
      </c>
      <c r="G415" s="53" t="s">
        <v>1479</v>
      </c>
      <c r="H415" s="65">
        <v>202303</v>
      </c>
      <c r="I415" s="69" t="s">
        <v>163</v>
      </c>
      <c r="J415" s="105">
        <v>44622</v>
      </c>
      <c r="K415" s="51">
        <v>4500</v>
      </c>
      <c r="L415" s="51">
        <v>4500</v>
      </c>
      <c r="M415" s="51">
        <v>4500</v>
      </c>
      <c r="N415" s="65">
        <v>4500</v>
      </c>
      <c r="O415" s="70">
        <v>630</v>
      </c>
      <c r="P415" s="70">
        <v>22.5</v>
      </c>
      <c r="Q415" s="70">
        <f t="shared" si="60"/>
        <v>9</v>
      </c>
      <c r="R415" s="70">
        <f t="shared" si="61"/>
        <v>427.5</v>
      </c>
      <c r="S415" s="70">
        <v>360</v>
      </c>
      <c r="T415" s="70">
        <v>22.5</v>
      </c>
      <c r="U415" s="76">
        <f t="shared" si="62"/>
        <v>90</v>
      </c>
      <c r="V415" s="76">
        <f t="shared" si="63"/>
        <v>1089</v>
      </c>
      <c r="W415" s="76">
        <f t="shared" si="64"/>
        <v>472.5</v>
      </c>
      <c r="X415" s="77">
        <v>12000</v>
      </c>
      <c r="Y415" s="51">
        <f t="shared" si="65"/>
        <v>1440</v>
      </c>
      <c r="Z415" s="51">
        <v>12000</v>
      </c>
      <c r="AA415" s="69">
        <f t="shared" si="66"/>
        <v>1440</v>
      </c>
      <c r="AB415" s="76">
        <f t="shared" si="67"/>
        <v>0</v>
      </c>
      <c r="AC415" s="69"/>
      <c r="AD415" s="76">
        <f t="shared" si="68"/>
        <v>0</v>
      </c>
      <c r="AE415" s="76">
        <f t="shared" si="69"/>
        <v>4441.5</v>
      </c>
      <c r="AF415" s="82"/>
      <c r="AG415" s="82"/>
      <c r="AH415" s="88"/>
    </row>
    <row r="416" spans="1:34" s="58" customFormat="1" ht="20.100000000000001" customHeight="1">
      <c r="A416" s="53">
        <v>434</v>
      </c>
      <c r="B416" s="53" t="s">
        <v>40</v>
      </c>
      <c r="C416" s="51" t="s">
        <v>1480</v>
      </c>
      <c r="D416" s="52" t="s">
        <v>1481</v>
      </c>
      <c r="E416" s="51" t="s">
        <v>49</v>
      </c>
      <c r="F416" s="51" t="s">
        <v>328</v>
      </c>
      <c r="G416" s="53" t="s">
        <v>1482</v>
      </c>
      <c r="H416" s="65">
        <v>202303</v>
      </c>
      <c r="I416" s="69" t="s">
        <v>563</v>
      </c>
      <c r="J416" s="105">
        <v>44622</v>
      </c>
      <c r="K416" s="51">
        <v>4500</v>
      </c>
      <c r="L416" s="51">
        <v>4500</v>
      </c>
      <c r="M416" s="51">
        <v>4500</v>
      </c>
      <c r="N416" s="65">
        <v>4500</v>
      </c>
      <c r="O416" s="70">
        <v>630</v>
      </c>
      <c r="P416" s="70">
        <v>22.5</v>
      </c>
      <c r="Q416" s="70">
        <f t="shared" si="60"/>
        <v>9</v>
      </c>
      <c r="R416" s="70">
        <f t="shared" si="61"/>
        <v>427.5</v>
      </c>
      <c r="S416" s="70">
        <v>360</v>
      </c>
      <c r="T416" s="70">
        <v>22.5</v>
      </c>
      <c r="U416" s="76">
        <f t="shared" si="62"/>
        <v>90</v>
      </c>
      <c r="V416" s="76">
        <f t="shared" si="63"/>
        <v>1089</v>
      </c>
      <c r="W416" s="76">
        <f t="shared" si="64"/>
        <v>472.5</v>
      </c>
      <c r="X416" s="77">
        <v>12000</v>
      </c>
      <c r="Y416" s="51">
        <f t="shared" si="65"/>
        <v>1440</v>
      </c>
      <c r="Z416" s="51">
        <v>12000</v>
      </c>
      <c r="AA416" s="69">
        <f t="shared" si="66"/>
        <v>1440</v>
      </c>
      <c r="AB416" s="76">
        <f t="shared" si="67"/>
        <v>0</v>
      </c>
      <c r="AC416" s="69"/>
      <c r="AD416" s="76">
        <f t="shared" si="68"/>
        <v>0</v>
      </c>
      <c r="AE416" s="76">
        <f t="shared" si="69"/>
        <v>4441.5</v>
      </c>
      <c r="AF416" s="82"/>
      <c r="AG416" s="82"/>
      <c r="AH416" s="88"/>
    </row>
    <row r="417" spans="1:34" s="58" customFormat="1" ht="20.100000000000001" customHeight="1">
      <c r="A417" s="53">
        <v>435</v>
      </c>
      <c r="B417" s="53" t="s">
        <v>40</v>
      </c>
      <c r="C417" s="51" t="s">
        <v>1483</v>
      </c>
      <c r="D417" s="52" t="s">
        <v>1484</v>
      </c>
      <c r="E417" s="51" t="s">
        <v>43</v>
      </c>
      <c r="F417" s="51" t="s">
        <v>75</v>
      </c>
      <c r="G417" s="53" t="s">
        <v>1485</v>
      </c>
      <c r="H417" s="65">
        <v>202303</v>
      </c>
      <c r="I417" s="69" t="s">
        <v>324</v>
      </c>
      <c r="J417" s="105">
        <v>44622</v>
      </c>
      <c r="K417" s="51">
        <v>4000</v>
      </c>
      <c r="L417" s="51">
        <v>4000</v>
      </c>
      <c r="M417" s="51">
        <v>4000</v>
      </c>
      <c r="N417" s="65">
        <v>4000</v>
      </c>
      <c r="O417" s="70">
        <v>560</v>
      </c>
      <c r="P417" s="70">
        <v>20</v>
      </c>
      <c r="Q417" s="70">
        <f t="shared" si="60"/>
        <v>8</v>
      </c>
      <c r="R417" s="70">
        <f t="shared" si="61"/>
        <v>380</v>
      </c>
      <c r="S417" s="70">
        <v>320</v>
      </c>
      <c r="T417" s="70">
        <v>20</v>
      </c>
      <c r="U417" s="76">
        <f t="shared" si="62"/>
        <v>80</v>
      </c>
      <c r="V417" s="76">
        <f t="shared" si="63"/>
        <v>968</v>
      </c>
      <c r="W417" s="76">
        <f t="shared" si="64"/>
        <v>420</v>
      </c>
      <c r="X417" s="77">
        <v>12000</v>
      </c>
      <c r="Y417" s="51">
        <f t="shared" si="65"/>
        <v>1440</v>
      </c>
      <c r="Z417" s="51">
        <v>12000</v>
      </c>
      <c r="AA417" s="69">
        <f t="shared" si="66"/>
        <v>1440</v>
      </c>
      <c r="AB417" s="76">
        <f t="shared" si="67"/>
        <v>0</v>
      </c>
      <c r="AC417" s="69"/>
      <c r="AD417" s="76">
        <f t="shared" si="68"/>
        <v>0</v>
      </c>
      <c r="AE417" s="76">
        <f t="shared" si="69"/>
        <v>4268</v>
      </c>
      <c r="AF417" s="82"/>
      <c r="AG417" s="82"/>
      <c r="AH417" s="88"/>
    </row>
    <row r="418" spans="1:34" s="58" customFormat="1" ht="20.100000000000001" customHeight="1">
      <c r="A418" s="53">
        <v>436</v>
      </c>
      <c r="B418" s="53" t="s">
        <v>40</v>
      </c>
      <c r="C418" s="51" t="s">
        <v>1486</v>
      </c>
      <c r="D418" s="52" t="s">
        <v>1487</v>
      </c>
      <c r="E418" s="51" t="s">
        <v>201</v>
      </c>
      <c r="F418" s="51" t="s">
        <v>79</v>
      </c>
      <c r="G418" s="53" t="s">
        <v>1488</v>
      </c>
      <c r="H418" s="65">
        <v>202303</v>
      </c>
      <c r="I418" s="69" t="s">
        <v>126</v>
      </c>
      <c r="J418" s="105">
        <v>44624</v>
      </c>
      <c r="K418" s="51">
        <v>4000</v>
      </c>
      <c r="L418" s="51">
        <v>4000</v>
      </c>
      <c r="M418" s="51">
        <v>4000</v>
      </c>
      <c r="N418" s="65">
        <v>4000</v>
      </c>
      <c r="O418" s="70">
        <v>560</v>
      </c>
      <c r="P418" s="70">
        <v>20</v>
      </c>
      <c r="Q418" s="70">
        <f t="shared" si="60"/>
        <v>8</v>
      </c>
      <c r="R418" s="70">
        <f t="shared" si="61"/>
        <v>380</v>
      </c>
      <c r="S418" s="70">
        <v>320</v>
      </c>
      <c r="T418" s="70">
        <v>20</v>
      </c>
      <c r="U418" s="76">
        <f t="shared" si="62"/>
        <v>80</v>
      </c>
      <c r="V418" s="76">
        <f t="shared" si="63"/>
        <v>968</v>
      </c>
      <c r="W418" s="76">
        <f t="shared" si="64"/>
        <v>420</v>
      </c>
      <c r="X418" s="77">
        <v>8500</v>
      </c>
      <c r="Y418" s="51">
        <f t="shared" si="65"/>
        <v>1020</v>
      </c>
      <c r="Z418" s="51">
        <v>8500</v>
      </c>
      <c r="AA418" s="69">
        <f t="shared" si="66"/>
        <v>1020</v>
      </c>
      <c r="AB418" s="76">
        <f t="shared" si="67"/>
        <v>0</v>
      </c>
      <c r="AC418" s="69"/>
      <c r="AD418" s="76">
        <f t="shared" si="68"/>
        <v>0</v>
      </c>
      <c r="AE418" s="76">
        <f t="shared" si="69"/>
        <v>3428</v>
      </c>
      <c r="AF418" s="82"/>
      <c r="AG418" s="82"/>
      <c r="AH418" s="88"/>
    </row>
    <row r="419" spans="1:34" s="58" customFormat="1" ht="20.100000000000001" customHeight="1">
      <c r="A419" s="53">
        <v>437</v>
      </c>
      <c r="B419" s="53" t="s">
        <v>40</v>
      </c>
      <c r="C419" s="51" t="s">
        <v>1489</v>
      </c>
      <c r="D419" s="52" t="s">
        <v>1490</v>
      </c>
      <c r="E419" s="51" t="s">
        <v>201</v>
      </c>
      <c r="F419" s="51" t="s">
        <v>79</v>
      </c>
      <c r="G419" s="53" t="s">
        <v>1491</v>
      </c>
      <c r="H419" s="65">
        <v>202303</v>
      </c>
      <c r="I419" s="69" t="s">
        <v>449</v>
      </c>
      <c r="J419" s="105">
        <v>44624</v>
      </c>
      <c r="K419" s="51">
        <v>4000</v>
      </c>
      <c r="L419" s="51">
        <v>4000</v>
      </c>
      <c r="M419" s="51">
        <v>4000</v>
      </c>
      <c r="N419" s="65">
        <v>4000</v>
      </c>
      <c r="O419" s="70">
        <v>560</v>
      </c>
      <c r="P419" s="70">
        <v>20</v>
      </c>
      <c r="Q419" s="70">
        <f t="shared" si="60"/>
        <v>8</v>
      </c>
      <c r="R419" s="70">
        <f t="shared" si="61"/>
        <v>380</v>
      </c>
      <c r="S419" s="70">
        <v>320</v>
      </c>
      <c r="T419" s="70">
        <v>20</v>
      </c>
      <c r="U419" s="76">
        <f t="shared" si="62"/>
        <v>80</v>
      </c>
      <c r="V419" s="76">
        <f t="shared" si="63"/>
        <v>968</v>
      </c>
      <c r="W419" s="76">
        <f t="shared" si="64"/>
        <v>420</v>
      </c>
      <c r="X419" s="77">
        <v>8000</v>
      </c>
      <c r="Y419" s="51">
        <f t="shared" si="65"/>
        <v>960</v>
      </c>
      <c r="Z419" s="51">
        <v>3500</v>
      </c>
      <c r="AA419" s="69">
        <f t="shared" si="66"/>
        <v>420</v>
      </c>
      <c r="AB419" s="76">
        <f t="shared" si="67"/>
        <v>540</v>
      </c>
      <c r="AC419" s="69"/>
      <c r="AD419" s="76">
        <f t="shared" si="68"/>
        <v>540</v>
      </c>
      <c r="AE419" s="76">
        <f t="shared" si="69"/>
        <v>2228</v>
      </c>
      <c r="AF419" s="82">
        <v>44624</v>
      </c>
      <c r="AG419" s="82">
        <v>44697</v>
      </c>
      <c r="AH419" s="88"/>
    </row>
    <row r="420" spans="1:34" s="58" customFormat="1" ht="20.100000000000001" customHeight="1">
      <c r="A420" s="53">
        <v>438</v>
      </c>
      <c r="B420" s="53" t="s">
        <v>40</v>
      </c>
      <c r="C420" s="51" t="s">
        <v>1492</v>
      </c>
      <c r="D420" s="52" t="s">
        <v>1493</v>
      </c>
      <c r="E420" s="51" t="s">
        <v>201</v>
      </c>
      <c r="F420" s="51" t="s">
        <v>75</v>
      </c>
      <c r="G420" s="53" t="s">
        <v>1494</v>
      </c>
      <c r="H420" s="65">
        <v>202303</v>
      </c>
      <c r="I420" s="69" t="s">
        <v>901</v>
      </c>
      <c r="J420" s="105">
        <v>44606</v>
      </c>
      <c r="K420" s="51">
        <v>4000</v>
      </c>
      <c r="L420" s="51">
        <v>4000</v>
      </c>
      <c r="M420" s="51">
        <v>4000</v>
      </c>
      <c r="N420" s="65">
        <v>4000</v>
      </c>
      <c r="O420" s="70">
        <v>560</v>
      </c>
      <c r="P420" s="70">
        <v>20</v>
      </c>
      <c r="Q420" s="70">
        <f t="shared" si="60"/>
        <v>8</v>
      </c>
      <c r="R420" s="70">
        <f t="shared" si="61"/>
        <v>380</v>
      </c>
      <c r="S420" s="70">
        <v>320</v>
      </c>
      <c r="T420" s="70">
        <v>20</v>
      </c>
      <c r="U420" s="76">
        <f t="shared" si="62"/>
        <v>80</v>
      </c>
      <c r="V420" s="76">
        <f t="shared" si="63"/>
        <v>968</v>
      </c>
      <c r="W420" s="76">
        <f t="shared" si="64"/>
        <v>420</v>
      </c>
      <c r="X420" s="77">
        <v>11500</v>
      </c>
      <c r="Y420" s="51">
        <f t="shared" si="65"/>
        <v>1380</v>
      </c>
      <c r="Z420" s="51">
        <v>11500</v>
      </c>
      <c r="AA420" s="69">
        <f t="shared" si="66"/>
        <v>1380</v>
      </c>
      <c r="AB420" s="76">
        <f t="shared" si="67"/>
        <v>0</v>
      </c>
      <c r="AC420" s="69"/>
      <c r="AD420" s="76">
        <f t="shared" si="68"/>
        <v>0</v>
      </c>
      <c r="AE420" s="76">
        <f t="shared" si="69"/>
        <v>4148</v>
      </c>
      <c r="AF420" s="82"/>
      <c r="AG420" s="82"/>
      <c r="AH420" s="88"/>
    </row>
    <row r="421" spans="1:34" s="58" customFormat="1" ht="20.100000000000001" customHeight="1">
      <c r="A421" s="53">
        <v>439</v>
      </c>
      <c r="B421" s="53" t="s">
        <v>40</v>
      </c>
      <c r="C421" s="51" t="s">
        <v>1495</v>
      </c>
      <c r="D421" s="52" t="s">
        <v>1496</v>
      </c>
      <c r="E421" s="51" t="s">
        <v>43</v>
      </c>
      <c r="F421" s="51" t="s">
        <v>71</v>
      </c>
      <c r="G421" s="53" t="s">
        <v>1497</v>
      </c>
      <c r="H421" s="65">
        <v>202303</v>
      </c>
      <c r="I421" s="69" t="s">
        <v>65</v>
      </c>
      <c r="J421" s="105">
        <v>44606</v>
      </c>
      <c r="K421" s="51">
        <v>5000</v>
      </c>
      <c r="L421" s="51">
        <v>5000</v>
      </c>
      <c r="M421" s="51">
        <v>5000</v>
      </c>
      <c r="N421" s="65">
        <v>5000</v>
      </c>
      <c r="O421" s="70">
        <v>700</v>
      </c>
      <c r="P421" s="70">
        <v>25</v>
      </c>
      <c r="Q421" s="70">
        <f t="shared" si="60"/>
        <v>10</v>
      </c>
      <c r="R421" s="70">
        <f t="shared" si="61"/>
        <v>475</v>
      </c>
      <c r="S421" s="70">
        <v>400</v>
      </c>
      <c r="T421" s="70">
        <v>25</v>
      </c>
      <c r="U421" s="76">
        <f t="shared" si="62"/>
        <v>100</v>
      </c>
      <c r="V421" s="76">
        <f t="shared" si="63"/>
        <v>1210</v>
      </c>
      <c r="W421" s="76">
        <f t="shared" si="64"/>
        <v>525</v>
      </c>
      <c r="X421" s="77">
        <v>18000</v>
      </c>
      <c r="Y421" s="51">
        <f t="shared" si="65"/>
        <v>2160</v>
      </c>
      <c r="Z421" s="51">
        <v>18000</v>
      </c>
      <c r="AA421" s="69">
        <f t="shared" si="66"/>
        <v>2160</v>
      </c>
      <c r="AB421" s="76">
        <f t="shared" si="67"/>
        <v>0</v>
      </c>
      <c r="AC421" s="69"/>
      <c r="AD421" s="76">
        <f t="shared" si="68"/>
        <v>0</v>
      </c>
      <c r="AE421" s="76">
        <f t="shared" si="69"/>
        <v>6055</v>
      </c>
      <c r="AF421" s="82"/>
      <c r="AG421" s="82"/>
      <c r="AH421" s="88"/>
    </row>
    <row r="422" spans="1:34" s="58" customFormat="1" ht="20.100000000000001" customHeight="1">
      <c r="A422" s="53">
        <v>440</v>
      </c>
      <c r="B422" s="53" t="s">
        <v>40</v>
      </c>
      <c r="C422" s="51" t="s">
        <v>1498</v>
      </c>
      <c r="D422" s="52" t="s">
        <v>1499</v>
      </c>
      <c r="E422" s="51" t="s">
        <v>43</v>
      </c>
      <c r="F422" s="51" t="s">
        <v>79</v>
      </c>
      <c r="G422" s="53" t="s">
        <v>1500</v>
      </c>
      <c r="H422" s="65">
        <v>202303</v>
      </c>
      <c r="I422" s="69" t="s">
        <v>163</v>
      </c>
      <c r="J422" s="105">
        <v>44606</v>
      </c>
      <c r="K422" s="51">
        <v>4000</v>
      </c>
      <c r="L422" s="51">
        <v>4000</v>
      </c>
      <c r="M422" s="51">
        <v>4000</v>
      </c>
      <c r="N422" s="65">
        <v>4000</v>
      </c>
      <c r="O422" s="70">
        <v>560</v>
      </c>
      <c r="P422" s="70">
        <v>20</v>
      </c>
      <c r="Q422" s="70">
        <f t="shared" si="60"/>
        <v>8</v>
      </c>
      <c r="R422" s="70">
        <f t="shared" si="61"/>
        <v>380</v>
      </c>
      <c r="S422" s="70">
        <v>320</v>
      </c>
      <c r="T422" s="70">
        <v>20</v>
      </c>
      <c r="U422" s="76">
        <f t="shared" si="62"/>
        <v>80</v>
      </c>
      <c r="V422" s="76">
        <f t="shared" si="63"/>
        <v>968</v>
      </c>
      <c r="W422" s="76">
        <f t="shared" si="64"/>
        <v>420</v>
      </c>
      <c r="X422" s="77">
        <v>3500</v>
      </c>
      <c r="Y422" s="51">
        <f t="shared" si="65"/>
        <v>420</v>
      </c>
      <c r="Z422" s="51">
        <v>3500</v>
      </c>
      <c r="AA422" s="69">
        <f t="shared" si="66"/>
        <v>420</v>
      </c>
      <c r="AB422" s="76">
        <f t="shared" si="67"/>
        <v>0</v>
      </c>
      <c r="AC422" s="69"/>
      <c r="AD422" s="76">
        <f t="shared" si="68"/>
        <v>0</v>
      </c>
      <c r="AE422" s="76">
        <f t="shared" si="69"/>
        <v>2228</v>
      </c>
      <c r="AF422" s="82">
        <v>44606</v>
      </c>
      <c r="AG422" s="82"/>
      <c r="AH422" s="88"/>
    </row>
    <row r="423" spans="1:34" s="58" customFormat="1" ht="20.100000000000001" customHeight="1">
      <c r="A423" s="53">
        <v>441</v>
      </c>
      <c r="B423" s="53" t="s">
        <v>40</v>
      </c>
      <c r="C423" s="51" t="s">
        <v>1501</v>
      </c>
      <c r="D423" s="52" t="s">
        <v>1502</v>
      </c>
      <c r="E423" s="51" t="s">
        <v>201</v>
      </c>
      <c r="F423" s="51" t="s">
        <v>79</v>
      </c>
      <c r="G423" s="53" t="s">
        <v>1503</v>
      </c>
      <c r="H423" s="65">
        <v>202303</v>
      </c>
      <c r="I423" s="69" t="s">
        <v>395</v>
      </c>
      <c r="J423" s="105">
        <v>44624</v>
      </c>
      <c r="K423" s="51">
        <v>4000</v>
      </c>
      <c r="L423" s="51">
        <v>4000</v>
      </c>
      <c r="M423" s="51">
        <v>4000</v>
      </c>
      <c r="N423" s="65">
        <v>4000</v>
      </c>
      <c r="O423" s="70">
        <v>560</v>
      </c>
      <c r="P423" s="70">
        <v>20</v>
      </c>
      <c r="Q423" s="70">
        <f t="shared" si="60"/>
        <v>8</v>
      </c>
      <c r="R423" s="70">
        <f t="shared" si="61"/>
        <v>380</v>
      </c>
      <c r="S423" s="70">
        <v>320</v>
      </c>
      <c r="T423" s="70">
        <v>20</v>
      </c>
      <c r="U423" s="76">
        <f t="shared" si="62"/>
        <v>80</v>
      </c>
      <c r="V423" s="76">
        <f t="shared" si="63"/>
        <v>968</v>
      </c>
      <c r="W423" s="76">
        <f t="shared" si="64"/>
        <v>420</v>
      </c>
      <c r="X423" s="77">
        <v>8500</v>
      </c>
      <c r="Y423" s="51">
        <f t="shared" si="65"/>
        <v>1020</v>
      </c>
      <c r="Z423" s="51">
        <v>3500</v>
      </c>
      <c r="AA423" s="69">
        <f t="shared" si="66"/>
        <v>420</v>
      </c>
      <c r="AB423" s="76">
        <f t="shared" si="67"/>
        <v>600</v>
      </c>
      <c r="AC423" s="69"/>
      <c r="AD423" s="76">
        <f t="shared" si="68"/>
        <v>600</v>
      </c>
      <c r="AE423" s="76">
        <f t="shared" si="69"/>
        <v>2228</v>
      </c>
      <c r="AF423" s="82">
        <v>44624</v>
      </c>
      <c r="AG423" s="82">
        <v>44773</v>
      </c>
      <c r="AH423" s="88"/>
    </row>
    <row r="424" spans="1:34" s="58" customFormat="1" ht="20.100000000000001" customHeight="1">
      <c r="A424" s="53">
        <v>442</v>
      </c>
      <c r="B424" s="53" t="s">
        <v>40</v>
      </c>
      <c r="C424" s="51" t="s">
        <v>1504</v>
      </c>
      <c r="D424" s="52" t="s">
        <v>1505</v>
      </c>
      <c r="E424" s="51" t="s">
        <v>43</v>
      </c>
      <c r="F424" s="51" t="s">
        <v>79</v>
      </c>
      <c r="G424" s="53" t="s">
        <v>1506</v>
      </c>
      <c r="H424" s="65">
        <v>202303</v>
      </c>
      <c r="I424" s="69" t="s">
        <v>521</v>
      </c>
      <c r="J424" s="105">
        <v>44629</v>
      </c>
      <c r="K424" s="51">
        <v>4000</v>
      </c>
      <c r="L424" s="51">
        <v>4000</v>
      </c>
      <c r="M424" s="51">
        <v>4000</v>
      </c>
      <c r="N424" s="65">
        <v>4000</v>
      </c>
      <c r="O424" s="70">
        <v>560</v>
      </c>
      <c r="P424" s="70">
        <v>20</v>
      </c>
      <c r="Q424" s="70">
        <f t="shared" si="60"/>
        <v>8</v>
      </c>
      <c r="R424" s="70">
        <f t="shared" si="61"/>
        <v>380</v>
      </c>
      <c r="S424" s="70">
        <v>320</v>
      </c>
      <c r="T424" s="70">
        <v>20</v>
      </c>
      <c r="U424" s="76">
        <f t="shared" si="62"/>
        <v>80</v>
      </c>
      <c r="V424" s="76">
        <f t="shared" si="63"/>
        <v>968</v>
      </c>
      <c r="W424" s="76">
        <f t="shared" si="64"/>
        <v>420</v>
      </c>
      <c r="X424" s="77">
        <v>11000</v>
      </c>
      <c r="Y424" s="51">
        <f t="shared" si="65"/>
        <v>1320</v>
      </c>
      <c r="Z424" s="51">
        <v>11000</v>
      </c>
      <c r="AA424" s="69">
        <f t="shared" si="66"/>
        <v>1320</v>
      </c>
      <c r="AB424" s="76">
        <f t="shared" si="67"/>
        <v>0</v>
      </c>
      <c r="AC424" s="69"/>
      <c r="AD424" s="76">
        <f t="shared" si="68"/>
        <v>0</v>
      </c>
      <c r="AE424" s="76">
        <f t="shared" si="69"/>
        <v>4028</v>
      </c>
      <c r="AF424" s="82"/>
      <c r="AG424" s="82"/>
      <c r="AH424" s="88"/>
    </row>
    <row r="425" spans="1:34" s="58" customFormat="1" ht="20.100000000000001" customHeight="1">
      <c r="A425" s="53">
        <v>443</v>
      </c>
      <c r="B425" s="53" t="s">
        <v>40</v>
      </c>
      <c r="C425" s="51" t="s">
        <v>1507</v>
      </c>
      <c r="D425" s="52" t="s">
        <v>1508</v>
      </c>
      <c r="E425" s="51" t="s">
        <v>201</v>
      </c>
      <c r="F425" s="51" t="s">
        <v>79</v>
      </c>
      <c r="G425" s="53" t="s">
        <v>1509</v>
      </c>
      <c r="H425" s="65">
        <v>202303</v>
      </c>
      <c r="I425" s="69" t="s">
        <v>449</v>
      </c>
      <c r="J425" s="105">
        <v>44629</v>
      </c>
      <c r="K425" s="51">
        <v>4000</v>
      </c>
      <c r="L425" s="51">
        <v>4000</v>
      </c>
      <c r="M425" s="51">
        <v>4000</v>
      </c>
      <c r="N425" s="65">
        <v>4000</v>
      </c>
      <c r="O425" s="70">
        <v>560</v>
      </c>
      <c r="P425" s="70">
        <v>20</v>
      </c>
      <c r="Q425" s="70">
        <f t="shared" si="60"/>
        <v>8</v>
      </c>
      <c r="R425" s="70">
        <f t="shared" si="61"/>
        <v>380</v>
      </c>
      <c r="S425" s="70">
        <v>320</v>
      </c>
      <c r="T425" s="70">
        <v>20</v>
      </c>
      <c r="U425" s="76">
        <f t="shared" si="62"/>
        <v>80</v>
      </c>
      <c r="V425" s="76">
        <f t="shared" si="63"/>
        <v>968</v>
      </c>
      <c r="W425" s="76">
        <f t="shared" si="64"/>
        <v>420</v>
      </c>
      <c r="X425" s="77">
        <v>7500</v>
      </c>
      <c r="Y425" s="51">
        <f t="shared" si="65"/>
        <v>900</v>
      </c>
      <c r="Z425" s="51">
        <v>7500</v>
      </c>
      <c r="AA425" s="69">
        <f t="shared" si="66"/>
        <v>900</v>
      </c>
      <c r="AB425" s="76">
        <f t="shared" si="67"/>
        <v>0</v>
      </c>
      <c r="AC425" s="69"/>
      <c r="AD425" s="76">
        <f t="shared" si="68"/>
        <v>0</v>
      </c>
      <c r="AE425" s="76">
        <f t="shared" si="69"/>
        <v>3188</v>
      </c>
      <c r="AF425" s="82"/>
      <c r="AG425" s="82"/>
      <c r="AH425" s="88"/>
    </row>
    <row r="426" spans="1:34" s="58" customFormat="1" ht="20.100000000000001" customHeight="1">
      <c r="A426" s="53">
        <v>444</v>
      </c>
      <c r="B426" s="53" t="s">
        <v>40</v>
      </c>
      <c r="C426" s="51" t="s">
        <v>1510</v>
      </c>
      <c r="D426" s="52" t="s">
        <v>1511</v>
      </c>
      <c r="E426" s="51" t="s">
        <v>43</v>
      </c>
      <c r="F426" s="51" t="s">
        <v>79</v>
      </c>
      <c r="G426" s="53" t="s">
        <v>1512</v>
      </c>
      <c r="H426" s="65">
        <v>202303</v>
      </c>
      <c r="I426" s="69" t="s">
        <v>368</v>
      </c>
      <c r="J426" s="105">
        <v>44629</v>
      </c>
      <c r="K426" s="51">
        <v>4000</v>
      </c>
      <c r="L426" s="51">
        <v>4000</v>
      </c>
      <c r="M426" s="51">
        <v>4000</v>
      </c>
      <c r="N426" s="65">
        <v>4000</v>
      </c>
      <c r="O426" s="70">
        <v>560</v>
      </c>
      <c r="P426" s="70">
        <v>20</v>
      </c>
      <c r="Q426" s="70">
        <f t="shared" si="60"/>
        <v>8</v>
      </c>
      <c r="R426" s="70">
        <f t="shared" si="61"/>
        <v>380</v>
      </c>
      <c r="S426" s="70">
        <v>320</v>
      </c>
      <c r="T426" s="70">
        <v>20</v>
      </c>
      <c r="U426" s="76">
        <f t="shared" si="62"/>
        <v>80</v>
      </c>
      <c r="V426" s="76">
        <f t="shared" si="63"/>
        <v>968</v>
      </c>
      <c r="W426" s="76">
        <f t="shared" si="64"/>
        <v>420</v>
      </c>
      <c r="X426" s="77">
        <v>3500</v>
      </c>
      <c r="Y426" s="51">
        <f t="shared" si="65"/>
        <v>420</v>
      </c>
      <c r="Z426" s="51">
        <v>3500</v>
      </c>
      <c r="AA426" s="69">
        <f t="shared" si="66"/>
        <v>420</v>
      </c>
      <c r="AB426" s="76">
        <f t="shared" si="67"/>
        <v>0</v>
      </c>
      <c r="AC426" s="69"/>
      <c r="AD426" s="76">
        <f t="shared" si="68"/>
        <v>0</v>
      </c>
      <c r="AE426" s="76">
        <f t="shared" si="69"/>
        <v>2228</v>
      </c>
      <c r="AF426" s="82">
        <v>44629</v>
      </c>
      <c r="AG426" s="82"/>
      <c r="AH426" s="88"/>
    </row>
    <row r="427" spans="1:34" s="58" customFormat="1" ht="20.100000000000001" customHeight="1">
      <c r="A427" s="53">
        <v>445</v>
      </c>
      <c r="B427" s="53" t="s">
        <v>40</v>
      </c>
      <c r="C427" s="51" t="s">
        <v>1513</v>
      </c>
      <c r="D427" s="52" t="s">
        <v>1514</v>
      </c>
      <c r="E427" s="51" t="s">
        <v>43</v>
      </c>
      <c r="F427" s="51" t="s">
        <v>75</v>
      </c>
      <c r="G427" s="53" t="s">
        <v>1515</v>
      </c>
      <c r="H427" s="65">
        <v>202303</v>
      </c>
      <c r="I427" s="69" t="s">
        <v>376</v>
      </c>
      <c r="J427" s="105">
        <v>44629</v>
      </c>
      <c r="K427" s="51">
        <v>4500</v>
      </c>
      <c r="L427" s="51">
        <v>4500</v>
      </c>
      <c r="M427" s="51">
        <v>4500</v>
      </c>
      <c r="N427" s="65">
        <v>4500</v>
      </c>
      <c r="O427" s="70">
        <v>630</v>
      </c>
      <c r="P427" s="70">
        <v>22.5</v>
      </c>
      <c r="Q427" s="70">
        <f t="shared" si="60"/>
        <v>9</v>
      </c>
      <c r="R427" s="70">
        <f t="shared" si="61"/>
        <v>427.5</v>
      </c>
      <c r="S427" s="70">
        <v>360</v>
      </c>
      <c r="T427" s="70">
        <v>22.5</v>
      </c>
      <c r="U427" s="76">
        <f t="shared" si="62"/>
        <v>90</v>
      </c>
      <c r="V427" s="76">
        <f t="shared" si="63"/>
        <v>1089</v>
      </c>
      <c r="W427" s="76">
        <f t="shared" si="64"/>
        <v>472.5</v>
      </c>
      <c r="X427" s="77">
        <v>12000</v>
      </c>
      <c r="Y427" s="51">
        <f t="shared" si="65"/>
        <v>1440</v>
      </c>
      <c r="Z427" s="51">
        <v>12000</v>
      </c>
      <c r="AA427" s="69">
        <f t="shared" si="66"/>
        <v>1440</v>
      </c>
      <c r="AB427" s="76">
        <f t="shared" si="67"/>
        <v>0</v>
      </c>
      <c r="AC427" s="69"/>
      <c r="AD427" s="76">
        <f t="shared" si="68"/>
        <v>0</v>
      </c>
      <c r="AE427" s="76">
        <f t="shared" si="69"/>
        <v>4441.5</v>
      </c>
      <c r="AF427" s="82"/>
      <c r="AG427" s="82"/>
      <c r="AH427" s="88"/>
    </row>
    <row r="428" spans="1:34" s="58" customFormat="1" ht="20.100000000000001" customHeight="1">
      <c r="A428" s="53">
        <v>446</v>
      </c>
      <c r="B428" s="53" t="s">
        <v>40</v>
      </c>
      <c r="C428" s="51" t="s">
        <v>1516</v>
      </c>
      <c r="D428" s="52" t="s">
        <v>1517</v>
      </c>
      <c r="E428" s="51" t="s">
        <v>43</v>
      </c>
      <c r="F428" s="51" t="s">
        <v>84</v>
      </c>
      <c r="G428" s="53" t="s">
        <v>1518</v>
      </c>
      <c r="H428" s="65">
        <v>202303</v>
      </c>
      <c r="I428" s="69" t="s">
        <v>622</v>
      </c>
      <c r="J428" s="105">
        <v>44631</v>
      </c>
      <c r="K428" s="51">
        <v>5000</v>
      </c>
      <c r="L428" s="51">
        <v>5000</v>
      </c>
      <c r="M428" s="51">
        <v>5000</v>
      </c>
      <c r="N428" s="65">
        <v>5000</v>
      </c>
      <c r="O428" s="70">
        <v>700</v>
      </c>
      <c r="P428" s="70">
        <v>25</v>
      </c>
      <c r="Q428" s="70">
        <f t="shared" si="60"/>
        <v>10</v>
      </c>
      <c r="R428" s="70">
        <f t="shared" si="61"/>
        <v>475</v>
      </c>
      <c r="S428" s="70">
        <v>400</v>
      </c>
      <c r="T428" s="70">
        <v>25</v>
      </c>
      <c r="U428" s="76">
        <f t="shared" si="62"/>
        <v>100</v>
      </c>
      <c r="V428" s="76">
        <f t="shared" si="63"/>
        <v>1210</v>
      </c>
      <c r="W428" s="76">
        <f t="shared" si="64"/>
        <v>525</v>
      </c>
      <c r="X428" s="77">
        <v>15000</v>
      </c>
      <c r="Y428" s="51">
        <f t="shared" si="65"/>
        <v>1800</v>
      </c>
      <c r="Z428" s="51">
        <v>15000</v>
      </c>
      <c r="AA428" s="69">
        <f t="shared" si="66"/>
        <v>1800</v>
      </c>
      <c r="AB428" s="76">
        <f t="shared" si="67"/>
        <v>0</v>
      </c>
      <c r="AC428" s="69"/>
      <c r="AD428" s="76">
        <f t="shared" si="68"/>
        <v>0</v>
      </c>
      <c r="AE428" s="76">
        <f t="shared" si="69"/>
        <v>5335</v>
      </c>
      <c r="AF428" s="82"/>
      <c r="AG428" s="82"/>
      <c r="AH428" s="88"/>
    </row>
    <row r="429" spans="1:34" s="58" customFormat="1" ht="20.100000000000001" customHeight="1">
      <c r="A429" s="53">
        <v>447</v>
      </c>
      <c r="B429" s="53" t="s">
        <v>40</v>
      </c>
      <c r="C429" s="51" t="s">
        <v>1519</v>
      </c>
      <c r="D429" s="52" t="s">
        <v>1520</v>
      </c>
      <c r="E429" s="51" t="s">
        <v>43</v>
      </c>
      <c r="F429" s="51" t="s">
        <v>79</v>
      </c>
      <c r="G429" s="53" t="s">
        <v>1521</v>
      </c>
      <c r="H429" s="65">
        <v>202303</v>
      </c>
      <c r="I429" s="69" t="s">
        <v>368</v>
      </c>
      <c r="J429" s="105">
        <v>44634</v>
      </c>
      <c r="K429" s="51">
        <v>4000</v>
      </c>
      <c r="L429" s="51">
        <v>4000</v>
      </c>
      <c r="M429" s="51">
        <v>4000</v>
      </c>
      <c r="N429" s="65">
        <v>4000</v>
      </c>
      <c r="O429" s="70">
        <v>560</v>
      </c>
      <c r="P429" s="70">
        <v>20</v>
      </c>
      <c r="Q429" s="70">
        <f t="shared" si="60"/>
        <v>8</v>
      </c>
      <c r="R429" s="70">
        <f t="shared" si="61"/>
        <v>380</v>
      </c>
      <c r="S429" s="70">
        <v>320</v>
      </c>
      <c r="T429" s="70">
        <v>20</v>
      </c>
      <c r="U429" s="76">
        <f t="shared" si="62"/>
        <v>80</v>
      </c>
      <c r="V429" s="76">
        <f t="shared" si="63"/>
        <v>968</v>
      </c>
      <c r="W429" s="76">
        <f t="shared" si="64"/>
        <v>420</v>
      </c>
      <c r="X429" s="77">
        <v>11500</v>
      </c>
      <c r="Y429" s="51">
        <f t="shared" si="65"/>
        <v>1380</v>
      </c>
      <c r="Z429" s="51">
        <v>11500</v>
      </c>
      <c r="AA429" s="69">
        <f t="shared" si="66"/>
        <v>1380</v>
      </c>
      <c r="AB429" s="76">
        <f t="shared" si="67"/>
        <v>0</v>
      </c>
      <c r="AC429" s="69"/>
      <c r="AD429" s="76">
        <f t="shared" si="68"/>
        <v>0</v>
      </c>
      <c r="AE429" s="76">
        <f t="shared" si="69"/>
        <v>4148</v>
      </c>
      <c r="AF429" s="82"/>
      <c r="AG429" s="82"/>
      <c r="AH429" s="88"/>
    </row>
    <row r="430" spans="1:34" s="58" customFormat="1" ht="20.100000000000001" customHeight="1">
      <c r="A430" s="53">
        <v>448</v>
      </c>
      <c r="B430" s="53" t="s">
        <v>40</v>
      </c>
      <c r="C430" s="51" t="s">
        <v>1522</v>
      </c>
      <c r="D430" s="52" t="s">
        <v>1523</v>
      </c>
      <c r="E430" s="51" t="s">
        <v>43</v>
      </c>
      <c r="F430" s="51" t="s">
        <v>79</v>
      </c>
      <c r="G430" s="53" t="s">
        <v>1524</v>
      </c>
      <c r="H430" s="65">
        <v>202303</v>
      </c>
      <c r="I430" s="69" t="s">
        <v>121</v>
      </c>
      <c r="J430" s="105">
        <v>44634</v>
      </c>
      <c r="K430" s="51">
        <v>4000</v>
      </c>
      <c r="L430" s="51">
        <v>4000</v>
      </c>
      <c r="M430" s="51">
        <v>4000</v>
      </c>
      <c r="N430" s="65">
        <v>4000</v>
      </c>
      <c r="O430" s="70">
        <v>560</v>
      </c>
      <c r="P430" s="70">
        <v>20</v>
      </c>
      <c r="Q430" s="70">
        <f t="shared" si="60"/>
        <v>8</v>
      </c>
      <c r="R430" s="70">
        <f t="shared" si="61"/>
        <v>380</v>
      </c>
      <c r="S430" s="70">
        <v>320</v>
      </c>
      <c r="T430" s="70">
        <v>20</v>
      </c>
      <c r="U430" s="76">
        <f t="shared" si="62"/>
        <v>80</v>
      </c>
      <c r="V430" s="76">
        <f t="shared" si="63"/>
        <v>968</v>
      </c>
      <c r="W430" s="76">
        <f t="shared" si="64"/>
        <v>420</v>
      </c>
      <c r="X430" s="77">
        <v>9500</v>
      </c>
      <c r="Y430" s="51">
        <f t="shared" si="65"/>
        <v>1140</v>
      </c>
      <c r="Z430" s="51">
        <v>9500</v>
      </c>
      <c r="AA430" s="69">
        <f t="shared" si="66"/>
        <v>1140</v>
      </c>
      <c r="AB430" s="76">
        <f t="shared" si="67"/>
        <v>0</v>
      </c>
      <c r="AC430" s="69"/>
      <c r="AD430" s="76">
        <f t="shared" si="68"/>
        <v>0</v>
      </c>
      <c r="AE430" s="76">
        <f t="shared" si="69"/>
        <v>3668</v>
      </c>
      <c r="AF430" s="82"/>
      <c r="AG430" s="82"/>
      <c r="AH430" s="88"/>
    </row>
    <row r="431" spans="1:34" s="58" customFormat="1" ht="20.100000000000001" customHeight="1">
      <c r="A431" s="53">
        <v>450</v>
      </c>
      <c r="B431" s="53" t="s">
        <v>40</v>
      </c>
      <c r="C431" s="51" t="s">
        <v>1528</v>
      </c>
      <c r="D431" s="52" t="s">
        <v>1529</v>
      </c>
      <c r="E431" s="51" t="s">
        <v>43</v>
      </c>
      <c r="F431" s="51" t="s">
        <v>79</v>
      </c>
      <c r="G431" s="53" t="s">
        <v>1530</v>
      </c>
      <c r="H431" s="65">
        <v>202303</v>
      </c>
      <c r="I431" s="69" t="s">
        <v>424</v>
      </c>
      <c r="J431" s="105">
        <v>44634</v>
      </c>
      <c r="K431" s="51">
        <v>4000</v>
      </c>
      <c r="L431" s="51">
        <v>4000</v>
      </c>
      <c r="M431" s="51">
        <v>4000</v>
      </c>
      <c r="N431" s="65">
        <v>4000</v>
      </c>
      <c r="O431" s="70">
        <v>560</v>
      </c>
      <c r="P431" s="70">
        <v>20</v>
      </c>
      <c r="Q431" s="70">
        <f t="shared" si="60"/>
        <v>8</v>
      </c>
      <c r="R431" s="70">
        <f t="shared" si="61"/>
        <v>380</v>
      </c>
      <c r="S431" s="70">
        <v>320</v>
      </c>
      <c r="T431" s="70">
        <v>20</v>
      </c>
      <c r="U431" s="76">
        <f t="shared" si="62"/>
        <v>80</v>
      </c>
      <c r="V431" s="76">
        <f t="shared" si="63"/>
        <v>968</v>
      </c>
      <c r="W431" s="76">
        <f t="shared" si="64"/>
        <v>420</v>
      </c>
      <c r="X431" s="77">
        <v>9800</v>
      </c>
      <c r="Y431" s="51">
        <f t="shared" si="65"/>
        <v>1176</v>
      </c>
      <c r="Z431" s="51">
        <v>9800</v>
      </c>
      <c r="AA431" s="69">
        <f t="shared" si="66"/>
        <v>1176</v>
      </c>
      <c r="AB431" s="76">
        <f t="shared" si="67"/>
        <v>0</v>
      </c>
      <c r="AC431" s="69"/>
      <c r="AD431" s="76">
        <f t="shared" si="68"/>
        <v>0</v>
      </c>
      <c r="AE431" s="76">
        <f t="shared" si="69"/>
        <v>3740</v>
      </c>
      <c r="AF431" s="82"/>
      <c r="AG431" s="82"/>
      <c r="AH431" s="88"/>
    </row>
    <row r="432" spans="1:34" s="58" customFormat="1" ht="20.100000000000001" customHeight="1">
      <c r="A432" s="53">
        <v>452</v>
      </c>
      <c r="B432" s="53" t="s">
        <v>40</v>
      </c>
      <c r="C432" s="51" t="s">
        <v>1534</v>
      </c>
      <c r="D432" s="52" t="s">
        <v>1535</v>
      </c>
      <c r="E432" s="51" t="s">
        <v>43</v>
      </c>
      <c r="F432" s="51" t="s">
        <v>79</v>
      </c>
      <c r="G432" s="53" t="s">
        <v>1536</v>
      </c>
      <c r="H432" s="65">
        <v>202303</v>
      </c>
      <c r="I432" s="69" t="s">
        <v>227</v>
      </c>
      <c r="J432" s="105">
        <v>44634</v>
      </c>
      <c r="K432" s="51">
        <v>4000</v>
      </c>
      <c r="L432" s="51">
        <v>4000</v>
      </c>
      <c r="M432" s="51">
        <v>4000</v>
      </c>
      <c r="N432" s="65">
        <v>4000</v>
      </c>
      <c r="O432" s="70">
        <v>560</v>
      </c>
      <c r="P432" s="70">
        <v>20</v>
      </c>
      <c r="Q432" s="70">
        <f t="shared" si="60"/>
        <v>8</v>
      </c>
      <c r="R432" s="70">
        <f t="shared" si="61"/>
        <v>380</v>
      </c>
      <c r="S432" s="70">
        <v>320</v>
      </c>
      <c r="T432" s="70">
        <v>20</v>
      </c>
      <c r="U432" s="76">
        <f t="shared" si="62"/>
        <v>80</v>
      </c>
      <c r="V432" s="76">
        <f t="shared" si="63"/>
        <v>968</v>
      </c>
      <c r="W432" s="76">
        <f t="shared" si="64"/>
        <v>420</v>
      </c>
      <c r="X432" s="77">
        <v>8800</v>
      </c>
      <c r="Y432" s="51">
        <f t="shared" si="65"/>
        <v>1056</v>
      </c>
      <c r="Z432" s="51">
        <v>8800</v>
      </c>
      <c r="AA432" s="69">
        <f t="shared" si="66"/>
        <v>1056</v>
      </c>
      <c r="AB432" s="76">
        <f t="shared" si="67"/>
        <v>0</v>
      </c>
      <c r="AC432" s="69"/>
      <c r="AD432" s="76">
        <f t="shared" si="68"/>
        <v>0</v>
      </c>
      <c r="AE432" s="76">
        <f t="shared" si="69"/>
        <v>3500</v>
      </c>
      <c r="AF432" s="82"/>
      <c r="AG432" s="82"/>
      <c r="AH432" s="88"/>
    </row>
    <row r="433" spans="1:34" s="58" customFormat="1" ht="20.100000000000001" customHeight="1">
      <c r="A433" s="53">
        <v>453</v>
      </c>
      <c r="B433" s="53" t="s">
        <v>40</v>
      </c>
      <c r="C433" s="51" t="s">
        <v>1537</v>
      </c>
      <c r="D433" s="52" t="s">
        <v>1538</v>
      </c>
      <c r="E433" s="51" t="s">
        <v>43</v>
      </c>
      <c r="F433" s="51" t="s">
        <v>115</v>
      </c>
      <c r="G433" s="53" t="s">
        <v>1539</v>
      </c>
      <c r="H433" s="65">
        <v>202303</v>
      </c>
      <c r="I433" s="69" t="s">
        <v>163</v>
      </c>
      <c r="J433" s="105">
        <v>44746</v>
      </c>
      <c r="K433" s="51">
        <v>4000</v>
      </c>
      <c r="L433" s="51">
        <v>4000</v>
      </c>
      <c r="M433" s="51">
        <v>4000</v>
      </c>
      <c r="N433" s="65">
        <v>4000</v>
      </c>
      <c r="O433" s="70">
        <v>560</v>
      </c>
      <c r="P433" s="70">
        <v>20</v>
      </c>
      <c r="Q433" s="70">
        <f t="shared" si="60"/>
        <v>8</v>
      </c>
      <c r="R433" s="70">
        <f t="shared" si="61"/>
        <v>380</v>
      </c>
      <c r="S433" s="70">
        <v>320</v>
      </c>
      <c r="T433" s="70">
        <v>20</v>
      </c>
      <c r="U433" s="76">
        <f t="shared" si="62"/>
        <v>80</v>
      </c>
      <c r="V433" s="76">
        <f t="shared" si="63"/>
        <v>968</v>
      </c>
      <c r="W433" s="76">
        <f t="shared" si="64"/>
        <v>420</v>
      </c>
      <c r="X433" s="77">
        <v>3500</v>
      </c>
      <c r="Y433" s="51">
        <f t="shared" si="65"/>
        <v>420</v>
      </c>
      <c r="Z433" s="51">
        <v>3500</v>
      </c>
      <c r="AA433" s="69">
        <f t="shared" si="66"/>
        <v>420</v>
      </c>
      <c r="AB433" s="76">
        <f t="shared" si="67"/>
        <v>0</v>
      </c>
      <c r="AC433" s="69"/>
      <c r="AD433" s="76">
        <f t="shared" si="68"/>
        <v>0</v>
      </c>
      <c r="AE433" s="76">
        <f t="shared" si="69"/>
        <v>2228</v>
      </c>
      <c r="AF433" s="82">
        <v>44746</v>
      </c>
      <c r="AG433" s="82"/>
      <c r="AH433" s="88"/>
    </row>
    <row r="434" spans="1:34" s="58" customFormat="1" ht="20.100000000000001" customHeight="1">
      <c r="A434" s="53">
        <v>454</v>
      </c>
      <c r="B434" s="53" t="s">
        <v>40</v>
      </c>
      <c r="C434" s="51" t="s">
        <v>1540</v>
      </c>
      <c r="D434" s="52" t="s">
        <v>1541</v>
      </c>
      <c r="E434" s="51" t="s">
        <v>201</v>
      </c>
      <c r="F434" s="51" t="s">
        <v>79</v>
      </c>
      <c r="G434" s="53" t="s">
        <v>1542</v>
      </c>
      <c r="H434" s="65">
        <v>202303</v>
      </c>
      <c r="I434" s="69" t="s">
        <v>449</v>
      </c>
      <c r="J434" s="105">
        <v>44636</v>
      </c>
      <c r="K434" s="51">
        <v>4000</v>
      </c>
      <c r="L434" s="51">
        <v>4000</v>
      </c>
      <c r="M434" s="51">
        <v>4000</v>
      </c>
      <c r="N434" s="65">
        <v>4000</v>
      </c>
      <c r="O434" s="70">
        <v>560</v>
      </c>
      <c r="P434" s="70">
        <v>20</v>
      </c>
      <c r="Q434" s="70">
        <f t="shared" si="60"/>
        <v>8</v>
      </c>
      <c r="R434" s="70">
        <f t="shared" si="61"/>
        <v>380</v>
      </c>
      <c r="S434" s="70">
        <v>320</v>
      </c>
      <c r="T434" s="70">
        <v>20</v>
      </c>
      <c r="U434" s="76">
        <f t="shared" si="62"/>
        <v>80</v>
      </c>
      <c r="V434" s="76">
        <f t="shared" si="63"/>
        <v>968</v>
      </c>
      <c r="W434" s="76">
        <f t="shared" si="64"/>
        <v>420</v>
      </c>
      <c r="X434" s="77">
        <v>8000</v>
      </c>
      <c r="Y434" s="51">
        <f t="shared" si="65"/>
        <v>960</v>
      </c>
      <c r="Z434" s="51">
        <v>8000</v>
      </c>
      <c r="AA434" s="69">
        <f t="shared" si="66"/>
        <v>960</v>
      </c>
      <c r="AB434" s="76">
        <f t="shared" si="67"/>
        <v>0</v>
      </c>
      <c r="AC434" s="69"/>
      <c r="AD434" s="76">
        <f t="shared" si="68"/>
        <v>0</v>
      </c>
      <c r="AE434" s="76">
        <f t="shared" si="69"/>
        <v>3308</v>
      </c>
      <c r="AF434" s="82"/>
      <c r="AG434" s="82"/>
      <c r="AH434" s="88"/>
    </row>
    <row r="435" spans="1:34" s="58" customFormat="1" ht="20.100000000000001" customHeight="1">
      <c r="A435" s="53">
        <v>455</v>
      </c>
      <c r="B435" s="53" t="s">
        <v>40</v>
      </c>
      <c r="C435" s="51" t="s">
        <v>1543</v>
      </c>
      <c r="D435" s="52" t="s">
        <v>1544</v>
      </c>
      <c r="E435" s="51" t="s">
        <v>43</v>
      </c>
      <c r="F435" s="51" t="s">
        <v>115</v>
      </c>
      <c r="G435" s="53" t="s">
        <v>1545</v>
      </c>
      <c r="H435" s="65">
        <v>202303</v>
      </c>
      <c r="I435" s="69" t="s">
        <v>163</v>
      </c>
      <c r="J435" s="105">
        <v>44641</v>
      </c>
      <c r="K435" s="51">
        <v>4000</v>
      </c>
      <c r="L435" s="51">
        <v>4000</v>
      </c>
      <c r="M435" s="51">
        <v>4000</v>
      </c>
      <c r="N435" s="65">
        <v>4000</v>
      </c>
      <c r="O435" s="70">
        <v>560</v>
      </c>
      <c r="P435" s="70">
        <v>20</v>
      </c>
      <c r="Q435" s="70">
        <f t="shared" si="60"/>
        <v>8</v>
      </c>
      <c r="R435" s="70">
        <f t="shared" si="61"/>
        <v>380</v>
      </c>
      <c r="S435" s="70">
        <v>320</v>
      </c>
      <c r="T435" s="70">
        <v>20</v>
      </c>
      <c r="U435" s="76">
        <f t="shared" si="62"/>
        <v>80</v>
      </c>
      <c r="V435" s="76">
        <f t="shared" si="63"/>
        <v>968</v>
      </c>
      <c r="W435" s="76">
        <f t="shared" si="64"/>
        <v>420</v>
      </c>
      <c r="X435" s="77">
        <v>3500</v>
      </c>
      <c r="Y435" s="51">
        <f t="shared" si="65"/>
        <v>420</v>
      </c>
      <c r="Z435" s="51">
        <v>7500</v>
      </c>
      <c r="AA435" s="69">
        <f t="shared" si="66"/>
        <v>900</v>
      </c>
      <c r="AB435" s="76">
        <f t="shared" si="67"/>
        <v>-480</v>
      </c>
      <c r="AC435" s="69"/>
      <c r="AD435" s="76">
        <f t="shared" si="68"/>
        <v>-480</v>
      </c>
      <c r="AE435" s="76">
        <f t="shared" si="69"/>
        <v>3188</v>
      </c>
      <c r="AF435" s="82">
        <v>44638</v>
      </c>
      <c r="AG435" s="82"/>
      <c r="AH435" s="88"/>
    </row>
    <row r="436" spans="1:34" s="58" customFormat="1" ht="20.100000000000001" customHeight="1">
      <c r="A436" s="53">
        <v>456</v>
      </c>
      <c r="B436" s="53" t="s">
        <v>40</v>
      </c>
      <c r="C436" s="51" t="s">
        <v>1546</v>
      </c>
      <c r="D436" s="52" t="s">
        <v>1547</v>
      </c>
      <c r="E436" s="51" t="s">
        <v>49</v>
      </c>
      <c r="F436" s="51" t="s">
        <v>115</v>
      </c>
      <c r="G436" s="53" t="s">
        <v>1548</v>
      </c>
      <c r="H436" s="65">
        <v>202303</v>
      </c>
      <c r="I436" s="69" t="s">
        <v>508</v>
      </c>
      <c r="J436" s="105">
        <v>44641</v>
      </c>
      <c r="K436" s="51">
        <v>4000</v>
      </c>
      <c r="L436" s="51">
        <v>4000</v>
      </c>
      <c r="M436" s="51">
        <v>4000</v>
      </c>
      <c r="N436" s="65">
        <v>4000</v>
      </c>
      <c r="O436" s="70">
        <v>560</v>
      </c>
      <c r="P436" s="70">
        <v>20</v>
      </c>
      <c r="Q436" s="70">
        <f t="shared" si="60"/>
        <v>8</v>
      </c>
      <c r="R436" s="70">
        <f t="shared" si="61"/>
        <v>380</v>
      </c>
      <c r="S436" s="70">
        <v>320</v>
      </c>
      <c r="T436" s="70">
        <v>20</v>
      </c>
      <c r="U436" s="76">
        <f t="shared" si="62"/>
        <v>80</v>
      </c>
      <c r="V436" s="76">
        <f t="shared" si="63"/>
        <v>968</v>
      </c>
      <c r="W436" s="76">
        <f t="shared" si="64"/>
        <v>420</v>
      </c>
      <c r="X436" s="77">
        <v>5500</v>
      </c>
      <c r="Y436" s="51">
        <f t="shared" si="65"/>
        <v>660</v>
      </c>
      <c r="Z436" s="51">
        <v>5500</v>
      </c>
      <c r="AA436" s="69">
        <f t="shared" si="66"/>
        <v>660</v>
      </c>
      <c r="AB436" s="76">
        <f t="shared" si="67"/>
        <v>0</v>
      </c>
      <c r="AC436" s="69"/>
      <c r="AD436" s="76">
        <f t="shared" si="68"/>
        <v>0</v>
      </c>
      <c r="AE436" s="76">
        <f t="shared" si="69"/>
        <v>2708</v>
      </c>
      <c r="AF436" s="82"/>
      <c r="AG436" s="82"/>
      <c r="AH436" s="88"/>
    </row>
    <row r="437" spans="1:34" s="58" customFormat="1" ht="20.100000000000001" customHeight="1">
      <c r="A437" s="53">
        <v>458</v>
      </c>
      <c r="B437" s="53" t="s">
        <v>40</v>
      </c>
      <c r="C437" s="51" t="s">
        <v>1552</v>
      </c>
      <c r="D437" s="52" t="s">
        <v>1553</v>
      </c>
      <c r="E437" s="51" t="s">
        <v>49</v>
      </c>
      <c r="F437" s="51" t="s">
        <v>84</v>
      </c>
      <c r="G437" s="53" t="s">
        <v>1554</v>
      </c>
      <c r="H437" s="65">
        <v>202303</v>
      </c>
      <c r="I437" s="69" t="s">
        <v>1555</v>
      </c>
      <c r="J437" s="105">
        <v>44641</v>
      </c>
      <c r="K437" s="51">
        <v>4500</v>
      </c>
      <c r="L437" s="51">
        <v>4500</v>
      </c>
      <c r="M437" s="51">
        <v>4500</v>
      </c>
      <c r="N437" s="65">
        <v>4500</v>
      </c>
      <c r="O437" s="70">
        <v>630</v>
      </c>
      <c r="P437" s="70">
        <v>22.5</v>
      </c>
      <c r="Q437" s="70">
        <f t="shared" si="60"/>
        <v>9</v>
      </c>
      <c r="R437" s="70">
        <f t="shared" si="61"/>
        <v>427.5</v>
      </c>
      <c r="S437" s="70">
        <v>360</v>
      </c>
      <c r="T437" s="70">
        <v>22.5</v>
      </c>
      <c r="U437" s="76">
        <f t="shared" si="62"/>
        <v>90</v>
      </c>
      <c r="V437" s="76">
        <f t="shared" si="63"/>
        <v>1089</v>
      </c>
      <c r="W437" s="76">
        <f t="shared" si="64"/>
        <v>472.5</v>
      </c>
      <c r="X437" s="77">
        <v>12000</v>
      </c>
      <c r="Y437" s="51">
        <f t="shared" si="65"/>
        <v>1440</v>
      </c>
      <c r="Z437" s="51">
        <v>12000</v>
      </c>
      <c r="AA437" s="69">
        <f t="shared" si="66"/>
        <v>1440</v>
      </c>
      <c r="AB437" s="76">
        <f t="shared" si="67"/>
        <v>0</v>
      </c>
      <c r="AC437" s="69"/>
      <c r="AD437" s="76">
        <f t="shared" si="68"/>
        <v>0</v>
      </c>
      <c r="AE437" s="76">
        <f t="shared" si="69"/>
        <v>4441.5</v>
      </c>
      <c r="AF437" s="82"/>
      <c r="AG437" s="82"/>
      <c r="AH437" s="88"/>
    </row>
    <row r="438" spans="1:34" s="58" customFormat="1" ht="20.100000000000001" customHeight="1">
      <c r="A438" s="53">
        <v>459</v>
      </c>
      <c r="B438" s="53" t="s">
        <v>40</v>
      </c>
      <c r="C438" s="51" t="s">
        <v>1556</v>
      </c>
      <c r="D438" s="52" t="s">
        <v>1557</v>
      </c>
      <c r="E438" s="51" t="s">
        <v>43</v>
      </c>
      <c r="F438" s="51" t="s">
        <v>115</v>
      </c>
      <c r="G438" s="53" t="s">
        <v>1558</v>
      </c>
      <c r="H438" s="65">
        <v>202303</v>
      </c>
      <c r="I438" s="69" t="s">
        <v>163</v>
      </c>
      <c r="J438" s="105">
        <v>44648</v>
      </c>
      <c r="K438" s="51">
        <v>4000</v>
      </c>
      <c r="L438" s="51">
        <v>4000</v>
      </c>
      <c r="M438" s="51">
        <v>4000</v>
      </c>
      <c r="N438" s="65">
        <v>4000</v>
      </c>
      <c r="O438" s="70">
        <v>560</v>
      </c>
      <c r="P438" s="70">
        <v>20</v>
      </c>
      <c r="Q438" s="70">
        <f t="shared" si="60"/>
        <v>8</v>
      </c>
      <c r="R438" s="70">
        <f t="shared" si="61"/>
        <v>380</v>
      </c>
      <c r="S438" s="70">
        <v>320</v>
      </c>
      <c r="T438" s="70">
        <v>20</v>
      </c>
      <c r="U438" s="76">
        <f t="shared" si="62"/>
        <v>80</v>
      </c>
      <c r="V438" s="76">
        <f t="shared" si="63"/>
        <v>968</v>
      </c>
      <c r="W438" s="76">
        <f t="shared" si="64"/>
        <v>420</v>
      </c>
      <c r="X438" s="77">
        <v>8000</v>
      </c>
      <c r="Y438" s="51">
        <f t="shared" si="65"/>
        <v>960</v>
      </c>
      <c r="Z438" s="51">
        <v>8000</v>
      </c>
      <c r="AA438" s="69">
        <f t="shared" si="66"/>
        <v>960</v>
      </c>
      <c r="AB438" s="76">
        <f t="shared" si="67"/>
        <v>0</v>
      </c>
      <c r="AC438" s="69"/>
      <c r="AD438" s="76">
        <f t="shared" si="68"/>
        <v>0</v>
      </c>
      <c r="AE438" s="76">
        <f t="shared" si="69"/>
        <v>3308</v>
      </c>
      <c r="AF438" s="82"/>
      <c r="AG438" s="82"/>
      <c r="AH438" s="88"/>
    </row>
    <row r="439" spans="1:34" s="58" customFormat="1" ht="20.100000000000001" customHeight="1">
      <c r="A439" s="53">
        <v>460</v>
      </c>
      <c r="B439" s="53" t="s">
        <v>40</v>
      </c>
      <c r="C439" s="51" t="s">
        <v>1559</v>
      </c>
      <c r="D439" s="52" t="s">
        <v>1560</v>
      </c>
      <c r="E439" s="51" t="s">
        <v>43</v>
      </c>
      <c r="F439" s="51" t="s">
        <v>79</v>
      </c>
      <c r="G439" s="53" t="s">
        <v>1561</v>
      </c>
      <c r="H439" s="65">
        <v>202303</v>
      </c>
      <c r="I439" s="69" t="s">
        <v>324</v>
      </c>
      <c r="J439" s="105">
        <v>44648</v>
      </c>
      <c r="K439" s="51">
        <v>4000</v>
      </c>
      <c r="L439" s="51">
        <v>4000</v>
      </c>
      <c r="M439" s="51">
        <v>4000</v>
      </c>
      <c r="N439" s="65">
        <v>4000</v>
      </c>
      <c r="O439" s="70">
        <v>560</v>
      </c>
      <c r="P439" s="70">
        <v>20</v>
      </c>
      <c r="Q439" s="70">
        <f t="shared" si="60"/>
        <v>8</v>
      </c>
      <c r="R439" s="70">
        <f t="shared" si="61"/>
        <v>380</v>
      </c>
      <c r="S439" s="70">
        <v>320</v>
      </c>
      <c r="T439" s="70">
        <v>20</v>
      </c>
      <c r="U439" s="76">
        <f t="shared" si="62"/>
        <v>80</v>
      </c>
      <c r="V439" s="76">
        <f t="shared" si="63"/>
        <v>968</v>
      </c>
      <c r="W439" s="76">
        <f t="shared" si="64"/>
        <v>420</v>
      </c>
      <c r="X439" s="77">
        <v>11000</v>
      </c>
      <c r="Y439" s="51">
        <f t="shared" si="65"/>
        <v>1320</v>
      </c>
      <c r="Z439" s="51">
        <v>11000</v>
      </c>
      <c r="AA439" s="69">
        <f t="shared" si="66"/>
        <v>1320</v>
      </c>
      <c r="AB439" s="76">
        <f t="shared" si="67"/>
        <v>0</v>
      </c>
      <c r="AC439" s="69"/>
      <c r="AD439" s="76">
        <f t="shared" si="68"/>
        <v>0</v>
      </c>
      <c r="AE439" s="76">
        <f t="shared" si="69"/>
        <v>4028</v>
      </c>
      <c r="AF439" s="82"/>
      <c r="AG439" s="82"/>
      <c r="AH439" s="88"/>
    </row>
    <row r="440" spans="1:34" s="58" customFormat="1" ht="20.100000000000001" customHeight="1">
      <c r="A440" s="53">
        <v>461</v>
      </c>
      <c r="B440" s="53" t="s">
        <v>40</v>
      </c>
      <c r="C440" s="51" t="s">
        <v>1562</v>
      </c>
      <c r="D440" s="52" t="s">
        <v>1563</v>
      </c>
      <c r="E440" s="51" t="s">
        <v>43</v>
      </c>
      <c r="F440" s="51" t="s">
        <v>115</v>
      </c>
      <c r="G440" s="53" t="s">
        <v>1564</v>
      </c>
      <c r="H440" s="65">
        <v>202303</v>
      </c>
      <c r="I440" s="69" t="s">
        <v>126</v>
      </c>
      <c r="J440" s="105">
        <v>44648</v>
      </c>
      <c r="K440" s="51">
        <v>4000</v>
      </c>
      <c r="L440" s="51">
        <v>4000</v>
      </c>
      <c r="M440" s="51">
        <v>4000</v>
      </c>
      <c r="N440" s="65">
        <v>4000</v>
      </c>
      <c r="O440" s="70">
        <v>560</v>
      </c>
      <c r="P440" s="70">
        <v>20</v>
      </c>
      <c r="Q440" s="70">
        <f t="shared" si="60"/>
        <v>8</v>
      </c>
      <c r="R440" s="70">
        <f t="shared" si="61"/>
        <v>380</v>
      </c>
      <c r="S440" s="70">
        <v>320</v>
      </c>
      <c r="T440" s="70">
        <v>20</v>
      </c>
      <c r="U440" s="76">
        <f t="shared" si="62"/>
        <v>80</v>
      </c>
      <c r="V440" s="76">
        <f t="shared" si="63"/>
        <v>968</v>
      </c>
      <c r="W440" s="76">
        <f t="shared" si="64"/>
        <v>420</v>
      </c>
      <c r="X440" s="77">
        <v>8000</v>
      </c>
      <c r="Y440" s="51">
        <f t="shared" si="65"/>
        <v>960</v>
      </c>
      <c r="Z440" s="51">
        <v>8000</v>
      </c>
      <c r="AA440" s="69">
        <f t="shared" si="66"/>
        <v>960</v>
      </c>
      <c r="AB440" s="76">
        <f t="shared" si="67"/>
        <v>0</v>
      </c>
      <c r="AC440" s="69"/>
      <c r="AD440" s="76">
        <f t="shared" si="68"/>
        <v>0</v>
      </c>
      <c r="AE440" s="76">
        <f t="shared" si="69"/>
        <v>3308</v>
      </c>
      <c r="AF440" s="82"/>
      <c r="AG440" s="82"/>
      <c r="AH440" s="88"/>
    </row>
    <row r="441" spans="1:34" s="58" customFormat="1" ht="20.100000000000001" customHeight="1">
      <c r="A441" s="53">
        <v>462</v>
      </c>
      <c r="B441" s="53" t="s">
        <v>40</v>
      </c>
      <c r="C441" s="51" t="s">
        <v>1565</v>
      </c>
      <c r="D441" s="52" t="s">
        <v>1566</v>
      </c>
      <c r="E441" s="51" t="s">
        <v>43</v>
      </c>
      <c r="F441" s="51" t="s">
        <v>79</v>
      </c>
      <c r="G441" s="53" t="s">
        <v>1567</v>
      </c>
      <c r="H441" s="65">
        <v>202303</v>
      </c>
      <c r="I441" s="69" t="s">
        <v>163</v>
      </c>
      <c r="J441" s="105">
        <v>44648</v>
      </c>
      <c r="K441" s="51">
        <v>4000</v>
      </c>
      <c r="L441" s="51">
        <v>4000</v>
      </c>
      <c r="M441" s="51">
        <v>4000</v>
      </c>
      <c r="N441" s="65">
        <v>4000</v>
      </c>
      <c r="O441" s="70">
        <v>560</v>
      </c>
      <c r="P441" s="70">
        <v>20</v>
      </c>
      <c r="Q441" s="70">
        <f t="shared" si="60"/>
        <v>8</v>
      </c>
      <c r="R441" s="70">
        <f t="shared" si="61"/>
        <v>380</v>
      </c>
      <c r="S441" s="70">
        <v>320</v>
      </c>
      <c r="T441" s="70">
        <v>20</v>
      </c>
      <c r="U441" s="76">
        <f t="shared" si="62"/>
        <v>80</v>
      </c>
      <c r="V441" s="76">
        <f t="shared" si="63"/>
        <v>968</v>
      </c>
      <c r="W441" s="76">
        <f t="shared" si="64"/>
        <v>420</v>
      </c>
      <c r="X441" s="77">
        <v>8000</v>
      </c>
      <c r="Y441" s="51">
        <f t="shared" si="65"/>
        <v>960</v>
      </c>
      <c r="Z441" s="51">
        <v>8000</v>
      </c>
      <c r="AA441" s="69">
        <f t="shared" si="66"/>
        <v>960</v>
      </c>
      <c r="AB441" s="76">
        <f t="shared" si="67"/>
        <v>0</v>
      </c>
      <c r="AC441" s="69"/>
      <c r="AD441" s="76">
        <f t="shared" si="68"/>
        <v>0</v>
      </c>
      <c r="AE441" s="76">
        <f t="shared" si="69"/>
        <v>3308</v>
      </c>
      <c r="AF441" s="82"/>
      <c r="AG441" s="82"/>
      <c r="AH441" s="88"/>
    </row>
    <row r="442" spans="1:34" s="58" customFormat="1" ht="20.100000000000001" customHeight="1">
      <c r="A442" s="53">
        <v>463</v>
      </c>
      <c r="B442" s="53" t="s">
        <v>40</v>
      </c>
      <c r="C442" s="51" t="s">
        <v>1568</v>
      </c>
      <c r="D442" s="52" t="s">
        <v>1569</v>
      </c>
      <c r="E442" s="51" t="s">
        <v>201</v>
      </c>
      <c r="F442" s="51" t="s">
        <v>75</v>
      </c>
      <c r="G442" s="53" t="s">
        <v>1570</v>
      </c>
      <c r="H442" s="65">
        <v>202303</v>
      </c>
      <c r="I442" s="69" t="s">
        <v>463</v>
      </c>
      <c r="J442" s="105">
        <v>44650</v>
      </c>
      <c r="K442" s="51">
        <v>4000</v>
      </c>
      <c r="L442" s="51">
        <v>4000</v>
      </c>
      <c r="M442" s="51">
        <v>4000</v>
      </c>
      <c r="N442" s="65">
        <v>4000</v>
      </c>
      <c r="O442" s="70">
        <v>560</v>
      </c>
      <c r="P442" s="70">
        <v>20</v>
      </c>
      <c r="Q442" s="70">
        <f t="shared" si="60"/>
        <v>8</v>
      </c>
      <c r="R442" s="70">
        <f t="shared" si="61"/>
        <v>380</v>
      </c>
      <c r="S442" s="70">
        <v>320</v>
      </c>
      <c r="T442" s="70">
        <v>20</v>
      </c>
      <c r="U442" s="76">
        <f t="shared" si="62"/>
        <v>80</v>
      </c>
      <c r="V442" s="76">
        <f t="shared" si="63"/>
        <v>968</v>
      </c>
      <c r="W442" s="76">
        <f t="shared" si="64"/>
        <v>420</v>
      </c>
      <c r="X442" s="77">
        <v>12000</v>
      </c>
      <c r="Y442" s="51">
        <f t="shared" si="65"/>
        <v>1440</v>
      </c>
      <c r="Z442" s="51">
        <v>12000</v>
      </c>
      <c r="AA442" s="69">
        <f t="shared" si="66"/>
        <v>1440</v>
      </c>
      <c r="AB442" s="76">
        <f t="shared" si="67"/>
        <v>0</v>
      </c>
      <c r="AC442" s="69"/>
      <c r="AD442" s="76">
        <f t="shared" si="68"/>
        <v>0</v>
      </c>
      <c r="AE442" s="76">
        <f t="shared" si="69"/>
        <v>4268</v>
      </c>
      <c r="AF442" s="82"/>
      <c r="AG442" s="82"/>
      <c r="AH442" s="88"/>
    </row>
    <row r="443" spans="1:34" s="58" customFormat="1" ht="20.100000000000001" customHeight="1">
      <c r="A443" s="53">
        <v>464</v>
      </c>
      <c r="B443" s="53" t="s">
        <v>40</v>
      </c>
      <c r="C443" s="51" t="s">
        <v>1571</v>
      </c>
      <c r="D443" s="52" t="s">
        <v>1572</v>
      </c>
      <c r="E443" s="51" t="s">
        <v>43</v>
      </c>
      <c r="F443" s="51" t="s">
        <v>75</v>
      </c>
      <c r="G443" s="53" t="s">
        <v>1573</v>
      </c>
      <c r="H443" s="65">
        <v>202303</v>
      </c>
      <c r="I443" s="69" t="s">
        <v>227</v>
      </c>
      <c r="J443" s="105">
        <v>44652</v>
      </c>
      <c r="K443" s="51">
        <v>4500</v>
      </c>
      <c r="L443" s="51">
        <v>4500</v>
      </c>
      <c r="M443" s="51">
        <v>4500</v>
      </c>
      <c r="N443" s="65">
        <v>4500</v>
      </c>
      <c r="O443" s="70">
        <v>630</v>
      </c>
      <c r="P443" s="70">
        <v>22.5</v>
      </c>
      <c r="Q443" s="70">
        <f t="shared" si="60"/>
        <v>9</v>
      </c>
      <c r="R443" s="70">
        <f t="shared" si="61"/>
        <v>427.5</v>
      </c>
      <c r="S443" s="70">
        <v>360</v>
      </c>
      <c r="T443" s="70">
        <v>22.5</v>
      </c>
      <c r="U443" s="76">
        <f t="shared" si="62"/>
        <v>90</v>
      </c>
      <c r="V443" s="76">
        <f t="shared" si="63"/>
        <v>1089</v>
      </c>
      <c r="W443" s="76">
        <f t="shared" si="64"/>
        <v>472.5</v>
      </c>
      <c r="X443" s="77">
        <v>12000</v>
      </c>
      <c r="Y443" s="51">
        <f t="shared" si="65"/>
        <v>1440</v>
      </c>
      <c r="Z443" s="51">
        <v>12000</v>
      </c>
      <c r="AA443" s="69">
        <f t="shared" si="66"/>
        <v>1440</v>
      </c>
      <c r="AB443" s="76">
        <f t="shared" si="67"/>
        <v>0</v>
      </c>
      <c r="AC443" s="69"/>
      <c r="AD443" s="76">
        <f t="shared" si="68"/>
        <v>0</v>
      </c>
      <c r="AE443" s="76">
        <f t="shared" si="69"/>
        <v>4441.5</v>
      </c>
      <c r="AF443" s="82"/>
      <c r="AG443" s="82"/>
      <c r="AH443" s="88"/>
    </row>
    <row r="444" spans="1:34" s="58" customFormat="1" ht="20.100000000000001" customHeight="1">
      <c r="A444" s="53">
        <v>465</v>
      </c>
      <c r="B444" s="53" t="s">
        <v>40</v>
      </c>
      <c r="C444" s="51" t="s">
        <v>1574</v>
      </c>
      <c r="D444" s="52" t="s">
        <v>1575</v>
      </c>
      <c r="E444" s="51" t="s">
        <v>43</v>
      </c>
      <c r="F444" s="51" t="s">
        <v>75</v>
      </c>
      <c r="G444" s="53" t="s">
        <v>1576</v>
      </c>
      <c r="H444" s="65">
        <v>202303</v>
      </c>
      <c r="I444" s="69" t="s">
        <v>387</v>
      </c>
      <c r="J444" s="105">
        <v>44652</v>
      </c>
      <c r="K444" s="51">
        <v>4500</v>
      </c>
      <c r="L444" s="51">
        <v>4500</v>
      </c>
      <c r="M444" s="51">
        <v>4500</v>
      </c>
      <c r="N444" s="65">
        <v>4500</v>
      </c>
      <c r="O444" s="70">
        <v>630</v>
      </c>
      <c r="P444" s="70">
        <v>22.5</v>
      </c>
      <c r="Q444" s="70">
        <f t="shared" si="60"/>
        <v>9</v>
      </c>
      <c r="R444" s="70">
        <f t="shared" si="61"/>
        <v>427.5</v>
      </c>
      <c r="S444" s="70">
        <v>360</v>
      </c>
      <c r="T444" s="70">
        <v>22.5</v>
      </c>
      <c r="U444" s="76">
        <f t="shared" si="62"/>
        <v>90</v>
      </c>
      <c r="V444" s="76">
        <f t="shared" si="63"/>
        <v>1089</v>
      </c>
      <c r="W444" s="76">
        <f t="shared" si="64"/>
        <v>472.5</v>
      </c>
      <c r="X444" s="77">
        <v>12000</v>
      </c>
      <c r="Y444" s="51">
        <f t="shared" si="65"/>
        <v>1440</v>
      </c>
      <c r="Z444" s="51">
        <v>12000</v>
      </c>
      <c r="AA444" s="69">
        <f t="shared" si="66"/>
        <v>1440</v>
      </c>
      <c r="AB444" s="76">
        <f t="shared" si="67"/>
        <v>0</v>
      </c>
      <c r="AC444" s="69"/>
      <c r="AD444" s="76">
        <f t="shared" si="68"/>
        <v>0</v>
      </c>
      <c r="AE444" s="76">
        <f t="shared" si="69"/>
        <v>4441.5</v>
      </c>
      <c r="AF444" s="82"/>
      <c r="AG444" s="82"/>
      <c r="AH444" s="88"/>
    </row>
    <row r="445" spans="1:34" s="58" customFormat="1" ht="20.100000000000001" customHeight="1">
      <c r="A445" s="53">
        <v>466</v>
      </c>
      <c r="B445" s="53" t="s">
        <v>40</v>
      </c>
      <c r="C445" s="51" t="s">
        <v>1577</v>
      </c>
      <c r="D445" s="52" t="s">
        <v>1578</v>
      </c>
      <c r="E445" s="51" t="s">
        <v>43</v>
      </c>
      <c r="F445" s="51" t="s">
        <v>79</v>
      </c>
      <c r="G445" s="53" t="s">
        <v>1579</v>
      </c>
      <c r="H445" s="65">
        <v>202303</v>
      </c>
      <c r="I445" s="69" t="s">
        <v>324</v>
      </c>
      <c r="J445" s="105">
        <v>44652</v>
      </c>
      <c r="K445" s="51">
        <v>4000</v>
      </c>
      <c r="L445" s="51">
        <v>4000</v>
      </c>
      <c r="M445" s="51">
        <v>4000</v>
      </c>
      <c r="N445" s="65">
        <v>4000</v>
      </c>
      <c r="O445" s="70">
        <v>560</v>
      </c>
      <c r="P445" s="70">
        <v>20</v>
      </c>
      <c r="Q445" s="70">
        <f t="shared" si="60"/>
        <v>8</v>
      </c>
      <c r="R445" s="70">
        <f t="shared" si="61"/>
        <v>380</v>
      </c>
      <c r="S445" s="70">
        <v>320</v>
      </c>
      <c r="T445" s="70">
        <v>20</v>
      </c>
      <c r="U445" s="76">
        <f t="shared" si="62"/>
        <v>80</v>
      </c>
      <c r="V445" s="76">
        <f t="shared" si="63"/>
        <v>968</v>
      </c>
      <c r="W445" s="76">
        <f t="shared" si="64"/>
        <v>420</v>
      </c>
      <c r="X445" s="77">
        <v>9500</v>
      </c>
      <c r="Y445" s="51">
        <f t="shared" si="65"/>
        <v>1140</v>
      </c>
      <c r="Z445" s="51">
        <v>9500</v>
      </c>
      <c r="AA445" s="69">
        <f t="shared" si="66"/>
        <v>1140</v>
      </c>
      <c r="AB445" s="76">
        <f t="shared" si="67"/>
        <v>0</v>
      </c>
      <c r="AC445" s="69"/>
      <c r="AD445" s="76">
        <f t="shared" si="68"/>
        <v>0</v>
      </c>
      <c r="AE445" s="76">
        <f t="shared" si="69"/>
        <v>3668</v>
      </c>
      <c r="AF445" s="82"/>
      <c r="AG445" s="82"/>
      <c r="AH445" s="88"/>
    </row>
    <row r="446" spans="1:34" s="58" customFormat="1" ht="20.100000000000001" customHeight="1">
      <c r="A446" s="53">
        <v>467</v>
      </c>
      <c r="B446" s="53" t="s">
        <v>40</v>
      </c>
      <c r="C446" s="51" t="s">
        <v>1580</v>
      </c>
      <c r="D446" s="52" t="s">
        <v>1581</v>
      </c>
      <c r="E446" s="51" t="s">
        <v>201</v>
      </c>
      <c r="F446" s="51" t="s">
        <v>79</v>
      </c>
      <c r="G446" s="53" t="s">
        <v>1582</v>
      </c>
      <c r="H446" s="65">
        <v>202303</v>
      </c>
      <c r="I446" s="69" t="s">
        <v>449</v>
      </c>
      <c r="J446" s="105">
        <v>44652</v>
      </c>
      <c r="K446" s="51">
        <v>4000</v>
      </c>
      <c r="L446" s="51">
        <v>4000</v>
      </c>
      <c r="M446" s="51">
        <v>4000</v>
      </c>
      <c r="N446" s="65">
        <v>4000</v>
      </c>
      <c r="O446" s="70">
        <v>560</v>
      </c>
      <c r="P446" s="70">
        <v>20</v>
      </c>
      <c r="Q446" s="70">
        <f t="shared" si="60"/>
        <v>8</v>
      </c>
      <c r="R446" s="70">
        <f t="shared" si="61"/>
        <v>380</v>
      </c>
      <c r="S446" s="70">
        <v>320</v>
      </c>
      <c r="T446" s="70">
        <v>20</v>
      </c>
      <c r="U446" s="76">
        <f t="shared" si="62"/>
        <v>80</v>
      </c>
      <c r="V446" s="76">
        <f t="shared" si="63"/>
        <v>968</v>
      </c>
      <c r="W446" s="76">
        <f t="shared" si="64"/>
        <v>420</v>
      </c>
      <c r="X446" s="77">
        <v>3500</v>
      </c>
      <c r="Y446" s="51">
        <f t="shared" si="65"/>
        <v>420</v>
      </c>
      <c r="Z446" s="51">
        <v>8000</v>
      </c>
      <c r="AA446" s="69">
        <f t="shared" si="66"/>
        <v>960</v>
      </c>
      <c r="AB446" s="76">
        <f t="shared" si="67"/>
        <v>-540</v>
      </c>
      <c r="AC446" s="69"/>
      <c r="AD446" s="76">
        <f t="shared" si="68"/>
        <v>-540</v>
      </c>
      <c r="AE446" s="76">
        <f t="shared" si="69"/>
        <v>3308</v>
      </c>
      <c r="AF446" s="82">
        <v>44652</v>
      </c>
      <c r="AG446" s="82"/>
      <c r="AH446" s="88"/>
    </row>
    <row r="447" spans="1:34" s="58" customFormat="1" ht="20.100000000000001" customHeight="1">
      <c r="A447" s="53">
        <v>468</v>
      </c>
      <c r="B447" s="53" t="s">
        <v>40</v>
      </c>
      <c r="C447" s="51" t="s">
        <v>1583</v>
      </c>
      <c r="D447" s="52" t="s">
        <v>1584</v>
      </c>
      <c r="E447" s="51" t="s">
        <v>43</v>
      </c>
      <c r="F447" s="51" t="s">
        <v>115</v>
      </c>
      <c r="G447" s="53" t="s">
        <v>1585</v>
      </c>
      <c r="H447" s="65">
        <v>202303</v>
      </c>
      <c r="I447" s="69" t="s">
        <v>227</v>
      </c>
      <c r="J447" s="105">
        <v>44657</v>
      </c>
      <c r="K447" s="51">
        <v>4000</v>
      </c>
      <c r="L447" s="51">
        <v>4000</v>
      </c>
      <c r="M447" s="51">
        <v>4000</v>
      </c>
      <c r="N447" s="65">
        <v>4000</v>
      </c>
      <c r="O447" s="70">
        <v>560</v>
      </c>
      <c r="P447" s="70">
        <v>20</v>
      </c>
      <c r="Q447" s="70">
        <f t="shared" si="60"/>
        <v>8</v>
      </c>
      <c r="R447" s="70">
        <f t="shared" si="61"/>
        <v>380</v>
      </c>
      <c r="S447" s="70">
        <v>320</v>
      </c>
      <c r="T447" s="70">
        <v>20</v>
      </c>
      <c r="U447" s="76">
        <f t="shared" si="62"/>
        <v>80</v>
      </c>
      <c r="V447" s="76">
        <f t="shared" si="63"/>
        <v>968</v>
      </c>
      <c r="W447" s="76">
        <f t="shared" si="64"/>
        <v>420</v>
      </c>
      <c r="X447" s="77">
        <v>7000</v>
      </c>
      <c r="Y447" s="51">
        <f t="shared" si="65"/>
        <v>840</v>
      </c>
      <c r="Z447" s="51">
        <v>7000</v>
      </c>
      <c r="AA447" s="69">
        <f t="shared" si="66"/>
        <v>840</v>
      </c>
      <c r="AB447" s="76">
        <f t="shared" si="67"/>
        <v>0</v>
      </c>
      <c r="AC447" s="69"/>
      <c r="AD447" s="76">
        <f t="shared" si="68"/>
        <v>0</v>
      </c>
      <c r="AE447" s="76">
        <f t="shared" si="69"/>
        <v>3068</v>
      </c>
      <c r="AF447" s="82"/>
      <c r="AG447" s="82"/>
      <c r="AH447" s="88"/>
    </row>
    <row r="448" spans="1:34" s="58" customFormat="1" ht="20.100000000000001" customHeight="1">
      <c r="A448" s="53">
        <v>469</v>
      </c>
      <c r="B448" s="53" t="s">
        <v>40</v>
      </c>
      <c r="C448" s="51" t="s">
        <v>1586</v>
      </c>
      <c r="D448" s="52" t="s">
        <v>1587</v>
      </c>
      <c r="E448" s="51" t="s">
        <v>43</v>
      </c>
      <c r="F448" s="51" t="s">
        <v>79</v>
      </c>
      <c r="G448" s="53" t="s">
        <v>1588</v>
      </c>
      <c r="H448" s="65">
        <v>202303</v>
      </c>
      <c r="I448" s="69" t="s">
        <v>65</v>
      </c>
      <c r="J448" s="105">
        <v>44657</v>
      </c>
      <c r="K448" s="51">
        <v>4000</v>
      </c>
      <c r="L448" s="51">
        <v>4000</v>
      </c>
      <c r="M448" s="51">
        <v>4000</v>
      </c>
      <c r="N448" s="65">
        <v>4000</v>
      </c>
      <c r="O448" s="70">
        <v>560</v>
      </c>
      <c r="P448" s="70">
        <v>20</v>
      </c>
      <c r="Q448" s="70">
        <f t="shared" si="60"/>
        <v>8</v>
      </c>
      <c r="R448" s="70">
        <f t="shared" si="61"/>
        <v>380</v>
      </c>
      <c r="S448" s="70">
        <v>320</v>
      </c>
      <c r="T448" s="70">
        <v>20</v>
      </c>
      <c r="U448" s="76">
        <f t="shared" si="62"/>
        <v>80</v>
      </c>
      <c r="V448" s="76">
        <f t="shared" si="63"/>
        <v>968</v>
      </c>
      <c r="W448" s="76">
        <f t="shared" si="64"/>
        <v>420</v>
      </c>
      <c r="X448" s="77">
        <v>8500</v>
      </c>
      <c r="Y448" s="51">
        <f t="shared" si="65"/>
        <v>1020</v>
      </c>
      <c r="Z448" s="51">
        <v>8500</v>
      </c>
      <c r="AA448" s="69">
        <f t="shared" si="66"/>
        <v>1020</v>
      </c>
      <c r="AB448" s="76">
        <f t="shared" si="67"/>
        <v>0</v>
      </c>
      <c r="AC448" s="69"/>
      <c r="AD448" s="76">
        <f t="shared" si="68"/>
        <v>0</v>
      </c>
      <c r="AE448" s="76">
        <f t="shared" si="69"/>
        <v>3428</v>
      </c>
      <c r="AF448" s="82"/>
      <c r="AG448" s="82"/>
      <c r="AH448" s="88"/>
    </row>
    <row r="449" spans="1:34" s="58" customFormat="1" ht="20.100000000000001" customHeight="1">
      <c r="A449" s="53">
        <v>470</v>
      </c>
      <c r="B449" s="53" t="s">
        <v>40</v>
      </c>
      <c r="C449" s="51" t="s">
        <v>1589</v>
      </c>
      <c r="D449" s="52" t="s">
        <v>1590</v>
      </c>
      <c r="E449" s="51" t="s">
        <v>49</v>
      </c>
      <c r="F449" s="51" t="s">
        <v>75</v>
      </c>
      <c r="G449" s="53" t="s">
        <v>1591</v>
      </c>
      <c r="H449" s="65">
        <v>202303</v>
      </c>
      <c r="I449" s="69" t="s">
        <v>676</v>
      </c>
      <c r="J449" s="105">
        <v>44657</v>
      </c>
      <c r="K449" s="51">
        <v>4000</v>
      </c>
      <c r="L449" s="51">
        <v>4000</v>
      </c>
      <c r="M449" s="51">
        <v>4000</v>
      </c>
      <c r="N449" s="65">
        <v>4000</v>
      </c>
      <c r="O449" s="70">
        <v>560</v>
      </c>
      <c r="P449" s="70">
        <v>20</v>
      </c>
      <c r="Q449" s="70">
        <f t="shared" si="60"/>
        <v>8</v>
      </c>
      <c r="R449" s="70">
        <f t="shared" si="61"/>
        <v>380</v>
      </c>
      <c r="S449" s="70">
        <v>320</v>
      </c>
      <c r="T449" s="70">
        <v>20</v>
      </c>
      <c r="U449" s="76">
        <f t="shared" si="62"/>
        <v>80</v>
      </c>
      <c r="V449" s="76">
        <f t="shared" si="63"/>
        <v>968</v>
      </c>
      <c r="W449" s="76">
        <f t="shared" si="64"/>
        <v>420</v>
      </c>
      <c r="X449" s="77">
        <v>9000</v>
      </c>
      <c r="Y449" s="51">
        <f t="shared" si="65"/>
        <v>1080</v>
      </c>
      <c r="Z449" s="51">
        <v>9000</v>
      </c>
      <c r="AA449" s="69">
        <f t="shared" si="66"/>
        <v>1080</v>
      </c>
      <c r="AB449" s="76">
        <f t="shared" si="67"/>
        <v>0</v>
      </c>
      <c r="AC449" s="69"/>
      <c r="AD449" s="76">
        <f t="shared" si="68"/>
        <v>0</v>
      </c>
      <c r="AE449" s="76">
        <f t="shared" si="69"/>
        <v>3548</v>
      </c>
      <c r="AF449" s="82"/>
      <c r="AG449" s="82"/>
      <c r="AH449" s="88"/>
    </row>
    <row r="450" spans="1:34" s="58" customFormat="1" ht="20.100000000000001" customHeight="1">
      <c r="A450" s="53">
        <v>471</v>
      </c>
      <c r="B450" s="53" t="s">
        <v>40</v>
      </c>
      <c r="C450" s="51" t="s">
        <v>1592</v>
      </c>
      <c r="D450" s="52" t="s">
        <v>1593</v>
      </c>
      <c r="E450" s="51" t="s">
        <v>201</v>
      </c>
      <c r="F450" s="51" t="s">
        <v>79</v>
      </c>
      <c r="G450" s="53" t="s">
        <v>1594</v>
      </c>
      <c r="H450" s="65">
        <v>202303</v>
      </c>
      <c r="I450" s="69" t="s">
        <v>901</v>
      </c>
      <c r="J450" s="105">
        <v>44657</v>
      </c>
      <c r="K450" s="51">
        <v>4000</v>
      </c>
      <c r="L450" s="51">
        <v>4000</v>
      </c>
      <c r="M450" s="51">
        <v>4000</v>
      </c>
      <c r="N450" s="65">
        <v>4000</v>
      </c>
      <c r="O450" s="70">
        <v>560</v>
      </c>
      <c r="P450" s="70">
        <v>20</v>
      </c>
      <c r="Q450" s="70">
        <f t="shared" si="60"/>
        <v>8</v>
      </c>
      <c r="R450" s="70">
        <f t="shared" si="61"/>
        <v>380</v>
      </c>
      <c r="S450" s="70">
        <v>320</v>
      </c>
      <c r="T450" s="70">
        <v>20</v>
      </c>
      <c r="U450" s="76">
        <f t="shared" si="62"/>
        <v>80</v>
      </c>
      <c r="V450" s="76">
        <f t="shared" si="63"/>
        <v>968</v>
      </c>
      <c r="W450" s="76">
        <f t="shared" si="64"/>
        <v>420</v>
      </c>
      <c r="X450" s="77">
        <v>11000</v>
      </c>
      <c r="Y450" s="51">
        <f t="shared" si="65"/>
        <v>1320</v>
      </c>
      <c r="Z450" s="51">
        <v>11000</v>
      </c>
      <c r="AA450" s="69">
        <f t="shared" si="66"/>
        <v>1320</v>
      </c>
      <c r="AB450" s="76">
        <f t="shared" si="67"/>
        <v>0</v>
      </c>
      <c r="AC450" s="69"/>
      <c r="AD450" s="76">
        <f t="shared" si="68"/>
        <v>0</v>
      </c>
      <c r="AE450" s="76">
        <f t="shared" si="69"/>
        <v>4028</v>
      </c>
      <c r="AF450" s="82"/>
      <c r="AG450" s="82"/>
      <c r="AH450" s="88"/>
    </row>
    <row r="451" spans="1:34" s="58" customFormat="1" ht="20.100000000000001" customHeight="1">
      <c r="A451" s="53">
        <v>472</v>
      </c>
      <c r="B451" s="53" t="s">
        <v>40</v>
      </c>
      <c r="C451" s="51" t="s">
        <v>1595</v>
      </c>
      <c r="D451" s="52" t="s">
        <v>1596</v>
      </c>
      <c r="E451" s="51" t="s">
        <v>201</v>
      </c>
      <c r="F451" s="51" t="s">
        <v>75</v>
      </c>
      <c r="G451" s="53" t="s">
        <v>1597</v>
      </c>
      <c r="H451" s="65">
        <v>202303</v>
      </c>
      <c r="I451" s="69" t="s">
        <v>395</v>
      </c>
      <c r="J451" s="105">
        <v>44657</v>
      </c>
      <c r="K451" s="51">
        <v>4000</v>
      </c>
      <c r="L451" s="51">
        <v>4000</v>
      </c>
      <c r="M451" s="51">
        <v>4000</v>
      </c>
      <c r="N451" s="65">
        <v>4000</v>
      </c>
      <c r="O451" s="70">
        <v>560</v>
      </c>
      <c r="P451" s="70">
        <v>20</v>
      </c>
      <c r="Q451" s="70">
        <f t="shared" si="60"/>
        <v>8</v>
      </c>
      <c r="R451" s="70">
        <f t="shared" si="61"/>
        <v>380</v>
      </c>
      <c r="S451" s="70">
        <v>320</v>
      </c>
      <c r="T451" s="70">
        <v>20</v>
      </c>
      <c r="U451" s="76">
        <f t="shared" si="62"/>
        <v>80</v>
      </c>
      <c r="V451" s="76">
        <f t="shared" si="63"/>
        <v>968</v>
      </c>
      <c r="W451" s="76">
        <f t="shared" si="64"/>
        <v>420</v>
      </c>
      <c r="X451" s="77">
        <v>12000</v>
      </c>
      <c r="Y451" s="51">
        <f t="shared" si="65"/>
        <v>1440</v>
      </c>
      <c r="Z451" s="51">
        <v>12000</v>
      </c>
      <c r="AA451" s="69">
        <f t="shared" si="66"/>
        <v>1440</v>
      </c>
      <c r="AB451" s="76">
        <f t="shared" si="67"/>
        <v>0</v>
      </c>
      <c r="AC451" s="69"/>
      <c r="AD451" s="76">
        <f t="shared" si="68"/>
        <v>0</v>
      </c>
      <c r="AE451" s="76">
        <f t="shared" si="69"/>
        <v>4268</v>
      </c>
      <c r="AF451" s="82"/>
      <c r="AG451" s="82"/>
      <c r="AH451" s="88"/>
    </row>
    <row r="452" spans="1:34" s="58" customFormat="1" ht="20.100000000000001" customHeight="1">
      <c r="A452" s="53">
        <v>473</v>
      </c>
      <c r="B452" s="53" t="s">
        <v>40</v>
      </c>
      <c r="C452" s="51" t="s">
        <v>1598</v>
      </c>
      <c r="D452" s="52" t="s">
        <v>1599</v>
      </c>
      <c r="E452" s="51" t="s">
        <v>201</v>
      </c>
      <c r="F452" s="51" t="s">
        <v>79</v>
      </c>
      <c r="G452" s="53" t="s">
        <v>1600</v>
      </c>
      <c r="H452" s="65">
        <v>202303</v>
      </c>
      <c r="I452" s="69" t="s">
        <v>449</v>
      </c>
      <c r="J452" s="105">
        <v>44659</v>
      </c>
      <c r="K452" s="51">
        <v>4000</v>
      </c>
      <c r="L452" s="51">
        <v>4000</v>
      </c>
      <c r="M452" s="51">
        <v>4000</v>
      </c>
      <c r="N452" s="65">
        <v>4000</v>
      </c>
      <c r="O452" s="70">
        <v>560</v>
      </c>
      <c r="P452" s="70">
        <v>20</v>
      </c>
      <c r="Q452" s="70">
        <f t="shared" ref="Q452:Q515" si="70">ROUND(M452*0.002,2)</f>
        <v>8</v>
      </c>
      <c r="R452" s="70">
        <f t="shared" ref="R452:R515" si="71">ROUND(N452*0.095,2)</f>
        <v>380</v>
      </c>
      <c r="S452" s="70">
        <v>320</v>
      </c>
      <c r="T452" s="70">
        <v>20</v>
      </c>
      <c r="U452" s="76">
        <f t="shared" ref="U452:U515" si="72">N452*0.02</f>
        <v>80</v>
      </c>
      <c r="V452" s="76">
        <f t="shared" ref="V452:V515" si="73">O452+P452+Q452+R452</f>
        <v>968</v>
      </c>
      <c r="W452" s="76">
        <f t="shared" ref="W452:W515" si="74">S452+T452+U452</f>
        <v>420</v>
      </c>
      <c r="X452" s="77">
        <v>8000</v>
      </c>
      <c r="Y452" s="51">
        <f t="shared" ref="Y452:Y515" si="75">X452*0.12</f>
        <v>960</v>
      </c>
      <c r="Z452" s="51">
        <v>8000</v>
      </c>
      <c r="AA452" s="69">
        <f t="shared" ref="AA452:AA515" si="76">Z452*0.12</f>
        <v>960</v>
      </c>
      <c r="AB452" s="76">
        <f t="shared" ref="AB452:AB515" si="77">Y452-AA452</f>
        <v>0</v>
      </c>
      <c r="AC452" s="69"/>
      <c r="AD452" s="76">
        <f t="shared" ref="AD452:AD515" si="78">AB452+AC452</f>
        <v>0</v>
      </c>
      <c r="AE452" s="76">
        <f t="shared" ref="AE452:AE515" si="79">V452+W452+AA452*2</f>
        <v>3308</v>
      </c>
      <c r="AF452" s="82"/>
      <c r="AG452" s="82"/>
      <c r="AH452" s="88"/>
    </row>
    <row r="453" spans="1:34" s="58" customFormat="1" ht="20.100000000000001" customHeight="1">
      <c r="A453" s="53">
        <v>474</v>
      </c>
      <c r="B453" s="53" t="s">
        <v>40</v>
      </c>
      <c r="C453" s="51" t="s">
        <v>1601</v>
      </c>
      <c r="D453" s="52" t="s">
        <v>1602</v>
      </c>
      <c r="E453" s="51" t="s">
        <v>43</v>
      </c>
      <c r="F453" s="51" t="s">
        <v>79</v>
      </c>
      <c r="G453" s="53" t="s">
        <v>1603</v>
      </c>
      <c r="H453" s="65">
        <v>202303</v>
      </c>
      <c r="I453" s="69" t="s">
        <v>324</v>
      </c>
      <c r="J453" s="105">
        <v>44659</v>
      </c>
      <c r="K453" s="51">
        <v>4000</v>
      </c>
      <c r="L453" s="51">
        <v>4000</v>
      </c>
      <c r="M453" s="51">
        <v>4000</v>
      </c>
      <c r="N453" s="65">
        <v>4000</v>
      </c>
      <c r="O453" s="70">
        <v>560</v>
      </c>
      <c r="P453" s="70">
        <v>20</v>
      </c>
      <c r="Q453" s="70">
        <f t="shared" si="70"/>
        <v>8</v>
      </c>
      <c r="R453" s="70">
        <f t="shared" si="71"/>
        <v>380</v>
      </c>
      <c r="S453" s="70">
        <v>320</v>
      </c>
      <c r="T453" s="70">
        <v>20</v>
      </c>
      <c r="U453" s="76">
        <f t="shared" si="72"/>
        <v>80</v>
      </c>
      <c r="V453" s="76">
        <f t="shared" si="73"/>
        <v>968</v>
      </c>
      <c r="W453" s="76">
        <f t="shared" si="74"/>
        <v>420</v>
      </c>
      <c r="X453" s="77">
        <v>11000</v>
      </c>
      <c r="Y453" s="51">
        <f t="shared" si="75"/>
        <v>1320</v>
      </c>
      <c r="Z453" s="51">
        <v>11000</v>
      </c>
      <c r="AA453" s="69">
        <f t="shared" si="76"/>
        <v>1320</v>
      </c>
      <c r="AB453" s="76">
        <f t="shared" si="77"/>
        <v>0</v>
      </c>
      <c r="AC453" s="69"/>
      <c r="AD453" s="76">
        <f t="shared" si="78"/>
        <v>0</v>
      </c>
      <c r="AE453" s="76">
        <f t="shared" si="79"/>
        <v>4028</v>
      </c>
      <c r="AF453" s="82"/>
      <c r="AG453" s="82"/>
      <c r="AH453" s="88"/>
    </row>
    <row r="454" spans="1:34" s="58" customFormat="1" ht="20.100000000000001" customHeight="1">
      <c r="A454" s="53">
        <v>475</v>
      </c>
      <c r="B454" s="53" t="s">
        <v>40</v>
      </c>
      <c r="C454" s="51" t="s">
        <v>1604</v>
      </c>
      <c r="D454" s="52" t="s">
        <v>1605</v>
      </c>
      <c r="E454" s="51" t="s">
        <v>43</v>
      </c>
      <c r="F454" s="51" t="s">
        <v>79</v>
      </c>
      <c r="G454" s="53" t="s">
        <v>1606</v>
      </c>
      <c r="H454" s="65">
        <v>202303</v>
      </c>
      <c r="I454" s="69" t="s">
        <v>324</v>
      </c>
      <c r="J454" s="105">
        <v>44662</v>
      </c>
      <c r="K454" s="51">
        <v>4000</v>
      </c>
      <c r="L454" s="51">
        <v>4000</v>
      </c>
      <c r="M454" s="51">
        <v>4000</v>
      </c>
      <c r="N454" s="65">
        <v>4000</v>
      </c>
      <c r="O454" s="70">
        <v>560</v>
      </c>
      <c r="P454" s="70">
        <v>20</v>
      </c>
      <c r="Q454" s="70">
        <f t="shared" si="70"/>
        <v>8</v>
      </c>
      <c r="R454" s="70">
        <f t="shared" si="71"/>
        <v>380</v>
      </c>
      <c r="S454" s="70">
        <v>320</v>
      </c>
      <c r="T454" s="70">
        <v>20</v>
      </c>
      <c r="U454" s="76">
        <f t="shared" si="72"/>
        <v>80</v>
      </c>
      <c r="V454" s="76">
        <f t="shared" si="73"/>
        <v>968</v>
      </c>
      <c r="W454" s="76">
        <f t="shared" si="74"/>
        <v>420</v>
      </c>
      <c r="X454" s="77">
        <v>9000</v>
      </c>
      <c r="Y454" s="51">
        <f t="shared" si="75"/>
        <v>1080</v>
      </c>
      <c r="Z454" s="51">
        <v>9000</v>
      </c>
      <c r="AA454" s="69">
        <f t="shared" si="76"/>
        <v>1080</v>
      </c>
      <c r="AB454" s="76">
        <f t="shared" si="77"/>
        <v>0</v>
      </c>
      <c r="AC454" s="69"/>
      <c r="AD454" s="76">
        <f t="shared" si="78"/>
        <v>0</v>
      </c>
      <c r="AE454" s="76">
        <f t="shared" si="79"/>
        <v>3548</v>
      </c>
      <c r="AF454" s="82"/>
      <c r="AG454" s="82"/>
      <c r="AH454" s="88"/>
    </row>
    <row r="455" spans="1:34" s="58" customFormat="1" ht="20.100000000000001" customHeight="1">
      <c r="A455" s="53">
        <v>476</v>
      </c>
      <c r="B455" s="53" t="s">
        <v>40</v>
      </c>
      <c r="C455" s="51" t="s">
        <v>1607</v>
      </c>
      <c r="D455" s="52" t="s">
        <v>1608</v>
      </c>
      <c r="E455" s="51" t="s">
        <v>201</v>
      </c>
      <c r="F455" s="51" t="s">
        <v>79</v>
      </c>
      <c r="G455" s="53" t="s">
        <v>1609</v>
      </c>
      <c r="H455" s="65">
        <v>202303</v>
      </c>
      <c r="I455" s="69" t="s">
        <v>395</v>
      </c>
      <c r="J455" s="105">
        <v>44662</v>
      </c>
      <c r="K455" s="51">
        <v>4000</v>
      </c>
      <c r="L455" s="51">
        <v>4000</v>
      </c>
      <c r="M455" s="51">
        <v>4000</v>
      </c>
      <c r="N455" s="65">
        <v>4000</v>
      </c>
      <c r="O455" s="70">
        <v>560</v>
      </c>
      <c r="P455" s="70">
        <v>20</v>
      </c>
      <c r="Q455" s="70">
        <f t="shared" si="70"/>
        <v>8</v>
      </c>
      <c r="R455" s="70">
        <f t="shared" si="71"/>
        <v>380</v>
      </c>
      <c r="S455" s="70">
        <v>320</v>
      </c>
      <c r="T455" s="70">
        <v>20</v>
      </c>
      <c r="U455" s="76">
        <f t="shared" si="72"/>
        <v>80</v>
      </c>
      <c r="V455" s="76">
        <f t="shared" si="73"/>
        <v>968</v>
      </c>
      <c r="W455" s="76">
        <f t="shared" si="74"/>
        <v>420</v>
      </c>
      <c r="X455" s="77">
        <v>10500</v>
      </c>
      <c r="Y455" s="51">
        <f t="shared" si="75"/>
        <v>1260</v>
      </c>
      <c r="Z455" s="51">
        <v>10500</v>
      </c>
      <c r="AA455" s="69">
        <f t="shared" si="76"/>
        <v>1260</v>
      </c>
      <c r="AB455" s="76">
        <f t="shared" si="77"/>
        <v>0</v>
      </c>
      <c r="AC455" s="69"/>
      <c r="AD455" s="76">
        <f t="shared" si="78"/>
        <v>0</v>
      </c>
      <c r="AE455" s="76">
        <f t="shared" si="79"/>
        <v>3908</v>
      </c>
      <c r="AF455" s="82"/>
      <c r="AG455" s="82"/>
      <c r="AH455" s="88"/>
    </row>
    <row r="456" spans="1:34" s="58" customFormat="1" ht="20.100000000000001" customHeight="1">
      <c r="A456" s="53">
        <v>477</v>
      </c>
      <c r="B456" s="53" t="s">
        <v>40</v>
      </c>
      <c r="C456" s="51" t="s">
        <v>1610</v>
      </c>
      <c r="D456" s="52" t="s">
        <v>1611</v>
      </c>
      <c r="E456" s="51" t="s">
        <v>43</v>
      </c>
      <c r="F456" s="51" t="s">
        <v>115</v>
      </c>
      <c r="G456" s="53" t="s">
        <v>1612</v>
      </c>
      <c r="H456" s="65">
        <v>202303</v>
      </c>
      <c r="I456" s="69" t="s">
        <v>257</v>
      </c>
      <c r="J456" s="105">
        <v>44664</v>
      </c>
      <c r="K456" s="51">
        <v>4000</v>
      </c>
      <c r="L456" s="51">
        <v>4000</v>
      </c>
      <c r="M456" s="51">
        <v>4000</v>
      </c>
      <c r="N456" s="65">
        <v>4000</v>
      </c>
      <c r="O456" s="70">
        <v>560</v>
      </c>
      <c r="P456" s="70">
        <v>20</v>
      </c>
      <c r="Q456" s="70">
        <f t="shared" si="70"/>
        <v>8</v>
      </c>
      <c r="R456" s="70">
        <f t="shared" si="71"/>
        <v>380</v>
      </c>
      <c r="S456" s="70">
        <v>320</v>
      </c>
      <c r="T456" s="70">
        <v>20</v>
      </c>
      <c r="U456" s="76">
        <f t="shared" si="72"/>
        <v>80</v>
      </c>
      <c r="V456" s="76">
        <f t="shared" si="73"/>
        <v>968</v>
      </c>
      <c r="W456" s="76">
        <f t="shared" si="74"/>
        <v>420</v>
      </c>
      <c r="X456" s="77">
        <v>3500</v>
      </c>
      <c r="Y456" s="51">
        <f t="shared" si="75"/>
        <v>420</v>
      </c>
      <c r="Z456" s="51">
        <v>3500</v>
      </c>
      <c r="AA456" s="69">
        <f t="shared" si="76"/>
        <v>420</v>
      </c>
      <c r="AB456" s="76">
        <f t="shared" si="77"/>
        <v>0</v>
      </c>
      <c r="AC456" s="69"/>
      <c r="AD456" s="76">
        <f t="shared" si="78"/>
        <v>0</v>
      </c>
      <c r="AE456" s="76">
        <f t="shared" si="79"/>
        <v>2228</v>
      </c>
      <c r="AF456" s="82">
        <v>44664</v>
      </c>
      <c r="AG456" s="82"/>
      <c r="AH456" s="88"/>
    </row>
    <row r="457" spans="1:34" s="58" customFormat="1" ht="20.100000000000001" customHeight="1">
      <c r="A457" s="53">
        <v>478</v>
      </c>
      <c r="B457" s="53" t="s">
        <v>40</v>
      </c>
      <c r="C457" s="51" t="s">
        <v>1613</v>
      </c>
      <c r="D457" s="52" t="s">
        <v>1614</v>
      </c>
      <c r="E457" s="51" t="s">
        <v>201</v>
      </c>
      <c r="F457" s="51" t="s">
        <v>79</v>
      </c>
      <c r="G457" s="53" t="s">
        <v>1615</v>
      </c>
      <c r="H457" s="65">
        <v>202303</v>
      </c>
      <c r="I457" s="69" t="s">
        <v>449</v>
      </c>
      <c r="J457" s="105">
        <v>44666</v>
      </c>
      <c r="K457" s="51">
        <v>4000</v>
      </c>
      <c r="L457" s="51">
        <v>4000</v>
      </c>
      <c r="M457" s="51">
        <v>4000</v>
      </c>
      <c r="N457" s="65">
        <v>4000</v>
      </c>
      <c r="O457" s="70">
        <v>560</v>
      </c>
      <c r="P457" s="70">
        <v>20</v>
      </c>
      <c r="Q457" s="70">
        <f t="shared" si="70"/>
        <v>8</v>
      </c>
      <c r="R457" s="70">
        <f t="shared" si="71"/>
        <v>380</v>
      </c>
      <c r="S457" s="70">
        <v>320</v>
      </c>
      <c r="T457" s="70">
        <v>20</v>
      </c>
      <c r="U457" s="76">
        <f t="shared" si="72"/>
        <v>80</v>
      </c>
      <c r="V457" s="76">
        <f t="shared" si="73"/>
        <v>968</v>
      </c>
      <c r="W457" s="76">
        <f t="shared" si="74"/>
        <v>420</v>
      </c>
      <c r="X457" s="77">
        <v>3500</v>
      </c>
      <c r="Y457" s="51">
        <f t="shared" si="75"/>
        <v>420</v>
      </c>
      <c r="Z457" s="51">
        <v>3500</v>
      </c>
      <c r="AA457" s="69">
        <f t="shared" si="76"/>
        <v>420</v>
      </c>
      <c r="AB457" s="76">
        <f t="shared" si="77"/>
        <v>0</v>
      </c>
      <c r="AC457" s="69"/>
      <c r="AD457" s="76">
        <f t="shared" si="78"/>
        <v>0</v>
      </c>
      <c r="AE457" s="76">
        <f t="shared" si="79"/>
        <v>2228</v>
      </c>
      <c r="AF457" s="82">
        <v>44666</v>
      </c>
      <c r="AG457" s="82"/>
      <c r="AH457" s="88"/>
    </row>
    <row r="458" spans="1:34" s="58" customFormat="1" ht="20.100000000000001" customHeight="1">
      <c r="A458" s="53">
        <v>479</v>
      </c>
      <c r="B458" s="53" t="s">
        <v>40</v>
      </c>
      <c r="C458" s="51" t="s">
        <v>1616</v>
      </c>
      <c r="D458" s="52" t="s">
        <v>1617</v>
      </c>
      <c r="E458" s="51" t="s">
        <v>43</v>
      </c>
      <c r="F458" s="51" t="s">
        <v>79</v>
      </c>
      <c r="G458" s="53" t="s">
        <v>1618</v>
      </c>
      <c r="H458" s="65">
        <v>202303</v>
      </c>
      <c r="I458" s="69" t="s">
        <v>324</v>
      </c>
      <c r="J458" s="105">
        <v>44666</v>
      </c>
      <c r="K458" s="51">
        <v>4000</v>
      </c>
      <c r="L458" s="51">
        <v>4000</v>
      </c>
      <c r="M458" s="51">
        <v>4000</v>
      </c>
      <c r="N458" s="65">
        <v>4000</v>
      </c>
      <c r="O458" s="70">
        <v>560</v>
      </c>
      <c r="P458" s="70">
        <v>20</v>
      </c>
      <c r="Q458" s="70">
        <f t="shared" si="70"/>
        <v>8</v>
      </c>
      <c r="R458" s="70">
        <f t="shared" si="71"/>
        <v>380</v>
      </c>
      <c r="S458" s="70">
        <v>320</v>
      </c>
      <c r="T458" s="70">
        <v>20</v>
      </c>
      <c r="U458" s="76">
        <f t="shared" si="72"/>
        <v>80</v>
      </c>
      <c r="V458" s="76">
        <f t="shared" si="73"/>
        <v>968</v>
      </c>
      <c r="W458" s="76">
        <f t="shared" si="74"/>
        <v>420</v>
      </c>
      <c r="X458" s="77">
        <v>11500</v>
      </c>
      <c r="Y458" s="51">
        <f t="shared" si="75"/>
        <v>1380</v>
      </c>
      <c r="Z458" s="51">
        <v>11500</v>
      </c>
      <c r="AA458" s="69">
        <f t="shared" si="76"/>
        <v>1380</v>
      </c>
      <c r="AB458" s="76">
        <f t="shared" si="77"/>
        <v>0</v>
      </c>
      <c r="AC458" s="69"/>
      <c r="AD458" s="76">
        <f t="shared" si="78"/>
        <v>0</v>
      </c>
      <c r="AE458" s="76">
        <f t="shared" si="79"/>
        <v>4148</v>
      </c>
      <c r="AF458" s="82"/>
      <c r="AG458" s="82"/>
      <c r="AH458" s="88"/>
    </row>
    <row r="459" spans="1:34" s="58" customFormat="1" ht="20.100000000000001" customHeight="1">
      <c r="A459" s="53">
        <v>480</v>
      </c>
      <c r="B459" s="53" t="s">
        <v>40</v>
      </c>
      <c r="C459" s="51" t="s">
        <v>1619</v>
      </c>
      <c r="D459" s="52" t="s">
        <v>1620</v>
      </c>
      <c r="E459" s="51" t="s">
        <v>49</v>
      </c>
      <c r="F459" s="51" t="s">
        <v>115</v>
      </c>
      <c r="G459" s="53" t="s">
        <v>1621</v>
      </c>
      <c r="H459" s="65">
        <v>202303</v>
      </c>
      <c r="I459" s="69" t="s">
        <v>598</v>
      </c>
      <c r="J459" s="105">
        <v>44666</v>
      </c>
      <c r="K459" s="51">
        <v>4000</v>
      </c>
      <c r="L459" s="51">
        <v>4000</v>
      </c>
      <c r="M459" s="51">
        <v>4000</v>
      </c>
      <c r="N459" s="65">
        <v>4000</v>
      </c>
      <c r="O459" s="70">
        <v>560</v>
      </c>
      <c r="P459" s="70">
        <v>20</v>
      </c>
      <c r="Q459" s="70">
        <f t="shared" si="70"/>
        <v>8</v>
      </c>
      <c r="R459" s="70">
        <f t="shared" si="71"/>
        <v>380</v>
      </c>
      <c r="S459" s="70">
        <v>320</v>
      </c>
      <c r="T459" s="70">
        <v>20</v>
      </c>
      <c r="U459" s="76">
        <f t="shared" si="72"/>
        <v>80</v>
      </c>
      <c r="V459" s="76">
        <f t="shared" si="73"/>
        <v>968</v>
      </c>
      <c r="W459" s="76">
        <f t="shared" si="74"/>
        <v>420</v>
      </c>
      <c r="X459" s="77">
        <v>3500</v>
      </c>
      <c r="Y459" s="51">
        <f t="shared" si="75"/>
        <v>420</v>
      </c>
      <c r="Z459" s="51">
        <v>3500</v>
      </c>
      <c r="AA459" s="69">
        <f t="shared" si="76"/>
        <v>420</v>
      </c>
      <c r="AB459" s="76">
        <f t="shared" si="77"/>
        <v>0</v>
      </c>
      <c r="AC459" s="69"/>
      <c r="AD459" s="76">
        <f t="shared" si="78"/>
        <v>0</v>
      </c>
      <c r="AE459" s="76">
        <f t="shared" si="79"/>
        <v>2228</v>
      </c>
      <c r="AF459" s="82">
        <v>44666</v>
      </c>
      <c r="AG459" s="82"/>
      <c r="AH459" s="88"/>
    </row>
    <row r="460" spans="1:34" s="58" customFormat="1" ht="20.100000000000001" customHeight="1">
      <c r="A460" s="53">
        <v>481</v>
      </c>
      <c r="B460" s="53" t="s">
        <v>40</v>
      </c>
      <c r="C460" s="51" t="s">
        <v>1622</v>
      </c>
      <c r="D460" s="52" t="s">
        <v>1623</v>
      </c>
      <c r="E460" s="51" t="s">
        <v>49</v>
      </c>
      <c r="F460" s="51" t="s">
        <v>79</v>
      </c>
      <c r="G460" s="53" t="s">
        <v>1624</v>
      </c>
      <c r="H460" s="65">
        <v>202303</v>
      </c>
      <c r="I460" s="69" t="s">
        <v>559</v>
      </c>
      <c r="J460" s="105">
        <v>44671</v>
      </c>
      <c r="K460" s="51">
        <v>4000</v>
      </c>
      <c r="L460" s="51">
        <v>4000</v>
      </c>
      <c r="M460" s="51">
        <v>4000</v>
      </c>
      <c r="N460" s="65">
        <v>4000</v>
      </c>
      <c r="O460" s="70">
        <v>560</v>
      </c>
      <c r="P460" s="70">
        <v>20</v>
      </c>
      <c r="Q460" s="70">
        <f t="shared" si="70"/>
        <v>8</v>
      </c>
      <c r="R460" s="70">
        <f t="shared" si="71"/>
        <v>380</v>
      </c>
      <c r="S460" s="70">
        <v>320</v>
      </c>
      <c r="T460" s="70">
        <v>20</v>
      </c>
      <c r="U460" s="76">
        <f t="shared" si="72"/>
        <v>80</v>
      </c>
      <c r="V460" s="76">
        <f t="shared" si="73"/>
        <v>968</v>
      </c>
      <c r="W460" s="76">
        <f t="shared" si="74"/>
        <v>420</v>
      </c>
      <c r="X460" s="77">
        <v>3500</v>
      </c>
      <c r="Y460" s="51">
        <f t="shared" si="75"/>
        <v>420</v>
      </c>
      <c r="Z460" s="51">
        <v>3500</v>
      </c>
      <c r="AA460" s="69">
        <f t="shared" si="76"/>
        <v>420</v>
      </c>
      <c r="AB460" s="76">
        <f t="shared" si="77"/>
        <v>0</v>
      </c>
      <c r="AC460" s="69"/>
      <c r="AD460" s="76">
        <f t="shared" si="78"/>
        <v>0</v>
      </c>
      <c r="AE460" s="76">
        <f t="shared" si="79"/>
        <v>2228</v>
      </c>
      <c r="AF460" s="82">
        <v>44671</v>
      </c>
      <c r="AG460" s="82"/>
      <c r="AH460" s="88"/>
    </row>
    <row r="461" spans="1:34" s="58" customFormat="1" ht="20.100000000000001" customHeight="1">
      <c r="A461" s="53">
        <v>482</v>
      </c>
      <c r="B461" s="53" t="s">
        <v>40</v>
      </c>
      <c r="C461" s="51" t="s">
        <v>1625</v>
      </c>
      <c r="D461" s="52" t="s">
        <v>1626</v>
      </c>
      <c r="E461" s="51" t="s">
        <v>43</v>
      </c>
      <c r="F461" s="51" t="s">
        <v>115</v>
      </c>
      <c r="G461" s="53" t="s">
        <v>1627</v>
      </c>
      <c r="H461" s="65">
        <v>202303</v>
      </c>
      <c r="I461" s="69" t="s">
        <v>126</v>
      </c>
      <c r="J461" s="105">
        <v>44746</v>
      </c>
      <c r="K461" s="51">
        <v>4000</v>
      </c>
      <c r="L461" s="51">
        <v>4000</v>
      </c>
      <c r="M461" s="51">
        <v>4000</v>
      </c>
      <c r="N461" s="65">
        <v>4000</v>
      </c>
      <c r="O461" s="70">
        <v>560</v>
      </c>
      <c r="P461" s="70">
        <v>20</v>
      </c>
      <c r="Q461" s="70">
        <f t="shared" si="70"/>
        <v>8</v>
      </c>
      <c r="R461" s="70">
        <f t="shared" si="71"/>
        <v>380</v>
      </c>
      <c r="S461" s="70">
        <v>320</v>
      </c>
      <c r="T461" s="70">
        <v>20</v>
      </c>
      <c r="U461" s="76">
        <f t="shared" si="72"/>
        <v>80</v>
      </c>
      <c r="V461" s="76">
        <f t="shared" si="73"/>
        <v>968</v>
      </c>
      <c r="W461" s="76">
        <f t="shared" si="74"/>
        <v>420</v>
      </c>
      <c r="X461" s="77">
        <v>6000</v>
      </c>
      <c r="Y461" s="51">
        <f t="shared" si="75"/>
        <v>720</v>
      </c>
      <c r="Z461" s="51">
        <v>6000</v>
      </c>
      <c r="AA461" s="69">
        <f t="shared" si="76"/>
        <v>720</v>
      </c>
      <c r="AB461" s="76">
        <f t="shared" si="77"/>
        <v>0</v>
      </c>
      <c r="AC461" s="69"/>
      <c r="AD461" s="76">
        <f t="shared" si="78"/>
        <v>0</v>
      </c>
      <c r="AE461" s="76">
        <f t="shared" si="79"/>
        <v>2828</v>
      </c>
      <c r="AF461" s="82"/>
      <c r="AG461" s="82"/>
      <c r="AH461" s="88"/>
    </row>
    <row r="462" spans="1:34" s="58" customFormat="1" ht="20.100000000000001" customHeight="1">
      <c r="A462" s="53">
        <v>483</v>
      </c>
      <c r="B462" s="53" t="s">
        <v>40</v>
      </c>
      <c r="C462" s="51" t="s">
        <v>1628</v>
      </c>
      <c r="D462" s="52" t="s">
        <v>1629</v>
      </c>
      <c r="E462" s="51" t="s">
        <v>43</v>
      </c>
      <c r="F462" s="51" t="s">
        <v>75</v>
      </c>
      <c r="G462" s="53" t="s">
        <v>1630</v>
      </c>
      <c r="H462" s="65">
        <v>202303</v>
      </c>
      <c r="I462" s="69" t="s">
        <v>227</v>
      </c>
      <c r="J462" s="105">
        <v>44676</v>
      </c>
      <c r="K462" s="51">
        <v>4500</v>
      </c>
      <c r="L462" s="51">
        <v>4500</v>
      </c>
      <c r="M462" s="51">
        <v>4500</v>
      </c>
      <c r="N462" s="65">
        <v>4500</v>
      </c>
      <c r="O462" s="70">
        <v>630</v>
      </c>
      <c r="P462" s="70">
        <v>22.5</v>
      </c>
      <c r="Q462" s="70">
        <f t="shared" si="70"/>
        <v>9</v>
      </c>
      <c r="R462" s="70">
        <f t="shared" si="71"/>
        <v>427.5</v>
      </c>
      <c r="S462" s="70">
        <v>360</v>
      </c>
      <c r="T462" s="70">
        <v>22.5</v>
      </c>
      <c r="U462" s="76">
        <f t="shared" si="72"/>
        <v>90</v>
      </c>
      <c r="V462" s="76">
        <f t="shared" si="73"/>
        <v>1089</v>
      </c>
      <c r="W462" s="76">
        <f t="shared" si="74"/>
        <v>472.5</v>
      </c>
      <c r="X462" s="77">
        <v>12000</v>
      </c>
      <c r="Y462" s="51">
        <f t="shared" si="75"/>
        <v>1440</v>
      </c>
      <c r="Z462" s="51">
        <v>12000</v>
      </c>
      <c r="AA462" s="69">
        <f t="shared" si="76"/>
        <v>1440</v>
      </c>
      <c r="AB462" s="76">
        <f t="shared" si="77"/>
        <v>0</v>
      </c>
      <c r="AC462" s="69"/>
      <c r="AD462" s="76">
        <f t="shared" si="78"/>
        <v>0</v>
      </c>
      <c r="AE462" s="76">
        <f t="shared" si="79"/>
        <v>4441.5</v>
      </c>
      <c r="AF462" s="82"/>
      <c r="AG462" s="82"/>
      <c r="AH462" s="88"/>
    </row>
    <row r="463" spans="1:34" s="58" customFormat="1" ht="20.100000000000001" customHeight="1">
      <c r="A463" s="53">
        <v>484</v>
      </c>
      <c r="B463" s="53" t="s">
        <v>40</v>
      </c>
      <c r="C463" s="51" t="s">
        <v>1631</v>
      </c>
      <c r="D463" s="52" t="s">
        <v>1632</v>
      </c>
      <c r="E463" s="51" t="s">
        <v>49</v>
      </c>
      <c r="F463" s="51" t="s">
        <v>75</v>
      </c>
      <c r="G463" s="53" t="s">
        <v>1633</v>
      </c>
      <c r="H463" s="65">
        <v>202303</v>
      </c>
      <c r="I463" s="69" t="s">
        <v>508</v>
      </c>
      <c r="J463" s="105">
        <v>44676</v>
      </c>
      <c r="K463" s="51">
        <v>4000</v>
      </c>
      <c r="L463" s="51">
        <v>4000</v>
      </c>
      <c r="M463" s="51">
        <v>4000</v>
      </c>
      <c r="N463" s="65">
        <v>4000</v>
      </c>
      <c r="O463" s="70">
        <v>560</v>
      </c>
      <c r="P463" s="70">
        <v>20</v>
      </c>
      <c r="Q463" s="70">
        <f t="shared" si="70"/>
        <v>8</v>
      </c>
      <c r="R463" s="70">
        <f t="shared" si="71"/>
        <v>380</v>
      </c>
      <c r="S463" s="70">
        <v>320</v>
      </c>
      <c r="T463" s="70">
        <v>20</v>
      </c>
      <c r="U463" s="76">
        <f t="shared" si="72"/>
        <v>80</v>
      </c>
      <c r="V463" s="76">
        <f t="shared" si="73"/>
        <v>968</v>
      </c>
      <c r="W463" s="76">
        <f t="shared" si="74"/>
        <v>420</v>
      </c>
      <c r="X463" s="77">
        <v>9500</v>
      </c>
      <c r="Y463" s="51">
        <f t="shared" si="75"/>
        <v>1140</v>
      </c>
      <c r="Z463" s="51">
        <v>9500</v>
      </c>
      <c r="AA463" s="69">
        <f t="shared" si="76"/>
        <v>1140</v>
      </c>
      <c r="AB463" s="76">
        <f t="shared" si="77"/>
        <v>0</v>
      </c>
      <c r="AC463" s="69"/>
      <c r="AD463" s="76">
        <f t="shared" si="78"/>
        <v>0</v>
      </c>
      <c r="AE463" s="76">
        <f t="shared" si="79"/>
        <v>3668</v>
      </c>
      <c r="AF463" s="82"/>
      <c r="AG463" s="82"/>
      <c r="AH463" s="88"/>
    </row>
    <row r="464" spans="1:34" s="58" customFormat="1" ht="20.100000000000001" customHeight="1">
      <c r="A464" s="53">
        <v>485</v>
      </c>
      <c r="B464" s="53" t="s">
        <v>40</v>
      </c>
      <c r="C464" s="51" t="s">
        <v>1634</v>
      </c>
      <c r="D464" s="52" t="s">
        <v>1635</v>
      </c>
      <c r="E464" s="51" t="s">
        <v>43</v>
      </c>
      <c r="F464" s="51" t="s">
        <v>84</v>
      </c>
      <c r="G464" s="53" t="s">
        <v>1636</v>
      </c>
      <c r="H464" s="65">
        <v>202303</v>
      </c>
      <c r="I464" s="69" t="s">
        <v>387</v>
      </c>
      <c r="J464" s="105">
        <v>44676</v>
      </c>
      <c r="K464" s="51">
        <v>5000</v>
      </c>
      <c r="L464" s="51">
        <v>5000</v>
      </c>
      <c r="M464" s="51">
        <v>5000</v>
      </c>
      <c r="N464" s="65">
        <v>5000</v>
      </c>
      <c r="O464" s="70">
        <v>700</v>
      </c>
      <c r="P464" s="70">
        <v>25</v>
      </c>
      <c r="Q464" s="70">
        <f t="shared" si="70"/>
        <v>10</v>
      </c>
      <c r="R464" s="70">
        <f t="shared" si="71"/>
        <v>475</v>
      </c>
      <c r="S464" s="70">
        <v>400</v>
      </c>
      <c r="T464" s="70">
        <v>25</v>
      </c>
      <c r="U464" s="76">
        <f t="shared" si="72"/>
        <v>100</v>
      </c>
      <c r="V464" s="76">
        <f t="shared" si="73"/>
        <v>1210</v>
      </c>
      <c r="W464" s="76">
        <f t="shared" si="74"/>
        <v>525</v>
      </c>
      <c r="X464" s="77">
        <v>15000</v>
      </c>
      <c r="Y464" s="51">
        <f t="shared" si="75"/>
        <v>1800</v>
      </c>
      <c r="Z464" s="51">
        <v>15000</v>
      </c>
      <c r="AA464" s="69">
        <f t="shared" si="76"/>
        <v>1800</v>
      </c>
      <c r="AB464" s="76">
        <f t="shared" si="77"/>
        <v>0</v>
      </c>
      <c r="AC464" s="69"/>
      <c r="AD464" s="76">
        <f t="shared" si="78"/>
        <v>0</v>
      </c>
      <c r="AE464" s="76">
        <f t="shared" si="79"/>
        <v>5335</v>
      </c>
      <c r="AF464" s="82"/>
      <c r="AG464" s="82"/>
      <c r="AH464" s="88"/>
    </row>
    <row r="465" spans="1:34" s="58" customFormat="1" ht="20.100000000000001" customHeight="1">
      <c r="A465" s="53">
        <v>486</v>
      </c>
      <c r="B465" s="53" t="s">
        <v>40</v>
      </c>
      <c r="C465" s="51" t="s">
        <v>1637</v>
      </c>
      <c r="D465" s="52" t="s">
        <v>1638</v>
      </c>
      <c r="E465" s="51" t="s">
        <v>43</v>
      </c>
      <c r="F465" s="51" t="s">
        <v>79</v>
      </c>
      <c r="G465" s="53" t="s">
        <v>1639</v>
      </c>
      <c r="H465" s="65">
        <v>202303</v>
      </c>
      <c r="I465" s="69" t="s">
        <v>424</v>
      </c>
      <c r="J465" s="105">
        <v>44678</v>
      </c>
      <c r="K465" s="51">
        <v>4000</v>
      </c>
      <c r="L465" s="51">
        <v>4000</v>
      </c>
      <c r="M465" s="51">
        <v>4000</v>
      </c>
      <c r="N465" s="65">
        <v>4000</v>
      </c>
      <c r="O465" s="70">
        <v>560</v>
      </c>
      <c r="P465" s="70">
        <v>20</v>
      </c>
      <c r="Q465" s="70">
        <f t="shared" si="70"/>
        <v>8</v>
      </c>
      <c r="R465" s="70">
        <f t="shared" si="71"/>
        <v>380</v>
      </c>
      <c r="S465" s="70">
        <v>320</v>
      </c>
      <c r="T465" s="70">
        <v>20</v>
      </c>
      <c r="U465" s="76">
        <f t="shared" si="72"/>
        <v>80</v>
      </c>
      <c r="V465" s="76">
        <f t="shared" si="73"/>
        <v>968</v>
      </c>
      <c r="W465" s="76">
        <f t="shared" si="74"/>
        <v>420</v>
      </c>
      <c r="X465" s="77">
        <v>9000</v>
      </c>
      <c r="Y465" s="51">
        <f t="shared" si="75"/>
        <v>1080</v>
      </c>
      <c r="Z465" s="51">
        <v>9000</v>
      </c>
      <c r="AA465" s="69">
        <f t="shared" si="76"/>
        <v>1080</v>
      </c>
      <c r="AB465" s="76">
        <f t="shared" si="77"/>
        <v>0</v>
      </c>
      <c r="AC465" s="69"/>
      <c r="AD465" s="76">
        <f t="shared" si="78"/>
        <v>0</v>
      </c>
      <c r="AE465" s="76">
        <f t="shared" si="79"/>
        <v>3548</v>
      </c>
      <c r="AF465" s="82"/>
      <c r="AG465" s="82"/>
      <c r="AH465" s="88"/>
    </row>
    <row r="466" spans="1:34" s="58" customFormat="1" ht="20.100000000000001" customHeight="1">
      <c r="A466" s="53">
        <v>487</v>
      </c>
      <c r="B466" s="53" t="s">
        <v>40</v>
      </c>
      <c r="C466" s="51" t="s">
        <v>1640</v>
      </c>
      <c r="D466" s="52" t="s">
        <v>1641</v>
      </c>
      <c r="E466" s="51" t="s">
        <v>43</v>
      </c>
      <c r="F466" s="51" t="s">
        <v>374</v>
      </c>
      <c r="G466" s="53" t="s">
        <v>1642</v>
      </c>
      <c r="H466" s="65">
        <v>202303</v>
      </c>
      <c r="I466" s="69" t="s">
        <v>1427</v>
      </c>
      <c r="J466" s="105">
        <v>44686</v>
      </c>
      <c r="K466" s="51">
        <v>6500</v>
      </c>
      <c r="L466" s="51">
        <v>6500</v>
      </c>
      <c r="M466" s="51">
        <v>6500</v>
      </c>
      <c r="N466" s="65">
        <v>6500</v>
      </c>
      <c r="O466" s="70">
        <v>910</v>
      </c>
      <c r="P466" s="70">
        <v>32.5</v>
      </c>
      <c r="Q466" s="70">
        <f t="shared" si="70"/>
        <v>13</v>
      </c>
      <c r="R466" s="70">
        <f t="shared" si="71"/>
        <v>617.5</v>
      </c>
      <c r="S466" s="70">
        <v>520</v>
      </c>
      <c r="T466" s="70">
        <v>32.5</v>
      </c>
      <c r="U466" s="76">
        <f t="shared" si="72"/>
        <v>130</v>
      </c>
      <c r="V466" s="76">
        <f t="shared" si="73"/>
        <v>1573</v>
      </c>
      <c r="W466" s="76">
        <f t="shared" si="74"/>
        <v>682.5</v>
      </c>
      <c r="X466" s="77">
        <v>28000</v>
      </c>
      <c r="Y466" s="51">
        <f t="shared" si="75"/>
        <v>3360</v>
      </c>
      <c r="Z466" s="51">
        <v>28000</v>
      </c>
      <c r="AA466" s="69">
        <f t="shared" si="76"/>
        <v>3360</v>
      </c>
      <c r="AB466" s="76">
        <f t="shared" si="77"/>
        <v>0</v>
      </c>
      <c r="AC466" s="69"/>
      <c r="AD466" s="76">
        <f t="shared" si="78"/>
        <v>0</v>
      </c>
      <c r="AE466" s="76">
        <f t="shared" si="79"/>
        <v>8975.5</v>
      </c>
      <c r="AF466" s="82"/>
      <c r="AG466" s="82"/>
      <c r="AH466" s="88"/>
    </row>
    <row r="467" spans="1:34" s="58" customFormat="1" ht="20.100000000000001" customHeight="1">
      <c r="A467" s="53">
        <v>488</v>
      </c>
      <c r="B467" s="53" t="s">
        <v>40</v>
      </c>
      <c r="C467" s="51" t="s">
        <v>1643</v>
      </c>
      <c r="D467" s="52" t="s">
        <v>1644</v>
      </c>
      <c r="E467" s="51" t="s">
        <v>201</v>
      </c>
      <c r="F467" s="51" t="s">
        <v>79</v>
      </c>
      <c r="G467" s="53" t="s">
        <v>1645</v>
      </c>
      <c r="H467" s="65">
        <v>202303</v>
      </c>
      <c r="I467" s="69" t="s">
        <v>559</v>
      </c>
      <c r="J467" s="105">
        <v>44687</v>
      </c>
      <c r="K467" s="51">
        <v>4000</v>
      </c>
      <c r="L467" s="51">
        <v>4000</v>
      </c>
      <c r="M467" s="51">
        <v>4000</v>
      </c>
      <c r="N467" s="65">
        <v>4000</v>
      </c>
      <c r="O467" s="70">
        <v>560</v>
      </c>
      <c r="P467" s="70">
        <v>20</v>
      </c>
      <c r="Q467" s="70">
        <f t="shared" si="70"/>
        <v>8</v>
      </c>
      <c r="R467" s="70">
        <f t="shared" si="71"/>
        <v>380</v>
      </c>
      <c r="S467" s="70">
        <v>320</v>
      </c>
      <c r="T467" s="70">
        <v>20</v>
      </c>
      <c r="U467" s="76">
        <f t="shared" si="72"/>
        <v>80</v>
      </c>
      <c r="V467" s="76">
        <f t="shared" si="73"/>
        <v>968</v>
      </c>
      <c r="W467" s="76">
        <f t="shared" si="74"/>
        <v>420</v>
      </c>
      <c r="X467" s="77">
        <v>10200</v>
      </c>
      <c r="Y467" s="51">
        <f t="shared" si="75"/>
        <v>1224</v>
      </c>
      <c r="Z467" s="51">
        <v>10200</v>
      </c>
      <c r="AA467" s="69">
        <f t="shared" si="76"/>
        <v>1224</v>
      </c>
      <c r="AB467" s="76">
        <f t="shared" si="77"/>
        <v>0</v>
      </c>
      <c r="AC467" s="69"/>
      <c r="AD467" s="76">
        <f t="shared" si="78"/>
        <v>0</v>
      </c>
      <c r="AE467" s="76">
        <f t="shared" si="79"/>
        <v>3836</v>
      </c>
      <c r="AF467" s="82"/>
      <c r="AG467" s="82"/>
      <c r="AH467" s="88"/>
    </row>
    <row r="468" spans="1:34" s="58" customFormat="1" ht="20.100000000000001" customHeight="1">
      <c r="A468" s="53">
        <v>489</v>
      </c>
      <c r="B468" s="53" t="s">
        <v>40</v>
      </c>
      <c r="C468" s="51" t="s">
        <v>1646</v>
      </c>
      <c r="D468" s="52" t="s">
        <v>1647</v>
      </c>
      <c r="E468" s="51" t="s">
        <v>201</v>
      </c>
      <c r="F468" s="51" t="s">
        <v>75</v>
      </c>
      <c r="G468" s="53" t="s">
        <v>1648</v>
      </c>
      <c r="H468" s="65">
        <v>202303</v>
      </c>
      <c r="I468" s="69" t="s">
        <v>459</v>
      </c>
      <c r="J468" s="105">
        <v>44687</v>
      </c>
      <c r="K468" s="51">
        <v>4000</v>
      </c>
      <c r="L468" s="51">
        <v>4000</v>
      </c>
      <c r="M468" s="51">
        <v>4000</v>
      </c>
      <c r="N468" s="65">
        <v>4000</v>
      </c>
      <c r="O468" s="70">
        <v>560</v>
      </c>
      <c r="P468" s="70">
        <v>20</v>
      </c>
      <c r="Q468" s="70">
        <f t="shared" si="70"/>
        <v>8</v>
      </c>
      <c r="R468" s="70">
        <f t="shared" si="71"/>
        <v>380</v>
      </c>
      <c r="S468" s="70">
        <v>320</v>
      </c>
      <c r="T468" s="70">
        <v>20</v>
      </c>
      <c r="U468" s="76">
        <f t="shared" si="72"/>
        <v>80</v>
      </c>
      <c r="V468" s="76">
        <f t="shared" si="73"/>
        <v>968</v>
      </c>
      <c r="W468" s="76">
        <f t="shared" si="74"/>
        <v>420</v>
      </c>
      <c r="X468" s="77">
        <v>12000</v>
      </c>
      <c r="Y468" s="51">
        <f t="shared" si="75"/>
        <v>1440</v>
      </c>
      <c r="Z468" s="51">
        <v>12000</v>
      </c>
      <c r="AA468" s="69">
        <f t="shared" si="76"/>
        <v>1440</v>
      </c>
      <c r="AB468" s="76">
        <f t="shared" si="77"/>
        <v>0</v>
      </c>
      <c r="AC468" s="69"/>
      <c r="AD468" s="76">
        <f t="shared" si="78"/>
        <v>0</v>
      </c>
      <c r="AE468" s="76">
        <f t="shared" si="79"/>
        <v>4268</v>
      </c>
      <c r="AF468" s="82"/>
      <c r="AG468" s="82"/>
      <c r="AH468" s="88"/>
    </row>
    <row r="469" spans="1:34" s="58" customFormat="1" ht="20.100000000000001" customHeight="1">
      <c r="A469" s="53">
        <v>490</v>
      </c>
      <c r="B469" s="53" t="s">
        <v>40</v>
      </c>
      <c r="C469" s="51" t="s">
        <v>1649</v>
      </c>
      <c r="D469" s="52" t="s">
        <v>1650</v>
      </c>
      <c r="E469" s="51" t="s">
        <v>43</v>
      </c>
      <c r="F469" s="51" t="s">
        <v>115</v>
      </c>
      <c r="G469" s="53" t="s">
        <v>1651</v>
      </c>
      <c r="H469" s="65">
        <v>202303</v>
      </c>
      <c r="I469" s="69" t="s">
        <v>257</v>
      </c>
      <c r="J469" s="105">
        <v>44687</v>
      </c>
      <c r="K469" s="51">
        <v>4000</v>
      </c>
      <c r="L469" s="51">
        <v>4000</v>
      </c>
      <c r="M469" s="51">
        <v>4000</v>
      </c>
      <c r="N469" s="65">
        <v>4000</v>
      </c>
      <c r="O469" s="70">
        <v>560</v>
      </c>
      <c r="P469" s="70">
        <v>20</v>
      </c>
      <c r="Q469" s="70">
        <f t="shared" si="70"/>
        <v>8</v>
      </c>
      <c r="R469" s="70">
        <f t="shared" si="71"/>
        <v>380</v>
      </c>
      <c r="S469" s="70">
        <v>320</v>
      </c>
      <c r="T469" s="70">
        <v>20</v>
      </c>
      <c r="U469" s="76">
        <f t="shared" si="72"/>
        <v>80</v>
      </c>
      <c r="V469" s="76">
        <f t="shared" si="73"/>
        <v>968</v>
      </c>
      <c r="W469" s="76">
        <f t="shared" si="74"/>
        <v>420</v>
      </c>
      <c r="X469" s="77">
        <v>3500</v>
      </c>
      <c r="Y469" s="51">
        <f t="shared" si="75"/>
        <v>420</v>
      </c>
      <c r="Z469" s="51">
        <v>6000</v>
      </c>
      <c r="AA469" s="69">
        <f t="shared" si="76"/>
        <v>720</v>
      </c>
      <c r="AB469" s="76">
        <f t="shared" si="77"/>
        <v>-300</v>
      </c>
      <c r="AC469" s="69"/>
      <c r="AD469" s="76">
        <f t="shared" si="78"/>
        <v>-300</v>
      </c>
      <c r="AE469" s="76">
        <f t="shared" si="79"/>
        <v>2828</v>
      </c>
      <c r="AF469" s="82">
        <v>44687</v>
      </c>
      <c r="AG469" s="82"/>
      <c r="AH469" s="88"/>
    </row>
    <row r="470" spans="1:34" s="58" customFormat="1" ht="20.100000000000001" customHeight="1">
      <c r="A470" s="53">
        <v>491</v>
      </c>
      <c r="B470" s="53" t="s">
        <v>40</v>
      </c>
      <c r="C470" s="51" t="s">
        <v>1652</v>
      </c>
      <c r="D470" s="52" t="s">
        <v>1653</v>
      </c>
      <c r="E470" s="51" t="s">
        <v>43</v>
      </c>
      <c r="F470" s="51" t="s">
        <v>115</v>
      </c>
      <c r="G470" s="53" t="s">
        <v>1654</v>
      </c>
      <c r="H470" s="65">
        <v>202303</v>
      </c>
      <c r="I470" s="69" t="s">
        <v>387</v>
      </c>
      <c r="J470" s="105">
        <v>44687</v>
      </c>
      <c r="K470" s="51">
        <v>4000</v>
      </c>
      <c r="L470" s="51">
        <v>4000</v>
      </c>
      <c r="M470" s="51">
        <v>4000</v>
      </c>
      <c r="N470" s="65">
        <v>4000</v>
      </c>
      <c r="O470" s="70">
        <v>560</v>
      </c>
      <c r="P470" s="70">
        <v>20</v>
      </c>
      <c r="Q470" s="70">
        <f t="shared" si="70"/>
        <v>8</v>
      </c>
      <c r="R470" s="70">
        <f t="shared" si="71"/>
        <v>380</v>
      </c>
      <c r="S470" s="70">
        <v>320</v>
      </c>
      <c r="T470" s="70">
        <v>20</v>
      </c>
      <c r="U470" s="76">
        <f t="shared" si="72"/>
        <v>80</v>
      </c>
      <c r="V470" s="76">
        <f t="shared" si="73"/>
        <v>968</v>
      </c>
      <c r="W470" s="76">
        <f t="shared" si="74"/>
        <v>420</v>
      </c>
      <c r="X470" s="77">
        <v>3500</v>
      </c>
      <c r="Y470" s="51">
        <f t="shared" si="75"/>
        <v>420</v>
      </c>
      <c r="Z470" s="51">
        <v>3500</v>
      </c>
      <c r="AA470" s="69">
        <f t="shared" si="76"/>
        <v>420</v>
      </c>
      <c r="AB470" s="76">
        <f t="shared" si="77"/>
        <v>0</v>
      </c>
      <c r="AC470" s="69"/>
      <c r="AD470" s="76">
        <f t="shared" si="78"/>
        <v>0</v>
      </c>
      <c r="AE470" s="76">
        <f t="shared" si="79"/>
        <v>2228</v>
      </c>
      <c r="AF470" s="82">
        <v>44687</v>
      </c>
      <c r="AG470" s="82"/>
      <c r="AH470" s="88"/>
    </row>
    <row r="471" spans="1:34" s="58" customFormat="1" ht="20.100000000000001" customHeight="1">
      <c r="A471" s="53">
        <v>492</v>
      </c>
      <c r="B471" s="53" t="s">
        <v>40</v>
      </c>
      <c r="C471" s="51" t="s">
        <v>1655</v>
      </c>
      <c r="D471" s="52" t="s">
        <v>1656</v>
      </c>
      <c r="E471" s="51" t="s">
        <v>43</v>
      </c>
      <c r="F471" s="51" t="s">
        <v>75</v>
      </c>
      <c r="G471" s="53" t="s">
        <v>1657</v>
      </c>
      <c r="H471" s="65">
        <v>202303</v>
      </c>
      <c r="I471" s="69" t="s">
        <v>521</v>
      </c>
      <c r="J471" s="105">
        <v>44690</v>
      </c>
      <c r="K471" s="51">
        <v>4500</v>
      </c>
      <c r="L471" s="51">
        <v>4500</v>
      </c>
      <c r="M471" s="51">
        <v>4500</v>
      </c>
      <c r="N471" s="65">
        <v>4500</v>
      </c>
      <c r="O471" s="70">
        <v>630</v>
      </c>
      <c r="P471" s="70">
        <v>22.5</v>
      </c>
      <c r="Q471" s="70">
        <f t="shared" si="70"/>
        <v>9</v>
      </c>
      <c r="R471" s="70">
        <f t="shared" si="71"/>
        <v>427.5</v>
      </c>
      <c r="S471" s="70">
        <v>360</v>
      </c>
      <c r="T471" s="70">
        <v>22.5</v>
      </c>
      <c r="U471" s="76">
        <f t="shared" si="72"/>
        <v>90</v>
      </c>
      <c r="V471" s="76">
        <f t="shared" si="73"/>
        <v>1089</v>
      </c>
      <c r="W471" s="76">
        <f t="shared" si="74"/>
        <v>472.5</v>
      </c>
      <c r="X471" s="77">
        <v>12000</v>
      </c>
      <c r="Y471" s="51">
        <f t="shared" si="75"/>
        <v>1440</v>
      </c>
      <c r="Z471" s="51">
        <v>12000</v>
      </c>
      <c r="AA471" s="69">
        <f t="shared" si="76"/>
        <v>1440</v>
      </c>
      <c r="AB471" s="76">
        <f t="shared" si="77"/>
        <v>0</v>
      </c>
      <c r="AC471" s="69"/>
      <c r="AD471" s="76">
        <f t="shared" si="78"/>
        <v>0</v>
      </c>
      <c r="AE471" s="76">
        <f t="shared" si="79"/>
        <v>4441.5</v>
      </c>
      <c r="AF471" s="82"/>
      <c r="AG471" s="82"/>
      <c r="AH471" s="88"/>
    </row>
    <row r="472" spans="1:34" s="58" customFormat="1" ht="20.100000000000001" customHeight="1">
      <c r="A472" s="53">
        <v>493</v>
      </c>
      <c r="B472" s="53" t="s">
        <v>40</v>
      </c>
      <c r="C472" s="51" t="s">
        <v>1658</v>
      </c>
      <c r="D472" s="52" t="s">
        <v>1659</v>
      </c>
      <c r="E472" s="51" t="s">
        <v>201</v>
      </c>
      <c r="F472" s="51" t="s">
        <v>75</v>
      </c>
      <c r="G472" s="53" t="s">
        <v>1660</v>
      </c>
      <c r="H472" s="65">
        <v>202303</v>
      </c>
      <c r="I472" s="69" t="s">
        <v>395</v>
      </c>
      <c r="J472" s="105">
        <v>44692</v>
      </c>
      <c r="K472" s="51">
        <v>4000</v>
      </c>
      <c r="L472" s="51">
        <v>4000</v>
      </c>
      <c r="M472" s="51">
        <v>4000</v>
      </c>
      <c r="N472" s="65">
        <v>4000</v>
      </c>
      <c r="O472" s="70">
        <v>560</v>
      </c>
      <c r="P472" s="70">
        <v>20</v>
      </c>
      <c r="Q472" s="70">
        <f t="shared" si="70"/>
        <v>8</v>
      </c>
      <c r="R472" s="70">
        <f t="shared" si="71"/>
        <v>380</v>
      </c>
      <c r="S472" s="70">
        <v>320</v>
      </c>
      <c r="T472" s="70">
        <v>20</v>
      </c>
      <c r="U472" s="76">
        <f t="shared" si="72"/>
        <v>80</v>
      </c>
      <c r="V472" s="76">
        <f t="shared" si="73"/>
        <v>968</v>
      </c>
      <c r="W472" s="76">
        <f t="shared" si="74"/>
        <v>420</v>
      </c>
      <c r="X472" s="77">
        <v>11000</v>
      </c>
      <c r="Y472" s="51">
        <f t="shared" si="75"/>
        <v>1320</v>
      </c>
      <c r="Z472" s="51">
        <v>3500</v>
      </c>
      <c r="AA472" s="69">
        <f t="shared" si="76"/>
        <v>420</v>
      </c>
      <c r="AB472" s="76">
        <f t="shared" si="77"/>
        <v>900</v>
      </c>
      <c r="AC472" s="69"/>
      <c r="AD472" s="76">
        <f t="shared" si="78"/>
        <v>900</v>
      </c>
      <c r="AE472" s="76">
        <f t="shared" si="79"/>
        <v>2228</v>
      </c>
      <c r="AF472" s="82">
        <v>44692</v>
      </c>
      <c r="AG472" s="82">
        <v>44712</v>
      </c>
      <c r="AH472" s="88"/>
    </row>
    <row r="473" spans="1:34" s="58" customFormat="1" ht="20.100000000000001" customHeight="1">
      <c r="A473" s="53">
        <v>494</v>
      </c>
      <c r="B473" s="53" t="s">
        <v>40</v>
      </c>
      <c r="C473" s="51" t="s">
        <v>1661</v>
      </c>
      <c r="D473" s="52" t="s">
        <v>1662</v>
      </c>
      <c r="E473" s="51" t="s">
        <v>43</v>
      </c>
      <c r="F473" s="51" t="s">
        <v>115</v>
      </c>
      <c r="G473" s="53" t="s">
        <v>1663</v>
      </c>
      <c r="H473" s="65">
        <v>202303</v>
      </c>
      <c r="I473" s="69" t="s">
        <v>65</v>
      </c>
      <c r="J473" s="105">
        <v>44692</v>
      </c>
      <c r="K473" s="51">
        <v>4000</v>
      </c>
      <c r="L473" s="51">
        <v>4000</v>
      </c>
      <c r="M473" s="51">
        <v>4000</v>
      </c>
      <c r="N473" s="65">
        <v>4000</v>
      </c>
      <c r="O473" s="70">
        <v>560</v>
      </c>
      <c r="P473" s="70">
        <v>20</v>
      </c>
      <c r="Q473" s="70">
        <f t="shared" si="70"/>
        <v>8</v>
      </c>
      <c r="R473" s="70">
        <f t="shared" si="71"/>
        <v>380</v>
      </c>
      <c r="S473" s="70">
        <v>320</v>
      </c>
      <c r="T473" s="70">
        <v>20</v>
      </c>
      <c r="U473" s="76">
        <f t="shared" si="72"/>
        <v>80</v>
      </c>
      <c r="V473" s="76">
        <f t="shared" si="73"/>
        <v>968</v>
      </c>
      <c r="W473" s="76">
        <f t="shared" si="74"/>
        <v>420</v>
      </c>
      <c r="X473" s="77">
        <v>3500</v>
      </c>
      <c r="Y473" s="51">
        <f t="shared" si="75"/>
        <v>420</v>
      </c>
      <c r="Z473" s="51">
        <v>3500</v>
      </c>
      <c r="AA473" s="69">
        <f t="shared" si="76"/>
        <v>420</v>
      </c>
      <c r="AB473" s="76">
        <f t="shared" si="77"/>
        <v>0</v>
      </c>
      <c r="AC473" s="69"/>
      <c r="AD473" s="76">
        <f t="shared" si="78"/>
        <v>0</v>
      </c>
      <c r="AE473" s="76">
        <f t="shared" si="79"/>
        <v>2228</v>
      </c>
      <c r="AF473" s="82">
        <v>44692</v>
      </c>
      <c r="AG473" s="82"/>
      <c r="AH473" s="88"/>
    </row>
    <row r="474" spans="1:34" s="58" customFormat="1" ht="20.100000000000001" customHeight="1">
      <c r="A474" s="53">
        <v>495</v>
      </c>
      <c r="B474" s="53" t="s">
        <v>40</v>
      </c>
      <c r="C474" s="51" t="s">
        <v>1664</v>
      </c>
      <c r="D474" s="52" t="s">
        <v>1665</v>
      </c>
      <c r="E474" s="51" t="s">
        <v>49</v>
      </c>
      <c r="F474" s="51" t="s">
        <v>59</v>
      </c>
      <c r="G474" s="53" t="s">
        <v>1666</v>
      </c>
      <c r="H474" s="65">
        <v>202303</v>
      </c>
      <c r="I474" s="69" t="s">
        <v>486</v>
      </c>
      <c r="J474" s="105">
        <v>44694</v>
      </c>
      <c r="K474" s="51">
        <v>5000</v>
      </c>
      <c r="L474" s="51">
        <v>5000</v>
      </c>
      <c r="M474" s="51">
        <v>5000</v>
      </c>
      <c r="N474" s="65">
        <v>5000</v>
      </c>
      <c r="O474" s="70">
        <v>700</v>
      </c>
      <c r="P474" s="70">
        <v>25</v>
      </c>
      <c r="Q474" s="70">
        <f t="shared" si="70"/>
        <v>10</v>
      </c>
      <c r="R474" s="70">
        <f t="shared" si="71"/>
        <v>475</v>
      </c>
      <c r="S474" s="70">
        <v>400</v>
      </c>
      <c r="T474" s="70">
        <v>25</v>
      </c>
      <c r="U474" s="76">
        <f t="shared" si="72"/>
        <v>100</v>
      </c>
      <c r="V474" s="76">
        <f t="shared" si="73"/>
        <v>1210</v>
      </c>
      <c r="W474" s="76">
        <f t="shared" si="74"/>
        <v>525</v>
      </c>
      <c r="X474" s="77">
        <v>16000</v>
      </c>
      <c r="Y474" s="51">
        <f t="shared" si="75"/>
        <v>1920</v>
      </c>
      <c r="Z474" s="51">
        <v>16000</v>
      </c>
      <c r="AA474" s="69">
        <f t="shared" si="76"/>
        <v>1920</v>
      </c>
      <c r="AB474" s="76">
        <f t="shared" si="77"/>
        <v>0</v>
      </c>
      <c r="AC474" s="69"/>
      <c r="AD474" s="76">
        <f t="shared" si="78"/>
        <v>0</v>
      </c>
      <c r="AE474" s="76">
        <f t="shared" si="79"/>
        <v>5575</v>
      </c>
      <c r="AF474" s="82"/>
      <c r="AG474" s="82"/>
      <c r="AH474" s="88"/>
    </row>
    <row r="475" spans="1:34" s="58" customFormat="1" ht="20.100000000000001" customHeight="1">
      <c r="A475" s="53">
        <v>496</v>
      </c>
      <c r="B475" s="53" t="s">
        <v>40</v>
      </c>
      <c r="C475" s="51" t="s">
        <v>1667</v>
      </c>
      <c r="D475" s="52" t="s">
        <v>1668</v>
      </c>
      <c r="E475" s="51" t="s">
        <v>43</v>
      </c>
      <c r="F475" s="51" t="s">
        <v>328</v>
      </c>
      <c r="G475" s="53" t="s">
        <v>1669</v>
      </c>
      <c r="H475" s="65">
        <v>202303</v>
      </c>
      <c r="I475" s="69" t="s">
        <v>163</v>
      </c>
      <c r="J475" s="105">
        <v>44694</v>
      </c>
      <c r="K475" s="51">
        <v>4500</v>
      </c>
      <c r="L475" s="51">
        <v>4500</v>
      </c>
      <c r="M475" s="51">
        <v>4500</v>
      </c>
      <c r="N475" s="65">
        <v>4500</v>
      </c>
      <c r="O475" s="70">
        <v>630</v>
      </c>
      <c r="P475" s="70">
        <v>22.5</v>
      </c>
      <c r="Q475" s="70">
        <f t="shared" si="70"/>
        <v>9</v>
      </c>
      <c r="R475" s="70">
        <f t="shared" si="71"/>
        <v>427.5</v>
      </c>
      <c r="S475" s="70">
        <v>360</v>
      </c>
      <c r="T475" s="70">
        <v>22.5</v>
      </c>
      <c r="U475" s="76">
        <f t="shared" si="72"/>
        <v>90</v>
      </c>
      <c r="V475" s="76">
        <f t="shared" si="73"/>
        <v>1089</v>
      </c>
      <c r="W475" s="76">
        <f t="shared" si="74"/>
        <v>472.5</v>
      </c>
      <c r="X475" s="77">
        <v>15000</v>
      </c>
      <c r="Y475" s="51">
        <f t="shared" si="75"/>
        <v>1800</v>
      </c>
      <c r="Z475" s="51">
        <v>15000</v>
      </c>
      <c r="AA475" s="69">
        <f t="shared" si="76"/>
        <v>1800</v>
      </c>
      <c r="AB475" s="76">
        <f t="shared" si="77"/>
        <v>0</v>
      </c>
      <c r="AC475" s="69"/>
      <c r="AD475" s="76">
        <f t="shared" si="78"/>
        <v>0</v>
      </c>
      <c r="AE475" s="76">
        <f t="shared" si="79"/>
        <v>5161.5</v>
      </c>
      <c r="AF475" s="82"/>
      <c r="AG475" s="82"/>
      <c r="AH475" s="88"/>
    </row>
    <row r="476" spans="1:34" s="58" customFormat="1" ht="20.100000000000001" customHeight="1">
      <c r="A476" s="53">
        <v>497</v>
      </c>
      <c r="B476" s="53" t="s">
        <v>40</v>
      </c>
      <c r="C476" s="51" t="s">
        <v>1670</v>
      </c>
      <c r="D476" s="52" t="s">
        <v>1671</v>
      </c>
      <c r="E476" s="51" t="s">
        <v>43</v>
      </c>
      <c r="F476" s="51" t="s">
        <v>79</v>
      </c>
      <c r="G476" s="53" t="s">
        <v>1672</v>
      </c>
      <c r="H476" s="65">
        <v>202303</v>
      </c>
      <c r="I476" s="69" t="s">
        <v>163</v>
      </c>
      <c r="J476" s="105">
        <v>44694</v>
      </c>
      <c r="K476" s="51">
        <v>4000</v>
      </c>
      <c r="L476" s="51">
        <v>4000</v>
      </c>
      <c r="M476" s="51">
        <v>4000</v>
      </c>
      <c r="N476" s="65">
        <v>4000</v>
      </c>
      <c r="O476" s="70">
        <v>560</v>
      </c>
      <c r="P476" s="70">
        <v>20</v>
      </c>
      <c r="Q476" s="70">
        <f t="shared" si="70"/>
        <v>8</v>
      </c>
      <c r="R476" s="70">
        <f t="shared" si="71"/>
        <v>380</v>
      </c>
      <c r="S476" s="70">
        <v>320</v>
      </c>
      <c r="T476" s="70">
        <v>20</v>
      </c>
      <c r="U476" s="76">
        <f t="shared" si="72"/>
        <v>80</v>
      </c>
      <c r="V476" s="76">
        <f t="shared" si="73"/>
        <v>968</v>
      </c>
      <c r="W476" s="76">
        <f t="shared" si="74"/>
        <v>420</v>
      </c>
      <c r="X476" s="77">
        <v>11000</v>
      </c>
      <c r="Y476" s="51">
        <f t="shared" si="75"/>
        <v>1320</v>
      </c>
      <c r="Z476" s="51">
        <v>11000</v>
      </c>
      <c r="AA476" s="69">
        <f t="shared" si="76"/>
        <v>1320</v>
      </c>
      <c r="AB476" s="76">
        <f t="shared" si="77"/>
        <v>0</v>
      </c>
      <c r="AC476" s="69"/>
      <c r="AD476" s="76">
        <f t="shared" si="78"/>
        <v>0</v>
      </c>
      <c r="AE476" s="76">
        <f t="shared" si="79"/>
        <v>4028</v>
      </c>
      <c r="AF476" s="82"/>
      <c r="AG476" s="82"/>
      <c r="AH476" s="88"/>
    </row>
    <row r="477" spans="1:34" s="58" customFormat="1" ht="20.100000000000001" customHeight="1">
      <c r="A477" s="53">
        <v>498</v>
      </c>
      <c r="B477" s="53" t="s">
        <v>40</v>
      </c>
      <c r="C477" s="51" t="s">
        <v>1673</v>
      </c>
      <c r="D477" s="52" t="s">
        <v>1674</v>
      </c>
      <c r="E477" s="51" t="s">
        <v>49</v>
      </c>
      <c r="F477" s="51" t="s">
        <v>115</v>
      </c>
      <c r="G477" s="53" t="s">
        <v>1675</v>
      </c>
      <c r="H477" s="65">
        <v>202303</v>
      </c>
      <c r="I477" s="69" t="s">
        <v>559</v>
      </c>
      <c r="J477" s="105">
        <v>44697</v>
      </c>
      <c r="K477" s="51">
        <v>4000</v>
      </c>
      <c r="L477" s="51">
        <v>4000</v>
      </c>
      <c r="M477" s="51">
        <v>4000</v>
      </c>
      <c r="N477" s="65">
        <v>4000</v>
      </c>
      <c r="O477" s="70">
        <v>560</v>
      </c>
      <c r="P477" s="70">
        <v>20</v>
      </c>
      <c r="Q477" s="70">
        <f t="shared" si="70"/>
        <v>8</v>
      </c>
      <c r="R477" s="70">
        <f t="shared" si="71"/>
        <v>380</v>
      </c>
      <c r="S477" s="70">
        <v>320</v>
      </c>
      <c r="T477" s="70">
        <v>20</v>
      </c>
      <c r="U477" s="76">
        <f t="shared" si="72"/>
        <v>80</v>
      </c>
      <c r="V477" s="76">
        <f t="shared" si="73"/>
        <v>968</v>
      </c>
      <c r="W477" s="76">
        <f t="shared" si="74"/>
        <v>420</v>
      </c>
      <c r="X477" s="77">
        <v>3500</v>
      </c>
      <c r="Y477" s="51">
        <f t="shared" si="75"/>
        <v>420</v>
      </c>
      <c r="Z477" s="51">
        <v>3500</v>
      </c>
      <c r="AA477" s="69">
        <f t="shared" si="76"/>
        <v>420</v>
      </c>
      <c r="AB477" s="76">
        <f t="shared" si="77"/>
        <v>0</v>
      </c>
      <c r="AC477" s="69"/>
      <c r="AD477" s="76">
        <f t="shared" si="78"/>
        <v>0</v>
      </c>
      <c r="AE477" s="76">
        <f t="shared" si="79"/>
        <v>2228</v>
      </c>
      <c r="AF477" s="82">
        <v>44697</v>
      </c>
      <c r="AG477" s="82"/>
      <c r="AH477" s="88"/>
    </row>
    <row r="478" spans="1:34" s="58" customFormat="1" ht="20.100000000000001" customHeight="1">
      <c r="A478" s="53">
        <v>499</v>
      </c>
      <c r="B478" s="53" t="s">
        <v>40</v>
      </c>
      <c r="C478" s="51" t="s">
        <v>1676</v>
      </c>
      <c r="D478" s="52" t="s">
        <v>1677</v>
      </c>
      <c r="E478" s="51" t="s">
        <v>43</v>
      </c>
      <c r="F478" s="51" t="s">
        <v>75</v>
      </c>
      <c r="G478" s="53" t="s">
        <v>1678</v>
      </c>
      <c r="H478" s="65">
        <v>202303</v>
      </c>
      <c r="I478" s="69" t="s">
        <v>606</v>
      </c>
      <c r="J478" s="105">
        <v>44704</v>
      </c>
      <c r="K478" s="51">
        <v>4500</v>
      </c>
      <c r="L478" s="51">
        <v>4500</v>
      </c>
      <c r="M478" s="51">
        <v>4500</v>
      </c>
      <c r="N478" s="65">
        <v>4500</v>
      </c>
      <c r="O478" s="70">
        <v>630</v>
      </c>
      <c r="P478" s="70">
        <v>22.5</v>
      </c>
      <c r="Q478" s="70">
        <f t="shared" si="70"/>
        <v>9</v>
      </c>
      <c r="R478" s="70">
        <f t="shared" si="71"/>
        <v>427.5</v>
      </c>
      <c r="S478" s="70">
        <v>360</v>
      </c>
      <c r="T478" s="70">
        <v>22.5</v>
      </c>
      <c r="U478" s="76">
        <f t="shared" si="72"/>
        <v>90</v>
      </c>
      <c r="V478" s="76">
        <f t="shared" si="73"/>
        <v>1089</v>
      </c>
      <c r="W478" s="76">
        <f t="shared" si="74"/>
        <v>472.5</v>
      </c>
      <c r="X478" s="77">
        <v>12000</v>
      </c>
      <c r="Y478" s="51">
        <f t="shared" si="75"/>
        <v>1440</v>
      </c>
      <c r="Z478" s="51">
        <v>12000</v>
      </c>
      <c r="AA478" s="69">
        <f t="shared" si="76"/>
        <v>1440</v>
      </c>
      <c r="AB478" s="76">
        <f t="shared" si="77"/>
        <v>0</v>
      </c>
      <c r="AC478" s="69"/>
      <c r="AD478" s="76">
        <f t="shared" si="78"/>
        <v>0</v>
      </c>
      <c r="AE478" s="76">
        <f t="shared" si="79"/>
        <v>4441.5</v>
      </c>
      <c r="AF478" s="82"/>
      <c r="AG478" s="82"/>
      <c r="AH478" s="88"/>
    </row>
    <row r="479" spans="1:34" s="58" customFormat="1" ht="20.100000000000001" customHeight="1">
      <c r="A479" s="53">
        <v>500</v>
      </c>
      <c r="B479" s="53" t="s">
        <v>40</v>
      </c>
      <c r="C479" s="51" t="s">
        <v>1679</v>
      </c>
      <c r="D479" s="52" t="s">
        <v>1680</v>
      </c>
      <c r="E479" s="51" t="s">
        <v>43</v>
      </c>
      <c r="F479" s="51" t="s">
        <v>79</v>
      </c>
      <c r="G479" s="53" t="s">
        <v>1681</v>
      </c>
      <c r="H479" s="65">
        <v>202303</v>
      </c>
      <c r="I479" s="69" t="s">
        <v>65</v>
      </c>
      <c r="J479" s="105">
        <v>44704</v>
      </c>
      <c r="K479" s="51">
        <v>4000</v>
      </c>
      <c r="L479" s="51">
        <v>4000</v>
      </c>
      <c r="M479" s="51">
        <v>4000</v>
      </c>
      <c r="N479" s="65">
        <v>4000</v>
      </c>
      <c r="O479" s="70">
        <v>560</v>
      </c>
      <c r="P479" s="70">
        <v>20</v>
      </c>
      <c r="Q479" s="70">
        <f t="shared" si="70"/>
        <v>8</v>
      </c>
      <c r="R479" s="70">
        <f t="shared" si="71"/>
        <v>380</v>
      </c>
      <c r="S479" s="70">
        <v>320</v>
      </c>
      <c r="T479" s="70">
        <v>20</v>
      </c>
      <c r="U479" s="76">
        <f t="shared" si="72"/>
        <v>80</v>
      </c>
      <c r="V479" s="76">
        <f t="shared" si="73"/>
        <v>968</v>
      </c>
      <c r="W479" s="76">
        <f t="shared" si="74"/>
        <v>420</v>
      </c>
      <c r="X479" s="77">
        <v>8500</v>
      </c>
      <c r="Y479" s="51">
        <f t="shared" si="75"/>
        <v>1020</v>
      </c>
      <c r="Z479" s="51">
        <v>8500</v>
      </c>
      <c r="AA479" s="69">
        <f t="shared" si="76"/>
        <v>1020</v>
      </c>
      <c r="AB479" s="76">
        <f t="shared" si="77"/>
        <v>0</v>
      </c>
      <c r="AC479" s="69"/>
      <c r="AD479" s="76">
        <f t="shared" si="78"/>
        <v>0</v>
      </c>
      <c r="AE479" s="76">
        <f t="shared" si="79"/>
        <v>3428</v>
      </c>
      <c r="AF479" s="82"/>
      <c r="AG479" s="82"/>
      <c r="AH479" s="88"/>
    </row>
    <row r="480" spans="1:34" s="58" customFormat="1" ht="20.100000000000001" customHeight="1">
      <c r="A480" s="53">
        <v>501</v>
      </c>
      <c r="B480" s="53" t="s">
        <v>40</v>
      </c>
      <c r="C480" s="51" t="s">
        <v>1682</v>
      </c>
      <c r="D480" s="52" t="s">
        <v>1683</v>
      </c>
      <c r="E480" s="51" t="s">
        <v>43</v>
      </c>
      <c r="F480" s="51" t="s">
        <v>79</v>
      </c>
      <c r="G480" s="53" t="s">
        <v>1684</v>
      </c>
      <c r="H480" s="65">
        <v>202303</v>
      </c>
      <c r="I480" s="69" t="s">
        <v>324</v>
      </c>
      <c r="J480" s="105">
        <v>44706</v>
      </c>
      <c r="K480" s="51">
        <v>4000</v>
      </c>
      <c r="L480" s="51">
        <v>4000</v>
      </c>
      <c r="M480" s="51">
        <v>4000</v>
      </c>
      <c r="N480" s="65">
        <v>4000</v>
      </c>
      <c r="O480" s="70">
        <v>560</v>
      </c>
      <c r="P480" s="70">
        <v>20</v>
      </c>
      <c r="Q480" s="70">
        <f t="shared" si="70"/>
        <v>8</v>
      </c>
      <c r="R480" s="70">
        <f t="shared" si="71"/>
        <v>380</v>
      </c>
      <c r="S480" s="70">
        <v>320</v>
      </c>
      <c r="T480" s="70">
        <v>20</v>
      </c>
      <c r="U480" s="76">
        <f t="shared" si="72"/>
        <v>80</v>
      </c>
      <c r="V480" s="76">
        <f t="shared" si="73"/>
        <v>968</v>
      </c>
      <c r="W480" s="76">
        <f t="shared" si="74"/>
        <v>420</v>
      </c>
      <c r="X480" s="77">
        <v>11000</v>
      </c>
      <c r="Y480" s="51">
        <f t="shared" si="75"/>
        <v>1320</v>
      </c>
      <c r="Z480" s="51">
        <v>11000</v>
      </c>
      <c r="AA480" s="69">
        <f t="shared" si="76"/>
        <v>1320</v>
      </c>
      <c r="AB480" s="76">
        <f t="shared" si="77"/>
        <v>0</v>
      </c>
      <c r="AC480" s="69"/>
      <c r="AD480" s="76">
        <f t="shared" si="78"/>
        <v>0</v>
      </c>
      <c r="AE480" s="76">
        <f t="shared" si="79"/>
        <v>4028</v>
      </c>
      <c r="AF480" s="82"/>
      <c r="AG480" s="82"/>
      <c r="AH480" s="88"/>
    </row>
    <row r="481" spans="1:34" s="58" customFormat="1" ht="20.100000000000001" customHeight="1">
      <c r="A481" s="53">
        <v>502</v>
      </c>
      <c r="B481" s="53" t="s">
        <v>40</v>
      </c>
      <c r="C481" s="51" t="s">
        <v>1685</v>
      </c>
      <c r="D481" s="52" t="s">
        <v>1686</v>
      </c>
      <c r="E481" s="51" t="s">
        <v>201</v>
      </c>
      <c r="F481" s="51" t="s">
        <v>79</v>
      </c>
      <c r="G481" s="53" t="s">
        <v>1687</v>
      </c>
      <c r="H481" s="65">
        <v>202303</v>
      </c>
      <c r="I481" s="69" t="s">
        <v>449</v>
      </c>
      <c r="J481" s="105">
        <v>44708</v>
      </c>
      <c r="K481" s="51">
        <v>4000</v>
      </c>
      <c r="L481" s="51">
        <v>4000</v>
      </c>
      <c r="M481" s="51">
        <v>4000</v>
      </c>
      <c r="N481" s="65">
        <v>4000</v>
      </c>
      <c r="O481" s="70">
        <v>560</v>
      </c>
      <c r="P481" s="70">
        <v>20</v>
      </c>
      <c r="Q481" s="70">
        <f t="shared" si="70"/>
        <v>8</v>
      </c>
      <c r="R481" s="70">
        <f t="shared" si="71"/>
        <v>380</v>
      </c>
      <c r="S481" s="70">
        <v>320</v>
      </c>
      <c r="T481" s="70">
        <v>20</v>
      </c>
      <c r="U481" s="76">
        <f t="shared" si="72"/>
        <v>80</v>
      </c>
      <c r="V481" s="76">
        <f t="shared" si="73"/>
        <v>968</v>
      </c>
      <c r="W481" s="76">
        <f t="shared" si="74"/>
        <v>420</v>
      </c>
      <c r="X481" s="77">
        <v>7500</v>
      </c>
      <c r="Y481" s="51">
        <f t="shared" si="75"/>
        <v>900</v>
      </c>
      <c r="Z481" s="51">
        <v>7500</v>
      </c>
      <c r="AA481" s="69">
        <f t="shared" si="76"/>
        <v>900</v>
      </c>
      <c r="AB481" s="76">
        <f t="shared" si="77"/>
        <v>0</v>
      </c>
      <c r="AC481" s="69"/>
      <c r="AD481" s="76">
        <f t="shared" si="78"/>
        <v>0</v>
      </c>
      <c r="AE481" s="76">
        <f t="shared" si="79"/>
        <v>3188</v>
      </c>
      <c r="AF481" s="82"/>
      <c r="AG481" s="82"/>
      <c r="AH481" s="88"/>
    </row>
    <row r="482" spans="1:34" s="58" customFormat="1" ht="20.100000000000001" customHeight="1">
      <c r="A482" s="53">
        <v>503</v>
      </c>
      <c r="B482" s="53" t="s">
        <v>40</v>
      </c>
      <c r="C482" s="51" t="s">
        <v>1688</v>
      </c>
      <c r="D482" s="52" t="s">
        <v>1689</v>
      </c>
      <c r="E482" s="51" t="s">
        <v>43</v>
      </c>
      <c r="F482" s="51" t="s">
        <v>115</v>
      </c>
      <c r="G482" s="53" t="s">
        <v>1690</v>
      </c>
      <c r="H482" s="65">
        <v>202303</v>
      </c>
      <c r="I482" s="69" t="s">
        <v>121</v>
      </c>
      <c r="J482" s="105">
        <v>44713</v>
      </c>
      <c r="K482" s="51">
        <v>4000</v>
      </c>
      <c r="L482" s="51">
        <v>4000</v>
      </c>
      <c r="M482" s="51">
        <v>4000</v>
      </c>
      <c r="N482" s="65">
        <v>4000</v>
      </c>
      <c r="O482" s="70">
        <v>560</v>
      </c>
      <c r="P482" s="70">
        <v>20</v>
      </c>
      <c r="Q482" s="70">
        <f t="shared" si="70"/>
        <v>8</v>
      </c>
      <c r="R482" s="70">
        <f t="shared" si="71"/>
        <v>380</v>
      </c>
      <c r="S482" s="70">
        <v>320</v>
      </c>
      <c r="T482" s="70">
        <v>20</v>
      </c>
      <c r="U482" s="76">
        <f t="shared" si="72"/>
        <v>80</v>
      </c>
      <c r="V482" s="76">
        <f t="shared" si="73"/>
        <v>968</v>
      </c>
      <c r="W482" s="76">
        <f t="shared" si="74"/>
        <v>420</v>
      </c>
      <c r="X482" s="77">
        <v>3500</v>
      </c>
      <c r="Y482" s="51">
        <f t="shared" si="75"/>
        <v>420</v>
      </c>
      <c r="Z482" s="51">
        <v>3500</v>
      </c>
      <c r="AA482" s="69">
        <f t="shared" si="76"/>
        <v>420</v>
      </c>
      <c r="AB482" s="76">
        <f t="shared" si="77"/>
        <v>0</v>
      </c>
      <c r="AC482" s="69"/>
      <c r="AD482" s="76">
        <f t="shared" si="78"/>
        <v>0</v>
      </c>
      <c r="AE482" s="76">
        <f t="shared" si="79"/>
        <v>2228</v>
      </c>
      <c r="AF482" s="82">
        <v>44713</v>
      </c>
      <c r="AG482" s="82"/>
      <c r="AH482" s="88"/>
    </row>
    <row r="483" spans="1:34" s="58" customFormat="1" ht="20.100000000000001" customHeight="1">
      <c r="A483" s="53">
        <v>504</v>
      </c>
      <c r="B483" s="53" t="s">
        <v>40</v>
      </c>
      <c r="C483" s="51" t="s">
        <v>1691</v>
      </c>
      <c r="D483" s="52" t="s">
        <v>1692</v>
      </c>
      <c r="E483" s="51" t="s">
        <v>43</v>
      </c>
      <c r="F483" s="51" t="s">
        <v>79</v>
      </c>
      <c r="G483" s="53" t="s">
        <v>1693</v>
      </c>
      <c r="H483" s="65">
        <v>202303</v>
      </c>
      <c r="I483" s="69" t="s">
        <v>1694</v>
      </c>
      <c r="J483" s="105">
        <v>44713</v>
      </c>
      <c r="K483" s="51">
        <v>4000</v>
      </c>
      <c r="L483" s="51">
        <v>4000</v>
      </c>
      <c r="M483" s="51">
        <v>4000</v>
      </c>
      <c r="N483" s="65">
        <v>4000</v>
      </c>
      <c r="O483" s="70">
        <v>560</v>
      </c>
      <c r="P483" s="70">
        <v>20</v>
      </c>
      <c r="Q483" s="70">
        <f t="shared" si="70"/>
        <v>8</v>
      </c>
      <c r="R483" s="70">
        <f t="shared" si="71"/>
        <v>380</v>
      </c>
      <c r="S483" s="70">
        <v>320</v>
      </c>
      <c r="T483" s="70">
        <v>20</v>
      </c>
      <c r="U483" s="76">
        <f t="shared" si="72"/>
        <v>80</v>
      </c>
      <c r="V483" s="76">
        <f t="shared" si="73"/>
        <v>968</v>
      </c>
      <c r="W483" s="76">
        <f t="shared" si="74"/>
        <v>420</v>
      </c>
      <c r="X483" s="77">
        <v>10000</v>
      </c>
      <c r="Y483" s="51">
        <f t="shared" si="75"/>
        <v>1200</v>
      </c>
      <c r="Z483" s="51">
        <v>10000</v>
      </c>
      <c r="AA483" s="69">
        <f t="shared" si="76"/>
        <v>1200</v>
      </c>
      <c r="AB483" s="76">
        <f t="shared" si="77"/>
        <v>0</v>
      </c>
      <c r="AC483" s="69"/>
      <c r="AD483" s="76">
        <f t="shared" si="78"/>
        <v>0</v>
      </c>
      <c r="AE483" s="76">
        <f t="shared" si="79"/>
        <v>3788</v>
      </c>
      <c r="AF483" s="82">
        <v>44713</v>
      </c>
      <c r="AG483" s="82" t="s">
        <v>1695</v>
      </c>
      <c r="AH483" s="88"/>
    </row>
    <row r="484" spans="1:34" s="58" customFormat="1" ht="20.100000000000001" customHeight="1">
      <c r="A484" s="53">
        <v>505</v>
      </c>
      <c r="B484" s="53" t="s">
        <v>40</v>
      </c>
      <c r="C484" s="51" t="s">
        <v>1696</v>
      </c>
      <c r="D484" s="52" t="s">
        <v>1697</v>
      </c>
      <c r="E484" s="51" t="s">
        <v>43</v>
      </c>
      <c r="F484" s="51" t="s">
        <v>115</v>
      </c>
      <c r="G484" s="53" t="s">
        <v>1698</v>
      </c>
      <c r="H484" s="65">
        <v>202303</v>
      </c>
      <c r="I484" s="69" t="s">
        <v>121</v>
      </c>
      <c r="J484" s="105">
        <v>44713</v>
      </c>
      <c r="K484" s="51">
        <v>4000</v>
      </c>
      <c r="L484" s="51">
        <v>4000</v>
      </c>
      <c r="M484" s="51">
        <v>4000</v>
      </c>
      <c r="N484" s="65">
        <v>4000</v>
      </c>
      <c r="O484" s="70">
        <v>560</v>
      </c>
      <c r="P484" s="70">
        <v>20</v>
      </c>
      <c r="Q484" s="70">
        <f t="shared" si="70"/>
        <v>8</v>
      </c>
      <c r="R484" s="70">
        <f t="shared" si="71"/>
        <v>380</v>
      </c>
      <c r="S484" s="70">
        <v>320</v>
      </c>
      <c r="T484" s="70">
        <v>20</v>
      </c>
      <c r="U484" s="76">
        <f t="shared" si="72"/>
        <v>80</v>
      </c>
      <c r="V484" s="76">
        <f t="shared" si="73"/>
        <v>968</v>
      </c>
      <c r="W484" s="76">
        <f t="shared" si="74"/>
        <v>420</v>
      </c>
      <c r="X484" s="77">
        <v>3500</v>
      </c>
      <c r="Y484" s="51">
        <f t="shared" si="75"/>
        <v>420</v>
      </c>
      <c r="Z484" s="51">
        <v>3500</v>
      </c>
      <c r="AA484" s="69">
        <f t="shared" si="76"/>
        <v>420</v>
      </c>
      <c r="AB484" s="76">
        <f t="shared" si="77"/>
        <v>0</v>
      </c>
      <c r="AC484" s="69"/>
      <c r="AD484" s="76">
        <f t="shared" si="78"/>
        <v>0</v>
      </c>
      <c r="AE484" s="76">
        <f t="shared" si="79"/>
        <v>2228</v>
      </c>
      <c r="AF484" s="82">
        <v>44713</v>
      </c>
      <c r="AG484" s="82"/>
      <c r="AH484" s="88"/>
    </row>
    <row r="485" spans="1:34" s="58" customFormat="1" ht="20.100000000000001" customHeight="1">
      <c r="A485" s="53">
        <v>506</v>
      </c>
      <c r="B485" s="53" t="s">
        <v>40</v>
      </c>
      <c r="C485" s="51" t="s">
        <v>1699</v>
      </c>
      <c r="D485" s="52" t="s">
        <v>1700</v>
      </c>
      <c r="E485" s="51" t="s">
        <v>43</v>
      </c>
      <c r="F485" s="51" t="s">
        <v>79</v>
      </c>
      <c r="G485" s="53" t="s">
        <v>1701</v>
      </c>
      <c r="H485" s="65">
        <v>202303</v>
      </c>
      <c r="I485" s="69" t="s">
        <v>1694</v>
      </c>
      <c r="J485" s="105">
        <v>44713</v>
      </c>
      <c r="K485" s="51">
        <v>4000</v>
      </c>
      <c r="L485" s="51">
        <v>4000</v>
      </c>
      <c r="M485" s="51">
        <v>4000</v>
      </c>
      <c r="N485" s="65">
        <v>4000</v>
      </c>
      <c r="O485" s="70">
        <v>560</v>
      </c>
      <c r="P485" s="70">
        <v>20</v>
      </c>
      <c r="Q485" s="70">
        <f t="shared" si="70"/>
        <v>8</v>
      </c>
      <c r="R485" s="70">
        <f t="shared" si="71"/>
        <v>380</v>
      </c>
      <c r="S485" s="70">
        <v>320</v>
      </c>
      <c r="T485" s="70">
        <v>20</v>
      </c>
      <c r="U485" s="76">
        <f t="shared" si="72"/>
        <v>80</v>
      </c>
      <c r="V485" s="76">
        <f t="shared" si="73"/>
        <v>968</v>
      </c>
      <c r="W485" s="76">
        <f t="shared" si="74"/>
        <v>420</v>
      </c>
      <c r="X485" s="77">
        <v>10500</v>
      </c>
      <c r="Y485" s="51">
        <f t="shared" si="75"/>
        <v>1260</v>
      </c>
      <c r="Z485" s="51">
        <v>10500</v>
      </c>
      <c r="AA485" s="69">
        <f t="shared" si="76"/>
        <v>1260</v>
      </c>
      <c r="AB485" s="76">
        <f t="shared" si="77"/>
        <v>0</v>
      </c>
      <c r="AC485" s="69"/>
      <c r="AD485" s="76">
        <f t="shared" si="78"/>
        <v>0</v>
      </c>
      <c r="AE485" s="76">
        <f t="shared" si="79"/>
        <v>3908</v>
      </c>
      <c r="AF485" s="82"/>
      <c r="AG485" s="82"/>
      <c r="AH485" s="88"/>
    </row>
    <row r="486" spans="1:34" s="58" customFormat="1" ht="20.100000000000001" customHeight="1">
      <c r="A486" s="53">
        <v>507</v>
      </c>
      <c r="B486" s="53" t="s">
        <v>40</v>
      </c>
      <c r="C486" s="51" t="s">
        <v>1702</v>
      </c>
      <c r="D486" s="52" t="s">
        <v>1703</v>
      </c>
      <c r="E486" s="51" t="s">
        <v>43</v>
      </c>
      <c r="F486" s="51" t="s">
        <v>79</v>
      </c>
      <c r="G486" s="53" t="s">
        <v>1704</v>
      </c>
      <c r="H486" s="65">
        <v>202303</v>
      </c>
      <c r="I486" s="69" t="s">
        <v>521</v>
      </c>
      <c r="J486" s="105">
        <v>44713</v>
      </c>
      <c r="K486" s="51">
        <v>4000</v>
      </c>
      <c r="L486" s="51">
        <v>4000</v>
      </c>
      <c r="M486" s="51">
        <v>4000</v>
      </c>
      <c r="N486" s="65">
        <v>4000</v>
      </c>
      <c r="O486" s="70">
        <v>560</v>
      </c>
      <c r="P486" s="70">
        <v>20</v>
      </c>
      <c r="Q486" s="70">
        <f t="shared" si="70"/>
        <v>8</v>
      </c>
      <c r="R486" s="70">
        <f t="shared" si="71"/>
        <v>380</v>
      </c>
      <c r="S486" s="70">
        <v>320</v>
      </c>
      <c r="T486" s="70">
        <v>20</v>
      </c>
      <c r="U486" s="76">
        <f t="shared" si="72"/>
        <v>80</v>
      </c>
      <c r="V486" s="76">
        <f t="shared" si="73"/>
        <v>968</v>
      </c>
      <c r="W486" s="76">
        <f t="shared" si="74"/>
        <v>420</v>
      </c>
      <c r="X486" s="77">
        <v>9000</v>
      </c>
      <c r="Y486" s="51">
        <f t="shared" si="75"/>
        <v>1080</v>
      </c>
      <c r="Z486" s="51">
        <v>9000</v>
      </c>
      <c r="AA486" s="69">
        <f t="shared" si="76"/>
        <v>1080</v>
      </c>
      <c r="AB486" s="76">
        <f t="shared" si="77"/>
        <v>0</v>
      </c>
      <c r="AC486" s="69"/>
      <c r="AD486" s="76">
        <f t="shared" si="78"/>
        <v>0</v>
      </c>
      <c r="AE486" s="76">
        <f t="shared" si="79"/>
        <v>3548</v>
      </c>
      <c r="AF486" s="82"/>
      <c r="AG486" s="82"/>
      <c r="AH486" s="88"/>
    </row>
    <row r="487" spans="1:34" s="58" customFormat="1" ht="20.100000000000001" customHeight="1">
      <c r="A487" s="53">
        <v>508</v>
      </c>
      <c r="B487" s="53" t="s">
        <v>40</v>
      </c>
      <c r="C487" s="51" t="s">
        <v>1705</v>
      </c>
      <c r="D487" s="52" t="s">
        <v>1706</v>
      </c>
      <c r="E487" s="51" t="s">
        <v>43</v>
      </c>
      <c r="F487" s="51" t="s">
        <v>115</v>
      </c>
      <c r="G487" s="53" t="s">
        <v>1707</v>
      </c>
      <c r="H487" s="65">
        <v>202303</v>
      </c>
      <c r="I487" s="69" t="s">
        <v>1694</v>
      </c>
      <c r="J487" s="105">
        <v>44713</v>
      </c>
      <c r="K487" s="51">
        <v>4000</v>
      </c>
      <c r="L487" s="51">
        <v>4000</v>
      </c>
      <c r="M487" s="51">
        <v>4000</v>
      </c>
      <c r="N487" s="65">
        <v>4000</v>
      </c>
      <c r="O487" s="70">
        <v>560</v>
      </c>
      <c r="P487" s="70">
        <v>20</v>
      </c>
      <c r="Q487" s="70">
        <f t="shared" si="70"/>
        <v>8</v>
      </c>
      <c r="R487" s="70">
        <f t="shared" si="71"/>
        <v>380</v>
      </c>
      <c r="S487" s="70">
        <v>320</v>
      </c>
      <c r="T487" s="70">
        <v>20</v>
      </c>
      <c r="U487" s="76">
        <f t="shared" si="72"/>
        <v>80</v>
      </c>
      <c r="V487" s="76">
        <f t="shared" si="73"/>
        <v>968</v>
      </c>
      <c r="W487" s="76">
        <f t="shared" si="74"/>
        <v>420</v>
      </c>
      <c r="X487" s="77">
        <v>3500</v>
      </c>
      <c r="Y487" s="51">
        <f t="shared" si="75"/>
        <v>420</v>
      </c>
      <c r="Z487" s="51">
        <v>3500</v>
      </c>
      <c r="AA487" s="69">
        <f t="shared" si="76"/>
        <v>420</v>
      </c>
      <c r="AB487" s="76">
        <f t="shared" si="77"/>
        <v>0</v>
      </c>
      <c r="AC487" s="69"/>
      <c r="AD487" s="76">
        <f t="shared" si="78"/>
        <v>0</v>
      </c>
      <c r="AE487" s="76">
        <f t="shared" si="79"/>
        <v>2228</v>
      </c>
      <c r="AF487" s="82">
        <v>44713</v>
      </c>
      <c r="AG487" s="82"/>
      <c r="AH487" s="88"/>
    </row>
    <row r="488" spans="1:34" s="58" customFormat="1" ht="20.100000000000001" customHeight="1">
      <c r="A488" s="53">
        <v>509</v>
      </c>
      <c r="B488" s="53" t="s">
        <v>40</v>
      </c>
      <c r="C488" s="51" t="s">
        <v>1708</v>
      </c>
      <c r="D488" s="52" t="s">
        <v>1709</v>
      </c>
      <c r="E488" s="51" t="s">
        <v>43</v>
      </c>
      <c r="F488" s="51" t="s">
        <v>115</v>
      </c>
      <c r="G488" s="53" t="s">
        <v>1710</v>
      </c>
      <c r="H488" s="65">
        <v>202303</v>
      </c>
      <c r="I488" s="69" t="s">
        <v>257</v>
      </c>
      <c r="J488" s="105">
        <v>44713</v>
      </c>
      <c r="K488" s="51">
        <v>4000</v>
      </c>
      <c r="L488" s="51">
        <v>4000</v>
      </c>
      <c r="M488" s="51">
        <v>4000</v>
      </c>
      <c r="N488" s="65">
        <v>4000</v>
      </c>
      <c r="O488" s="70">
        <v>560</v>
      </c>
      <c r="P488" s="70">
        <v>20</v>
      </c>
      <c r="Q488" s="70">
        <f t="shared" si="70"/>
        <v>8</v>
      </c>
      <c r="R488" s="70">
        <f t="shared" si="71"/>
        <v>380</v>
      </c>
      <c r="S488" s="70">
        <v>320</v>
      </c>
      <c r="T488" s="70">
        <v>20</v>
      </c>
      <c r="U488" s="76">
        <f t="shared" si="72"/>
        <v>80</v>
      </c>
      <c r="V488" s="76">
        <f t="shared" si="73"/>
        <v>968</v>
      </c>
      <c r="W488" s="76">
        <f t="shared" si="74"/>
        <v>420</v>
      </c>
      <c r="X488" s="77">
        <v>3500</v>
      </c>
      <c r="Y488" s="51">
        <f t="shared" si="75"/>
        <v>420</v>
      </c>
      <c r="Z488" s="51">
        <v>3500</v>
      </c>
      <c r="AA488" s="69">
        <f t="shared" si="76"/>
        <v>420</v>
      </c>
      <c r="AB488" s="76">
        <f t="shared" si="77"/>
        <v>0</v>
      </c>
      <c r="AC488" s="69"/>
      <c r="AD488" s="76">
        <f t="shared" si="78"/>
        <v>0</v>
      </c>
      <c r="AE488" s="76">
        <f t="shared" si="79"/>
        <v>2228</v>
      </c>
      <c r="AF488" s="82">
        <v>44713</v>
      </c>
      <c r="AG488" s="82"/>
      <c r="AH488" s="88"/>
    </row>
    <row r="489" spans="1:34" s="58" customFormat="1" ht="20.100000000000001" customHeight="1">
      <c r="A489" s="53">
        <v>510</v>
      </c>
      <c r="B489" s="53" t="s">
        <v>40</v>
      </c>
      <c r="C489" s="51" t="s">
        <v>1711</v>
      </c>
      <c r="D489" s="52" t="s">
        <v>1712</v>
      </c>
      <c r="E489" s="51" t="s">
        <v>43</v>
      </c>
      <c r="F489" s="51" t="s">
        <v>75</v>
      </c>
      <c r="G489" s="53" t="s">
        <v>1713</v>
      </c>
      <c r="H489" s="65">
        <v>202303</v>
      </c>
      <c r="I489" s="69" t="s">
        <v>324</v>
      </c>
      <c r="J489" s="105">
        <v>44718</v>
      </c>
      <c r="K489" s="51">
        <v>4500</v>
      </c>
      <c r="L489" s="51">
        <v>4500</v>
      </c>
      <c r="M489" s="51">
        <v>4500</v>
      </c>
      <c r="N489" s="65">
        <v>4500</v>
      </c>
      <c r="O489" s="70">
        <v>630</v>
      </c>
      <c r="P489" s="70">
        <v>22.5</v>
      </c>
      <c r="Q489" s="70">
        <f t="shared" si="70"/>
        <v>9</v>
      </c>
      <c r="R489" s="70">
        <f t="shared" si="71"/>
        <v>427.5</v>
      </c>
      <c r="S489" s="70">
        <v>360</v>
      </c>
      <c r="T489" s="70">
        <v>22.5</v>
      </c>
      <c r="U489" s="76">
        <f t="shared" si="72"/>
        <v>90</v>
      </c>
      <c r="V489" s="76">
        <f t="shared" si="73"/>
        <v>1089</v>
      </c>
      <c r="W489" s="76">
        <f t="shared" si="74"/>
        <v>472.5</v>
      </c>
      <c r="X489" s="77">
        <v>12000</v>
      </c>
      <c r="Y489" s="51">
        <f t="shared" si="75"/>
        <v>1440</v>
      </c>
      <c r="Z489" s="51">
        <v>12000</v>
      </c>
      <c r="AA489" s="69">
        <f t="shared" si="76"/>
        <v>1440</v>
      </c>
      <c r="AB489" s="76">
        <f t="shared" si="77"/>
        <v>0</v>
      </c>
      <c r="AC489" s="69"/>
      <c r="AD489" s="76">
        <f t="shared" si="78"/>
        <v>0</v>
      </c>
      <c r="AE489" s="76">
        <f t="shared" si="79"/>
        <v>4441.5</v>
      </c>
      <c r="AF489" s="82"/>
      <c r="AG489" s="82"/>
      <c r="AH489" s="88"/>
    </row>
    <row r="490" spans="1:34" s="58" customFormat="1" ht="20.100000000000001" customHeight="1">
      <c r="A490" s="53">
        <v>511</v>
      </c>
      <c r="B490" s="53" t="s">
        <v>40</v>
      </c>
      <c r="C490" s="51" t="s">
        <v>1714</v>
      </c>
      <c r="D490" s="52" t="s">
        <v>1715</v>
      </c>
      <c r="E490" s="51" t="s">
        <v>43</v>
      </c>
      <c r="F490" s="51" t="s">
        <v>79</v>
      </c>
      <c r="G490" s="53" t="s">
        <v>1716</v>
      </c>
      <c r="H490" s="65">
        <v>202303</v>
      </c>
      <c r="I490" s="69" t="s">
        <v>424</v>
      </c>
      <c r="J490" s="105">
        <v>44718</v>
      </c>
      <c r="K490" s="51">
        <v>4000</v>
      </c>
      <c r="L490" s="51">
        <v>4000</v>
      </c>
      <c r="M490" s="51">
        <v>4000</v>
      </c>
      <c r="N490" s="65">
        <v>4000</v>
      </c>
      <c r="O490" s="70">
        <v>560</v>
      </c>
      <c r="P490" s="70">
        <v>20</v>
      </c>
      <c r="Q490" s="70">
        <f t="shared" si="70"/>
        <v>8</v>
      </c>
      <c r="R490" s="70">
        <f t="shared" si="71"/>
        <v>380</v>
      </c>
      <c r="S490" s="70">
        <v>320</v>
      </c>
      <c r="T490" s="70">
        <v>20</v>
      </c>
      <c r="U490" s="76">
        <f t="shared" si="72"/>
        <v>80</v>
      </c>
      <c r="V490" s="76">
        <f t="shared" si="73"/>
        <v>968</v>
      </c>
      <c r="W490" s="76">
        <f t="shared" si="74"/>
        <v>420</v>
      </c>
      <c r="X490" s="77">
        <v>11000</v>
      </c>
      <c r="Y490" s="51">
        <f t="shared" si="75"/>
        <v>1320</v>
      </c>
      <c r="Z490" s="51">
        <v>11000</v>
      </c>
      <c r="AA490" s="69">
        <f t="shared" si="76"/>
        <v>1320</v>
      </c>
      <c r="AB490" s="76">
        <f t="shared" si="77"/>
        <v>0</v>
      </c>
      <c r="AC490" s="69"/>
      <c r="AD490" s="76">
        <f t="shared" si="78"/>
        <v>0</v>
      </c>
      <c r="AE490" s="76">
        <f t="shared" si="79"/>
        <v>4028</v>
      </c>
      <c r="AF490" s="82"/>
      <c r="AG490" s="82"/>
      <c r="AH490" s="88"/>
    </row>
    <row r="491" spans="1:34" s="58" customFormat="1" ht="20.100000000000001" customHeight="1">
      <c r="A491" s="53">
        <v>512</v>
      </c>
      <c r="B491" s="53" t="s">
        <v>40</v>
      </c>
      <c r="C491" s="51" t="s">
        <v>1717</v>
      </c>
      <c r="D491" s="52" t="s">
        <v>1718</v>
      </c>
      <c r="E491" s="51" t="s">
        <v>43</v>
      </c>
      <c r="F491" s="51" t="s">
        <v>75</v>
      </c>
      <c r="G491" s="53" t="s">
        <v>1719</v>
      </c>
      <c r="H491" s="65">
        <v>202303</v>
      </c>
      <c r="I491" s="69" t="s">
        <v>65</v>
      </c>
      <c r="J491" s="105">
        <v>44719</v>
      </c>
      <c r="K491" s="51">
        <v>4500</v>
      </c>
      <c r="L491" s="51">
        <v>4500</v>
      </c>
      <c r="M491" s="51">
        <v>4500</v>
      </c>
      <c r="N491" s="65">
        <v>4500</v>
      </c>
      <c r="O491" s="70">
        <v>630</v>
      </c>
      <c r="P491" s="70">
        <v>22.5</v>
      </c>
      <c r="Q491" s="70">
        <f t="shared" si="70"/>
        <v>9</v>
      </c>
      <c r="R491" s="70">
        <f t="shared" si="71"/>
        <v>427.5</v>
      </c>
      <c r="S491" s="70">
        <v>360</v>
      </c>
      <c r="T491" s="70">
        <v>22.5</v>
      </c>
      <c r="U491" s="76">
        <f t="shared" si="72"/>
        <v>90</v>
      </c>
      <c r="V491" s="76">
        <f t="shared" si="73"/>
        <v>1089</v>
      </c>
      <c r="W491" s="76">
        <f t="shared" si="74"/>
        <v>472.5</v>
      </c>
      <c r="X491" s="77">
        <v>12000</v>
      </c>
      <c r="Y491" s="51">
        <f t="shared" si="75"/>
        <v>1440</v>
      </c>
      <c r="Z491" s="51">
        <v>12000</v>
      </c>
      <c r="AA491" s="69">
        <f t="shared" si="76"/>
        <v>1440</v>
      </c>
      <c r="AB491" s="76">
        <f t="shared" si="77"/>
        <v>0</v>
      </c>
      <c r="AC491" s="69"/>
      <c r="AD491" s="76">
        <f t="shared" si="78"/>
        <v>0</v>
      </c>
      <c r="AE491" s="76">
        <f t="shared" si="79"/>
        <v>4441.5</v>
      </c>
      <c r="AF491" s="82"/>
      <c r="AG491" s="82"/>
      <c r="AH491" s="88"/>
    </row>
    <row r="492" spans="1:34" s="58" customFormat="1" ht="20.100000000000001" customHeight="1">
      <c r="A492" s="53">
        <v>513</v>
      </c>
      <c r="B492" s="53" t="s">
        <v>40</v>
      </c>
      <c r="C492" s="51" t="s">
        <v>1720</v>
      </c>
      <c r="D492" s="52" t="s">
        <v>1721</v>
      </c>
      <c r="E492" s="51" t="s">
        <v>43</v>
      </c>
      <c r="F492" s="51" t="s">
        <v>79</v>
      </c>
      <c r="G492" s="53" t="s">
        <v>1722</v>
      </c>
      <c r="H492" s="65">
        <v>202303</v>
      </c>
      <c r="I492" s="69" t="s">
        <v>106</v>
      </c>
      <c r="J492" s="105">
        <v>44721</v>
      </c>
      <c r="K492" s="51">
        <v>4000</v>
      </c>
      <c r="L492" s="51">
        <v>4000</v>
      </c>
      <c r="M492" s="51">
        <v>4000</v>
      </c>
      <c r="N492" s="65">
        <v>4000</v>
      </c>
      <c r="O492" s="70">
        <v>560</v>
      </c>
      <c r="P492" s="70">
        <v>20</v>
      </c>
      <c r="Q492" s="70">
        <f t="shared" si="70"/>
        <v>8</v>
      </c>
      <c r="R492" s="70">
        <f t="shared" si="71"/>
        <v>380</v>
      </c>
      <c r="S492" s="70">
        <v>320</v>
      </c>
      <c r="T492" s="70">
        <v>20</v>
      </c>
      <c r="U492" s="76">
        <f t="shared" si="72"/>
        <v>80</v>
      </c>
      <c r="V492" s="76">
        <f t="shared" si="73"/>
        <v>968</v>
      </c>
      <c r="W492" s="76">
        <f t="shared" si="74"/>
        <v>420</v>
      </c>
      <c r="X492" s="77">
        <v>3500</v>
      </c>
      <c r="Y492" s="51">
        <f t="shared" si="75"/>
        <v>420</v>
      </c>
      <c r="Z492" s="51">
        <v>3500</v>
      </c>
      <c r="AA492" s="69">
        <f t="shared" si="76"/>
        <v>420</v>
      </c>
      <c r="AB492" s="76">
        <f t="shared" si="77"/>
        <v>0</v>
      </c>
      <c r="AC492" s="69"/>
      <c r="AD492" s="76">
        <f t="shared" si="78"/>
        <v>0</v>
      </c>
      <c r="AE492" s="76">
        <f t="shared" si="79"/>
        <v>2228</v>
      </c>
      <c r="AF492" s="82">
        <v>44720</v>
      </c>
      <c r="AG492" s="82"/>
      <c r="AH492" s="88"/>
    </row>
    <row r="493" spans="1:34" s="58" customFormat="1" ht="20.100000000000001" customHeight="1">
      <c r="A493" s="53">
        <v>515</v>
      </c>
      <c r="B493" s="53" t="s">
        <v>40</v>
      </c>
      <c r="C493" s="51" t="s">
        <v>1726</v>
      </c>
      <c r="D493" s="52" t="s">
        <v>1727</v>
      </c>
      <c r="E493" s="51" t="s">
        <v>43</v>
      </c>
      <c r="F493" s="51" t="s">
        <v>79</v>
      </c>
      <c r="G493" s="53" t="s">
        <v>1728</v>
      </c>
      <c r="H493" s="65">
        <v>202303</v>
      </c>
      <c r="I493" s="69" t="s">
        <v>163</v>
      </c>
      <c r="J493" s="105">
        <v>44725</v>
      </c>
      <c r="K493" s="51">
        <v>4000</v>
      </c>
      <c r="L493" s="51">
        <v>4000</v>
      </c>
      <c r="M493" s="51">
        <v>4000</v>
      </c>
      <c r="N493" s="65">
        <v>4000</v>
      </c>
      <c r="O493" s="70">
        <v>560</v>
      </c>
      <c r="P493" s="70">
        <v>20</v>
      </c>
      <c r="Q493" s="70">
        <f t="shared" si="70"/>
        <v>8</v>
      </c>
      <c r="R493" s="70">
        <f t="shared" si="71"/>
        <v>380</v>
      </c>
      <c r="S493" s="70">
        <v>320</v>
      </c>
      <c r="T493" s="70">
        <v>20</v>
      </c>
      <c r="U493" s="76">
        <f t="shared" si="72"/>
        <v>80</v>
      </c>
      <c r="V493" s="76">
        <f t="shared" si="73"/>
        <v>968</v>
      </c>
      <c r="W493" s="76">
        <f t="shared" si="74"/>
        <v>420</v>
      </c>
      <c r="X493" s="77">
        <v>10500</v>
      </c>
      <c r="Y493" s="51">
        <f t="shared" si="75"/>
        <v>1260</v>
      </c>
      <c r="Z493" s="51">
        <v>10500</v>
      </c>
      <c r="AA493" s="69">
        <f t="shared" si="76"/>
        <v>1260</v>
      </c>
      <c r="AB493" s="76">
        <f t="shared" si="77"/>
        <v>0</v>
      </c>
      <c r="AC493" s="69"/>
      <c r="AD493" s="76">
        <f t="shared" si="78"/>
        <v>0</v>
      </c>
      <c r="AE493" s="76">
        <f t="shared" si="79"/>
        <v>3908</v>
      </c>
      <c r="AF493" s="82"/>
      <c r="AG493" s="82"/>
      <c r="AH493" s="88"/>
    </row>
    <row r="494" spans="1:34" s="58" customFormat="1" ht="20.100000000000001" customHeight="1">
      <c r="A494" s="53">
        <v>516</v>
      </c>
      <c r="B494" s="53" t="s">
        <v>40</v>
      </c>
      <c r="C494" s="51" t="s">
        <v>1729</v>
      </c>
      <c r="D494" s="52" t="s">
        <v>1730</v>
      </c>
      <c r="E494" s="51" t="s">
        <v>43</v>
      </c>
      <c r="F494" s="51" t="s">
        <v>79</v>
      </c>
      <c r="G494" s="53" t="s">
        <v>1731</v>
      </c>
      <c r="H494" s="65">
        <v>202303</v>
      </c>
      <c r="I494" s="69" t="s">
        <v>424</v>
      </c>
      <c r="J494" s="105">
        <v>44725</v>
      </c>
      <c r="K494" s="51">
        <v>4000</v>
      </c>
      <c r="L494" s="51">
        <v>4000</v>
      </c>
      <c r="M494" s="51">
        <v>4000</v>
      </c>
      <c r="N494" s="65">
        <v>4000</v>
      </c>
      <c r="O494" s="70">
        <v>560</v>
      </c>
      <c r="P494" s="70">
        <v>20</v>
      </c>
      <c r="Q494" s="70">
        <f t="shared" si="70"/>
        <v>8</v>
      </c>
      <c r="R494" s="70">
        <f t="shared" si="71"/>
        <v>380</v>
      </c>
      <c r="S494" s="70">
        <v>320</v>
      </c>
      <c r="T494" s="70">
        <v>20</v>
      </c>
      <c r="U494" s="76">
        <f t="shared" si="72"/>
        <v>80</v>
      </c>
      <c r="V494" s="76">
        <f t="shared" si="73"/>
        <v>968</v>
      </c>
      <c r="W494" s="76">
        <f t="shared" si="74"/>
        <v>420</v>
      </c>
      <c r="X494" s="77">
        <v>9800</v>
      </c>
      <c r="Y494" s="51">
        <f t="shared" si="75"/>
        <v>1176</v>
      </c>
      <c r="Z494" s="51">
        <v>9800</v>
      </c>
      <c r="AA494" s="69">
        <f t="shared" si="76"/>
        <v>1176</v>
      </c>
      <c r="AB494" s="76">
        <f t="shared" si="77"/>
        <v>0</v>
      </c>
      <c r="AC494" s="69"/>
      <c r="AD494" s="76">
        <f t="shared" si="78"/>
        <v>0</v>
      </c>
      <c r="AE494" s="76">
        <f t="shared" si="79"/>
        <v>3740</v>
      </c>
      <c r="AF494" s="82"/>
      <c r="AG494" s="82"/>
      <c r="AH494" s="88"/>
    </row>
    <row r="495" spans="1:34" s="58" customFormat="1" ht="20.100000000000001" customHeight="1">
      <c r="A495" s="53">
        <v>517</v>
      </c>
      <c r="B495" s="53" t="s">
        <v>40</v>
      </c>
      <c r="C495" s="51" t="s">
        <v>1732</v>
      </c>
      <c r="D495" s="52" t="s">
        <v>1733</v>
      </c>
      <c r="E495" s="51" t="s">
        <v>43</v>
      </c>
      <c r="F495" s="51" t="s">
        <v>79</v>
      </c>
      <c r="G495" s="53" t="s">
        <v>1734</v>
      </c>
      <c r="H495" s="65">
        <v>202303</v>
      </c>
      <c r="I495" s="69" t="s">
        <v>1427</v>
      </c>
      <c r="J495" s="105">
        <v>44727</v>
      </c>
      <c r="K495" s="51">
        <v>4000</v>
      </c>
      <c r="L495" s="51">
        <v>4000</v>
      </c>
      <c r="M495" s="51">
        <v>4000</v>
      </c>
      <c r="N495" s="65">
        <v>4000</v>
      </c>
      <c r="O495" s="70">
        <v>560</v>
      </c>
      <c r="P495" s="70">
        <v>20</v>
      </c>
      <c r="Q495" s="70">
        <f t="shared" si="70"/>
        <v>8</v>
      </c>
      <c r="R495" s="70">
        <f t="shared" si="71"/>
        <v>380</v>
      </c>
      <c r="S495" s="70">
        <v>320</v>
      </c>
      <c r="T495" s="70">
        <v>20</v>
      </c>
      <c r="U495" s="76">
        <f t="shared" si="72"/>
        <v>80</v>
      </c>
      <c r="V495" s="76">
        <f t="shared" si="73"/>
        <v>968</v>
      </c>
      <c r="W495" s="76">
        <f t="shared" si="74"/>
        <v>420</v>
      </c>
      <c r="X495" s="77">
        <v>9000</v>
      </c>
      <c r="Y495" s="51">
        <f t="shared" si="75"/>
        <v>1080</v>
      </c>
      <c r="Z495" s="51">
        <v>9000</v>
      </c>
      <c r="AA495" s="69">
        <f t="shared" si="76"/>
        <v>1080</v>
      </c>
      <c r="AB495" s="76">
        <f t="shared" si="77"/>
        <v>0</v>
      </c>
      <c r="AC495" s="69"/>
      <c r="AD495" s="76">
        <f t="shared" si="78"/>
        <v>0</v>
      </c>
      <c r="AE495" s="76">
        <f t="shared" si="79"/>
        <v>3548</v>
      </c>
      <c r="AF495" s="82"/>
      <c r="AG495" s="82"/>
      <c r="AH495" s="88"/>
    </row>
    <row r="496" spans="1:34" s="58" customFormat="1" ht="20.100000000000001" customHeight="1">
      <c r="A496" s="53">
        <v>518</v>
      </c>
      <c r="B496" s="53" t="s">
        <v>40</v>
      </c>
      <c r="C496" s="51" t="s">
        <v>1735</v>
      </c>
      <c r="D496" s="52" t="s">
        <v>1736</v>
      </c>
      <c r="E496" s="51" t="s">
        <v>43</v>
      </c>
      <c r="F496" s="51" t="s">
        <v>79</v>
      </c>
      <c r="G496" s="53" t="s">
        <v>1737</v>
      </c>
      <c r="H496" s="65">
        <v>202303</v>
      </c>
      <c r="I496" s="69" t="s">
        <v>1427</v>
      </c>
      <c r="J496" s="105">
        <v>44727</v>
      </c>
      <c r="K496" s="51">
        <v>4000</v>
      </c>
      <c r="L496" s="51">
        <v>4000</v>
      </c>
      <c r="M496" s="51">
        <v>4000</v>
      </c>
      <c r="N496" s="65">
        <v>4000</v>
      </c>
      <c r="O496" s="70">
        <v>560</v>
      </c>
      <c r="P496" s="70">
        <v>20</v>
      </c>
      <c r="Q496" s="70">
        <f t="shared" si="70"/>
        <v>8</v>
      </c>
      <c r="R496" s="70">
        <f t="shared" si="71"/>
        <v>380</v>
      </c>
      <c r="S496" s="70">
        <v>320</v>
      </c>
      <c r="T496" s="70">
        <v>20</v>
      </c>
      <c r="U496" s="76">
        <f t="shared" si="72"/>
        <v>80</v>
      </c>
      <c r="V496" s="76">
        <f t="shared" si="73"/>
        <v>968</v>
      </c>
      <c r="W496" s="76">
        <f t="shared" si="74"/>
        <v>420</v>
      </c>
      <c r="X496" s="77">
        <v>11000</v>
      </c>
      <c r="Y496" s="51">
        <f t="shared" si="75"/>
        <v>1320</v>
      </c>
      <c r="Z496" s="51">
        <v>11000</v>
      </c>
      <c r="AA496" s="69">
        <f t="shared" si="76"/>
        <v>1320</v>
      </c>
      <c r="AB496" s="76">
        <f t="shared" si="77"/>
        <v>0</v>
      </c>
      <c r="AC496" s="69"/>
      <c r="AD496" s="76">
        <f t="shared" si="78"/>
        <v>0</v>
      </c>
      <c r="AE496" s="76">
        <f t="shared" si="79"/>
        <v>4028</v>
      </c>
      <c r="AF496" s="82"/>
      <c r="AG496" s="82"/>
      <c r="AH496" s="88"/>
    </row>
    <row r="497" spans="1:34" s="58" customFormat="1" ht="20.100000000000001" customHeight="1">
      <c r="A497" s="53">
        <v>519</v>
      </c>
      <c r="B497" s="53" t="s">
        <v>40</v>
      </c>
      <c r="C497" s="51" t="s">
        <v>1738</v>
      </c>
      <c r="D497" s="52" t="s">
        <v>1739</v>
      </c>
      <c r="E497" s="51" t="s">
        <v>43</v>
      </c>
      <c r="F497" s="51" t="s">
        <v>79</v>
      </c>
      <c r="G497" s="53" t="s">
        <v>1740</v>
      </c>
      <c r="H497" s="65">
        <v>202303</v>
      </c>
      <c r="I497" s="69" t="s">
        <v>163</v>
      </c>
      <c r="J497" s="105">
        <v>44727</v>
      </c>
      <c r="K497" s="51">
        <v>4000</v>
      </c>
      <c r="L497" s="51">
        <v>4000</v>
      </c>
      <c r="M497" s="51">
        <v>4000</v>
      </c>
      <c r="N497" s="65">
        <v>4000</v>
      </c>
      <c r="O497" s="70">
        <v>560</v>
      </c>
      <c r="P497" s="70">
        <v>20</v>
      </c>
      <c r="Q497" s="70">
        <f t="shared" si="70"/>
        <v>8</v>
      </c>
      <c r="R497" s="70">
        <f t="shared" si="71"/>
        <v>380</v>
      </c>
      <c r="S497" s="70">
        <v>320</v>
      </c>
      <c r="T497" s="70">
        <v>20</v>
      </c>
      <c r="U497" s="76">
        <f t="shared" si="72"/>
        <v>80</v>
      </c>
      <c r="V497" s="76">
        <f t="shared" si="73"/>
        <v>968</v>
      </c>
      <c r="W497" s="76">
        <f t="shared" si="74"/>
        <v>420</v>
      </c>
      <c r="X497" s="77">
        <v>11500</v>
      </c>
      <c r="Y497" s="51">
        <f t="shared" si="75"/>
        <v>1380</v>
      </c>
      <c r="Z497" s="51">
        <v>11500</v>
      </c>
      <c r="AA497" s="69">
        <f t="shared" si="76"/>
        <v>1380</v>
      </c>
      <c r="AB497" s="76">
        <f t="shared" si="77"/>
        <v>0</v>
      </c>
      <c r="AC497" s="69"/>
      <c r="AD497" s="76">
        <f t="shared" si="78"/>
        <v>0</v>
      </c>
      <c r="AE497" s="76">
        <f t="shared" si="79"/>
        <v>4148</v>
      </c>
      <c r="AF497" s="82"/>
      <c r="AG497" s="82"/>
      <c r="AH497" s="88"/>
    </row>
    <row r="498" spans="1:34" s="58" customFormat="1" ht="20.100000000000001" customHeight="1">
      <c r="A498" s="53">
        <v>520</v>
      </c>
      <c r="B498" s="53" t="s">
        <v>40</v>
      </c>
      <c r="C498" s="51" t="s">
        <v>1741</v>
      </c>
      <c r="D498" s="52" t="s">
        <v>1742</v>
      </c>
      <c r="E498" s="51" t="s">
        <v>43</v>
      </c>
      <c r="F498" s="51" t="s">
        <v>75</v>
      </c>
      <c r="G498" s="53" t="s">
        <v>1743</v>
      </c>
      <c r="H498" s="65">
        <v>202303</v>
      </c>
      <c r="I498" s="69" t="s">
        <v>324</v>
      </c>
      <c r="J498" s="105">
        <v>44729</v>
      </c>
      <c r="K498" s="51">
        <v>4500</v>
      </c>
      <c r="L498" s="51">
        <v>4500</v>
      </c>
      <c r="M498" s="51">
        <v>4500</v>
      </c>
      <c r="N498" s="65">
        <v>4500</v>
      </c>
      <c r="O498" s="70">
        <v>630</v>
      </c>
      <c r="P498" s="70">
        <v>22.5</v>
      </c>
      <c r="Q498" s="70">
        <f t="shared" si="70"/>
        <v>9</v>
      </c>
      <c r="R498" s="70">
        <f t="shared" si="71"/>
        <v>427.5</v>
      </c>
      <c r="S498" s="70">
        <v>360</v>
      </c>
      <c r="T498" s="70">
        <v>22.5</v>
      </c>
      <c r="U498" s="76">
        <f t="shared" si="72"/>
        <v>90</v>
      </c>
      <c r="V498" s="76">
        <f t="shared" si="73"/>
        <v>1089</v>
      </c>
      <c r="W498" s="76">
        <f t="shared" si="74"/>
        <v>472.5</v>
      </c>
      <c r="X498" s="77">
        <v>12000</v>
      </c>
      <c r="Y498" s="51">
        <f t="shared" si="75"/>
        <v>1440</v>
      </c>
      <c r="Z498" s="51">
        <v>12000</v>
      </c>
      <c r="AA498" s="69">
        <f t="shared" si="76"/>
        <v>1440</v>
      </c>
      <c r="AB498" s="76">
        <f t="shared" si="77"/>
        <v>0</v>
      </c>
      <c r="AC498" s="69"/>
      <c r="AD498" s="76">
        <f t="shared" si="78"/>
        <v>0</v>
      </c>
      <c r="AE498" s="76">
        <f t="shared" si="79"/>
        <v>4441.5</v>
      </c>
      <c r="AF498" s="82"/>
      <c r="AG498" s="82"/>
      <c r="AH498" s="88"/>
    </row>
    <row r="499" spans="1:34" s="58" customFormat="1" ht="20.100000000000001" customHeight="1">
      <c r="A499" s="53">
        <v>521</v>
      </c>
      <c r="B499" s="53" t="s">
        <v>40</v>
      </c>
      <c r="C499" s="51" t="s">
        <v>1744</v>
      </c>
      <c r="D499" s="52" t="s">
        <v>1745</v>
      </c>
      <c r="E499" s="51" t="s">
        <v>43</v>
      </c>
      <c r="F499" s="51" t="s">
        <v>79</v>
      </c>
      <c r="G499" s="53" t="s">
        <v>1746</v>
      </c>
      <c r="H499" s="65">
        <v>202303</v>
      </c>
      <c r="I499" s="69" t="s">
        <v>606</v>
      </c>
      <c r="J499" s="105">
        <v>44729</v>
      </c>
      <c r="K499" s="51">
        <v>4000</v>
      </c>
      <c r="L499" s="51">
        <v>4000</v>
      </c>
      <c r="M499" s="51">
        <v>4000</v>
      </c>
      <c r="N499" s="65">
        <v>4000</v>
      </c>
      <c r="O499" s="70">
        <v>560</v>
      </c>
      <c r="P499" s="70">
        <v>20</v>
      </c>
      <c r="Q499" s="70">
        <f t="shared" si="70"/>
        <v>8</v>
      </c>
      <c r="R499" s="70">
        <f t="shared" si="71"/>
        <v>380</v>
      </c>
      <c r="S499" s="70">
        <v>320</v>
      </c>
      <c r="T499" s="70">
        <v>20</v>
      </c>
      <c r="U499" s="76">
        <f t="shared" si="72"/>
        <v>80</v>
      </c>
      <c r="V499" s="76">
        <f t="shared" si="73"/>
        <v>968</v>
      </c>
      <c r="W499" s="76">
        <f t="shared" si="74"/>
        <v>420</v>
      </c>
      <c r="X499" s="77">
        <v>3500</v>
      </c>
      <c r="Y499" s="51">
        <f t="shared" si="75"/>
        <v>420</v>
      </c>
      <c r="Z499" s="51">
        <v>3500</v>
      </c>
      <c r="AA499" s="69">
        <f t="shared" si="76"/>
        <v>420</v>
      </c>
      <c r="AB499" s="76">
        <f t="shared" si="77"/>
        <v>0</v>
      </c>
      <c r="AC499" s="69"/>
      <c r="AD499" s="76">
        <f t="shared" si="78"/>
        <v>0</v>
      </c>
      <c r="AE499" s="76">
        <f t="shared" si="79"/>
        <v>2228</v>
      </c>
      <c r="AF499" s="82">
        <v>44729</v>
      </c>
      <c r="AG499" s="82"/>
      <c r="AH499" s="88"/>
    </row>
    <row r="500" spans="1:34" s="58" customFormat="1" ht="20.100000000000001" customHeight="1">
      <c r="A500" s="53">
        <v>522</v>
      </c>
      <c r="B500" s="53" t="s">
        <v>40</v>
      </c>
      <c r="C500" s="51" t="s">
        <v>1747</v>
      </c>
      <c r="D500" s="52" t="s">
        <v>1748</v>
      </c>
      <c r="E500" s="51" t="s">
        <v>43</v>
      </c>
      <c r="F500" s="51" t="s">
        <v>115</v>
      </c>
      <c r="G500" s="53" t="s">
        <v>1749</v>
      </c>
      <c r="H500" s="65">
        <v>202303</v>
      </c>
      <c r="I500" s="69" t="s">
        <v>324</v>
      </c>
      <c r="J500" s="105">
        <v>44732</v>
      </c>
      <c r="K500" s="51">
        <v>4000</v>
      </c>
      <c r="L500" s="51">
        <v>4000</v>
      </c>
      <c r="M500" s="51">
        <v>4000</v>
      </c>
      <c r="N500" s="65">
        <v>4000</v>
      </c>
      <c r="O500" s="70">
        <v>560</v>
      </c>
      <c r="P500" s="70">
        <v>20</v>
      </c>
      <c r="Q500" s="70">
        <f t="shared" si="70"/>
        <v>8</v>
      </c>
      <c r="R500" s="70">
        <f t="shared" si="71"/>
        <v>380</v>
      </c>
      <c r="S500" s="70">
        <v>320</v>
      </c>
      <c r="T500" s="70">
        <v>20</v>
      </c>
      <c r="U500" s="76">
        <f t="shared" si="72"/>
        <v>80</v>
      </c>
      <c r="V500" s="76">
        <f t="shared" si="73"/>
        <v>968</v>
      </c>
      <c r="W500" s="76">
        <f t="shared" si="74"/>
        <v>420</v>
      </c>
      <c r="X500" s="77">
        <v>3500</v>
      </c>
      <c r="Y500" s="51">
        <f t="shared" si="75"/>
        <v>420</v>
      </c>
      <c r="Z500" s="51">
        <v>3500</v>
      </c>
      <c r="AA500" s="69">
        <f t="shared" si="76"/>
        <v>420</v>
      </c>
      <c r="AB500" s="76">
        <f t="shared" si="77"/>
        <v>0</v>
      </c>
      <c r="AC500" s="69"/>
      <c r="AD500" s="76">
        <f t="shared" si="78"/>
        <v>0</v>
      </c>
      <c r="AE500" s="76">
        <f t="shared" si="79"/>
        <v>2228</v>
      </c>
      <c r="AF500" s="82">
        <v>44732</v>
      </c>
      <c r="AG500" s="82"/>
      <c r="AH500" s="88"/>
    </row>
    <row r="501" spans="1:34" s="58" customFormat="1" ht="20.100000000000001" customHeight="1">
      <c r="A501" s="53">
        <v>523</v>
      </c>
      <c r="B501" s="53" t="s">
        <v>40</v>
      </c>
      <c r="C501" s="51" t="s">
        <v>1750</v>
      </c>
      <c r="D501" s="52" t="s">
        <v>1751</v>
      </c>
      <c r="E501" s="51" t="s">
        <v>43</v>
      </c>
      <c r="F501" s="51" t="s">
        <v>115</v>
      </c>
      <c r="G501" s="53" t="s">
        <v>1752</v>
      </c>
      <c r="H501" s="65">
        <v>202303</v>
      </c>
      <c r="I501" s="69" t="s">
        <v>65</v>
      </c>
      <c r="J501" s="105">
        <v>44732</v>
      </c>
      <c r="K501" s="51">
        <v>4000</v>
      </c>
      <c r="L501" s="51">
        <v>4000</v>
      </c>
      <c r="M501" s="51">
        <v>4000</v>
      </c>
      <c r="N501" s="65">
        <v>4000</v>
      </c>
      <c r="O501" s="70">
        <v>560</v>
      </c>
      <c r="P501" s="70">
        <v>20</v>
      </c>
      <c r="Q501" s="70">
        <f t="shared" si="70"/>
        <v>8</v>
      </c>
      <c r="R501" s="70">
        <f t="shared" si="71"/>
        <v>380</v>
      </c>
      <c r="S501" s="70">
        <v>320</v>
      </c>
      <c r="T501" s="70">
        <v>20</v>
      </c>
      <c r="U501" s="76">
        <f t="shared" si="72"/>
        <v>80</v>
      </c>
      <c r="V501" s="76">
        <f t="shared" si="73"/>
        <v>968</v>
      </c>
      <c r="W501" s="76">
        <f t="shared" si="74"/>
        <v>420</v>
      </c>
      <c r="X501" s="77">
        <v>3500</v>
      </c>
      <c r="Y501" s="51">
        <f t="shared" si="75"/>
        <v>420</v>
      </c>
      <c r="Z501" s="51">
        <v>3500</v>
      </c>
      <c r="AA501" s="69">
        <f t="shared" si="76"/>
        <v>420</v>
      </c>
      <c r="AB501" s="76">
        <f t="shared" si="77"/>
        <v>0</v>
      </c>
      <c r="AC501" s="69"/>
      <c r="AD501" s="76">
        <f t="shared" si="78"/>
        <v>0</v>
      </c>
      <c r="AE501" s="76">
        <f t="shared" si="79"/>
        <v>2228</v>
      </c>
      <c r="AF501" s="82">
        <v>44732</v>
      </c>
      <c r="AG501" s="82"/>
      <c r="AH501" s="88"/>
    </row>
    <row r="502" spans="1:34" s="58" customFormat="1" ht="20.100000000000001" customHeight="1">
      <c r="A502" s="53">
        <v>524</v>
      </c>
      <c r="B502" s="53" t="s">
        <v>40</v>
      </c>
      <c r="C502" s="51" t="s">
        <v>1753</v>
      </c>
      <c r="D502" s="52" t="s">
        <v>1754</v>
      </c>
      <c r="E502" s="51" t="s">
        <v>43</v>
      </c>
      <c r="F502" s="51" t="s">
        <v>115</v>
      </c>
      <c r="G502" s="53" t="s">
        <v>1755</v>
      </c>
      <c r="H502" s="65">
        <v>202303</v>
      </c>
      <c r="I502" s="69" t="s">
        <v>126</v>
      </c>
      <c r="J502" s="105">
        <v>44732</v>
      </c>
      <c r="K502" s="51">
        <v>4000</v>
      </c>
      <c r="L502" s="51">
        <v>4000</v>
      </c>
      <c r="M502" s="51">
        <v>4000</v>
      </c>
      <c r="N502" s="65">
        <v>4000</v>
      </c>
      <c r="O502" s="70">
        <v>560</v>
      </c>
      <c r="P502" s="70">
        <v>20</v>
      </c>
      <c r="Q502" s="70">
        <f t="shared" si="70"/>
        <v>8</v>
      </c>
      <c r="R502" s="70">
        <f t="shared" si="71"/>
        <v>380</v>
      </c>
      <c r="S502" s="70">
        <v>320</v>
      </c>
      <c r="T502" s="70">
        <v>20</v>
      </c>
      <c r="U502" s="76">
        <f t="shared" si="72"/>
        <v>80</v>
      </c>
      <c r="V502" s="76">
        <f t="shared" si="73"/>
        <v>968</v>
      </c>
      <c r="W502" s="76">
        <f t="shared" si="74"/>
        <v>420</v>
      </c>
      <c r="X502" s="77">
        <v>3500</v>
      </c>
      <c r="Y502" s="51">
        <f t="shared" si="75"/>
        <v>420</v>
      </c>
      <c r="Z502" s="51">
        <v>3500</v>
      </c>
      <c r="AA502" s="69">
        <f t="shared" si="76"/>
        <v>420</v>
      </c>
      <c r="AB502" s="76">
        <f t="shared" si="77"/>
        <v>0</v>
      </c>
      <c r="AC502" s="69"/>
      <c r="AD502" s="76">
        <f t="shared" si="78"/>
        <v>0</v>
      </c>
      <c r="AE502" s="76">
        <f t="shared" si="79"/>
        <v>2228</v>
      </c>
      <c r="AF502" s="82">
        <v>44732</v>
      </c>
      <c r="AG502" s="82"/>
      <c r="AH502" s="88"/>
    </row>
    <row r="503" spans="1:34" s="58" customFormat="1" ht="20.100000000000001" customHeight="1">
      <c r="A503" s="53">
        <v>525</v>
      </c>
      <c r="B503" s="53" t="s">
        <v>40</v>
      </c>
      <c r="C503" s="51" t="s">
        <v>1756</v>
      </c>
      <c r="D503" s="52" t="s">
        <v>1757</v>
      </c>
      <c r="E503" s="51" t="s">
        <v>43</v>
      </c>
      <c r="F503" s="51" t="s">
        <v>79</v>
      </c>
      <c r="G503" s="53" t="s">
        <v>1758</v>
      </c>
      <c r="H503" s="65">
        <v>202303</v>
      </c>
      <c r="I503" s="69" t="s">
        <v>521</v>
      </c>
      <c r="J503" s="105">
        <v>44732</v>
      </c>
      <c r="K503" s="51">
        <v>4000</v>
      </c>
      <c r="L503" s="51">
        <v>4000</v>
      </c>
      <c r="M503" s="51">
        <v>4000</v>
      </c>
      <c r="N503" s="65">
        <v>4000</v>
      </c>
      <c r="O503" s="70">
        <v>560</v>
      </c>
      <c r="P503" s="70">
        <v>20</v>
      </c>
      <c r="Q503" s="70">
        <f t="shared" si="70"/>
        <v>8</v>
      </c>
      <c r="R503" s="70">
        <f t="shared" si="71"/>
        <v>380</v>
      </c>
      <c r="S503" s="70">
        <v>320</v>
      </c>
      <c r="T503" s="70">
        <v>20</v>
      </c>
      <c r="U503" s="76">
        <f t="shared" si="72"/>
        <v>80</v>
      </c>
      <c r="V503" s="76">
        <f t="shared" si="73"/>
        <v>968</v>
      </c>
      <c r="W503" s="76">
        <f t="shared" si="74"/>
        <v>420</v>
      </c>
      <c r="X503" s="77">
        <v>3500</v>
      </c>
      <c r="Y503" s="51">
        <f t="shared" si="75"/>
        <v>420</v>
      </c>
      <c r="Z503" s="51">
        <v>3500</v>
      </c>
      <c r="AA503" s="69">
        <f t="shared" si="76"/>
        <v>420</v>
      </c>
      <c r="AB503" s="76">
        <f t="shared" si="77"/>
        <v>0</v>
      </c>
      <c r="AC503" s="69"/>
      <c r="AD503" s="76">
        <f t="shared" si="78"/>
        <v>0</v>
      </c>
      <c r="AE503" s="76">
        <f t="shared" si="79"/>
        <v>2228</v>
      </c>
      <c r="AF503" s="82">
        <v>44732</v>
      </c>
      <c r="AG503" s="82"/>
      <c r="AH503" s="88"/>
    </row>
    <row r="504" spans="1:34" s="58" customFormat="1" ht="20.100000000000001" customHeight="1">
      <c r="A504" s="53">
        <v>526</v>
      </c>
      <c r="B504" s="53" t="s">
        <v>40</v>
      </c>
      <c r="C504" s="51" t="s">
        <v>1759</v>
      </c>
      <c r="D504" s="52" t="s">
        <v>1760</v>
      </c>
      <c r="E504" s="51" t="s">
        <v>43</v>
      </c>
      <c r="F504" s="51" t="s">
        <v>79</v>
      </c>
      <c r="G504" s="53" t="s">
        <v>1761</v>
      </c>
      <c r="H504" s="65">
        <v>202303</v>
      </c>
      <c r="I504" s="69" t="s">
        <v>1427</v>
      </c>
      <c r="J504" s="105">
        <v>44734</v>
      </c>
      <c r="K504" s="51">
        <v>4000</v>
      </c>
      <c r="L504" s="51">
        <v>4000</v>
      </c>
      <c r="M504" s="51">
        <v>4000</v>
      </c>
      <c r="N504" s="65">
        <v>4000</v>
      </c>
      <c r="O504" s="70">
        <v>560</v>
      </c>
      <c r="P504" s="70">
        <v>20</v>
      </c>
      <c r="Q504" s="70">
        <f t="shared" si="70"/>
        <v>8</v>
      </c>
      <c r="R504" s="70">
        <f t="shared" si="71"/>
        <v>380</v>
      </c>
      <c r="S504" s="70">
        <v>320</v>
      </c>
      <c r="T504" s="70">
        <v>20</v>
      </c>
      <c r="U504" s="76">
        <f t="shared" si="72"/>
        <v>80</v>
      </c>
      <c r="V504" s="76">
        <f t="shared" si="73"/>
        <v>968</v>
      </c>
      <c r="W504" s="76">
        <f t="shared" si="74"/>
        <v>420</v>
      </c>
      <c r="X504" s="77">
        <v>10000</v>
      </c>
      <c r="Y504" s="51">
        <f t="shared" si="75"/>
        <v>1200</v>
      </c>
      <c r="Z504" s="51">
        <v>10000</v>
      </c>
      <c r="AA504" s="69">
        <f t="shared" si="76"/>
        <v>1200</v>
      </c>
      <c r="AB504" s="76">
        <f t="shared" si="77"/>
        <v>0</v>
      </c>
      <c r="AC504" s="69"/>
      <c r="AD504" s="76">
        <f t="shared" si="78"/>
        <v>0</v>
      </c>
      <c r="AE504" s="76">
        <f t="shared" si="79"/>
        <v>3788</v>
      </c>
      <c r="AF504" s="82"/>
      <c r="AG504" s="82"/>
      <c r="AH504" s="88"/>
    </row>
    <row r="505" spans="1:34" s="58" customFormat="1" ht="20.100000000000001" customHeight="1">
      <c r="A505" s="53">
        <v>527</v>
      </c>
      <c r="B505" s="53" t="s">
        <v>40</v>
      </c>
      <c r="C505" s="51" t="s">
        <v>1762</v>
      </c>
      <c r="D505" s="52" t="s">
        <v>1763</v>
      </c>
      <c r="E505" s="51" t="s">
        <v>43</v>
      </c>
      <c r="F505" s="51" t="s">
        <v>79</v>
      </c>
      <c r="G505" s="53" t="s">
        <v>1764</v>
      </c>
      <c r="H505" s="65">
        <v>202303</v>
      </c>
      <c r="I505" s="69" t="s">
        <v>606</v>
      </c>
      <c r="J505" s="105">
        <v>44734</v>
      </c>
      <c r="K505" s="51">
        <v>4000</v>
      </c>
      <c r="L505" s="51">
        <v>4000</v>
      </c>
      <c r="M505" s="51">
        <v>4000</v>
      </c>
      <c r="N505" s="65">
        <v>4000</v>
      </c>
      <c r="O505" s="70">
        <v>560</v>
      </c>
      <c r="P505" s="70">
        <v>20</v>
      </c>
      <c r="Q505" s="70">
        <f t="shared" si="70"/>
        <v>8</v>
      </c>
      <c r="R505" s="70">
        <f t="shared" si="71"/>
        <v>380</v>
      </c>
      <c r="S505" s="70">
        <v>320</v>
      </c>
      <c r="T505" s="70">
        <v>20</v>
      </c>
      <c r="U505" s="76">
        <f t="shared" si="72"/>
        <v>80</v>
      </c>
      <c r="V505" s="76">
        <f t="shared" si="73"/>
        <v>968</v>
      </c>
      <c r="W505" s="76">
        <f t="shared" si="74"/>
        <v>420</v>
      </c>
      <c r="X505" s="77">
        <v>10000</v>
      </c>
      <c r="Y505" s="51">
        <f t="shared" si="75"/>
        <v>1200</v>
      </c>
      <c r="Z505" s="51">
        <v>10000</v>
      </c>
      <c r="AA505" s="69">
        <f t="shared" si="76"/>
        <v>1200</v>
      </c>
      <c r="AB505" s="76">
        <f t="shared" si="77"/>
        <v>0</v>
      </c>
      <c r="AC505" s="69"/>
      <c r="AD505" s="76">
        <f t="shared" si="78"/>
        <v>0</v>
      </c>
      <c r="AE505" s="76">
        <f t="shared" si="79"/>
        <v>3788</v>
      </c>
      <c r="AF505" s="82"/>
      <c r="AG505" s="82"/>
      <c r="AH505" s="88"/>
    </row>
    <row r="506" spans="1:34" s="58" customFormat="1" ht="20.100000000000001" customHeight="1">
      <c r="A506" s="53">
        <v>528</v>
      </c>
      <c r="B506" s="53" t="s">
        <v>40</v>
      </c>
      <c r="C506" s="51" t="s">
        <v>1765</v>
      </c>
      <c r="D506" s="52" t="s">
        <v>1766</v>
      </c>
      <c r="E506" s="51" t="s">
        <v>43</v>
      </c>
      <c r="F506" s="51" t="s">
        <v>79</v>
      </c>
      <c r="G506" s="53" t="s">
        <v>1767</v>
      </c>
      <c r="H506" s="65">
        <v>202303</v>
      </c>
      <c r="I506" s="69" t="s">
        <v>531</v>
      </c>
      <c r="J506" s="105">
        <v>44736</v>
      </c>
      <c r="K506" s="51">
        <v>4000</v>
      </c>
      <c r="L506" s="51">
        <v>4000</v>
      </c>
      <c r="M506" s="51">
        <v>4000</v>
      </c>
      <c r="N506" s="65">
        <v>4000</v>
      </c>
      <c r="O506" s="70">
        <v>560</v>
      </c>
      <c r="P506" s="70">
        <v>20</v>
      </c>
      <c r="Q506" s="70">
        <f t="shared" si="70"/>
        <v>8</v>
      </c>
      <c r="R506" s="70">
        <f t="shared" si="71"/>
        <v>380</v>
      </c>
      <c r="S506" s="70">
        <v>320</v>
      </c>
      <c r="T506" s="70">
        <v>20</v>
      </c>
      <c r="U506" s="76">
        <f t="shared" si="72"/>
        <v>80</v>
      </c>
      <c r="V506" s="76">
        <f t="shared" si="73"/>
        <v>968</v>
      </c>
      <c r="W506" s="76">
        <f t="shared" si="74"/>
        <v>420</v>
      </c>
      <c r="X506" s="77">
        <v>9000</v>
      </c>
      <c r="Y506" s="51">
        <f t="shared" si="75"/>
        <v>1080</v>
      </c>
      <c r="Z506" s="51">
        <v>9000</v>
      </c>
      <c r="AA506" s="69">
        <f t="shared" si="76"/>
        <v>1080</v>
      </c>
      <c r="AB506" s="76">
        <f t="shared" si="77"/>
        <v>0</v>
      </c>
      <c r="AC506" s="69"/>
      <c r="AD506" s="76">
        <f t="shared" si="78"/>
        <v>0</v>
      </c>
      <c r="AE506" s="76">
        <f t="shared" si="79"/>
        <v>3548</v>
      </c>
      <c r="AF506" s="82"/>
      <c r="AG506" s="82"/>
      <c r="AH506" s="88"/>
    </row>
    <row r="507" spans="1:34" s="58" customFormat="1" ht="20.100000000000001" customHeight="1">
      <c r="A507" s="53">
        <v>529</v>
      </c>
      <c r="B507" s="53" t="s">
        <v>40</v>
      </c>
      <c r="C507" s="51" t="s">
        <v>1768</v>
      </c>
      <c r="D507" s="52" t="s">
        <v>1769</v>
      </c>
      <c r="E507" s="51" t="s">
        <v>43</v>
      </c>
      <c r="F507" s="51" t="s">
        <v>79</v>
      </c>
      <c r="G507" s="53" t="s">
        <v>1770</v>
      </c>
      <c r="H507" s="65">
        <v>202303</v>
      </c>
      <c r="I507" s="69" t="s">
        <v>431</v>
      </c>
      <c r="J507" s="105">
        <v>44736</v>
      </c>
      <c r="K507" s="51">
        <v>4000</v>
      </c>
      <c r="L507" s="51">
        <v>4000</v>
      </c>
      <c r="M507" s="51">
        <v>4000</v>
      </c>
      <c r="N507" s="65">
        <v>4000</v>
      </c>
      <c r="O507" s="70">
        <v>560</v>
      </c>
      <c r="P507" s="70">
        <v>20</v>
      </c>
      <c r="Q507" s="70">
        <f t="shared" si="70"/>
        <v>8</v>
      </c>
      <c r="R507" s="70">
        <f t="shared" si="71"/>
        <v>380</v>
      </c>
      <c r="S507" s="70">
        <v>320</v>
      </c>
      <c r="T507" s="70">
        <v>20</v>
      </c>
      <c r="U507" s="76">
        <f t="shared" si="72"/>
        <v>80</v>
      </c>
      <c r="V507" s="76">
        <f t="shared" si="73"/>
        <v>968</v>
      </c>
      <c r="W507" s="76">
        <f t="shared" si="74"/>
        <v>420</v>
      </c>
      <c r="X507" s="77">
        <v>9000</v>
      </c>
      <c r="Y507" s="51">
        <f t="shared" si="75"/>
        <v>1080</v>
      </c>
      <c r="Z507" s="51">
        <v>9000</v>
      </c>
      <c r="AA507" s="69">
        <f t="shared" si="76"/>
        <v>1080</v>
      </c>
      <c r="AB507" s="76">
        <f t="shared" si="77"/>
        <v>0</v>
      </c>
      <c r="AC507" s="69"/>
      <c r="AD507" s="76">
        <f t="shared" si="78"/>
        <v>0</v>
      </c>
      <c r="AE507" s="76">
        <f t="shared" si="79"/>
        <v>3548</v>
      </c>
      <c r="AF507" s="82"/>
      <c r="AG507" s="82"/>
      <c r="AH507" s="88"/>
    </row>
    <row r="508" spans="1:34" s="58" customFormat="1" ht="20.100000000000001" customHeight="1">
      <c r="A508" s="53">
        <v>530</v>
      </c>
      <c r="B508" s="53" t="s">
        <v>40</v>
      </c>
      <c r="C508" s="51" t="s">
        <v>1771</v>
      </c>
      <c r="D508" s="52" t="s">
        <v>1772</v>
      </c>
      <c r="E508" s="51" t="s">
        <v>49</v>
      </c>
      <c r="F508" s="51" t="s">
        <v>115</v>
      </c>
      <c r="G508" s="53" t="s">
        <v>1773</v>
      </c>
      <c r="H508" s="65">
        <v>202303</v>
      </c>
      <c r="I508" s="69" t="s">
        <v>559</v>
      </c>
      <c r="J508" s="105">
        <v>44739</v>
      </c>
      <c r="K508" s="51">
        <v>4000</v>
      </c>
      <c r="L508" s="51">
        <v>4000</v>
      </c>
      <c r="M508" s="51">
        <v>4000</v>
      </c>
      <c r="N508" s="65">
        <v>4000</v>
      </c>
      <c r="O508" s="70">
        <v>560</v>
      </c>
      <c r="P508" s="70">
        <v>20</v>
      </c>
      <c r="Q508" s="70">
        <f t="shared" si="70"/>
        <v>8</v>
      </c>
      <c r="R508" s="70">
        <f t="shared" si="71"/>
        <v>380</v>
      </c>
      <c r="S508" s="70">
        <v>320</v>
      </c>
      <c r="T508" s="70">
        <v>20</v>
      </c>
      <c r="U508" s="76">
        <f t="shared" si="72"/>
        <v>80</v>
      </c>
      <c r="V508" s="76">
        <f t="shared" si="73"/>
        <v>968</v>
      </c>
      <c r="W508" s="76">
        <f t="shared" si="74"/>
        <v>420</v>
      </c>
      <c r="X508" s="77">
        <v>4500</v>
      </c>
      <c r="Y508" s="51">
        <f t="shared" si="75"/>
        <v>540</v>
      </c>
      <c r="Z508" s="51">
        <v>3500</v>
      </c>
      <c r="AA508" s="69">
        <f t="shared" si="76"/>
        <v>420</v>
      </c>
      <c r="AB508" s="76">
        <f t="shared" si="77"/>
        <v>120</v>
      </c>
      <c r="AC508" s="69"/>
      <c r="AD508" s="76">
        <f t="shared" si="78"/>
        <v>120</v>
      </c>
      <c r="AE508" s="76">
        <f t="shared" si="79"/>
        <v>2228</v>
      </c>
      <c r="AF508" s="82">
        <v>44736</v>
      </c>
      <c r="AG508" s="82">
        <v>44789</v>
      </c>
      <c r="AH508" s="88"/>
    </row>
    <row r="509" spans="1:34" s="58" customFormat="1" ht="20.100000000000001" customHeight="1">
      <c r="A509" s="53">
        <v>531</v>
      </c>
      <c r="B509" s="53" t="s">
        <v>40</v>
      </c>
      <c r="C509" s="51" t="s">
        <v>1774</v>
      </c>
      <c r="D509" s="52" t="s">
        <v>1775</v>
      </c>
      <c r="E509" s="51" t="s">
        <v>43</v>
      </c>
      <c r="F509" s="51" t="s">
        <v>115</v>
      </c>
      <c r="G509" s="53" t="s">
        <v>1776</v>
      </c>
      <c r="H509" s="65">
        <v>202303</v>
      </c>
      <c r="I509" s="69" t="s">
        <v>324</v>
      </c>
      <c r="J509" s="105">
        <v>44739</v>
      </c>
      <c r="K509" s="51">
        <v>4000</v>
      </c>
      <c r="L509" s="51">
        <v>4000</v>
      </c>
      <c r="M509" s="51">
        <v>4000</v>
      </c>
      <c r="N509" s="65">
        <v>4000</v>
      </c>
      <c r="O509" s="70">
        <v>560</v>
      </c>
      <c r="P509" s="70">
        <v>20</v>
      </c>
      <c r="Q509" s="70">
        <f t="shared" si="70"/>
        <v>8</v>
      </c>
      <c r="R509" s="70">
        <f t="shared" si="71"/>
        <v>380</v>
      </c>
      <c r="S509" s="70">
        <v>320</v>
      </c>
      <c r="T509" s="70">
        <v>20</v>
      </c>
      <c r="U509" s="76">
        <f t="shared" si="72"/>
        <v>80</v>
      </c>
      <c r="V509" s="76">
        <f t="shared" si="73"/>
        <v>968</v>
      </c>
      <c r="W509" s="76">
        <f t="shared" si="74"/>
        <v>420</v>
      </c>
      <c r="X509" s="77">
        <v>7000</v>
      </c>
      <c r="Y509" s="51">
        <f t="shared" si="75"/>
        <v>840</v>
      </c>
      <c r="Z509" s="51">
        <v>3500</v>
      </c>
      <c r="AA509" s="69">
        <f t="shared" si="76"/>
        <v>420</v>
      </c>
      <c r="AB509" s="76">
        <f t="shared" si="77"/>
        <v>420</v>
      </c>
      <c r="AC509" s="69"/>
      <c r="AD509" s="76">
        <f t="shared" si="78"/>
        <v>420</v>
      </c>
      <c r="AE509" s="76">
        <f t="shared" si="79"/>
        <v>2228</v>
      </c>
      <c r="AF509" s="82">
        <v>44603</v>
      </c>
      <c r="AG509" s="82">
        <v>44753</v>
      </c>
      <c r="AH509" s="88"/>
    </row>
    <row r="510" spans="1:34" s="58" customFormat="1" ht="20.100000000000001" customHeight="1">
      <c r="A510" s="53">
        <v>532</v>
      </c>
      <c r="B510" s="53" t="s">
        <v>40</v>
      </c>
      <c r="C510" s="51" t="s">
        <v>1777</v>
      </c>
      <c r="D510" s="52" t="s">
        <v>1778</v>
      </c>
      <c r="E510" s="51" t="s">
        <v>43</v>
      </c>
      <c r="F510" s="51" t="s">
        <v>75</v>
      </c>
      <c r="G510" s="53" t="s">
        <v>1779</v>
      </c>
      <c r="H510" s="65">
        <v>202303</v>
      </c>
      <c r="I510" s="69" t="s">
        <v>163</v>
      </c>
      <c r="J510" s="105">
        <v>44741</v>
      </c>
      <c r="K510" s="51">
        <v>4500</v>
      </c>
      <c r="L510" s="51">
        <v>4500</v>
      </c>
      <c r="M510" s="51">
        <v>4500</v>
      </c>
      <c r="N510" s="65">
        <v>4500</v>
      </c>
      <c r="O510" s="70">
        <v>630</v>
      </c>
      <c r="P510" s="70">
        <v>22.5</v>
      </c>
      <c r="Q510" s="70">
        <f t="shared" si="70"/>
        <v>9</v>
      </c>
      <c r="R510" s="70">
        <f t="shared" si="71"/>
        <v>427.5</v>
      </c>
      <c r="S510" s="70">
        <v>360</v>
      </c>
      <c r="T510" s="70">
        <v>22.5</v>
      </c>
      <c r="U510" s="76">
        <f t="shared" si="72"/>
        <v>90</v>
      </c>
      <c r="V510" s="76">
        <f t="shared" si="73"/>
        <v>1089</v>
      </c>
      <c r="W510" s="76">
        <f t="shared" si="74"/>
        <v>472.5</v>
      </c>
      <c r="X510" s="77">
        <v>12000</v>
      </c>
      <c r="Y510" s="51">
        <f t="shared" si="75"/>
        <v>1440</v>
      </c>
      <c r="Z510" s="51">
        <v>12000</v>
      </c>
      <c r="AA510" s="69">
        <f t="shared" si="76"/>
        <v>1440</v>
      </c>
      <c r="AB510" s="76">
        <f t="shared" si="77"/>
        <v>0</v>
      </c>
      <c r="AC510" s="69"/>
      <c r="AD510" s="76">
        <f t="shared" si="78"/>
        <v>0</v>
      </c>
      <c r="AE510" s="76">
        <f t="shared" si="79"/>
        <v>4441.5</v>
      </c>
      <c r="AF510" s="82"/>
      <c r="AG510" s="82"/>
      <c r="AH510" s="88"/>
    </row>
    <row r="511" spans="1:34" s="58" customFormat="1" ht="20.100000000000001" customHeight="1">
      <c r="A511" s="53">
        <v>533</v>
      </c>
      <c r="B511" s="53" t="s">
        <v>40</v>
      </c>
      <c r="C511" s="51" t="s">
        <v>1780</v>
      </c>
      <c r="D511" s="52" t="s">
        <v>1781</v>
      </c>
      <c r="E511" s="51" t="s">
        <v>43</v>
      </c>
      <c r="F511" s="51" t="s">
        <v>328</v>
      </c>
      <c r="G511" s="53" t="s">
        <v>1782</v>
      </c>
      <c r="H511" s="65">
        <v>202303</v>
      </c>
      <c r="I511" s="69" t="s">
        <v>380</v>
      </c>
      <c r="J511" s="105">
        <v>44741</v>
      </c>
      <c r="K511" s="51">
        <v>4500</v>
      </c>
      <c r="L511" s="51">
        <v>4500</v>
      </c>
      <c r="M511" s="51">
        <v>4500</v>
      </c>
      <c r="N511" s="65">
        <v>4500</v>
      </c>
      <c r="O511" s="70">
        <v>630</v>
      </c>
      <c r="P511" s="70">
        <v>22.5</v>
      </c>
      <c r="Q511" s="70">
        <f t="shared" si="70"/>
        <v>9</v>
      </c>
      <c r="R511" s="70">
        <f t="shared" si="71"/>
        <v>427.5</v>
      </c>
      <c r="S511" s="70">
        <v>360</v>
      </c>
      <c r="T511" s="70">
        <v>22.5</v>
      </c>
      <c r="U511" s="76">
        <f t="shared" si="72"/>
        <v>90</v>
      </c>
      <c r="V511" s="76">
        <f t="shared" si="73"/>
        <v>1089</v>
      </c>
      <c r="W511" s="76">
        <f t="shared" si="74"/>
        <v>472.5</v>
      </c>
      <c r="X511" s="77">
        <v>15000</v>
      </c>
      <c r="Y511" s="51">
        <f t="shared" si="75"/>
        <v>1800</v>
      </c>
      <c r="Z511" s="51">
        <v>15000</v>
      </c>
      <c r="AA511" s="69">
        <f t="shared" si="76"/>
        <v>1800</v>
      </c>
      <c r="AB511" s="76">
        <f t="shared" si="77"/>
        <v>0</v>
      </c>
      <c r="AC511" s="69"/>
      <c r="AD511" s="76">
        <f t="shared" si="78"/>
        <v>0</v>
      </c>
      <c r="AE511" s="76">
        <f t="shared" si="79"/>
        <v>5161.5</v>
      </c>
      <c r="AF511" s="82"/>
      <c r="AG511" s="82"/>
      <c r="AH511" s="88"/>
    </row>
    <row r="512" spans="1:34" s="58" customFormat="1" ht="20.100000000000001" customHeight="1">
      <c r="A512" s="53">
        <v>534</v>
      </c>
      <c r="B512" s="53" t="s">
        <v>40</v>
      </c>
      <c r="C512" s="51" t="s">
        <v>1783</v>
      </c>
      <c r="D512" s="52" t="s">
        <v>1784</v>
      </c>
      <c r="E512" s="51" t="s">
        <v>49</v>
      </c>
      <c r="F512" s="51" t="s">
        <v>79</v>
      </c>
      <c r="G512" s="53" t="s">
        <v>1785</v>
      </c>
      <c r="H512" s="65">
        <v>202303</v>
      </c>
      <c r="I512" s="69" t="s">
        <v>490</v>
      </c>
      <c r="J512" s="105">
        <v>44742</v>
      </c>
      <c r="K512" s="51">
        <v>4000</v>
      </c>
      <c r="L512" s="51">
        <v>4000</v>
      </c>
      <c r="M512" s="51">
        <v>4000</v>
      </c>
      <c r="N512" s="65">
        <v>4000</v>
      </c>
      <c r="O512" s="70">
        <v>560</v>
      </c>
      <c r="P512" s="70">
        <v>20</v>
      </c>
      <c r="Q512" s="70">
        <f t="shared" si="70"/>
        <v>8</v>
      </c>
      <c r="R512" s="70">
        <f t="shared" si="71"/>
        <v>380</v>
      </c>
      <c r="S512" s="70">
        <v>320</v>
      </c>
      <c r="T512" s="70">
        <v>20</v>
      </c>
      <c r="U512" s="76">
        <f t="shared" si="72"/>
        <v>80</v>
      </c>
      <c r="V512" s="76">
        <f t="shared" si="73"/>
        <v>968</v>
      </c>
      <c r="W512" s="76">
        <f t="shared" si="74"/>
        <v>420</v>
      </c>
      <c r="X512" s="77">
        <v>3500</v>
      </c>
      <c r="Y512" s="51">
        <f t="shared" si="75"/>
        <v>420</v>
      </c>
      <c r="Z512" s="51">
        <v>3500</v>
      </c>
      <c r="AA512" s="69">
        <f t="shared" si="76"/>
        <v>420</v>
      </c>
      <c r="AB512" s="76">
        <f t="shared" si="77"/>
        <v>0</v>
      </c>
      <c r="AC512" s="69"/>
      <c r="AD512" s="76">
        <f t="shared" si="78"/>
        <v>0</v>
      </c>
      <c r="AE512" s="76">
        <f t="shared" si="79"/>
        <v>2228</v>
      </c>
      <c r="AF512" s="82">
        <v>44741</v>
      </c>
      <c r="AG512" s="82"/>
      <c r="AH512" s="88"/>
    </row>
    <row r="513" spans="1:34" s="58" customFormat="1" ht="20.100000000000001" customHeight="1">
      <c r="A513" s="53">
        <v>535</v>
      </c>
      <c r="B513" s="53" t="s">
        <v>40</v>
      </c>
      <c r="C513" s="51" t="s">
        <v>1786</v>
      </c>
      <c r="D513" s="52" t="s">
        <v>1787</v>
      </c>
      <c r="E513" s="51" t="s">
        <v>43</v>
      </c>
      <c r="F513" s="51" t="s">
        <v>115</v>
      </c>
      <c r="G513" s="53" t="s">
        <v>1788</v>
      </c>
      <c r="H513" s="65">
        <v>202303</v>
      </c>
      <c r="I513" s="69" t="s">
        <v>65</v>
      </c>
      <c r="J513" s="105">
        <v>44746</v>
      </c>
      <c r="K513" s="51">
        <v>4000</v>
      </c>
      <c r="L513" s="51">
        <v>4000</v>
      </c>
      <c r="M513" s="51">
        <v>4000</v>
      </c>
      <c r="N513" s="65">
        <v>4000</v>
      </c>
      <c r="O513" s="70">
        <v>560</v>
      </c>
      <c r="P513" s="70">
        <v>20</v>
      </c>
      <c r="Q513" s="70">
        <f t="shared" si="70"/>
        <v>8</v>
      </c>
      <c r="R513" s="70">
        <f t="shared" si="71"/>
        <v>380</v>
      </c>
      <c r="S513" s="70">
        <v>320</v>
      </c>
      <c r="T513" s="70">
        <v>20</v>
      </c>
      <c r="U513" s="76">
        <f t="shared" si="72"/>
        <v>80</v>
      </c>
      <c r="V513" s="76">
        <f t="shared" si="73"/>
        <v>968</v>
      </c>
      <c r="W513" s="76">
        <f t="shared" si="74"/>
        <v>420</v>
      </c>
      <c r="X513" s="77">
        <v>3500</v>
      </c>
      <c r="Y513" s="51">
        <f t="shared" si="75"/>
        <v>420</v>
      </c>
      <c r="Z513" s="51">
        <v>3500</v>
      </c>
      <c r="AA513" s="69">
        <f t="shared" si="76"/>
        <v>420</v>
      </c>
      <c r="AB513" s="76">
        <f t="shared" si="77"/>
        <v>0</v>
      </c>
      <c r="AC513" s="69"/>
      <c r="AD513" s="76">
        <f t="shared" si="78"/>
        <v>0</v>
      </c>
      <c r="AE513" s="76">
        <f t="shared" si="79"/>
        <v>2228</v>
      </c>
      <c r="AF513" s="82">
        <v>44746</v>
      </c>
      <c r="AG513" s="82"/>
      <c r="AH513" s="88"/>
    </row>
    <row r="514" spans="1:34" s="58" customFormat="1" ht="20.100000000000001" customHeight="1">
      <c r="A514" s="53">
        <v>536</v>
      </c>
      <c r="B514" s="53" t="s">
        <v>40</v>
      </c>
      <c r="C514" s="51" t="s">
        <v>1789</v>
      </c>
      <c r="D514" s="52" t="s">
        <v>1790</v>
      </c>
      <c r="E514" s="51" t="s">
        <v>43</v>
      </c>
      <c r="F514" s="51" t="s">
        <v>79</v>
      </c>
      <c r="G514" s="53" t="s">
        <v>1791</v>
      </c>
      <c r="H514" s="65">
        <v>202303</v>
      </c>
      <c r="I514" s="69" t="s">
        <v>65</v>
      </c>
      <c r="J514" s="105">
        <v>44746</v>
      </c>
      <c r="K514" s="51">
        <v>4000</v>
      </c>
      <c r="L514" s="51">
        <v>4000</v>
      </c>
      <c r="M514" s="51">
        <v>4000</v>
      </c>
      <c r="N514" s="65">
        <v>4000</v>
      </c>
      <c r="O514" s="70">
        <v>560</v>
      </c>
      <c r="P514" s="70">
        <v>20</v>
      </c>
      <c r="Q514" s="70">
        <f t="shared" si="70"/>
        <v>8</v>
      </c>
      <c r="R514" s="70">
        <f t="shared" si="71"/>
        <v>380</v>
      </c>
      <c r="S514" s="70">
        <v>320</v>
      </c>
      <c r="T514" s="70">
        <v>20</v>
      </c>
      <c r="U514" s="76">
        <f t="shared" si="72"/>
        <v>80</v>
      </c>
      <c r="V514" s="76">
        <f t="shared" si="73"/>
        <v>968</v>
      </c>
      <c r="W514" s="76">
        <f t="shared" si="74"/>
        <v>420</v>
      </c>
      <c r="X514" s="77">
        <v>9500</v>
      </c>
      <c r="Y514" s="51">
        <f t="shared" si="75"/>
        <v>1140</v>
      </c>
      <c r="Z514" s="51">
        <v>9500</v>
      </c>
      <c r="AA514" s="69">
        <f t="shared" si="76"/>
        <v>1140</v>
      </c>
      <c r="AB514" s="76">
        <f t="shared" si="77"/>
        <v>0</v>
      </c>
      <c r="AC514" s="69"/>
      <c r="AD514" s="76">
        <f t="shared" si="78"/>
        <v>0</v>
      </c>
      <c r="AE514" s="76">
        <f t="shared" si="79"/>
        <v>3668</v>
      </c>
      <c r="AF514" s="82"/>
      <c r="AG514" s="82"/>
      <c r="AH514" s="88"/>
    </row>
    <row r="515" spans="1:34" s="58" customFormat="1" ht="20.100000000000001" customHeight="1">
      <c r="A515" s="53">
        <v>537</v>
      </c>
      <c r="B515" s="53" t="s">
        <v>40</v>
      </c>
      <c r="C515" s="51" t="s">
        <v>1792</v>
      </c>
      <c r="D515" s="52" t="s">
        <v>1793</v>
      </c>
      <c r="E515" s="51" t="s">
        <v>43</v>
      </c>
      <c r="F515" s="51" t="s">
        <v>79</v>
      </c>
      <c r="G515" s="53" t="s">
        <v>1794</v>
      </c>
      <c r="H515" s="65">
        <v>202303</v>
      </c>
      <c r="I515" s="69" t="s">
        <v>65</v>
      </c>
      <c r="J515" s="105">
        <v>44746</v>
      </c>
      <c r="K515" s="51">
        <v>4000</v>
      </c>
      <c r="L515" s="51">
        <v>4000</v>
      </c>
      <c r="M515" s="51">
        <v>4000</v>
      </c>
      <c r="N515" s="65">
        <v>4000</v>
      </c>
      <c r="O515" s="70">
        <v>560</v>
      </c>
      <c r="P515" s="70">
        <v>20</v>
      </c>
      <c r="Q515" s="70">
        <f t="shared" si="70"/>
        <v>8</v>
      </c>
      <c r="R515" s="70">
        <f t="shared" si="71"/>
        <v>380</v>
      </c>
      <c r="S515" s="70">
        <v>320</v>
      </c>
      <c r="T515" s="70">
        <v>20</v>
      </c>
      <c r="U515" s="76">
        <f t="shared" si="72"/>
        <v>80</v>
      </c>
      <c r="V515" s="76">
        <f t="shared" si="73"/>
        <v>968</v>
      </c>
      <c r="W515" s="76">
        <f t="shared" si="74"/>
        <v>420</v>
      </c>
      <c r="X515" s="77">
        <v>9000</v>
      </c>
      <c r="Y515" s="51">
        <f t="shared" si="75"/>
        <v>1080</v>
      </c>
      <c r="Z515" s="51">
        <v>9000</v>
      </c>
      <c r="AA515" s="69">
        <f t="shared" si="76"/>
        <v>1080</v>
      </c>
      <c r="AB515" s="76">
        <f t="shared" si="77"/>
        <v>0</v>
      </c>
      <c r="AC515" s="69"/>
      <c r="AD515" s="76">
        <f t="shared" si="78"/>
        <v>0</v>
      </c>
      <c r="AE515" s="76">
        <f t="shared" si="79"/>
        <v>3548</v>
      </c>
      <c r="AF515" s="82"/>
      <c r="AG515" s="82"/>
      <c r="AH515" s="88"/>
    </row>
    <row r="516" spans="1:34" s="58" customFormat="1" ht="20.100000000000001" customHeight="1">
      <c r="A516" s="53">
        <v>538</v>
      </c>
      <c r="B516" s="53" t="s">
        <v>40</v>
      </c>
      <c r="C516" s="51" t="s">
        <v>1795</v>
      </c>
      <c r="D516" s="52" t="s">
        <v>1796</v>
      </c>
      <c r="E516" s="51" t="s">
        <v>43</v>
      </c>
      <c r="F516" s="51" t="s">
        <v>79</v>
      </c>
      <c r="G516" s="53" t="s">
        <v>1797</v>
      </c>
      <c r="H516" s="65">
        <v>202303</v>
      </c>
      <c r="I516" s="69" t="s">
        <v>65</v>
      </c>
      <c r="J516" s="105">
        <v>44746</v>
      </c>
      <c r="K516" s="51">
        <v>4000</v>
      </c>
      <c r="L516" s="51">
        <v>4000</v>
      </c>
      <c r="M516" s="51">
        <v>4000</v>
      </c>
      <c r="N516" s="65">
        <v>4000</v>
      </c>
      <c r="O516" s="70">
        <v>560</v>
      </c>
      <c r="P516" s="70">
        <v>20</v>
      </c>
      <c r="Q516" s="70">
        <f t="shared" ref="Q516:Q579" si="80">ROUND(M516*0.002,2)</f>
        <v>8</v>
      </c>
      <c r="R516" s="70">
        <f t="shared" ref="R516:R579" si="81">ROUND(N516*0.095,2)</f>
        <v>380</v>
      </c>
      <c r="S516" s="70">
        <v>320</v>
      </c>
      <c r="T516" s="70">
        <v>20</v>
      </c>
      <c r="U516" s="76">
        <f t="shared" ref="U516:U579" si="82">N516*0.02</f>
        <v>80</v>
      </c>
      <c r="V516" s="76">
        <f t="shared" ref="V516:V579" si="83">O516+P516+Q516+R516</f>
        <v>968</v>
      </c>
      <c r="W516" s="76">
        <f t="shared" ref="W516:W579" si="84">S516+T516+U516</f>
        <v>420</v>
      </c>
      <c r="X516" s="77">
        <v>10000</v>
      </c>
      <c r="Y516" s="51">
        <f t="shared" ref="Y516:Y579" si="85">X516*0.12</f>
        <v>1200</v>
      </c>
      <c r="Z516" s="51">
        <v>10000</v>
      </c>
      <c r="AA516" s="69">
        <f t="shared" ref="AA516:AA579" si="86">Z516*0.12</f>
        <v>1200</v>
      </c>
      <c r="AB516" s="76">
        <f t="shared" ref="AB516:AB579" si="87">Y516-AA516</f>
        <v>0</v>
      </c>
      <c r="AC516" s="69"/>
      <c r="AD516" s="76">
        <f t="shared" ref="AD516:AD579" si="88">AB516+AC516</f>
        <v>0</v>
      </c>
      <c r="AE516" s="76">
        <f t="shared" ref="AE516:AE579" si="89">V516+W516+AA516*2</f>
        <v>3788</v>
      </c>
      <c r="AF516" s="82"/>
      <c r="AG516" s="82"/>
      <c r="AH516" s="88"/>
    </row>
    <row r="517" spans="1:34" s="58" customFormat="1" ht="20.100000000000001" customHeight="1">
      <c r="A517" s="53">
        <v>539</v>
      </c>
      <c r="B517" s="53" t="s">
        <v>40</v>
      </c>
      <c r="C517" s="51" t="s">
        <v>1798</v>
      </c>
      <c r="D517" s="52" t="s">
        <v>1799</v>
      </c>
      <c r="E517" s="51" t="s">
        <v>43</v>
      </c>
      <c r="F517" s="51" t="s">
        <v>79</v>
      </c>
      <c r="G517" s="53" t="s">
        <v>1800</v>
      </c>
      <c r="H517" s="65">
        <v>202303</v>
      </c>
      <c r="I517" s="69" t="s">
        <v>106</v>
      </c>
      <c r="J517" s="105">
        <v>44753</v>
      </c>
      <c r="K517" s="51">
        <v>4000</v>
      </c>
      <c r="L517" s="51">
        <v>4000</v>
      </c>
      <c r="M517" s="51">
        <v>4000</v>
      </c>
      <c r="N517" s="65">
        <v>4000</v>
      </c>
      <c r="O517" s="70">
        <v>560</v>
      </c>
      <c r="P517" s="70">
        <v>20</v>
      </c>
      <c r="Q517" s="70">
        <f t="shared" si="80"/>
        <v>8</v>
      </c>
      <c r="R517" s="70">
        <f t="shared" si="81"/>
        <v>380</v>
      </c>
      <c r="S517" s="70">
        <v>320</v>
      </c>
      <c r="T517" s="70">
        <v>20</v>
      </c>
      <c r="U517" s="76">
        <f t="shared" si="82"/>
        <v>80</v>
      </c>
      <c r="V517" s="76">
        <f t="shared" si="83"/>
        <v>968</v>
      </c>
      <c r="W517" s="76">
        <f t="shared" si="84"/>
        <v>420</v>
      </c>
      <c r="X517" s="77">
        <v>3500</v>
      </c>
      <c r="Y517" s="51">
        <f t="shared" si="85"/>
        <v>420</v>
      </c>
      <c r="Z517" s="51">
        <v>3500</v>
      </c>
      <c r="AA517" s="69">
        <f t="shared" si="86"/>
        <v>420</v>
      </c>
      <c r="AB517" s="76">
        <f t="shared" si="87"/>
        <v>0</v>
      </c>
      <c r="AC517" s="69"/>
      <c r="AD517" s="76">
        <f t="shared" si="88"/>
        <v>0</v>
      </c>
      <c r="AE517" s="76">
        <f t="shared" si="89"/>
        <v>2228</v>
      </c>
      <c r="AF517" s="82">
        <v>44753</v>
      </c>
      <c r="AG517" s="82"/>
      <c r="AH517" s="88"/>
    </row>
    <row r="518" spans="1:34" s="58" customFormat="1" ht="20.100000000000001" customHeight="1">
      <c r="A518" s="53">
        <v>540</v>
      </c>
      <c r="B518" s="53" t="s">
        <v>40</v>
      </c>
      <c r="C518" s="51" t="s">
        <v>1801</v>
      </c>
      <c r="D518" s="52" t="s">
        <v>1802</v>
      </c>
      <c r="E518" s="51" t="s">
        <v>43</v>
      </c>
      <c r="F518" s="51" t="s">
        <v>115</v>
      </c>
      <c r="G518" s="53" t="s">
        <v>1803</v>
      </c>
      <c r="H518" s="65">
        <v>202303</v>
      </c>
      <c r="I518" s="69" t="s">
        <v>121</v>
      </c>
      <c r="J518" s="105">
        <v>44746</v>
      </c>
      <c r="K518" s="51">
        <v>4000</v>
      </c>
      <c r="L518" s="51">
        <v>4000</v>
      </c>
      <c r="M518" s="51">
        <v>4000</v>
      </c>
      <c r="N518" s="65">
        <v>4000</v>
      </c>
      <c r="O518" s="70">
        <v>560</v>
      </c>
      <c r="P518" s="70">
        <v>20</v>
      </c>
      <c r="Q518" s="70">
        <f t="shared" si="80"/>
        <v>8</v>
      </c>
      <c r="R518" s="70">
        <f t="shared" si="81"/>
        <v>380</v>
      </c>
      <c r="S518" s="70">
        <v>320</v>
      </c>
      <c r="T518" s="70">
        <v>20</v>
      </c>
      <c r="U518" s="76">
        <f t="shared" si="82"/>
        <v>80</v>
      </c>
      <c r="V518" s="76">
        <f t="shared" si="83"/>
        <v>968</v>
      </c>
      <c r="W518" s="76">
        <f t="shared" si="84"/>
        <v>420</v>
      </c>
      <c r="X518" s="77">
        <v>3500</v>
      </c>
      <c r="Y518" s="51">
        <f t="shared" si="85"/>
        <v>420</v>
      </c>
      <c r="Z518" s="51">
        <v>3500</v>
      </c>
      <c r="AA518" s="69">
        <f t="shared" si="86"/>
        <v>420</v>
      </c>
      <c r="AB518" s="76">
        <f t="shared" si="87"/>
        <v>0</v>
      </c>
      <c r="AC518" s="69"/>
      <c r="AD518" s="76">
        <f t="shared" si="88"/>
        <v>0</v>
      </c>
      <c r="AE518" s="76">
        <f t="shared" si="89"/>
        <v>2228</v>
      </c>
      <c r="AF518" s="82">
        <v>44746</v>
      </c>
      <c r="AG518" s="82"/>
      <c r="AH518" s="88"/>
    </row>
    <row r="519" spans="1:34" s="58" customFormat="1" ht="20.100000000000001" customHeight="1">
      <c r="A519" s="53">
        <v>541</v>
      </c>
      <c r="B519" s="53" t="s">
        <v>40</v>
      </c>
      <c r="C519" s="51" t="s">
        <v>1804</v>
      </c>
      <c r="D519" s="52" t="s">
        <v>1805</v>
      </c>
      <c r="E519" s="51" t="s">
        <v>43</v>
      </c>
      <c r="F519" s="51" t="s">
        <v>115</v>
      </c>
      <c r="G519" s="53" t="s">
        <v>1806</v>
      </c>
      <c r="H519" s="65">
        <v>202303</v>
      </c>
      <c r="I519" s="69" t="s">
        <v>121</v>
      </c>
      <c r="J519" s="105">
        <v>44746</v>
      </c>
      <c r="K519" s="51">
        <v>4000</v>
      </c>
      <c r="L519" s="51">
        <v>4000</v>
      </c>
      <c r="M519" s="51">
        <v>4000</v>
      </c>
      <c r="N519" s="65">
        <v>4000</v>
      </c>
      <c r="O519" s="70">
        <v>560</v>
      </c>
      <c r="P519" s="70">
        <v>20</v>
      </c>
      <c r="Q519" s="70">
        <f t="shared" si="80"/>
        <v>8</v>
      </c>
      <c r="R519" s="70">
        <f t="shared" si="81"/>
        <v>380</v>
      </c>
      <c r="S519" s="70">
        <v>320</v>
      </c>
      <c r="T519" s="70">
        <v>20</v>
      </c>
      <c r="U519" s="76">
        <f t="shared" si="82"/>
        <v>80</v>
      </c>
      <c r="V519" s="76">
        <f t="shared" si="83"/>
        <v>968</v>
      </c>
      <c r="W519" s="76">
        <f t="shared" si="84"/>
        <v>420</v>
      </c>
      <c r="X519" s="77">
        <v>3500</v>
      </c>
      <c r="Y519" s="51">
        <f t="shared" si="85"/>
        <v>420</v>
      </c>
      <c r="Z519" s="51">
        <v>3500</v>
      </c>
      <c r="AA519" s="69">
        <f t="shared" si="86"/>
        <v>420</v>
      </c>
      <c r="AB519" s="76">
        <f t="shared" si="87"/>
        <v>0</v>
      </c>
      <c r="AC519" s="69"/>
      <c r="AD519" s="76">
        <f t="shared" si="88"/>
        <v>0</v>
      </c>
      <c r="AE519" s="76">
        <f t="shared" si="89"/>
        <v>2228</v>
      </c>
      <c r="AF519" s="82">
        <v>44746</v>
      </c>
      <c r="AG519" s="82"/>
      <c r="AH519" s="88"/>
    </row>
    <row r="520" spans="1:34" s="58" customFormat="1" ht="20.100000000000001" customHeight="1">
      <c r="A520" s="53">
        <v>542</v>
      </c>
      <c r="B520" s="53" t="s">
        <v>40</v>
      </c>
      <c r="C520" s="51" t="s">
        <v>1807</v>
      </c>
      <c r="D520" s="52" t="s">
        <v>1808</v>
      </c>
      <c r="E520" s="51" t="s">
        <v>43</v>
      </c>
      <c r="F520" s="51" t="s">
        <v>115</v>
      </c>
      <c r="G520" s="53" t="s">
        <v>1809</v>
      </c>
      <c r="H520" s="65">
        <v>202303</v>
      </c>
      <c r="I520" s="69" t="s">
        <v>121</v>
      </c>
      <c r="J520" s="105">
        <v>44746</v>
      </c>
      <c r="K520" s="51">
        <v>4000</v>
      </c>
      <c r="L520" s="51">
        <v>4000</v>
      </c>
      <c r="M520" s="51">
        <v>4000</v>
      </c>
      <c r="N520" s="65">
        <v>4000</v>
      </c>
      <c r="O520" s="70">
        <v>560</v>
      </c>
      <c r="P520" s="70">
        <v>20</v>
      </c>
      <c r="Q520" s="70">
        <f t="shared" si="80"/>
        <v>8</v>
      </c>
      <c r="R520" s="70">
        <f t="shared" si="81"/>
        <v>380</v>
      </c>
      <c r="S520" s="70">
        <v>320</v>
      </c>
      <c r="T520" s="70">
        <v>20</v>
      </c>
      <c r="U520" s="76">
        <f t="shared" si="82"/>
        <v>80</v>
      </c>
      <c r="V520" s="76">
        <f t="shared" si="83"/>
        <v>968</v>
      </c>
      <c r="W520" s="76">
        <f t="shared" si="84"/>
        <v>420</v>
      </c>
      <c r="X520" s="77">
        <v>3500</v>
      </c>
      <c r="Y520" s="51">
        <f t="shared" si="85"/>
        <v>420</v>
      </c>
      <c r="Z520" s="51">
        <v>3500</v>
      </c>
      <c r="AA520" s="69">
        <f t="shared" si="86"/>
        <v>420</v>
      </c>
      <c r="AB520" s="76">
        <f t="shared" si="87"/>
        <v>0</v>
      </c>
      <c r="AC520" s="69"/>
      <c r="AD520" s="76">
        <f t="shared" si="88"/>
        <v>0</v>
      </c>
      <c r="AE520" s="76">
        <f t="shared" si="89"/>
        <v>2228</v>
      </c>
      <c r="AF520" s="82">
        <v>44746</v>
      </c>
      <c r="AG520" s="82"/>
      <c r="AH520" s="88"/>
    </row>
    <row r="521" spans="1:34" s="58" customFormat="1" ht="20.100000000000001" customHeight="1">
      <c r="A521" s="53">
        <v>543</v>
      </c>
      <c r="B521" s="53" t="s">
        <v>40</v>
      </c>
      <c r="C521" s="51" t="s">
        <v>1810</v>
      </c>
      <c r="D521" s="52" t="s">
        <v>1811</v>
      </c>
      <c r="E521" s="51" t="s">
        <v>43</v>
      </c>
      <c r="F521" s="51" t="s">
        <v>79</v>
      </c>
      <c r="G521" s="53" t="s">
        <v>1812</v>
      </c>
      <c r="H521" s="65">
        <v>202303</v>
      </c>
      <c r="I521" s="69" t="s">
        <v>121</v>
      </c>
      <c r="J521" s="105">
        <v>44746</v>
      </c>
      <c r="K521" s="51">
        <v>4000</v>
      </c>
      <c r="L521" s="51">
        <v>4000</v>
      </c>
      <c r="M521" s="51">
        <v>4000</v>
      </c>
      <c r="N521" s="65">
        <v>4000</v>
      </c>
      <c r="O521" s="70">
        <v>560</v>
      </c>
      <c r="P521" s="70">
        <v>20</v>
      </c>
      <c r="Q521" s="70">
        <f t="shared" si="80"/>
        <v>8</v>
      </c>
      <c r="R521" s="70">
        <f t="shared" si="81"/>
        <v>380</v>
      </c>
      <c r="S521" s="70">
        <v>320</v>
      </c>
      <c r="T521" s="70">
        <v>20</v>
      </c>
      <c r="U521" s="76">
        <f t="shared" si="82"/>
        <v>80</v>
      </c>
      <c r="V521" s="76">
        <f t="shared" si="83"/>
        <v>968</v>
      </c>
      <c r="W521" s="76">
        <f t="shared" si="84"/>
        <v>420</v>
      </c>
      <c r="X521" s="77">
        <v>10000</v>
      </c>
      <c r="Y521" s="51">
        <f t="shared" si="85"/>
        <v>1200</v>
      </c>
      <c r="Z521" s="51">
        <v>10000</v>
      </c>
      <c r="AA521" s="69">
        <f t="shared" si="86"/>
        <v>1200</v>
      </c>
      <c r="AB521" s="76">
        <f t="shared" si="87"/>
        <v>0</v>
      </c>
      <c r="AC521" s="69"/>
      <c r="AD521" s="76">
        <f t="shared" si="88"/>
        <v>0</v>
      </c>
      <c r="AE521" s="76">
        <f t="shared" si="89"/>
        <v>3788</v>
      </c>
      <c r="AF521" s="82"/>
      <c r="AG521" s="82"/>
      <c r="AH521" s="88"/>
    </row>
    <row r="522" spans="1:34" s="58" customFormat="1" ht="20.100000000000001" customHeight="1">
      <c r="A522" s="53">
        <v>544</v>
      </c>
      <c r="B522" s="53" t="s">
        <v>40</v>
      </c>
      <c r="C522" s="51" t="s">
        <v>1813</v>
      </c>
      <c r="D522" s="52" t="s">
        <v>1814</v>
      </c>
      <c r="E522" s="51" t="s">
        <v>43</v>
      </c>
      <c r="F522" s="51" t="s">
        <v>79</v>
      </c>
      <c r="G522" s="53" t="s">
        <v>1815</v>
      </c>
      <c r="H522" s="65">
        <v>202303</v>
      </c>
      <c r="I522" s="69" t="s">
        <v>121</v>
      </c>
      <c r="J522" s="105">
        <v>44746</v>
      </c>
      <c r="K522" s="51">
        <v>4000</v>
      </c>
      <c r="L522" s="51">
        <v>4000</v>
      </c>
      <c r="M522" s="51">
        <v>4000</v>
      </c>
      <c r="N522" s="65">
        <v>4000</v>
      </c>
      <c r="O522" s="70">
        <v>560</v>
      </c>
      <c r="P522" s="70">
        <v>20</v>
      </c>
      <c r="Q522" s="70">
        <f t="shared" si="80"/>
        <v>8</v>
      </c>
      <c r="R522" s="70">
        <f t="shared" si="81"/>
        <v>380</v>
      </c>
      <c r="S522" s="70">
        <v>320</v>
      </c>
      <c r="T522" s="70">
        <v>20</v>
      </c>
      <c r="U522" s="76">
        <f t="shared" si="82"/>
        <v>80</v>
      </c>
      <c r="V522" s="76">
        <f t="shared" si="83"/>
        <v>968</v>
      </c>
      <c r="W522" s="76">
        <f t="shared" si="84"/>
        <v>420</v>
      </c>
      <c r="X522" s="77">
        <v>10000</v>
      </c>
      <c r="Y522" s="51">
        <f t="shared" si="85"/>
        <v>1200</v>
      </c>
      <c r="Z522" s="51">
        <v>10000</v>
      </c>
      <c r="AA522" s="69">
        <f t="shared" si="86"/>
        <v>1200</v>
      </c>
      <c r="AB522" s="76">
        <f t="shared" si="87"/>
        <v>0</v>
      </c>
      <c r="AC522" s="69"/>
      <c r="AD522" s="76">
        <f t="shared" si="88"/>
        <v>0</v>
      </c>
      <c r="AE522" s="76">
        <f t="shared" si="89"/>
        <v>3788</v>
      </c>
      <c r="AF522" s="82"/>
      <c r="AG522" s="82"/>
      <c r="AH522" s="88"/>
    </row>
    <row r="523" spans="1:34" s="58" customFormat="1" ht="20.100000000000001" customHeight="1">
      <c r="A523" s="53">
        <v>545</v>
      </c>
      <c r="B523" s="53" t="s">
        <v>40</v>
      </c>
      <c r="C523" s="51" t="s">
        <v>1816</v>
      </c>
      <c r="D523" s="52" t="s">
        <v>1817</v>
      </c>
      <c r="E523" s="51" t="s">
        <v>43</v>
      </c>
      <c r="F523" s="51" t="s">
        <v>115</v>
      </c>
      <c r="G523" s="53" t="s">
        <v>1818</v>
      </c>
      <c r="H523" s="65">
        <v>202303</v>
      </c>
      <c r="I523" s="69" t="s">
        <v>227</v>
      </c>
      <c r="J523" s="105">
        <v>44746</v>
      </c>
      <c r="K523" s="51">
        <v>4000</v>
      </c>
      <c r="L523" s="51">
        <v>4000</v>
      </c>
      <c r="M523" s="51">
        <v>4000</v>
      </c>
      <c r="N523" s="65">
        <v>4000</v>
      </c>
      <c r="O523" s="70">
        <v>560</v>
      </c>
      <c r="P523" s="70">
        <v>20</v>
      </c>
      <c r="Q523" s="70">
        <f t="shared" si="80"/>
        <v>8</v>
      </c>
      <c r="R523" s="70">
        <f t="shared" si="81"/>
        <v>380</v>
      </c>
      <c r="S523" s="70">
        <v>320</v>
      </c>
      <c r="T523" s="70">
        <v>20</v>
      </c>
      <c r="U523" s="76">
        <f t="shared" si="82"/>
        <v>80</v>
      </c>
      <c r="V523" s="76">
        <f t="shared" si="83"/>
        <v>968</v>
      </c>
      <c r="W523" s="76">
        <f t="shared" si="84"/>
        <v>420</v>
      </c>
      <c r="X523" s="77">
        <v>6000</v>
      </c>
      <c r="Y523" s="51">
        <f t="shared" si="85"/>
        <v>720</v>
      </c>
      <c r="Z523" s="51">
        <v>6000</v>
      </c>
      <c r="AA523" s="69">
        <f t="shared" si="86"/>
        <v>720</v>
      </c>
      <c r="AB523" s="76">
        <f t="shared" si="87"/>
        <v>0</v>
      </c>
      <c r="AC523" s="69"/>
      <c r="AD523" s="76">
        <f t="shared" si="88"/>
        <v>0</v>
      </c>
      <c r="AE523" s="76">
        <f t="shared" si="89"/>
        <v>2828</v>
      </c>
      <c r="AF523" s="82"/>
      <c r="AG523" s="82"/>
      <c r="AH523" s="88"/>
    </row>
    <row r="524" spans="1:34" s="58" customFormat="1" ht="20.100000000000001" customHeight="1">
      <c r="A524" s="53">
        <v>546</v>
      </c>
      <c r="B524" s="53" t="s">
        <v>40</v>
      </c>
      <c r="C524" s="51" t="s">
        <v>1819</v>
      </c>
      <c r="D524" s="52" t="s">
        <v>1820</v>
      </c>
      <c r="E524" s="51" t="s">
        <v>43</v>
      </c>
      <c r="F524" s="51" t="s">
        <v>115</v>
      </c>
      <c r="G524" s="53" t="s">
        <v>1821</v>
      </c>
      <c r="H524" s="65">
        <v>202303</v>
      </c>
      <c r="I524" s="69" t="s">
        <v>257</v>
      </c>
      <c r="J524" s="105">
        <v>44746</v>
      </c>
      <c r="K524" s="51">
        <v>4000</v>
      </c>
      <c r="L524" s="51">
        <v>4000</v>
      </c>
      <c r="M524" s="51">
        <v>4000</v>
      </c>
      <c r="N524" s="65">
        <v>4000</v>
      </c>
      <c r="O524" s="70">
        <v>560</v>
      </c>
      <c r="P524" s="70">
        <v>20</v>
      </c>
      <c r="Q524" s="70">
        <f t="shared" si="80"/>
        <v>8</v>
      </c>
      <c r="R524" s="70">
        <f t="shared" si="81"/>
        <v>380</v>
      </c>
      <c r="S524" s="70">
        <v>320</v>
      </c>
      <c r="T524" s="70">
        <v>20</v>
      </c>
      <c r="U524" s="76">
        <f t="shared" si="82"/>
        <v>80</v>
      </c>
      <c r="V524" s="76">
        <f t="shared" si="83"/>
        <v>968</v>
      </c>
      <c r="W524" s="76">
        <f t="shared" si="84"/>
        <v>420</v>
      </c>
      <c r="X524" s="77">
        <v>3500</v>
      </c>
      <c r="Y524" s="51">
        <f t="shared" si="85"/>
        <v>420</v>
      </c>
      <c r="Z524" s="51">
        <v>3500</v>
      </c>
      <c r="AA524" s="69">
        <f t="shared" si="86"/>
        <v>420</v>
      </c>
      <c r="AB524" s="76">
        <f t="shared" si="87"/>
        <v>0</v>
      </c>
      <c r="AC524" s="69"/>
      <c r="AD524" s="76">
        <f t="shared" si="88"/>
        <v>0</v>
      </c>
      <c r="AE524" s="76">
        <f t="shared" si="89"/>
        <v>2228</v>
      </c>
      <c r="AF524" s="82">
        <v>44746</v>
      </c>
      <c r="AG524" s="82"/>
      <c r="AH524" s="88"/>
    </row>
    <row r="525" spans="1:34" s="58" customFormat="1" ht="20.100000000000001" customHeight="1">
      <c r="A525" s="53">
        <v>547</v>
      </c>
      <c r="B525" s="53" t="s">
        <v>40</v>
      </c>
      <c r="C525" s="51" t="s">
        <v>1822</v>
      </c>
      <c r="D525" s="52" t="s">
        <v>1823</v>
      </c>
      <c r="E525" s="51" t="s">
        <v>43</v>
      </c>
      <c r="F525" s="51" t="s">
        <v>115</v>
      </c>
      <c r="G525" s="53" t="s">
        <v>1824</v>
      </c>
      <c r="H525" s="65">
        <v>202303</v>
      </c>
      <c r="I525" s="69" t="s">
        <v>257</v>
      </c>
      <c r="J525" s="105">
        <v>44746</v>
      </c>
      <c r="K525" s="51">
        <v>4000</v>
      </c>
      <c r="L525" s="51">
        <v>4000</v>
      </c>
      <c r="M525" s="51">
        <v>4000</v>
      </c>
      <c r="N525" s="65">
        <v>4000</v>
      </c>
      <c r="O525" s="70">
        <v>560</v>
      </c>
      <c r="P525" s="70">
        <v>20</v>
      </c>
      <c r="Q525" s="70">
        <f t="shared" si="80"/>
        <v>8</v>
      </c>
      <c r="R525" s="70">
        <f t="shared" si="81"/>
        <v>380</v>
      </c>
      <c r="S525" s="70">
        <v>320</v>
      </c>
      <c r="T525" s="70">
        <v>20</v>
      </c>
      <c r="U525" s="76">
        <f t="shared" si="82"/>
        <v>80</v>
      </c>
      <c r="V525" s="76">
        <f t="shared" si="83"/>
        <v>968</v>
      </c>
      <c r="W525" s="76">
        <f t="shared" si="84"/>
        <v>420</v>
      </c>
      <c r="X525" s="77">
        <v>3500</v>
      </c>
      <c r="Y525" s="51">
        <f t="shared" si="85"/>
        <v>420</v>
      </c>
      <c r="Z525" s="51">
        <v>3500</v>
      </c>
      <c r="AA525" s="69">
        <f t="shared" si="86"/>
        <v>420</v>
      </c>
      <c r="AB525" s="76">
        <f t="shared" si="87"/>
        <v>0</v>
      </c>
      <c r="AC525" s="69"/>
      <c r="AD525" s="76">
        <f t="shared" si="88"/>
        <v>0</v>
      </c>
      <c r="AE525" s="76">
        <f t="shared" si="89"/>
        <v>2228</v>
      </c>
      <c r="AF525" s="82">
        <v>44746</v>
      </c>
      <c r="AG525" s="82"/>
      <c r="AH525" s="88"/>
    </row>
    <row r="526" spans="1:34" s="58" customFormat="1" ht="20.100000000000001" customHeight="1">
      <c r="A526" s="53">
        <v>548</v>
      </c>
      <c r="B526" s="53" t="s">
        <v>40</v>
      </c>
      <c r="C526" s="51" t="s">
        <v>1825</v>
      </c>
      <c r="D526" s="52" t="s">
        <v>1826</v>
      </c>
      <c r="E526" s="51" t="s">
        <v>43</v>
      </c>
      <c r="F526" s="51" t="s">
        <v>79</v>
      </c>
      <c r="G526" s="53" t="s">
        <v>1827</v>
      </c>
      <c r="H526" s="65">
        <v>202303</v>
      </c>
      <c r="I526" s="69" t="s">
        <v>324</v>
      </c>
      <c r="J526" s="105">
        <v>44746</v>
      </c>
      <c r="K526" s="51">
        <v>4000</v>
      </c>
      <c r="L526" s="51">
        <v>4000</v>
      </c>
      <c r="M526" s="51">
        <v>4000</v>
      </c>
      <c r="N526" s="65">
        <v>4000</v>
      </c>
      <c r="O526" s="70">
        <v>560</v>
      </c>
      <c r="P526" s="70">
        <v>20</v>
      </c>
      <c r="Q526" s="70">
        <f t="shared" si="80"/>
        <v>8</v>
      </c>
      <c r="R526" s="70">
        <f t="shared" si="81"/>
        <v>380</v>
      </c>
      <c r="S526" s="70">
        <v>320</v>
      </c>
      <c r="T526" s="70">
        <v>20</v>
      </c>
      <c r="U526" s="76">
        <f t="shared" si="82"/>
        <v>80</v>
      </c>
      <c r="V526" s="76">
        <f t="shared" si="83"/>
        <v>968</v>
      </c>
      <c r="W526" s="76">
        <f t="shared" si="84"/>
        <v>420</v>
      </c>
      <c r="X526" s="77">
        <v>10000</v>
      </c>
      <c r="Y526" s="51">
        <f t="shared" si="85"/>
        <v>1200</v>
      </c>
      <c r="Z526" s="51">
        <v>3500</v>
      </c>
      <c r="AA526" s="69">
        <f t="shared" si="86"/>
        <v>420</v>
      </c>
      <c r="AB526" s="76">
        <f t="shared" si="87"/>
        <v>780</v>
      </c>
      <c r="AC526" s="69"/>
      <c r="AD526" s="76">
        <f t="shared" si="88"/>
        <v>780</v>
      </c>
      <c r="AE526" s="76">
        <f t="shared" si="89"/>
        <v>2228</v>
      </c>
      <c r="AF526" s="82">
        <v>44746</v>
      </c>
      <c r="AG526" s="82">
        <v>44766</v>
      </c>
      <c r="AH526" s="88"/>
    </row>
    <row r="527" spans="1:34" s="58" customFormat="1" ht="20.100000000000001" customHeight="1">
      <c r="A527" s="53">
        <v>549</v>
      </c>
      <c r="B527" s="53" t="s">
        <v>40</v>
      </c>
      <c r="C527" s="51" t="s">
        <v>1828</v>
      </c>
      <c r="D527" s="52" t="s">
        <v>1829</v>
      </c>
      <c r="E527" s="51" t="s">
        <v>43</v>
      </c>
      <c r="F527" s="51" t="s">
        <v>79</v>
      </c>
      <c r="G527" s="53" t="s">
        <v>1830</v>
      </c>
      <c r="H527" s="65">
        <v>202303</v>
      </c>
      <c r="I527" s="69" t="s">
        <v>324</v>
      </c>
      <c r="J527" s="105">
        <v>44746</v>
      </c>
      <c r="K527" s="51">
        <v>4000</v>
      </c>
      <c r="L527" s="51">
        <v>4000</v>
      </c>
      <c r="M527" s="51">
        <v>4000</v>
      </c>
      <c r="N527" s="65">
        <v>4000</v>
      </c>
      <c r="O527" s="70">
        <v>560</v>
      </c>
      <c r="P527" s="70">
        <v>20</v>
      </c>
      <c r="Q527" s="70">
        <f t="shared" si="80"/>
        <v>8</v>
      </c>
      <c r="R527" s="70">
        <f t="shared" si="81"/>
        <v>380</v>
      </c>
      <c r="S527" s="70">
        <v>320</v>
      </c>
      <c r="T527" s="70">
        <v>20</v>
      </c>
      <c r="U527" s="76">
        <f t="shared" si="82"/>
        <v>80</v>
      </c>
      <c r="V527" s="76">
        <f t="shared" si="83"/>
        <v>968</v>
      </c>
      <c r="W527" s="76">
        <f t="shared" si="84"/>
        <v>420</v>
      </c>
      <c r="X527" s="77">
        <v>9000</v>
      </c>
      <c r="Y527" s="51">
        <f t="shared" si="85"/>
        <v>1080</v>
      </c>
      <c r="Z527" s="51">
        <v>3500</v>
      </c>
      <c r="AA527" s="69">
        <f t="shared" si="86"/>
        <v>420</v>
      </c>
      <c r="AB527" s="76">
        <f t="shared" si="87"/>
        <v>660</v>
      </c>
      <c r="AC527" s="69"/>
      <c r="AD527" s="76">
        <f t="shared" si="88"/>
        <v>660</v>
      </c>
      <c r="AE527" s="76">
        <f t="shared" si="89"/>
        <v>2228</v>
      </c>
      <c r="AF527" s="82">
        <v>44746</v>
      </c>
      <c r="AG527" s="82">
        <v>44766</v>
      </c>
      <c r="AH527" s="88"/>
    </row>
    <row r="528" spans="1:34" s="58" customFormat="1" ht="20.100000000000001" customHeight="1">
      <c r="A528" s="53">
        <v>550</v>
      </c>
      <c r="B528" s="53" t="s">
        <v>40</v>
      </c>
      <c r="C528" s="51" t="s">
        <v>1831</v>
      </c>
      <c r="D528" s="52" t="s">
        <v>1832</v>
      </c>
      <c r="E528" s="51" t="s">
        <v>43</v>
      </c>
      <c r="F528" s="51" t="s">
        <v>79</v>
      </c>
      <c r="G528" s="53" t="s">
        <v>1833</v>
      </c>
      <c r="H528" s="65">
        <v>202303</v>
      </c>
      <c r="I528" s="69" t="s">
        <v>622</v>
      </c>
      <c r="J528" s="105">
        <v>44746</v>
      </c>
      <c r="K528" s="51">
        <v>4000</v>
      </c>
      <c r="L528" s="51">
        <v>4000</v>
      </c>
      <c r="M528" s="51">
        <v>4000</v>
      </c>
      <c r="N528" s="65">
        <v>4000</v>
      </c>
      <c r="O528" s="70">
        <v>560</v>
      </c>
      <c r="P528" s="70">
        <v>20</v>
      </c>
      <c r="Q528" s="70">
        <f t="shared" si="80"/>
        <v>8</v>
      </c>
      <c r="R528" s="70">
        <f t="shared" si="81"/>
        <v>380</v>
      </c>
      <c r="S528" s="70">
        <v>320</v>
      </c>
      <c r="T528" s="70">
        <v>20</v>
      </c>
      <c r="U528" s="76">
        <f t="shared" si="82"/>
        <v>80</v>
      </c>
      <c r="V528" s="76">
        <f t="shared" si="83"/>
        <v>968</v>
      </c>
      <c r="W528" s="76">
        <f t="shared" si="84"/>
        <v>420</v>
      </c>
      <c r="X528" s="77">
        <v>12000</v>
      </c>
      <c r="Y528" s="51">
        <f t="shared" si="85"/>
        <v>1440</v>
      </c>
      <c r="Z528" s="51">
        <v>12000</v>
      </c>
      <c r="AA528" s="69">
        <f t="shared" si="86"/>
        <v>1440</v>
      </c>
      <c r="AB528" s="76">
        <f t="shared" si="87"/>
        <v>0</v>
      </c>
      <c r="AC528" s="69"/>
      <c r="AD528" s="76">
        <f t="shared" si="88"/>
        <v>0</v>
      </c>
      <c r="AE528" s="76">
        <f t="shared" si="89"/>
        <v>4268</v>
      </c>
      <c r="AF528" s="82"/>
      <c r="AG528" s="82"/>
      <c r="AH528" s="88"/>
    </row>
    <row r="529" spans="1:34" s="58" customFormat="1" ht="20.100000000000001" customHeight="1">
      <c r="A529" s="53">
        <v>551</v>
      </c>
      <c r="B529" s="53" t="s">
        <v>40</v>
      </c>
      <c r="C529" s="51" t="s">
        <v>1834</v>
      </c>
      <c r="D529" s="52" t="s">
        <v>1835</v>
      </c>
      <c r="E529" s="51" t="s">
        <v>43</v>
      </c>
      <c r="F529" s="51" t="s">
        <v>79</v>
      </c>
      <c r="G529" s="53" t="s">
        <v>1836</v>
      </c>
      <c r="H529" s="65">
        <v>202303</v>
      </c>
      <c r="I529" s="69" t="s">
        <v>387</v>
      </c>
      <c r="J529" s="105">
        <v>44746</v>
      </c>
      <c r="K529" s="51">
        <v>4000</v>
      </c>
      <c r="L529" s="51">
        <v>4000</v>
      </c>
      <c r="M529" s="51">
        <v>4000</v>
      </c>
      <c r="N529" s="65">
        <v>4000</v>
      </c>
      <c r="O529" s="70">
        <v>560</v>
      </c>
      <c r="P529" s="70">
        <v>20</v>
      </c>
      <c r="Q529" s="70">
        <f t="shared" si="80"/>
        <v>8</v>
      </c>
      <c r="R529" s="70">
        <f t="shared" si="81"/>
        <v>380</v>
      </c>
      <c r="S529" s="70">
        <v>320</v>
      </c>
      <c r="T529" s="70">
        <v>20</v>
      </c>
      <c r="U529" s="76">
        <f t="shared" si="82"/>
        <v>80</v>
      </c>
      <c r="V529" s="76">
        <f t="shared" si="83"/>
        <v>968</v>
      </c>
      <c r="W529" s="76">
        <f t="shared" si="84"/>
        <v>420</v>
      </c>
      <c r="X529" s="77">
        <v>11500</v>
      </c>
      <c r="Y529" s="51">
        <f t="shared" si="85"/>
        <v>1380</v>
      </c>
      <c r="Z529" s="51">
        <v>11500</v>
      </c>
      <c r="AA529" s="69">
        <f t="shared" si="86"/>
        <v>1380</v>
      </c>
      <c r="AB529" s="76">
        <f t="shared" si="87"/>
        <v>0</v>
      </c>
      <c r="AC529" s="69"/>
      <c r="AD529" s="76">
        <f t="shared" si="88"/>
        <v>0</v>
      </c>
      <c r="AE529" s="76">
        <f t="shared" si="89"/>
        <v>4148</v>
      </c>
      <c r="AF529" s="82"/>
      <c r="AG529" s="82"/>
      <c r="AH529" s="88"/>
    </row>
    <row r="530" spans="1:34" s="58" customFormat="1" ht="20.100000000000001" customHeight="1">
      <c r="A530" s="53">
        <v>552</v>
      </c>
      <c r="B530" s="53" t="s">
        <v>40</v>
      </c>
      <c r="C530" s="51" t="s">
        <v>1837</v>
      </c>
      <c r="D530" s="52" t="s">
        <v>1838</v>
      </c>
      <c r="E530" s="51" t="s">
        <v>43</v>
      </c>
      <c r="F530" s="51" t="s">
        <v>79</v>
      </c>
      <c r="G530" s="53" t="s">
        <v>1839</v>
      </c>
      <c r="H530" s="65">
        <v>202303</v>
      </c>
      <c r="I530" s="69" t="s">
        <v>387</v>
      </c>
      <c r="J530" s="105">
        <v>44746</v>
      </c>
      <c r="K530" s="51">
        <v>4000</v>
      </c>
      <c r="L530" s="51">
        <v>4000</v>
      </c>
      <c r="M530" s="51">
        <v>4000</v>
      </c>
      <c r="N530" s="65">
        <v>4000</v>
      </c>
      <c r="O530" s="70">
        <v>560</v>
      </c>
      <c r="P530" s="70">
        <v>20</v>
      </c>
      <c r="Q530" s="70">
        <f t="shared" si="80"/>
        <v>8</v>
      </c>
      <c r="R530" s="70">
        <f t="shared" si="81"/>
        <v>380</v>
      </c>
      <c r="S530" s="70">
        <v>320</v>
      </c>
      <c r="T530" s="70">
        <v>20</v>
      </c>
      <c r="U530" s="76">
        <f t="shared" si="82"/>
        <v>80</v>
      </c>
      <c r="V530" s="76">
        <f t="shared" si="83"/>
        <v>968</v>
      </c>
      <c r="W530" s="76">
        <f t="shared" si="84"/>
        <v>420</v>
      </c>
      <c r="X530" s="77">
        <v>12000</v>
      </c>
      <c r="Y530" s="51">
        <f t="shared" si="85"/>
        <v>1440</v>
      </c>
      <c r="Z530" s="51">
        <v>12000</v>
      </c>
      <c r="AA530" s="69">
        <f t="shared" si="86"/>
        <v>1440</v>
      </c>
      <c r="AB530" s="76">
        <f t="shared" si="87"/>
        <v>0</v>
      </c>
      <c r="AC530" s="69"/>
      <c r="AD530" s="76">
        <f t="shared" si="88"/>
        <v>0</v>
      </c>
      <c r="AE530" s="76">
        <f t="shared" si="89"/>
        <v>4268</v>
      </c>
      <c r="AF530" s="82"/>
      <c r="AG530" s="82"/>
      <c r="AH530" s="88"/>
    </row>
    <row r="531" spans="1:34" s="58" customFormat="1" ht="20.100000000000001" customHeight="1">
      <c r="A531" s="53">
        <v>553</v>
      </c>
      <c r="B531" s="53" t="s">
        <v>40</v>
      </c>
      <c r="C531" s="51" t="s">
        <v>1840</v>
      </c>
      <c r="D531" s="52" t="s">
        <v>1841</v>
      </c>
      <c r="E531" s="51" t="s">
        <v>43</v>
      </c>
      <c r="F531" s="51" t="s">
        <v>79</v>
      </c>
      <c r="G531" s="53" t="s">
        <v>1842</v>
      </c>
      <c r="H531" s="65">
        <v>202303</v>
      </c>
      <c r="I531" s="69" t="s">
        <v>324</v>
      </c>
      <c r="J531" s="105">
        <v>44746</v>
      </c>
      <c r="K531" s="51">
        <v>4000</v>
      </c>
      <c r="L531" s="51">
        <v>4000</v>
      </c>
      <c r="M531" s="51">
        <v>4000</v>
      </c>
      <c r="N531" s="65">
        <v>4000</v>
      </c>
      <c r="O531" s="70">
        <v>560</v>
      </c>
      <c r="P531" s="70">
        <v>20</v>
      </c>
      <c r="Q531" s="70">
        <f t="shared" si="80"/>
        <v>8</v>
      </c>
      <c r="R531" s="70">
        <f t="shared" si="81"/>
        <v>380</v>
      </c>
      <c r="S531" s="70">
        <v>320</v>
      </c>
      <c r="T531" s="70">
        <v>20</v>
      </c>
      <c r="U531" s="76">
        <f t="shared" si="82"/>
        <v>80</v>
      </c>
      <c r="V531" s="76">
        <f t="shared" si="83"/>
        <v>968</v>
      </c>
      <c r="W531" s="76">
        <f t="shared" si="84"/>
        <v>420</v>
      </c>
      <c r="X531" s="77">
        <v>8000</v>
      </c>
      <c r="Y531" s="51">
        <f t="shared" si="85"/>
        <v>960</v>
      </c>
      <c r="Z531" s="51">
        <v>9500</v>
      </c>
      <c r="AA531" s="69">
        <f t="shared" si="86"/>
        <v>1140</v>
      </c>
      <c r="AB531" s="76">
        <f t="shared" si="87"/>
        <v>-180</v>
      </c>
      <c r="AC531" s="69"/>
      <c r="AD531" s="76">
        <f t="shared" si="88"/>
        <v>-180</v>
      </c>
      <c r="AE531" s="76">
        <f t="shared" si="89"/>
        <v>3668</v>
      </c>
      <c r="AF531" s="82"/>
      <c r="AG531" s="82"/>
      <c r="AH531" s="88"/>
    </row>
    <row r="532" spans="1:34" s="58" customFormat="1" ht="20.100000000000001" customHeight="1">
      <c r="A532" s="53">
        <v>554</v>
      </c>
      <c r="B532" s="53" t="s">
        <v>40</v>
      </c>
      <c r="C532" s="51" t="s">
        <v>1843</v>
      </c>
      <c r="D532" s="52" t="s">
        <v>1844</v>
      </c>
      <c r="E532" s="51" t="s">
        <v>43</v>
      </c>
      <c r="F532" s="51" t="s">
        <v>79</v>
      </c>
      <c r="G532" s="53" t="s">
        <v>1845</v>
      </c>
      <c r="H532" s="65">
        <v>202303</v>
      </c>
      <c r="I532" s="69" t="s">
        <v>324</v>
      </c>
      <c r="J532" s="105">
        <v>44746</v>
      </c>
      <c r="K532" s="51">
        <v>4000</v>
      </c>
      <c r="L532" s="51">
        <v>4000</v>
      </c>
      <c r="M532" s="51">
        <v>4000</v>
      </c>
      <c r="N532" s="65">
        <v>4000</v>
      </c>
      <c r="O532" s="70">
        <v>560</v>
      </c>
      <c r="P532" s="70">
        <v>20</v>
      </c>
      <c r="Q532" s="70">
        <f t="shared" si="80"/>
        <v>8</v>
      </c>
      <c r="R532" s="70">
        <f t="shared" si="81"/>
        <v>380</v>
      </c>
      <c r="S532" s="70">
        <v>320</v>
      </c>
      <c r="T532" s="70">
        <v>20</v>
      </c>
      <c r="U532" s="76">
        <f t="shared" si="82"/>
        <v>80</v>
      </c>
      <c r="V532" s="76">
        <f t="shared" si="83"/>
        <v>968</v>
      </c>
      <c r="W532" s="76">
        <f t="shared" si="84"/>
        <v>420</v>
      </c>
      <c r="X532" s="77">
        <v>9000</v>
      </c>
      <c r="Y532" s="51">
        <f t="shared" si="85"/>
        <v>1080</v>
      </c>
      <c r="Z532" s="51">
        <v>9000</v>
      </c>
      <c r="AA532" s="69">
        <f t="shared" si="86"/>
        <v>1080</v>
      </c>
      <c r="AB532" s="76">
        <f t="shared" si="87"/>
        <v>0</v>
      </c>
      <c r="AC532" s="69"/>
      <c r="AD532" s="76">
        <f t="shared" si="88"/>
        <v>0</v>
      </c>
      <c r="AE532" s="76">
        <f t="shared" si="89"/>
        <v>3548</v>
      </c>
      <c r="AF532" s="82"/>
      <c r="AG532" s="82"/>
      <c r="AH532" s="88"/>
    </row>
    <row r="533" spans="1:34" s="58" customFormat="1" ht="20.100000000000001" customHeight="1">
      <c r="A533" s="53">
        <v>555</v>
      </c>
      <c r="B533" s="53" t="s">
        <v>40</v>
      </c>
      <c r="C533" s="51" t="s">
        <v>1846</v>
      </c>
      <c r="D533" s="52" t="s">
        <v>1847</v>
      </c>
      <c r="E533" s="51" t="s">
        <v>43</v>
      </c>
      <c r="F533" s="51" t="s">
        <v>79</v>
      </c>
      <c r="G533" s="53" t="s">
        <v>1848</v>
      </c>
      <c r="H533" s="65">
        <v>202303</v>
      </c>
      <c r="I533" s="69" t="s">
        <v>324</v>
      </c>
      <c r="J533" s="105">
        <v>44746</v>
      </c>
      <c r="K533" s="51">
        <v>4000</v>
      </c>
      <c r="L533" s="51">
        <v>4000</v>
      </c>
      <c r="M533" s="51">
        <v>4000</v>
      </c>
      <c r="N533" s="65">
        <v>4000</v>
      </c>
      <c r="O533" s="70">
        <v>560</v>
      </c>
      <c r="P533" s="70">
        <v>20</v>
      </c>
      <c r="Q533" s="70">
        <f t="shared" si="80"/>
        <v>8</v>
      </c>
      <c r="R533" s="70">
        <f t="shared" si="81"/>
        <v>380</v>
      </c>
      <c r="S533" s="70">
        <v>320</v>
      </c>
      <c r="T533" s="70">
        <v>20</v>
      </c>
      <c r="U533" s="76">
        <f t="shared" si="82"/>
        <v>80</v>
      </c>
      <c r="V533" s="76">
        <f t="shared" si="83"/>
        <v>968</v>
      </c>
      <c r="W533" s="76">
        <f t="shared" si="84"/>
        <v>420</v>
      </c>
      <c r="X533" s="77">
        <v>9000</v>
      </c>
      <c r="Y533" s="51">
        <f t="shared" si="85"/>
        <v>1080</v>
      </c>
      <c r="Z533" s="51">
        <v>9000</v>
      </c>
      <c r="AA533" s="69">
        <f t="shared" si="86"/>
        <v>1080</v>
      </c>
      <c r="AB533" s="76">
        <f t="shared" si="87"/>
        <v>0</v>
      </c>
      <c r="AC533" s="69"/>
      <c r="AD533" s="76">
        <f t="shared" si="88"/>
        <v>0</v>
      </c>
      <c r="AE533" s="76">
        <f t="shared" si="89"/>
        <v>3548</v>
      </c>
      <c r="AF533" s="82"/>
      <c r="AG533" s="82"/>
      <c r="AH533" s="88"/>
    </row>
    <row r="534" spans="1:34" s="58" customFormat="1" ht="20.100000000000001" customHeight="1">
      <c r="A534" s="53">
        <v>556</v>
      </c>
      <c r="B534" s="53" t="s">
        <v>40</v>
      </c>
      <c r="C534" s="51" t="s">
        <v>1849</v>
      </c>
      <c r="D534" s="52" t="s">
        <v>1850</v>
      </c>
      <c r="E534" s="51" t="s">
        <v>43</v>
      </c>
      <c r="F534" s="51" t="s">
        <v>79</v>
      </c>
      <c r="G534" s="53" t="s">
        <v>1851</v>
      </c>
      <c r="H534" s="65">
        <v>202303</v>
      </c>
      <c r="I534" s="69" t="s">
        <v>376</v>
      </c>
      <c r="J534" s="105">
        <v>44746</v>
      </c>
      <c r="K534" s="51">
        <v>4000</v>
      </c>
      <c r="L534" s="51">
        <v>4000</v>
      </c>
      <c r="M534" s="51">
        <v>4000</v>
      </c>
      <c r="N534" s="65">
        <v>4000</v>
      </c>
      <c r="O534" s="70">
        <v>560</v>
      </c>
      <c r="P534" s="70">
        <v>20</v>
      </c>
      <c r="Q534" s="70">
        <f t="shared" si="80"/>
        <v>8</v>
      </c>
      <c r="R534" s="70">
        <f t="shared" si="81"/>
        <v>380</v>
      </c>
      <c r="S534" s="70">
        <v>320</v>
      </c>
      <c r="T534" s="70">
        <v>20</v>
      </c>
      <c r="U534" s="76">
        <f t="shared" si="82"/>
        <v>80</v>
      </c>
      <c r="V534" s="76">
        <f t="shared" si="83"/>
        <v>968</v>
      </c>
      <c r="W534" s="76">
        <f t="shared" si="84"/>
        <v>420</v>
      </c>
      <c r="X534" s="77">
        <v>12000</v>
      </c>
      <c r="Y534" s="51">
        <f t="shared" si="85"/>
        <v>1440</v>
      </c>
      <c r="Z534" s="51">
        <v>12000</v>
      </c>
      <c r="AA534" s="69">
        <f t="shared" si="86"/>
        <v>1440</v>
      </c>
      <c r="AB534" s="76">
        <f t="shared" si="87"/>
        <v>0</v>
      </c>
      <c r="AC534" s="69"/>
      <c r="AD534" s="76">
        <f t="shared" si="88"/>
        <v>0</v>
      </c>
      <c r="AE534" s="76">
        <f t="shared" si="89"/>
        <v>4268</v>
      </c>
      <c r="AF534" s="82"/>
      <c r="AG534" s="82"/>
      <c r="AH534" s="88"/>
    </row>
    <row r="535" spans="1:34" s="58" customFormat="1" ht="20.100000000000001" customHeight="1">
      <c r="A535" s="53">
        <v>557</v>
      </c>
      <c r="B535" s="53" t="s">
        <v>40</v>
      </c>
      <c r="C535" s="51" t="s">
        <v>1852</v>
      </c>
      <c r="D535" s="52" t="s">
        <v>1853</v>
      </c>
      <c r="E535" s="51" t="s">
        <v>43</v>
      </c>
      <c r="F535" s="51" t="s">
        <v>79</v>
      </c>
      <c r="G535" s="53" t="s">
        <v>1854</v>
      </c>
      <c r="H535" s="65">
        <v>202303</v>
      </c>
      <c r="I535" s="69" t="s">
        <v>622</v>
      </c>
      <c r="J535" s="105">
        <v>44746</v>
      </c>
      <c r="K535" s="51">
        <v>4000</v>
      </c>
      <c r="L535" s="51">
        <v>4000</v>
      </c>
      <c r="M535" s="51">
        <v>4000</v>
      </c>
      <c r="N535" s="65">
        <v>4000</v>
      </c>
      <c r="O535" s="70">
        <v>560</v>
      </c>
      <c r="P535" s="70">
        <v>20</v>
      </c>
      <c r="Q535" s="70">
        <f t="shared" si="80"/>
        <v>8</v>
      </c>
      <c r="R535" s="70">
        <f t="shared" si="81"/>
        <v>380</v>
      </c>
      <c r="S535" s="70">
        <v>320</v>
      </c>
      <c r="T535" s="70">
        <v>20</v>
      </c>
      <c r="U535" s="76">
        <f t="shared" si="82"/>
        <v>80</v>
      </c>
      <c r="V535" s="76">
        <f t="shared" si="83"/>
        <v>968</v>
      </c>
      <c r="W535" s="76">
        <f t="shared" si="84"/>
        <v>420</v>
      </c>
      <c r="X535" s="77">
        <v>3500</v>
      </c>
      <c r="Y535" s="51">
        <f t="shared" si="85"/>
        <v>420</v>
      </c>
      <c r="Z535" s="51">
        <v>3500</v>
      </c>
      <c r="AA535" s="69">
        <f t="shared" si="86"/>
        <v>420</v>
      </c>
      <c r="AB535" s="76">
        <f t="shared" si="87"/>
        <v>0</v>
      </c>
      <c r="AC535" s="69"/>
      <c r="AD535" s="76">
        <f t="shared" si="88"/>
        <v>0</v>
      </c>
      <c r="AE535" s="76">
        <f t="shared" si="89"/>
        <v>2228</v>
      </c>
      <c r="AF535" s="82">
        <v>44746</v>
      </c>
      <c r="AG535" s="82"/>
      <c r="AH535" s="88"/>
    </row>
    <row r="536" spans="1:34" s="58" customFormat="1" ht="20.100000000000001" customHeight="1">
      <c r="A536" s="53">
        <v>558</v>
      </c>
      <c r="B536" s="53" t="s">
        <v>40</v>
      </c>
      <c r="C536" s="51" t="s">
        <v>1855</v>
      </c>
      <c r="D536" s="52" t="s">
        <v>1856</v>
      </c>
      <c r="E536" s="51" t="s">
        <v>43</v>
      </c>
      <c r="F536" s="51" t="s">
        <v>79</v>
      </c>
      <c r="G536" s="53" t="s">
        <v>1857</v>
      </c>
      <c r="H536" s="65">
        <v>202303</v>
      </c>
      <c r="I536" s="69" t="s">
        <v>622</v>
      </c>
      <c r="J536" s="105">
        <v>44746</v>
      </c>
      <c r="K536" s="51">
        <v>4000</v>
      </c>
      <c r="L536" s="51">
        <v>4000</v>
      </c>
      <c r="M536" s="51">
        <v>4000</v>
      </c>
      <c r="N536" s="65">
        <v>4000</v>
      </c>
      <c r="O536" s="70">
        <v>560</v>
      </c>
      <c r="P536" s="70">
        <v>20</v>
      </c>
      <c r="Q536" s="70">
        <f t="shared" si="80"/>
        <v>8</v>
      </c>
      <c r="R536" s="70">
        <f t="shared" si="81"/>
        <v>380</v>
      </c>
      <c r="S536" s="70">
        <v>320</v>
      </c>
      <c r="T536" s="70">
        <v>20</v>
      </c>
      <c r="U536" s="76">
        <f t="shared" si="82"/>
        <v>80</v>
      </c>
      <c r="V536" s="76">
        <f t="shared" si="83"/>
        <v>968</v>
      </c>
      <c r="W536" s="76">
        <f t="shared" si="84"/>
        <v>420</v>
      </c>
      <c r="X536" s="77">
        <v>11500</v>
      </c>
      <c r="Y536" s="51">
        <f t="shared" si="85"/>
        <v>1380</v>
      </c>
      <c r="Z536" s="51">
        <v>11500</v>
      </c>
      <c r="AA536" s="69">
        <f t="shared" si="86"/>
        <v>1380</v>
      </c>
      <c r="AB536" s="76">
        <f t="shared" si="87"/>
        <v>0</v>
      </c>
      <c r="AC536" s="69"/>
      <c r="AD536" s="76">
        <f t="shared" si="88"/>
        <v>0</v>
      </c>
      <c r="AE536" s="76">
        <f t="shared" si="89"/>
        <v>4148</v>
      </c>
      <c r="AF536" s="82"/>
      <c r="AG536" s="82"/>
      <c r="AH536" s="88"/>
    </row>
    <row r="537" spans="1:34" s="58" customFormat="1" ht="20.100000000000001" customHeight="1">
      <c r="A537" s="53">
        <v>559</v>
      </c>
      <c r="B537" s="53" t="s">
        <v>40</v>
      </c>
      <c r="C537" s="51" t="s">
        <v>1858</v>
      </c>
      <c r="D537" s="52" t="s">
        <v>1859</v>
      </c>
      <c r="E537" s="51" t="s">
        <v>43</v>
      </c>
      <c r="F537" s="51" t="s">
        <v>79</v>
      </c>
      <c r="G537" s="53" t="s">
        <v>1860</v>
      </c>
      <c r="H537" s="65">
        <v>202303</v>
      </c>
      <c r="I537" s="69" t="s">
        <v>531</v>
      </c>
      <c r="J537" s="105">
        <v>44746</v>
      </c>
      <c r="K537" s="51">
        <v>4000</v>
      </c>
      <c r="L537" s="51">
        <v>4000</v>
      </c>
      <c r="M537" s="51">
        <v>4000</v>
      </c>
      <c r="N537" s="65">
        <v>4000</v>
      </c>
      <c r="O537" s="70">
        <v>560</v>
      </c>
      <c r="P537" s="70">
        <v>20</v>
      </c>
      <c r="Q537" s="70">
        <f t="shared" si="80"/>
        <v>8</v>
      </c>
      <c r="R537" s="70">
        <f t="shared" si="81"/>
        <v>380</v>
      </c>
      <c r="S537" s="70">
        <v>320</v>
      </c>
      <c r="T537" s="70">
        <v>20</v>
      </c>
      <c r="U537" s="76">
        <f t="shared" si="82"/>
        <v>80</v>
      </c>
      <c r="V537" s="76">
        <f t="shared" si="83"/>
        <v>968</v>
      </c>
      <c r="W537" s="76">
        <f t="shared" si="84"/>
        <v>420</v>
      </c>
      <c r="X537" s="77">
        <v>10000</v>
      </c>
      <c r="Y537" s="51">
        <f t="shared" si="85"/>
        <v>1200</v>
      </c>
      <c r="Z537" s="51">
        <v>10000</v>
      </c>
      <c r="AA537" s="69">
        <f t="shared" si="86"/>
        <v>1200</v>
      </c>
      <c r="AB537" s="76">
        <f t="shared" si="87"/>
        <v>0</v>
      </c>
      <c r="AC537" s="69"/>
      <c r="AD537" s="76">
        <f t="shared" si="88"/>
        <v>0</v>
      </c>
      <c r="AE537" s="76">
        <f t="shared" si="89"/>
        <v>3788</v>
      </c>
      <c r="AF537" s="82">
        <v>44746</v>
      </c>
      <c r="AG537" s="82">
        <v>44750</v>
      </c>
      <c r="AH537" s="88"/>
    </row>
    <row r="538" spans="1:34" s="58" customFormat="1" ht="20.100000000000001" customHeight="1">
      <c r="A538" s="53">
        <v>560</v>
      </c>
      <c r="B538" s="53" t="s">
        <v>40</v>
      </c>
      <c r="C538" s="51" t="s">
        <v>1861</v>
      </c>
      <c r="D538" s="52" t="s">
        <v>1862</v>
      </c>
      <c r="E538" s="51" t="s">
        <v>43</v>
      </c>
      <c r="F538" s="51" t="s">
        <v>79</v>
      </c>
      <c r="G538" s="53" t="s">
        <v>1863</v>
      </c>
      <c r="H538" s="65">
        <v>202303</v>
      </c>
      <c r="I538" s="69" t="s">
        <v>531</v>
      </c>
      <c r="J538" s="105">
        <v>44746</v>
      </c>
      <c r="K538" s="51">
        <v>4000</v>
      </c>
      <c r="L538" s="51">
        <v>4000</v>
      </c>
      <c r="M538" s="51">
        <v>4000</v>
      </c>
      <c r="N538" s="65">
        <v>4000</v>
      </c>
      <c r="O538" s="70">
        <v>560</v>
      </c>
      <c r="P538" s="70">
        <v>20</v>
      </c>
      <c r="Q538" s="70">
        <f t="shared" si="80"/>
        <v>8</v>
      </c>
      <c r="R538" s="70">
        <f t="shared" si="81"/>
        <v>380</v>
      </c>
      <c r="S538" s="70">
        <v>320</v>
      </c>
      <c r="T538" s="70">
        <v>20</v>
      </c>
      <c r="U538" s="76">
        <f t="shared" si="82"/>
        <v>80</v>
      </c>
      <c r="V538" s="76">
        <f t="shared" si="83"/>
        <v>968</v>
      </c>
      <c r="W538" s="76">
        <f t="shared" si="84"/>
        <v>420</v>
      </c>
      <c r="X538" s="77">
        <v>10500</v>
      </c>
      <c r="Y538" s="51">
        <f t="shared" si="85"/>
        <v>1260</v>
      </c>
      <c r="Z538" s="51">
        <v>10500</v>
      </c>
      <c r="AA538" s="69">
        <f t="shared" si="86"/>
        <v>1260</v>
      </c>
      <c r="AB538" s="76">
        <f t="shared" si="87"/>
        <v>0</v>
      </c>
      <c r="AC538" s="69"/>
      <c r="AD538" s="76">
        <f t="shared" si="88"/>
        <v>0</v>
      </c>
      <c r="AE538" s="76">
        <f t="shared" si="89"/>
        <v>3908</v>
      </c>
      <c r="AF538" s="82"/>
      <c r="AG538" s="82"/>
      <c r="AH538" s="88"/>
    </row>
    <row r="539" spans="1:34" s="58" customFormat="1" ht="20.100000000000001" customHeight="1">
      <c r="A539" s="53">
        <v>561</v>
      </c>
      <c r="B539" s="53" t="s">
        <v>40</v>
      </c>
      <c r="C539" s="51" t="s">
        <v>1864</v>
      </c>
      <c r="D539" s="52" t="s">
        <v>1865</v>
      </c>
      <c r="E539" s="51" t="s">
        <v>43</v>
      </c>
      <c r="F539" s="51" t="s">
        <v>79</v>
      </c>
      <c r="G539" s="53" t="s">
        <v>1866</v>
      </c>
      <c r="H539" s="65">
        <v>202303</v>
      </c>
      <c r="I539" s="69" t="s">
        <v>531</v>
      </c>
      <c r="J539" s="105">
        <v>44746</v>
      </c>
      <c r="K539" s="51">
        <v>4000</v>
      </c>
      <c r="L539" s="51">
        <v>4000</v>
      </c>
      <c r="M539" s="51">
        <v>4000</v>
      </c>
      <c r="N539" s="65">
        <v>4000</v>
      </c>
      <c r="O539" s="70">
        <v>560</v>
      </c>
      <c r="P539" s="70">
        <v>20</v>
      </c>
      <c r="Q539" s="70">
        <f t="shared" si="80"/>
        <v>8</v>
      </c>
      <c r="R539" s="70">
        <f t="shared" si="81"/>
        <v>380</v>
      </c>
      <c r="S539" s="70">
        <v>320</v>
      </c>
      <c r="T539" s="70">
        <v>20</v>
      </c>
      <c r="U539" s="76">
        <f t="shared" si="82"/>
        <v>80</v>
      </c>
      <c r="V539" s="76">
        <f t="shared" si="83"/>
        <v>968</v>
      </c>
      <c r="W539" s="76">
        <f t="shared" si="84"/>
        <v>420</v>
      </c>
      <c r="X539" s="77">
        <v>10000</v>
      </c>
      <c r="Y539" s="51">
        <f t="shared" si="85"/>
        <v>1200</v>
      </c>
      <c r="Z539" s="51">
        <v>10000</v>
      </c>
      <c r="AA539" s="69">
        <f t="shared" si="86"/>
        <v>1200</v>
      </c>
      <c r="AB539" s="76">
        <f t="shared" si="87"/>
        <v>0</v>
      </c>
      <c r="AC539" s="69"/>
      <c r="AD539" s="76">
        <f t="shared" si="88"/>
        <v>0</v>
      </c>
      <c r="AE539" s="76">
        <f t="shared" si="89"/>
        <v>3788</v>
      </c>
      <c r="AF539" s="82">
        <v>44746</v>
      </c>
      <c r="AG539" s="82">
        <v>44750</v>
      </c>
      <c r="AH539" s="88"/>
    </row>
    <row r="540" spans="1:34" s="58" customFormat="1" ht="20.100000000000001" customHeight="1">
      <c r="A540" s="53">
        <v>562</v>
      </c>
      <c r="B540" s="53" t="s">
        <v>40</v>
      </c>
      <c r="C540" s="51" t="s">
        <v>1867</v>
      </c>
      <c r="D540" s="52" t="s">
        <v>1868</v>
      </c>
      <c r="E540" s="51" t="s">
        <v>43</v>
      </c>
      <c r="F540" s="51" t="s">
        <v>79</v>
      </c>
      <c r="G540" s="53" t="s">
        <v>1869</v>
      </c>
      <c r="H540" s="65">
        <v>202303</v>
      </c>
      <c r="I540" s="69" t="s">
        <v>531</v>
      </c>
      <c r="J540" s="105">
        <v>44746</v>
      </c>
      <c r="K540" s="51">
        <v>4000</v>
      </c>
      <c r="L540" s="51">
        <v>4000</v>
      </c>
      <c r="M540" s="51">
        <v>4000</v>
      </c>
      <c r="N540" s="65">
        <v>4000</v>
      </c>
      <c r="O540" s="70">
        <v>560</v>
      </c>
      <c r="P540" s="70">
        <v>20</v>
      </c>
      <c r="Q540" s="70">
        <f t="shared" si="80"/>
        <v>8</v>
      </c>
      <c r="R540" s="70">
        <f t="shared" si="81"/>
        <v>380</v>
      </c>
      <c r="S540" s="70">
        <v>320</v>
      </c>
      <c r="T540" s="70">
        <v>20</v>
      </c>
      <c r="U540" s="76">
        <f t="shared" si="82"/>
        <v>80</v>
      </c>
      <c r="V540" s="76">
        <f t="shared" si="83"/>
        <v>968</v>
      </c>
      <c r="W540" s="76">
        <f t="shared" si="84"/>
        <v>420</v>
      </c>
      <c r="X540" s="77">
        <v>9000</v>
      </c>
      <c r="Y540" s="51">
        <f t="shared" si="85"/>
        <v>1080</v>
      </c>
      <c r="Z540" s="51">
        <v>9000</v>
      </c>
      <c r="AA540" s="69">
        <f t="shared" si="86"/>
        <v>1080</v>
      </c>
      <c r="AB540" s="76">
        <f t="shared" si="87"/>
        <v>0</v>
      </c>
      <c r="AC540" s="69"/>
      <c r="AD540" s="76">
        <f t="shared" si="88"/>
        <v>0</v>
      </c>
      <c r="AE540" s="76">
        <f t="shared" si="89"/>
        <v>3548</v>
      </c>
      <c r="AF540" s="82"/>
      <c r="AG540" s="82"/>
      <c r="AH540" s="88"/>
    </row>
    <row r="541" spans="1:34" s="58" customFormat="1" ht="20.100000000000001" customHeight="1">
      <c r="A541" s="53">
        <v>563</v>
      </c>
      <c r="B541" s="53" t="s">
        <v>40</v>
      </c>
      <c r="C541" s="51" t="s">
        <v>1870</v>
      </c>
      <c r="D541" s="52" t="s">
        <v>1871</v>
      </c>
      <c r="E541" s="51" t="s">
        <v>43</v>
      </c>
      <c r="F541" s="51" t="s">
        <v>79</v>
      </c>
      <c r="G541" s="53" t="s">
        <v>1872</v>
      </c>
      <c r="H541" s="65">
        <v>202303</v>
      </c>
      <c r="I541" s="69" t="s">
        <v>163</v>
      </c>
      <c r="J541" s="105">
        <v>44746</v>
      </c>
      <c r="K541" s="51">
        <v>4000</v>
      </c>
      <c r="L541" s="51">
        <v>4000</v>
      </c>
      <c r="M541" s="51">
        <v>4000</v>
      </c>
      <c r="N541" s="65">
        <v>4000</v>
      </c>
      <c r="O541" s="70">
        <v>560</v>
      </c>
      <c r="P541" s="70">
        <v>20</v>
      </c>
      <c r="Q541" s="70">
        <f t="shared" si="80"/>
        <v>8</v>
      </c>
      <c r="R541" s="70">
        <f t="shared" si="81"/>
        <v>380</v>
      </c>
      <c r="S541" s="70">
        <v>320</v>
      </c>
      <c r="T541" s="70">
        <v>20</v>
      </c>
      <c r="U541" s="76">
        <f t="shared" si="82"/>
        <v>80</v>
      </c>
      <c r="V541" s="76">
        <f t="shared" si="83"/>
        <v>968</v>
      </c>
      <c r="W541" s="76">
        <f t="shared" si="84"/>
        <v>420</v>
      </c>
      <c r="X541" s="77">
        <v>9000</v>
      </c>
      <c r="Y541" s="51">
        <f t="shared" si="85"/>
        <v>1080</v>
      </c>
      <c r="Z541" s="51">
        <v>9000</v>
      </c>
      <c r="AA541" s="69">
        <f t="shared" si="86"/>
        <v>1080</v>
      </c>
      <c r="AB541" s="76">
        <f t="shared" si="87"/>
        <v>0</v>
      </c>
      <c r="AC541" s="69"/>
      <c r="AD541" s="76">
        <f t="shared" si="88"/>
        <v>0</v>
      </c>
      <c r="AE541" s="76">
        <f t="shared" si="89"/>
        <v>3548</v>
      </c>
      <c r="AF541" s="82"/>
      <c r="AG541" s="82"/>
      <c r="AH541" s="88"/>
    </row>
    <row r="542" spans="1:34" s="58" customFormat="1" ht="20.100000000000001" customHeight="1">
      <c r="A542" s="53">
        <v>564</v>
      </c>
      <c r="B542" s="53" t="s">
        <v>40</v>
      </c>
      <c r="C542" s="51" t="s">
        <v>1873</v>
      </c>
      <c r="D542" s="52" t="s">
        <v>1874</v>
      </c>
      <c r="E542" s="51" t="s">
        <v>43</v>
      </c>
      <c r="F542" s="51" t="s">
        <v>79</v>
      </c>
      <c r="G542" s="53" t="s">
        <v>1875</v>
      </c>
      <c r="H542" s="65">
        <v>202303</v>
      </c>
      <c r="I542" s="69" t="s">
        <v>163</v>
      </c>
      <c r="J542" s="105">
        <v>44746</v>
      </c>
      <c r="K542" s="51">
        <v>4000</v>
      </c>
      <c r="L542" s="51">
        <v>4000</v>
      </c>
      <c r="M542" s="51">
        <v>4000</v>
      </c>
      <c r="N542" s="65">
        <v>4000</v>
      </c>
      <c r="O542" s="70">
        <v>560</v>
      </c>
      <c r="P542" s="70">
        <v>20</v>
      </c>
      <c r="Q542" s="70">
        <f t="shared" si="80"/>
        <v>8</v>
      </c>
      <c r="R542" s="70">
        <f t="shared" si="81"/>
        <v>380</v>
      </c>
      <c r="S542" s="70">
        <v>320</v>
      </c>
      <c r="T542" s="70">
        <v>20</v>
      </c>
      <c r="U542" s="76">
        <f t="shared" si="82"/>
        <v>80</v>
      </c>
      <c r="V542" s="76">
        <f t="shared" si="83"/>
        <v>968</v>
      </c>
      <c r="W542" s="76">
        <f t="shared" si="84"/>
        <v>420</v>
      </c>
      <c r="X542" s="77">
        <v>3500</v>
      </c>
      <c r="Y542" s="51">
        <f t="shared" si="85"/>
        <v>420</v>
      </c>
      <c r="Z542" s="51">
        <v>3500</v>
      </c>
      <c r="AA542" s="69">
        <f t="shared" si="86"/>
        <v>420</v>
      </c>
      <c r="AB542" s="76">
        <f t="shared" si="87"/>
        <v>0</v>
      </c>
      <c r="AC542" s="69"/>
      <c r="AD542" s="76">
        <f t="shared" si="88"/>
        <v>0</v>
      </c>
      <c r="AE542" s="76">
        <f t="shared" si="89"/>
        <v>2228</v>
      </c>
      <c r="AF542" s="82">
        <v>44746</v>
      </c>
      <c r="AG542" s="82"/>
      <c r="AH542" s="88"/>
    </row>
    <row r="543" spans="1:34" s="58" customFormat="1" ht="20.100000000000001" customHeight="1">
      <c r="A543" s="53">
        <v>565</v>
      </c>
      <c r="B543" s="53" t="s">
        <v>40</v>
      </c>
      <c r="C543" s="51" t="s">
        <v>1876</v>
      </c>
      <c r="D543" s="52" t="s">
        <v>1877</v>
      </c>
      <c r="E543" s="51" t="s">
        <v>43</v>
      </c>
      <c r="F543" s="51" t="s">
        <v>79</v>
      </c>
      <c r="G543" s="53" t="s">
        <v>1878</v>
      </c>
      <c r="H543" s="65">
        <v>202303</v>
      </c>
      <c r="I543" s="69" t="s">
        <v>163</v>
      </c>
      <c r="J543" s="105">
        <v>44746</v>
      </c>
      <c r="K543" s="51">
        <v>4000</v>
      </c>
      <c r="L543" s="51">
        <v>4000</v>
      </c>
      <c r="M543" s="51">
        <v>4000</v>
      </c>
      <c r="N543" s="65">
        <v>4000</v>
      </c>
      <c r="O543" s="70">
        <v>560</v>
      </c>
      <c r="P543" s="70">
        <v>20</v>
      </c>
      <c r="Q543" s="70">
        <f t="shared" si="80"/>
        <v>8</v>
      </c>
      <c r="R543" s="70">
        <f t="shared" si="81"/>
        <v>380</v>
      </c>
      <c r="S543" s="70">
        <v>320</v>
      </c>
      <c r="T543" s="70">
        <v>20</v>
      </c>
      <c r="U543" s="76">
        <f t="shared" si="82"/>
        <v>80</v>
      </c>
      <c r="V543" s="76">
        <f t="shared" si="83"/>
        <v>968</v>
      </c>
      <c r="W543" s="76">
        <f t="shared" si="84"/>
        <v>420</v>
      </c>
      <c r="X543" s="77">
        <v>11000</v>
      </c>
      <c r="Y543" s="51">
        <f t="shared" si="85"/>
        <v>1320</v>
      </c>
      <c r="Z543" s="51">
        <v>3500</v>
      </c>
      <c r="AA543" s="69">
        <f t="shared" si="86"/>
        <v>420</v>
      </c>
      <c r="AB543" s="76">
        <f t="shared" si="87"/>
        <v>900</v>
      </c>
      <c r="AC543" s="69"/>
      <c r="AD543" s="76">
        <f t="shared" si="88"/>
        <v>900</v>
      </c>
      <c r="AE543" s="76">
        <f t="shared" si="89"/>
        <v>2228</v>
      </c>
      <c r="AF543" s="82">
        <v>44746</v>
      </c>
      <c r="AG543" s="82" t="s">
        <v>1879</v>
      </c>
      <c r="AH543" s="88"/>
    </row>
    <row r="544" spans="1:34" s="58" customFormat="1" ht="20.100000000000001" customHeight="1">
      <c r="A544" s="53">
        <v>566</v>
      </c>
      <c r="B544" s="53" t="s">
        <v>40</v>
      </c>
      <c r="C544" s="51" t="s">
        <v>1880</v>
      </c>
      <c r="D544" s="52" t="s">
        <v>1881</v>
      </c>
      <c r="E544" s="51" t="s">
        <v>43</v>
      </c>
      <c r="F544" s="51" t="s">
        <v>79</v>
      </c>
      <c r="G544" s="53" t="s">
        <v>1882</v>
      </c>
      <c r="H544" s="65">
        <v>202303</v>
      </c>
      <c r="I544" s="69" t="s">
        <v>521</v>
      </c>
      <c r="J544" s="105">
        <v>44746</v>
      </c>
      <c r="K544" s="51">
        <v>4000</v>
      </c>
      <c r="L544" s="51">
        <v>4000</v>
      </c>
      <c r="M544" s="51">
        <v>4000</v>
      </c>
      <c r="N544" s="65">
        <v>4000</v>
      </c>
      <c r="O544" s="70">
        <v>560</v>
      </c>
      <c r="P544" s="70">
        <v>20</v>
      </c>
      <c r="Q544" s="70">
        <f t="shared" si="80"/>
        <v>8</v>
      </c>
      <c r="R544" s="70">
        <f t="shared" si="81"/>
        <v>380</v>
      </c>
      <c r="S544" s="70">
        <v>320</v>
      </c>
      <c r="T544" s="70">
        <v>20</v>
      </c>
      <c r="U544" s="76">
        <f t="shared" si="82"/>
        <v>80</v>
      </c>
      <c r="V544" s="76">
        <f t="shared" si="83"/>
        <v>968</v>
      </c>
      <c r="W544" s="76">
        <f t="shared" si="84"/>
        <v>420</v>
      </c>
      <c r="X544" s="77">
        <v>11000</v>
      </c>
      <c r="Y544" s="51">
        <f t="shared" si="85"/>
        <v>1320</v>
      </c>
      <c r="Z544" s="51">
        <v>11000</v>
      </c>
      <c r="AA544" s="69">
        <f t="shared" si="86"/>
        <v>1320</v>
      </c>
      <c r="AB544" s="76">
        <f t="shared" si="87"/>
        <v>0</v>
      </c>
      <c r="AC544" s="69"/>
      <c r="AD544" s="76">
        <f t="shared" si="88"/>
        <v>0</v>
      </c>
      <c r="AE544" s="76">
        <f t="shared" si="89"/>
        <v>4028</v>
      </c>
      <c r="AF544" s="82"/>
      <c r="AG544" s="82"/>
      <c r="AH544" s="88"/>
    </row>
    <row r="545" spans="1:34" s="58" customFormat="1" ht="20.100000000000001" customHeight="1">
      <c r="A545" s="53">
        <v>567</v>
      </c>
      <c r="B545" s="53" t="s">
        <v>40</v>
      </c>
      <c r="C545" s="51" t="s">
        <v>1883</v>
      </c>
      <c r="D545" s="52" t="s">
        <v>1884</v>
      </c>
      <c r="E545" s="51" t="s">
        <v>43</v>
      </c>
      <c r="F545" s="51" t="s">
        <v>79</v>
      </c>
      <c r="G545" s="53" t="s">
        <v>1885</v>
      </c>
      <c r="H545" s="65">
        <v>202303</v>
      </c>
      <c r="I545" s="69" t="s">
        <v>521</v>
      </c>
      <c r="J545" s="105">
        <v>44746</v>
      </c>
      <c r="K545" s="51">
        <v>4000</v>
      </c>
      <c r="L545" s="51">
        <v>4000</v>
      </c>
      <c r="M545" s="51">
        <v>4000</v>
      </c>
      <c r="N545" s="65">
        <v>4000</v>
      </c>
      <c r="O545" s="70">
        <v>560</v>
      </c>
      <c r="P545" s="70">
        <v>20</v>
      </c>
      <c r="Q545" s="70">
        <f t="shared" si="80"/>
        <v>8</v>
      </c>
      <c r="R545" s="70">
        <f t="shared" si="81"/>
        <v>380</v>
      </c>
      <c r="S545" s="70">
        <v>320</v>
      </c>
      <c r="T545" s="70">
        <v>20</v>
      </c>
      <c r="U545" s="76">
        <f t="shared" si="82"/>
        <v>80</v>
      </c>
      <c r="V545" s="76">
        <f t="shared" si="83"/>
        <v>968</v>
      </c>
      <c r="W545" s="76">
        <f t="shared" si="84"/>
        <v>420</v>
      </c>
      <c r="X545" s="77">
        <v>10000</v>
      </c>
      <c r="Y545" s="51">
        <f t="shared" si="85"/>
        <v>1200</v>
      </c>
      <c r="Z545" s="51">
        <v>10000</v>
      </c>
      <c r="AA545" s="69">
        <f t="shared" si="86"/>
        <v>1200</v>
      </c>
      <c r="AB545" s="76">
        <f t="shared" si="87"/>
        <v>0</v>
      </c>
      <c r="AC545" s="69"/>
      <c r="AD545" s="76">
        <f t="shared" si="88"/>
        <v>0</v>
      </c>
      <c r="AE545" s="76">
        <f t="shared" si="89"/>
        <v>3788</v>
      </c>
      <c r="AF545" s="82"/>
      <c r="AG545" s="82"/>
      <c r="AH545" s="88"/>
    </row>
    <row r="546" spans="1:34" s="58" customFormat="1" ht="20.100000000000001" customHeight="1">
      <c r="A546" s="53">
        <v>568</v>
      </c>
      <c r="B546" s="53" t="s">
        <v>40</v>
      </c>
      <c r="C546" s="51" t="s">
        <v>1886</v>
      </c>
      <c r="D546" s="52" t="s">
        <v>1887</v>
      </c>
      <c r="E546" s="51" t="s">
        <v>43</v>
      </c>
      <c r="F546" s="51" t="s">
        <v>79</v>
      </c>
      <c r="G546" s="53" t="s">
        <v>1888</v>
      </c>
      <c r="H546" s="65">
        <v>202303</v>
      </c>
      <c r="I546" s="69" t="s">
        <v>521</v>
      </c>
      <c r="J546" s="105">
        <v>44746</v>
      </c>
      <c r="K546" s="51">
        <v>4000</v>
      </c>
      <c r="L546" s="51">
        <v>4000</v>
      </c>
      <c r="M546" s="51">
        <v>4000</v>
      </c>
      <c r="N546" s="65">
        <v>4000</v>
      </c>
      <c r="O546" s="70">
        <v>560</v>
      </c>
      <c r="P546" s="70">
        <v>20</v>
      </c>
      <c r="Q546" s="70">
        <f t="shared" si="80"/>
        <v>8</v>
      </c>
      <c r="R546" s="70">
        <f t="shared" si="81"/>
        <v>380</v>
      </c>
      <c r="S546" s="70">
        <v>320</v>
      </c>
      <c r="T546" s="70">
        <v>20</v>
      </c>
      <c r="U546" s="76">
        <f t="shared" si="82"/>
        <v>80</v>
      </c>
      <c r="V546" s="76">
        <f t="shared" si="83"/>
        <v>968</v>
      </c>
      <c r="W546" s="76">
        <f t="shared" si="84"/>
        <v>420</v>
      </c>
      <c r="X546" s="77">
        <v>11000</v>
      </c>
      <c r="Y546" s="51">
        <f t="shared" si="85"/>
        <v>1320</v>
      </c>
      <c r="Z546" s="51">
        <v>11000</v>
      </c>
      <c r="AA546" s="69">
        <f t="shared" si="86"/>
        <v>1320</v>
      </c>
      <c r="AB546" s="76">
        <f t="shared" si="87"/>
        <v>0</v>
      </c>
      <c r="AC546" s="69"/>
      <c r="AD546" s="76">
        <f t="shared" si="88"/>
        <v>0</v>
      </c>
      <c r="AE546" s="76">
        <f t="shared" si="89"/>
        <v>4028</v>
      </c>
      <c r="AF546" s="82"/>
      <c r="AG546" s="82"/>
      <c r="AH546" s="88"/>
    </row>
    <row r="547" spans="1:34" s="58" customFormat="1" ht="20.100000000000001" customHeight="1">
      <c r="A547" s="53">
        <v>569</v>
      </c>
      <c r="B547" s="53" t="s">
        <v>40</v>
      </c>
      <c r="C547" s="51" t="s">
        <v>1889</v>
      </c>
      <c r="D547" s="52" t="s">
        <v>1890</v>
      </c>
      <c r="E547" s="51" t="s">
        <v>43</v>
      </c>
      <c r="F547" s="51" t="s">
        <v>79</v>
      </c>
      <c r="G547" s="53" t="s">
        <v>1891</v>
      </c>
      <c r="H547" s="65">
        <v>202303</v>
      </c>
      <c r="I547" s="69" t="s">
        <v>521</v>
      </c>
      <c r="J547" s="105">
        <v>44746</v>
      </c>
      <c r="K547" s="51">
        <v>4000</v>
      </c>
      <c r="L547" s="51">
        <v>4000</v>
      </c>
      <c r="M547" s="51">
        <v>4000</v>
      </c>
      <c r="N547" s="65">
        <v>4000</v>
      </c>
      <c r="O547" s="70">
        <v>560</v>
      </c>
      <c r="P547" s="70">
        <v>20</v>
      </c>
      <c r="Q547" s="70">
        <f t="shared" si="80"/>
        <v>8</v>
      </c>
      <c r="R547" s="70">
        <f t="shared" si="81"/>
        <v>380</v>
      </c>
      <c r="S547" s="70">
        <v>320</v>
      </c>
      <c r="T547" s="70">
        <v>20</v>
      </c>
      <c r="U547" s="76">
        <f t="shared" si="82"/>
        <v>80</v>
      </c>
      <c r="V547" s="76">
        <f t="shared" si="83"/>
        <v>968</v>
      </c>
      <c r="W547" s="76">
        <f t="shared" si="84"/>
        <v>420</v>
      </c>
      <c r="X547" s="77">
        <v>9500</v>
      </c>
      <c r="Y547" s="51">
        <f t="shared" si="85"/>
        <v>1140</v>
      </c>
      <c r="Z547" s="51">
        <v>9500</v>
      </c>
      <c r="AA547" s="69">
        <f t="shared" si="86"/>
        <v>1140</v>
      </c>
      <c r="AB547" s="76">
        <f t="shared" si="87"/>
        <v>0</v>
      </c>
      <c r="AC547" s="69"/>
      <c r="AD547" s="76">
        <f t="shared" si="88"/>
        <v>0</v>
      </c>
      <c r="AE547" s="76">
        <f t="shared" si="89"/>
        <v>3668</v>
      </c>
      <c r="AF547" s="82"/>
      <c r="AG547" s="82"/>
      <c r="AH547" s="88"/>
    </row>
    <row r="548" spans="1:34" s="58" customFormat="1" ht="20.100000000000001" customHeight="1">
      <c r="A548" s="53">
        <v>570</v>
      </c>
      <c r="B548" s="53" t="s">
        <v>40</v>
      </c>
      <c r="C548" s="51" t="s">
        <v>1892</v>
      </c>
      <c r="D548" s="52" t="s">
        <v>1893</v>
      </c>
      <c r="E548" s="51" t="s">
        <v>43</v>
      </c>
      <c r="F548" s="51" t="s">
        <v>79</v>
      </c>
      <c r="G548" s="53" t="s">
        <v>1894</v>
      </c>
      <c r="H548" s="65">
        <v>202303</v>
      </c>
      <c r="I548" s="69" t="s">
        <v>521</v>
      </c>
      <c r="J548" s="105">
        <v>44746</v>
      </c>
      <c r="K548" s="51">
        <v>4000</v>
      </c>
      <c r="L548" s="51">
        <v>4000</v>
      </c>
      <c r="M548" s="51">
        <v>4000</v>
      </c>
      <c r="N548" s="65">
        <v>4000</v>
      </c>
      <c r="O548" s="70">
        <v>560</v>
      </c>
      <c r="P548" s="70">
        <v>20</v>
      </c>
      <c r="Q548" s="70">
        <f t="shared" si="80"/>
        <v>8</v>
      </c>
      <c r="R548" s="70">
        <f t="shared" si="81"/>
        <v>380</v>
      </c>
      <c r="S548" s="70">
        <v>320</v>
      </c>
      <c r="T548" s="70">
        <v>20</v>
      </c>
      <c r="U548" s="76">
        <f t="shared" si="82"/>
        <v>80</v>
      </c>
      <c r="V548" s="76">
        <f t="shared" si="83"/>
        <v>968</v>
      </c>
      <c r="W548" s="76">
        <f t="shared" si="84"/>
        <v>420</v>
      </c>
      <c r="X548" s="77">
        <v>11000</v>
      </c>
      <c r="Y548" s="51">
        <f t="shared" si="85"/>
        <v>1320</v>
      </c>
      <c r="Z548" s="51">
        <v>3500</v>
      </c>
      <c r="AA548" s="69">
        <f t="shared" si="86"/>
        <v>420</v>
      </c>
      <c r="AB548" s="76">
        <f t="shared" si="87"/>
        <v>900</v>
      </c>
      <c r="AC548" s="69"/>
      <c r="AD548" s="76">
        <f t="shared" si="88"/>
        <v>900</v>
      </c>
      <c r="AE548" s="76">
        <f t="shared" si="89"/>
        <v>2228</v>
      </c>
      <c r="AF548" s="82">
        <v>44746</v>
      </c>
      <c r="AG548" s="82" t="s">
        <v>1895</v>
      </c>
      <c r="AH548" s="88"/>
    </row>
    <row r="549" spans="1:34" s="58" customFormat="1" ht="20.100000000000001" customHeight="1">
      <c r="A549" s="53">
        <v>571</v>
      </c>
      <c r="B549" s="53" t="s">
        <v>40</v>
      </c>
      <c r="C549" s="51" t="s">
        <v>1896</v>
      </c>
      <c r="D549" s="52" t="s">
        <v>1897</v>
      </c>
      <c r="E549" s="51" t="s">
        <v>43</v>
      </c>
      <c r="F549" s="51" t="s">
        <v>79</v>
      </c>
      <c r="G549" s="53" t="s">
        <v>1898</v>
      </c>
      <c r="H549" s="65">
        <v>202303</v>
      </c>
      <c r="I549" s="69" t="s">
        <v>606</v>
      </c>
      <c r="J549" s="105">
        <v>44746</v>
      </c>
      <c r="K549" s="51">
        <v>4000</v>
      </c>
      <c r="L549" s="51">
        <v>4000</v>
      </c>
      <c r="M549" s="51">
        <v>4000</v>
      </c>
      <c r="N549" s="65">
        <v>4000</v>
      </c>
      <c r="O549" s="70">
        <v>560</v>
      </c>
      <c r="P549" s="70">
        <v>20</v>
      </c>
      <c r="Q549" s="70">
        <f t="shared" si="80"/>
        <v>8</v>
      </c>
      <c r="R549" s="70">
        <f t="shared" si="81"/>
        <v>380</v>
      </c>
      <c r="S549" s="70">
        <v>320</v>
      </c>
      <c r="T549" s="70">
        <v>20</v>
      </c>
      <c r="U549" s="76">
        <f t="shared" si="82"/>
        <v>80</v>
      </c>
      <c r="V549" s="76">
        <f t="shared" si="83"/>
        <v>968</v>
      </c>
      <c r="W549" s="76">
        <f t="shared" si="84"/>
        <v>420</v>
      </c>
      <c r="X549" s="77">
        <v>10500</v>
      </c>
      <c r="Y549" s="51">
        <f t="shared" si="85"/>
        <v>1260</v>
      </c>
      <c r="Z549" s="51">
        <v>10500</v>
      </c>
      <c r="AA549" s="69">
        <f t="shared" si="86"/>
        <v>1260</v>
      </c>
      <c r="AB549" s="76">
        <f t="shared" si="87"/>
        <v>0</v>
      </c>
      <c r="AC549" s="69"/>
      <c r="AD549" s="76">
        <f t="shared" si="88"/>
        <v>0</v>
      </c>
      <c r="AE549" s="76">
        <f t="shared" si="89"/>
        <v>3908</v>
      </c>
      <c r="AF549" s="82"/>
      <c r="AG549" s="82"/>
      <c r="AH549" s="88"/>
    </row>
    <row r="550" spans="1:34" s="58" customFormat="1" ht="20.100000000000001" customHeight="1">
      <c r="A550" s="53">
        <v>572</v>
      </c>
      <c r="B550" s="53" t="s">
        <v>40</v>
      </c>
      <c r="C550" s="51" t="s">
        <v>1899</v>
      </c>
      <c r="D550" s="52" t="s">
        <v>1900</v>
      </c>
      <c r="E550" s="51" t="s">
        <v>43</v>
      </c>
      <c r="F550" s="51" t="s">
        <v>79</v>
      </c>
      <c r="G550" s="53" t="s">
        <v>1901</v>
      </c>
      <c r="H550" s="65">
        <v>202303</v>
      </c>
      <c r="I550" s="69" t="s">
        <v>1902</v>
      </c>
      <c r="J550" s="105">
        <v>44746</v>
      </c>
      <c r="K550" s="51">
        <v>4000</v>
      </c>
      <c r="L550" s="51">
        <v>4000</v>
      </c>
      <c r="M550" s="51">
        <v>4000</v>
      </c>
      <c r="N550" s="65">
        <v>4000</v>
      </c>
      <c r="O550" s="70">
        <v>560</v>
      </c>
      <c r="P550" s="70">
        <v>20</v>
      </c>
      <c r="Q550" s="70">
        <f t="shared" si="80"/>
        <v>8</v>
      </c>
      <c r="R550" s="70">
        <f t="shared" si="81"/>
        <v>380</v>
      </c>
      <c r="S550" s="70">
        <v>320</v>
      </c>
      <c r="T550" s="70">
        <v>20</v>
      </c>
      <c r="U550" s="76">
        <f t="shared" si="82"/>
        <v>80</v>
      </c>
      <c r="V550" s="76">
        <f t="shared" si="83"/>
        <v>968</v>
      </c>
      <c r="W550" s="76">
        <f t="shared" si="84"/>
        <v>420</v>
      </c>
      <c r="X550" s="77">
        <v>11000</v>
      </c>
      <c r="Y550" s="51">
        <f t="shared" si="85"/>
        <v>1320</v>
      </c>
      <c r="Z550" s="51">
        <v>11000</v>
      </c>
      <c r="AA550" s="69">
        <f t="shared" si="86"/>
        <v>1320</v>
      </c>
      <c r="AB550" s="76">
        <f t="shared" si="87"/>
        <v>0</v>
      </c>
      <c r="AC550" s="69"/>
      <c r="AD550" s="76">
        <f t="shared" si="88"/>
        <v>0</v>
      </c>
      <c r="AE550" s="76">
        <f t="shared" si="89"/>
        <v>4028</v>
      </c>
      <c r="AF550" s="82">
        <v>44746</v>
      </c>
      <c r="AG550" s="82">
        <v>44751</v>
      </c>
      <c r="AH550" s="88"/>
    </row>
    <row r="551" spans="1:34" s="58" customFormat="1" ht="20.100000000000001" customHeight="1">
      <c r="A551" s="53">
        <v>573</v>
      </c>
      <c r="B551" s="53" t="s">
        <v>40</v>
      </c>
      <c r="C551" s="51" t="s">
        <v>1903</v>
      </c>
      <c r="D551" s="52" t="s">
        <v>1904</v>
      </c>
      <c r="E551" s="51" t="s">
        <v>43</v>
      </c>
      <c r="F551" s="51" t="s">
        <v>79</v>
      </c>
      <c r="G551" s="53" t="s">
        <v>1905</v>
      </c>
      <c r="H551" s="65">
        <v>202303</v>
      </c>
      <c r="I551" s="69" t="s">
        <v>1906</v>
      </c>
      <c r="J551" s="105">
        <v>44746</v>
      </c>
      <c r="K551" s="51">
        <v>4000</v>
      </c>
      <c r="L551" s="51">
        <v>4000</v>
      </c>
      <c r="M551" s="51">
        <v>4000</v>
      </c>
      <c r="N551" s="65">
        <v>4000</v>
      </c>
      <c r="O551" s="70">
        <v>560</v>
      </c>
      <c r="P551" s="70">
        <v>20</v>
      </c>
      <c r="Q551" s="70">
        <f t="shared" si="80"/>
        <v>8</v>
      </c>
      <c r="R551" s="70">
        <f t="shared" si="81"/>
        <v>380</v>
      </c>
      <c r="S551" s="70">
        <v>320</v>
      </c>
      <c r="T551" s="70">
        <v>20</v>
      </c>
      <c r="U551" s="76">
        <f t="shared" si="82"/>
        <v>80</v>
      </c>
      <c r="V551" s="76">
        <f t="shared" si="83"/>
        <v>968</v>
      </c>
      <c r="W551" s="76">
        <f t="shared" si="84"/>
        <v>420</v>
      </c>
      <c r="X551" s="77">
        <v>9000</v>
      </c>
      <c r="Y551" s="51">
        <f t="shared" si="85"/>
        <v>1080</v>
      </c>
      <c r="Z551" s="51">
        <v>9000</v>
      </c>
      <c r="AA551" s="69">
        <f t="shared" si="86"/>
        <v>1080</v>
      </c>
      <c r="AB551" s="76">
        <f t="shared" si="87"/>
        <v>0</v>
      </c>
      <c r="AC551" s="69"/>
      <c r="AD551" s="76">
        <f t="shared" si="88"/>
        <v>0</v>
      </c>
      <c r="AE551" s="76">
        <f t="shared" si="89"/>
        <v>3548</v>
      </c>
      <c r="AF551" s="82"/>
      <c r="AG551" s="82"/>
      <c r="AH551" s="88"/>
    </row>
    <row r="552" spans="1:34" s="58" customFormat="1" ht="20.100000000000001" customHeight="1">
      <c r="A552" s="53">
        <v>574</v>
      </c>
      <c r="B552" s="53" t="s">
        <v>40</v>
      </c>
      <c r="C552" s="51" t="s">
        <v>1907</v>
      </c>
      <c r="D552" s="52" t="s">
        <v>1908</v>
      </c>
      <c r="E552" s="51" t="s">
        <v>43</v>
      </c>
      <c r="F552" s="51" t="s">
        <v>115</v>
      </c>
      <c r="G552" s="53" t="s">
        <v>1909</v>
      </c>
      <c r="H552" s="65">
        <v>202303</v>
      </c>
      <c r="I552" s="69" t="s">
        <v>424</v>
      </c>
      <c r="J552" s="105">
        <v>44746</v>
      </c>
      <c r="K552" s="51">
        <v>4000</v>
      </c>
      <c r="L552" s="51">
        <v>4000</v>
      </c>
      <c r="M552" s="51">
        <v>4000</v>
      </c>
      <c r="N552" s="65">
        <v>4000</v>
      </c>
      <c r="O552" s="70">
        <v>560</v>
      </c>
      <c r="P552" s="70">
        <v>20</v>
      </c>
      <c r="Q552" s="70">
        <f t="shared" si="80"/>
        <v>8</v>
      </c>
      <c r="R552" s="70">
        <f t="shared" si="81"/>
        <v>380</v>
      </c>
      <c r="S552" s="70">
        <v>320</v>
      </c>
      <c r="T552" s="70">
        <v>20</v>
      </c>
      <c r="U552" s="76">
        <f t="shared" si="82"/>
        <v>80</v>
      </c>
      <c r="V552" s="76">
        <f t="shared" si="83"/>
        <v>968</v>
      </c>
      <c r="W552" s="76">
        <f t="shared" si="84"/>
        <v>420</v>
      </c>
      <c r="X552" s="77">
        <v>8000</v>
      </c>
      <c r="Y552" s="51">
        <f t="shared" si="85"/>
        <v>960</v>
      </c>
      <c r="Z552" s="51">
        <v>8000</v>
      </c>
      <c r="AA552" s="69">
        <f t="shared" si="86"/>
        <v>960</v>
      </c>
      <c r="AB552" s="76">
        <f t="shared" si="87"/>
        <v>0</v>
      </c>
      <c r="AC552" s="69"/>
      <c r="AD552" s="76">
        <f t="shared" si="88"/>
        <v>0</v>
      </c>
      <c r="AE552" s="76">
        <f t="shared" si="89"/>
        <v>3308</v>
      </c>
      <c r="AF552" s="82"/>
      <c r="AG552" s="82">
        <v>44865</v>
      </c>
      <c r="AH552" s="88"/>
    </row>
    <row r="553" spans="1:34" s="58" customFormat="1" ht="20.100000000000001" customHeight="1">
      <c r="A553" s="53">
        <v>575</v>
      </c>
      <c r="B553" s="53" t="s">
        <v>40</v>
      </c>
      <c r="C553" s="51" t="s">
        <v>1910</v>
      </c>
      <c r="D553" s="52" t="s">
        <v>1911</v>
      </c>
      <c r="E553" s="51" t="s">
        <v>43</v>
      </c>
      <c r="F553" s="51" t="s">
        <v>79</v>
      </c>
      <c r="G553" s="53" t="s">
        <v>1912</v>
      </c>
      <c r="H553" s="65">
        <v>202303</v>
      </c>
      <c r="I553" s="69" t="s">
        <v>424</v>
      </c>
      <c r="J553" s="105">
        <v>44746</v>
      </c>
      <c r="K553" s="51">
        <v>4000</v>
      </c>
      <c r="L553" s="51">
        <v>4000</v>
      </c>
      <c r="M553" s="51">
        <v>4000</v>
      </c>
      <c r="N553" s="65">
        <v>4000</v>
      </c>
      <c r="O553" s="70">
        <v>560</v>
      </c>
      <c r="P553" s="70">
        <v>20</v>
      </c>
      <c r="Q553" s="70">
        <f t="shared" si="80"/>
        <v>8</v>
      </c>
      <c r="R553" s="70">
        <f t="shared" si="81"/>
        <v>380</v>
      </c>
      <c r="S553" s="70">
        <v>320</v>
      </c>
      <c r="T553" s="70">
        <v>20</v>
      </c>
      <c r="U553" s="76">
        <f t="shared" si="82"/>
        <v>80</v>
      </c>
      <c r="V553" s="76">
        <f t="shared" si="83"/>
        <v>968</v>
      </c>
      <c r="W553" s="76">
        <f t="shared" si="84"/>
        <v>420</v>
      </c>
      <c r="X553" s="77">
        <v>10000</v>
      </c>
      <c r="Y553" s="51">
        <f t="shared" si="85"/>
        <v>1200</v>
      </c>
      <c r="Z553" s="51">
        <v>10000</v>
      </c>
      <c r="AA553" s="69">
        <f t="shared" si="86"/>
        <v>1200</v>
      </c>
      <c r="AB553" s="76">
        <f t="shared" si="87"/>
        <v>0</v>
      </c>
      <c r="AC553" s="69"/>
      <c r="AD553" s="76">
        <f t="shared" si="88"/>
        <v>0</v>
      </c>
      <c r="AE553" s="76">
        <f t="shared" si="89"/>
        <v>3788</v>
      </c>
      <c r="AF553" s="82"/>
      <c r="AG553" s="82">
        <v>44847</v>
      </c>
      <c r="AH553" s="88"/>
    </row>
    <row r="554" spans="1:34" s="58" customFormat="1" ht="20.100000000000001" customHeight="1">
      <c r="A554" s="53">
        <v>576</v>
      </c>
      <c r="B554" s="53" t="s">
        <v>40</v>
      </c>
      <c r="C554" s="51" t="s">
        <v>1913</v>
      </c>
      <c r="D554" s="52" t="s">
        <v>1914</v>
      </c>
      <c r="E554" s="51" t="s">
        <v>43</v>
      </c>
      <c r="F554" s="51" t="s">
        <v>79</v>
      </c>
      <c r="G554" s="53" t="s">
        <v>1915</v>
      </c>
      <c r="H554" s="65">
        <v>202303</v>
      </c>
      <c r="I554" s="69" t="s">
        <v>424</v>
      </c>
      <c r="J554" s="105">
        <v>44746</v>
      </c>
      <c r="K554" s="51">
        <v>4000</v>
      </c>
      <c r="L554" s="51">
        <v>4000</v>
      </c>
      <c r="M554" s="51">
        <v>4000</v>
      </c>
      <c r="N554" s="65">
        <v>4000</v>
      </c>
      <c r="O554" s="70">
        <v>560</v>
      </c>
      <c r="P554" s="70">
        <v>20</v>
      </c>
      <c r="Q554" s="70">
        <f t="shared" si="80"/>
        <v>8</v>
      </c>
      <c r="R554" s="70">
        <f t="shared" si="81"/>
        <v>380</v>
      </c>
      <c r="S554" s="70">
        <v>320</v>
      </c>
      <c r="T554" s="70">
        <v>20</v>
      </c>
      <c r="U554" s="76">
        <f t="shared" si="82"/>
        <v>80</v>
      </c>
      <c r="V554" s="76">
        <f t="shared" si="83"/>
        <v>968</v>
      </c>
      <c r="W554" s="76">
        <f t="shared" si="84"/>
        <v>420</v>
      </c>
      <c r="X554" s="77">
        <v>10000</v>
      </c>
      <c r="Y554" s="51">
        <f t="shared" si="85"/>
        <v>1200</v>
      </c>
      <c r="Z554" s="51">
        <v>10000</v>
      </c>
      <c r="AA554" s="69">
        <f t="shared" si="86"/>
        <v>1200</v>
      </c>
      <c r="AB554" s="76">
        <f t="shared" si="87"/>
        <v>0</v>
      </c>
      <c r="AC554" s="69"/>
      <c r="AD554" s="76">
        <f t="shared" si="88"/>
        <v>0</v>
      </c>
      <c r="AE554" s="76">
        <f t="shared" si="89"/>
        <v>3788</v>
      </c>
      <c r="AF554" s="82"/>
      <c r="AG554" s="82"/>
      <c r="AH554" s="88"/>
    </row>
    <row r="555" spans="1:34" s="58" customFormat="1" ht="20.100000000000001" customHeight="1">
      <c r="A555" s="53">
        <v>577</v>
      </c>
      <c r="B555" s="53" t="s">
        <v>40</v>
      </c>
      <c r="C555" s="51" t="s">
        <v>1916</v>
      </c>
      <c r="D555" s="52" t="s">
        <v>1917</v>
      </c>
      <c r="E555" s="51" t="s">
        <v>43</v>
      </c>
      <c r="F555" s="51" t="s">
        <v>79</v>
      </c>
      <c r="G555" s="53" t="s">
        <v>1918</v>
      </c>
      <c r="H555" s="65">
        <v>202303</v>
      </c>
      <c r="I555" s="69" t="s">
        <v>324</v>
      </c>
      <c r="J555" s="105">
        <v>44748</v>
      </c>
      <c r="K555" s="51">
        <v>4000</v>
      </c>
      <c r="L555" s="51">
        <v>4000</v>
      </c>
      <c r="M555" s="51">
        <v>4000</v>
      </c>
      <c r="N555" s="65">
        <v>4000</v>
      </c>
      <c r="O555" s="70">
        <v>560</v>
      </c>
      <c r="P555" s="70">
        <v>20</v>
      </c>
      <c r="Q555" s="70">
        <f t="shared" si="80"/>
        <v>8</v>
      </c>
      <c r="R555" s="70">
        <f t="shared" si="81"/>
        <v>380</v>
      </c>
      <c r="S555" s="70">
        <v>320</v>
      </c>
      <c r="T555" s="70">
        <v>20</v>
      </c>
      <c r="U555" s="76">
        <f t="shared" si="82"/>
        <v>80</v>
      </c>
      <c r="V555" s="76">
        <f t="shared" si="83"/>
        <v>968</v>
      </c>
      <c r="W555" s="76">
        <f t="shared" si="84"/>
        <v>420</v>
      </c>
      <c r="X555" s="77">
        <v>11000</v>
      </c>
      <c r="Y555" s="51">
        <f t="shared" si="85"/>
        <v>1320</v>
      </c>
      <c r="Z555" s="51">
        <v>11000</v>
      </c>
      <c r="AA555" s="69">
        <f t="shared" si="86"/>
        <v>1320</v>
      </c>
      <c r="AB555" s="76">
        <f t="shared" si="87"/>
        <v>0</v>
      </c>
      <c r="AC555" s="69"/>
      <c r="AD555" s="76">
        <f t="shared" si="88"/>
        <v>0</v>
      </c>
      <c r="AE555" s="76">
        <f t="shared" si="89"/>
        <v>4028</v>
      </c>
      <c r="AF555" s="82"/>
      <c r="AG555" s="82"/>
      <c r="AH555" s="88"/>
    </row>
    <row r="556" spans="1:34" s="58" customFormat="1" ht="20.100000000000001" customHeight="1">
      <c r="A556" s="53">
        <v>578</v>
      </c>
      <c r="B556" s="53" t="s">
        <v>40</v>
      </c>
      <c r="C556" s="51" t="s">
        <v>1919</v>
      </c>
      <c r="D556" s="52" t="s">
        <v>1920</v>
      </c>
      <c r="E556" s="51" t="s">
        <v>43</v>
      </c>
      <c r="F556" s="51" t="s">
        <v>79</v>
      </c>
      <c r="G556" s="53" t="s">
        <v>1921</v>
      </c>
      <c r="H556" s="65">
        <v>202303</v>
      </c>
      <c r="I556" s="69" t="s">
        <v>65</v>
      </c>
      <c r="J556" s="105">
        <v>44748</v>
      </c>
      <c r="K556" s="51">
        <v>4000</v>
      </c>
      <c r="L556" s="51">
        <v>4000</v>
      </c>
      <c r="M556" s="51">
        <v>4000</v>
      </c>
      <c r="N556" s="65">
        <v>4000</v>
      </c>
      <c r="O556" s="70">
        <v>560</v>
      </c>
      <c r="P556" s="70">
        <v>20</v>
      </c>
      <c r="Q556" s="70">
        <f t="shared" si="80"/>
        <v>8</v>
      </c>
      <c r="R556" s="70">
        <f t="shared" si="81"/>
        <v>380</v>
      </c>
      <c r="S556" s="70">
        <v>320</v>
      </c>
      <c r="T556" s="70">
        <v>20</v>
      </c>
      <c r="U556" s="76">
        <f t="shared" si="82"/>
        <v>80</v>
      </c>
      <c r="V556" s="76">
        <f t="shared" si="83"/>
        <v>968</v>
      </c>
      <c r="W556" s="76">
        <f t="shared" si="84"/>
        <v>420</v>
      </c>
      <c r="X556" s="77">
        <v>9000</v>
      </c>
      <c r="Y556" s="51">
        <f t="shared" si="85"/>
        <v>1080</v>
      </c>
      <c r="Z556" s="51">
        <v>9000</v>
      </c>
      <c r="AA556" s="69">
        <f t="shared" si="86"/>
        <v>1080</v>
      </c>
      <c r="AB556" s="76">
        <f t="shared" si="87"/>
        <v>0</v>
      </c>
      <c r="AC556" s="69"/>
      <c r="AD556" s="76">
        <f t="shared" si="88"/>
        <v>0</v>
      </c>
      <c r="AE556" s="76">
        <f t="shared" si="89"/>
        <v>3548</v>
      </c>
      <c r="AF556" s="82"/>
      <c r="AG556" s="82"/>
      <c r="AH556" s="88"/>
    </row>
    <row r="557" spans="1:34" s="58" customFormat="1" ht="20.100000000000001" customHeight="1">
      <c r="A557" s="53">
        <v>580</v>
      </c>
      <c r="B557" s="53" t="s">
        <v>40</v>
      </c>
      <c r="C557" s="51" t="s">
        <v>1925</v>
      </c>
      <c r="D557" s="52" t="s">
        <v>1926</v>
      </c>
      <c r="E557" s="51" t="s">
        <v>43</v>
      </c>
      <c r="F557" s="51" t="s">
        <v>79</v>
      </c>
      <c r="G557" s="53" t="s">
        <v>1927</v>
      </c>
      <c r="H557" s="65">
        <v>202303</v>
      </c>
      <c r="I557" s="69" t="s">
        <v>1694</v>
      </c>
      <c r="J557" s="105">
        <v>44748</v>
      </c>
      <c r="K557" s="51">
        <v>4000</v>
      </c>
      <c r="L557" s="51">
        <v>4000</v>
      </c>
      <c r="M557" s="51">
        <v>4000</v>
      </c>
      <c r="N557" s="65">
        <v>4000</v>
      </c>
      <c r="O557" s="70">
        <v>560</v>
      </c>
      <c r="P557" s="70">
        <v>20</v>
      </c>
      <c r="Q557" s="70">
        <f t="shared" si="80"/>
        <v>8</v>
      </c>
      <c r="R557" s="70">
        <f t="shared" si="81"/>
        <v>380</v>
      </c>
      <c r="S557" s="70">
        <v>320</v>
      </c>
      <c r="T557" s="70">
        <v>20</v>
      </c>
      <c r="U557" s="76">
        <f t="shared" si="82"/>
        <v>80</v>
      </c>
      <c r="V557" s="76">
        <f t="shared" si="83"/>
        <v>968</v>
      </c>
      <c r="W557" s="76">
        <f t="shared" si="84"/>
        <v>420</v>
      </c>
      <c r="X557" s="77">
        <v>9800</v>
      </c>
      <c r="Y557" s="51">
        <f t="shared" si="85"/>
        <v>1176</v>
      </c>
      <c r="Z557" s="51">
        <v>3500</v>
      </c>
      <c r="AA557" s="69">
        <f t="shared" si="86"/>
        <v>420</v>
      </c>
      <c r="AB557" s="76">
        <f t="shared" si="87"/>
        <v>756</v>
      </c>
      <c r="AC557" s="69"/>
      <c r="AD557" s="76">
        <f t="shared" si="88"/>
        <v>756</v>
      </c>
      <c r="AE557" s="76">
        <f t="shared" si="89"/>
        <v>2228</v>
      </c>
      <c r="AF557" s="82">
        <v>44748</v>
      </c>
      <c r="AG557" s="82">
        <v>44817</v>
      </c>
      <c r="AH557" s="88"/>
    </row>
    <row r="558" spans="1:34" s="58" customFormat="1" ht="20.100000000000001" customHeight="1">
      <c r="A558" s="53">
        <v>581</v>
      </c>
      <c r="B558" s="53" t="s">
        <v>40</v>
      </c>
      <c r="C558" s="51" t="s">
        <v>1928</v>
      </c>
      <c r="D558" s="52" t="s">
        <v>1929</v>
      </c>
      <c r="E558" s="51" t="s">
        <v>49</v>
      </c>
      <c r="F558" s="51" t="s">
        <v>79</v>
      </c>
      <c r="G558" s="53" t="s">
        <v>1930</v>
      </c>
      <c r="H558" s="65">
        <v>202303</v>
      </c>
      <c r="I558" s="69" t="s">
        <v>559</v>
      </c>
      <c r="J558" s="105">
        <v>44748</v>
      </c>
      <c r="K558" s="51">
        <v>4000</v>
      </c>
      <c r="L558" s="51">
        <v>4000</v>
      </c>
      <c r="M558" s="51">
        <v>4000</v>
      </c>
      <c r="N558" s="65">
        <v>4000</v>
      </c>
      <c r="O558" s="70">
        <v>560</v>
      </c>
      <c r="P558" s="70">
        <v>20</v>
      </c>
      <c r="Q558" s="70">
        <f t="shared" si="80"/>
        <v>8</v>
      </c>
      <c r="R558" s="70">
        <f t="shared" si="81"/>
        <v>380</v>
      </c>
      <c r="S558" s="70">
        <v>320</v>
      </c>
      <c r="T558" s="70">
        <v>20</v>
      </c>
      <c r="U558" s="76">
        <f t="shared" si="82"/>
        <v>80</v>
      </c>
      <c r="V558" s="76">
        <f t="shared" si="83"/>
        <v>968</v>
      </c>
      <c r="W558" s="76">
        <f t="shared" si="84"/>
        <v>420</v>
      </c>
      <c r="X558" s="77">
        <v>6000</v>
      </c>
      <c r="Y558" s="51">
        <f t="shared" si="85"/>
        <v>720</v>
      </c>
      <c r="Z558" s="51">
        <v>6000</v>
      </c>
      <c r="AA558" s="69">
        <f t="shared" si="86"/>
        <v>720</v>
      </c>
      <c r="AB558" s="76">
        <f t="shared" si="87"/>
        <v>0</v>
      </c>
      <c r="AC558" s="69"/>
      <c r="AD558" s="76">
        <f t="shared" si="88"/>
        <v>0</v>
      </c>
      <c r="AE558" s="76">
        <f t="shared" si="89"/>
        <v>2828</v>
      </c>
      <c r="AF558" s="82"/>
      <c r="AG558" s="82"/>
      <c r="AH558" s="88"/>
    </row>
    <row r="559" spans="1:34" s="58" customFormat="1" ht="20.100000000000001" customHeight="1">
      <c r="A559" s="53">
        <v>582</v>
      </c>
      <c r="B559" s="53" t="s">
        <v>40</v>
      </c>
      <c r="C559" s="51" t="s">
        <v>1931</v>
      </c>
      <c r="D559" s="52" t="s">
        <v>1932</v>
      </c>
      <c r="E559" s="51" t="s">
        <v>43</v>
      </c>
      <c r="F559" s="51" t="s">
        <v>79</v>
      </c>
      <c r="G559" s="53" t="s">
        <v>1933</v>
      </c>
      <c r="H559" s="65">
        <v>202303</v>
      </c>
      <c r="I559" s="69" t="s">
        <v>521</v>
      </c>
      <c r="J559" s="105">
        <v>44748</v>
      </c>
      <c r="K559" s="51">
        <v>4000</v>
      </c>
      <c r="L559" s="51">
        <v>4000</v>
      </c>
      <c r="M559" s="51">
        <v>4000</v>
      </c>
      <c r="N559" s="65">
        <v>4000</v>
      </c>
      <c r="O559" s="70">
        <v>560</v>
      </c>
      <c r="P559" s="70">
        <v>20</v>
      </c>
      <c r="Q559" s="70">
        <f t="shared" si="80"/>
        <v>8</v>
      </c>
      <c r="R559" s="70">
        <f t="shared" si="81"/>
        <v>380</v>
      </c>
      <c r="S559" s="70">
        <v>320</v>
      </c>
      <c r="T559" s="70">
        <v>20</v>
      </c>
      <c r="U559" s="76">
        <f t="shared" si="82"/>
        <v>80</v>
      </c>
      <c r="V559" s="76">
        <f t="shared" si="83"/>
        <v>968</v>
      </c>
      <c r="W559" s="76">
        <f t="shared" si="84"/>
        <v>420</v>
      </c>
      <c r="X559" s="77">
        <v>9500</v>
      </c>
      <c r="Y559" s="51">
        <f t="shared" si="85"/>
        <v>1140</v>
      </c>
      <c r="Z559" s="51">
        <v>9500</v>
      </c>
      <c r="AA559" s="69">
        <f t="shared" si="86"/>
        <v>1140</v>
      </c>
      <c r="AB559" s="76">
        <f t="shared" si="87"/>
        <v>0</v>
      </c>
      <c r="AC559" s="69"/>
      <c r="AD559" s="76">
        <f t="shared" si="88"/>
        <v>0</v>
      </c>
      <c r="AE559" s="76">
        <f t="shared" si="89"/>
        <v>3668</v>
      </c>
      <c r="AF559" s="82"/>
      <c r="AG559" s="82"/>
      <c r="AH559" s="88"/>
    </row>
    <row r="560" spans="1:34" s="58" customFormat="1" ht="20.100000000000001" customHeight="1">
      <c r="A560" s="53">
        <v>583</v>
      </c>
      <c r="B560" s="53" t="s">
        <v>40</v>
      </c>
      <c r="C560" s="51" t="s">
        <v>1934</v>
      </c>
      <c r="D560" s="52" t="s">
        <v>1935</v>
      </c>
      <c r="E560" s="51" t="s">
        <v>43</v>
      </c>
      <c r="F560" s="51" t="s">
        <v>79</v>
      </c>
      <c r="G560" s="53" t="s">
        <v>1936</v>
      </c>
      <c r="H560" s="65">
        <v>202303</v>
      </c>
      <c r="I560" s="69" t="s">
        <v>521</v>
      </c>
      <c r="J560" s="105">
        <v>44748</v>
      </c>
      <c r="K560" s="51">
        <v>4000</v>
      </c>
      <c r="L560" s="51">
        <v>4000</v>
      </c>
      <c r="M560" s="51">
        <v>4000</v>
      </c>
      <c r="N560" s="65">
        <v>4000</v>
      </c>
      <c r="O560" s="70">
        <v>560</v>
      </c>
      <c r="P560" s="70">
        <v>20</v>
      </c>
      <c r="Q560" s="70">
        <f t="shared" si="80"/>
        <v>8</v>
      </c>
      <c r="R560" s="70">
        <f t="shared" si="81"/>
        <v>380</v>
      </c>
      <c r="S560" s="70">
        <v>320</v>
      </c>
      <c r="T560" s="70">
        <v>20</v>
      </c>
      <c r="U560" s="76">
        <f t="shared" si="82"/>
        <v>80</v>
      </c>
      <c r="V560" s="76">
        <f t="shared" si="83"/>
        <v>968</v>
      </c>
      <c r="W560" s="76">
        <f t="shared" si="84"/>
        <v>420</v>
      </c>
      <c r="X560" s="77">
        <v>12000</v>
      </c>
      <c r="Y560" s="51">
        <f t="shared" si="85"/>
        <v>1440</v>
      </c>
      <c r="Z560" s="51">
        <v>3500</v>
      </c>
      <c r="AA560" s="69">
        <f t="shared" si="86"/>
        <v>420</v>
      </c>
      <c r="AB560" s="76">
        <f t="shared" si="87"/>
        <v>1020</v>
      </c>
      <c r="AC560" s="69"/>
      <c r="AD560" s="76">
        <f t="shared" si="88"/>
        <v>1020</v>
      </c>
      <c r="AE560" s="76">
        <f t="shared" si="89"/>
        <v>2228</v>
      </c>
      <c r="AF560" s="82">
        <v>44748</v>
      </c>
      <c r="AG560" s="82">
        <v>44773</v>
      </c>
      <c r="AH560" s="88"/>
    </row>
    <row r="561" spans="1:34" s="58" customFormat="1" ht="20.100000000000001" customHeight="1">
      <c r="A561" s="53">
        <v>584</v>
      </c>
      <c r="B561" s="53" t="s">
        <v>40</v>
      </c>
      <c r="C561" s="51" t="s">
        <v>1937</v>
      </c>
      <c r="D561" s="52" t="s">
        <v>1938</v>
      </c>
      <c r="E561" s="51" t="s">
        <v>43</v>
      </c>
      <c r="F561" s="51" t="s">
        <v>75</v>
      </c>
      <c r="G561" s="53" t="s">
        <v>1939</v>
      </c>
      <c r="H561" s="65">
        <v>202303</v>
      </c>
      <c r="I561" s="69" t="s">
        <v>376</v>
      </c>
      <c r="J561" s="105">
        <v>44748</v>
      </c>
      <c r="K561" s="51">
        <v>4500</v>
      </c>
      <c r="L561" s="51">
        <v>4500</v>
      </c>
      <c r="M561" s="51">
        <v>4500</v>
      </c>
      <c r="N561" s="65">
        <v>4500</v>
      </c>
      <c r="O561" s="70">
        <v>630</v>
      </c>
      <c r="P561" s="70">
        <v>22.5</v>
      </c>
      <c r="Q561" s="70">
        <f t="shared" si="80"/>
        <v>9</v>
      </c>
      <c r="R561" s="70">
        <f t="shared" si="81"/>
        <v>427.5</v>
      </c>
      <c r="S561" s="70">
        <v>360</v>
      </c>
      <c r="T561" s="70">
        <v>22.5</v>
      </c>
      <c r="U561" s="76">
        <f t="shared" si="82"/>
        <v>90</v>
      </c>
      <c r="V561" s="76">
        <f t="shared" si="83"/>
        <v>1089</v>
      </c>
      <c r="W561" s="76">
        <f t="shared" si="84"/>
        <v>472.5</v>
      </c>
      <c r="X561" s="77">
        <v>12000</v>
      </c>
      <c r="Y561" s="51">
        <f t="shared" si="85"/>
        <v>1440</v>
      </c>
      <c r="Z561" s="51">
        <v>12000</v>
      </c>
      <c r="AA561" s="69">
        <f t="shared" si="86"/>
        <v>1440</v>
      </c>
      <c r="AB561" s="76">
        <f t="shared" si="87"/>
        <v>0</v>
      </c>
      <c r="AC561" s="69"/>
      <c r="AD561" s="76">
        <f t="shared" si="88"/>
        <v>0</v>
      </c>
      <c r="AE561" s="76">
        <f t="shared" si="89"/>
        <v>4441.5</v>
      </c>
      <c r="AF561" s="82"/>
      <c r="AG561" s="82"/>
      <c r="AH561" s="88"/>
    </row>
    <row r="562" spans="1:34" s="58" customFormat="1" ht="20.100000000000001" customHeight="1">
      <c r="A562" s="53">
        <v>585</v>
      </c>
      <c r="B562" s="53" t="s">
        <v>40</v>
      </c>
      <c r="C562" s="51" t="s">
        <v>1940</v>
      </c>
      <c r="D562" s="52" t="s">
        <v>1941</v>
      </c>
      <c r="E562" s="51" t="s">
        <v>43</v>
      </c>
      <c r="F562" s="51" t="s">
        <v>79</v>
      </c>
      <c r="G562" s="53" t="s">
        <v>1942</v>
      </c>
      <c r="H562" s="65">
        <v>202303</v>
      </c>
      <c r="I562" s="69" t="s">
        <v>163</v>
      </c>
      <c r="J562" s="105">
        <v>44748</v>
      </c>
      <c r="K562" s="51">
        <v>4000</v>
      </c>
      <c r="L562" s="51">
        <v>4000</v>
      </c>
      <c r="M562" s="51">
        <v>4000</v>
      </c>
      <c r="N562" s="65">
        <v>4000</v>
      </c>
      <c r="O562" s="70">
        <v>560</v>
      </c>
      <c r="P562" s="70">
        <v>20</v>
      </c>
      <c r="Q562" s="70">
        <f t="shared" si="80"/>
        <v>8</v>
      </c>
      <c r="R562" s="70">
        <f t="shared" si="81"/>
        <v>380</v>
      </c>
      <c r="S562" s="70">
        <v>320</v>
      </c>
      <c r="T562" s="70">
        <v>20</v>
      </c>
      <c r="U562" s="76">
        <f t="shared" si="82"/>
        <v>80</v>
      </c>
      <c r="V562" s="76">
        <f t="shared" si="83"/>
        <v>968</v>
      </c>
      <c r="W562" s="76">
        <f t="shared" si="84"/>
        <v>420</v>
      </c>
      <c r="X562" s="77">
        <v>11000</v>
      </c>
      <c r="Y562" s="51">
        <f t="shared" si="85"/>
        <v>1320</v>
      </c>
      <c r="Z562" s="51">
        <v>11000</v>
      </c>
      <c r="AA562" s="69">
        <f t="shared" si="86"/>
        <v>1320</v>
      </c>
      <c r="AB562" s="76">
        <f t="shared" si="87"/>
        <v>0</v>
      </c>
      <c r="AC562" s="69"/>
      <c r="AD562" s="76">
        <f t="shared" si="88"/>
        <v>0</v>
      </c>
      <c r="AE562" s="76">
        <f t="shared" si="89"/>
        <v>4028</v>
      </c>
      <c r="AF562" s="82"/>
      <c r="AG562" s="82"/>
      <c r="AH562" s="88"/>
    </row>
    <row r="563" spans="1:34" s="58" customFormat="1" ht="20.100000000000001" customHeight="1">
      <c r="A563" s="53">
        <v>586</v>
      </c>
      <c r="B563" s="53" t="s">
        <v>40</v>
      </c>
      <c r="C563" s="51" t="s">
        <v>1943</v>
      </c>
      <c r="D563" s="52" t="s">
        <v>1944</v>
      </c>
      <c r="E563" s="51" t="s">
        <v>43</v>
      </c>
      <c r="F563" s="51" t="s">
        <v>79</v>
      </c>
      <c r="G563" s="53" t="s">
        <v>1945</v>
      </c>
      <c r="H563" s="65">
        <v>202303</v>
      </c>
      <c r="I563" s="69" t="s">
        <v>106</v>
      </c>
      <c r="J563" s="105">
        <v>44753</v>
      </c>
      <c r="K563" s="51">
        <v>4000</v>
      </c>
      <c r="L563" s="51">
        <v>4000</v>
      </c>
      <c r="M563" s="51">
        <v>4000</v>
      </c>
      <c r="N563" s="65">
        <v>4000</v>
      </c>
      <c r="O563" s="70">
        <v>560</v>
      </c>
      <c r="P563" s="70">
        <v>20</v>
      </c>
      <c r="Q563" s="70">
        <f t="shared" si="80"/>
        <v>8</v>
      </c>
      <c r="R563" s="70">
        <f t="shared" si="81"/>
        <v>380</v>
      </c>
      <c r="S563" s="70">
        <v>320</v>
      </c>
      <c r="T563" s="70">
        <v>20</v>
      </c>
      <c r="U563" s="76">
        <f t="shared" si="82"/>
        <v>80</v>
      </c>
      <c r="V563" s="76">
        <f t="shared" si="83"/>
        <v>968</v>
      </c>
      <c r="W563" s="76">
        <f t="shared" si="84"/>
        <v>420</v>
      </c>
      <c r="X563" s="77">
        <v>11500</v>
      </c>
      <c r="Y563" s="51">
        <f t="shared" si="85"/>
        <v>1380</v>
      </c>
      <c r="Z563" s="51">
        <v>11500</v>
      </c>
      <c r="AA563" s="69">
        <f t="shared" si="86"/>
        <v>1380</v>
      </c>
      <c r="AB563" s="76">
        <f t="shared" si="87"/>
        <v>0</v>
      </c>
      <c r="AC563" s="69"/>
      <c r="AD563" s="76">
        <f t="shared" si="88"/>
        <v>0</v>
      </c>
      <c r="AE563" s="76">
        <f t="shared" si="89"/>
        <v>4148</v>
      </c>
      <c r="AF563" s="82"/>
      <c r="AG563" s="82"/>
      <c r="AH563" s="88"/>
    </row>
    <row r="564" spans="1:34" s="58" customFormat="1" ht="20.100000000000001" customHeight="1">
      <c r="A564" s="53">
        <v>587</v>
      </c>
      <c r="B564" s="53" t="s">
        <v>40</v>
      </c>
      <c r="C564" s="51" t="s">
        <v>1946</v>
      </c>
      <c r="D564" s="52" t="s">
        <v>1947</v>
      </c>
      <c r="E564" s="51" t="s">
        <v>43</v>
      </c>
      <c r="F564" s="51" t="s">
        <v>79</v>
      </c>
      <c r="G564" s="53" t="s">
        <v>1948</v>
      </c>
      <c r="H564" s="65">
        <v>202303</v>
      </c>
      <c r="I564" s="69" t="s">
        <v>65</v>
      </c>
      <c r="J564" s="105">
        <v>44753</v>
      </c>
      <c r="K564" s="51">
        <v>4000</v>
      </c>
      <c r="L564" s="51">
        <v>4000</v>
      </c>
      <c r="M564" s="51">
        <v>4000</v>
      </c>
      <c r="N564" s="65">
        <v>4000</v>
      </c>
      <c r="O564" s="70">
        <v>560</v>
      </c>
      <c r="P564" s="70">
        <v>20</v>
      </c>
      <c r="Q564" s="70">
        <f t="shared" si="80"/>
        <v>8</v>
      </c>
      <c r="R564" s="70">
        <f t="shared" si="81"/>
        <v>380</v>
      </c>
      <c r="S564" s="70">
        <v>320</v>
      </c>
      <c r="T564" s="70">
        <v>20</v>
      </c>
      <c r="U564" s="76">
        <f t="shared" si="82"/>
        <v>80</v>
      </c>
      <c r="V564" s="76">
        <f t="shared" si="83"/>
        <v>968</v>
      </c>
      <c r="W564" s="76">
        <f t="shared" si="84"/>
        <v>420</v>
      </c>
      <c r="X564" s="77">
        <v>10000</v>
      </c>
      <c r="Y564" s="51">
        <f t="shared" si="85"/>
        <v>1200</v>
      </c>
      <c r="Z564" s="51">
        <v>10000</v>
      </c>
      <c r="AA564" s="69">
        <f t="shared" si="86"/>
        <v>1200</v>
      </c>
      <c r="AB564" s="76">
        <f t="shared" si="87"/>
        <v>0</v>
      </c>
      <c r="AC564" s="69"/>
      <c r="AD564" s="76">
        <f t="shared" si="88"/>
        <v>0</v>
      </c>
      <c r="AE564" s="76">
        <f t="shared" si="89"/>
        <v>3788</v>
      </c>
      <c r="AF564" s="82"/>
      <c r="AG564" s="82"/>
      <c r="AH564" s="88"/>
    </row>
    <row r="565" spans="1:34" s="58" customFormat="1" ht="20.100000000000001" customHeight="1">
      <c r="A565" s="53">
        <v>588</v>
      </c>
      <c r="B565" s="53" t="s">
        <v>40</v>
      </c>
      <c r="C565" s="51" t="s">
        <v>1949</v>
      </c>
      <c r="D565" s="52" t="s">
        <v>1950</v>
      </c>
      <c r="E565" s="51" t="s">
        <v>43</v>
      </c>
      <c r="F565" s="51" t="s">
        <v>79</v>
      </c>
      <c r="G565" s="53" t="s">
        <v>1951</v>
      </c>
      <c r="H565" s="65">
        <v>202303</v>
      </c>
      <c r="I565" s="69" t="s">
        <v>106</v>
      </c>
      <c r="J565" s="105">
        <v>44753</v>
      </c>
      <c r="K565" s="51">
        <v>4000</v>
      </c>
      <c r="L565" s="51">
        <v>4000</v>
      </c>
      <c r="M565" s="51">
        <v>4000</v>
      </c>
      <c r="N565" s="65">
        <v>4000</v>
      </c>
      <c r="O565" s="70">
        <v>560</v>
      </c>
      <c r="P565" s="70">
        <v>20</v>
      </c>
      <c r="Q565" s="70">
        <f t="shared" si="80"/>
        <v>8</v>
      </c>
      <c r="R565" s="70">
        <f t="shared" si="81"/>
        <v>380</v>
      </c>
      <c r="S565" s="70">
        <v>320</v>
      </c>
      <c r="T565" s="70">
        <v>20</v>
      </c>
      <c r="U565" s="76">
        <f t="shared" si="82"/>
        <v>80</v>
      </c>
      <c r="V565" s="76">
        <f t="shared" si="83"/>
        <v>968</v>
      </c>
      <c r="W565" s="76">
        <f t="shared" si="84"/>
        <v>420</v>
      </c>
      <c r="X565" s="77">
        <v>3500</v>
      </c>
      <c r="Y565" s="51">
        <f t="shared" si="85"/>
        <v>420</v>
      </c>
      <c r="Z565" s="51">
        <v>3500</v>
      </c>
      <c r="AA565" s="69">
        <f t="shared" si="86"/>
        <v>420</v>
      </c>
      <c r="AB565" s="76">
        <f t="shared" si="87"/>
        <v>0</v>
      </c>
      <c r="AC565" s="69"/>
      <c r="AD565" s="76">
        <f t="shared" si="88"/>
        <v>0</v>
      </c>
      <c r="AE565" s="76">
        <f t="shared" si="89"/>
        <v>2228</v>
      </c>
      <c r="AF565" s="82">
        <v>44753</v>
      </c>
      <c r="AG565" s="82"/>
      <c r="AH565" s="88"/>
    </row>
    <row r="566" spans="1:34" s="58" customFormat="1" ht="20.100000000000001" customHeight="1">
      <c r="A566" s="53">
        <v>590</v>
      </c>
      <c r="B566" s="53" t="s">
        <v>40</v>
      </c>
      <c r="C566" s="51" t="s">
        <v>1955</v>
      </c>
      <c r="D566" s="52" t="s">
        <v>1956</v>
      </c>
      <c r="E566" s="51" t="s">
        <v>43</v>
      </c>
      <c r="F566" s="51" t="s">
        <v>79</v>
      </c>
      <c r="G566" s="53" t="s">
        <v>1957</v>
      </c>
      <c r="H566" s="65">
        <v>202303</v>
      </c>
      <c r="I566" s="69" t="s">
        <v>121</v>
      </c>
      <c r="J566" s="105">
        <v>44753</v>
      </c>
      <c r="K566" s="51">
        <v>4000</v>
      </c>
      <c r="L566" s="51">
        <v>4000</v>
      </c>
      <c r="M566" s="51">
        <v>4000</v>
      </c>
      <c r="N566" s="65">
        <v>4000</v>
      </c>
      <c r="O566" s="70">
        <v>560</v>
      </c>
      <c r="P566" s="70">
        <v>20</v>
      </c>
      <c r="Q566" s="70">
        <f t="shared" si="80"/>
        <v>8</v>
      </c>
      <c r="R566" s="70">
        <f t="shared" si="81"/>
        <v>380</v>
      </c>
      <c r="S566" s="70">
        <v>320</v>
      </c>
      <c r="T566" s="70">
        <v>20</v>
      </c>
      <c r="U566" s="76">
        <f t="shared" si="82"/>
        <v>80</v>
      </c>
      <c r="V566" s="76">
        <f t="shared" si="83"/>
        <v>968</v>
      </c>
      <c r="W566" s="76">
        <f t="shared" si="84"/>
        <v>420</v>
      </c>
      <c r="X566" s="77">
        <v>10000</v>
      </c>
      <c r="Y566" s="51">
        <f t="shared" si="85"/>
        <v>1200</v>
      </c>
      <c r="Z566" s="51">
        <v>10000</v>
      </c>
      <c r="AA566" s="69">
        <f t="shared" si="86"/>
        <v>1200</v>
      </c>
      <c r="AB566" s="76">
        <f t="shared" si="87"/>
        <v>0</v>
      </c>
      <c r="AC566" s="69"/>
      <c r="AD566" s="76">
        <f t="shared" si="88"/>
        <v>0</v>
      </c>
      <c r="AE566" s="76">
        <f t="shared" si="89"/>
        <v>3788</v>
      </c>
      <c r="AF566" s="82"/>
      <c r="AG566" s="82"/>
      <c r="AH566" s="88"/>
    </row>
    <row r="567" spans="1:34" s="58" customFormat="1" ht="20.100000000000001" customHeight="1">
      <c r="A567" s="53">
        <v>591</v>
      </c>
      <c r="B567" s="53" t="s">
        <v>40</v>
      </c>
      <c r="C567" s="51" t="s">
        <v>1958</v>
      </c>
      <c r="D567" s="52" t="s">
        <v>1959</v>
      </c>
      <c r="E567" s="51" t="s">
        <v>43</v>
      </c>
      <c r="F567" s="51" t="s">
        <v>79</v>
      </c>
      <c r="G567" s="53" t="s">
        <v>1960</v>
      </c>
      <c r="H567" s="65">
        <v>202303</v>
      </c>
      <c r="I567" s="69" t="s">
        <v>121</v>
      </c>
      <c r="J567" s="105">
        <v>44753</v>
      </c>
      <c r="K567" s="51">
        <v>4000</v>
      </c>
      <c r="L567" s="51">
        <v>4000</v>
      </c>
      <c r="M567" s="51">
        <v>4000</v>
      </c>
      <c r="N567" s="65">
        <v>4000</v>
      </c>
      <c r="O567" s="70">
        <v>560</v>
      </c>
      <c r="P567" s="70">
        <v>20</v>
      </c>
      <c r="Q567" s="70">
        <f t="shared" si="80"/>
        <v>8</v>
      </c>
      <c r="R567" s="70">
        <f t="shared" si="81"/>
        <v>380</v>
      </c>
      <c r="S567" s="70">
        <v>320</v>
      </c>
      <c r="T567" s="70">
        <v>20</v>
      </c>
      <c r="U567" s="76">
        <f t="shared" si="82"/>
        <v>80</v>
      </c>
      <c r="V567" s="76">
        <f t="shared" si="83"/>
        <v>968</v>
      </c>
      <c r="W567" s="76">
        <f t="shared" si="84"/>
        <v>420</v>
      </c>
      <c r="X567" s="77">
        <v>10000</v>
      </c>
      <c r="Y567" s="51">
        <f t="shared" si="85"/>
        <v>1200</v>
      </c>
      <c r="Z567" s="51">
        <v>10000</v>
      </c>
      <c r="AA567" s="69">
        <f t="shared" si="86"/>
        <v>1200</v>
      </c>
      <c r="AB567" s="76">
        <f t="shared" si="87"/>
        <v>0</v>
      </c>
      <c r="AC567" s="69"/>
      <c r="AD567" s="76">
        <f t="shared" si="88"/>
        <v>0</v>
      </c>
      <c r="AE567" s="76">
        <f t="shared" si="89"/>
        <v>3788</v>
      </c>
      <c r="AF567" s="82"/>
      <c r="AG567" s="82"/>
      <c r="AH567" s="88"/>
    </row>
    <row r="568" spans="1:34" s="58" customFormat="1" ht="20.100000000000001" customHeight="1">
      <c r="A568" s="53">
        <v>592</v>
      </c>
      <c r="B568" s="53" t="s">
        <v>40</v>
      </c>
      <c r="C568" s="51" t="s">
        <v>1961</v>
      </c>
      <c r="D568" s="52" t="s">
        <v>1962</v>
      </c>
      <c r="E568" s="51" t="s">
        <v>43</v>
      </c>
      <c r="F568" s="51" t="s">
        <v>79</v>
      </c>
      <c r="G568" s="53" t="s">
        <v>1963</v>
      </c>
      <c r="H568" s="65">
        <v>202303</v>
      </c>
      <c r="I568" s="69" t="s">
        <v>227</v>
      </c>
      <c r="J568" s="105">
        <v>44753</v>
      </c>
      <c r="K568" s="51">
        <v>4000</v>
      </c>
      <c r="L568" s="51">
        <v>4000</v>
      </c>
      <c r="M568" s="51">
        <v>4000</v>
      </c>
      <c r="N568" s="65">
        <v>4000</v>
      </c>
      <c r="O568" s="70">
        <v>560</v>
      </c>
      <c r="P568" s="70">
        <v>20</v>
      </c>
      <c r="Q568" s="70">
        <f t="shared" si="80"/>
        <v>8</v>
      </c>
      <c r="R568" s="70">
        <f t="shared" si="81"/>
        <v>380</v>
      </c>
      <c r="S568" s="70">
        <v>320</v>
      </c>
      <c r="T568" s="70">
        <v>20</v>
      </c>
      <c r="U568" s="76">
        <f t="shared" si="82"/>
        <v>80</v>
      </c>
      <c r="V568" s="76">
        <f t="shared" si="83"/>
        <v>968</v>
      </c>
      <c r="W568" s="76">
        <f t="shared" si="84"/>
        <v>420</v>
      </c>
      <c r="X568" s="77">
        <v>9500</v>
      </c>
      <c r="Y568" s="51">
        <f t="shared" si="85"/>
        <v>1140</v>
      </c>
      <c r="Z568" s="51">
        <v>9500</v>
      </c>
      <c r="AA568" s="69">
        <f t="shared" si="86"/>
        <v>1140</v>
      </c>
      <c r="AB568" s="76">
        <f t="shared" si="87"/>
        <v>0</v>
      </c>
      <c r="AC568" s="69"/>
      <c r="AD568" s="76">
        <f t="shared" si="88"/>
        <v>0</v>
      </c>
      <c r="AE568" s="76">
        <f t="shared" si="89"/>
        <v>3668</v>
      </c>
      <c r="AF568" s="82"/>
      <c r="AG568" s="82"/>
      <c r="AH568" s="88"/>
    </row>
    <row r="569" spans="1:34" s="58" customFormat="1" ht="20.100000000000001" customHeight="1">
      <c r="A569" s="53">
        <v>593</v>
      </c>
      <c r="B569" s="53" t="s">
        <v>40</v>
      </c>
      <c r="C569" s="51" t="s">
        <v>1964</v>
      </c>
      <c r="D569" s="52" t="s">
        <v>1965</v>
      </c>
      <c r="E569" s="51" t="s">
        <v>43</v>
      </c>
      <c r="F569" s="51" t="s">
        <v>79</v>
      </c>
      <c r="G569" s="53" t="s">
        <v>1966</v>
      </c>
      <c r="H569" s="65">
        <v>202303</v>
      </c>
      <c r="I569" s="69" t="s">
        <v>227</v>
      </c>
      <c r="J569" s="105">
        <v>44753</v>
      </c>
      <c r="K569" s="51">
        <v>4000</v>
      </c>
      <c r="L569" s="51">
        <v>4000</v>
      </c>
      <c r="M569" s="51">
        <v>4000</v>
      </c>
      <c r="N569" s="65">
        <v>4000</v>
      </c>
      <c r="O569" s="70">
        <v>560</v>
      </c>
      <c r="P569" s="70">
        <v>20</v>
      </c>
      <c r="Q569" s="70">
        <f t="shared" si="80"/>
        <v>8</v>
      </c>
      <c r="R569" s="70">
        <f t="shared" si="81"/>
        <v>380</v>
      </c>
      <c r="S569" s="70">
        <v>320</v>
      </c>
      <c r="T569" s="70">
        <v>20</v>
      </c>
      <c r="U569" s="76">
        <f t="shared" si="82"/>
        <v>80</v>
      </c>
      <c r="V569" s="76">
        <f t="shared" si="83"/>
        <v>968</v>
      </c>
      <c r="W569" s="76">
        <f t="shared" si="84"/>
        <v>420</v>
      </c>
      <c r="X569" s="77">
        <v>10000</v>
      </c>
      <c r="Y569" s="51">
        <f t="shared" si="85"/>
        <v>1200</v>
      </c>
      <c r="Z569" s="51">
        <v>10000</v>
      </c>
      <c r="AA569" s="69">
        <f t="shared" si="86"/>
        <v>1200</v>
      </c>
      <c r="AB569" s="76">
        <f t="shared" si="87"/>
        <v>0</v>
      </c>
      <c r="AC569" s="69"/>
      <c r="AD569" s="76">
        <f t="shared" si="88"/>
        <v>0</v>
      </c>
      <c r="AE569" s="76">
        <f t="shared" si="89"/>
        <v>3788</v>
      </c>
      <c r="AF569" s="82"/>
      <c r="AG569" s="82"/>
      <c r="AH569" s="88"/>
    </row>
    <row r="570" spans="1:34" s="58" customFormat="1" ht="20.100000000000001" customHeight="1">
      <c r="A570" s="53">
        <v>594</v>
      </c>
      <c r="B570" s="53" t="s">
        <v>40</v>
      </c>
      <c r="C570" s="51" t="s">
        <v>1967</v>
      </c>
      <c r="D570" s="52" t="s">
        <v>1968</v>
      </c>
      <c r="E570" s="51" t="s">
        <v>43</v>
      </c>
      <c r="F570" s="51" t="s">
        <v>115</v>
      </c>
      <c r="G570" s="53" t="s">
        <v>1969</v>
      </c>
      <c r="H570" s="65">
        <v>202303</v>
      </c>
      <c r="I570" s="69" t="s">
        <v>227</v>
      </c>
      <c r="J570" s="105">
        <v>44753</v>
      </c>
      <c r="K570" s="51">
        <v>4000</v>
      </c>
      <c r="L570" s="51">
        <v>4000</v>
      </c>
      <c r="M570" s="51">
        <v>4000</v>
      </c>
      <c r="N570" s="65">
        <v>4000</v>
      </c>
      <c r="O570" s="70">
        <v>560</v>
      </c>
      <c r="P570" s="70">
        <v>20</v>
      </c>
      <c r="Q570" s="70">
        <f t="shared" si="80"/>
        <v>8</v>
      </c>
      <c r="R570" s="70">
        <f t="shared" si="81"/>
        <v>380</v>
      </c>
      <c r="S570" s="70">
        <v>320</v>
      </c>
      <c r="T570" s="70">
        <v>20</v>
      </c>
      <c r="U570" s="76">
        <f t="shared" si="82"/>
        <v>80</v>
      </c>
      <c r="V570" s="76">
        <f t="shared" si="83"/>
        <v>968</v>
      </c>
      <c r="W570" s="76">
        <f t="shared" si="84"/>
        <v>420</v>
      </c>
      <c r="X570" s="77">
        <v>3500</v>
      </c>
      <c r="Y570" s="51">
        <f t="shared" si="85"/>
        <v>420</v>
      </c>
      <c r="Z570" s="51">
        <v>3500</v>
      </c>
      <c r="AA570" s="69">
        <f t="shared" si="86"/>
        <v>420</v>
      </c>
      <c r="AB570" s="76">
        <f t="shared" si="87"/>
        <v>0</v>
      </c>
      <c r="AC570" s="69"/>
      <c r="AD570" s="76">
        <f t="shared" si="88"/>
        <v>0</v>
      </c>
      <c r="AE570" s="76">
        <f t="shared" si="89"/>
        <v>2228</v>
      </c>
      <c r="AF570" s="82">
        <v>44753</v>
      </c>
      <c r="AG570" s="82"/>
      <c r="AH570" s="88"/>
    </row>
    <row r="571" spans="1:34" s="58" customFormat="1" ht="20.100000000000001" customHeight="1">
      <c r="A571" s="53">
        <v>595</v>
      </c>
      <c r="B571" s="53" t="s">
        <v>40</v>
      </c>
      <c r="C571" s="51" t="s">
        <v>1970</v>
      </c>
      <c r="D571" s="52" t="s">
        <v>1971</v>
      </c>
      <c r="E571" s="51" t="s">
        <v>43</v>
      </c>
      <c r="F571" s="51" t="s">
        <v>79</v>
      </c>
      <c r="G571" s="53" t="s">
        <v>1972</v>
      </c>
      <c r="H571" s="65">
        <v>202303</v>
      </c>
      <c r="I571" s="69" t="s">
        <v>257</v>
      </c>
      <c r="J571" s="105">
        <v>44753</v>
      </c>
      <c r="K571" s="51">
        <v>4000</v>
      </c>
      <c r="L571" s="51">
        <v>4000</v>
      </c>
      <c r="M571" s="51">
        <v>4000</v>
      </c>
      <c r="N571" s="65">
        <v>4000</v>
      </c>
      <c r="O571" s="70">
        <v>560</v>
      </c>
      <c r="P571" s="70">
        <v>20</v>
      </c>
      <c r="Q571" s="70">
        <f t="shared" si="80"/>
        <v>8</v>
      </c>
      <c r="R571" s="70">
        <f t="shared" si="81"/>
        <v>380</v>
      </c>
      <c r="S571" s="70">
        <v>320</v>
      </c>
      <c r="T571" s="70">
        <v>20</v>
      </c>
      <c r="U571" s="76">
        <f t="shared" si="82"/>
        <v>80</v>
      </c>
      <c r="V571" s="76">
        <f t="shared" si="83"/>
        <v>968</v>
      </c>
      <c r="W571" s="76">
        <f t="shared" si="84"/>
        <v>420</v>
      </c>
      <c r="X571" s="77">
        <v>9000</v>
      </c>
      <c r="Y571" s="51">
        <f t="shared" si="85"/>
        <v>1080</v>
      </c>
      <c r="Z571" s="51">
        <v>3500</v>
      </c>
      <c r="AA571" s="69">
        <f t="shared" si="86"/>
        <v>420</v>
      </c>
      <c r="AB571" s="76">
        <f t="shared" si="87"/>
        <v>660</v>
      </c>
      <c r="AC571" s="69"/>
      <c r="AD571" s="76">
        <f t="shared" si="88"/>
        <v>660</v>
      </c>
      <c r="AE571" s="76">
        <f t="shared" si="89"/>
        <v>2228</v>
      </c>
      <c r="AF571" s="82">
        <v>44753</v>
      </c>
      <c r="AG571" s="82">
        <v>44851</v>
      </c>
      <c r="AH571" s="88"/>
    </row>
    <row r="572" spans="1:34" s="58" customFormat="1" ht="20.100000000000001" customHeight="1">
      <c r="A572" s="53">
        <v>596</v>
      </c>
      <c r="B572" s="53" t="s">
        <v>40</v>
      </c>
      <c r="C572" s="51" t="s">
        <v>1973</v>
      </c>
      <c r="D572" s="52" t="s">
        <v>1974</v>
      </c>
      <c r="E572" s="51" t="s">
        <v>43</v>
      </c>
      <c r="F572" s="51" t="s">
        <v>79</v>
      </c>
      <c r="G572" s="53" t="s">
        <v>1975</v>
      </c>
      <c r="H572" s="65">
        <v>202303</v>
      </c>
      <c r="I572" s="69" t="s">
        <v>257</v>
      </c>
      <c r="J572" s="105">
        <v>44753</v>
      </c>
      <c r="K572" s="51">
        <v>4000</v>
      </c>
      <c r="L572" s="51">
        <v>4000</v>
      </c>
      <c r="M572" s="51">
        <v>4000</v>
      </c>
      <c r="N572" s="65">
        <v>4000</v>
      </c>
      <c r="O572" s="70">
        <v>560</v>
      </c>
      <c r="P572" s="70">
        <v>20</v>
      </c>
      <c r="Q572" s="70">
        <f t="shared" si="80"/>
        <v>8</v>
      </c>
      <c r="R572" s="70">
        <f t="shared" si="81"/>
        <v>380</v>
      </c>
      <c r="S572" s="70">
        <v>320</v>
      </c>
      <c r="T572" s="70">
        <v>20</v>
      </c>
      <c r="U572" s="76">
        <f t="shared" si="82"/>
        <v>80</v>
      </c>
      <c r="V572" s="76">
        <f t="shared" si="83"/>
        <v>968</v>
      </c>
      <c r="W572" s="76">
        <f t="shared" si="84"/>
        <v>420</v>
      </c>
      <c r="X572" s="77">
        <v>11000</v>
      </c>
      <c r="Y572" s="51">
        <f t="shared" si="85"/>
        <v>1320</v>
      </c>
      <c r="Z572" s="51">
        <v>11000</v>
      </c>
      <c r="AA572" s="69">
        <f t="shared" si="86"/>
        <v>1320</v>
      </c>
      <c r="AB572" s="76">
        <f t="shared" si="87"/>
        <v>0</v>
      </c>
      <c r="AC572" s="69"/>
      <c r="AD572" s="76">
        <f t="shared" si="88"/>
        <v>0</v>
      </c>
      <c r="AE572" s="76">
        <f t="shared" si="89"/>
        <v>4028</v>
      </c>
      <c r="AF572" s="82"/>
      <c r="AG572" s="82"/>
      <c r="AH572" s="88"/>
    </row>
    <row r="573" spans="1:34" s="58" customFormat="1" ht="20.100000000000001" customHeight="1">
      <c r="A573" s="53">
        <v>597</v>
      </c>
      <c r="B573" s="53" t="s">
        <v>40</v>
      </c>
      <c r="C573" s="51" t="s">
        <v>1976</v>
      </c>
      <c r="D573" s="52" t="s">
        <v>1977</v>
      </c>
      <c r="E573" s="51" t="s">
        <v>43</v>
      </c>
      <c r="F573" s="51" t="s">
        <v>79</v>
      </c>
      <c r="G573" s="53" t="s">
        <v>1978</v>
      </c>
      <c r="H573" s="65">
        <v>202303</v>
      </c>
      <c r="I573" s="69" t="s">
        <v>163</v>
      </c>
      <c r="J573" s="105">
        <v>44753</v>
      </c>
      <c r="K573" s="51">
        <v>4000</v>
      </c>
      <c r="L573" s="51">
        <v>4000</v>
      </c>
      <c r="M573" s="51">
        <v>4000</v>
      </c>
      <c r="N573" s="65">
        <v>4000</v>
      </c>
      <c r="O573" s="70">
        <v>560</v>
      </c>
      <c r="P573" s="70">
        <v>20</v>
      </c>
      <c r="Q573" s="70">
        <f t="shared" si="80"/>
        <v>8</v>
      </c>
      <c r="R573" s="70">
        <f t="shared" si="81"/>
        <v>380</v>
      </c>
      <c r="S573" s="70">
        <v>320</v>
      </c>
      <c r="T573" s="70">
        <v>20</v>
      </c>
      <c r="U573" s="76">
        <f t="shared" si="82"/>
        <v>80</v>
      </c>
      <c r="V573" s="76">
        <f t="shared" si="83"/>
        <v>968</v>
      </c>
      <c r="W573" s="76">
        <f t="shared" si="84"/>
        <v>420</v>
      </c>
      <c r="X573" s="77">
        <v>10000</v>
      </c>
      <c r="Y573" s="51">
        <f t="shared" si="85"/>
        <v>1200</v>
      </c>
      <c r="Z573" s="51">
        <v>10000</v>
      </c>
      <c r="AA573" s="69">
        <f t="shared" si="86"/>
        <v>1200</v>
      </c>
      <c r="AB573" s="76">
        <f t="shared" si="87"/>
        <v>0</v>
      </c>
      <c r="AC573" s="69"/>
      <c r="AD573" s="76">
        <f t="shared" si="88"/>
        <v>0</v>
      </c>
      <c r="AE573" s="76">
        <f t="shared" si="89"/>
        <v>3788</v>
      </c>
      <c r="AF573" s="82"/>
      <c r="AG573" s="82"/>
      <c r="AH573" s="88"/>
    </row>
    <row r="574" spans="1:34" s="58" customFormat="1" ht="20.100000000000001" customHeight="1">
      <c r="A574" s="53">
        <v>598</v>
      </c>
      <c r="B574" s="53" t="s">
        <v>40</v>
      </c>
      <c r="C574" s="51" t="s">
        <v>1979</v>
      </c>
      <c r="D574" s="52" t="s">
        <v>1980</v>
      </c>
      <c r="E574" s="51" t="s">
        <v>43</v>
      </c>
      <c r="F574" s="51" t="s">
        <v>79</v>
      </c>
      <c r="G574" s="53" t="s">
        <v>1981</v>
      </c>
      <c r="H574" s="65">
        <v>202303</v>
      </c>
      <c r="I574" s="69" t="s">
        <v>163</v>
      </c>
      <c r="J574" s="105">
        <v>44753</v>
      </c>
      <c r="K574" s="51">
        <v>4000</v>
      </c>
      <c r="L574" s="51">
        <v>4000</v>
      </c>
      <c r="M574" s="51">
        <v>4000</v>
      </c>
      <c r="N574" s="65">
        <v>4000</v>
      </c>
      <c r="O574" s="70">
        <v>560</v>
      </c>
      <c r="P574" s="70">
        <v>20</v>
      </c>
      <c r="Q574" s="70">
        <f t="shared" si="80"/>
        <v>8</v>
      </c>
      <c r="R574" s="70">
        <f t="shared" si="81"/>
        <v>380</v>
      </c>
      <c r="S574" s="70">
        <v>320</v>
      </c>
      <c r="T574" s="70">
        <v>20</v>
      </c>
      <c r="U574" s="76">
        <f t="shared" si="82"/>
        <v>80</v>
      </c>
      <c r="V574" s="76">
        <f t="shared" si="83"/>
        <v>968</v>
      </c>
      <c r="W574" s="76">
        <f t="shared" si="84"/>
        <v>420</v>
      </c>
      <c r="X574" s="77">
        <v>10000</v>
      </c>
      <c r="Y574" s="51">
        <f t="shared" si="85"/>
        <v>1200</v>
      </c>
      <c r="Z574" s="51">
        <v>10000</v>
      </c>
      <c r="AA574" s="69">
        <f t="shared" si="86"/>
        <v>1200</v>
      </c>
      <c r="AB574" s="76">
        <f t="shared" si="87"/>
        <v>0</v>
      </c>
      <c r="AC574" s="69"/>
      <c r="AD574" s="76">
        <f t="shared" si="88"/>
        <v>0</v>
      </c>
      <c r="AE574" s="76">
        <f t="shared" si="89"/>
        <v>3788</v>
      </c>
      <c r="AF574" s="82"/>
      <c r="AG574" s="82"/>
      <c r="AH574" s="88"/>
    </row>
    <row r="575" spans="1:34" s="58" customFormat="1" ht="20.100000000000001" customHeight="1">
      <c r="A575" s="53">
        <v>599</v>
      </c>
      <c r="B575" s="53" t="s">
        <v>40</v>
      </c>
      <c r="C575" s="51" t="s">
        <v>1982</v>
      </c>
      <c r="D575" s="52" t="s">
        <v>1983</v>
      </c>
      <c r="E575" s="51" t="s">
        <v>43</v>
      </c>
      <c r="F575" s="51" t="s">
        <v>79</v>
      </c>
      <c r="G575" s="53" t="s">
        <v>1984</v>
      </c>
      <c r="H575" s="65">
        <v>202303</v>
      </c>
      <c r="I575" s="69" t="s">
        <v>163</v>
      </c>
      <c r="J575" s="105">
        <v>44753</v>
      </c>
      <c r="K575" s="51">
        <v>4000</v>
      </c>
      <c r="L575" s="51">
        <v>4000</v>
      </c>
      <c r="M575" s="51">
        <v>4000</v>
      </c>
      <c r="N575" s="65">
        <v>4000</v>
      </c>
      <c r="O575" s="70">
        <v>560</v>
      </c>
      <c r="P575" s="70">
        <v>20</v>
      </c>
      <c r="Q575" s="70">
        <f t="shared" si="80"/>
        <v>8</v>
      </c>
      <c r="R575" s="70">
        <f t="shared" si="81"/>
        <v>380</v>
      </c>
      <c r="S575" s="70">
        <v>320</v>
      </c>
      <c r="T575" s="70">
        <v>20</v>
      </c>
      <c r="U575" s="76">
        <f t="shared" si="82"/>
        <v>80</v>
      </c>
      <c r="V575" s="76">
        <f t="shared" si="83"/>
        <v>968</v>
      </c>
      <c r="W575" s="76">
        <f t="shared" si="84"/>
        <v>420</v>
      </c>
      <c r="X575" s="77">
        <v>11000</v>
      </c>
      <c r="Y575" s="51">
        <f t="shared" si="85"/>
        <v>1320</v>
      </c>
      <c r="Z575" s="51">
        <v>11000</v>
      </c>
      <c r="AA575" s="69">
        <f t="shared" si="86"/>
        <v>1320</v>
      </c>
      <c r="AB575" s="76">
        <f t="shared" si="87"/>
        <v>0</v>
      </c>
      <c r="AC575" s="69"/>
      <c r="AD575" s="76">
        <f t="shared" si="88"/>
        <v>0</v>
      </c>
      <c r="AE575" s="76">
        <f t="shared" si="89"/>
        <v>4028</v>
      </c>
      <c r="AF575" s="82"/>
      <c r="AG575" s="82"/>
      <c r="AH575" s="88"/>
    </row>
    <row r="576" spans="1:34" s="58" customFormat="1" ht="20.100000000000001" customHeight="1">
      <c r="A576" s="53">
        <v>600</v>
      </c>
      <c r="B576" s="53" t="s">
        <v>40</v>
      </c>
      <c r="C576" s="51" t="s">
        <v>1985</v>
      </c>
      <c r="D576" s="52" t="s">
        <v>1986</v>
      </c>
      <c r="E576" s="51" t="s">
        <v>43</v>
      </c>
      <c r="F576" s="51" t="s">
        <v>79</v>
      </c>
      <c r="G576" s="53" t="s">
        <v>1987</v>
      </c>
      <c r="H576" s="65">
        <v>202303</v>
      </c>
      <c r="I576" s="69" t="s">
        <v>376</v>
      </c>
      <c r="J576" s="105">
        <v>44753</v>
      </c>
      <c r="K576" s="51">
        <v>4000</v>
      </c>
      <c r="L576" s="51">
        <v>4000</v>
      </c>
      <c r="M576" s="51">
        <v>4000</v>
      </c>
      <c r="N576" s="65">
        <v>4000</v>
      </c>
      <c r="O576" s="70">
        <v>560</v>
      </c>
      <c r="P576" s="70">
        <v>20</v>
      </c>
      <c r="Q576" s="70">
        <f t="shared" si="80"/>
        <v>8</v>
      </c>
      <c r="R576" s="70">
        <f t="shared" si="81"/>
        <v>380</v>
      </c>
      <c r="S576" s="70">
        <v>320</v>
      </c>
      <c r="T576" s="70">
        <v>20</v>
      </c>
      <c r="U576" s="76">
        <f t="shared" si="82"/>
        <v>80</v>
      </c>
      <c r="V576" s="76">
        <f t="shared" si="83"/>
        <v>968</v>
      </c>
      <c r="W576" s="76">
        <f t="shared" si="84"/>
        <v>420</v>
      </c>
      <c r="X576" s="77">
        <v>10500</v>
      </c>
      <c r="Y576" s="51">
        <f t="shared" si="85"/>
        <v>1260</v>
      </c>
      <c r="Z576" s="51">
        <v>3500</v>
      </c>
      <c r="AA576" s="69">
        <f t="shared" si="86"/>
        <v>420</v>
      </c>
      <c r="AB576" s="76">
        <f t="shared" si="87"/>
        <v>840</v>
      </c>
      <c r="AC576" s="69"/>
      <c r="AD576" s="76">
        <f t="shared" si="88"/>
        <v>840</v>
      </c>
      <c r="AE576" s="76">
        <f t="shared" si="89"/>
        <v>2228</v>
      </c>
      <c r="AF576" s="82">
        <v>44753</v>
      </c>
      <c r="AG576" s="82">
        <v>44796</v>
      </c>
      <c r="AH576" s="88"/>
    </row>
    <row r="577" spans="1:34" s="58" customFormat="1" ht="20.100000000000001" customHeight="1">
      <c r="A577" s="53">
        <v>601</v>
      </c>
      <c r="B577" s="53" t="s">
        <v>40</v>
      </c>
      <c r="C577" s="51" t="s">
        <v>1988</v>
      </c>
      <c r="D577" s="52" t="s">
        <v>1989</v>
      </c>
      <c r="E577" s="51" t="s">
        <v>43</v>
      </c>
      <c r="F577" s="51" t="s">
        <v>115</v>
      </c>
      <c r="G577" s="53" t="s">
        <v>1990</v>
      </c>
      <c r="H577" s="65">
        <v>202303</v>
      </c>
      <c r="I577" s="69" t="s">
        <v>324</v>
      </c>
      <c r="J577" s="105">
        <v>44753</v>
      </c>
      <c r="K577" s="51">
        <v>4000</v>
      </c>
      <c r="L577" s="51">
        <v>4000</v>
      </c>
      <c r="M577" s="51">
        <v>4000</v>
      </c>
      <c r="N577" s="65">
        <v>4000</v>
      </c>
      <c r="O577" s="70">
        <v>560</v>
      </c>
      <c r="P577" s="70">
        <v>20</v>
      </c>
      <c r="Q577" s="70">
        <f t="shared" si="80"/>
        <v>8</v>
      </c>
      <c r="R577" s="70">
        <f t="shared" si="81"/>
        <v>380</v>
      </c>
      <c r="S577" s="70">
        <v>320</v>
      </c>
      <c r="T577" s="70">
        <v>20</v>
      </c>
      <c r="U577" s="76">
        <f t="shared" si="82"/>
        <v>80</v>
      </c>
      <c r="V577" s="76">
        <f t="shared" si="83"/>
        <v>968</v>
      </c>
      <c r="W577" s="76">
        <f t="shared" si="84"/>
        <v>420</v>
      </c>
      <c r="X577" s="77">
        <v>3500</v>
      </c>
      <c r="Y577" s="51">
        <f t="shared" si="85"/>
        <v>420</v>
      </c>
      <c r="Z577" s="51">
        <v>3500</v>
      </c>
      <c r="AA577" s="69">
        <f t="shared" si="86"/>
        <v>420</v>
      </c>
      <c r="AB577" s="76">
        <f t="shared" si="87"/>
        <v>0</v>
      </c>
      <c r="AC577" s="69"/>
      <c r="AD577" s="76">
        <f t="shared" si="88"/>
        <v>0</v>
      </c>
      <c r="AE577" s="76">
        <f t="shared" si="89"/>
        <v>2228</v>
      </c>
      <c r="AF577" s="82">
        <v>44753</v>
      </c>
      <c r="AG577" s="82"/>
      <c r="AH577" s="88"/>
    </row>
    <row r="578" spans="1:34" s="58" customFormat="1" ht="20.100000000000001" customHeight="1">
      <c r="A578" s="53">
        <v>602</v>
      </c>
      <c r="B578" s="53" t="s">
        <v>40</v>
      </c>
      <c r="C578" s="51" t="s">
        <v>1991</v>
      </c>
      <c r="D578" s="52" t="s">
        <v>1992</v>
      </c>
      <c r="E578" s="51" t="s">
        <v>43</v>
      </c>
      <c r="F578" s="51" t="s">
        <v>79</v>
      </c>
      <c r="G578" s="53" t="s">
        <v>1993</v>
      </c>
      <c r="H578" s="65">
        <v>202303</v>
      </c>
      <c r="I578" s="69" t="s">
        <v>324</v>
      </c>
      <c r="J578" s="105">
        <v>44753</v>
      </c>
      <c r="K578" s="51">
        <v>4000</v>
      </c>
      <c r="L578" s="51">
        <v>4000</v>
      </c>
      <c r="M578" s="51">
        <v>4000</v>
      </c>
      <c r="N578" s="65">
        <v>4000</v>
      </c>
      <c r="O578" s="70">
        <v>560</v>
      </c>
      <c r="P578" s="70">
        <v>20</v>
      </c>
      <c r="Q578" s="70">
        <f t="shared" si="80"/>
        <v>8</v>
      </c>
      <c r="R578" s="70">
        <f t="shared" si="81"/>
        <v>380</v>
      </c>
      <c r="S578" s="70">
        <v>320</v>
      </c>
      <c r="T578" s="70">
        <v>20</v>
      </c>
      <c r="U578" s="76">
        <f t="shared" si="82"/>
        <v>80</v>
      </c>
      <c r="V578" s="76">
        <f t="shared" si="83"/>
        <v>968</v>
      </c>
      <c r="W578" s="76">
        <f t="shared" si="84"/>
        <v>420</v>
      </c>
      <c r="X578" s="77">
        <v>9000</v>
      </c>
      <c r="Y578" s="51">
        <f t="shared" si="85"/>
        <v>1080</v>
      </c>
      <c r="Z578" s="51">
        <v>9000</v>
      </c>
      <c r="AA578" s="69">
        <f t="shared" si="86"/>
        <v>1080</v>
      </c>
      <c r="AB578" s="76">
        <f t="shared" si="87"/>
        <v>0</v>
      </c>
      <c r="AC578" s="69"/>
      <c r="AD578" s="76">
        <f t="shared" si="88"/>
        <v>0</v>
      </c>
      <c r="AE578" s="76">
        <f t="shared" si="89"/>
        <v>3548</v>
      </c>
      <c r="AF578" s="82"/>
      <c r="AG578" s="82"/>
      <c r="AH578" s="88"/>
    </row>
    <row r="579" spans="1:34" s="58" customFormat="1" ht="20.100000000000001" customHeight="1">
      <c r="A579" s="53">
        <v>603</v>
      </c>
      <c r="B579" s="53" t="s">
        <v>40</v>
      </c>
      <c r="C579" s="51" t="s">
        <v>1994</v>
      </c>
      <c r="D579" s="52" t="s">
        <v>1995</v>
      </c>
      <c r="E579" s="51" t="s">
        <v>201</v>
      </c>
      <c r="F579" s="51" t="s">
        <v>79</v>
      </c>
      <c r="G579" s="53" t="s">
        <v>1996</v>
      </c>
      <c r="H579" s="65">
        <v>202303</v>
      </c>
      <c r="I579" s="69" t="s">
        <v>395</v>
      </c>
      <c r="J579" s="105">
        <v>44753</v>
      </c>
      <c r="K579" s="51">
        <v>4000</v>
      </c>
      <c r="L579" s="51">
        <v>4000</v>
      </c>
      <c r="M579" s="51">
        <v>4000</v>
      </c>
      <c r="N579" s="65">
        <v>4000</v>
      </c>
      <c r="O579" s="70">
        <v>560</v>
      </c>
      <c r="P579" s="70">
        <v>20</v>
      </c>
      <c r="Q579" s="70">
        <f t="shared" si="80"/>
        <v>8</v>
      </c>
      <c r="R579" s="70">
        <f t="shared" si="81"/>
        <v>380</v>
      </c>
      <c r="S579" s="70">
        <v>320</v>
      </c>
      <c r="T579" s="70">
        <v>20</v>
      </c>
      <c r="U579" s="76">
        <f t="shared" si="82"/>
        <v>80</v>
      </c>
      <c r="V579" s="76">
        <f t="shared" si="83"/>
        <v>968</v>
      </c>
      <c r="W579" s="76">
        <f t="shared" si="84"/>
        <v>420</v>
      </c>
      <c r="X579" s="77">
        <v>8500</v>
      </c>
      <c r="Y579" s="51">
        <f t="shared" si="85"/>
        <v>1020</v>
      </c>
      <c r="Z579" s="51">
        <v>8500</v>
      </c>
      <c r="AA579" s="69">
        <f t="shared" si="86"/>
        <v>1020</v>
      </c>
      <c r="AB579" s="76">
        <f t="shared" si="87"/>
        <v>0</v>
      </c>
      <c r="AC579" s="69"/>
      <c r="AD579" s="76">
        <f t="shared" si="88"/>
        <v>0</v>
      </c>
      <c r="AE579" s="76">
        <f t="shared" si="89"/>
        <v>3428</v>
      </c>
      <c r="AF579" s="82"/>
      <c r="AG579" s="82"/>
      <c r="AH579" s="88"/>
    </row>
    <row r="580" spans="1:34" s="58" customFormat="1" ht="20.100000000000001" customHeight="1">
      <c r="A580" s="53">
        <v>604</v>
      </c>
      <c r="B580" s="53" t="s">
        <v>40</v>
      </c>
      <c r="C580" s="51" t="s">
        <v>1997</v>
      </c>
      <c r="D580" s="52" t="s">
        <v>1998</v>
      </c>
      <c r="E580" s="51" t="s">
        <v>201</v>
      </c>
      <c r="F580" s="51" t="s">
        <v>79</v>
      </c>
      <c r="G580" s="53" t="s">
        <v>1999</v>
      </c>
      <c r="H580" s="65">
        <v>202303</v>
      </c>
      <c r="I580" s="69" t="s">
        <v>395</v>
      </c>
      <c r="J580" s="105">
        <v>44753</v>
      </c>
      <c r="K580" s="51">
        <v>4000</v>
      </c>
      <c r="L580" s="51">
        <v>4000</v>
      </c>
      <c r="M580" s="51">
        <v>4000</v>
      </c>
      <c r="N580" s="65">
        <v>4000</v>
      </c>
      <c r="O580" s="70">
        <v>560</v>
      </c>
      <c r="P580" s="70">
        <v>20</v>
      </c>
      <c r="Q580" s="70">
        <f t="shared" ref="Q580:Q643" si="90">ROUND(M580*0.002,2)</f>
        <v>8</v>
      </c>
      <c r="R580" s="70">
        <f t="shared" ref="R580:R643" si="91">ROUND(N580*0.095,2)</f>
        <v>380</v>
      </c>
      <c r="S580" s="70">
        <v>320</v>
      </c>
      <c r="T580" s="70">
        <v>20</v>
      </c>
      <c r="U580" s="76">
        <f t="shared" ref="U580:U643" si="92">N580*0.02</f>
        <v>80</v>
      </c>
      <c r="V580" s="76">
        <f t="shared" ref="V580:V643" si="93">O580+P580+Q580+R580</f>
        <v>968</v>
      </c>
      <c r="W580" s="76">
        <f t="shared" ref="W580:W643" si="94">S580+T580+U580</f>
        <v>420</v>
      </c>
      <c r="X580" s="77">
        <v>8500</v>
      </c>
      <c r="Y580" s="51">
        <f t="shared" ref="Y580:Y643" si="95">X580*0.12</f>
        <v>1020</v>
      </c>
      <c r="Z580" s="51">
        <v>8500</v>
      </c>
      <c r="AA580" s="69">
        <f t="shared" ref="AA580:AA643" si="96">Z580*0.12</f>
        <v>1020</v>
      </c>
      <c r="AB580" s="76">
        <f t="shared" ref="AB580:AB643" si="97">Y580-AA580</f>
        <v>0</v>
      </c>
      <c r="AC580" s="69"/>
      <c r="AD580" s="76">
        <f t="shared" ref="AD580:AD643" si="98">AB580+AC580</f>
        <v>0</v>
      </c>
      <c r="AE580" s="76">
        <f t="shared" ref="AE580:AE643" si="99">V580+W580+AA580*2</f>
        <v>3428</v>
      </c>
      <c r="AF580" s="82"/>
      <c r="AG580" s="82"/>
      <c r="AH580" s="88"/>
    </row>
    <row r="581" spans="1:34" s="58" customFormat="1" ht="20.100000000000001" customHeight="1">
      <c r="A581" s="53">
        <v>605</v>
      </c>
      <c r="B581" s="53" t="s">
        <v>40</v>
      </c>
      <c r="C581" s="51" t="s">
        <v>2000</v>
      </c>
      <c r="D581" s="52" t="s">
        <v>2001</v>
      </c>
      <c r="E581" s="51" t="s">
        <v>201</v>
      </c>
      <c r="F581" s="51" t="s">
        <v>79</v>
      </c>
      <c r="G581" s="53" t="s">
        <v>2002</v>
      </c>
      <c r="H581" s="65">
        <v>202303</v>
      </c>
      <c r="I581" s="69" t="s">
        <v>395</v>
      </c>
      <c r="J581" s="105">
        <v>44753</v>
      </c>
      <c r="K581" s="51">
        <v>4000</v>
      </c>
      <c r="L581" s="51">
        <v>4000</v>
      </c>
      <c r="M581" s="51">
        <v>4000</v>
      </c>
      <c r="N581" s="65">
        <v>4000</v>
      </c>
      <c r="O581" s="70">
        <v>560</v>
      </c>
      <c r="P581" s="70">
        <v>20</v>
      </c>
      <c r="Q581" s="70">
        <f t="shared" si="90"/>
        <v>8</v>
      </c>
      <c r="R581" s="70">
        <f t="shared" si="91"/>
        <v>380</v>
      </c>
      <c r="S581" s="70">
        <v>320</v>
      </c>
      <c r="T581" s="70">
        <v>20</v>
      </c>
      <c r="U581" s="76">
        <f t="shared" si="92"/>
        <v>80</v>
      </c>
      <c r="V581" s="76">
        <f t="shared" si="93"/>
        <v>968</v>
      </c>
      <c r="W581" s="76">
        <f t="shared" si="94"/>
        <v>420</v>
      </c>
      <c r="X581" s="77">
        <v>10000</v>
      </c>
      <c r="Y581" s="51">
        <f t="shared" si="95"/>
        <v>1200</v>
      </c>
      <c r="Z581" s="51">
        <v>10000</v>
      </c>
      <c r="AA581" s="69">
        <f t="shared" si="96"/>
        <v>1200</v>
      </c>
      <c r="AB581" s="76">
        <f t="shared" si="97"/>
        <v>0</v>
      </c>
      <c r="AC581" s="69"/>
      <c r="AD581" s="76">
        <f t="shared" si="98"/>
        <v>0</v>
      </c>
      <c r="AE581" s="76">
        <f t="shared" si="99"/>
        <v>3788</v>
      </c>
      <c r="AF581" s="82"/>
      <c r="AG581" s="82"/>
      <c r="AH581" s="88"/>
    </row>
    <row r="582" spans="1:34" s="58" customFormat="1" ht="20.100000000000001" customHeight="1">
      <c r="A582" s="53">
        <v>606</v>
      </c>
      <c r="B582" s="53" t="s">
        <v>40</v>
      </c>
      <c r="C582" s="51" t="s">
        <v>2003</v>
      </c>
      <c r="D582" s="52" t="s">
        <v>2004</v>
      </c>
      <c r="E582" s="51" t="s">
        <v>43</v>
      </c>
      <c r="F582" s="51" t="s">
        <v>79</v>
      </c>
      <c r="G582" s="53" t="s">
        <v>2005</v>
      </c>
      <c r="H582" s="65">
        <v>202303</v>
      </c>
      <c r="I582" s="69" t="s">
        <v>606</v>
      </c>
      <c r="J582" s="105">
        <v>44753</v>
      </c>
      <c r="K582" s="51">
        <v>4000</v>
      </c>
      <c r="L582" s="51">
        <v>4000</v>
      </c>
      <c r="M582" s="51">
        <v>4000</v>
      </c>
      <c r="N582" s="65">
        <v>4000</v>
      </c>
      <c r="O582" s="70">
        <v>560</v>
      </c>
      <c r="P582" s="70">
        <v>20</v>
      </c>
      <c r="Q582" s="70">
        <f t="shared" si="90"/>
        <v>8</v>
      </c>
      <c r="R582" s="70">
        <f t="shared" si="91"/>
        <v>380</v>
      </c>
      <c r="S582" s="70">
        <v>320</v>
      </c>
      <c r="T582" s="70">
        <v>20</v>
      </c>
      <c r="U582" s="76">
        <f t="shared" si="92"/>
        <v>80</v>
      </c>
      <c r="V582" s="76">
        <f t="shared" si="93"/>
        <v>968</v>
      </c>
      <c r="W582" s="76">
        <f t="shared" si="94"/>
        <v>420</v>
      </c>
      <c r="X582" s="77">
        <v>3500</v>
      </c>
      <c r="Y582" s="51">
        <f t="shared" si="95"/>
        <v>420</v>
      </c>
      <c r="Z582" s="51">
        <v>3500</v>
      </c>
      <c r="AA582" s="69">
        <f t="shared" si="96"/>
        <v>420</v>
      </c>
      <c r="AB582" s="76">
        <f t="shared" si="97"/>
        <v>0</v>
      </c>
      <c r="AC582" s="69"/>
      <c r="AD582" s="76">
        <f t="shared" si="98"/>
        <v>0</v>
      </c>
      <c r="AE582" s="76">
        <f t="shared" si="99"/>
        <v>2228</v>
      </c>
      <c r="AF582" s="82">
        <v>44753</v>
      </c>
      <c r="AG582" s="82"/>
      <c r="AH582" s="88"/>
    </row>
    <row r="583" spans="1:34" s="58" customFormat="1" ht="20.100000000000001" customHeight="1">
      <c r="A583" s="53">
        <v>607</v>
      </c>
      <c r="B583" s="53" t="s">
        <v>40</v>
      </c>
      <c r="C583" s="51" t="s">
        <v>2006</v>
      </c>
      <c r="D583" s="52" t="s">
        <v>2007</v>
      </c>
      <c r="E583" s="51" t="s">
        <v>43</v>
      </c>
      <c r="F583" s="51" t="s">
        <v>79</v>
      </c>
      <c r="G583" s="53" t="s">
        <v>2008</v>
      </c>
      <c r="H583" s="65">
        <v>202303</v>
      </c>
      <c r="I583" s="69" t="s">
        <v>606</v>
      </c>
      <c r="J583" s="105">
        <v>44753</v>
      </c>
      <c r="K583" s="51">
        <v>4000</v>
      </c>
      <c r="L583" s="51">
        <v>4000</v>
      </c>
      <c r="M583" s="51">
        <v>4000</v>
      </c>
      <c r="N583" s="65">
        <v>4000</v>
      </c>
      <c r="O583" s="70">
        <v>560</v>
      </c>
      <c r="P583" s="70">
        <v>20</v>
      </c>
      <c r="Q583" s="70">
        <f t="shared" si="90"/>
        <v>8</v>
      </c>
      <c r="R583" s="70">
        <f t="shared" si="91"/>
        <v>380</v>
      </c>
      <c r="S583" s="70">
        <v>320</v>
      </c>
      <c r="T583" s="70">
        <v>20</v>
      </c>
      <c r="U583" s="76">
        <f t="shared" si="92"/>
        <v>80</v>
      </c>
      <c r="V583" s="76">
        <f t="shared" si="93"/>
        <v>968</v>
      </c>
      <c r="W583" s="76">
        <f t="shared" si="94"/>
        <v>420</v>
      </c>
      <c r="X583" s="77">
        <v>8500</v>
      </c>
      <c r="Y583" s="51">
        <f t="shared" si="95"/>
        <v>1020</v>
      </c>
      <c r="Z583" s="51">
        <v>8500</v>
      </c>
      <c r="AA583" s="69">
        <f t="shared" si="96"/>
        <v>1020</v>
      </c>
      <c r="AB583" s="76">
        <f t="shared" si="97"/>
        <v>0</v>
      </c>
      <c r="AC583" s="69"/>
      <c r="AD583" s="76">
        <f t="shared" si="98"/>
        <v>0</v>
      </c>
      <c r="AE583" s="76">
        <f t="shared" si="99"/>
        <v>3428</v>
      </c>
      <c r="AF583" s="82"/>
      <c r="AG583" s="82"/>
      <c r="AH583" s="88"/>
    </row>
    <row r="584" spans="1:34" s="58" customFormat="1" ht="20.100000000000001" customHeight="1">
      <c r="A584" s="53">
        <v>608</v>
      </c>
      <c r="B584" s="53" t="s">
        <v>40</v>
      </c>
      <c r="C584" s="51" t="s">
        <v>2009</v>
      </c>
      <c r="D584" s="52" t="s">
        <v>2010</v>
      </c>
      <c r="E584" s="51" t="s">
        <v>43</v>
      </c>
      <c r="F584" s="51" t="s">
        <v>79</v>
      </c>
      <c r="G584" s="53" t="s">
        <v>2011</v>
      </c>
      <c r="H584" s="65">
        <v>202303</v>
      </c>
      <c r="I584" s="69" t="s">
        <v>1902</v>
      </c>
      <c r="J584" s="105">
        <v>44753</v>
      </c>
      <c r="K584" s="51">
        <v>4000</v>
      </c>
      <c r="L584" s="51">
        <v>4000</v>
      </c>
      <c r="M584" s="51">
        <v>4000</v>
      </c>
      <c r="N584" s="65">
        <v>4000</v>
      </c>
      <c r="O584" s="70">
        <v>560</v>
      </c>
      <c r="P584" s="70">
        <v>20</v>
      </c>
      <c r="Q584" s="70">
        <f t="shared" si="90"/>
        <v>8</v>
      </c>
      <c r="R584" s="70">
        <f t="shared" si="91"/>
        <v>380</v>
      </c>
      <c r="S584" s="70">
        <v>320</v>
      </c>
      <c r="T584" s="70">
        <v>20</v>
      </c>
      <c r="U584" s="76">
        <f t="shared" si="92"/>
        <v>80</v>
      </c>
      <c r="V584" s="76">
        <f t="shared" si="93"/>
        <v>968</v>
      </c>
      <c r="W584" s="76">
        <f t="shared" si="94"/>
        <v>420</v>
      </c>
      <c r="X584" s="77">
        <v>3500</v>
      </c>
      <c r="Y584" s="51">
        <f t="shared" si="95"/>
        <v>420</v>
      </c>
      <c r="Z584" s="51">
        <v>3500</v>
      </c>
      <c r="AA584" s="69">
        <f t="shared" si="96"/>
        <v>420</v>
      </c>
      <c r="AB584" s="76">
        <f t="shared" si="97"/>
        <v>0</v>
      </c>
      <c r="AC584" s="69"/>
      <c r="AD584" s="76">
        <f t="shared" si="98"/>
        <v>0</v>
      </c>
      <c r="AE584" s="76">
        <f t="shared" si="99"/>
        <v>2228</v>
      </c>
      <c r="AF584" s="82">
        <v>44753</v>
      </c>
      <c r="AG584" s="82"/>
      <c r="AH584" s="88"/>
    </row>
    <row r="585" spans="1:34" s="58" customFormat="1" ht="20.100000000000001" customHeight="1">
      <c r="A585" s="53">
        <v>609</v>
      </c>
      <c r="B585" s="53" t="s">
        <v>40</v>
      </c>
      <c r="C585" s="51" t="s">
        <v>2012</v>
      </c>
      <c r="D585" s="52" t="s">
        <v>2013</v>
      </c>
      <c r="E585" s="51" t="s">
        <v>43</v>
      </c>
      <c r="F585" s="51" t="s">
        <v>79</v>
      </c>
      <c r="G585" s="53" t="s">
        <v>2014</v>
      </c>
      <c r="H585" s="65">
        <v>202303</v>
      </c>
      <c r="I585" s="69" t="s">
        <v>606</v>
      </c>
      <c r="J585" s="105">
        <v>44753</v>
      </c>
      <c r="K585" s="51">
        <v>4000</v>
      </c>
      <c r="L585" s="51">
        <v>4000</v>
      </c>
      <c r="M585" s="51">
        <v>4000</v>
      </c>
      <c r="N585" s="65">
        <v>4000</v>
      </c>
      <c r="O585" s="70">
        <v>560</v>
      </c>
      <c r="P585" s="70">
        <v>20</v>
      </c>
      <c r="Q585" s="70">
        <f t="shared" si="90"/>
        <v>8</v>
      </c>
      <c r="R585" s="70">
        <f t="shared" si="91"/>
        <v>380</v>
      </c>
      <c r="S585" s="70">
        <v>320</v>
      </c>
      <c r="T585" s="70">
        <v>20</v>
      </c>
      <c r="U585" s="76">
        <f t="shared" si="92"/>
        <v>80</v>
      </c>
      <c r="V585" s="76">
        <f t="shared" si="93"/>
        <v>968</v>
      </c>
      <c r="W585" s="76">
        <f t="shared" si="94"/>
        <v>420</v>
      </c>
      <c r="X585" s="77">
        <v>3500</v>
      </c>
      <c r="Y585" s="51">
        <f t="shared" si="95"/>
        <v>420</v>
      </c>
      <c r="Z585" s="51">
        <v>3500</v>
      </c>
      <c r="AA585" s="69">
        <f t="shared" si="96"/>
        <v>420</v>
      </c>
      <c r="AB585" s="76">
        <f t="shared" si="97"/>
        <v>0</v>
      </c>
      <c r="AC585" s="69"/>
      <c r="AD585" s="76">
        <f t="shared" si="98"/>
        <v>0</v>
      </c>
      <c r="AE585" s="76">
        <f t="shared" si="99"/>
        <v>2228</v>
      </c>
      <c r="AF585" s="82">
        <v>44753</v>
      </c>
      <c r="AG585" s="82"/>
      <c r="AH585" s="88"/>
    </row>
    <row r="586" spans="1:34" s="58" customFormat="1" ht="20.100000000000001" customHeight="1">
      <c r="A586" s="53">
        <v>610</v>
      </c>
      <c r="B586" s="53" t="s">
        <v>40</v>
      </c>
      <c r="C586" s="51" t="s">
        <v>2015</v>
      </c>
      <c r="D586" s="52" t="s">
        <v>2016</v>
      </c>
      <c r="E586" s="51" t="s">
        <v>43</v>
      </c>
      <c r="F586" s="51" t="s">
        <v>79</v>
      </c>
      <c r="G586" s="53" t="s">
        <v>2017</v>
      </c>
      <c r="H586" s="65">
        <v>202303</v>
      </c>
      <c r="I586" s="69" t="s">
        <v>1427</v>
      </c>
      <c r="J586" s="105">
        <v>44753</v>
      </c>
      <c r="K586" s="51">
        <v>4000</v>
      </c>
      <c r="L586" s="51">
        <v>4000</v>
      </c>
      <c r="M586" s="51">
        <v>4000</v>
      </c>
      <c r="N586" s="65">
        <v>4000</v>
      </c>
      <c r="O586" s="70">
        <v>560</v>
      </c>
      <c r="P586" s="70">
        <v>20</v>
      </c>
      <c r="Q586" s="70">
        <f t="shared" si="90"/>
        <v>8</v>
      </c>
      <c r="R586" s="70">
        <f t="shared" si="91"/>
        <v>380</v>
      </c>
      <c r="S586" s="70">
        <v>320</v>
      </c>
      <c r="T586" s="70">
        <v>20</v>
      </c>
      <c r="U586" s="76">
        <f t="shared" si="92"/>
        <v>80</v>
      </c>
      <c r="V586" s="76">
        <f t="shared" si="93"/>
        <v>968</v>
      </c>
      <c r="W586" s="76">
        <f t="shared" si="94"/>
        <v>420</v>
      </c>
      <c r="X586" s="77">
        <v>9500</v>
      </c>
      <c r="Y586" s="51">
        <f t="shared" si="95"/>
        <v>1140</v>
      </c>
      <c r="Z586" s="51">
        <v>9500</v>
      </c>
      <c r="AA586" s="69">
        <f t="shared" si="96"/>
        <v>1140</v>
      </c>
      <c r="AB586" s="76">
        <f t="shared" si="97"/>
        <v>0</v>
      </c>
      <c r="AC586" s="69"/>
      <c r="AD586" s="76">
        <f t="shared" si="98"/>
        <v>0</v>
      </c>
      <c r="AE586" s="76">
        <f t="shared" si="99"/>
        <v>3668</v>
      </c>
      <c r="AF586" s="82"/>
      <c r="AG586" s="82"/>
      <c r="AH586" s="88"/>
    </row>
    <row r="587" spans="1:34" s="58" customFormat="1" ht="20.100000000000001" customHeight="1">
      <c r="A587" s="53">
        <v>611</v>
      </c>
      <c r="B587" s="53" t="s">
        <v>40</v>
      </c>
      <c r="C587" s="51" t="s">
        <v>2018</v>
      </c>
      <c r="D587" s="52" t="s">
        <v>2019</v>
      </c>
      <c r="E587" s="51" t="s">
        <v>43</v>
      </c>
      <c r="F587" s="51" t="s">
        <v>115</v>
      </c>
      <c r="G587" s="53" t="s">
        <v>2020</v>
      </c>
      <c r="H587" s="65">
        <v>202303</v>
      </c>
      <c r="I587" s="69" t="s">
        <v>1694</v>
      </c>
      <c r="J587" s="105">
        <v>44753</v>
      </c>
      <c r="K587" s="51">
        <v>4000</v>
      </c>
      <c r="L587" s="51">
        <v>4000</v>
      </c>
      <c r="M587" s="51">
        <v>4000</v>
      </c>
      <c r="N587" s="65">
        <v>4000</v>
      </c>
      <c r="O587" s="70">
        <v>560</v>
      </c>
      <c r="P587" s="70">
        <v>20</v>
      </c>
      <c r="Q587" s="70">
        <f t="shared" si="90"/>
        <v>8</v>
      </c>
      <c r="R587" s="70">
        <f t="shared" si="91"/>
        <v>380</v>
      </c>
      <c r="S587" s="70">
        <v>320</v>
      </c>
      <c r="T587" s="70">
        <v>20</v>
      </c>
      <c r="U587" s="76">
        <f t="shared" si="92"/>
        <v>80</v>
      </c>
      <c r="V587" s="76">
        <f t="shared" si="93"/>
        <v>968</v>
      </c>
      <c r="W587" s="76">
        <f t="shared" si="94"/>
        <v>420</v>
      </c>
      <c r="X587" s="77">
        <v>3500</v>
      </c>
      <c r="Y587" s="51">
        <f t="shared" si="95"/>
        <v>420</v>
      </c>
      <c r="Z587" s="51">
        <v>3500</v>
      </c>
      <c r="AA587" s="69">
        <f t="shared" si="96"/>
        <v>420</v>
      </c>
      <c r="AB587" s="76">
        <f t="shared" si="97"/>
        <v>0</v>
      </c>
      <c r="AC587" s="69"/>
      <c r="AD587" s="76">
        <f t="shared" si="98"/>
        <v>0</v>
      </c>
      <c r="AE587" s="76">
        <f t="shared" si="99"/>
        <v>2228</v>
      </c>
      <c r="AF587" s="82">
        <v>44753</v>
      </c>
      <c r="AG587" s="82"/>
      <c r="AH587" s="88"/>
    </row>
    <row r="588" spans="1:34" s="58" customFormat="1" ht="20.100000000000001" customHeight="1">
      <c r="A588" s="53">
        <v>612</v>
      </c>
      <c r="B588" s="53" t="s">
        <v>40</v>
      </c>
      <c r="C588" s="51" t="s">
        <v>2021</v>
      </c>
      <c r="D588" s="52" t="s">
        <v>2022</v>
      </c>
      <c r="E588" s="51" t="s">
        <v>43</v>
      </c>
      <c r="F588" s="51" t="s">
        <v>79</v>
      </c>
      <c r="G588" s="53" t="s">
        <v>2023</v>
      </c>
      <c r="H588" s="65">
        <v>202303</v>
      </c>
      <c r="I588" s="69" t="s">
        <v>1694</v>
      </c>
      <c r="J588" s="105">
        <v>44753</v>
      </c>
      <c r="K588" s="51">
        <v>4000</v>
      </c>
      <c r="L588" s="51">
        <v>4000</v>
      </c>
      <c r="M588" s="51">
        <v>4000</v>
      </c>
      <c r="N588" s="65">
        <v>4000</v>
      </c>
      <c r="O588" s="70">
        <v>560</v>
      </c>
      <c r="P588" s="70">
        <v>20</v>
      </c>
      <c r="Q588" s="70">
        <f t="shared" si="90"/>
        <v>8</v>
      </c>
      <c r="R588" s="70">
        <f t="shared" si="91"/>
        <v>380</v>
      </c>
      <c r="S588" s="70">
        <v>320</v>
      </c>
      <c r="T588" s="70">
        <v>20</v>
      </c>
      <c r="U588" s="76">
        <f t="shared" si="92"/>
        <v>80</v>
      </c>
      <c r="V588" s="76">
        <f t="shared" si="93"/>
        <v>968</v>
      </c>
      <c r="W588" s="76">
        <f t="shared" si="94"/>
        <v>420</v>
      </c>
      <c r="X588" s="77">
        <v>10000</v>
      </c>
      <c r="Y588" s="51">
        <f t="shared" si="95"/>
        <v>1200</v>
      </c>
      <c r="Z588" s="51">
        <v>10000</v>
      </c>
      <c r="AA588" s="69">
        <f t="shared" si="96"/>
        <v>1200</v>
      </c>
      <c r="AB588" s="76">
        <f t="shared" si="97"/>
        <v>0</v>
      </c>
      <c r="AC588" s="69"/>
      <c r="AD588" s="76">
        <f t="shared" si="98"/>
        <v>0</v>
      </c>
      <c r="AE588" s="76">
        <f t="shared" si="99"/>
        <v>3788</v>
      </c>
      <c r="AF588" s="82"/>
      <c r="AG588" s="82"/>
      <c r="AH588" s="88"/>
    </row>
    <row r="589" spans="1:34" s="58" customFormat="1" ht="20.100000000000001" customHeight="1">
      <c r="A589" s="53">
        <v>613</v>
      </c>
      <c r="B589" s="53" t="s">
        <v>40</v>
      </c>
      <c r="C589" s="51" t="s">
        <v>2024</v>
      </c>
      <c r="D589" s="52" t="s">
        <v>2025</v>
      </c>
      <c r="E589" s="51" t="s">
        <v>43</v>
      </c>
      <c r="F589" s="51" t="s">
        <v>79</v>
      </c>
      <c r="G589" s="53" t="s">
        <v>2026</v>
      </c>
      <c r="H589" s="65">
        <v>202303</v>
      </c>
      <c r="I589" s="69" t="s">
        <v>1694</v>
      </c>
      <c r="J589" s="105">
        <v>44753</v>
      </c>
      <c r="K589" s="51">
        <v>4000</v>
      </c>
      <c r="L589" s="51">
        <v>4000</v>
      </c>
      <c r="M589" s="51">
        <v>4000</v>
      </c>
      <c r="N589" s="65">
        <v>4000</v>
      </c>
      <c r="O589" s="70">
        <v>560</v>
      </c>
      <c r="P589" s="70">
        <v>20</v>
      </c>
      <c r="Q589" s="70">
        <f t="shared" si="90"/>
        <v>8</v>
      </c>
      <c r="R589" s="70">
        <f t="shared" si="91"/>
        <v>380</v>
      </c>
      <c r="S589" s="70">
        <v>320</v>
      </c>
      <c r="T589" s="70">
        <v>20</v>
      </c>
      <c r="U589" s="76">
        <f t="shared" si="92"/>
        <v>80</v>
      </c>
      <c r="V589" s="76">
        <f t="shared" si="93"/>
        <v>968</v>
      </c>
      <c r="W589" s="76">
        <f t="shared" si="94"/>
        <v>420</v>
      </c>
      <c r="X589" s="77">
        <v>9000</v>
      </c>
      <c r="Y589" s="51">
        <f t="shared" si="95"/>
        <v>1080</v>
      </c>
      <c r="Z589" s="51">
        <v>9000</v>
      </c>
      <c r="AA589" s="69">
        <f t="shared" si="96"/>
        <v>1080</v>
      </c>
      <c r="AB589" s="76">
        <f t="shared" si="97"/>
        <v>0</v>
      </c>
      <c r="AC589" s="69"/>
      <c r="AD589" s="76">
        <f t="shared" si="98"/>
        <v>0</v>
      </c>
      <c r="AE589" s="76">
        <f t="shared" si="99"/>
        <v>3548</v>
      </c>
      <c r="AF589" s="82"/>
      <c r="AG589" s="82"/>
      <c r="AH589" s="88"/>
    </row>
    <row r="590" spans="1:34" s="58" customFormat="1" ht="20.100000000000001" customHeight="1">
      <c r="A590" s="53">
        <v>614</v>
      </c>
      <c r="B590" s="53" t="s">
        <v>40</v>
      </c>
      <c r="C590" s="51" t="s">
        <v>2027</v>
      </c>
      <c r="D590" s="52" t="s">
        <v>2028</v>
      </c>
      <c r="E590" s="51" t="s">
        <v>43</v>
      </c>
      <c r="F590" s="51" t="s">
        <v>79</v>
      </c>
      <c r="G590" s="53" t="s">
        <v>2029</v>
      </c>
      <c r="H590" s="65">
        <v>202303</v>
      </c>
      <c r="I590" s="69" t="s">
        <v>1694</v>
      </c>
      <c r="J590" s="105">
        <v>44753</v>
      </c>
      <c r="K590" s="51">
        <v>4000</v>
      </c>
      <c r="L590" s="51">
        <v>4000</v>
      </c>
      <c r="M590" s="51">
        <v>4000</v>
      </c>
      <c r="N590" s="65">
        <v>4000</v>
      </c>
      <c r="O590" s="70">
        <v>560</v>
      </c>
      <c r="P590" s="70">
        <v>20</v>
      </c>
      <c r="Q590" s="70">
        <f t="shared" si="90"/>
        <v>8</v>
      </c>
      <c r="R590" s="70">
        <f t="shared" si="91"/>
        <v>380</v>
      </c>
      <c r="S590" s="70">
        <v>320</v>
      </c>
      <c r="T590" s="70">
        <v>20</v>
      </c>
      <c r="U590" s="76">
        <f t="shared" si="92"/>
        <v>80</v>
      </c>
      <c r="V590" s="76">
        <f t="shared" si="93"/>
        <v>968</v>
      </c>
      <c r="W590" s="76">
        <f t="shared" si="94"/>
        <v>420</v>
      </c>
      <c r="X590" s="77">
        <v>3500</v>
      </c>
      <c r="Y590" s="51">
        <f t="shared" si="95"/>
        <v>420</v>
      </c>
      <c r="Z590" s="51">
        <v>3500</v>
      </c>
      <c r="AA590" s="69">
        <f t="shared" si="96"/>
        <v>420</v>
      </c>
      <c r="AB590" s="76">
        <f t="shared" si="97"/>
        <v>0</v>
      </c>
      <c r="AC590" s="69"/>
      <c r="AD590" s="76">
        <f t="shared" si="98"/>
        <v>0</v>
      </c>
      <c r="AE590" s="76">
        <f t="shared" si="99"/>
        <v>2228</v>
      </c>
      <c r="AF590" s="82">
        <v>44753</v>
      </c>
      <c r="AG590" s="82"/>
      <c r="AH590" s="88"/>
    </row>
    <row r="591" spans="1:34" s="58" customFormat="1" ht="20.100000000000001" customHeight="1">
      <c r="A591" s="53">
        <v>615</v>
      </c>
      <c r="B591" s="53" t="s">
        <v>40</v>
      </c>
      <c r="C591" s="51" t="s">
        <v>2030</v>
      </c>
      <c r="D591" s="52" t="s">
        <v>2031</v>
      </c>
      <c r="E591" s="51" t="s">
        <v>43</v>
      </c>
      <c r="F591" s="51" t="s">
        <v>79</v>
      </c>
      <c r="G591" s="53" t="s">
        <v>2032</v>
      </c>
      <c r="H591" s="65">
        <v>202303</v>
      </c>
      <c r="I591" s="69" t="s">
        <v>1694</v>
      </c>
      <c r="J591" s="105">
        <v>44753</v>
      </c>
      <c r="K591" s="51">
        <v>4000</v>
      </c>
      <c r="L591" s="51">
        <v>4000</v>
      </c>
      <c r="M591" s="51">
        <v>4000</v>
      </c>
      <c r="N591" s="65">
        <v>4000</v>
      </c>
      <c r="O591" s="70">
        <v>560</v>
      </c>
      <c r="P591" s="70">
        <v>20</v>
      </c>
      <c r="Q591" s="70">
        <f t="shared" si="90"/>
        <v>8</v>
      </c>
      <c r="R591" s="70">
        <f t="shared" si="91"/>
        <v>380</v>
      </c>
      <c r="S591" s="70">
        <v>320</v>
      </c>
      <c r="T591" s="70">
        <v>20</v>
      </c>
      <c r="U591" s="76">
        <f t="shared" si="92"/>
        <v>80</v>
      </c>
      <c r="V591" s="76">
        <f t="shared" si="93"/>
        <v>968</v>
      </c>
      <c r="W591" s="76">
        <f t="shared" si="94"/>
        <v>420</v>
      </c>
      <c r="X591" s="77">
        <v>9500</v>
      </c>
      <c r="Y591" s="51">
        <f t="shared" si="95"/>
        <v>1140</v>
      </c>
      <c r="Z591" s="51">
        <v>9500</v>
      </c>
      <c r="AA591" s="69">
        <f t="shared" si="96"/>
        <v>1140</v>
      </c>
      <c r="AB591" s="76">
        <f t="shared" si="97"/>
        <v>0</v>
      </c>
      <c r="AC591" s="69"/>
      <c r="AD591" s="76">
        <f t="shared" si="98"/>
        <v>0</v>
      </c>
      <c r="AE591" s="76">
        <f t="shared" si="99"/>
        <v>3668</v>
      </c>
      <c r="AF591" s="82"/>
      <c r="AG591" s="82"/>
      <c r="AH591" s="88"/>
    </row>
    <row r="592" spans="1:34" s="58" customFormat="1" ht="20.100000000000001" customHeight="1">
      <c r="A592" s="53">
        <v>616</v>
      </c>
      <c r="B592" s="53" t="s">
        <v>40</v>
      </c>
      <c r="C592" s="51" t="s">
        <v>2033</v>
      </c>
      <c r="D592" s="52" t="s">
        <v>2034</v>
      </c>
      <c r="E592" s="51" t="s">
        <v>43</v>
      </c>
      <c r="F592" s="51" t="s">
        <v>79</v>
      </c>
      <c r="G592" s="53" t="s">
        <v>2035</v>
      </c>
      <c r="H592" s="65">
        <v>202303</v>
      </c>
      <c r="I592" s="69" t="s">
        <v>1694</v>
      </c>
      <c r="J592" s="105">
        <v>44753</v>
      </c>
      <c r="K592" s="51">
        <v>4000</v>
      </c>
      <c r="L592" s="51">
        <v>4000</v>
      </c>
      <c r="M592" s="51">
        <v>4000</v>
      </c>
      <c r="N592" s="65">
        <v>4000</v>
      </c>
      <c r="O592" s="70">
        <v>560</v>
      </c>
      <c r="P592" s="70">
        <v>20</v>
      </c>
      <c r="Q592" s="70">
        <f t="shared" si="90"/>
        <v>8</v>
      </c>
      <c r="R592" s="70">
        <f t="shared" si="91"/>
        <v>380</v>
      </c>
      <c r="S592" s="70">
        <v>320</v>
      </c>
      <c r="T592" s="70">
        <v>20</v>
      </c>
      <c r="U592" s="76">
        <f t="shared" si="92"/>
        <v>80</v>
      </c>
      <c r="V592" s="76">
        <f t="shared" si="93"/>
        <v>968</v>
      </c>
      <c r="W592" s="76">
        <f t="shared" si="94"/>
        <v>420</v>
      </c>
      <c r="X592" s="77">
        <v>9500</v>
      </c>
      <c r="Y592" s="51">
        <f t="shared" si="95"/>
        <v>1140</v>
      </c>
      <c r="Z592" s="51">
        <v>9500</v>
      </c>
      <c r="AA592" s="69">
        <f t="shared" si="96"/>
        <v>1140</v>
      </c>
      <c r="AB592" s="76">
        <f t="shared" si="97"/>
        <v>0</v>
      </c>
      <c r="AC592" s="69"/>
      <c r="AD592" s="76">
        <f t="shared" si="98"/>
        <v>0</v>
      </c>
      <c r="AE592" s="76">
        <f t="shared" si="99"/>
        <v>3668</v>
      </c>
      <c r="AF592" s="82"/>
      <c r="AG592" s="82"/>
      <c r="AH592" s="88"/>
    </row>
    <row r="593" spans="1:34" s="58" customFormat="1" ht="20.100000000000001" customHeight="1">
      <c r="A593" s="53">
        <v>617</v>
      </c>
      <c r="B593" s="53" t="s">
        <v>40</v>
      </c>
      <c r="C593" s="51" t="s">
        <v>2036</v>
      </c>
      <c r="D593" s="52" t="s">
        <v>2037</v>
      </c>
      <c r="E593" s="51" t="s">
        <v>43</v>
      </c>
      <c r="F593" s="51" t="s">
        <v>115</v>
      </c>
      <c r="G593" s="53" t="s">
        <v>2038</v>
      </c>
      <c r="H593" s="65">
        <v>202303</v>
      </c>
      <c r="I593" s="69" t="s">
        <v>1694</v>
      </c>
      <c r="J593" s="105">
        <v>44753</v>
      </c>
      <c r="K593" s="51">
        <v>4000</v>
      </c>
      <c r="L593" s="51">
        <v>4000</v>
      </c>
      <c r="M593" s="51">
        <v>4000</v>
      </c>
      <c r="N593" s="65">
        <v>4000</v>
      </c>
      <c r="O593" s="70">
        <v>560</v>
      </c>
      <c r="P593" s="70">
        <v>20</v>
      </c>
      <c r="Q593" s="70">
        <f t="shared" si="90"/>
        <v>8</v>
      </c>
      <c r="R593" s="70">
        <f t="shared" si="91"/>
        <v>380</v>
      </c>
      <c r="S593" s="70">
        <v>320</v>
      </c>
      <c r="T593" s="70">
        <v>20</v>
      </c>
      <c r="U593" s="76">
        <f t="shared" si="92"/>
        <v>80</v>
      </c>
      <c r="V593" s="76">
        <f t="shared" si="93"/>
        <v>968</v>
      </c>
      <c r="W593" s="76">
        <f t="shared" si="94"/>
        <v>420</v>
      </c>
      <c r="X593" s="77">
        <v>8000</v>
      </c>
      <c r="Y593" s="51">
        <f t="shared" si="95"/>
        <v>960</v>
      </c>
      <c r="Z593" s="51">
        <v>3500</v>
      </c>
      <c r="AA593" s="69">
        <f t="shared" si="96"/>
        <v>420</v>
      </c>
      <c r="AB593" s="76">
        <f t="shared" si="97"/>
        <v>540</v>
      </c>
      <c r="AC593" s="69"/>
      <c r="AD593" s="76">
        <f t="shared" si="98"/>
        <v>540</v>
      </c>
      <c r="AE593" s="76">
        <f t="shared" si="99"/>
        <v>2228</v>
      </c>
      <c r="AF593" s="82">
        <v>44753</v>
      </c>
      <c r="AG593" s="82" t="s">
        <v>2039</v>
      </c>
      <c r="AH593" s="88"/>
    </row>
    <row r="594" spans="1:34" s="58" customFormat="1" ht="20.100000000000001" customHeight="1">
      <c r="A594" s="53">
        <v>618</v>
      </c>
      <c r="B594" s="53" t="s">
        <v>40</v>
      </c>
      <c r="C594" s="51" t="s">
        <v>2040</v>
      </c>
      <c r="D594" s="52" t="s">
        <v>2041</v>
      </c>
      <c r="E594" s="51" t="s">
        <v>43</v>
      </c>
      <c r="F594" s="51" t="s">
        <v>79</v>
      </c>
      <c r="G594" s="53" t="s">
        <v>2042</v>
      </c>
      <c r="H594" s="65">
        <v>202303</v>
      </c>
      <c r="I594" s="69" t="s">
        <v>1694</v>
      </c>
      <c r="J594" s="105">
        <v>44753</v>
      </c>
      <c r="K594" s="51">
        <v>4000</v>
      </c>
      <c r="L594" s="51">
        <v>4000</v>
      </c>
      <c r="M594" s="51">
        <v>4000</v>
      </c>
      <c r="N594" s="65">
        <v>4000</v>
      </c>
      <c r="O594" s="70">
        <v>560</v>
      </c>
      <c r="P594" s="70">
        <v>20</v>
      </c>
      <c r="Q594" s="70">
        <f t="shared" si="90"/>
        <v>8</v>
      </c>
      <c r="R594" s="70">
        <f t="shared" si="91"/>
        <v>380</v>
      </c>
      <c r="S594" s="70">
        <v>320</v>
      </c>
      <c r="T594" s="70">
        <v>20</v>
      </c>
      <c r="U594" s="76">
        <f t="shared" si="92"/>
        <v>80</v>
      </c>
      <c r="V594" s="76">
        <f t="shared" si="93"/>
        <v>968</v>
      </c>
      <c r="W594" s="76">
        <f t="shared" si="94"/>
        <v>420</v>
      </c>
      <c r="X594" s="77">
        <v>11500</v>
      </c>
      <c r="Y594" s="51">
        <f t="shared" si="95"/>
        <v>1380</v>
      </c>
      <c r="Z594" s="51">
        <v>11500</v>
      </c>
      <c r="AA594" s="69">
        <f t="shared" si="96"/>
        <v>1380</v>
      </c>
      <c r="AB594" s="76">
        <f t="shared" si="97"/>
        <v>0</v>
      </c>
      <c r="AC594" s="69"/>
      <c r="AD594" s="76">
        <f t="shared" si="98"/>
        <v>0</v>
      </c>
      <c r="AE594" s="76">
        <f t="shared" si="99"/>
        <v>4148</v>
      </c>
      <c r="AF594" s="82"/>
      <c r="AG594" s="82"/>
      <c r="AH594" s="88"/>
    </row>
    <row r="595" spans="1:34" s="58" customFormat="1" ht="20.100000000000001" customHeight="1">
      <c r="A595" s="53">
        <v>619</v>
      </c>
      <c r="B595" s="53" t="s">
        <v>40</v>
      </c>
      <c r="C595" s="51" t="s">
        <v>2043</v>
      </c>
      <c r="D595" s="52" t="s">
        <v>2044</v>
      </c>
      <c r="E595" s="51" t="s">
        <v>43</v>
      </c>
      <c r="F595" s="51" t="s">
        <v>79</v>
      </c>
      <c r="G595" s="53" t="s">
        <v>2045</v>
      </c>
      <c r="H595" s="65">
        <v>202303</v>
      </c>
      <c r="I595" s="69" t="s">
        <v>1694</v>
      </c>
      <c r="J595" s="105">
        <v>44753</v>
      </c>
      <c r="K595" s="51">
        <v>4000</v>
      </c>
      <c r="L595" s="51">
        <v>4000</v>
      </c>
      <c r="M595" s="51">
        <v>4000</v>
      </c>
      <c r="N595" s="65">
        <v>4000</v>
      </c>
      <c r="O595" s="70">
        <v>560</v>
      </c>
      <c r="P595" s="70">
        <v>20</v>
      </c>
      <c r="Q595" s="70">
        <f t="shared" si="90"/>
        <v>8</v>
      </c>
      <c r="R595" s="70">
        <f t="shared" si="91"/>
        <v>380</v>
      </c>
      <c r="S595" s="70">
        <v>320</v>
      </c>
      <c r="T595" s="70">
        <v>20</v>
      </c>
      <c r="U595" s="76">
        <f t="shared" si="92"/>
        <v>80</v>
      </c>
      <c r="V595" s="76">
        <f t="shared" si="93"/>
        <v>968</v>
      </c>
      <c r="W595" s="76">
        <f t="shared" si="94"/>
        <v>420</v>
      </c>
      <c r="X595" s="77">
        <v>9800</v>
      </c>
      <c r="Y595" s="51">
        <f t="shared" si="95"/>
        <v>1176</v>
      </c>
      <c r="Z595" s="51">
        <v>9800</v>
      </c>
      <c r="AA595" s="69">
        <f t="shared" si="96"/>
        <v>1176</v>
      </c>
      <c r="AB595" s="76">
        <f t="shared" si="97"/>
        <v>0</v>
      </c>
      <c r="AC595" s="69"/>
      <c r="AD595" s="76">
        <f t="shared" si="98"/>
        <v>0</v>
      </c>
      <c r="AE595" s="76">
        <f t="shared" si="99"/>
        <v>3740</v>
      </c>
      <c r="AF595" s="82"/>
      <c r="AG595" s="82"/>
      <c r="AH595" s="88"/>
    </row>
    <row r="596" spans="1:34" s="58" customFormat="1" ht="20.100000000000001" customHeight="1">
      <c r="A596" s="53">
        <v>620</v>
      </c>
      <c r="B596" s="53" t="s">
        <v>40</v>
      </c>
      <c r="C596" s="51" t="s">
        <v>2046</v>
      </c>
      <c r="D596" s="52" t="s">
        <v>2047</v>
      </c>
      <c r="E596" s="51" t="s">
        <v>43</v>
      </c>
      <c r="F596" s="51" t="s">
        <v>79</v>
      </c>
      <c r="G596" s="53" t="s">
        <v>2048</v>
      </c>
      <c r="H596" s="65">
        <v>202303</v>
      </c>
      <c r="I596" s="69" t="s">
        <v>424</v>
      </c>
      <c r="J596" s="105">
        <v>44753</v>
      </c>
      <c r="K596" s="51">
        <v>4000</v>
      </c>
      <c r="L596" s="51">
        <v>4000</v>
      </c>
      <c r="M596" s="51">
        <v>4000</v>
      </c>
      <c r="N596" s="65">
        <v>4000</v>
      </c>
      <c r="O596" s="70">
        <v>560</v>
      </c>
      <c r="P596" s="70">
        <v>20</v>
      </c>
      <c r="Q596" s="70">
        <f t="shared" si="90"/>
        <v>8</v>
      </c>
      <c r="R596" s="70">
        <f t="shared" si="91"/>
        <v>380</v>
      </c>
      <c r="S596" s="70">
        <v>320</v>
      </c>
      <c r="T596" s="70">
        <v>20</v>
      </c>
      <c r="U596" s="76">
        <f t="shared" si="92"/>
        <v>80</v>
      </c>
      <c r="V596" s="76">
        <f t="shared" si="93"/>
        <v>968</v>
      </c>
      <c r="W596" s="76">
        <f t="shared" si="94"/>
        <v>420</v>
      </c>
      <c r="X596" s="77">
        <v>3500</v>
      </c>
      <c r="Y596" s="51">
        <f t="shared" si="95"/>
        <v>420</v>
      </c>
      <c r="Z596" s="51">
        <v>3500</v>
      </c>
      <c r="AA596" s="69">
        <f t="shared" si="96"/>
        <v>420</v>
      </c>
      <c r="AB596" s="76">
        <f t="shared" si="97"/>
        <v>0</v>
      </c>
      <c r="AC596" s="69"/>
      <c r="AD596" s="76">
        <f t="shared" si="98"/>
        <v>0</v>
      </c>
      <c r="AE596" s="76">
        <f t="shared" si="99"/>
        <v>2228</v>
      </c>
      <c r="AF596" s="82">
        <v>44753</v>
      </c>
      <c r="AG596" s="82"/>
      <c r="AH596" s="88"/>
    </row>
    <row r="597" spans="1:34" s="58" customFormat="1" ht="20.100000000000001" customHeight="1">
      <c r="A597" s="53">
        <v>621</v>
      </c>
      <c r="B597" s="53" t="s">
        <v>40</v>
      </c>
      <c r="C597" s="51" t="s">
        <v>2049</v>
      </c>
      <c r="D597" s="52" t="s">
        <v>2050</v>
      </c>
      <c r="E597" s="51" t="s">
        <v>201</v>
      </c>
      <c r="F597" s="51" t="s">
        <v>79</v>
      </c>
      <c r="G597" s="53" t="s">
        <v>2051</v>
      </c>
      <c r="H597" s="65">
        <v>202303</v>
      </c>
      <c r="I597" s="69" t="s">
        <v>463</v>
      </c>
      <c r="J597" s="105">
        <v>44753</v>
      </c>
      <c r="K597" s="51">
        <v>4000</v>
      </c>
      <c r="L597" s="51">
        <v>4000</v>
      </c>
      <c r="M597" s="51">
        <v>4000</v>
      </c>
      <c r="N597" s="65">
        <v>4000</v>
      </c>
      <c r="O597" s="70">
        <v>560</v>
      </c>
      <c r="P597" s="70">
        <v>20</v>
      </c>
      <c r="Q597" s="70">
        <f t="shared" si="90"/>
        <v>8</v>
      </c>
      <c r="R597" s="70">
        <f t="shared" si="91"/>
        <v>380</v>
      </c>
      <c r="S597" s="70">
        <v>320</v>
      </c>
      <c r="T597" s="70">
        <v>20</v>
      </c>
      <c r="U597" s="76">
        <f t="shared" si="92"/>
        <v>80</v>
      </c>
      <c r="V597" s="76">
        <f t="shared" si="93"/>
        <v>968</v>
      </c>
      <c r="W597" s="76">
        <f t="shared" si="94"/>
        <v>420</v>
      </c>
      <c r="X597" s="77">
        <v>10000</v>
      </c>
      <c r="Y597" s="51">
        <f t="shared" si="95"/>
        <v>1200</v>
      </c>
      <c r="Z597" s="51">
        <v>10000</v>
      </c>
      <c r="AA597" s="69">
        <f t="shared" si="96"/>
        <v>1200</v>
      </c>
      <c r="AB597" s="76">
        <f t="shared" si="97"/>
        <v>0</v>
      </c>
      <c r="AC597" s="69"/>
      <c r="AD597" s="76">
        <f t="shared" si="98"/>
        <v>0</v>
      </c>
      <c r="AE597" s="76">
        <f t="shared" si="99"/>
        <v>3788</v>
      </c>
      <c r="AF597" s="82"/>
      <c r="AG597" s="82"/>
      <c r="AH597" s="88"/>
    </row>
    <row r="598" spans="1:34" s="58" customFormat="1" ht="20.100000000000001" customHeight="1">
      <c r="A598" s="53">
        <v>622</v>
      </c>
      <c r="B598" s="53" t="s">
        <v>40</v>
      </c>
      <c r="C598" s="51" t="s">
        <v>2052</v>
      </c>
      <c r="D598" s="52" t="s">
        <v>2053</v>
      </c>
      <c r="E598" s="51" t="s">
        <v>43</v>
      </c>
      <c r="F598" s="51" t="s">
        <v>79</v>
      </c>
      <c r="G598" s="53" t="s">
        <v>2054</v>
      </c>
      <c r="H598" s="65">
        <v>202303</v>
      </c>
      <c r="I598" s="69" t="s">
        <v>257</v>
      </c>
      <c r="J598" s="105">
        <v>44753</v>
      </c>
      <c r="K598" s="51">
        <v>4000</v>
      </c>
      <c r="L598" s="51">
        <v>4000</v>
      </c>
      <c r="M598" s="51">
        <v>4000</v>
      </c>
      <c r="N598" s="65">
        <v>4000</v>
      </c>
      <c r="O598" s="70">
        <v>560</v>
      </c>
      <c r="P598" s="70">
        <v>20</v>
      </c>
      <c r="Q598" s="70">
        <f t="shared" si="90"/>
        <v>8</v>
      </c>
      <c r="R598" s="70">
        <f t="shared" si="91"/>
        <v>380</v>
      </c>
      <c r="S598" s="70">
        <v>320</v>
      </c>
      <c r="T598" s="70">
        <v>20</v>
      </c>
      <c r="U598" s="76">
        <f t="shared" si="92"/>
        <v>80</v>
      </c>
      <c r="V598" s="76">
        <f t="shared" si="93"/>
        <v>968</v>
      </c>
      <c r="W598" s="76">
        <f t="shared" si="94"/>
        <v>420</v>
      </c>
      <c r="X598" s="77">
        <v>3500</v>
      </c>
      <c r="Y598" s="51">
        <f t="shared" si="95"/>
        <v>420</v>
      </c>
      <c r="Z598" s="51">
        <v>3500</v>
      </c>
      <c r="AA598" s="69">
        <f t="shared" si="96"/>
        <v>420</v>
      </c>
      <c r="AB598" s="76">
        <f t="shared" si="97"/>
        <v>0</v>
      </c>
      <c r="AC598" s="69"/>
      <c r="AD598" s="76">
        <f t="shared" si="98"/>
        <v>0</v>
      </c>
      <c r="AE598" s="76">
        <f t="shared" si="99"/>
        <v>2228</v>
      </c>
      <c r="AF598" s="82">
        <v>44753</v>
      </c>
      <c r="AG598" s="82"/>
      <c r="AH598" s="88"/>
    </row>
    <row r="599" spans="1:34" s="58" customFormat="1" ht="20.100000000000001" customHeight="1">
      <c r="A599" s="53">
        <v>623</v>
      </c>
      <c r="B599" s="53" t="s">
        <v>40</v>
      </c>
      <c r="C599" s="51" t="s">
        <v>2055</v>
      </c>
      <c r="D599" s="52" t="s">
        <v>2056</v>
      </c>
      <c r="E599" s="51" t="s">
        <v>43</v>
      </c>
      <c r="F599" s="51" t="s">
        <v>79</v>
      </c>
      <c r="G599" s="53" t="s">
        <v>2057</v>
      </c>
      <c r="H599" s="65">
        <v>202303</v>
      </c>
      <c r="I599" s="69" t="s">
        <v>324</v>
      </c>
      <c r="J599" s="105">
        <v>44755</v>
      </c>
      <c r="K599" s="51">
        <v>4000</v>
      </c>
      <c r="L599" s="51">
        <v>4000</v>
      </c>
      <c r="M599" s="51">
        <v>4000</v>
      </c>
      <c r="N599" s="65">
        <v>4000</v>
      </c>
      <c r="O599" s="70">
        <v>560</v>
      </c>
      <c r="P599" s="70">
        <v>20</v>
      </c>
      <c r="Q599" s="70">
        <f t="shared" si="90"/>
        <v>8</v>
      </c>
      <c r="R599" s="70">
        <f t="shared" si="91"/>
        <v>380</v>
      </c>
      <c r="S599" s="70">
        <v>320</v>
      </c>
      <c r="T599" s="70">
        <v>20</v>
      </c>
      <c r="U599" s="76">
        <f t="shared" si="92"/>
        <v>80</v>
      </c>
      <c r="V599" s="76">
        <f t="shared" si="93"/>
        <v>968</v>
      </c>
      <c r="W599" s="76">
        <f t="shared" si="94"/>
        <v>420</v>
      </c>
      <c r="X599" s="77">
        <v>10000</v>
      </c>
      <c r="Y599" s="51">
        <f t="shared" si="95"/>
        <v>1200</v>
      </c>
      <c r="Z599" s="51">
        <v>10000</v>
      </c>
      <c r="AA599" s="69">
        <f t="shared" si="96"/>
        <v>1200</v>
      </c>
      <c r="AB599" s="76">
        <f t="shared" si="97"/>
        <v>0</v>
      </c>
      <c r="AC599" s="69"/>
      <c r="AD599" s="76">
        <f t="shared" si="98"/>
        <v>0</v>
      </c>
      <c r="AE599" s="76">
        <f t="shared" si="99"/>
        <v>3788</v>
      </c>
      <c r="AF599" s="82"/>
      <c r="AG599" s="82"/>
      <c r="AH599" s="88"/>
    </row>
    <row r="600" spans="1:34" s="58" customFormat="1" ht="20.100000000000001" customHeight="1">
      <c r="A600" s="53">
        <v>624</v>
      </c>
      <c r="B600" s="53" t="s">
        <v>40</v>
      </c>
      <c r="C600" s="51" t="s">
        <v>2058</v>
      </c>
      <c r="D600" s="52" t="s">
        <v>2059</v>
      </c>
      <c r="E600" s="51" t="s">
        <v>43</v>
      </c>
      <c r="F600" s="51" t="s">
        <v>71</v>
      </c>
      <c r="G600" s="53" t="s">
        <v>2060</v>
      </c>
      <c r="H600" s="65">
        <v>202303</v>
      </c>
      <c r="I600" s="69" t="s">
        <v>1906</v>
      </c>
      <c r="J600" s="105">
        <v>44755</v>
      </c>
      <c r="K600" s="51">
        <v>5000</v>
      </c>
      <c r="L600" s="51">
        <v>5000</v>
      </c>
      <c r="M600" s="51">
        <v>5000</v>
      </c>
      <c r="N600" s="65">
        <v>5000</v>
      </c>
      <c r="O600" s="70">
        <v>700</v>
      </c>
      <c r="P600" s="70">
        <v>25</v>
      </c>
      <c r="Q600" s="70">
        <f t="shared" si="90"/>
        <v>10</v>
      </c>
      <c r="R600" s="70">
        <f t="shared" si="91"/>
        <v>475</v>
      </c>
      <c r="S600" s="70">
        <v>400</v>
      </c>
      <c r="T600" s="70">
        <v>25</v>
      </c>
      <c r="U600" s="76">
        <f t="shared" si="92"/>
        <v>100</v>
      </c>
      <c r="V600" s="76">
        <f t="shared" si="93"/>
        <v>1210</v>
      </c>
      <c r="W600" s="76">
        <f t="shared" si="94"/>
        <v>525</v>
      </c>
      <c r="X600" s="77">
        <v>18000</v>
      </c>
      <c r="Y600" s="51">
        <f t="shared" si="95"/>
        <v>2160</v>
      </c>
      <c r="Z600" s="51">
        <v>18000</v>
      </c>
      <c r="AA600" s="69">
        <f t="shared" si="96"/>
        <v>2160</v>
      </c>
      <c r="AB600" s="76">
        <f t="shared" si="97"/>
        <v>0</v>
      </c>
      <c r="AC600" s="69"/>
      <c r="AD600" s="76">
        <f t="shared" si="98"/>
        <v>0</v>
      </c>
      <c r="AE600" s="76">
        <f t="shared" si="99"/>
        <v>6055</v>
      </c>
      <c r="AF600" s="82"/>
      <c r="AG600" s="82"/>
      <c r="AH600" s="88"/>
    </row>
    <row r="601" spans="1:34" s="58" customFormat="1" ht="20.100000000000001" customHeight="1">
      <c r="A601" s="53">
        <v>625</v>
      </c>
      <c r="B601" s="53" t="s">
        <v>40</v>
      </c>
      <c r="C601" s="51" t="s">
        <v>2061</v>
      </c>
      <c r="D601" s="52" t="s">
        <v>2062</v>
      </c>
      <c r="E601" s="51" t="s">
        <v>43</v>
      </c>
      <c r="F601" s="51" t="s">
        <v>79</v>
      </c>
      <c r="G601" s="53" t="s">
        <v>2063</v>
      </c>
      <c r="H601" s="65">
        <v>202303</v>
      </c>
      <c r="I601" s="69" t="s">
        <v>376</v>
      </c>
      <c r="J601" s="105">
        <v>44755</v>
      </c>
      <c r="K601" s="51">
        <v>4000</v>
      </c>
      <c r="L601" s="51">
        <v>4000</v>
      </c>
      <c r="M601" s="51">
        <v>4000</v>
      </c>
      <c r="N601" s="65">
        <v>4000</v>
      </c>
      <c r="O601" s="70">
        <v>560</v>
      </c>
      <c r="P601" s="70">
        <v>20</v>
      </c>
      <c r="Q601" s="70">
        <f t="shared" si="90"/>
        <v>8</v>
      </c>
      <c r="R601" s="70">
        <f t="shared" si="91"/>
        <v>380</v>
      </c>
      <c r="S601" s="70">
        <v>320</v>
      </c>
      <c r="T601" s="70">
        <v>20</v>
      </c>
      <c r="U601" s="76">
        <f t="shared" si="92"/>
        <v>80</v>
      </c>
      <c r="V601" s="76">
        <f t="shared" si="93"/>
        <v>968</v>
      </c>
      <c r="W601" s="76">
        <f t="shared" si="94"/>
        <v>420</v>
      </c>
      <c r="X601" s="77">
        <v>12000</v>
      </c>
      <c r="Y601" s="51">
        <f t="shared" si="95"/>
        <v>1440</v>
      </c>
      <c r="Z601" s="51">
        <v>3500</v>
      </c>
      <c r="AA601" s="69">
        <f t="shared" si="96"/>
        <v>420</v>
      </c>
      <c r="AB601" s="76">
        <f t="shared" si="97"/>
        <v>1020</v>
      </c>
      <c r="AC601" s="69"/>
      <c r="AD601" s="76">
        <f t="shared" si="98"/>
        <v>1020</v>
      </c>
      <c r="AE601" s="76">
        <f t="shared" si="99"/>
        <v>2228</v>
      </c>
      <c r="AF601" s="82">
        <v>44755</v>
      </c>
      <c r="AG601" s="82">
        <v>44758</v>
      </c>
      <c r="AH601" s="88"/>
    </row>
    <row r="602" spans="1:34" s="58" customFormat="1" ht="20.100000000000001" customHeight="1">
      <c r="A602" s="53">
        <v>626</v>
      </c>
      <c r="B602" s="53" t="s">
        <v>40</v>
      </c>
      <c r="C602" s="51" t="s">
        <v>2064</v>
      </c>
      <c r="D602" s="52" t="s">
        <v>2065</v>
      </c>
      <c r="E602" s="51" t="s">
        <v>43</v>
      </c>
      <c r="F602" s="51" t="s">
        <v>79</v>
      </c>
      <c r="G602" s="53" t="s">
        <v>2066</v>
      </c>
      <c r="H602" s="65">
        <v>202303</v>
      </c>
      <c r="I602" s="69" t="s">
        <v>324</v>
      </c>
      <c r="J602" s="105">
        <v>44757</v>
      </c>
      <c r="K602" s="51">
        <v>4000</v>
      </c>
      <c r="L602" s="51">
        <v>4000</v>
      </c>
      <c r="M602" s="51">
        <v>4000</v>
      </c>
      <c r="N602" s="65">
        <v>4000</v>
      </c>
      <c r="O602" s="70">
        <v>560</v>
      </c>
      <c r="P602" s="70">
        <v>20</v>
      </c>
      <c r="Q602" s="70">
        <f t="shared" si="90"/>
        <v>8</v>
      </c>
      <c r="R602" s="70">
        <f t="shared" si="91"/>
        <v>380</v>
      </c>
      <c r="S602" s="70">
        <v>320</v>
      </c>
      <c r="T602" s="70">
        <v>20</v>
      </c>
      <c r="U602" s="76">
        <f t="shared" si="92"/>
        <v>80</v>
      </c>
      <c r="V602" s="76">
        <f t="shared" si="93"/>
        <v>968</v>
      </c>
      <c r="W602" s="76">
        <f t="shared" si="94"/>
        <v>420</v>
      </c>
      <c r="X602" s="77">
        <v>9000</v>
      </c>
      <c r="Y602" s="51">
        <f t="shared" si="95"/>
        <v>1080</v>
      </c>
      <c r="Z602" s="51">
        <v>9000</v>
      </c>
      <c r="AA602" s="69">
        <f t="shared" si="96"/>
        <v>1080</v>
      </c>
      <c r="AB602" s="76">
        <f t="shared" si="97"/>
        <v>0</v>
      </c>
      <c r="AC602" s="69"/>
      <c r="AD602" s="76">
        <f t="shared" si="98"/>
        <v>0</v>
      </c>
      <c r="AE602" s="76">
        <f t="shared" si="99"/>
        <v>3548</v>
      </c>
      <c r="AF602" s="82"/>
      <c r="AG602" s="82"/>
      <c r="AH602" s="88"/>
    </row>
    <row r="603" spans="1:34" s="58" customFormat="1" ht="20.100000000000001" customHeight="1">
      <c r="A603" s="53">
        <v>627</v>
      </c>
      <c r="B603" s="53" t="s">
        <v>40</v>
      </c>
      <c r="C603" s="51" t="s">
        <v>2067</v>
      </c>
      <c r="D603" s="52" t="s">
        <v>2068</v>
      </c>
      <c r="E603" s="51" t="s">
        <v>43</v>
      </c>
      <c r="F603" s="51" t="s">
        <v>115</v>
      </c>
      <c r="G603" s="53" t="s">
        <v>2069</v>
      </c>
      <c r="H603" s="65">
        <v>202303</v>
      </c>
      <c r="I603" s="69" t="s">
        <v>126</v>
      </c>
      <c r="J603" s="105">
        <v>44760</v>
      </c>
      <c r="K603" s="51">
        <v>4000</v>
      </c>
      <c r="L603" s="51">
        <v>4000</v>
      </c>
      <c r="M603" s="51">
        <v>4000</v>
      </c>
      <c r="N603" s="65">
        <v>4000</v>
      </c>
      <c r="O603" s="70">
        <v>560</v>
      </c>
      <c r="P603" s="70">
        <v>20</v>
      </c>
      <c r="Q603" s="70">
        <f t="shared" si="90"/>
        <v>8</v>
      </c>
      <c r="R603" s="70">
        <f t="shared" si="91"/>
        <v>380</v>
      </c>
      <c r="S603" s="70">
        <v>320</v>
      </c>
      <c r="T603" s="70">
        <v>20</v>
      </c>
      <c r="U603" s="76">
        <f t="shared" si="92"/>
        <v>80</v>
      </c>
      <c r="V603" s="76">
        <f t="shared" si="93"/>
        <v>968</v>
      </c>
      <c r="W603" s="76">
        <f t="shared" si="94"/>
        <v>420</v>
      </c>
      <c r="X603" s="77">
        <v>3500</v>
      </c>
      <c r="Y603" s="51">
        <f t="shared" si="95"/>
        <v>420</v>
      </c>
      <c r="Z603" s="51">
        <v>3500</v>
      </c>
      <c r="AA603" s="69">
        <f t="shared" si="96"/>
        <v>420</v>
      </c>
      <c r="AB603" s="76">
        <f t="shared" si="97"/>
        <v>0</v>
      </c>
      <c r="AC603" s="69"/>
      <c r="AD603" s="76">
        <f t="shared" si="98"/>
        <v>0</v>
      </c>
      <c r="AE603" s="76">
        <f t="shared" si="99"/>
        <v>2228</v>
      </c>
      <c r="AF603" s="82">
        <v>44760</v>
      </c>
      <c r="AG603" s="82"/>
      <c r="AH603" s="88"/>
    </row>
    <row r="604" spans="1:34" s="58" customFormat="1" ht="20.100000000000001" customHeight="1">
      <c r="A604" s="53">
        <v>628</v>
      </c>
      <c r="B604" s="53" t="s">
        <v>40</v>
      </c>
      <c r="C604" s="51" t="s">
        <v>2070</v>
      </c>
      <c r="D604" s="52" t="s">
        <v>2071</v>
      </c>
      <c r="E604" s="51" t="s">
        <v>43</v>
      </c>
      <c r="F604" s="51" t="s">
        <v>79</v>
      </c>
      <c r="G604" s="53" t="s">
        <v>2072</v>
      </c>
      <c r="H604" s="65">
        <v>202303</v>
      </c>
      <c r="I604" s="69" t="s">
        <v>126</v>
      </c>
      <c r="J604" s="105">
        <v>44760</v>
      </c>
      <c r="K604" s="51">
        <v>4000</v>
      </c>
      <c r="L604" s="51">
        <v>4000</v>
      </c>
      <c r="M604" s="51">
        <v>4000</v>
      </c>
      <c r="N604" s="65">
        <v>4000</v>
      </c>
      <c r="O604" s="70">
        <v>560</v>
      </c>
      <c r="P604" s="70">
        <v>20</v>
      </c>
      <c r="Q604" s="70">
        <f t="shared" si="90"/>
        <v>8</v>
      </c>
      <c r="R604" s="70">
        <f t="shared" si="91"/>
        <v>380</v>
      </c>
      <c r="S604" s="70">
        <v>320</v>
      </c>
      <c r="T604" s="70">
        <v>20</v>
      </c>
      <c r="U604" s="76">
        <f t="shared" si="92"/>
        <v>80</v>
      </c>
      <c r="V604" s="76">
        <f t="shared" si="93"/>
        <v>968</v>
      </c>
      <c r="W604" s="76">
        <f t="shared" si="94"/>
        <v>420</v>
      </c>
      <c r="X604" s="77">
        <v>11000</v>
      </c>
      <c r="Y604" s="51">
        <f t="shared" si="95"/>
        <v>1320</v>
      </c>
      <c r="Z604" s="51">
        <v>11000</v>
      </c>
      <c r="AA604" s="69">
        <f t="shared" si="96"/>
        <v>1320</v>
      </c>
      <c r="AB604" s="76">
        <f t="shared" si="97"/>
        <v>0</v>
      </c>
      <c r="AC604" s="69"/>
      <c r="AD604" s="76">
        <f t="shared" si="98"/>
        <v>0</v>
      </c>
      <c r="AE604" s="76">
        <f t="shared" si="99"/>
        <v>4028</v>
      </c>
      <c r="AF604" s="82"/>
      <c r="AG604" s="82"/>
      <c r="AH604" s="88"/>
    </row>
    <row r="605" spans="1:34" s="58" customFormat="1" ht="20.100000000000001" customHeight="1">
      <c r="A605" s="53">
        <v>629</v>
      </c>
      <c r="B605" s="53" t="s">
        <v>40</v>
      </c>
      <c r="C605" s="51" t="s">
        <v>2073</v>
      </c>
      <c r="D605" s="52" t="s">
        <v>2074</v>
      </c>
      <c r="E605" s="51" t="s">
        <v>43</v>
      </c>
      <c r="F605" s="51" t="s">
        <v>115</v>
      </c>
      <c r="G605" s="53" t="s">
        <v>2075</v>
      </c>
      <c r="H605" s="65">
        <v>202303</v>
      </c>
      <c r="I605" s="69" t="s">
        <v>106</v>
      </c>
      <c r="J605" s="105">
        <v>44762</v>
      </c>
      <c r="K605" s="51">
        <v>4000</v>
      </c>
      <c r="L605" s="51">
        <v>4000</v>
      </c>
      <c r="M605" s="51">
        <v>4000</v>
      </c>
      <c r="N605" s="65">
        <v>4000</v>
      </c>
      <c r="O605" s="70">
        <v>560</v>
      </c>
      <c r="P605" s="70">
        <v>20</v>
      </c>
      <c r="Q605" s="70">
        <f t="shared" si="90"/>
        <v>8</v>
      </c>
      <c r="R605" s="70">
        <f t="shared" si="91"/>
        <v>380</v>
      </c>
      <c r="S605" s="70">
        <v>320</v>
      </c>
      <c r="T605" s="70">
        <v>20</v>
      </c>
      <c r="U605" s="76">
        <f t="shared" si="92"/>
        <v>80</v>
      </c>
      <c r="V605" s="76">
        <f t="shared" si="93"/>
        <v>968</v>
      </c>
      <c r="W605" s="76">
        <f t="shared" si="94"/>
        <v>420</v>
      </c>
      <c r="X605" s="77">
        <v>6500</v>
      </c>
      <c r="Y605" s="51">
        <f t="shared" si="95"/>
        <v>780</v>
      </c>
      <c r="Z605" s="51">
        <v>3500</v>
      </c>
      <c r="AA605" s="69">
        <f t="shared" si="96"/>
        <v>420</v>
      </c>
      <c r="AB605" s="76">
        <f t="shared" si="97"/>
        <v>360</v>
      </c>
      <c r="AC605" s="69"/>
      <c r="AD605" s="76">
        <f t="shared" si="98"/>
        <v>360</v>
      </c>
      <c r="AE605" s="76">
        <f t="shared" si="99"/>
        <v>2228</v>
      </c>
      <c r="AF605" s="82">
        <v>44762</v>
      </c>
      <c r="AG605" s="82">
        <v>44782</v>
      </c>
      <c r="AH605" s="88"/>
    </row>
    <row r="606" spans="1:34" s="58" customFormat="1" ht="20.100000000000001" customHeight="1">
      <c r="A606" s="53">
        <v>630</v>
      </c>
      <c r="B606" s="53" t="s">
        <v>40</v>
      </c>
      <c r="C606" s="51" t="s">
        <v>2076</v>
      </c>
      <c r="D606" s="52" t="s">
        <v>2077</v>
      </c>
      <c r="E606" s="51" t="s">
        <v>43</v>
      </c>
      <c r="F606" s="51" t="s">
        <v>79</v>
      </c>
      <c r="G606" s="53" t="s">
        <v>2078</v>
      </c>
      <c r="H606" s="65">
        <v>202303</v>
      </c>
      <c r="I606" s="69" t="s">
        <v>380</v>
      </c>
      <c r="J606" s="105">
        <v>44762</v>
      </c>
      <c r="K606" s="51">
        <v>4000</v>
      </c>
      <c r="L606" s="51">
        <v>4000</v>
      </c>
      <c r="M606" s="51">
        <v>4000</v>
      </c>
      <c r="N606" s="65">
        <v>4000</v>
      </c>
      <c r="O606" s="70">
        <v>560</v>
      </c>
      <c r="P606" s="70">
        <v>20</v>
      </c>
      <c r="Q606" s="70">
        <f t="shared" si="90"/>
        <v>8</v>
      </c>
      <c r="R606" s="70">
        <f t="shared" si="91"/>
        <v>380</v>
      </c>
      <c r="S606" s="70">
        <v>320</v>
      </c>
      <c r="T606" s="70">
        <v>20</v>
      </c>
      <c r="U606" s="76">
        <f t="shared" si="92"/>
        <v>80</v>
      </c>
      <c r="V606" s="76">
        <f t="shared" si="93"/>
        <v>968</v>
      </c>
      <c r="W606" s="76">
        <f t="shared" si="94"/>
        <v>420</v>
      </c>
      <c r="X606" s="77">
        <v>8000</v>
      </c>
      <c r="Y606" s="51">
        <f t="shared" si="95"/>
        <v>960</v>
      </c>
      <c r="Z606" s="51">
        <v>3500</v>
      </c>
      <c r="AA606" s="69">
        <f t="shared" si="96"/>
        <v>420</v>
      </c>
      <c r="AB606" s="76">
        <f t="shared" si="97"/>
        <v>540</v>
      </c>
      <c r="AC606" s="69"/>
      <c r="AD606" s="76">
        <f t="shared" si="98"/>
        <v>540</v>
      </c>
      <c r="AE606" s="76">
        <f t="shared" si="99"/>
        <v>2228</v>
      </c>
      <c r="AF606" s="82">
        <v>44762</v>
      </c>
      <c r="AG606" s="82">
        <v>44781</v>
      </c>
      <c r="AH606" s="88"/>
    </row>
    <row r="607" spans="1:34" s="58" customFormat="1" ht="20.100000000000001" customHeight="1">
      <c r="A607" s="53">
        <v>631</v>
      </c>
      <c r="B607" s="53" t="s">
        <v>40</v>
      </c>
      <c r="C607" s="51" t="s">
        <v>2079</v>
      </c>
      <c r="D607" s="52" t="s">
        <v>2080</v>
      </c>
      <c r="E607" s="51" t="s">
        <v>49</v>
      </c>
      <c r="F607" s="51" t="s">
        <v>79</v>
      </c>
      <c r="G607" s="53" t="s">
        <v>2081</v>
      </c>
      <c r="H607" s="65">
        <v>202303</v>
      </c>
      <c r="I607" s="69" t="s">
        <v>559</v>
      </c>
      <c r="J607" s="105">
        <v>44762</v>
      </c>
      <c r="K607" s="51">
        <v>4000</v>
      </c>
      <c r="L607" s="51">
        <v>4000</v>
      </c>
      <c r="M607" s="51">
        <v>4000</v>
      </c>
      <c r="N607" s="65">
        <v>4000</v>
      </c>
      <c r="O607" s="70">
        <v>560</v>
      </c>
      <c r="P607" s="70">
        <v>20</v>
      </c>
      <c r="Q607" s="70">
        <f t="shared" si="90"/>
        <v>8</v>
      </c>
      <c r="R607" s="70">
        <f t="shared" si="91"/>
        <v>380</v>
      </c>
      <c r="S607" s="70">
        <v>320</v>
      </c>
      <c r="T607" s="70">
        <v>20</v>
      </c>
      <c r="U607" s="76">
        <f t="shared" si="92"/>
        <v>80</v>
      </c>
      <c r="V607" s="76">
        <f t="shared" si="93"/>
        <v>968</v>
      </c>
      <c r="W607" s="76">
        <f t="shared" si="94"/>
        <v>420</v>
      </c>
      <c r="X607" s="77">
        <v>6500</v>
      </c>
      <c r="Y607" s="51">
        <f t="shared" si="95"/>
        <v>780</v>
      </c>
      <c r="Z607" s="51">
        <v>6500</v>
      </c>
      <c r="AA607" s="69">
        <f t="shared" si="96"/>
        <v>780</v>
      </c>
      <c r="AB607" s="76">
        <f t="shared" si="97"/>
        <v>0</v>
      </c>
      <c r="AC607" s="69"/>
      <c r="AD607" s="76">
        <f t="shared" si="98"/>
        <v>0</v>
      </c>
      <c r="AE607" s="76">
        <f t="shared" si="99"/>
        <v>2948</v>
      </c>
      <c r="AF607" s="82"/>
      <c r="AG607" s="82"/>
      <c r="AH607" s="88"/>
    </row>
    <row r="608" spans="1:34" s="58" customFormat="1" ht="20.100000000000001" customHeight="1">
      <c r="A608" s="53">
        <v>632</v>
      </c>
      <c r="B608" s="53" t="s">
        <v>40</v>
      </c>
      <c r="C608" s="51" t="s">
        <v>2082</v>
      </c>
      <c r="D608" s="52" t="s">
        <v>2083</v>
      </c>
      <c r="E608" s="51" t="s">
        <v>43</v>
      </c>
      <c r="F608" s="51" t="s">
        <v>71</v>
      </c>
      <c r="G608" s="53" t="s">
        <v>2084</v>
      </c>
      <c r="H608" s="65">
        <v>202303</v>
      </c>
      <c r="I608" s="69" t="s">
        <v>376</v>
      </c>
      <c r="J608" s="105">
        <v>44767</v>
      </c>
      <c r="K608" s="51">
        <v>5000</v>
      </c>
      <c r="L608" s="51">
        <v>5000</v>
      </c>
      <c r="M608" s="51">
        <v>5000</v>
      </c>
      <c r="N608" s="65">
        <v>5000</v>
      </c>
      <c r="O608" s="70">
        <v>700</v>
      </c>
      <c r="P608" s="70">
        <v>25</v>
      </c>
      <c r="Q608" s="70">
        <f t="shared" si="90"/>
        <v>10</v>
      </c>
      <c r="R608" s="70">
        <f t="shared" si="91"/>
        <v>475</v>
      </c>
      <c r="S608" s="70">
        <v>400</v>
      </c>
      <c r="T608" s="70">
        <v>25</v>
      </c>
      <c r="U608" s="76">
        <f t="shared" si="92"/>
        <v>100</v>
      </c>
      <c r="V608" s="76">
        <f t="shared" si="93"/>
        <v>1210</v>
      </c>
      <c r="W608" s="76">
        <f t="shared" si="94"/>
        <v>525</v>
      </c>
      <c r="X608" s="77">
        <v>18000</v>
      </c>
      <c r="Y608" s="51">
        <f t="shared" si="95"/>
        <v>2160</v>
      </c>
      <c r="Z608" s="51">
        <v>18000</v>
      </c>
      <c r="AA608" s="69">
        <f t="shared" si="96"/>
        <v>2160</v>
      </c>
      <c r="AB608" s="76">
        <f t="shared" si="97"/>
        <v>0</v>
      </c>
      <c r="AC608" s="69"/>
      <c r="AD608" s="76">
        <f t="shared" si="98"/>
        <v>0</v>
      </c>
      <c r="AE608" s="76">
        <f t="shared" si="99"/>
        <v>6055</v>
      </c>
      <c r="AF608" s="82"/>
      <c r="AG608" s="82"/>
      <c r="AH608" s="88"/>
    </row>
    <row r="609" spans="1:34" s="58" customFormat="1" ht="20.100000000000001" customHeight="1">
      <c r="A609" s="53">
        <v>633</v>
      </c>
      <c r="B609" s="53" t="s">
        <v>40</v>
      </c>
      <c r="C609" s="51" t="s">
        <v>2085</v>
      </c>
      <c r="D609" s="52" t="s">
        <v>2086</v>
      </c>
      <c r="E609" s="51" t="s">
        <v>43</v>
      </c>
      <c r="F609" s="51" t="s">
        <v>79</v>
      </c>
      <c r="G609" s="53" t="s">
        <v>2087</v>
      </c>
      <c r="H609" s="65">
        <v>202303</v>
      </c>
      <c r="I609" s="69" t="s">
        <v>2088</v>
      </c>
      <c r="J609" s="105">
        <v>44767</v>
      </c>
      <c r="K609" s="51">
        <v>4000</v>
      </c>
      <c r="L609" s="51">
        <v>4000</v>
      </c>
      <c r="M609" s="51">
        <v>4000</v>
      </c>
      <c r="N609" s="65">
        <v>4000</v>
      </c>
      <c r="O609" s="70">
        <v>560</v>
      </c>
      <c r="P609" s="70">
        <v>20</v>
      </c>
      <c r="Q609" s="70">
        <f t="shared" si="90"/>
        <v>8</v>
      </c>
      <c r="R609" s="70">
        <f t="shared" si="91"/>
        <v>380</v>
      </c>
      <c r="S609" s="70">
        <v>320</v>
      </c>
      <c r="T609" s="70">
        <v>20</v>
      </c>
      <c r="U609" s="76">
        <f t="shared" si="92"/>
        <v>80</v>
      </c>
      <c r="V609" s="76">
        <f t="shared" si="93"/>
        <v>968</v>
      </c>
      <c r="W609" s="76">
        <f t="shared" si="94"/>
        <v>420</v>
      </c>
      <c r="X609" s="77">
        <v>11500</v>
      </c>
      <c r="Y609" s="51">
        <f t="shared" si="95"/>
        <v>1380</v>
      </c>
      <c r="Z609" s="51">
        <v>11500</v>
      </c>
      <c r="AA609" s="69">
        <f t="shared" si="96"/>
        <v>1380</v>
      </c>
      <c r="AB609" s="76">
        <f t="shared" si="97"/>
        <v>0</v>
      </c>
      <c r="AC609" s="69"/>
      <c r="AD609" s="76">
        <f t="shared" si="98"/>
        <v>0</v>
      </c>
      <c r="AE609" s="76">
        <f t="shared" si="99"/>
        <v>4148</v>
      </c>
      <c r="AF609" s="82"/>
      <c r="AG609" s="82"/>
      <c r="AH609" s="88"/>
    </row>
    <row r="610" spans="1:34" s="58" customFormat="1" ht="20.100000000000001" customHeight="1">
      <c r="A610" s="53">
        <v>634</v>
      </c>
      <c r="B610" s="53" t="s">
        <v>40</v>
      </c>
      <c r="C610" s="51" t="s">
        <v>2089</v>
      </c>
      <c r="D610" s="52" t="s">
        <v>2090</v>
      </c>
      <c r="E610" s="51" t="s">
        <v>43</v>
      </c>
      <c r="F610" s="51" t="s">
        <v>79</v>
      </c>
      <c r="G610" s="53" t="s">
        <v>2091</v>
      </c>
      <c r="H610" s="65">
        <v>202303</v>
      </c>
      <c r="I610" s="69" t="s">
        <v>257</v>
      </c>
      <c r="J610" s="105">
        <v>44767</v>
      </c>
      <c r="K610" s="51">
        <v>4000</v>
      </c>
      <c r="L610" s="51">
        <v>4000</v>
      </c>
      <c r="M610" s="51">
        <v>4000</v>
      </c>
      <c r="N610" s="65">
        <v>4000</v>
      </c>
      <c r="O610" s="70">
        <v>560</v>
      </c>
      <c r="P610" s="70">
        <v>20</v>
      </c>
      <c r="Q610" s="70">
        <f t="shared" si="90"/>
        <v>8</v>
      </c>
      <c r="R610" s="70">
        <f t="shared" si="91"/>
        <v>380</v>
      </c>
      <c r="S610" s="70">
        <v>320</v>
      </c>
      <c r="T610" s="70">
        <v>20</v>
      </c>
      <c r="U610" s="76">
        <f t="shared" si="92"/>
        <v>80</v>
      </c>
      <c r="V610" s="76">
        <f t="shared" si="93"/>
        <v>968</v>
      </c>
      <c r="W610" s="76">
        <f t="shared" si="94"/>
        <v>420</v>
      </c>
      <c r="X610" s="77">
        <v>3500</v>
      </c>
      <c r="Y610" s="51">
        <f t="shared" si="95"/>
        <v>420</v>
      </c>
      <c r="Z610" s="51">
        <v>3500</v>
      </c>
      <c r="AA610" s="69">
        <f t="shared" si="96"/>
        <v>420</v>
      </c>
      <c r="AB610" s="76">
        <f t="shared" si="97"/>
        <v>0</v>
      </c>
      <c r="AC610" s="69"/>
      <c r="AD610" s="76">
        <f t="shared" si="98"/>
        <v>0</v>
      </c>
      <c r="AE610" s="76">
        <f t="shared" si="99"/>
        <v>2228</v>
      </c>
      <c r="AF610" s="82">
        <v>44767</v>
      </c>
      <c r="AG610" s="82"/>
      <c r="AH610" s="88"/>
    </row>
    <row r="611" spans="1:34" s="58" customFormat="1" ht="20.100000000000001" customHeight="1">
      <c r="A611" s="53">
        <v>635</v>
      </c>
      <c r="B611" s="53" t="s">
        <v>40</v>
      </c>
      <c r="C611" s="51" t="s">
        <v>2092</v>
      </c>
      <c r="D611" s="52" t="s">
        <v>2093</v>
      </c>
      <c r="E611" s="51" t="s">
        <v>43</v>
      </c>
      <c r="F611" s="51" t="s">
        <v>115</v>
      </c>
      <c r="G611" s="53" t="s">
        <v>2094</v>
      </c>
      <c r="H611" s="65">
        <v>202303</v>
      </c>
      <c r="I611" s="69" t="s">
        <v>163</v>
      </c>
      <c r="J611" s="105">
        <v>44767</v>
      </c>
      <c r="K611" s="51">
        <v>4000</v>
      </c>
      <c r="L611" s="51">
        <v>4000</v>
      </c>
      <c r="M611" s="51">
        <v>4000</v>
      </c>
      <c r="N611" s="65">
        <v>4000</v>
      </c>
      <c r="O611" s="70">
        <v>560</v>
      </c>
      <c r="P611" s="70">
        <v>20</v>
      </c>
      <c r="Q611" s="70">
        <f t="shared" si="90"/>
        <v>8</v>
      </c>
      <c r="R611" s="70">
        <f t="shared" si="91"/>
        <v>380</v>
      </c>
      <c r="S611" s="70">
        <v>320</v>
      </c>
      <c r="T611" s="70">
        <v>20</v>
      </c>
      <c r="U611" s="76">
        <f t="shared" si="92"/>
        <v>80</v>
      </c>
      <c r="V611" s="76">
        <f t="shared" si="93"/>
        <v>968</v>
      </c>
      <c r="W611" s="76">
        <f t="shared" si="94"/>
        <v>420</v>
      </c>
      <c r="X611" s="77">
        <v>3500</v>
      </c>
      <c r="Y611" s="51">
        <f t="shared" si="95"/>
        <v>420</v>
      </c>
      <c r="Z611" s="51">
        <v>3500</v>
      </c>
      <c r="AA611" s="69">
        <f t="shared" si="96"/>
        <v>420</v>
      </c>
      <c r="AB611" s="76">
        <f t="shared" si="97"/>
        <v>0</v>
      </c>
      <c r="AC611" s="69"/>
      <c r="AD611" s="76">
        <f t="shared" si="98"/>
        <v>0</v>
      </c>
      <c r="AE611" s="76">
        <f t="shared" si="99"/>
        <v>2228</v>
      </c>
      <c r="AF611" s="82">
        <v>44767</v>
      </c>
      <c r="AG611" s="82"/>
      <c r="AH611" s="88"/>
    </row>
    <row r="612" spans="1:34" s="58" customFormat="1" ht="20.100000000000001" customHeight="1">
      <c r="A612" s="53">
        <v>636</v>
      </c>
      <c r="B612" s="53" t="s">
        <v>40</v>
      </c>
      <c r="C612" s="51" t="s">
        <v>2095</v>
      </c>
      <c r="D612" s="52" t="s">
        <v>2096</v>
      </c>
      <c r="E612" s="51" t="s">
        <v>43</v>
      </c>
      <c r="F612" s="51" t="s">
        <v>115</v>
      </c>
      <c r="G612" s="53" t="s">
        <v>2097</v>
      </c>
      <c r="H612" s="65">
        <v>202303</v>
      </c>
      <c r="I612" s="69" t="s">
        <v>126</v>
      </c>
      <c r="J612" s="105">
        <v>44769</v>
      </c>
      <c r="K612" s="51">
        <v>4000</v>
      </c>
      <c r="L612" s="51">
        <v>4000</v>
      </c>
      <c r="M612" s="51">
        <v>4000</v>
      </c>
      <c r="N612" s="65">
        <v>4000</v>
      </c>
      <c r="O612" s="70">
        <v>560</v>
      </c>
      <c r="P612" s="70">
        <v>20</v>
      </c>
      <c r="Q612" s="70">
        <f t="shared" si="90"/>
        <v>8</v>
      </c>
      <c r="R612" s="70">
        <f t="shared" si="91"/>
        <v>380</v>
      </c>
      <c r="S612" s="70">
        <v>320</v>
      </c>
      <c r="T612" s="70">
        <v>20</v>
      </c>
      <c r="U612" s="76">
        <f t="shared" si="92"/>
        <v>80</v>
      </c>
      <c r="V612" s="76">
        <f t="shared" si="93"/>
        <v>968</v>
      </c>
      <c r="W612" s="76">
        <f t="shared" si="94"/>
        <v>420</v>
      </c>
      <c r="X612" s="77">
        <v>3500</v>
      </c>
      <c r="Y612" s="51">
        <f t="shared" si="95"/>
        <v>420</v>
      </c>
      <c r="Z612" s="51">
        <v>3500</v>
      </c>
      <c r="AA612" s="69">
        <f t="shared" si="96"/>
        <v>420</v>
      </c>
      <c r="AB612" s="76">
        <f t="shared" si="97"/>
        <v>0</v>
      </c>
      <c r="AC612" s="69"/>
      <c r="AD612" s="76">
        <f t="shared" si="98"/>
        <v>0</v>
      </c>
      <c r="AE612" s="76">
        <f t="shared" si="99"/>
        <v>2228</v>
      </c>
      <c r="AF612" s="82">
        <v>44769</v>
      </c>
      <c r="AG612" s="82"/>
      <c r="AH612" s="88"/>
    </row>
    <row r="613" spans="1:34" s="58" customFormat="1" ht="20.100000000000001" customHeight="1">
      <c r="A613" s="53">
        <v>637</v>
      </c>
      <c r="B613" s="53" t="s">
        <v>40</v>
      </c>
      <c r="C613" s="51" t="s">
        <v>2098</v>
      </c>
      <c r="D613" s="52" t="s">
        <v>2099</v>
      </c>
      <c r="E613" s="51" t="s">
        <v>43</v>
      </c>
      <c r="F613" s="51" t="s">
        <v>75</v>
      </c>
      <c r="G613" s="53" t="s">
        <v>2100</v>
      </c>
      <c r="H613" s="65">
        <v>202303</v>
      </c>
      <c r="I613" s="69" t="s">
        <v>606</v>
      </c>
      <c r="J613" s="105">
        <v>44774</v>
      </c>
      <c r="K613" s="51">
        <v>4500</v>
      </c>
      <c r="L613" s="51">
        <v>4500</v>
      </c>
      <c r="M613" s="51">
        <v>4500</v>
      </c>
      <c r="N613" s="65">
        <v>4500</v>
      </c>
      <c r="O613" s="70">
        <v>630</v>
      </c>
      <c r="P613" s="70">
        <v>22.5</v>
      </c>
      <c r="Q613" s="70">
        <f t="shared" si="90"/>
        <v>9</v>
      </c>
      <c r="R613" s="70">
        <f t="shared" si="91"/>
        <v>427.5</v>
      </c>
      <c r="S613" s="70">
        <v>360</v>
      </c>
      <c r="T613" s="70">
        <v>22.5</v>
      </c>
      <c r="U613" s="76">
        <f t="shared" si="92"/>
        <v>90</v>
      </c>
      <c r="V613" s="76">
        <f t="shared" si="93"/>
        <v>1089</v>
      </c>
      <c r="W613" s="76">
        <f t="shared" si="94"/>
        <v>472.5</v>
      </c>
      <c r="X613" s="77">
        <v>12000</v>
      </c>
      <c r="Y613" s="51">
        <f t="shared" si="95"/>
        <v>1440</v>
      </c>
      <c r="Z613" s="51">
        <v>12000</v>
      </c>
      <c r="AA613" s="69">
        <f t="shared" si="96"/>
        <v>1440</v>
      </c>
      <c r="AB613" s="76">
        <f t="shared" si="97"/>
        <v>0</v>
      </c>
      <c r="AC613" s="69"/>
      <c r="AD613" s="76">
        <f t="shared" si="98"/>
        <v>0</v>
      </c>
      <c r="AE613" s="76">
        <f t="shared" si="99"/>
        <v>4441.5</v>
      </c>
      <c r="AF613" s="82"/>
      <c r="AG613" s="82"/>
      <c r="AH613" s="88"/>
    </row>
    <row r="614" spans="1:34" s="58" customFormat="1" ht="20.100000000000001" customHeight="1">
      <c r="A614" s="53">
        <v>638</v>
      </c>
      <c r="B614" s="53" t="s">
        <v>40</v>
      </c>
      <c r="C614" s="51" t="s">
        <v>2101</v>
      </c>
      <c r="D614" s="52" t="s">
        <v>2102</v>
      </c>
      <c r="E614" s="51" t="s">
        <v>43</v>
      </c>
      <c r="F614" s="51" t="s">
        <v>79</v>
      </c>
      <c r="G614" s="53" t="s">
        <v>2103</v>
      </c>
      <c r="H614" s="65">
        <v>202303</v>
      </c>
      <c r="I614" s="69" t="s">
        <v>1694</v>
      </c>
      <c r="J614" s="105">
        <v>44774</v>
      </c>
      <c r="K614" s="51">
        <v>4000</v>
      </c>
      <c r="L614" s="51">
        <v>4000</v>
      </c>
      <c r="M614" s="51">
        <v>4000</v>
      </c>
      <c r="N614" s="65">
        <v>4000</v>
      </c>
      <c r="O614" s="70">
        <v>560</v>
      </c>
      <c r="P614" s="70">
        <v>20</v>
      </c>
      <c r="Q614" s="70">
        <f t="shared" si="90"/>
        <v>8</v>
      </c>
      <c r="R614" s="70">
        <f t="shared" si="91"/>
        <v>380</v>
      </c>
      <c r="S614" s="70">
        <v>320</v>
      </c>
      <c r="T614" s="70">
        <v>20</v>
      </c>
      <c r="U614" s="76">
        <f t="shared" si="92"/>
        <v>80</v>
      </c>
      <c r="V614" s="76">
        <f t="shared" si="93"/>
        <v>968</v>
      </c>
      <c r="W614" s="76">
        <f t="shared" si="94"/>
        <v>420</v>
      </c>
      <c r="X614" s="77">
        <v>9500</v>
      </c>
      <c r="Y614" s="51">
        <f t="shared" si="95"/>
        <v>1140</v>
      </c>
      <c r="Z614" s="51">
        <v>9500</v>
      </c>
      <c r="AA614" s="69">
        <f t="shared" si="96"/>
        <v>1140</v>
      </c>
      <c r="AB614" s="76">
        <f t="shared" si="97"/>
        <v>0</v>
      </c>
      <c r="AC614" s="69"/>
      <c r="AD614" s="76">
        <f t="shared" si="98"/>
        <v>0</v>
      </c>
      <c r="AE614" s="76">
        <f t="shared" si="99"/>
        <v>3668</v>
      </c>
      <c r="AF614" s="82"/>
      <c r="AG614" s="82"/>
      <c r="AH614" s="88"/>
    </row>
    <row r="615" spans="1:34" s="58" customFormat="1" ht="20.100000000000001" customHeight="1">
      <c r="A615" s="53">
        <v>639</v>
      </c>
      <c r="B615" s="53" t="s">
        <v>40</v>
      </c>
      <c r="C615" s="51" t="s">
        <v>2104</v>
      </c>
      <c r="D615" s="52" t="s">
        <v>2105</v>
      </c>
      <c r="E615" s="51" t="s">
        <v>43</v>
      </c>
      <c r="F615" s="51" t="s">
        <v>79</v>
      </c>
      <c r="G615" s="53" t="s">
        <v>2106</v>
      </c>
      <c r="H615" s="65">
        <v>202303</v>
      </c>
      <c r="I615" s="69" t="s">
        <v>1427</v>
      </c>
      <c r="J615" s="105">
        <v>44774</v>
      </c>
      <c r="K615" s="51">
        <v>4000</v>
      </c>
      <c r="L615" s="51">
        <v>4000</v>
      </c>
      <c r="M615" s="51">
        <v>4000</v>
      </c>
      <c r="N615" s="65">
        <v>4000</v>
      </c>
      <c r="O615" s="70">
        <v>560</v>
      </c>
      <c r="P615" s="70">
        <v>20</v>
      </c>
      <c r="Q615" s="70">
        <f t="shared" si="90"/>
        <v>8</v>
      </c>
      <c r="R615" s="70">
        <f t="shared" si="91"/>
        <v>380</v>
      </c>
      <c r="S615" s="70">
        <v>320</v>
      </c>
      <c r="T615" s="70">
        <v>20</v>
      </c>
      <c r="U615" s="76">
        <f t="shared" si="92"/>
        <v>80</v>
      </c>
      <c r="V615" s="76">
        <f t="shared" si="93"/>
        <v>968</v>
      </c>
      <c r="W615" s="76">
        <f t="shared" si="94"/>
        <v>420</v>
      </c>
      <c r="X615" s="77">
        <v>3500</v>
      </c>
      <c r="Y615" s="51">
        <f t="shared" si="95"/>
        <v>420</v>
      </c>
      <c r="Z615" s="51">
        <v>3500</v>
      </c>
      <c r="AA615" s="69">
        <f t="shared" si="96"/>
        <v>420</v>
      </c>
      <c r="AB615" s="76">
        <f t="shared" si="97"/>
        <v>0</v>
      </c>
      <c r="AC615" s="69"/>
      <c r="AD615" s="76">
        <f t="shared" si="98"/>
        <v>0</v>
      </c>
      <c r="AE615" s="76">
        <f t="shared" si="99"/>
        <v>2228</v>
      </c>
      <c r="AF615" s="82">
        <v>44774</v>
      </c>
      <c r="AG615" s="82"/>
      <c r="AH615" s="88"/>
    </row>
    <row r="616" spans="1:34" s="58" customFormat="1" ht="20.100000000000001" customHeight="1">
      <c r="A616" s="53">
        <v>640</v>
      </c>
      <c r="B616" s="53" t="s">
        <v>40</v>
      </c>
      <c r="C616" s="51" t="s">
        <v>2107</v>
      </c>
      <c r="D616" s="52" t="s">
        <v>2108</v>
      </c>
      <c r="E616" s="51" t="s">
        <v>49</v>
      </c>
      <c r="F616" s="51" t="s">
        <v>79</v>
      </c>
      <c r="G616" s="53" t="s">
        <v>2109</v>
      </c>
      <c r="H616" s="65">
        <v>202303</v>
      </c>
      <c r="I616" s="69" t="s">
        <v>559</v>
      </c>
      <c r="J616" s="105">
        <v>44774</v>
      </c>
      <c r="K616" s="51">
        <v>4000</v>
      </c>
      <c r="L616" s="51">
        <v>4000</v>
      </c>
      <c r="M616" s="51">
        <v>4000</v>
      </c>
      <c r="N616" s="65">
        <v>4000</v>
      </c>
      <c r="O616" s="70">
        <v>560</v>
      </c>
      <c r="P616" s="70">
        <v>20</v>
      </c>
      <c r="Q616" s="70">
        <f t="shared" si="90"/>
        <v>8</v>
      </c>
      <c r="R616" s="70">
        <f t="shared" si="91"/>
        <v>380</v>
      </c>
      <c r="S616" s="70">
        <v>320</v>
      </c>
      <c r="T616" s="70">
        <v>20</v>
      </c>
      <c r="U616" s="76">
        <f t="shared" si="92"/>
        <v>80</v>
      </c>
      <c r="V616" s="76">
        <f t="shared" si="93"/>
        <v>968</v>
      </c>
      <c r="W616" s="76">
        <f t="shared" si="94"/>
        <v>420</v>
      </c>
      <c r="X616" s="77">
        <v>3500</v>
      </c>
      <c r="Y616" s="51">
        <f t="shared" si="95"/>
        <v>420</v>
      </c>
      <c r="Z616" s="51">
        <v>3500</v>
      </c>
      <c r="AA616" s="69">
        <f t="shared" si="96"/>
        <v>420</v>
      </c>
      <c r="AB616" s="76">
        <f t="shared" si="97"/>
        <v>0</v>
      </c>
      <c r="AC616" s="69"/>
      <c r="AD616" s="76">
        <f t="shared" si="98"/>
        <v>0</v>
      </c>
      <c r="AE616" s="76">
        <f t="shared" si="99"/>
        <v>2228</v>
      </c>
      <c r="AF616" s="82">
        <v>44774</v>
      </c>
      <c r="AG616" s="82"/>
      <c r="AH616" s="88"/>
    </row>
    <row r="617" spans="1:34" s="58" customFormat="1" ht="20.100000000000001" customHeight="1">
      <c r="A617" s="53">
        <v>641</v>
      </c>
      <c r="B617" s="53" t="s">
        <v>40</v>
      </c>
      <c r="C617" s="51" t="s">
        <v>2110</v>
      </c>
      <c r="D617" s="52" t="s">
        <v>2111</v>
      </c>
      <c r="E617" s="51" t="s">
        <v>43</v>
      </c>
      <c r="F617" s="51" t="s">
        <v>115</v>
      </c>
      <c r="G617" s="53" t="s">
        <v>2112</v>
      </c>
      <c r="H617" s="65">
        <v>202303</v>
      </c>
      <c r="I617" s="69" t="s">
        <v>126</v>
      </c>
      <c r="J617" s="105">
        <v>44774</v>
      </c>
      <c r="K617" s="51">
        <v>4000</v>
      </c>
      <c r="L617" s="51">
        <v>4000</v>
      </c>
      <c r="M617" s="51">
        <v>4000</v>
      </c>
      <c r="N617" s="65">
        <v>4000</v>
      </c>
      <c r="O617" s="70">
        <v>560</v>
      </c>
      <c r="P617" s="70">
        <v>20</v>
      </c>
      <c r="Q617" s="70">
        <f t="shared" si="90"/>
        <v>8</v>
      </c>
      <c r="R617" s="70">
        <f t="shared" si="91"/>
        <v>380</v>
      </c>
      <c r="S617" s="70">
        <v>320</v>
      </c>
      <c r="T617" s="70">
        <v>20</v>
      </c>
      <c r="U617" s="76">
        <f t="shared" si="92"/>
        <v>80</v>
      </c>
      <c r="V617" s="76">
        <f t="shared" si="93"/>
        <v>968</v>
      </c>
      <c r="W617" s="76">
        <f t="shared" si="94"/>
        <v>420</v>
      </c>
      <c r="X617" s="77">
        <v>3500</v>
      </c>
      <c r="Y617" s="51">
        <f t="shared" si="95"/>
        <v>420</v>
      </c>
      <c r="Z617" s="51">
        <v>3500</v>
      </c>
      <c r="AA617" s="69">
        <f t="shared" si="96"/>
        <v>420</v>
      </c>
      <c r="AB617" s="76">
        <f t="shared" si="97"/>
        <v>0</v>
      </c>
      <c r="AC617" s="69"/>
      <c r="AD617" s="76">
        <f t="shared" si="98"/>
        <v>0</v>
      </c>
      <c r="AE617" s="76">
        <f t="shared" si="99"/>
        <v>2228</v>
      </c>
      <c r="AF617" s="82">
        <v>44774</v>
      </c>
      <c r="AG617" s="82"/>
      <c r="AH617" s="88"/>
    </row>
    <row r="618" spans="1:34" s="58" customFormat="1" ht="20.100000000000001" customHeight="1">
      <c r="A618" s="53">
        <v>642</v>
      </c>
      <c r="B618" s="53" t="s">
        <v>40</v>
      </c>
      <c r="C618" s="51" t="s">
        <v>2113</v>
      </c>
      <c r="D618" s="52" t="s">
        <v>2114</v>
      </c>
      <c r="E618" s="51" t="s">
        <v>43</v>
      </c>
      <c r="F618" s="51" t="s">
        <v>115</v>
      </c>
      <c r="G618" s="53" t="s">
        <v>2115</v>
      </c>
      <c r="H618" s="65">
        <v>202303</v>
      </c>
      <c r="I618" s="69" t="s">
        <v>324</v>
      </c>
      <c r="J618" s="105">
        <v>44774</v>
      </c>
      <c r="K618" s="51">
        <v>4000</v>
      </c>
      <c r="L618" s="51">
        <v>4000</v>
      </c>
      <c r="M618" s="51">
        <v>4000</v>
      </c>
      <c r="N618" s="65">
        <v>4000</v>
      </c>
      <c r="O618" s="70">
        <v>560</v>
      </c>
      <c r="P618" s="70">
        <v>20</v>
      </c>
      <c r="Q618" s="70">
        <f t="shared" si="90"/>
        <v>8</v>
      </c>
      <c r="R618" s="70">
        <f t="shared" si="91"/>
        <v>380</v>
      </c>
      <c r="S618" s="70">
        <v>320</v>
      </c>
      <c r="T618" s="70">
        <v>20</v>
      </c>
      <c r="U618" s="76">
        <f t="shared" si="92"/>
        <v>80</v>
      </c>
      <c r="V618" s="76">
        <f t="shared" si="93"/>
        <v>968</v>
      </c>
      <c r="W618" s="76">
        <f t="shared" si="94"/>
        <v>420</v>
      </c>
      <c r="X618" s="77">
        <v>3500</v>
      </c>
      <c r="Y618" s="51">
        <f t="shared" si="95"/>
        <v>420</v>
      </c>
      <c r="Z618" s="51">
        <v>3500</v>
      </c>
      <c r="AA618" s="69">
        <f t="shared" si="96"/>
        <v>420</v>
      </c>
      <c r="AB618" s="76">
        <f t="shared" si="97"/>
        <v>0</v>
      </c>
      <c r="AC618" s="69"/>
      <c r="AD618" s="76">
        <f t="shared" si="98"/>
        <v>0</v>
      </c>
      <c r="AE618" s="76">
        <f t="shared" si="99"/>
        <v>2228</v>
      </c>
      <c r="AF618" s="82">
        <v>44774</v>
      </c>
      <c r="AG618" s="82"/>
      <c r="AH618" s="88"/>
    </row>
    <row r="619" spans="1:34" s="58" customFormat="1" ht="20.100000000000001" customHeight="1">
      <c r="A619" s="53">
        <v>643</v>
      </c>
      <c r="B619" s="53" t="s">
        <v>40</v>
      </c>
      <c r="C619" s="51" t="s">
        <v>2116</v>
      </c>
      <c r="D619" s="52" t="s">
        <v>2117</v>
      </c>
      <c r="E619" s="51" t="s">
        <v>43</v>
      </c>
      <c r="F619" s="51" t="s">
        <v>374</v>
      </c>
      <c r="G619" s="53" t="s">
        <v>2118</v>
      </c>
      <c r="H619" s="65">
        <v>202303</v>
      </c>
      <c r="I619" s="69" t="s">
        <v>2088</v>
      </c>
      <c r="J619" s="105">
        <v>44774</v>
      </c>
      <c r="K619" s="51">
        <v>6500</v>
      </c>
      <c r="L619" s="51">
        <v>6500</v>
      </c>
      <c r="M619" s="51">
        <v>6500</v>
      </c>
      <c r="N619" s="65">
        <v>6500</v>
      </c>
      <c r="O619" s="70">
        <v>910</v>
      </c>
      <c r="P619" s="70">
        <v>32.5</v>
      </c>
      <c r="Q619" s="70">
        <f t="shared" si="90"/>
        <v>13</v>
      </c>
      <c r="R619" s="70">
        <f t="shared" si="91"/>
        <v>617.5</v>
      </c>
      <c r="S619" s="70">
        <v>520</v>
      </c>
      <c r="T619" s="70">
        <v>32.5</v>
      </c>
      <c r="U619" s="76">
        <f t="shared" si="92"/>
        <v>130</v>
      </c>
      <c r="V619" s="76">
        <f t="shared" si="93"/>
        <v>1573</v>
      </c>
      <c r="W619" s="76">
        <f t="shared" si="94"/>
        <v>682.5</v>
      </c>
      <c r="X619" s="77">
        <v>28000</v>
      </c>
      <c r="Y619" s="51">
        <f t="shared" si="95"/>
        <v>3360</v>
      </c>
      <c r="Z619" s="51">
        <v>28000</v>
      </c>
      <c r="AA619" s="69">
        <f t="shared" si="96"/>
        <v>3360</v>
      </c>
      <c r="AB619" s="76">
        <f t="shared" si="97"/>
        <v>0</v>
      </c>
      <c r="AC619" s="69"/>
      <c r="AD619" s="76">
        <f t="shared" si="98"/>
        <v>0</v>
      </c>
      <c r="AE619" s="76">
        <f t="shared" si="99"/>
        <v>8975.5</v>
      </c>
      <c r="AF619" s="82"/>
      <c r="AG619" s="82"/>
      <c r="AH619" s="88"/>
    </row>
    <row r="620" spans="1:34" s="58" customFormat="1" ht="20.100000000000001" customHeight="1">
      <c r="A620" s="53">
        <v>644</v>
      </c>
      <c r="B620" s="53" t="s">
        <v>40</v>
      </c>
      <c r="C620" s="51" t="s">
        <v>2119</v>
      </c>
      <c r="D620" s="52" t="s">
        <v>2120</v>
      </c>
      <c r="E620" s="51" t="s">
        <v>195</v>
      </c>
      <c r="F620" s="51" t="s">
        <v>59</v>
      </c>
      <c r="G620" s="53" t="s">
        <v>2121</v>
      </c>
      <c r="H620" s="65">
        <v>202303</v>
      </c>
      <c r="I620" s="69" t="s">
        <v>203</v>
      </c>
      <c r="J620" s="105">
        <v>44774</v>
      </c>
      <c r="K620" s="51">
        <v>4000</v>
      </c>
      <c r="L620" s="51">
        <v>4000</v>
      </c>
      <c r="M620" s="51">
        <v>4000</v>
      </c>
      <c r="N620" s="65">
        <v>4000</v>
      </c>
      <c r="O620" s="70">
        <v>560</v>
      </c>
      <c r="P620" s="70">
        <v>20</v>
      </c>
      <c r="Q620" s="70">
        <f t="shared" si="90"/>
        <v>8</v>
      </c>
      <c r="R620" s="70">
        <f t="shared" si="91"/>
        <v>380</v>
      </c>
      <c r="S620" s="70">
        <v>320</v>
      </c>
      <c r="T620" s="70">
        <v>20</v>
      </c>
      <c r="U620" s="76">
        <f t="shared" si="92"/>
        <v>80</v>
      </c>
      <c r="V620" s="76">
        <f t="shared" si="93"/>
        <v>968</v>
      </c>
      <c r="W620" s="76">
        <f t="shared" si="94"/>
        <v>420</v>
      </c>
      <c r="X620" s="77">
        <v>7200</v>
      </c>
      <c r="Y620" s="51">
        <f t="shared" si="95"/>
        <v>864</v>
      </c>
      <c r="Z620" s="51">
        <v>7200</v>
      </c>
      <c r="AA620" s="69">
        <f t="shared" si="96"/>
        <v>864</v>
      </c>
      <c r="AB620" s="76">
        <f t="shared" si="97"/>
        <v>0</v>
      </c>
      <c r="AC620" s="69"/>
      <c r="AD620" s="76">
        <f t="shared" si="98"/>
        <v>0</v>
      </c>
      <c r="AE620" s="76">
        <f t="shared" si="99"/>
        <v>3116</v>
      </c>
      <c r="AF620" s="82"/>
      <c r="AG620" s="82"/>
      <c r="AH620" s="88"/>
    </row>
    <row r="621" spans="1:34" s="58" customFormat="1" ht="20.100000000000001" customHeight="1">
      <c r="A621" s="53">
        <v>645</v>
      </c>
      <c r="B621" s="53" t="s">
        <v>40</v>
      </c>
      <c r="C621" s="51" t="s">
        <v>2122</v>
      </c>
      <c r="D621" s="52" t="s">
        <v>2123</v>
      </c>
      <c r="E621" s="51" t="s">
        <v>43</v>
      </c>
      <c r="F621" s="51" t="s">
        <v>75</v>
      </c>
      <c r="G621" s="53" t="s">
        <v>2124</v>
      </c>
      <c r="H621" s="65">
        <v>202303</v>
      </c>
      <c r="I621" s="69" t="s">
        <v>163</v>
      </c>
      <c r="J621" s="105">
        <v>44776</v>
      </c>
      <c r="K621" s="51">
        <v>4500</v>
      </c>
      <c r="L621" s="51">
        <v>4500</v>
      </c>
      <c r="M621" s="51">
        <v>4500</v>
      </c>
      <c r="N621" s="65">
        <v>4500</v>
      </c>
      <c r="O621" s="70">
        <v>630</v>
      </c>
      <c r="P621" s="70">
        <v>22.5</v>
      </c>
      <c r="Q621" s="70">
        <f t="shared" si="90"/>
        <v>9</v>
      </c>
      <c r="R621" s="70">
        <f t="shared" si="91"/>
        <v>427.5</v>
      </c>
      <c r="S621" s="70">
        <v>360</v>
      </c>
      <c r="T621" s="70">
        <v>22.5</v>
      </c>
      <c r="U621" s="76">
        <f t="shared" si="92"/>
        <v>90</v>
      </c>
      <c r="V621" s="76">
        <f t="shared" si="93"/>
        <v>1089</v>
      </c>
      <c r="W621" s="76">
        <f t="shared" si="94"/>
        <v>472.5</v>
      </c>
      <c r="X621" s="77">
        <v>12000</v>
      </c>
      <c r="Y621" s="51">
        <f t="shared" si="95"/>
        <v>1440</v>
      </c>
      <c r="Z621" s="51">
        <v>12000</v>
      </c>
      <c r="AA621" s="69">
        <f t="shared" si="96"/>
        <v>1440</v>
      </c>
      <c r="AB621" s="76">
        <f t="shared" si="97"/>
        <v>0</v>
      </c>
      <c r="AC621" s="69"/>
      <c r="AD621" s="76">
        <f t="shared" si="98"/>
        <v>0</v>
      </c>
      <c r="AE621" s="76">
        <f t="shared" si="99"/>
        <v>4441.5</v>
      </c>
      <c r="AF621" s="82"/>
      <c r="AG621" s="82"/>
      <c r="AH621" s="88"/>
    </row>
    <row r="622" spans="1:34" s="58" customFormat="1" ht="20.100000000000001" customHeight="1">
      <c r="A622" s="53">
        <v>646</v>
      </c>
      <c r="B622" s="53" t="s">
        <v>40</v>
      </c>
      <c r="C622" s="51" t="s">
        <v>2125</v>
      </c>
      <c r="D622" s="52" t="s">
        <v>2126</v>
      </c>
      <c r="E622" s="51" t="s">
        <v>43</v>
      </c>
      <c r="F622" s="51" t="s">
        <v>79</v>
      </c>
      <c r="G622" s="53" t="s">
        <v>2127</v>
      </c>
      <c r="H622" s="65">
        <v>202303</v>
      </c>
      <c r="I622" s="69" t="s">
        <v>521</v>
      </c>
      <c r="J622" s="105">
        <v>44776</v>
      </c>
      <c r="K622" s="51">
        <v>4000</v>
      </c>
      <c r="L622" s="51">
        <v>4000</v>
      </c>
      <c r="M622" s="51">
        <v>4000</v>
      </c>
      <c r="N622" s="65">
        <v>4000</v>
      </c>
      <c r="O622" s="70">
        <v>560</v>
      </c>
      <c r="P622" s="70">
        <v>20</v>
      </c>
      <c r="Q622" s="70">
        <f t="shared" si="90"/>
        <v>8</v>
      </c>
      <c r="R622" s="70">
        <f t="shared" si="91"/>
        <v>380</v>
      </c>
      <c r="S622" s="70">
        <v>320</v>
      </c>
      <c r="T622" s="70">
        <v>20</v>
      </c>
      <c r="U622" s="76">
        <f t="shared" si="92"/>
        <v>80</v>
      </c>
      <c r="V622" s="76">
        <f t="shared" si="93"/>
        <v>968</v>
      </c>
      <c r="W622" s="76">
        <f t="shared" si="94"/>
        <v>420</v>
      </c>
      <c r="X622" s="77">
        <v>8500</v>
      </c>
      <c r="Y622" s="51">
        <f t="shared" si="95"/>
        <v>1020</v>
      </c>
      <c r="Z622" s="51">
        <v>8500</v>
      </c>
      <c r="AA622" s="69">
        <f t="shared" si="96"/>
        <v>1020</v>
      </c>
      <c r="AB622" s="76">
        <f t="shared" si="97"/>
        <v>0</v>
      </c>
      <c r="AC622" s="69"/>
      <c r="AD622" s="76">
        <f t="shared" si="98"/>
        <v>0</v>
      </c>
      <c r="AE622" s="76">
        <f t="shared" si="99"/>
        <v>3428</v>
      </c>
      <c r="AF622" s="82"/>
      <c r="AG622" s="82"/>
      <c r="AH622" s="88"/>
    </row>
    <row r="623" spans="1:34" s="58" customFormat="1" ht="20.100000000000001" customHeight="1">
      <c r="A623" s="53">
        <v>647</v>
      </c>
      <c r="B623" s="53" t="s">
        <v>40</v>
      </c>
      <c r="C623" s="51" t="s">
        <v>2128</v>
      </c>
      <c r="D623" s="52" t="s">
        <v>2129</v>
      </c>
      <c r="E623" s="51" t="s">
        <v>43</v>
      </c>
      <c r="F623" s="51" t="s">
        <v>79</v>
      </c>
      <c r="G623" s="53" t="s">
        <v>2130</v>
      </c>
      <c r="H623" s="65">
        <v>202303</v>
      </c>
      <c r="I623" s="69" t="s">
        <v>163</v>
      </c>
      <c r="J623" s="105">
        <v>44781</v>
      </c>
      <c r="K623" s="51">
        <v>4000</v>
      </c>
      <c r="L623" s="51">
        <v>4000</v>
      </c>
      <c r="M623" s="51">
        <v>4000</v>
      </c>
      <c r="N623" s="65">
        <v>4000</v>
      </c>
      <c r="O623" s="70">
        <v>560</v>
      </c>
      <c r="P623" s="70">
        <v>20</v>
      </c>
      <c r="Q623" s="70">
        <f t="shared" si="90"/>
        <v>8</v>
      </c>
      <c r="R623" s="70">
        <f t="shared" si="91"/>
        <v>380</v>
      </c>
      <c r="S623" s="70">
        <v>320</v>
      </c>
      <c r="T623" s="70">
        <v>20</v>
      </c>
      <c r="U623" s="76">
        <f t="shared" si="92"/>
        <v>80</v>
      </c>
      <c r="V623" s="76">
        <f t="shared" si="93"/>
        <v>968</v>
      </c>
      <c r="W623" s="76">
        <f t="shared" si="94"/>
        <v>420</v>
      </c>
      <c r="X623" s="77">
        <v>9000</v>
      </c>
      <c r="Y623" s="51">
        <f t="shared" si="95"/>
        <v>1080</v>
      </c>
      <c r="Z623" s="51">
        <v>9000</v>
      </c>
      <c r="AA623" s="69">
        <f t="shared" si="96"/>
        <v>1080</v>
      </c>
      <c r="AB623" s="76">
        <f t="shared" si="97"/>
        <v>0</v>
      </c>
      <c r="AC623" s="69"/>
      <c r="AD623" s="76">
        <f t="shared" si="98"/>
        <v>0</v>
      </c>
      <c r="AE623" s="76">
        <f t="shared" si="99"/>
        <v>3548</v>
      </c>
      <c r="AF623" s="82"/>
      <c r="AG623" s="82"/>
      <c r="AH623" s="88"/>
    </row>
    <row r="624" spans="1:34" s="58" customFormat="1" ht="20.100000000000001" customHeight="1">
      <c r="A624" s="53">
        <v>648</v>
      </c>
      <c r="B624" s="53" t="s">
        <v>40</v>
      </c>
      <c r="C624" s="51" t="s">
        <v>2131</v>
      </c>
      <c r="D624" s="52" t="s">
        <v>2132</v>
      </c>
      <c r="E624" s="51" t="s">
        <v>49</v>
      </c>
      <c r="F624" s="51" t="s">
        <v>75</v>
      </c>
      <c r="G624" s="53" t="s">
        <v>2133</v>
      </c>
      <c r="H624" s="65">
        <v>202303</v>
      </c>
      <c r="I624" s="69" t="s">
        <v>559</v>
      </c>
      <c r="J624" s="105">
        <v>44783</v>
      </c>
      <c r="K624" s="51">
        <v>4000</v>
      </c>
      <c r="L624" s="51">
        <v>4000</v>
      </c>
      <c r="M624" s="51">
        <v>4000</v>
      </c>
      <c r="N624" s="65">
        <v>4000</v>
      </c>
      <c r="O624" s="70">
        <v>560</v>
      </c>
      <c r="P624" s="70">
        <v>20</v>
      </c>
      <c r="Q624" s="70">
        <f t="shared" si="90"/>
        <v>8</v>
      </c>
      <c r="R624" s="70">
        <f t="shared" si="91"/>
        <v>380</v>
      </c>
      <c r="S624" s="70">
        <v>320</v>
      </c>
      <c r="T624" s="70">
        <v>20</v>
      </c>
      <c r="U624" s="76">
        <f t="shared" si="92"/>
        <v>80</v>
      </c>
      <c r="V624" s="76">
        <f t="shared" si="93"/>
        <v>968</v>
      </c>
      <c r="W624" s="76">
        <f t="shared" si="94"/>
        <v>420</v>
      </c>
      <c r="X624" s="77">
        <v>3500</v>
      </c>
      <c r="Y624" s="51">
        <f t="shared" si="95"/>
        <v>420</v>
      </c>
      <c r="Z624" s="51">
        <v>3500</v>
      </c>
      <c r="AA624" s="69">
        <f t="shared" si="96"/>
        <v>420</v>
      </c>
      <c r="AB624" s="76">
        <f t="shared" si="97"/>
        <v>0</v>
      </c>
      <c r="AC624" s="69"/>
      <c r="AD624" s="76">
        <f t="shared" si="98"/>
        <v>0</v>
      </c>
      <c r="AE624" s="76">
        <f t="shared" si="99"/>
        <v>2228</v>
      </c>
      <c r="AF624" s="82">
        <v>44783</v>
      </c>
      <c r="AG624" s="82"/>
      <c r="AH624" s="88"/>
    </row>
    <row r="625" spans="1:34" s="58" customFormat="1" ht="20.100000000000001" customHeight="1">
      <c r="A625" s="53">
        <v>649</v>
      </c>
      <c r="B625" s="53" t="s">
        <v>40</v>
      </c>
      <c r="C625" s="51" t="s">
        <v>2134</v>
      </c>
      <c r="D625" s="52" t="s">
        <v>2135</v>
      </c>
      <c r="E625" s="51" t="s">
        <v>43</v>
      </c>
      <c r="F625" s="51" t="s">
        <v>79</v>
      </c>
      <c r="G625" s="53" t="s">
        <v>2136</v>
      </c>
      <c r="H625" s="65">
        <v>202303</v>
      </c>
      <c r="I625" s="69" t="s">
        <v>1427</v>
      </c>
      <c r="J625" s="105">
        <v>44785</v>
      </c>
      <c r="K625" s="51">
        <v>4000</v>
      </c>
      <c r="L625" s="51">
        <v>4000</v>
      </c>
      <c r="M625" s="51">
        <v>4000</v>
      </c>
      <c r="N625" s="65">
        <v>4000</v>
      </c>
      <c r="O625" s="70">
        <v>560</v>
      </c>
      <c r="P625" s="70">
        <v>20</v>
      </c>
      <c r="Q625" s="70">
        <f t="shared" si="90"/>
        <v>8</v>
      </c>
      <c r="R625" s="70">
        <f t="shared" si="91"/>
        <v>380</v>
      </c>
      <c r="S625" s="70">
        <v>320</v>
      </c>
      <c r="T625" s="70">
        <v>20</v>
      </c>
      <c r="U625" s="76">
        <f t="shared" si="92"/>
        <v>80</v>
      </c>
      <c r="V625" s="76">
        <f t="shared" si="93"/>
        <v>968</v>
      </c>
      <c r="W625" s="76">
        <f t="shared" si="94"/>
        <v>420</v>
      </c>
      <c r="X625" s="77">
        <v>11000</v>
      </c>
      <c r="Y625" s="51">
        <f t="shared" si="95"/>
        <v>1320</v>
      </c>
      <c r="Z625" s="51">
        <v>11000</v>
      </c>
      <c r="AA625" s="69">
        <f t="shared" si="96"/>
        <v>1320</v>
      </c>
      <c r="AB625" s="76">
        <f t="shared" si="97"/>
        <v>0</v>
      </c>
      <c r="AC625" s="69"/>
      <c r="AD625" s="76">
        <f t="shared" si="98"/>
        <v>0</v>
      </c>
      <c r="AE625" s="76">
        <f t="shared" si="99"/>
        <v>4028</v>
      </c>
      <c r="AF625" s="82"/>
      <c r="AG625" s="82"/>
      <c r="AH625" s="88"/>
    </row>
    <row r="626" spans="1:34" s="58" customFormat="1" ht="20.100000000000001" customHeight="1">
      <c r="A626" s="53">
        <v>650</v>
      </c>
      <c r="B626" s="53" t="s">
        <v>40</v>
      </c>
      <c r="C626" s="51" t="s">
        <v>2137</v>
      </c>
      <c r="D626" s="52" t="s">
        <v>2138</v>
      </c>
      <c r="E626" s="51" t="s">
        <v>49</v>
      </c>
      <c r="F626" s="51" t="s">
        <v>374</v>
      </c>
      <c r="G626" s="53" t="s">
        <v>2139</v>
      </c>
      <c r="H626" s="65">
        <v>202303</v>
      </c>
      <c r="I626" s="69" t="s">
        <v>2140</v>
      </c>
      <c r="J626" s="105">
        <v>44788</v>
      </c>
      <c r="K626" s="51">
        <v>5500</v>
      </c>
      <c r="L626" s="51">
        <v>5500</v>
      </c>
      <c r="M626" s="51">
        <v>5500</v>
      </c>
      <c r="N626" s="65">
        <v>5500</v>
      </c>
      <c r="O626" s="70">
        <v>770</v>
      </c>
      <c r="P626" s="70">
        <v>27.5</v>
      </c>
      <c r="Q626" s="70">
        <f t="shared" si="90"/>
        <v>11</v>
      </c>
      <c r="R626" s="70">
        <f t="shared" si="91"/>
        <v>522.5</v>
      </c>
      <c r="S626" s="70">
        <v>440</v>
      </c>
      <c r="T626" s="70">
        <v>27.5</v>
      </c>
      <c r="U626" s="76">
        <f t="shared" si="92"/>
        <v>110</v>
      </c>
      <c r="V626" s="76">
        <f t="shared" si="93"/>
        <v>1331</v>
      </c>
      <c r="W626" s="76">
        <f t="shared" si="94"/>
        <v>577.5</v>
      </c>
      <c r="X626" s="77">
        <v>22000</v>
      </c>
      <c r="Y626" s="51">
        <f t="shared" si="95"/>
        <v>2640</v>
      </c>
      <c r="Z626" s="51">
        <v>22000</v>
      </c>
      <c r="AA626" s="69">
        <f t="shared" si="96"/>
        <v>2640</v>
      </c>
      <c r="AB626" s="76">
        <f t="shared" si="97"/>
        <v>0</v>
      </c>
      <c r="AC626" s="69"/>
      <c r="AD626" s="76">
        <f t="shared" si="98"/>
        <v>0</v>
      </c>
      <c r="AE626" s="76">
        <f t="shared" si="99"/>
        <v>7188.5</v>
      </c>
      <c r="AF626" s="82"/>
      <c r="AG626" s="82"/>
      <c r="AH626" s="88"/>
    </row>
    <row r="627" spans="1:34" s="58" customFormat="1" ht="20.100000000000001" customHeight="1">
      <c r="A627" s="53">
        <v>651</v>
      </c>
      <c r="B627" s="53" t="s">
        <v>40</v>
      </c>
      <c r="C627" s="51" t="s">
        <v>2141</v>
      </c>
      <c r="D627" s="52" t="s">
        <v>2142</v>
      </c>
      <c r="E627" s="51" t="s">
        <v>43</v>
      </c>
      <c r="F627" s="51" t="s">
        <v>115</v>
      </c>
      <c r="G627" s="53" t="s">
        <v>2143</v>
      </c>
      <c r="H627" s="65">
        <v>202303</v>
      </c>
      <c r="I627" s="69" t="s">
        <v>163</v>
      </c>
      <c r="J627" s="105">
        <v>44788</v>
      </c>
      <c r="K627" s="51">
        <v>4000</v>
      </c>
      <c r="L627" s="51">
        <v>4000</v>
      </c>
      <c r="M627" s="51">
        <v>4000</v>
      </c>
      <c r="N627" s="65">
        <v>4000</v>
      </c>
      <c r="O627" s="70">
        <v>560</v>
      </c>
      <c r="P627" s="70">
        <v>20</v>
      </c>
      <c r="Q627" s="70">
        <f t="shared" si="90"/>
        <v>8</v>
      </c>
      <c r="R627" s="70">
        <f t="shared" si="91"/>
        <v>380</v>
      </c>
      <c r="S627" s="70">
        <v>320</v>
      </c>
      <c r="T627" s="70">
        <v>20</v>
      </c>
      <c r="U627" s="76">
        <f t="shared" si="92"/>
        <v>80</v>
      </c>
      <c r="V627" s="76">
        <f t="shared" si="93"/>
        <v>968</v>
      </c>
      <c r="W627" s="76">
        <f t="shared" si="94"/>
        <v>420</v>
      </c>
      <c r="X627" s="77">
        <v>3500</v>
      </c>
      <c r="Y627" s="51">
        <f t="shared" si="95"/>
        <v>420</v>
      </c>
      <c r="Z627" s="51">
        <v>3500</v>
      </c>
      <c r="AA627" s="69">
        <f t="shared" si="96"/>
        <v>420</v>
      </c>
      <c r="AB627" s="76">
        <f t="shared" si="97"/>
        <v>0</v>
      </c>
      <c r="AC627" s="69"/>
      <c r="AD627" s="76">
        <f t="shared" si="98"/>
        <v>0</v>
      </c>
      <c r="AE627" s="76">
        <f t="shared" si="99"/>
        <v>2228</v>
      </c>
      <c r="AF627" s="82">
        <v>44788</v>
      </c>
      <c r="AG627" s="82"/>
      <c r="AH627" s="88"/>
    </row>
    <row r="628" spans="1:34" s="58" customFormat="1" ht="20.100000000000001" customHeight="1">
      <c r="A628" s="53">
        <v>652</v>
      </c>
      <c r="B628" s="53" t="s">
        <v>40</v>
      </c>
      <c r="C628" s="51" t="s">
        <v>2144</v>
      </c>
      <c r="D628" s="52" t="s">
        <v>2145</v>
      </c>
      <c r="E628" s="51" t="s">
        <v>201</v>
      </c>
      <c r="F628" s="51" t="s">
        <v>84</v>
      </c>
      <c r="G628" s="53" t="s">
        <v>2146</v>
      </c>
      <c r="H628" s="65">
        <v>202303</v>
      </c>
      <c r="I628" s="69" t="s">
        <v>901</v>
      </c>
      <c r="J628" s="105">
        <v>44788</v>
      </c>
      <c r="K628" s="51">
        <v>4500</v>
      </c>
      <c r="L628" s="51">
        <v>4500</v>
      </c>
      <c r="M628" s="51">
        <v>4500</v>
      </c>
      <c r="N628" s="65">
        <v>4500</v>
      </c>
      <c r="O628" s="70">
        <v>630</v>
      </c>
      <c r="P628" s="70">
        <v>22.5</v>
      </c>
      <c r="Q628" s="70">
        <f t="shared" si="90"/>
        <v>9</v>
      </c>
      <c r="R628" s="70">
        <f t="shared" si="91"/>
        <v>427.5</v>
      </c>
      <c r="S628" s="70">
        <v>360</v>
      </c>
      <c r="T628" s="70">
        <v>22.5</v>
      </c>
      <c r="U628" s="76">
        <f t="shared" si="92"/>
        <v>90</v>
      </c>
      <c r="V628" s="76">
        <f t="shared" si="93"/>
        <v>1089</v>
      </c>
      <c r="W628" s="76">
        <f t="shared" si="94"/>
        <v>472.5</v>
      </c>
      <c r="X628" s="77">
        <v>14000</v>
      </c>
      <c r="Y628" s="51">
        <f t="shared" si="95"/>
        <v>1680</v>
      </c>
      <c r="Z628" s="51">
        <v>14000</v>
      </c>
      <c r="AA628" s="69">
        <f t="shared" si="96"/>
        <v>1680</v>
      </c>
      <c r="AB628" s="76">
        <f t="shared" si="97"/>
        <v>0</v>
      </c>
      <c r="AC628" s="69"/>
      <c r="AD628" s="76">
        <f t="shared" si="98"/>
        <v>0</v>
      </c>
      <c r="AE628" s="76">
        <f t="shared" si="99"/>
        <v>4921.5</v>
      </c>
      <c r="AF628" s="82"/>
      <c r="AG628" s="82"/>
      <c r="AH628" s="88"/>
    </row>
    <row r="629" spans="1:34" s="58" customFormat="1" ht="20.100000000000001" customHeight="1">
      <c r="A629" s="53">
        <v>653</v>
      </c>
      <c r="B629" s="53" t="s">
        <v>40</v>
      </c>
      <c r="C629" s="51" t="s">
        <v>2147</v>
      </c>
      <c r="D629" s="52" t="s">
        <v>2148</v>
      </c>
      <c r="E629" s="51" t="s">
        <v>43</v>
      </c>
      <c r="F629" s="51" t="s">
        <v>115</v>
      </c>
      <c r="G629" s="53" t="s">
        <v>2149</v>
      </c>
      <c r="H629" s="65">
        <v>202303</v>
      </c>
      <c r="I629" s="69" t="s">
        <v>324</v>
      </c>
      <c r="J629" s="105">
        <v>44792</v>
      </c>
      <c r="K629" s="51">
        <v>4000</v>
      </c>
      <c r="L629" s="51">
        <v>4000</v>
      </c>
      <c r="M629" s="51">
        <v>4000</v>
      </c>
      <c r="N629" s="65">
        <v>4000</v>
      </c>
      <c r="O629" s="70">
        <v>560</v>
      </c>
      <c r="P629" s="70">
        <v>20</v>
      </c>
      <c r="Q629" s="70">
        <f t="shared" si="90"/>
        <v>8</v>
      </c>
      <c r="R629" s="70">
        <f t="shared" si="91"/>
        <v>380</v>
      </c>
      <c r="S629" s="70">
        <v>320</v>
      </c>
      <c r="T629" s="70">
        <v>20</v>
      </c>
      <c r="U629" s="76">
        <f t="shared" si="92"/>
        <v>80</v>
      </c>
      <c r="V629" s="76">
        <f t="shared" si="93"/>
        <v>968</v>
      </c>
      <c r="W629" s="76">
        <f t="shared" si="94"/>
        <v>420</v>
      </c>
      <c r="X629" s="77">
        <v>7500</v>
      </c>
      <c r="Y629" s="51">
        <f t="shared" si="95"/>
        <v>900</v>
      </c>
      <c r="Z629" s="51">
        <v>7500</v>
      </c>
      <c r="AA629" s="69">
        <f t="shared" si="96"/>
        <v>900</v>
      </c>
      <c r="AB629" s="76">
        <f t="shared" si="97"/>
        <v>0</v>
      </c>
      <c r="AC629" s="69"/>
      <c r="AD629" s="76">
        <f t="shared" si="98"/>
        <v>0</v>
      </c>
      <c r="AE629" s="76">
        <f t="shared" si="99"/>
        <v>3188</v>
      </c>
      <c r="AF629" s="82"/>
      <c r="AG629" s="82"/>
      <c r="AH629" s="88"/>
    </row>
    <row r="630" spans="1:34" s="58" customFormat="1" ht="20.100000000000001" customHeight="1">
      <c r="A630" s="53">
        <v>654</v>
      </c>
      <c r="B630" s="53" t="s">
        <v>40</v>
      </c>
      <c r="C630" s="51" t="s">
        <v>2150</v>
      </c>
      <c r="D630" s="52" t="s">
        <v>2151</v>
      </c>
      <c r="E630" s="51" t="s">
        <v>43</v>
      </c>
      <c r="F630" s="51" t="s">
        <v>115</v>
      </c>
      <c r="G630" s="53" t="s">
        <v>2152</v>
      </c>
      <c r="H630" s="65">
        <v>202303</v>
      </c>
      <c r="I630" s="69" t="s">
        <v>1694</v>
      </c>
      <c r="J630" s="105">
        <v>44795</v>
      </c>
      <c r="K630" s="51">
        <v>4000</v>
      </c>
      <c r="L630" s="51">
        <v>4000</v>
      </c>
      <c r="M630" s="51">
        <v>4000</v>
      </c>
      <c r="N630" s="65">
        <v>4000</v>
      </c>
      <c r="O630" s="70">
        <v>560</v>
      </c>
      <c r="P630" s="70">
        <v>20</v>
      </c>
      <c r="Q630" s="70">
        <f t="shared" si="90"/>
        <v>8</v>
      </c>
      <c r="R630" s="70">
        <f t="shared" si="91"/>
        <v>380</v>
      </c>
      <c r="S630" s="70">
        <v>320</v>
      </c>
      <c r="T630" s="70">
        <v>20</v>
      </c>
      <c r="U630" s="76">
        <f t="shared" si="92"/>
        <v>80</v>
      </c>
      <c r="V630" s="76">
        <f t="shared" si="93"/>
        <v>968</v>
      </c>
      <c r="W630" s="76">
        <f t="shared" si="94"/>
        <v>420</v>
      </c>
      <c r="X630" s="77">
        <v>3500</v>
      </c>
      <c r="Y630" s="51">
        <f t="shared" si="95"/>
        <v>420</v>
      </c>
      <c r="Z630" s="51">
        <v>3500</v>
      </c>
      <c r="AA630" s="69">
        <f t="shared" si="96"/>
        <v>420</v>
      </c>
      <c r="AB630" s="76">
        <f t="shared" si="97"/>
        <v>0</v>
      </c>
      <c r="AC630" s="69"/>
      <c r="AD630" s="76">
        <f t="shared" si="98"/>
        <v>0</v>
      </c>
      <c r="AE630" s="76">
        <f t="shared" si="99"/>
        <v>2228</v>
      </c>
      <c r="AF630" s="82">
        <v>44795</v>
      </c>
      <c r="AG630" s="82"/>
      <c r="AH630" s="88"/>
    </row>
    <row r="631" spans="1:34" s="58" customFormat="1" ht="20.100000000000001" customHeight="1">
      <c r="A631" s="53">
        <v>655</v>
      </c>
      <c r="B631" s="53" t="s">
        <v>40</v>
      </c>
      <c r="C631" s="51" t="s">
        <v>2153</v>
      </c>
      <c r="D631" s="52" t="s">
        <v>2154</v>
      </c>
      <c r="E631" s="51" t="s">
        <v>43</v>
      </c>
      <c r="F631" s="51" t="s">
        <v>79</v>
      </c>
      <c r="G631" s="53" t="s">
        <v>2155</v>
      </c>
      <c r="H631" s="65">
        <v>202303</v>
      </c>
      <c r="I631" s="69" t="s">
        <v>1694</v>
      </c>
      <c r="J631" s="105">
        <v>44795</v>
      </c>
      <c r="K631" s="51">
        <v>4000</v>
      </c>
      <c r="L631" s="51">
        <v>4000</v>
      </c>
      <c r="M631" s="51">
        <v>4000</v>
      </c>
      <c r="N631" s="65">
        <v>4000</v>
      </c>
      <c r="O631" s="70">
        <v>560</v>
      </c>
      <c r="P631" s="70">
        <v>20</v>
      </c>
      <c r="Q631" s="70">
        <f t="shared" si="90"/>
        <v>8</v>
      </c>
      <c r="R631" s="70">
        <f t="shared" si="91"/>
        <v>380</v>
      </c>
      <c r="S631" s="70">
        <v>320</v>
      </c>
      <c r="T631" s="70">
        <v>20</v>
      </c>
      <c r="U631" s="76">
        <f t="shared" si="92"/>
        <v>80</v>
      </c>
      <c r="V631" s="76">
        <f t="shared" si="93"/>
        <v>968</v>
      </c>
      <c r="W631" s="76">
        <f t="shared" si="94"/>
        <v>420</v>
      </c>
      <c r="X631" s="77">
        <v>9000</v>
      </c>
      <c r="Y631" s="51">
        <f t="shared" si="95"/>
        <v>1080</v>
      </c>
      <c r="Z631" s="51">
        <v>9000</v>
      </c>
      <c r="AA631" s="69">
        <f t="shared" si="96"/>
        <v>1080</v>
      </c>
      <c r="AB631" s="76">
        <f t="shared" si="97"/>
        <v>0</v>
      </c>
      <c r="AC631" s="69"/>
      <c r="AD631" s="76">
        <f t="shared" si="98"/>
        <v>0</v>
      </c>
      <c r="AE631" s="76">
        <f t="shared" si="99"/>
        <v>3548</v>
      </c>
      <c r="AF631" s="82">
        <v>44795</v>
      </c>
      <c r="AG631" s="82">
        <v>44808</v>
      </c>
      <c r="AH631" s="88"/>
    </row>
    <row r="632" spans="1:34" s="58" customFormat="1" ht="20.100000000000001" customHeight="1">
      <c r="A632" s="53">
        <v>656</v>
      </c>
      <c r="B632" s="53" t="s">
        <v>40</v>
      </c>
      <c r="C632" s="51" t="s">
        <v>2156</v>
      </c>
      <c r="D632" s="52" t="s">
        <v>2157</v>
      </c>
      <c r="E632" s="51" t="s">
        <v>43</v>
      </c>
      <c r="F632" s="51" t="s">
        <v>79</v>
      </c>
      <c r="G632" s="53" t="s">
        <v>2158</v>
      </c>
      <c r="H632" s="65">
        <v>202303</v>
      </c>
      <c r="I632" s="69" t="s">
        <v>424</v>
      </c>
      <c r="J632" s="105">
        <v>44795</v>
      </c>
      <c r="K632" s="51">
        <v>4000</v>
      </c>
      <c r="L632" s="51">
        <v>4000</v>
      </c>
      <c r="M632" s="51">
        <v>4000</v>
      </c>
      <c r="N632" s="65">
        <v>4000</v>
      </c>
      <c r="O632" s="70">
        <v>560</v>
      </c>
      <c r="P632" s="70">
        <v>20</v>
      </c>
      <c r="Q632" s="70">
        <f t="shared" si="90"/>
        <v>8</v>
      </c>
      <c r="R632" s="70">
        <f t="shared" si="91"/>
        <v>380</v>
      </c>
      <c r="S632" s="70">
        <v>320</v>
      </c>
      <c r="T632" s="70">
        <v>20</v>
      </c>
      <c r="U632" s="76">
        <f t="shared" si="92"/>
        <v>80</v>
      </c>
      <c r="V632" s="76">
        <f t="shared" si="93"/>
        <v>968</v>
      </c>
      <c r="W632" s="76">
        <f t="shared" si="94"/>
        <v>420</v>
      </c>
      <c r="X632" s="77">
        <v>10000</v>
      </c>
      <c r="Y632" s="51">
        <f t="shared" si="95"/>
        <v>1200</v>
      </c>
      <c r="Z632" s="51">
        <v>10000</v>
      </c>
      <c r="AA632" s="69">
        <f t="shared" si="96"/>
        <v>1200</v>
      </c>
      <c r="AB632" s="76">
        <f t="shared" si="97"/>
        <v>0</v>
      </c>
      <c r="AC632" s="69"/>
      <c r="AD632" s="76">
        <f t="shared" si="98"/>
        <v>0</v>
      </c>
      <c r="AE632" s="76">
        <f t="shared" si="99"/>
        <v>3788</v>
      </c>
      <c r="AF632" s="82"/>
      <c r="AG632" s="82"/>
      <c r="AH632" s="88"/>
    </row>
    <row r="633" spans="1:34" s="58" customFormat="1" ht="20.100000000000001" customHeight="1">
      <c r="A633" s="53">
        <v>657</v>
      </c>
      <c r="B633" s="53" t="s">
        <v>40</v>
      </c>
      <c r="C633" s="51" t="s">
        <v>2159</v>
      </c>
      <c r="D633" s="52" t="s">
        <v>2160</v>
      </c>
      <c r="E633" s="51" t="s">
        <v>43</v>
      </c>
      <c r="F633" s="51" t="s">
        <v>63</v>
      </c>
      <c r="G633" s="53" t="s">
        <v>2161</v>
      </c>
      <c r="H633" s="65">
        <v>202303</v>
      </c>
      <c r="I633" s="69" t="s">
        <v>416</v>
      </c>
      <c r="J633" s="105">
        <v>44799</v>
      </c>
      <c r="K633" s="51">
        <v>6500</v>
      </c>
      <c r="L633" s="51">
        <v>6500</v>
      </c>
      <c r="M633" s="51">
        <v>6500</v>
      </c>
      <c r="N633" s="65">
        <v>6500</v>
      </c>
      <c r="O633" s="70">
        <v>910</v>
      </c>
      <c r="P633" s="70">
        <v>32.5</v>
      </c>
      <c r="Q633" s="70">
        <f t="shared" si="90"/>
        <v>13</v>
      </c>
      <c r="R633" s="70">
        <f t="shared" si="91"/>
        <v>617.5</v>
      </c>
      <c r="S633" s="70">
        <v>520</v>
      </c>
      <c r="T633" s="70">
        <v>32.5</v>
      </c>
      <c r="U633" s="76">
        <f t="shared" si="92"/>
        <v>130</v>
      </c>
      <c r="V633" s="76">
        <f t="shared" si="93"/>
        <v>1573</v>
      </c>
      <c r="W633" s="76">
        <f t="shared" si="94"/>
        <v>682.5</v>
      </c>
      <c r="X633" s="77">
        <v>32000</v>
      </c>
      <c r="Y633" s="51">
        <f t="shared" si="95"/>
        <v>3840</v>
      </c>
      <c r="Z633" s="51">
        <v>32000</v>
      </c>
      <c r="AA633" s="69">
        <f t="shared" si="96"/>
        <v>3840</v>
      </c>
      <c r="AB633" s="76">
        <f t="shared" si="97"/>
        <v>0</v>
      </c>
      <c r="AC633" s="69"/>
      <c r="AD633" s="76">
        <f t="shared" si="98"/>
        <v>0</v>
      </c>
      <c r="AE633" s="76">
        <f t="shared" si="99"/>
        <v>9935.5</v>
      </c>
      <c r="AF633" s="82"/>
      <c r="AG633" s="82"/>
      <c r="AH633" s="88"/>
    </row>
    <row r="634" spans="1:34" s="58" customFormat="1" ht="20.100000000000001" customHeight="1">
      <c r="A634" s="53">
        <v>658</v>
      </c>
      <c r="B634" s="53" t="s">
        <v>40</v>
      </c>
      <c r="C634" s="51" t="s">
        <v>2162</v>
      </c>
      <c r="D634" s="52" t="s">
        <v>2163</v>
      </c>
      <c r="E634" s="51" t="s">
        <v>43</v>
      </c>
      <c r="F634" s="51" t="s">
        <v>79</v>
      </c>
      <c r="G634" s="53" t="s">
        <v>2164</v>
      </c>
      <c r="H634" s="65">
        <v>202303</v>
      </c>
      <c r="I634" s="69" t="s">
        <v>531</v>
      </c>
      <c r="J634" s="105">
        <v>44799</v>
      </c>
      <c r="K634" s="51">
        <v>4000</v>
      </c>
      <c r="L634" s="51">
        <v>4000</v>
      </c>
      <c r="M634" s="51">
        <v>4000</v>
      </c>
      <c r="N634" s="65">
        <v>4000</v>
      </c>
      <c r="O634" s="70">
        <v>560</v>
      </c>
      <c r="P634" s="70">
        <v>20</v>
      </c>
      <c r="Q634" s="70">
        <f t="shared" si="90"/>
        <v>8</v>
      </c>
      <c r="R634" s="70">
        <f t="shared" si="91"/>
        <v>380</v>
      </c>
      <c r="S634" s="70">
        <v>320</v>
      </c>
      <c r="T634" s="70">
        <v>20</v>
      </c>
      <c r="U634" s="76">
        <f t="shared" si="92"/>
        <v>80</v>
      </c>
      <c r="V634" s="76">
        <f t="shared" si="93"/>
        <v>968</v>
      </c>
      <c r="W634" s="76">
        <f t="shared" si="94"/>
        <v>420</v>
      </c>
      <c r="X634" s="77">
        <v>3500</v>
      </c>
      <c r="Y634" s="51">
        <f t="shared" si="95"/>
        <v>420</v>
      </c>
      <c r="Z634" s="51">
        <v>3500</v>
      </c>
      <c r="AA634" s="69">
        <f t="shared" si="96"/>
        <v>420</v>
      </c>
      <c r="AB634" s="76">
        <f t="shared" si="97"/>
        <v>0</v>
      </c>
      <c r="AC634" s="69"/>
      <c r="AD634" s="76">
        <f t="shared" si="98"/>
        <v>0</v>
      </c>
      <c r="AE634" s="76">
        <f t="shared" si="99"/>
        <v>2228</v>
      </c>
      <c r="AF634" s="82">
        <v>44799</v>
      </c>
      <c r="AG634" s="82"/>
      <c r="AH634" s="88"/>
    </row>
    <row r="635" spans="1:34" s="58" customFormat="1" ht="20.100000000000001" customHeight="1">
      <c r="A635" s="53">
        <v>659</v>
      </c>
      <c r="B635" s="53" t="s">
        <v>40</v>
      </c>
      <c r="C635" s="51" t="s">
        <v>2165</v>
      </c>
      <c r="D635" s="52" t="s">
        <v>2166</v>
      </c>
      <c r="E635" s="51" t="s">
        <v>201</v>
      </c>
      <c r="F635" s="51" t="s">
        <v>75</v>
      </c>
      <c r="G635" s="53" t="s">
        <v>2167</v>
      </c>
      <c r="H635" s="65">
        <v>202303</v>
      </c>
      <c r="I635" s="69" t="s">
        <v>463</v>
      </c>
      <c r="J635" s="105">
        <v>44802</v>
      </c>
      <c r="K635" s="51">
        <v>4000</v>
      </c>
      <c r="L635" s="51">
        <v>4000</v>
      </c>
      <c r="M635" s="51">
        <v>4000</v>
      </c>
      <c r="N635" s="65">
        <v>4000</v>
      </c>
      <c r="O635" s="70">
        <v>560</v>
      </c>
      <c r="P635" s="70">
        <v>20</v>
      </c>
      <c r="Q635" s="70">
        <f t="shared" si="90"/>
        <v>8</v>
      </c>
      <c r="R635" s="70">
        <f t="shared" si="91"/>
        <v>380</v>
      </c>
      <c r="S635" s="70">
        <v>320</v>
      </c>
      <c r="T635" s="70">
        <v>20</v>
      </c>
      <c r="U635" s="76">
        <f t="shared" si="92"/>
        <v>80</v>
      </c>
      <c r="V635" s="76">
        <f t="shared" si="93"/>
        <v>968</v>
      </c>
      <c r="W635" s="76">
        <f t="shared" si="94"/>
        <v>420</v>
      </c>
      <c r="X635" s="77">
        <v>12000</v>
      </c>
      <c r="Y635" s="51">
        <f t="shared" si="95"/>
        <v>1440</v>
      </c>
      <c r="Z635" s="51">
        <v>12000</v>
      </c>
      <c r="AA635" s="69">
        <f t="shared" si="96"/>
        <v>1440</v>
      </c>
      <c r="AB635" s="76">
        <f t="shared" si="97"/>
        <v>0</v>
      </c>
      <c r="AC635" s="69"/>
      <c r="AD635" s="76">
        <f t="shared" si="98"/>
        <v>0</v>
      </c>
      <c r="AE635" s="76">
        <f t="shared" si="99"/>
        <v>4268</v>
      </c>
      <c r="AF635" s="82"/>
      <c r="AG635" s="82"/>
      <c r="AH635" s="88"/>
    </row>
    <row r="636" spans="1:34" s="58" customFormat="1" ht="20.100000000000001" customHeight="1">
      <c r="A636" s="53">
        <v>660</v>
      </c>
      <c r="B636" s="53" t="s">
        <v>40</v>
      </c>
      <c r="C636" s="51" t="s">
        <v>2168</v>
      </c>
      <c r="D636" s="52" t="s">
        <v>2169</v>
      </c>
      <c r="E636" s="51" t="s">
        <v>43</v>
      </c>
      <c r="F636" s="51" t="s">
        <v>84</v>
      </c>
      <c r="G636" s="53" t="s">
        <v>2170</v>
      </c>
      <c r="H636" s="65">
        <v>202303</v>
      </c>
      <c r="I636" s="69" t="s">
        <v>106</v>
      </c>
      <c r="J636" s="105">
        <v>44802</v>
      </c>
      <c r="K636" s="51">
        <v>5000</v>
      </c>
      <c r="L636" s="51">
        <v>5000</v>
      </c>
      <c r="M636" s="51">
        <v>5000</v>
      </c>
      <c r="N636" s="65">
        <v>5000</v>
      </c>
      <c r="O636" s="70">
        <v>700</v>
      </c>
      <c r="P636" s="70">
        <v>25</v>
      </c>
      <c r="Q636" s="70">
        <f t="shared" si="90"/>
        <v>10</v>
      </c>
      <c r="R636" s="70">
        <f t="shared" si="91"/>
        <v>475</v>
      </c>
      <c r="S636" s="70">
        <v>400</v>
      </c>
      <c r="T636" s="70">
        <v>25</v>
      </c>
      <c r="U636" s="76">
        <f t="shared" si="92"/>
        <v>100</v>
      </c>
      <c r="V636" s="76">
        <f t="shared" si="93"/>
        <v>1210</v>
      </c>
      <c r="W636" s="76">
        <f t="shared" si="94"/>
        <v>525</v>
      </c>
      <c r="X636" s="77">
        <v>15000</v>
      </c>
      <c r="Y636" s="51">
        <f t="shared" si="95"/>
        <v>1800</v>
      </c>
      <c r="Z636" s="51">
        <v>15000</v>
      </c>
      <c r="AA636" s="69">
        <f t="shared" si="96"/>
        <v>1800</v>
      </c>
      <c r="AB636" s="76">
        <f t="shared" si="97"/>
        <v>0</v>
      </c>
      <c r="AC636" s="69"/>
      <c r="AD636" s="76">
        <f t="shared" si="98"/>
        <v>0</v>
      </c>
      <c r="AE636" s="76">
        <f t="shared" si="99"/>
        <v>5335</v>
      </c>
      <c r="AF636" s="82"/>
      <c r="AG636" s="82"/>
      <c r="AH636" s="88"/>
    </row>
    <row r="637" spans="1:34" s="58" customFormat="1" ht="20.100000000000001" customHeight="1">
      <c r="A637" s="53">
        <v>661</v>
      </c>
      <c r="B637" s="53" t="s">
        <v>40</v>
      </c>
      <c r="C637" s="51" t="s">
        <v>2171</v>
      </c>
      <c r="D637" s="52" t="s">
        <v>2172</v>
      </c>
      <c r="E637" s="51" t="s">
        <v>43</v>
      </c>
      <c r="F637" s="51" t="s">
        <v>71</v>
      </c>
      <c r="G637" s="53" t="s">
        <v>2173</v>
      </c>
      <c r="H637" s="65">
        <v>202303</v>
      </c>
      <c r="I637" s="69" t="s">
        <v>2174</v>
      </c>
      <c r="J637" s="105">
        <v>44809</v>
      </c>
      <c r="K637" s="51">
        <v>5000</v>
      </c>
      <c r="L637" s="51">
        <v>5000</v>
      </c>
      <c r="M637" s="51">
        <v>5000</v>
      </c>
      <c r="N637" s="65">
        <v>5000</v>
      </c>
      <c r="O637" s="70">
        <v>700</v>
      </c>
      <c r="P637" s="70">
        <v>25</v>
      </c>
      <c r="Q637" s="70">
        <f t="shared" si="90"/>
        <v>10</v>
      </c>
      <c r="R637" s="70">
        <f t="shared" si="91"/>
        <v>475</v>
      </c>
      <c r="S637" s="70">
        <v>400</v>
      </c>
      <c r="T637" s="70">
        <v>25</v>
      </c>
      <c r="U637" s="76">
        <f t="shared" si="92"/>
        <v>100</v>
      </c>
      <c r="V637" s="76">
        <f t="shared" si="93"/>
        <v>1210</v>
      </c>
      <c r="W637" s="76">
        <f t="shared" si="94"/>
        <v>525</v>
      </c>
      <c r="X637" s="77">
        <v>18000</v>
      </c>
      <c r="Y637" s="51">
        <f t="shared" si="95"/>
        <v>2160</v>
      </c>
      <c r="Z637" s="51">
        <v>18000</v>
      </c>
      <c r="AA637" s="69">
        <f t="shared" si="96"/>
        <v>2160</v>
      </c>
      <c r="AB637" s="76">
        <f t="shared" si="97"/>
        <v>0</v>
      </c>
      <c r="AC637" s="69"/>
      <c r="AD637" s="76">
        <f t="shared" si="98"/>
        <v>0</v>
      </c>
      <c r="AE637" s="76">
        <f t="shared" si="99"/>
        <v>6055</v>
      </c>
      <c r="AF637" s="82"/>
      <c r="AG637" s="82"/>
      <c r="AH637" s="88"/>
    </row>
    <row r="638" spans="1:34" s="58" customFormat="1" ht="20.100000000000001" customHeight="1">
      <c r="A638" s="53">
        <v>662</v>
      </c>
      <c r="B638" s="53" t="s">
        <v>40</v>
      </c>
      <c r="C638" s="51" t="s">
        <v>2175</v>
      </c>
      <c r="D638" s="52" t="s">
        <v>2176</v>
      </c>
      <c r="E638" s="51" t="s">
        <v>43</v>
      </c>
      <c r="F638" s="51" t="s">
        <v>115</v>
      </c>
      <c r="G638" s="53" t="s">
        <v>2177</v>
      </c>
      <c r="H638" s="65">
        <v>202303</v>
      </c>
      <c r="I638" s="69" t="s">
        <v>1427</v>
      </c>
      <c r="J638" s="105">
        <v>44813</v>
      </c>
      <c r="K638" s="51">
        <v>4000</v>
      </c>
      <c r="L638" s="51">
        <v>4000</v>
      </c>
      <c r="M638" s="51">
        <v>4000</v>
      </c>
      <c r="N638" s="65">
        <v>4000</v>
      </c>
      <c r="O638" s="70">
        <v>560</v>
      </c>
      <c r="P638" s="70">
        <v>20</v>
      </c>
      <c r="Q638" s="70">
        <f t="shared" si="90"/>
        <v>8</v>
      </c>
      <c r="R638" s="70">
        <f t="shared" si="91"/>
        <v>380</v>
      </c>
      <c r="S638" s="70">
        <v>320</v>
      </c>
      <c r="T638" s="70">
        <v>20</v>
      </c>
      <c r="U638" s="76">
        <f t="shared" si="92"/>
        <v>80</v>
      </c>
      <c r="V638" s="76">
        <f t="shared" si="93"/>
        <v>968</v>
      </c>
      <c r="W638" s="76">
        <f t="shared" si="94"/>
        <v>420</v>
      </c>
      <c r="X638" s="77">
        <v>3500</v>
      </c>
      <c r="Y638" s="51">
        <f t="shared" si="95"/>
        <v>420</v>
      </c>
      <c r="Z638" s="51">
        <v>3500</v>
      </c>
      <c r="AA638" s="69">
        <f t="shared" si="96"/>
        <v>420</v>
      </c>
      <c r="AB638" s="76">
        <f t="shared" si="97"/>
        <v>0</v>
      </c>
      <c r="AC638" s="69"/>
      <c r="AD638" s="76">
        <f t="shared" si="98"/>
        <v>0</v>
      </c>
      <c r="AE638" s="76">
        <f t="shared" si="99"/>
        <v>2228</v>
      </c>
      <c r="AF638" s="82">
        <v>44813</v>
      </c>
      <c r="AG638" s="82"/>
      <c r="AH638" s="88"/>
    </row>
    <row r="639" spans="1:34" s="58" customFormat="1" ht="20.100000000000001" customHeight="1">
      <c r="A639" s="53">
        <v>663</v>
      </c>
      <c r="B639" s="53" t="s">
        <v>40</v>
      </c>
      <c r="C639" s="51" t="s">
        <v>2178</v>
      </c>
      <c r="D639" s="52" t="s">
        <v>2179</v>
      </c>
      <c r="E639" s="51" t="s">
        <v>43</v>
      </c>
      <c r="F639" s="51" t="s">
        <v>115</v>
      </c>
      <c r="G639" s="53" t="s">
        <v>2180</v>
      </c>
      <c r="H639" s="65">
        <v>202303</v>
      </c>
      <c r="I639" s="69" t="s">
        <v>227</v>
      </c>
      <c r="J639" s="105">
        <v>44818</v>
      </c>
      <c r="K639" s="51">
        <v>4000</v>
      </c>
      <c r="L639" s="51">
        <v>4000</v>
      </c>
      <c r="M639" s="51">
        <v>4000</v>
      </c>
      <c r="N639" s="65">
        <v>4000</v>
      </c>
      <c r="O639" s="70">
        <v>560</v>
      </c>
      <c r="P639" s="70">
        <v>20</v>
      </c>
      <c r="Q639" s="70">
        <f t="shared" si="90"/>
        <v>8</v>
      </c>
      <c r="R639" s="70">
        <f t="shared" si="91"/>
        <v>380</v>
      </c>
      <c r="S639" s="70">
        <v>320</v>
      </c>
      <c r="T639" s="70">
        <v>20</v>
      </c>
      <c r="U639" s="76">
        <f t="shared" si="92"/>
        <v>80</v>
      </c>
      <c r="V639" s="76">
        <f t="shared" si="93"/>
        <v>968</v>
      </c>
      <c r="W639" s="76">
        <f t="shared" si="94"/>
        <v>420</v>
      </c>
      <c r="X639" s="77">
        <v>3500</v>
      </c>
      <c r="Y639" s="51">
        <f t="shared" si="95"/>
        <v>420</v>
      </c>
      <c r="Z639" s="51">
        <v>3500</v>
      </c>
      <c r="AA639" s="69">
        <f t="shared" si="96"/>
        <v>420</v>
      </c>
      <c r="AB639" s="76">
        <f t="shared" si="97"/>
        <v>0</v>
      </c>
      <c r="AC639" s="69"/>
      <c r="AD639" s="76">
        <f t="shared" si="98"/>
        <v>0</v>
      </c>
      <c r="AE639" s="76">
        <f t="shared" si="99"/>
        <v>2228</v>
      </c>
      <c r="AF639" s="82">
        <v>44818</v>
      </c>
      <c r="AG639" s="82"/>
      <c r="AH639" s="88"/>
    </row>
    <row r="640" spans="1:34" s="58" customFormat="1" ht="20.100000000000001" customHeight="1">
      <c r="A640" s="53">
        <v>664</v>
      </c>
      <c r="B640" s="53" t="s">
        <v>40</v>
      </c>
      <c r="C640" s="51" t="s">
        <v>2181</v>
      </c>
      <c r="D640" s="52" t="s">
        <v>2182</v>
      </c>
      <c r="E640" s="51" t="s">
        <v>201</v>
      </c>
      <c r="F640" s="51" t="s">
        <v>79</v>
      </c>
      <c r="G640" s="53" t="s">
        <v>2183</v>
      </c>
      <c r="H640" s="65">
        <v>202303</v>
      </c>
      <c r="I640" s="69" t="s">
        <v>449</v>
      </c>
      <c r="J640" s="105">
        <v>44813</v>
      </c>
      <c r="K640" s="51">
        <v>4000</v>
      </c>
      <c r="L640" s="51">
        <v>4000</v>
      </c>
      <c r="M640" s="51">
        <v>4000</v>
      </c>
      <c r="N640" s="65">
        <v>4000</v>
      </c>
      <c r="O640" s="70">
        <v>560</v>
      </c>
      <c r="P640" s="70">
        <v>20</v>
      </c>
      <c r="Q640" s="70">
        <f t="shared" si="90"/>
        <v>8</v>
      </c>
      <c r="R640" s="70">
        <f t="shared" si="91"/>
        <v>380</v>
      </c>
      <c r="S640" s="70">
        <v>320</v>
      </c>
      <c r="T640" s="70">
        <v>20</v>
      </c>
      <c r="U640" s="76">
        <f t="shared" si="92"/>
        <v>80</v>
      </c>
      <c r="V640" s="76">
        <f t="shared" si="93"/>
        <v>968</v>
      </c>
      <c r="W640" s="76">
        <f t="shared" si="94"/>
        <v>420</v>
      </c>
      <c r="X640" s="77">
        <v>8000</v>
      </c>
      <c r="Y640" s="51">
        <f t="shared" si="95"/>
        <v>960</v>
      </c>
      <c r="Z640" s="51">
        <v>8000</v>
      </c>
      <c r="AA640" s="69">
        <f t="shared" si="96"/>
        <v>960</v>
      </c>
      <c r="AB640" s="76">
        <f t="shared" si="97"/>
        <v>0</v>
      </c>
      <c r="AC640" s="69"/>
      <c r="AD640" s="76">
        <f t="shared" si="98"/>
        <v>0</v>
      </c>
      <c r="AE640" s="76">
        <f t="shared" si="99"/>
        <v>3308</v>
      </c>
      <c r="AF640" s="82"/>
      <c r="AG640" s="82"/>
      <c r="AH640" s="88"/>
    </row>
    <row r="641" spans="1:34" s="58" customFormat="1" ht="20.100000000000001" customHeight="1">
      <c r="A641" s="53">
        <v>665</v>
      </c>
      <c r="B641" s="53" t="s">
        <v>40</v>
      </c>
      <c r="C641" s="51" t="s">
        <v>2184</v>
      </c>
      <c r="D641" s="52" t="s">
        <v>2185</v>
      </c>
      <c r="E641" s="51" t="s">
        <v>43</v>
      </c>
      <c r="F641" s="51" t="s">
        <v>115</v>
      </c>
      <c r="G641" s="53" t="s">
        <v>2186</v>
      </c>
      <c r="H641" s="65">
        <v>202303</v>
      </c>
      <c r="I641" s="69" t="s">
        <v>1694</v>
      </c>
      <c r="J641" s="105">
        <v>44818</v>
      </c>
      <c r="K641" s="51">
        <v>4000</v>
      </c>
      <c r="L641" s="51">
        <v>4000</v>
      </c>
      <c r="M641" s="51">
        <v>4000</v>
      </c>
      <c r="N641" s="65">
        <v>4000</v>
      </c>
      <c r="O641" s="70">
        <v>560</v>
      </c>
      <c r="P641" s="70">
        <v>20</v>
      </c>
      <c r="Q641" s="70">
        <f t="shared" si="90"/>
        <v>8</v>
      </c>
      <c r="R641" s="70">
        <f t="shared" si="91"/>
        <v>380</v>
      </c>
      <c r="S641" s="70">
        <v>320</v>
      </c>
      <c r="T641" s="70">
        <v>20</v>
      </c>
      <c r="U641" s="76">
        <f t="shared" si="92"/>
        <v>80</v>
      </c>
      <c r="V641" s="76">
        <f t="shared" si="93"/>
        <v>968</v>
      </c>
      <c r="W641" s="76">
        <f t="shared" si="94"/>
        <v>420</v>
      </c>
      <c r="X641" s="77">
        <v>3500</v>
      </c>
      <c r="Y641" s="51">
        <f t="shared" si="95"/>
        <v>420</v>
      </c>
      <c r="Z641" s="51">
        <v>3500</v>
      </c>
      <c r="AA641" s="69">
        <f t="shared" si="96"/>
        <v>420</v>
      </c>
      <c r="AB641" s="76">
        <f t="shared" si="97"/>
        <v>0</v>
      </c>
      <c r="AC641" s="69"/>
      <c r="AD641" s="76">
        <f t="shared" si="98"/>
        <v>0</v>
      </c>
      <c r="AE641" s="76">
        <f t="shared" si="99"/>
        <v>2228</v>
      </c>
      <c r="AF641" s="82">
        <v>44818</v>
      </c>
      <c r="AG641" s="82"/>
      <c r="AH641" s="88"/>
    </row>
    <row r="642" spans="1:34" s="58" customFormat="1" ht="20.100000000000001" customHeight="1">
      <c r="A642" s="53">
        <v>667</v>
      </c>
      <c r="B642" s="53" t="s">
        <v>40</v>
      </c>
      <c r="C642" s="51" t="s">
        <v>2190</v>
      </c>
      <c r="D642" s="52" t="s">
        <v>2191</v>
      </c>
      <c r="E642" s="51" t="s">
        <v>43</v>
      </c>
      <c r="F642" s="51" t="s">
        <v>79</v>
      </c>
      <c r="G642" s="53" t="s">
        <v>2192</v>
      </c>
      <c r="H642" s="65">
        <v>202303</v>
      </c>
      <c r="I642" s="69" t="s">
        <v>2088</v>
      </c>
      <c r="J642" s="105">
        <v>44809</v>
      </c>
      <c r="K642" s="51">
        <v>4000</v>
      </c>
      <c r="L642" s="51">
        <v>4000</v>
      </c>
      <c r="M642" s="51">
        <v>4000</v>
      </c>
      <c r="N642" s="65">
        <v>4000</v>
      </c>
      <c r="O642" s="70">
        <v>560</v>
      </c>
      <c r="P642" s="70">
        <v>20</v>
      </c>
      <c r="Q642" s="70">
        <f t="shared" si="90"/>
        <v>8</v>
      </c>
      <c r="R642" s="70">
        <f t="shared" si="91"/>
        <v>380</v>
      </c>
      <c r="S642" s="70">
        <v>320</v>
      </c>
      <c r="T642" s="70">
        <v>20</v>
      </c>
      <c r="U642" s="76">
        <f t="shared" si="92"/>
        <v>80</v>
      </c>
      <c r="V642" s="76">
        <f t="shared" si="93"/>
        <v>968</v>
      </c>
      <c r="W642" s="76">
        <f t="shared" si="94"/>
        <v>420</v>
      </c>
      <c r="X642" s="77">
        <v>3500</v>
      </c>
      <c r="Y642" s="51">
        <f t="shared" si="95"/>
        <v>420</v>
      </c>
      <c r="Z642" s="51">
        <v>3500</v>
      </c>
      <c r="AA642" s="69">
        <f t="shared" si="96"/>
        <v>420</v>
      </c>
      <c r="AB642" s="76">
        <f t="shared" si="97"/>
        <v>0</v>
      </c>
      <c r="AC642" s="69"/>
      <c r="AD642" s="76">
        <f t="shared" si="98"/>
        <v>0</v>
      </c>
      <c r="AE642" s="76">
        <f t="shared" si="99"/>
        <v>2228</v>
      </c>
      <c r="AF642" s="82">
        <v>44809</v>
      </c>
      <c r="AG642" s="82"/>
      <c r="AH642" s="88"/>
    </row>
    <row r="643" spans="1:34" s="58" customFormat="1" ht="20.100000000000001" customHeight="1">
      <c r="A643" s="53">
        <v>668</v>
      </c>
      <c r="B643" s="53" t="s">
        <v>40</v>
      </c>
      <c r="C643" s="51" t="s">
        <v>2193</v>
      </c>
      <c r="D643" s="52" t="s">
        <v>2194</v>
      </c>
      <c r="E643" s="51" t="s">
        <v>43</v>
      </c>
      <c r="F643" s="51" t="s">
        <v>79</v>
      </c>
      <c r="G643" s="53" t="s">
        <v>2195</v>
      </c>
      <c r="H643" s="65">
        <v>202303</v>
      </c>
      <c r="I643" s="69" t="s">
        <v>424</v>
      </c>
      <c r="J643" s="105">
        <v>44818</v>
      </c>
      <c r="K643" s="51">
        <v>4000</v>
      </c>
      <c r="L643" s="51">
        <v>4000</v>
      </c>
      <c r="M643" s="51">
        <v>4000</v>
      </c>
      <c r="N643" s="65">
        <v>4000</v>
      </c>
      <c r="O643" s="70">
        <v>560</v>
      </c>
      <c r="P643" s="70">
        <v>20</v>
      </c>
      <c r="Q643" s="70">
        <f t="shared" si="90"/>
        <v>8</v>
      </c>
      <c r="R643" s="70">
        <f t="shared" si="91"/>
        <v>380</v>
      </c>
      <c r="S643" s="70">
        <v>320</v>
      </c>
      <c r="T643" s="70">
        <v>20</v>
      </c>
      <c r="U643" s="76">
        <f t="shared" si="92"/>
        <v>80</v>
      </c>
      <c r="V643" s="76">
        <f t="shared" si="93"/>
        <v>968</v>
      </c>
      <c r="W643" s="76">
        <f t="shared" si="94"/>
        <v>420</v>
      </c>
      <c r="X643" s="77">
        <v>9000</v>
      </c>
      <c r="Y643" s="51">
        <f t="shared" si="95"/>
        <v>1080</v>
      </c>
      <c r="Z643" s="51">
        <v>9000</v>
      </c>
      <c r="AA643" s="69">
        <f t="shared" si="96"/>
        <v>1080</v>
      </c>
      <c r="AB643" s="76">
        <f t="shared" si="97"/>
        <v>0</v>
      </c>
      <c r="AC643" s="69"/>
      <c r="AD643" s="76">
        <f t="shared" si="98"/>
        <v>0</v>
      </c>
      <c r="AE643" s="76">
        <f t="shared" si="99"/>
        <v>3548</v>
      </c>
      <c r="AF643" s="82"/>
      <c r="AG643" s="82"/>
      <c r="AH643" s="88"/>
    </row>
    <row r="644" spans="1:34" s="58" customFormat="1" ht="20.100000000000001" customHeight="1">
      <c r="A644" s="53">
        <v>669</v>
      </c>
      <c r="B644" s="53" t="s">
        <v>40</v>
      </c>
      <c r="C644" s="51" t="s">
        <v>2196</v>
      </c>
      <c r="D644" s="52" t="s">
        <v>2197</v>
      </c>
      <c r="E644" s="51" t="s">
        <v>43</v>
      </c>
      <c r="F644" s="51" t="s">
        <v>79</v>
      </c>
      <c r="G644" s="53" t="s">
        <v>2198</v>
      </c>
      <c r="H644" s="65">
        <v>202303</v>
      </c>
      <c r="I644" s="69" t="s">
        <v>227</v>
      </c>
      <c r="J644" s="105">
        <v>44818</v>
      </c>
      <c r="K644" s="51">
        <v>4000</v>
      </c>
      <c r="L644" s="51">
        <v>4000</v>
      </c>
      <c r="M644" s="51">
        <v>4000</v>
      </c>
      <c r="N644" s="65">
        <v>4000</v>
      </c>
      <c r="O644" s="70">
        <v>560</v>
      </c>
      <c r="P644" s="70">
        <v>20</v>
      </c>
      <c r="Q644" s="70">
        <f t="shared" ref="Q644:Q707" si="100">ROUND(M644*0.002,2)</f>
        <v>8</v>
      </c>
      <c r="R644" s="70">
        <f t="shared" ref="R644:R707" si="101">ROUND(N644*0.095,2)</f>
        <v>380</v>
      </c>
      <c r="S644" s="70">
        <v>320</v>
      </c>
      <c r="T644" s="70">
        <v>20</v>
      </c>
      <c r="U644" s="76">
        <f t="shared" ref="U644:U695" si="102">N644*0.02</f>
        <v>80</v>
      </c>
      <c r="V644" s="76">
        <f t="shared" ref="V644:V707" si="103">O644+P644+Q644+R644</f>
        <v>968</v>
      </c>
      <c r="W644" s="76">
        <f t="shared" ref="W644:W707" si="104">S644+T644+U644</f>
        <v>420</v>
      </c>
      <c r="X644" s="77">
        <v>10000</v>
      </c>
      <c r="Y644" s="51">
        <f t="shared" ref="Y644:Y705" si="105">X644*0.12</f>
        <v>1200</v>
      </c>
      <c r="Z644" s="51">
        <v>10000</v>
      </c>
      <c r="AA644" s="69">
        <f t="shared" ref="AA644:AA705" si="106">Z644*0.12</f>
        <v>1200</v>
      </c>
      <c r="AB644" s="76">
        <f t="shared" ref="AB644:AB705" si="107">Y644-AA644</f>
        <v>0</v>
      </c>
      <c r="AC644" s="69"/>
      <c r="AD644" s="76">
        <f t="shared" ref="AD644:AD705" si="108">AB644+AC644</f>
        <v>0</v>
      </c>
      <c r="AE644" s="76">
        <f t="shared" ref="AE644:AE705" si="109">V644+W644+AA644*2</f>
        <v>3788</v>
      </c>
      <c r="AF644" s="82"/>
      <c r="AG644" s="82"/>
      <c r="AH644" s="88"/>
    </row>
    <row r="645" spans="1:34" s="58" customFormat="1" ht="20.100000000000001" customHeight="1">
      <c r="A645" s="53">
        <v>670</v>
      </c>
      <c r="B645" s="53" t="s">
        <v>40</v>
      </c>
      <c r="C645" s="51" t="s">
        <v>2199</v>
      </c>
      <c r="D645" s="52" t="s">
        <v>2200</v>
      </c>
      <c r="E645" s="51" t="s">
        <v>43</v>
      </c>
      <c r="F645" s="51" t="s">
        <v>79</v>
      </c>
      <c r="G645" s="53" t="s">
        <v>2201</v>
      </c>
      <c r="H645" s="65">
        <v>202303</v>
      </c>
      <c r="I645" s="69" t="s">
        <v>531</v>
      </c>
      <c r="J645" s="105">
        <v>44818</v>
      </c>
      <c r="K645" s="51">
        <v>4000</v>
      </c>
      <c r="L645" s="51">
        <v>4000</v>
      </c>
      <c r="M645" s="51">
        <v>4000</v>
      </c>
      <c r="N645" s="65">
        <v>4000</v>
      </c>
      <c r="O645" s="70">
        <v>560</v>
      </c>
      <c r="P645" s="70">
        <v>20</v>
      </c>
      <c r="Q645" s="70">
        <f t="shared" si="100"/>
        <v>8</v>
      </c>
      <c r="R645" s="70">
        <f t="shared" si="101"/>
        <v>380</v>
      </c>
      <c r="S645" s="70">
        <v>320</v>
      </c>
      <c r="T645" s="70">
        <v>20</v>
      </c>
      <c r="U645" s="76">
        <f t="shared" si="102"/>
        <v>80</v>
      </c>
      <c r="V645" s="76">
        <f t="shared" si="103"/>
        <v>968</v>
      </c>
      <c r="W645" s="76">
        <f t="shared" si="104"/>
        <v>420</v>
      </c>
      <c r="X645" s="77">
        <v>9000</v>
      </c>
      <c r="Y645" s="51">
        <f t="shared" si="105"/>
        <v>1080</v>
      </c>
      <c r="Z645" s="51">
        <v>3500</v>
      </c>
      <c r="AA645" s="69">
        <f t="shared" si="106"/>
        <v>420</v>
      </c>
      <c r="AB645" s="76">
        <f t="shared" si="107"/>
        <v>660</v>
      </c>
      <c r="AC645" s="69"/>
      <c r="AD645" s="76">
        <f t="shared" si="108"/>
        <v>660</v>
      </c>
      <c r="AE645" s="76">
        <f t="shared" si="109"/>
        <v>2228</v>
      </c>
      <c r="AF645" s="82">
        <v>44818</v>
      </c>
      <c r="AG645" s="82">
        <v>44828</v>
      </c>
      <c r="AH645" s="88"/>
    </row>
    <row r="646" spans="1:34" s="58" customFormat="1" ht="20.100000000000001" customHeight="1">
      <c r="A646" s="53">
        <v>671</v>
      </c>
      <c r="B646" s="53" t="s">
        <v>40</v>
      </c>
      <c r="C646" s="51" t="s">
        <v>2202</v>
      </c>
      <c r="D646" s="52" t="s">
        <v>2203</v>
      </c>
      <c r="E646" s="51" t="s">
        <v>43</v>
      </c>
      <c r="F646" s="51" t="s">
        <v>75</v>
      </c>
      <c r="G646" s="53" t="s">
        <v>2204</v>
      </c>
      <c r="H646" s="65">
        <v>202303</v>
      </c>
      <c r="I646" s="69" t="s">
        <v>106</v>
      </c>
      <c r="J646" s="105">
        <v>44806</v>
      </c>
      <c r="K646" s="51">
        <v>4500</v>
      </c>
      <c r="L646" s="51">
        <v>4500</v>
      </c>
      <c r="M646" s="51">
        <v>4500</v>
      </c>
      <c r="N646" s="65">
        <v>4500</v>
      </c>
      <c r="O646" s="70">
        <v>630</v>
      </c>
      <c r="P646" s="70">
        <v>22.5</v>
      </c>
      <c r="Q646" s="70">
        <f t="shared" si="100"/>
        <v>9</v>
      </c>
      <c r="R646" s="70">
        <f t="shared" si="101"/>
        <v>427.5</v>
      </c>
      <c r="S646" s="70">
        <v>360</v>
      </c>
      <c r="T646" s="70">
        <v>22.5</v>
      </c>
      <c r="U646" s="76">
        <f t="shared" si="102"/>
        <v>90</v>
      </c>
      <c r="V646" s="76">
        <f t="shared" si="103"/>
        <v>1089</v>
      </c>
      <c r="W646" s="76">
        <f t="shared" si="104"/>
        <v>472.5</v>
      </c>
      <c r="X646" s="77">
        <v>12000</v>
      </c>
      <c r="Y646" s="51">
        <f t="shared" si="105"/>
        <v>1440</v>
      </c>
      <c r="Z646" s="51">
        <v>12000</v>
      </c>
      <c r="AA646" s="69">
        <f t="shared" si="106"/>
        <v>1440</v>
      </c>
      <c r="AB646" s="76">
        <f t="shared" si="107"/>
        <v>0</v>
      </c>
      <c r="AC646" s="69"/>
      <c r="AD646" s="76">
        <f t="shared" si="108"/>
        <v>0</v>
      </c>
      <c r="AE646" s="76">
        <f t="shared" si="109"/>
        <v>4441.5</v>
      </c>
      <c r="AF646" s="82"/>
      <c r="AG646" s="82"/>
      <c r="AH646" s="88"/>
    </row>
    <row r="647" spans="1:34" s="58" customFormat="1" ht="20.100000000000001" customHeight="1">
      <c r="A647" s="53">
        <v>672</v>
      </c>
      <c r="B647" s="53" t="s">
        <v>40</v>
      </c>
      <c r="C647" s="51" t="s">
        <v>2205</v>
      </c>
      <c r="D647" s="52" t="s">
        <v>2206</v>
      </c>
      <c r="E647" s="51" t="s">
        <v>43</v>
      </c>
      <c r="F647" s="51" t="s">
        <v>75</v>
      </c>
      <c r="G647" s="53" t="s">
        <v>2207</v>
      </c>
      <c r="H647" s="65">
        <v>202303</v>
      </c>
      <c r="I647" s="69" t="s">
        <v>106</v>
      </c>
      <c r="J647" s="105">
        <v>44806</v>
      </c>
      <c r="K647" s="51">
        <v>4500</v>
      </c>
      <c r="L647" s="51">
        <v>4500</v>
      </c>
      <c r="M647" s="51">
        <v>4500</v>
      </c>
      <c r="N647" s="65">
        <v>4500</v>
      </c>
      <c r="O647" s="70">
        <v>630</v>
      </c>
      <c r="P647" s="70">
        <v>22.5</v>
      </c>
      <c r="Q647" s="70">
        <f t="shared" si="100"/>
        <v>9</v>
      </c>
      <c r="R647" s="70">
        <f t="shared" si="101"/>
        <v>427.5</v>
      </c>
      <c r="S647" s="70">
        <v>360</v>
      </c>
      <c r="T647" s="70">
        <v>22.5</v>
      </c>
      <c r="U647" s="76">
        <f t="shared" si="102"/>
        <v>90</v>
      </c>
      <c r="V647" s="76">
        <f t="shared" si="103"/>
        <v>1089</v>
      </c>
      <c r="W647" s="76">
        <f t="shared" si="104"/>
        <v>472.5</v>
      </c>
      <c r="X647" s="77">
        <v>12000</v>
      </c>
      <c r="Y647" s="51">
        <f t="shared" si="105"/>
        <v>1440</v>
      </c>
      <c r="Z647" s="51">
        <v>12000</v>
      </c>
      <c r="AA647" s="69">
        <f t="shared" si="106"/>
        <v>1440</v>
      </c>
      <c r="AB647" s="76">
        <f t="shared" si="107"/>
        <v>0</v>
      </c>
      <c r="AC647" s="69"/>
      <c r="AD647" s="76">
        <f t="shared" si="108"/>
        <v>0</v>
      </c>
      <c r="AE647" s="76">
        <f t="shared" si="109"/>
        <v>4441.5</v>
      </c>
      <c r="AF647" s="82"/>
      <c r="AG647" s="82"/>
      <c r="AH647" s="88"/>
    </row>
    <row r="648" spans="1:34" s="58" customFormat="1" ht="20.100000000000001" customHeight="1">
      <c r="A648" s="53">
        <v>673</v>
      </c>
      <c r="B648" s="53" t="s">
        <v>40</v>
      </c>
      <c r="C648" s="51" t="s">
        <v>2208</v>
      </c>
      <c r="D648" s="52" t="s">
        <v>2209</v>
      </c>
      <c r="E648" s="51" t="s">
        <v>43</v>
      </c>
      <c r="F648" s="51" t="s">
        <v>115</v>
      </c>
      <c r="G648" s="53" t="s">
        <v>2210</v>
      </c>
      <c r="H648" s="65">
        <v>202303</v>
      </c>
      <c r="I648" s="69" t="s">
        <v>2211</v>
      </c>
      <c r="J648" s="105">
        <v>44823</v>
      </c>
      <c r="K648" s="51">
        <v>4000</v>
      </c>
      <c r="L648" s="51">
        <v>4000</v>
      </c>
      <c r="M648" s="51">
        <v>4000</v>
      </c>
      <c r="N648" s="65">
        <v>4000</v>
      </c>
      <c r="O648" s="70">
        <v>560</v>
      </c>
      <c r="P648" s="70">
        <v>20</v>
      </c>
      <c r="Q648" s="70">
        <f t="shared" si="100"/>
        <v>8</v>
      </c>
      <c r="R648" s="70">
        <f t="shared" si="101"/>
        <v>380</v>
      </c>
      <c r="S648" s="70">
        <v>320</v>
      </c>
      <c r="T648" s="70">
        <v>20</v>
      </c>
      <c r="U648" s="76">
        <f t="shared" si="102"/>
        <v>80</v>
      </c>
      <c r="V648" s="76">
        <f t="shared" si="103"/>
        <v>968</v>
      </c>
      <c r="W648" s="76">
        <f t="shared" si="104"/>
        <v>420</v>
      </c>
      <c r="X648" s="77">
        <v>3500</v>
      </c>
      <c r="Y648" s="51">
        <f t="shared" si="105"/>
        <v>420</v>
      </c>
      <c r="Z648" s="51">
        <v>3500</v>
      </c>
      <c r="AA648" s="69">
        <f t="shared" si="106"/>
        <v>420</v>
      </c>
      <c r="AB648" s="76">
        <f t="shared" si="107"/>
        <v>0</v>
      </c>
      <c r="AC648" s="69"/>
      <c r="AD648" s="76">
        <f t="shared" si="108"/>
        <v>0</v>
      </c>
      <c r="AE648" s="76">
        <f t="shared" si="109"/>
        <v>2228</v>
      </c>
      <c r="AF648" s="82">
        <v>44823</v>
      </c>
      <c r="AG648" s="82"/>
      <c r="AH648" s="88"/>
    </row>
    <row r="649" spans="1:34" s="58" customFormat="1" ht="20.100000000000001" customHeight="1">
      <c r="A649" s="53">
        <v>674</v>
      </c>
      <c r="B649" s="53" t="s">
        <v>40</v>
      </c>
      <c r="C649" s="51" t="s">
        <v>2212</v>
      </c>
      <c r="D649" s="52" t="s">
        <v>2213</v>
      </c>
      <c r="E649" s="51" t="s">
        <v>43</v>
      </c>
      <c r="F649" s="51" t="s">
        <v>115</v>
      </c>
      <c r="G649" s="53" t="s">
        <v>2214</v>
      </c>
      <c r="H649" s="65">
        <v>202303</v>
      </c>
      <c r="I649" s="69" t="s">
        <v>65</v>
      </c>
      <c r="J649" s="105">
        <v>44823</v>
      </c>
      <c r="K649" s="51">
        <v>4000</v>
      </c>
      <c r="L649" s="51">
        <v>4000</v>
      </c>
      <c r="M649" s="51">
        <v>4000</v>
      </c>
      <c r="N649" s="65">
        <v>4000</v>
      </c>
      <c r="O649" s="70">
        <v>560</v>
      </c>
      <c r="P649" s="70">
        <v>20</v>
      </c>
      <c r="Q649" s="70">
        <f t="shared" si="100"/>
        <v>8</v>
      </c>
      <c r="R649" s="70">
        <f t="shared" si="101"/>
        <v>380</v>
      </c>
      <c r="S649" s="70">
        <v>320</v>
      </c>
      <c r="T649" s="70">
        <v>20</v>
      </c>
      <c r="U649" s="76">
        <f t="shared" si="102"/>
        <v>80</v>
      </c>
      <c r="V649" s="76">
        <f t="shared" si="103"/>
        <v>968</v>
      </c>
      <c r="W649" s="76">
        <f t="shared" si="104"/>
        <v>420</v>
      </c>
      <c r="X649" s="77">
        <v>7500</v>
      </c>
      <c r="Y649" s="51">
        <f t="shared" si="105"/>
        <v>900</v>
      </c>
      <c r="Z649" s="51">
        <v>7500</v>
      </c>
      <c r="AA649" s="69">
        <f t="shared" si="106"/>
        <v>900</v>
      </c>
      <c r="AB649" s="76">
        <f t="shared" si="107"/>
        <v>0</v>
      </c>
      <c r="AC649" s="69"/>
      <c r="AD649" s="76">
        <f t="shared" si="108"/>
        <v>0</v>
      </c>
      <c r="AE649" s="76">
        <f t="shared" si="109"/>
        <v>3188</v>
      </c>
      <c r="AF649" s="82">
        <v>44823</v>
      </c>
      <c r="AG649" s="82">
        <v>44827</v>
      </c>
      <c r="AH649" s="88"/>
    </row>
    <row r="650" spans="1:34" s="58" customFormat="1" ht="20.100000000000001" customHeight="1">
      <c r="A650" s="53">
        <v>675</v>
      </c>
      <c r="B650" s="53" t="s">
        <v>40</v>
      </c>
      <c r="C650" s="51" t="s">
        <v>2215</v>
      </c>
      <c r="D650" s="52" t="s">
        <v>2216</v>
      </c>
      <c r="E650" s="51" t="s">
        <v>43</v>
      </c>
      <c r="F650" s="51" t="s">
        <v>115</v>
      </c>
      <c r="G650" s="53" t="s">
        <v>2217</v>
      </c>
      <c r="H650" s="65">
        <v>202303</v>
      </c>
      <c r="I650" s="69" t="s">
        <v>521</v>
      </c>
      <c r="J650" s="105">
        <v>44823</v>
      </c>
      <c r="K650" s="51">
        <v>4000</v>
      </c>
      <c r="L650" s="51">
        <v>4000</v>
      </c>
      <c r="M650" s="51">
        <v>4000</v>
      </c>
      <c r="N650" s="65">
        <v>4000</v>
      </c>
      <c r="O650" s="70">
        <v>560</v>
      </c>
      <c r="P650" s="70">
        <v>20</v>
      </c>
      <c r="Q650" s="70">
        <f t="shared" si="100"/>
        <v>8</v>
      </c>
      <c r="R650" s="70">
        <f t="shared" si="101"/>
        <v>380</v>
      </c>
      <c r="S650" s="70">
        <v>320</v>
      </c>
      <c r="T650" s="70">
        <v>20</v>
      </c>
      <c r="U650" s="76">
        <f t="shared" si="102"/>
        <v>80</v>
      </c>
      <c r="V650" s="76">
        <f t="shared" si="103"/>
        <v>968</v>
      </c>
      <c r="W650" s="76">
        <f t="shared" si="104"/>
        <v>420</v>
      </c>
      <c r="X650" s="77">
        <v>6000</v>
      </c>
      <c r="Y650" s="51">
        <f t="shared" si="105"/>
        <v>720</v>
      </c>
      <c r="Z650" s="51">
        <v>6000</v>
      </c>
      <c r="AA650" s="69">
        <f t="shared" si="106"/>
        <v>720</v>
      </c>
      <c r="AB650" s="76">
        <f t="shared" si="107"/>
        <v>0</v>
      </c>
      <c r="AC650" s="69"/>
      <c r="AD650" s="76">
        <f t="shared" si="108"/>
        <v>0</v>
      </c>
      <c r="AE650" s="76">
        <f t="shared" si="109"/>
        <v>2828</v>
      </c>
      <c r="AF650" s="82"/>
      <c r="AG650" s="82"/>
      <c r="AH650" s="88"/>
    </row>
    <row r="651" spans="1:34" s="58" customFormat="1" ht="20.100000000000001" customHeight="1">
      <c r="A651" s="53">
        <v>676</v>
      </c>
      <c r="B651" s="53" t="s">
        <v>40</v>
      </c>
      <c r="C651" s="51" t="s">
        <v>2218</v>
      </c>
      <c r="D651" s="52" t="s">
        <v>2219</v>
      </c>
      <c r="E651" s="51" t="s">
        <v>43</v>
      </c>
      <c r="F651" s="51" t="s">
        <v>115</v>
      </c>
      <c r="G651" s="53" t="s">
        <v>2220</v>
      </c>
      <c r="H651" s="65">
        <v>202303</v>
      </c>
      <c r="I651" s="69" t="s">
        <v>521</v>
      </c>
      <c r="J651" s="105">
        <v>44823</v>
      </c>
      <c r="K651" s="51">
        <v>4000</v>
      </c>
      <c r="L651" s="51">
        <v>4000</v>
      </c>
      <c r="M651" s="51">
        <v>4000</v>
      </c>
      <c r="N651" s="65">
        <v>4000</v>
      </c>
      <c r="O651" s="70">
        <v>560</v>
      </c>
      <c r="P651" s="70">
        <v>20</v>
      </c>
      <c r="Q651" s="70">
        <f t="shared" si="100"/>
        <v>8</v>
      </c>
      <c r="R651" s="70">
        <f t="shared" si="101"/>
        <v>380</v>
      </c>
      <c r="S651" s="70">
        <v>320</v>
      </c>
      <c r="T651" s="70">
        <v>20</v>
      </c>
      <c r="U651" s="76">
        <f t="shared" si="102"/>
        <v>80</v>
      </c>
      <c r="V651" s="76">
        <f t="shared" si="103"/>
        <v>968</v>
      </c>
      <c r="W651" s="76">
        <f t="shared" si="104"/>
        <v>420</v>
      </c>
      <c r="X651" s="77">
        <v>6000</v>
      </c>
      <c r="Y651" s="51">
        <f t="shared" si="105"/>
        <v>720</v>
      </c>
      <c r="Z651" s="51">
        <v>6000</v>
      </c>
      <c r="AA651" s="69">
        <f t="shared" si="106"/>
        <v>720</v>
      </c>
      <c r="AB651" s="76">
        <f t="shared" si="107"/>
        <v>0</v>
      </c>
      <c r="AC651" s="69"/>
      <c r="AD651" s="76">
        <f t="shared" si="108"/>
        <v>0</v>
      </c>
      <c r="AE651" s="76">
        <f t="shared" si="109"/>
        <v>2828</v>
      </c>
      <c r="AF651" s="82"/>
      <c r="AG651" s="82"/>
      <c r="AH651" s="88"/>
    </row>
    <row r="652" spans="1:34" s="58" customFormat="1" ht="20.100000000000001" customHeight="1">
      <c r="A652" s="53">
        <v>677</v>
      </c>
      <c r="B652" s="53" t="s">
        <v>40</v>
      </c>
      <c r="C652" s="51" t="s">
        <v>2221</v>
      </c>
      <c r="D652" s="52" t="s">
        <v>2222</v>
      </c>
      <c r="E652" s="51" t="s">
        <v>49</v>
      </c>
      <c r="F652" s="51" t="s">
        <v>79</v>
      </c>
      <c r="G652" s="53" t="s">
        <v>2223</v>
      </c>
      <c r="H652" s="65">
        <v>202303</v>
      </c>
      <c r="I652" s="69" t="s">
        <v>563</v>
      </c>
      <c r="J652" s="105">
        <v>44825</v>
      </c>
      <c r="K652" s="51">
        <v>4000</v>
      </c>
      <c r="L652" s="51">
        <v>4000</v>
      </c>
      <c r="M652" s="51">
        <v>4000</v>
      </c>
      <c r="N652" s="65">
        <v>4000</v>
      </c>
      <c r="O652" s="70">
        <v>560</v>
      </c>
      <c r="P652" s="70">
        <v>20</v>
      </c>
      <c r="Q652" s="70">
        <f t="shared" si="100"/>
        <v>8</v>
      </c>
      <c r="R652" s="70">
        <f t="shared" si="101"/>
        <v>380</v>
      </c>
      <c r="S652" s="70">
        <v>320</v>
      </c>
      <c r="T652" s="70">
        <v>20</v>
      </c>
      <c r="U652" s="76">
        <f t="shared" si="102"/>
        <v>80</v>
      </c>
      <c r="V652" s="76">
        <f t="shared" si="103"/>
        <v>968</v>
      </c>
      <c r="W652" s="76">
        <f t="shared" si="104"/>
        <v>420</v>
      </c>
      <c r="X652" s="77">
        <v>3500</v>
      </c>
      <c r="Y652" s="51">
        <f t="shared" si="105"/>
        <v>420</v>
      </c>
      <c r="Z652" s="51">
        <v>3500</v>
      </c>
      <c r="AA652" s="69">
        <f t="shared" si="106"/>
        <v>420</v>
      </c>
      <c r="AB652" s="76">
        <f t="shared" si="107"/>
        <v>0</v>
      </c>
      <c r="AC652" s="69"/>
      <c r="AD652" s="76">
        <f t="shared" si="108"/>
        <v>0</v>
      </c>
      <c r="AE652" s="76">
        <f t="shared" si="109"/>
        <v>2228</v>
      </c>
      <c r="AF652" s="82">
        <v>44825</v>
      </c>
      <c r="AG652" s="82"/>
      <c r="AH652" s="88"/>
    </row>
    <row r="653" spans="1:34" s="58" customFormat="1" ht="20.100000000000001" customHeight="1">
      <c r="A653" s="53">
        <v>678</v>
      </c>
      <c r="B653" s="53" t="s">
        <v>40</v>
      </c>
      <c r="C653" s="51" t="s">
        <v>2224</v>
      </c>
      <c r="D653" s="52" t="s">
        <v>2225</v>
      </c>
      <c r="E653" s="51" t="s">
        <v>43</v>
      </c>
      <c r="F653" s="51" t="s">
        <v>75</v>
      </c>
      <c r="G653" s="53" t="s">
        <v>2226</v>
      </c>
      <c r="H653" s="65">
        <v>202303</v>
      </c>
      <c r="I653" s="69" t="s">
        <v>531</v>
      </c>
      <c r="J653" s="105">
        <v>44827</v>
      </c>
      <c r="K653" s="51">
        <v>4500</v>
      </c>
      <c r="L653" s="51">
        <v>4500</v>
      </c>
      <c r="M653" s="51">
        <v>4500</v>
      </c>
      <c r="N653" s="65">
        <v>4500</v>
      </c>
      <c r="O653" s="70">
        <v>630</v>
      </c>
      <c r="P653" s="70">
        <v>22.5</v>
      </c>
      <c r="Q653" s="70">
        <f t="shared" si="100"/>
        <v>9</v>
      </c>
      <c r="R653" s="70">
        <f t="shared" si="101"/>
        <v>427.5</v>
      </c>
      <c r="S653" s="70">
        <v>360</v>
      </c>
      <c r="T653" s="70">
        <v>22.5</v>
      </c>
      <c r="U653" s="76">
        <f t="shared" si="102"/>
        <v>90</v>
      </c>
      <c r="V653" s="76">
        <f t="shared" si="103"/>
        <v>1089</v>
      </c>
      <c r="W653" s="76">
        <f t="shared" si="104"/>
        <v>472.5</v>
      </c>
      <c r="X653" s="77">
        <v>12000</v>
      </c>
      <c r="Y653" s="51">
        <f t="shared" si="105"/>
        <v>1440</v>
      </c>
      <c r="Z653" s="51">
        <v>12000</v>
      </c>
      <c r="AA653" s="69">
        <f t="shared" si="106"/>
        <v>1440</v>
      </c>
      <c r="AB653" s="76">
        <f t="shared" si="107"/>
        <v>0</v>
      </c>
      <c r="AC653" s="69"/>
      <c r="AD653" s="76">
        <f t="shared" si="108"/>
        <v>0</v>
      </c>
      <c r="AE653" s="76">
        <f t="shared" si="109"/>
        <v>4441.5</v>
      </c>
      <c r="AF653" s="82"/>
      <c r="AG653" s="82"/>
      <c r="AH653" s="88"/>
    </row>
    <row r="654" spans="1:34" s="58" customFormat="1" ht="20.100000000000001" customHeight="1">
      <c r="A654" s="53">
        <v>679</v>
      </c>
      <c r="B654" s="53" t="s">
        <v>40</v>
      </c>
      <c r="C654" s="51" t="s">
        <v>2227</v>
      </c>
      <c r="D654" s="52" t="s">
        <v>2228</v>
      </c>
      <c r="E654" s="51" t="s">
        <v>43</v>
      </c>
      <c r="F654" s="51" t="s">
        <v>71</v>
      </c>
      <c r="G654" s="53" t="s">
        <v>2229</v>
      </c>
      <c r="H654" s="65">
        <v>202303</v>
      </c>
      <c r="I654" s="69" t="s">
        <v>531</v>
      </c>
      <c r="J654" s="105">
        <v>44843</v>
      </c>
      <c r="K654" s="51">
        <v>5000</v>
      </c>
      <c r="L654" s="51">
        <v>5000</v>
      </c>
      <c r="M654" s="51">
        <v>5000</v>
      </c>
      <c r="N654" s="65">
        <v>5000</v>
      </c>
      <c r="O654" s="70">
        <v>700</v>
      </c>
      <c r="P654" s="70">
        <v>25</v>
      </c>
      <c r="Q654" s="70">
        <f t="shared" si="100"/>
        <v>10</v>
      </c>
      <c r="R654" s="70">
        <f t="shared" si="101"/>
        <v>475</v>
      </c>
      <c r="S654" s="70">
        <v>400</v>
      </c>
      <c r="T654" s="70">
        <v>25</v>
      </c>
      <c r="U654" s="76">
        <f t="shared" si="102"/>
        <v>100</v>
      </c>
      <c r="V654" s="76">
        <f t="shared" si="103"/>
        <v>1210</v>
      </c>
      <c r="W654" s="76">
        <f t="shared" si="104"/>
        <v>525</v>
      </c>
      <c r="X654" s="77">
        <v>18000</v>
      </c>
      <c r="Y654" s="51">
        <f t="shared" si="105"/>
        <v>2160</v>
      </c>
      <c r="Z654" s="51">
        <v>18000</v>
      </c>
      <c r="AA654" s="69">
        <f t="shared" si="106"/>
        <v>2160</v>
      </c>
      <c r="AB654" s="76">
        <f t="shared" si="107"/>
        <v>0</v>
      </c>
      <c r="AC654" s="69"/>
      <c r="AD654" s="76">
        <f t="shared" si="108"/>
        <v>0</v>
      </c>
      <c r="AE654" s="76">
        <f t="shared" si="109"/>
        <v>6055</v>
      </c>
      <c r="AF654" s="82"/>
      <c r="AG654" s="82"/>
      <c r="AH654" s="88"/>
    </row>
    <row r="655" spans="1:34" s="58" customFormat="1" ht="20.100000000000001" customHeight="1">
      <c r="A655" s="53">
        <v>680</v>
      </c>
      <c r="B655" s="53" t="s">
        <v>40</v>
      </c>
      <c r="C655" s="51" t="s">
        <v>2230</v>
      </c>
      <c r="D655" s="52" t="s">
        <v>2231</v>
      </c>
      <c r="E655" s="51" t="s">
        <v>43</v>
      </c>
      <c r="F655" s="51" t="s">
        <v>115</v>
      </c>
      <c r="G655" s="53" t="s">
        <v>2232</v>
      </c>
      <c r="H655" s="65">
        <v>202303</v>
      </c>
      <c r="I655" s="69" t="s">
        <v>257</v>
      </c>
      <c r="J655" s="105">
        <v>44843</v>
      </c>
      <c r="K655" s="51">
        <v>4000</v>
      </c>
      <c r="L655" s="51">
        <v>4000</v>
      </c>
      <c r="M655" s="51">
        <v>4000</v>
      </c>
      <c r="N655" s="65">
        <v>4000</v>
      </c>
      <c r="O655" s="70">
        <v>560</v>
      </c>
      <c r="P655" s="70">
        <v>20</v>
      </c>
      <c r="Q655" s="70">
        <f t="shared" si="100"/>
        <v>8</v>
      </c>
      <c r="R655" s="70">
        <f t="shared" si="101"/>
        <v>380</v>
      </c>
      <c r="S655" s="70">
        <v>320</v>
      </c>
      <c r="T655" s="70">
        <v>20</v>
      </c>
      <c r="U655" s="76">
        <f t="shared" si="102"/>
        <v>80</v>
      </c>
      <c r="V655" s="76">
        <f t="shared" si="103"/>
        <v>968</v>
      </c>
      <c r="W655" s="76">
        <f t="shared" si="104"/>
        <v>420</v>
      </c>
      <c r="X655" s="77">
        <v>3500</v>
      </c>
      <c r="Y655" s="51">
        <f t="shared" si="105"/>
        <v>420</v>
      </c>
      <c r="Z655" s="51">
        <v>3500</v>
      </c>
      <c r="AA655" s="69">
        <f t="shared" si="106"/>
        <v>420</v>
      </c>
      <c r="AB655" s="76">
        <f t="shared" si="107"/>
        <v>0</v>
      </c>
      <c r="AC655" s="69"/>
      <c r="AD655" s="76">
        <f t="shared" si="108"/>
        <v>0</v>
      </c>
      <c r="AE655" s="76">
        <f t="shared" si="109"/>
        <v>2228</v>
      </c>
      <c r="AF655" s="82">
        <v>44843</v>
      </c>
      <c r="AG655" s="82"/>
      <c r="AH655" s="88"/>
    </row>
    <row r="656" spans="1:34" s="58" customFormat="1" ht="20.100000000000001" customHeight="1">
      <c r="A656" s="53">
        <v>681</v>
      </c>
      <c r="B656" s="53" t="s">
        <v>40</v>
      </c>
      <c r="C656" s="51" t="s">
        <v>2233</v>
      </c>
      <c r="D656" s="52" t="s">
        <v>2234</v>
      </c>
      <c r="E656" s="51" t="s">
        <v>43</v>
      </c>
      <c r="F656" s="51" t="s">
        <v>115</v>
      </c>
      <c r="G656" s="53" t="s">
        <v>2235</v>
      </c>
      <c r="H656" s="65">
        <v>202303</v>
      </c>
      <c r="I656" s="69" t="s">
        <v>106</v>
      </c>
      <c r="J656" s="105">
        <v>44843</v>
      </c>
      <c r="K656" s="51">
        <v>4000</v>
      </c>
      <c r="L656" s="51">
        <v>4000</v>
      </c>
      <c r="M656" s="51">
        <v>4000</v>
      </c>
      <c r="N656" s="65">
        <v>4000</v>
      </c>
      <c r="O656" s="70">
        <v>560</v>
      </c>
      <c r="P656" s="70">
        <v>20</v>
      </c>
      <c r="Q656" s="70">
        <f t="shared" si="100"/>
        <v>8</v>
      </c>
      <c r="R656" s="70">
        <f t="shared" si="101"/>
        <v>380</v>
      </c>
      <c r="S656" s="70">
        <v>320</v>
      </c>
      <c r="T656" s="70">
        <v>20</v>
      </c>
      <c r="U656" s="76">
        <f t="shared" si="102"/>
        <v>80</v>
      </c>
      <c r="V656" s="76">
        <f t="shared" si="103"/>
        <v>968</v>
      </c>
      <c r="W656" s="76">
        <f t="shared" si="104"/>
        <v>420</v>
      </c>
      <c r="X656" s="77">
        <v>3500</v>
      </c>
      <c r="Y656" s="51">
        <f t="shared" si="105"/>
        <v>420</v>
      </c>
      <c r="Z656" s="51">
        <v>3500</v>
      </c>
      <c r="AA656" s="69">
        <f t="shared" si="106"/>
        <v>420</v>
      </c>
      <c r="AB656" s="76">
        <f t="shared" si="107"/>
        <v>0</v>
      </c>
      <c r="AC656" s="69"/>
      <c r="AD656" s="76">
        <f t="shared" si="108"/>
        <v>0</v>
      </c>
      <c r="AE656" s="76">
        <f t="shared" si="109"/>
        <v>2228</v>
      </c>
      <c r="AF656" s="82">
        <v>44843</v>
      </c>
      <c r="AG656" s="82"/>
      <c r="AH656" s="88"/>
    </row>
    <row r="657" spans="1:34" s="58" customFormat="1" ht="20.100000000000001" customHeight="1">
      <c r="A657" s="53">
        <v>682</v>
      </c>
      <c r="B657" s="53" t="s">
        <v>40</v>
      </c>
      <c r="C657" s="51" t="s">
        <v>2236</v>
      </c>
      <c r="D657" s="52" t="s">
        <v>2237</v>
      </c>
      <c r="E657" s="51" t="s">
        <v>43</v>
      </c>
      <c r="F657" s="51" t="s">
        <v>75</v>
      </c>
      <c r="G657" s="53" t="s">
        <v>2238</v>
      </c>
      <c r="H657" s="65">
        <v>202303</v>
      </c>
      <c r="I657" s="69" t="s">
        <v>163</v>
      </c>
      <c r="J657" s="105">
        <v>44844</v>
      </c>
      <c r="K657" s="51">
        <v>4500</v>
      </c>
      <c r="L657" s="51">
        <v>4500</v>
      </c>
      <c r="M657" s="51">
        <v>4500</v>
      </c>
      <c r="N657" s="65">
        <v>4500</v>
      </c>
      <c r="O657" s="70">
        <v>630</v>
      </c>
      <c r="P657" s="70">
        <v>22.5</v>
      </c>
      <c r="Q657" s="70">
        <f t="shared" si="100"/>
        <v>9</v>
      </c>
      <c r="R657" s="70">
        <f t="shared" si="101"/>
        <v>427.5</v>
      </c>
      <c r="S657" s="70">
        <v>360</v>
      </c>
      <c r="T657" s="70">
        <v>22.5</v>
      </c>
      <c r="U657" s="76">
        <f t="shared" si="102"/>
        <v>90</v>
      </c>
      <c r="V657" s="76">
        <f t="shared" si="103"/>
        <v>1089</v>
      </c>
      <c r="W657" s="76">
        <f t="shared" si="104"/>
        <v>472.5</v>
      </c>
      <c r="X657" s="77">
        <v>12000</v>
      </c>
      <c r="Y657" s="51">
        <f t="shared" si="105"/>
        <v>1440</v>
      </c>
      <c r="Z657" s="51">
        <v>12000</v>
      </c>
      <c r="AA657" s="69">
        <f t="shared" si="106"/>
        <v>1440</v>
      </c>
      <c r="AB657" s="76">
        <f t="shared" si="107"/>
        <v>0</v>
      </c>
      <c r="AC657" s="69"/>
      <c r="AD657" s="76">
        <f t="shared" si="108"/>
        <v>0</v>
      </c>
      <c r="AE657" s="76">
        <f t="shared" si="109"/>
        <v>4441.5</v>
      </c>
      <c r="AF657" s="82"/>
      <c r="AG657" s="82"/>
      <c r="AH657" s="88"/>
    </row>
    <row r="658" spans="1:34" s="58" customFormat="1" ht="20.100000000000001" customHeight="1">
      <c r="A658" s="53">
        <v>683</v>
      </c>
      <c r="B658" s="53" t="s">
        <v>40</v>
      </c>
      <c r="C658" s="51" t="s">
        <v>2239</v>
      </c>
      <c r="D658" s="52" t="s">
        <v>2240</v>
      </c>
      <c r="E658" s="51" t="s">
        <v>43</v>
      </c>
      <c r="F658" s="51" t="s">
        <v>75</v>
      </c>
      <c r="G658" s="53" t="s">
        <v>2241</v>
      </c>
      <c r="H658" s="65">
        <v>202303</v>
      </c>
      <c r="I658" s="69" t="s">
        <v>1694</v>
      </c>
      <c r="J658" s="105">
        <v>44844</v>
      </c>
      <c r="K658" s="51">
        <v>4500</v>
      </c>
      <c r="L658" s="51">
        <v>4500</v>
      </c>
      <c r="M658" s="51">
        <v>4500</v>
      </c>
      <c r="N658" s="65">
        <v>4500</v>
      </c>
      <c r="O658" s="70">
        <v>630</v>
      </c>
      <c r="P658" s="70">
        <v>22.5</v>
      </c>
      <c r="Q658" s="70">
        <f t="shared" si="100"/>
        <v>9</v>
      </c>
      <c r="R658" s="70">
        <f t="shared" si="101"/>
        <v>427.5</v>
      </c>
      <c r="S658" s="70">
        <v>360</v>
      </c>
      <c r="T658" s="70">
        <v>22.5</v>
      </c>
      <c r="U658" s="76">
        <f t="shared" si="102"/>
        <v>90</v>
      </c>
      <c r="V658" s="76">
        <f t="shared" si="103"/>
        <v>1089</v>
      </c>
      <c r="W658" s="76">
        <f t="shared" si="104"/>
        <v>472.5</v>
      </c>
      <c r="X658" s="77">
        <v>12000</v>
      </c>
      <c r="Y658" s="51">
        <f t="shared" si="105"/>
        <v>1440</v>
      </c>
      <c r="Z658" s="51">
        <v>12000</v>
      </c>
      <c r="AA658" s="69">
        <f t="shared" si="106"/>
        <v>1440</v>
      </c>
      <c r="AB658" s="76">
        <f t="shared" si="107"/>
        <v>0</v>
      </c>
      <c r="AC658" s="69"/>
      <c r="AD658" s="76">
        <f t="shared" si="108"/>
        <v>0</v>
      </c>
      <c r="AE658" s="76">
        <f t="shared" si="109"/>
        <v>4441.5</v>
      </c>
      <c r="AF658" s="82"/>
      <c r="AG658" s="82"/>
      <c r="AH658" s="88"/>
    </row>
    <row r="659" spans="1:34" s="58" customFormat="1" ht="20.100000000000001" customHeight="1">
      <c r="A659" s="53">
        <v>684</v>
      </c>
      <c r="B659" s="53" t="s">
        <v>40</v>
      </c>
      <c r="C659" s="51" t="s">
        <v>2242</v>
      </c>
      <c r="D659" s="52" t="s">
        <v>2243</v>
      </c>
      <c r="E659" s="51" t="s">
        <v>43</v>
      </c>
      <c r="F659" s="51" t="s">
        <v>79</v>
      </c>
      <c r="G659" s="53" t="s">
        <v>2244</v>
      </c>
      <c r="H659" s="65">
        <v>202303</v>
      </c>
      <c r="I659" s="69" t="s">
        <v>622</v>
      </c>
      <c r="J659" s="105">
        <v>44844</v>
      </c>
      <c r="K659" s="51">
        <v>4000</v>
      </c>
      <c r="L659" s="51">
        <v>4000</v>
      </c>
      <c r="M659" s="51">
        <v>4000</v>
      </c>
      <c r="N659" s="65">
        <v>4000</v>
      </c>
      <c r="O659" s="70">
        <v>560</v>
      </c>
      <c r="P659" s="70">
        <v>20</v>
      </c>
      <c r="Q659" s="70">
        <f t="shared" si="100"/>
        <v>8</v>
      </c>
      <c r="R659" s="70">
        <f t="shared" si="101"/>
        <v>380</v>
      </c>
      <c r="S659" s="70">
        <v>320</v>
      </c>
      <c r="T659" s="70">
        <v>20</v>
      </c>
      <c r="U659" s="76">
        <f t="shared" si="102"/>
        <v>80</v>
      </c>
      <c r="V659" s="76">
        <f t="shared" si="103"/>
        <v>968</v>
      </c>
      <c r="W659" s="76">
        <f t="shared" si="104"/>
        <v>420</v>
      </c>
      <c r="X659" s="77">
        <v>11000</v>
      </c>
      <c r="Y659" s="51">
        <f t="shared" si="105"/>
        <v>1320</v>
      </c>
      <c r="Z659" s="51">
        <v>3500</v>
      </c>
      <c r="AA659" s="69">
        <f t="shared" si="106"/>
        <v>420</v>
      </c>
      <c r="AB659" s="76">
        <f t="shared" si="107"/>
        <v>900</v>
      </c>
      <c r="AC659" s="69"/>
      <c r="AD659" s="76">
        <f t="shared" si="108"/>
        <v>900</v>
      </c>
      <c r="AE659" s="76">
        <f t="shared" si="109"/>
        <v>2228</v>
      </c>
      <c r="AF659" s="82">
        <v>44844</v>
      </c>
      <c r="AG659" s="82">
        <v>44858</v>
      </c>
      <c r="AH659" s="88"/>
    </row>
    <row r="660" spans="1:34" s="58" customFormat="1" ht="20.100000000000001" customHeight="1">
      <c r="A660" s="53">
        <v>685</v>
      </c>
      <c r="B660" s="53" t="s">
        <v>40</v>
      </c>
      <c r="C660" s="51" t="s">
        <v>2245</v>
      </c>
      <c r="D660" s="52" t="s">
        <v>2246</v>
      </c>
      <c r="E660" s="51" t="s">
        <v>43</v>
      </c>
      <c r="F660" s="51" t="s">
        <v>79</v>
      </c>
      <c r="G660" s="117" t="s">
        <v>2247</v>
      </c>
      <c r="H660" s="65">
        <v>202303</v>
      </c>
      <c r="I660" s="69" t="s">
        <v>163</v>
      </c>
      <c r="J660" s="105">
        <v>44848</v>
      </c>
      <c r="K660" s="51">
        <v>4000</v>
      </c>
      <c r="L660" s="51">
        <v>4000</v>
      </c>
      <c r="M660" s="51">
        <v>4000</v>
      </c>
      <c r="N660" s="65">
        <v>4000</v>
      </c>
      <c r="O660" s="70">
        <v>560</v>
      </c>
      <c r="P660" s="70">
        <v>20</v>
      </c>
      <c r="Q660" s="70">
        <f t="shared" si="100"/>
        <v>8</v>
      </c>
      <c r="R660" s="70">
        <f t="shared" si="101"/>
        <v>380</v>
      </c>
      <c r="S660" s="70">
        <v>320</v>
      </c>
      <c r="T660" s="70">
        <v>20</v>
      </c>
      <c r="U660" s="76">
        <f t="shared" si="102"/>
        <v>80</v>
      </c>
      <c r="V660" s="76">
        <f t="shared" si="103"/>
        <v>968</v>
      </c>
      <c r="W660" s="76">
        <f t="shared" si="104"/>
        <v>420</v>
      </c>
      <c r="X660" s="77">
        <v>8500</v>
      </c>
      <c r="Y660" s="51">
        <f t="shared" si="105"/>
        <v>1020</v>
      </c>
      <c r="Z660" s="51">
        <v>8500</v>
      </c>
      <c r="AA660" s="69">
        <f t="shared" si="106"/>
        <v>1020</v>
      </c>
      <c r="AB660" s="76">
        <f t="shared" si="107"/>
        <v>0</v>
      </c>
      <c r="AC660" s="69"/>
      <c r="AD660" s="76">
        <f t="shared" si="108"/>
        <v>0</v>
      </c>
      <c r="AE660" s="76">
        <f t="shared" si="109"/>
        <v>3428</v>
      </c>
      <c r="AF660" s="82">
        <v>44848</v>
      </c>
      <c r="AG660" s="82">
        <v>44849</v>
      </c>
      <c r="AH660" s="88"/>
    </row>
    <row r="661" spans="1:34" s="58" customFormat="1" ht="20.100000000000001" customHeight="1">
      <c r="A661" s="53">
        <v>686</v>
      </c>
      <c r="B661" s="53" t="s">
        <v>40</v>
      </c>
      <c r="C661" s="51" t="s">
        <v>2248</v>
      </c>
      <c r="D661" s="52" t="s">
        <v>2249</v>
      </c>
      <c r="E661" s="51" t="s">
        <v>43</v>
      </c>
      <c r="F661" s="51" t="s">
        <v>115</v>
      </c>
      <c r="G661" s="117" t="s">
        <v>2250</v>
      </c>
      <c r="H661" s="65">
        <v>202303</v>
      </c>
      <c r="I661" s="69" t="s">
        <v>163</v>
      </c>
      <c r="J661" s="105">
        <v>44848</v>
      </c>
      <c r="K661" s="51">
        <v>4000</v>
      </c>
      <c r="L661" s="51">
        <v>4000</v>
      </c>
      <c r="M661" s="51">
        <v>4000</v>
      </c>
      <c r="N661" s="65">
        <v>4000</v>
      </c>
      <c r="O661" s="70">
        <v>560</v>
      </c>
      <c r="P661" s="70">
        <v>20</v>
      </c>
      <c r="Q661" s="70">
        <f t="shared" si="100"/>
        <v>8</v>
      </c>
      <c r="R661" s="70">
        <f t="shared" si="101"/>
        <v>380</v>
      </c>
      <c r="S661" s="70">
        <v>320</v>
      </c>
      <c r="T661" s="70">
        <v>20</v>
      </c>
      <c r="U661" s="76">
        <f t="shared" si="102"/>
        <v>80</v>
      </c>
      <c r="V661" s="76">
        <f t="shared" si="103"/>
        <v>968</v>
      </c>
      <c r="W661" s="76">
        <f t="shared" si="104"/>
        <v>420</v>
      </c>
      <c r="X661" s="77">
        <v>3500</v>
      </c>
      <c r="Y661" s="51">
        <f t="shared" si="105"/>
        <v>420</v>
      </c>
      <c r="Z661" s="51">
        <v>3500</v>
      </c>
      <c r="AA661" s="69">
        <f t="shared" si="106"/>
        <v>420</v>
      </c>
      <c r="AB661" s="76">
        <f t="shared" si="107"/>
        <v>0</v>
      </c>
      <c r="AC661" s="69"/>
      <c r="AD661" s="76">
        <f t="shared" si="108"/>
        <v>0</v>
      </c>
      <c r="AE661" s="76">
        <f t="shared" si="109"/>
        <v>2228</v>
      </c>
      <c r="AF661" s="82">
        <v>44848</v>
      </c>
      <c r="AG661" s="82"/>
      <c r="AH661" s="88"/>
    </row>
    <row r="662" spans="1:34" s="58" customFormat="1" ht="20.100000000000001" customHeight="1">
      <c r="A662" s="53">
        <v>687</v>
      </c>
      <c r="B662" s="53" t="s">
        <v>40</v>
      </c>
      <c r="C662" s="51" t="s">
        <v>2251</v>
      </c>
      <c r="D662" s="52" t="s">
        <v>2252</v>
      </c>
      <c r="E662" s="51" t="s">
        <v>43</v>
      </c>
      <c r="F662" s="51" t="s">
        <v>79</v>
      </c>
      <c r="G662" s="53" t="s">
        <v>2253</v>
      </c>
      <c r="H662" s="65">
        <v>202303</v>
      </c>
      <c r="I662" s="69" t="s">
        <v>1906</v>
      </c>
      <c r="J662" s="105" t="s">
        <v>2254</v>
      </c>
      <c r="K662" s="51">
        <v>4000</v>
      </c>
      <c r="L662" s="51">
        <v>4000</v>
      </c>
      <c r="M662" s="51">
        <v>4000</v>
      </c>
      <c r="N662" s="65">
        <v>4000</v>
      </c>
      <c r="O662" s="70">
        <v>560</v>
      </c>
      <c r="P662" s="70">
        <v>20</v>
      </c>
      <c r="Q662" s="70">
        <f t="shared" si="100"/>
        <v>8</v>
      </c>
      <c r="R662" s="70">
        <f t="shared" si="101"/>
        <v>380</v>
      </c>
      <c r="S662" s="70">
        <v>320</v>
      </c>
      <c r="T662" s="70">
        <v>20</v>
      </c>
      <c r="U662" s="76">
        <f t="shared" si="102"/>
        <v>80</v>
      </c>
      <c r="V662" s="76">
        <f t="shared" si="103"/>
        <v>968</v>
      </c>
      <c r="W662" s="76">
        <f t="shared" si="104"/>
        <v>420</v>
      </c>
      <c r="X662" s="77">
        <v>3500</v>
      </c>
      <c r="Y662" s="51">
        <f t="shared" si="105"/>
        <v>420</v>
      </c>
      <c r="Z662" s="51">
        <v>3500</v>
      </c>
      <c r="AA662" s="69">
        <f t="shared" si="106"/>
        <v>420</v>
      </c>
      <c r="AB662" s="76">
        <f t="shared" si="107"/>
        <v>0</v>
      </c>
      <c r="AC662" s="69"/>
      <c r="AD662" s="76">
        <f t="shared" si="108"/>
        <v>0</v>
      </c>
      <c r="AE662" s="76">
        <f t="shared" si="109"/>
        <v>2228</v>
      </c>
      <c r="AF662" s="82" t="s">
        <v>2255</v>
      </c>
      <c r="AG662" s="82"/>
      <c r="AH662" s="88"/>
    </row>
    <row r="663" spans="1:34" s="58" customFormat="1" ht="20.100000000000001" customHeight="1">
      <c r="A663" s="53">
        <v>688</v>
      </c>
      <c r="B663" s="53" t="s">
        <v>40</v>
      </c>
      <c r="C663" s="51" t="s">
        <v>2256</v>
      </c>
      <c r="D663" s="52" t="s">
        <v>2257</v>
      </c>
      <c r="E663" s="51" t="s">
        <v>43</v>
      </c>
      <c r="F663" s="51" t="s">
        <v>115</v>
      </c>
      <c r="G663" s="53" t="s">
        <v>2258</v>
      </c>
      <c r="H663" s="65">
        <v>202303</v>
      </c>
      <c r="I663" s="69" t="s">
        <v>257</v>
      </c>
      <c r="J663" s="105" t="s">
        <v>2259</v>
      </c>
      <c r="K663" s="51">
        <v>4000</v>
      </c>
      <c r="L663" s="51">
        <v>4000</v>
      </c>
      <c r="M663" s="51">
        <v>4000</v>
      </c>
      <c r="N663" s="65">
        <v>4000</v>
      </c>
      <c r="O663" s="70">
        <v>560</v>
      </c>
      <c r="P663" s="70">
        <v>20</v>
      </c>
      <c r="Q663" s="70">
        <f t="shared" si="100"/>
        <v>8</v>
      </c>
      <c r="R663" s="70">
        <f t="shared" si="101"/>
        <v>380</v>
      </c>
      <c r="S663" s="70">
        <v>320</v>
      </c>
      <c r="T663" s="70">
        <v>20</v>
      </c>
      <c r="U663" s="76">
        <f t="shared" si="102"/>
        <v>80</v>
      </c>
      <c r="V663" s="76">
        <f t="shared" si="103"/>
        <v>968</v>
      </c>
      <c r="W663" s="76">
        <f t="shared" si="104"/>
        <v>420</v>
      </c>
      <c r="X663" s="77">
        <v>3500</v>
      </c>
      <c r="Y663" s="51">
        <f t="shared" si="105"/>
        <v>420</v>
      </c>
      <c r="Z663" s="51">
        <v>3500</v>
      </c>
      <c r="AA663" s="69">
        <f t="shared" si="106"/>
        <v>420</v>
      </c>
      <c r="AB663" s="76">
        <f t="shared" si="107"/>
        <v>0</v>
      </c>
      <c r="AC663" s="69"/>
      <c r="AD663" s="76">
        <f t="shared" si="108"/>
        <v>0</v>
      </c>
      <c r="AE663" s="76">
        <f t="shared" si="109"/>
        <v>2228</v>
      </c>
      <c r="AF663" s="82" t="s">
        <v>2259</v>
      </c>
      <c r="AG663" s="82"/>
      <c r="AH663" s="88"/>
    </row>
    <row r="664" spans="1:34" s="58" customFormat="1" ht="20.100000000000001" customHeight="1">
      <c r="A664" s="53">
        <v>690</v>
      </c>
      <c r="B664" s="53" t="s">
        <v>40</v>
      </c>
      <c r="C664" s="51" t="s">
        <v>2263</v>
      </c>
      <c r="D664" s="52" t="s">
        <v>2264</v>
      </c>
      <c r="E664" s="51" t="s">
        <v>49</v>
      </c>
      <c r="F664" s="51" t="s">
        <v>75</v>
      </c>
      <c r="G664" s="53" t="s">
        <v>2265</v>
      </c>
      <c r="H664" s="65">
        <v>202303</v>
      </c>
      <c r="I664" s="69" t="s">
        <v>508</v>
      </c>
      <c r="J664" s="105" t="s">
        <v>2266</v>
      </c>
      <c r="K664" s="51">
        <v>4000</v>
      </c>
      <c r="L664" s="51">
        <v>4000</v>
      </c>
      <c r="M664" s="51">
        <v>4000</v>
      </c>
      <c r="N664" s="65">
        <v>4000</v>
      </c>
      <c r="O664" s="70">
        <v>560</v>
      </c>
      <c r="P664" s="70">
        <v>20</v>
      </c>
      <c r="Q664" s="70">
        <f t="shared" si="100"/>
        <v>8</v>
      </c>
      <c r="R664" s="70">
        <f t="shared" si="101"/>
        <v>380</v>
      </c>
      <c r="S664" s="70">
        <v>320</v>
      </c>
      <c r="T664" s="70">
        <v>20</v>
      </c>
      <c r="U664" s="76">
        <f t="shared" si="102"/>
        <v>80</v>
      </c>
      <c r="V664" s="76">
        <f t="shared" si="103"/>
        <v>968</v>
      </c>
      <c r="W664" s="76">
        <f t="shared" si="104"/>
        <v>420</v>
      </c>
      <c r="X664" s="77">
        <v>11000</v>
      </c>
      <c r="Y664" s="51">
        <f t="shared" si="105"/>
        <v>1320</v>
      </c>
      <c r="Z664" s="51">
        <v>11000</v>
      </c>
      <c r="AA664" s="69">
        <f t="shared" si="106"/>
        <v>1320</v>
      </c>
      <c r="AB664" s="76">
        <f t="shared" si="107"/>
        <v>0</v>
      </c>
      <c r="AC664" s="69"/>
      <c r="AD664" s="76">
        <f t="shared" si="108"/>
        <v>0</v>
      </c>
      <c r="AE664" s="76">
        <f t="shared" si="109"/>
        <v>4028</v>
      </c>
      <c r="AF664" s="82"/>
      <c r="AG664" s="82"/>
      <c r="AH664" s="88"/>
    </row>
    <row r="665" spans="1:34" s="58" customFormat="1" ht="20.100000000000001" customHeight="1">
      <c r="A665" s="53">
        <v>691</v>
      </c>
      <c r="B665" s="53" t="s">
        <v>40</v>
      </c>
      <c r="C665" s="51" t="s">
        <v>2267</v>
      </c>
      <c r="D665" s="52" t="s">
        <v>2268</v>
      </c>
      <c r="E665" s="51" t="s">
        <v>43</v>
      </c>
      <c r="F665" s="51" t="s">
        <v>79</v>
      </c>
      <c r="G665" s="53" t="s">
        <v>2269</v>
      </c>
      <c r="H665" s="65">
        <v>202303</v>
      </c>
      <c r="I665" s="69" t="s">
        <v>1906</v>
      </c>
      <c r="J665" s="105" t="s">
        <v>2254</v>
      </c>
      <c r="K665" s="51">
        <v>4000</v>
      </c>
      <c r="L665" s="51">
        <v>4000</v>
      </c>
      <c r="M665" s="51">
        <v>4000</v>
      </c>
      <c r="N665" s="65">
        <v>4000</v>
      </c>
      <c r="O665" s="70">
        <v>560</v>
      </c>
      <c r="P665" s="70">
        <v>20</v>
      </c>
      <c r="Q665" s="70">
        <f t="shared" si="100"/>
        <v>8</v>
      </c>
      <c r="R665" s="70">
        <f t="shared" si="101"/>
        <v>380</v>
      </c>
      <c r="S665" s="70">
        <v>320</v>
      </c>
      <c r="T665" s="70">
        <v>20</v>
      </c>
      <c r="U665" s="76">
        <f t="shared" si="102"/>
        <v>80</v>
      </c>
      <c r="V665" s="76">
        <f t="shared" si="103"/>
        <v>968</v>
      </c>
      <c r="W665" s="76">
        <f t="shared" si="104"/>
        <v>420</v>
      </c>
      <c r="X665" s="77">
        <v>9000</v>
      </c>
      <c r="Y665" s="51">
        <f t="shared" si="105"/>
        <v>1080</v>
      </c>
      <c r="Z665" s="51">
        <v>9000</v>
      </c>
      <c r="AA665" s="69">
        <f t="shared" si="106"/>
        <v>1080</v>
      </c>
      <c r="AB665" s="76">
        <f t="shared" si="107"/>
        <v>0</v>
      </c>
      <c r="AC665" s="69"/>
      <c r="AD665" s="76">
        <f t="shared" si="108"/>
        <v>0</v>
      </c>
      <c r="AE665" s="76">
        <f t="shared" si="109"/>
        <v>3548</v>
      </c>
      <c r="AF665" s="82"/>
      <c r="AG665" s="82"/>
      <c r="AH665" s="88"/>
    </row>
    <row r="666" spans="1:34" s="58" customFormat="1" ht="20.100000000000001" customHeight="1">
      <c r="A666" s="53">
        <v>692</v>
      </c>
      <c r="B666" s="53" t="s">
        <v>40</v>
      </c>
      <c r="C666" s="51" t="s">
        <v>2270</v>
      </c>
      <c r="D666" s="52" t="s">
        <v>2271</v>
      </c>
      <c r="E666" s="51" t="s">
        <v>43</v>
      </c>
      <c r="F666" s="51" t="s">
        <v>115</v>
      </c>
      <c r="G666" s="53" t="s">
        <v>2272</v>
      </c>
      <c r="H666" s="65">
        <v>202303</v>
      </c>
      <c r="I666" s="69" t="s">
        <v>126</v>
      </c>
      <c r="J666" s="105" t="s">
        <v>2273</v>
      </c>
      <c r="K666" s="51">
        <v>4000</v>
      </c>
      <c r="L666" s="51">
        <v>4000</v>
      </c>
      <c r="M666" s="51">
        <v>4000</v>
      </c>
      <c r="N666" s="65">
        <v>4000</v>
      </c>
      <c r="O666" s="70">
        <v>560</v>
      </c>
      <c r="P666" s="70">
        <v>20</v>
      </c>
      <c r="Q666" s="70">
        <f t="shared" si="100"/>
        <v>8</v>
      </c>
      <c r="R666" s="70">
        <f t="shared" si="101"/>
        <v>380</v>
      </c>
      <c r="S666" s="70">
        <v>320</v>
      </c>
      <c r="T666" s="70">
        <v>20</v>
      </c>
      <c r="U666" s="76">
        <f t="shared" si="102"/>
        <v>80</v>
      </c>
      <c r="V666" s="76">
        <f t="shared" si="103"/>
        <v>968</v>
      </c>
      <c r="W666" s="76">
        <f t="shared" si="104"/>
        <v>420</v>
      </c>
      <c r="X666" s="77">
        <v>3500</v>
      </c>
      <c r="Y666" s="51">
        <f t="shared" si="105"/>
        <v>420</v>
      </c>
      <c r="Z666" s="51">
        <v>3500</v>
      </c>
      <c r="AA666" s="69">
        <f t="shared" si="106"/>
        <v>420</v>
      </c>
      <c r="AB666" s="76">
        <f t="shared" si="107"/>
        <v>0</v>
      </c>
      <c r="AC666" s="69"/>
      <c r="AD666" s="76">
        <f t="shared" si="108"/>
        <v>0</v>
      </c>
      <c r="AE666" s="76">
        <f t="shared" si="109"/>
        <v>2228</v>
      </c>
      <c r="AF666" s="82" t="s">
        <v>2273</v>
      </c>
      <c r="AG666" s="82"/>
      <c r="AH666" s="88"/>
    </row>
    <row r="667" spans="1:34" s="58" customFormat="1" ht="20.100000000000001" customHeight="1">
      <c r="A667" s="53">
        <v>693</v>
      </c>
      <c r="B667" s="53" t="s">
        <v>40</v>
      </c>
      <c r="C667" s="51" t="s">
        <v>2274</v>
      </c>
      <c r="D667" s="52" t="s">
        <v>2275</v>
      </c>
      <c r="E667" s="51" t="s">
        <v>201</v>
      </c>
      <c r="F667" s="51" t="s">
        <v>75</v>
      </c>
      <c r="G667" s="53" t="s">
        <v>2276</v>
      </c>
      <c r="H667" s="65">
        <v>202303</v>
      </c>
      <c r="I667" s="69" t="s">
        <v>459</v>
      </c>
      <c r="J667" s="105" t="s">
        <v>2277</v>
      </c>
      <c r="K667" s="51">
        <v>4000</v>
      </c>
      <c r="L667" s="51">
        <v>4000</v>
      </c>
      <c r="M667" s="51">
        <v>4000</v>
      </c>
      <c r="N667" s="65">
        <v>4000</v>
      </c>
      <c r="O667" s="70">
        <v>560</v>
      </c>
      <c r="P667" s="70">
        <v>20</v>
      </c>
      <c r="Q667" s="70">
        <f t="shared" si="100"/>
        <v>8</v>
      </c>
      <c r="R667" s="70">
        <f t="shared" si="101"/>
        <v>380</v>
      </c>
      <c r="S667" s="70">
        <v>320</v>
      </c>
      <c r="T667" s="70">
        <v>20</v>
      </c>
      <c r="U667" s="76">
        <f t="shared" si="102"/>
        <v>80</v>
      </c>
      <c r="V667" s="76">
        <f t="shared" si="103"/>
        <v>968</v>
      </c>
      <c r="W667" s="76">
        <f t="shared" si="104"/>
        <v>420</v>
      </c>
      <c r="X667" s="77">
        <v>12000</v>
      </c>
      <c r="Y667" s="51">
        <f t="shared" si="105"/>
        <v>1440</v>
      </c>
      <c r="Z667" s="51">
        <v>12000</v>
      </c>
      <c r="AA667" s="69">
        <f t="shared" si="106"/>
        <v>1440</v>
      </c>
      <c r="AB667" s="76">
        <f t="shared" si="107"/>
        <v>0</v>
      </c>
      <c r="AC667" s="69"/>
      <c r="AD667" s="76">
        <f t="shared" si="108"/>
        <v>0</v>
      </c>
      <c r="AE667" s="76">
        <f t="shared" si="109"/>
        <v>4268</v>
      </c>
      <c r="AF667" s="82"/>
      <c r="AG667" s="82"/>
      <c r="AH667" s="88"/>
    </row>
    <row r="668" spans="1:34" s="58" customFormat="1" ht="20.100000000000001" customHeight="1">
      <c r="A668" s="53">
        <v>694</v>
      </c>
      <c r="B668" s="53" t="s">
        <v>40</v>
      </c>
      <c r="C668" s="51" t="s">
        <v>2278</v>
      </c>
      <c r="D668" s="52" t="s">
        <v>2279</v>
      </c>
      <c r="E668" s="51" t="s">
        <v>43</v>
      </c>
      <c r="F668" s="51" t="s">
        <v>79</v>
      </c>
      <c r="G668" s="53" t="s">
        <v>2280</v>
      </c>
      <c r="H668" s="65">
        <v>202303</v>
      </c>
      <c r="I668" s="69" t="s">
        <v>521</v>
      </c>
      <c r="J668" s="105" t="s">
        <v>1895</v>
      </c>
      <c r="K668" s="51">
        <v>4000</v>
      </c>
      <c r="L668" s="51">
        <v>4000</v>
      </c>
      <c r="M668" s="51">
        <v>4000</v>
      </c>
      <c r="N668" s="65">
        <v>4000</v>
      </c>
      <c r="O668" s="70">
        <v>560</v>
      </c>
      <c r="P668" s="70">
        <v>20</v>
      </c>
      <c r="Q668" s="70">
        <f t="shared" si="100"/>
        <v>8</v>
      </c>
      <c r="R668" s="70">
        <f t="shared" si="101"/>
        <v>380</v>
      </c>
      <c r="S668" s="70">
        <v>320</v>
      </c>
      <c r="T668" s="70">
        <v>20</v>
      </c>
      <c r="U668" s="76">
        <f t="shared" si="102"/>
        <v>80</v>
      </c>
      <c r="V668" s="76">
        <f t="shared" si="103"/>
        <v>968</v>
      </c>
      <c r="W668" s="76">
        <f t="shared" si="104"/>
        <v>420</v>
      </c>
      <c r="X668" s="77">
        <v>3500</v>
      </c>
      <c r="Y668" s="51">
        <f t="shared" si="105"/>
        <v>420</v>
      </c>
      <c r="Z668" s="51">
        <v>3500</v>
      </c>
      <c r="AA668" s="69">
        <f t="shared" si="106"/>
        <v>420</v>
      </c>
      <c r="AB668" s="76">
        <f t="shared" si="107"/>
        <v>0</v>
      </c>
      <c r="AC668" s="69"/>
      <c r="AD668" s="76">
        <f t="shared" si="108"/>
        <v>0</v>
      </c>
      <c r="AE668" s="76">
        <f t="shared" si="109"/>
        <v>2228</v>
      </c>
      <c r="AF668" s="82" t="s">
        <v>1895</v>
      </c>
      <c r="AG668" s="82"/>
      <c r="AH668" s="88"/>
    </row>
    <row r="669" spans="1:34" s="58" customFormat="1" ht="20.100000000000001" customHeight="1">
      <c r="A669" s="53">
        <v>695</v>
      </c>
      <c r="B669" s="53" t="s">
        <v>40</v>
      </c>
      <c r="C669" s="51" t="s">
        <v>2281</v>
      </c>
      <c r="D669" s="52" t="s">
        <v>2282</v>
      </c>
      <c r="E669" s="51" t="s">
        <v>43</v>
      </c>
      <c r="F669" s="51" t="s">
        <v>75</v>
      </c>
      <c r="G669" s="53" t="s">
        <v>2283</v>
      </c>
      <c r="H669" s="65">
        <v>202303</v>
      </c>
      <c r="I669" s="69" t="s">
        <v>380</v>
      </c>
      <c r="J669" s="105" t="s">
        <v>2284</v>
      </c>
      <c r="K669" s="51">
        <v>4500</v>
      </c>
      <c r="L669" s="51">
        <v>4500</v>
      </c>
      <c r="M669" s="51">
        <v>4500</v>
      </c>
      <c r="N669" s="65">
        <v>4500</v>
      </c>
      <c r="O669" s="70">
        <v>630</v>
      </c>
      <c r="P669" s="70">
        <v>22.5</v>
      </c>
      <c r="Q669" s="70">
        <f t="shared" si="100"/>
        <v>9</v>
      </c>
      <c r="R669" s="70">
        <f t="shared" si="101"/>
        <v>427.5</v>
      </c>
      <c r="S669" s="70">
        <v>360</v>
      </c>
      <c r="T669" s="70">
        <v>22.5</v>
      </c>
      <c r="U669" s="76">
        <f t="shared" si="102"/>
        <v>90</v>
      </c>
      <c r="V669" s="76">
        <f t="shared" si="103"/>
        <v>1089</v>
      </c>
      <c r="W669" s="76">
        <f t="shared" si="104"/>
        <v>472.5</v>
      </c>
      <c r="X669" s="77">
        <v>12000</v>
      </c>
      <c r="Y669" s="51">
        <f t="shared" si="105"/>
        <v>1440</v>
      </c>
      <c r="Z669" s="51">
        <v>12000</v>
      </c>
      <c r="AA669" s="69">
        <f t="shared" si="106"/>
        <v>1440</v>
      </c>
      <c r="AB669" s="76">
        <f t="shared" si="107"/>
        <v>0</v>
      </c>
      <c r="AC669" s="69"/>
      <c r="AD669" s="76">
        <f t="shared" si="108"/>
        <v>0</v>
      </c>
      <c r="AE669" s="76">
        <f t="shared" si="109"/>
        <v>4441.5</v>
      </c>
      <c r="AF669" s="82"/>
      <c r="AG669" s="82"/>
      <c r="AH669" s="88"/>
    </row>
    <row r="670" spans="1:34" s="58" customFormat="1" ht="20.100000000000001" customHeight="1">
      <c r="A670" s="53">
        <v>696</v>
      </c>
      <c r="B670" s="53" t="s">
        <v>40</v>
      </c>
      <c r="C670" s="51" t="s">
        <v>2285</v>
      </c>
      <c r="D670" s="52" t="s">
        <v>2286</v>
      </c>
      <c r="E670" s="51" t="s">
        <v>201</v>
      </c>
      <c r="F670" s="51" t="s">
        <v>115</v>
      </c>
      <c r="G670" s="53" t="s">
        <v>2287</v>
      </c>
      <c r="H670" s="65">
        <v>202303</v>
      </c>
      <c r="I670" s="69" t="s">
        <v>559</v>
      </c>
      <c r="J670" s="105" t="s">
        <v>2288</v>
      </c>
      <c r="K670" s="51">
        <v>4000</v>
      </c>
      <c r="L670" s="51">
        <v>4000</v>
      </c>
      <c r="M670" s="51">
        <v>4000</v>
      </c>
      <c r="N670" s="51">
        <v>4000</v>
      </c>
      <c r="O670" s="70">
        <v>560</v>
      </c>
      <c r="P670" s="70">
        <v>20</v>
      </c>
      <c r="Q670" s="70">
        <f t="shared" si="100"/>
        <v>8</v>
      </c>
      <c r="R670" s="70">
        <f t="shared" si="101"/>
        <v>380</v>
      </c>
      <c r="S670" s="70">
        <v>320</v>
      </c>
      <c r="T670" s="70">
        <v>20</v>
      </c>
      <c r="U670" s="76">
        <f t="shared" si="102"/>
        <v>80</v>
      </c>
      <c r="V670" s="76">
        <f t="shared" si="103"/>
        <v>968</v>
      </c>
      <c r="W670" s="76">
        <f t="shared" si="104"/>
        <v>420</v>
      </c>
      <c r="X670" s="77">
        <v>3500</v>
      </c>
      <c r="Y670" s="51">
        <f t="shared" si="105"/>
        <v>420</v>
      </c>
      <c r="Z670" s="51">
        <v>3500</v>
      </c>
      <c r="AA670" s="69">
        <f t="shared" si="106"/>
        <v>420</v>
      </c>
      <c r="AB670" s="76">
        <f t="shared" si="107"/>
        <v>0</v>
      </c>
      <c r="AC670" s="69"/>
      <c r="AD670" s="76">
        <f t="shared" si="108"/>
        <v>0</v>
      </c>
      <c r="AE670" s="76">
        <f t="shared" si="109"/>
        <v>2228</v>
      </c>
      <c r="AF670" s="82" t="s">
        <v>2288</v>
      </c>
      <c r="AG670" s="82"/>
      <c r="AH670" s="88"/>
    </row>
    <row r="671" spans="1:34" s="58" customFormat="1" ht="20.100000000000001" customHeight="1">
      <c r="A671" s="53">
        <v>697</v>
      </c>
      <c r="B671" s="53" t="s">
        <v>40</v>
      </c>
      <c r="C671" s="51" t="s">
        <v>2289</v>
      </c>
      <c r="D671" s="52" t="s">
        <v>2290</v>
      </c>
      <c r="E671" s="51" t="s">
        <v>43</v>
      </c>
      <c r="F671" s="51" t="s">
        <v>84</v>
      </c>
      <c r="G671" s="53" t="s">
        <v>2291</v>
      </c>
      <c r="H671" s="65">
        <v>202303</v>
      </c>
      <c r="I671" s="69" t="s">
        <v>324</v>
      </c>
      <c r="J671" s="105" t="s">
        <v>1289</v>
      </c>
      <c r="K671" s="51">
        <v>5000</v>
      </c>
      <c r="L671" s="51">
        <v>5000</v>
      </c>
      <c r="M671" s="51">
        <v>5000</v>
      </c>
      <c r="N671" s="51">
        <v>5000</v>
      </c>
      <c r="O671" s="70">
        <v>700</v>
      </c>
      <c r="P671" s="70">
        <v>25</v>
      </c>
      <c r="Q671" s="70">
        <f t="shared" si="100"/>
        <v>10</v>
      </c>
      <c r="R671" s="70">
        <f t="shared" si="101"/>
        <v>475</v>
      </c>
      <c r="S671" s="70">
        <v>400</v>
      </c>
      <c r="T671" s="70">
        <v>25</v>
      </c>
      <c r="U671" s="76">
        <f t="shared" si="102"/>
        <v>100</v>
      </c>
      <c r="V671" s="76">
        <f t="shared" si="103"/>
        <v>1210</v>
      </c>
      <c r="W671" s="76">
        <f t="shared" si="104"/>
        <v>525</v>
      </c>
      <c r="X671" s="77">
        <v>15000</v>
      </c>
      <c r="Y671" s="51">
        <f t="shared" si="105"/>
        <v>1800</v>
      </c>
      <c r="Z671" s="51">
        <v>15000</v>
      </c>
      <c r="AA671" s="69">
        <f t="shared" si="106"/>
        <v>1800</v>
      </c>
      <c r="AB671" s="76">
        <f t="shared" si="107"/>
        <v>0</v>
      </c>
      <c r="AC671" s="69"/>
      <c r="AD671" s="76">
        <f t="shared" si="108"/>
        <v>0</v>
      </c>
      <c r="AE671" s="76">
        <f t="shared" si="109"/>
        <v>5335</v>
      </c>
      <c r="AF671" s="82"/>
      <c r="AG671" s="82"/>
      <c r="AH671" s="88"/>
    </row>
    <row r="672" spans="1:34" s="58" customFormat="1" ht="20.100000000000001" customHeight="1">
      <c r="A672" s="53">
        <v>698</v>
      </c>
      <c r="B672" s="53" t="s">
        <v>40</v>
      </c>
      <c r="C672" s="51" t="s">
        <v>2292</v>
      </c>
      <c r="D672" s="52" t="s">
        <v>2293</v>
      </c>
      <c r="E672" s="51" t="s">
        <v>43</v>
      </c>
      <c r="F672" s="51" t="s">
        <v>115</v>
      </c>
      <c r="G672" s="53" t="s">
        <v>2294</v>
      </c>
      <c r="H672" s="65">
        <v>202303</v>
      </c>
      <c r="I672" s="69" t="s">
        <v>106</v>
      </c>
      <c r="J672" s="105" t="s">
        <v>2295</v>
      </c>
      <c r="K672" s="51">
        <v>4000</v>
      </c>
      <c r="L672" s="51">
        <v>4000</v>
      </c>
      <c r="M672" s="51">
        <v>4000</v>
      </c>
      <c r="N672" s="51">
        <v>4000</v>
      </c>
      <c r="O672" s="70">
        <v>560</v>
      </c>
      <c r="P672" s="70">
        <v>20</v>
      </c>
      <c r="Q672" s="70">
        <f t="shared" si="100"/>
        <v>8</v>
      </c>
      <c r="R672" s="70">
        <f t="shared" si="101"/>
        <v>380</v>
      </c>
      <c r="S672" s="70">
        <v>320</v>
      </c>
      <c r="T672" s="70">
        <v>20</v>
      </c>
      <c r="U672" s="76">
        <f t="shared" si="102"/>
        <v>80</v>
      </c>
      <c r="V672" s="76">
        <f t="shared" si="103"/>
        <v>968</v>
      </c>
      <c r="W672" s="76">
        <f t="shared" si="104"/>
        <v>420</v>
      </c>
      <c r="X672" s="77">
        <v>3500</v>
      </c>
      <c r="Y672" s="51">
        <f t="shared" si="105"/>
        <v>420</v>
      </c>
      <c r="Z672" s="51">
        <v>3500</v>
      </c>
      <c r="AA672" s="69">
        <f t="shared" si="106"/>
        <v>420</v>
      </c>
      <c r="AB672" s="76">
        <f t="shared" si="107"/>
        <v>0</v>
      </c>
      <c r="AC672" s="69"/>
      <c r="AD672" s="76">
        <f t="shared" si="108"/>
        <v>0</v>
      </c>
      <c r="AE672" s="76">
        <f t="shared" si="109"/>
        <v>2228</v>
      </c>
      <c r="AF672" s="82" t="s">
        <v>2295</v>
      </c>
      <c r="AG672" s="82"/>
      <c r="AH672" s="88"/>
    </row>
    <row r="673" spans="1:34" s="58" customFormat="1" ht="20.100000000000001" customHeight="1">
      <c r="A673" s="53">
        <v>699</v>
      </c>
      <c r="B673" s="53" t="s">
        <v>40</v>
      </c>
      <c r="C673" s="51" t="s">
        <v>2296</v>
      </c>
      <c r="D673" s="52" t="s">
        <v>2297</v>
      </c>
      <c r="E673" s="51" t="s">
        <v>201</v>
      </c>
      <c r="F673" s="51" t="s">
        <v>115</v>
      </c>
      <c r="G673" s="53" t="s">
        <v>2298</v>
      </c>
      <c r="H673" s="65">
        <v>202303</v>
      </c>
      <c r="I673" s="69" t="s">
        <v>449</v>
      </c>
      <c r="J673" s="105" t="s">
        <v>2039</v>
      </c>
      <c r="K673" s="51">
        <v>4000</v>
      </c>
      <c r="L673" s="51">
        <v>4000</v>
      </c>
      <c r="M673" s="51">
        <v>4000</v>
      </c>
      <c r="N673" s="51">
        <v>4000</v>
      </c>
      <c r="O673" s="70">
        <v>560</v>
      </c>
      <c r="P673" s="70">
        <v>20</v>
      </c>
      <c r="Q673" s="70">
        <f t="shared" si="100"/>
        <v>8</v>
      </c>
      <c r="R673" s="70">
        <f t="shared" si="101"/>
        <v>380</v>
      </c>
      <c r="S673" s="70">
        <v>320</v>
      </c>
      <c r="T673" s="70">
        <v>20</v>
      </c>
      <c r="U673" s="76">
        <f t="shared" si="102"/>
        <v>80</v>
      </c>
      <c r="V673" s="76">
        <f t="shared" si="103"/>
        <v>968</v>
      </c>
      <c r="W673" s="76">
        <f t="shared" si="104"/>
        <v>420</v>
      </c>
      <c r="X673" s="77">
        <v>7000</v>
      </c>
      <c r="Y673" s="51">
        <f t="shared" si="105"/>
        <v>840</v>
      </c>
      <c r="Z673" s="51">
        <v>7000</v>
      </c>
      <c r="AA673" s="69">
        <f t="shared" si="106"/>
        <v>840</v>
      </c>
      <c r="AB673" s="76">
        <f t="shared" si="107"/>
        <v>0</v>
      </c>
      <c r="AC673" s="69"/>
      <c r="AD673" s="76">
        <f t="shared" si="108"/>
        <v>0</v>
      </c>
      <c r="AE673" s="76">
        <f t="shared" si="109"/>
        <v>3068</v>
      </c>
      <c r="AF673" s="82" t="s">
        <v>2039</v>
      </c>
      <c r="AG673" s="82" t="s">
        <v>2299</v>
      </c>
      <c r="AH673" s="88"/>
    </row>
    <row r="674" spans="1:34" s="58" customFormat="1" ht="20.100000000000001" customHeight="1">
      <c r="A674" s="53">
        <v>700</v>
      </c>
      <c r="B674" s="53" t="s">
        <v>40</v>
      </c>
      <c r="C674" s="51" t="s">
        <v>2300</v>
      </c>
      <c r="D674" s="52" t="s">
        <v>2301</v>
      </c>
      <c r="E674" s="51" t="s">
        <v>43</v>
      </c>
      <c r="F674" s="51" t="s">
        <v>230</v>
      </c>
      <c r="G674" s="53" t="s">
        <v>2302</v>
      </c>
      <c r="H674" s="65">
        <v>202303</v>
      </c>
      <c r="I674" s="69" t="s">
        <v>2303</v>
      </c>
      <c r="J674" s="105" t="s">
        <v>2039</v>
      </c>
      <c r="K674" s="51">
        <v>5500</v>
      </c>
      <c r="L674" s="51">
        <v>5500</v>
      </c>
      <c r="M674" s="51">
        <v>5500</v>
      </c>
      <c r="N674" s="51">
        <v>5500</v>
      </c>
      <c r="O674" s="70">
        <v>770</v>
      </c>
      <c r="P674" s="70">
        <v>27.5</v>
      </c>
      <c r="Q674" s="70">
        <f t="shared" si="100"/>
        <v>11</v>
      </c>
      <c r="R674" s="70">
        <f t="shared" si="101"/>
        <v>522.5</v>
      </c>
      <c r="S674" s="70">
        <v>440</v>
      </c>
      <c r="T674" s="70">
        <v>27.5</v>
      </c>
      <c r="U674" s="76">
        <f t="shared" si="102"/>
        <v>110</v>
      </c>
      <c r="V674" s="76">
        <f t="shared" si="103"/>
        <v>1331</v>
      </c>
      <c r="W674" s="76">
        <f t="shared" si="104"/>
        <v>577.5</v>
      </c>
      <c r="X674" s="77">
        <v>24000</v>
      </c>
      <c r="Y674" s="51">
        <f t="shared" si="105"/>
        <v>2880</v>
      </c>
      <c r="Z674" s="51">
        <v>24000</v>
      </c>
      <c r="AA674" s="69">
        <f t="shared" si="106"/>
        <v>2880</v>
      </c>
      <c r="AB674" s="76">
        <f t="shared" si="107"/>
        <v>0</v>
      </c>
      <c r="AC674" s="69"/>
      <c r="AD674" s="76">
        <f t="shared" si="108"/>
        <v>0</v>
      </c>
      <c r="AE674" s="76">
        <f t="shared" si="109"/>
        <v>7668.5</v>
      </c>
      <c r="AF674" s="82"/>
      <c r="AG674" s="82"/>
      <c r="AH674" s="88"/>
    </row>
    <row r="675" spans="1:34" s="58" customFormat="1" ht="20.100000000000001" customHeight="1">
      <c r="A675" s="53">
        <v>701</v>
      </c>
      <c r="B675" s="53" t="s">
        <v>40</v>
      </c>
      <c r="C675" s="51" t="s">
        <v>2304</v>
      </c>
      <c r="D675" s="52" t="s">
        <v>2305</v>
      </c>
      <c r="E675" s="51" t="s">
        <v>43</v>
      </c>
      <c r="F675" s="51" t="s">
        <v>115</v>
      </c>
      <c r="G675" s="53" t="s">
        <v>2306</v>
      </c>
      <c r="H675" s="65">
        <v>202303</v>
      </c>
      <c r="I675" s="69" t="s">
        <v>65</v>
      </c>
      <c r="J675" s="105" t="s">
        <v>2039</v>
      </c>
      <c r="K675" s="51">
        <v>4000</v>
      </c>
      <c r="L675" s="51">
        <v>4000</v>
      </c>
      <c r="M675" s="51">
        <v>4000</v>
      </c>
      <c r="N675" s="51">
        <v>4000</v>
      </c>
      <c r="O675" s="70">
        <v>560</v>
      </c>
      <c r="P675" s="70">
        <v>20</v>
      </c>
      <c r="Q675" s="70">
        <f t="shared" si="100"/>
        <v>8</v>
      </c>
      <c r="R675" s="70">
        <f t="shared" si="101"/>
        <v>380</v>
      </c>
      <c r="S675" s="70">
        <v>320</v>
      </c>
      <c r="T675" s="70">
        <v>20</v>
      </c>
      <c r="U675" s="76">
        <f t="shared" si="102"/>
        <v>80</v>
      </c>
      <c r="V675" s="76">
        <f t="shared" si="103"/>
        <v>968</v>
      </c>
      <c r="W675" s="76">
        <f t="shared" si="104"/>
        <v>420</v>
      </c>
      <c r="X675" s="77">
        <v>3500</v>
      </c>
      <c r="Y675" s="51">
        <f t="shared" si="105"/>
        <v>420</v>
      </c>
      <c r="Z675" s="51">
        <v>3500</v>
      </c>
      <c r="AA675" s="69">
        <f t="shared" si="106"/>
        <v>420</v>
      </c>
      <c r="AB675" s="76">
        <f t="shared" si="107"/>
        <v>0</v>
      </c>
      <c r="AC675" s="69"/>
      <c r="AD675" s="76">
        <f t="shared" si="108"/>
        <v>0</v>
      </c>
      <c r="AE675" s="76">
        <f t="shared" si="109"/>
        <v>2228</v>
      </c>
      <c r="AF675" s="82" t="s">
        <v>2039</v>
      </c>
      <c r="AG675" s="82"/>
      <c r="AH675" s="88"/>
    </row>
    <row r="676" spans="1:34" s="58" customFormat="1" ht="20.100000000000001" customHeight="1">
      <c r="A676" s="53">
        <v>702</v>
      </c>
      <c r="B676" s="53" t="s">
        <v>40</v>
      </c>
      <c r="C676" s="51" t="s">
        <v>2307</v>
      </c>
      <c r="D676" s="52" t="s">
        <v>2308</v>
      </c>
      <c r="E676" s="51" t="s">
        <v>43</v>
      </c>
      <c r="F676" s="51" t="s">
        <v>79</v>
      </c>
      <c r="G676" s="53" t="s">
        <v>2309</v>
      </c>
      <c r="H676" s="65">
        <v>202303</v>
      </c>
      <c r="I676" s="69" t="s">
        <v>121</v>
      </c>
      <c r="J676" s="105" t="s">
        <v>2310</v>
      </c>
      <c r="K676" s="51">
        <v>4000</v>
      </c>
      <c r="L676" s="51">
        <v>4000</v>
      </c>
      <c r="M676" s="51">
        <v>4000</v>
      </c>
      <c r="N676" s="51">
        <v>4000</v>
      </c>
      <c r="O676" s="70">
        <v>560</v>
      </c>
      <c r="P676" s="70">
        <v>20</v>
      </c>
      <c r="Q676" s="70">
        <f t="shared" si="100"/>
        <v>8</v>
      </c>
      <c r="R676" s="70">
        <f t="shared" si="101"/>
        <v>380</v>
      </c>
      <c r="S676" s="70">
        <v>320</v>
      </c>
      <c r="T676" s="70">
        <v>20</v>
      </c>
      <c r="U676" s="76">
        <f t="shared" si="102"/>
        <v>80</v>
      </c>
      <c r="V676" s="76">
        <f t="shared" si="103"/>
        <v>968</v>
      </c>
      <c r="W676" s="76">
        <f t="shared" si="104"/>
        <v>420</v>
      </c>
      <c r="X676" s="77">
        <v>10500</v>
      </c>
      <c r="Y676" s="51">
        <f t="shared" si="105"/>
        <v>1260</v>
      </c>
      <c r="Z676" s="51">
        <v>10500</v>
      </c>
      <c r="AA676" s="69">
        <f t="shared" si="106"/>
        <v>1260</v>
      </c>
      <c r="AB676" s="76">
        <f t="shared" si="107"/>
        <v>0</v>
      </c>
      <c r="AC676" s="69"/>
      <c r="AD676" s="76">
        <f t="shared" si="108"/>
        <v>0</v>
      </c>
      <c r="AE676" s="76">
        <f t="shared" si="109"/>
        <v>3908</v>
      </c>
      <c r="AF676" s="82"/>
      <c r="AG676" s="82"/>
      <c r="AH676" s="88"/>
    </row>
    <row r="677" spans="1:34" s="58" customFormat="1" ht="20.100000000000001" customHeight="1">
      <c r="A677" s="53">
        <v>703</v>
      </c>
      <c r="B677" s="53" t="s">
        <v>40</v>
      </c>
      <c r="C677" s="51" t="s">
        <v>2311</v>
      </c>
      <c r="D677" s="52" t="s">
        <v>2312</v>
      </c>
      <c r="E677" s="51" t="s">
        <v>43</v>
      </c>
      <c r="F677" s="51" t="s">
        <v>115</v>
      </c>
      <c r="G677" s="53" t="s">
        <v>2313</v>
      </c>
      <c r="H677" s="65">
        <v>202303</v>
      </c>
      <c r="I677" s="69" t="s">
        <v>106</v>
      </c>
      <c r="J677" s="105" t="s">
        <v>2310</v>
      </c>
      <c r="K677" s="51">
        <v>4000</v>
      </c>
      <c r="L677" s="51">
        <v>4000</v>
      </c>
      <c r="M677" s="51">
        <v>4000</v>
      </c>
      <c r="N677" s="51">
        <v>4000</v>
      </c>
      <c r="O677" s="70">
        <v>560</v>
      </c>
      <c r="P677" s="70">
        <v>20</v>
      </c>
      <c r="Q677" s="70">
        <f t="shared" si="100"/>
        <v>8</v>
      </c>
      <c r="R677" s="70">
        <f t="shared" si="101"/>
        <v>380</v>
      </c>
      <c r="S677" s="70">
        <v>320</v>
      </c>
      <c r="T677" s="70">
        <v>20</v>
      </c>
      <c r="U677" s="76">
        <f t="shared" si="102"/>
        <v>80</v>
      </c>
      <c r="V677" s="76">
        <f t="shared" si="103"/>
        <v>968</v>
      </c>
      <c r="W677" s="76">
        <f t="shared" si="104"/>
        <v>420</v>
      </c>
      <c r="X677" s="77">
        <v>7500</v>
      </c>
      <c r="Y677" s="51">
        <f t="shared" si="105"/>
        <v>900</v>
      </c>
      <c r="Z677" s="51">
        <v>7500</v>
      </c>
      <c r="AA677" s="69">
        <f t="shared" si="106"/>
        <v>900</v>
      </c>
      <c r="AB677" s="76">
        <f t="shared" si="107"/>
        <v>0</v>
      </c>
      <c r="AC677" s="69"/>
      <c r="AD677" s="76">
        <f t="shared" si="108"/>
        <v>0</v>
      </c>
      <c r="AE677" s="76">
        <f t="shared" si="109"/>
        <v>3188</v>
      </c>
      <c r="AF677" s="82"/>
      <c r="AG677" s="82"/>
      <c r="AH677" s="88"/>
    </row>
    <row r="678" spans="1:34" s="58" customFormat="1" ht="20.100000000000001" customHeight="1">
      <c r="A678" s="53">
        <v>705</v>
      </c>
      <c r="B678" s="53" t="s">
        <v>40</v>
      </c>
      <c r="C678" s="51" t="s">
        <v>2317</v>
      </c>
      <c r="D678" s="52" t="s">
        <v>2318</v>
      </c>
      <c r="E678" s="51" t="s">
        <v>43</v>
      </c>
      <c r="F678" s="51" t="s">
        <v>75</v>
      </c>
      <c r="G678" s="53" t="s">
        <v>2319</v>
      </c>
      <c r="H678" s="65">
        <v>202303</v>
      </c>
      <c r="I678" s="69" t="s">
        <v>1694</v>
      </c>
      <c r="J678" s="105" t="s">
        <v>400</v>
      </c>
      <c r="K678" s="51">
        <v>4500</v>
      </c>
      <c r="L678" s="51">
        <v>4500</v>
      </c>
      <c r="M678" s="51">
        <v>4500</v>
      </c>
      <c r="N678" s="51">
        <v>4500</v>
      </c>
      <c r="O678" s="70">
        <v>630</v>
      </c>
      <c r="P678" s="70">
        <v>22.5</v>
      </c>
      <c r="Q678" s="70">
        <f t="shared" si="100"/>
        <v>9</v>
      </c>
      <c r="R678" s="70">
        <f t="shared" si="101"/>
        <v>427.5</v>
      </c>
      <c r="S678" s="70">
        <v>360</v>
      </c>
      <c r="T678" s="70">
        <v>22.5</v>
      </c>
      <c r="U678" s="76">
        <f t="shared" si="102"/>
        <v>90</v>
      </c>
      <c r="V678" s="76">
        <f t="shared" si="103"/>
        <v>1089</v>
      </c>
      <c r="W678" s="76">
        <f t="shared" si="104"/>
        <v>472.5</v>
      </c>
      <c r="X678" s="77">
        <v>12000</v>
      </c>
      <c r="Y678" s="51">
        <f t="shared" si="105"/>
        <v>1440</v>
      </c>
      <c r="Z678" s="51">
        <v>12000</v>
      </c>
      <c r="AA678" s="69">
        <f t="shared" si="106"/>
        <v>1440</v>
      </c>
      <c r="AB678" s="76">
        <f t="shared" si="107"/>
        <v>0</v>
      </c>
      <c r="AC678" s="69"/>
      <c r="AD678" s="76">
        <f t="shared" si="108"/>
        <v>0</v>
      </c>
      <c r="AE678" s="76">
        <f t="shared" si="109"/>
        <v>4441.5</v>
      </c>
      <c r="AF678" s="82"/>
      <c r="AG678" s="82"/>
      <c r="AH678" s="88"/>
    </row>
    <row r="679" spans="1:34" s="58" customFormat="1" ht="20.100000000000001" customHeight="1">
      <c r="A679" s="53">
        <v>706</v>
      </c>
      <c r="B679" s="53" t="s">
        <v>40</v>
      </c>
      <c r="C679" s="51">
        <v>12172</v>
      </c>
      <c r="D679" s="52" t="s">
        <v>2320</v>
      </c>
      <c r="E679" s="51" t="s">
        <v>49</v>
      </c>
      <c r="F679" s="51" t="s">
        <v>63</v>
      </c>
      <c r="G679" s="135" t="s">
        <v>2321</v>
      </c>
      <c r="H679" s="65">
        <v>202303</v>
      </c>
      <c r="I679" s="69" t="s">
        <v>2322</v>
      </c>
      <c r="J679" s="105" t="s">
        <v>2323</v>
      </c>
      <c r="K679" s="51">
        <v>6500</v>
      </c>
      <c r="L679" s="51">
        <v>6500</v>
      </c>
      <c r="M679" s="51">
        <v>6500</v>
      </c>
      <c r="N679" s="65">
        <v>6500</v>
      </c>
      <c r="O679" s="70">
        <v>910</v>
      </c>
      <c r="P679" s="70">
        <v>32.5</v>
      </c>
      <c r="Q679" s="70">
        <f t="shared" si="100"/>
        <v>13</v>
      </c>
      <c r="R679" s="70">
        <f t="shared" si="101"/>
        <v>617.5</v>
      </c>
      <c r="S679" s="70">
        <v>520</v>
      </c>
      <c r="T679" s="70">
        <v>32.5</v>
      </c>
      <c r="U679" s="76">
        <f t="shared" si="102"/>
        <v>130</v>
      </c>
      <c r="V679" s="76">
        <f t="shared" si="103"/>
        <v>1573</v>
      </c>
      <c r="W679" s="76">
        <f t="shared" si="104"/>
        <v>682.5</v>
      </c>
      <c r="X679" s="77">
        <v>26000</v>
      </c>
      <c r="Y679" s="51">
        <f t="shared" si="105"/>
        <v>3120</v>
      </c>
      <c r="Z679" s="51">
        <v>26000</v>
      </c>
      <c r="AA679" s="69">
        <f t="shared" si="106"/>
        <v>3120</v>
      </c>
      <c r="AB679" s="76">
        <f t="shared" si="107"/>
        <v>0</v>
      </c>
      <c r="AC679" s="69"/>
      <c r="AD679" s="76">
        <f t="shared" si="108"/>
        <v>0</v>
      </c>
      <c r="AE679" s="76">
        <f t="shared" si="109"/>
        <v>8495.5</v>
      </c>
      <c r="AF679" s="82"/>
      <c r="AG679" s="82"/>
      <c r="AH679" s="88"/>
    </row>
    <row r="680" spans="1:34" s="58" customFormat="1" ht="20.100000000000001" customHeight="1">
      <c r="A680" s="53">
        <v>707</v>
      </c>
      <c r="B680" s="53" t="s">
        <v>40</v>
      </c>
      <c r="C680" s="51">
        <v>12323</v>
      </c>
      <c r="D680" s="52" t="s">
        <v>2324</v>
      </c>
      <c r="E680" s="51" t="s">
        <v>43</v>
      </c>
      <c r="F680" s="51" t="s">
        <v>79</v>
      </c>
      <c r="G680" s="56" t="s">
        <v>2325</v>
      </c>
      <c r="H680" s="65">
        <v>202303</v>
      </c>
      <c r="I680" s="69" t="s">
        <v>227</v>
      </c>
      <c r="J680" s="105" t="s">
        <v>2326</v>
      </c>
      <c r="K680" s="51">
        <v>4000</v>
      </c>
      <c r="L680" s="51">
        <v>4000</v>
      </c>
      <c r="M680" s="51">
        <v>4000</v>
      </c>
      <c r="N680" s="51">
        <v>4000</v>
      </c>
      <c r="O680" s="70">
        <v>560</v>
      </c>
      <c r="P680" s="70">
        <v>20</v>
      </c>
      <c r="Q680" s="70">
        <f t="shared" si="100"/>
        <v>8</v>
      </c>
      <c r="R680" s="70">
        <f t="shared" si="101"/>
        <v>380</v>
      </c>
      <c r="S680" s="70">
        <v>320</v>
      </c>
      <c r="T680" s="70">
        <v>20</v>
      </c>
      <c r="U680" s="76">
        <f t="shared" si="102"/>
        <v>80</v>
      </c>
      <c r="V680" s="76">
        <f t="shared" si="103"/>
        <v>968</v>
      </c>
      <c r="W680" s="76">
        <f t="shared" si="104"/>
        <v>420</v>
      </c>
      <c r="X680" s="77">
        <v>3500</v>
      </c>
      <c r="Y680" s="51">
        <f t="shared" si="105"/>
        <v>420</v>
      </c>
      <c r="Z680" s="51">
        <v>3500</v>
      </c>
      <c r="AA680" s="69">
        <f t="shared" si="106"/>
        <v>420</v>
      </c>
      <c r="AB680" s="76">
        <f t="shared" si="107"/>
        <v>0</v>
      </c>
      <c r="AC680" s="69"/>
      <c r="AD680" s="76">
        <f t="shared" si="108"/>
        <v>0</v>
      </c>
      <c r="AE680" s="76">
        <f t="shared" si="109"/>
        <v>2228</v>
      </c>
      <c r="AF680" s="82" t="s">
        <v>2326</v>
      </c>
      <c r="AG680" s="82"/>
      <c r="AH680" s="88"/>
    </row>
    <row r="681" spans="1:34" s="58" customFormat="1" ht="20.100000000000001" customHeight="1">
      <c r="A681" s="53">
        <v>708</v>
      </c>
      <c r="B681" s="53" t="s">
        <v>40</v>
      </c>
      <c r="C681" s="51">
        <v>10004</v>
      </c>
      <c r="D681" s="52" t="s">
        <v>2327</v>
      </c>
      <c r="E681" s="51" t="s">
        <v>43</v>
      </c>
      <c r="F681" s="51" t="s">
        <v>230</v>
      </c>
      <c r="G681" s="56" t="s">
        <v>2328</v>
      </c>
      <c r="H681" s="65">
        <v>202303</v>
      </c>
      <c r="I681" s="69" t="s">
        <v>121</v>
      </c>
      <c r="J681" s="105" t="s">
        <v>2329</v>
      </c>
      <c r="K681" s="51">
        <v>5500</v>
      </c>
      <c r="L681" s="51">
        <v>5500</v>
      </c>
      <c r="M681" s="51">
        <v>5500</v>
      </c>
      <c r="N681" s="51">
        <v>5500</v>
      </c>
      <c r="O681" s="70">
        <v>770</v>
      </c>
      <c r="P681" s="70">
        <v>27.5</v>
      </c>
      <c r="Q681" s="70">
        <f t="shared" si="100"/>
        <v>11</v>
      </c>
      <c r="R681" s="70">
        <f t="shared" si="101"/>
        <v>522.5</v>
      </c>
      <c r="S681" s="70">
        <v>440</v>
      </c>
      <c r="T681" s="70">
        <v>27.5</v>
      </c>
      <c r="U681" s="76">
        <f t="shared" si="102"/>
        <v>110</v>
      </c>
      <c r="V681" s="76">
        <f t="shared" si="103"/>
        <v>1331</v>
      </c>
      <c r="W681" s="76">
        <f t="shared" si="104"/>
        <v>577.5</v>
      </c>
      <c r="X681" s="77">
        <v>24000</v>
      </c>
      <c r="Y681" s="51">
        <f t="shared" si="105"/>
        <v>2880</v>
      </c>
      <c r="Z681" s="51">
        <v>24000</v>
      </c>
      <c r="AA681" s="69">
        <f t="shared" si="106"/>
        <v>2880</v>
      </c>
      <c r="AB681" s="76">
        <f t="shared" si="107"/>
        <v>0</v>
      </c>
      <c r="AC681" s="69"/>
      <c r="AD681" s="76">
        <f t="shared" si="108"/>
        <v>0</v>
      </c>
      <c r="AE681" s="76">
        <f t="shared" si="109"/>
        <v>7668.5</v>
      </c>
      <c r="AF681" s="82"/>
      <c r="AG681" s="82"/>
      <c r="AH681" s="88"/>
    </row>
    <row r="682" spans="1:34" s="58" customFormat="1" ht="20.100000000000001" customHeight="1">
      <c r="A682" s="53">
        <v>709</v>
      </c>
      <c r="B682" s="53" t="s">
        <v>40</v>
      </c>
      <c r="C682" s="51">
        <v>10009</v>
      </c>
      <c r="D682" s="52" t="s">
        <v>2330</v>
      </c>
      <c r="E682" s="51" t="s">
        <v>43</v>
      </c>
      <c r="F682" s="51" t="s">
        <v>79</v>
      </c>
      <c r="G682" s="56" t="s">
        <v>2331</v>
      </c>
      <c r="H682" s="65">
        <v>202303</v>
      </c>
      <c r="I682" s="69" t="s">
        <v>2332</v>
      </c>
      <c r="J682" s="105" t="s">
        <v>2333</v>
      </c>
      <c r="K682" s="51">
        <v>4000</v>
      </c>
      <c r="L682" s="51">
        <v>4000</v>
      </c>
      <c r="M682" s="51">
        <v>4000</v>
      </c>
      <c r="N682" s="51">
        <v>4000</v>
      </c>
      <c r="O682" s="70">
        <v>560</v>
      </c>
      <c r="P682" s="70">
        <v>20</v>
      </c>
      <c r="Q682" s="70">
        <f t="shared" si="100"/>
        <v>8</v>
      </c>
      <c r="R682" s="70">
        <f t="shared" si="101"/>
        <v>380</v>
      </c>
      <c r="S682" s="70">
        <v>320</v>
      </c>
      <c r="T682" s="70">
        <v>20</v>
      </c>
      <c r="U682" s="76">
        <f t="shared" si="102"/>
        <v>80</v>
      </c>
      <c r="V682" s="76">
        <f t="shared" si="103"/>
        <v>968</v>
      </c>
      <c r="W682" s="76">
        <f t="shared" si="104"/>
        <v>420</v>
      </c>
      <c r="X682" s="77">
        <v>12000</v>
      </c>
      <c r="Y682" s="51">
        <f t="shared" si="105"/>
        <v>1440</v>
      </c>
      <c r="Z682" s="51">
        <v>12000</v>
      </c>
      <c r="AA682" s="69">
        <f t="shared" si="106"/>
        <v>1440</v>
      </c>
      <c r="AB682" s="76">
        <f t="shared" si="107"/>
        <v>0</v>
      </c>
      <c r="AC682" s="69"/>
      <c r="AD682" s="76">
        <f t="shared" si="108"/>
        <v>0</v>
      </c>
      <c r="AE682" s="76">
        <f t="shared" si="109"/>
        <v>4268</v>
      </c>
      <c r="AF682" s="82"/>
      <c r="AG682" s="82"/>
      <c r="AH682" s="88"/>
    </row>
    <row r="683" spans="1:34" s="58" customFormat="1" ht="20.100000000000001" customHeight="1">
      <c r="A683" s="53">
        <v>710</v>
      </c>
      <c r="B683" s="53" t="s">
        <v>40</v>
      </c>
      <c r="C683" s="51" t="s">
        <v>2334</v>
      </c>
      <c r="D683" s="52" t="s">
        <v>2335</v>
      </c>
      <c r="E683" s="51" t="s">
        <v>43</v>
      </c>
      <c r="F683" s="51" t="s">
        <v>59</v>
      </c>
      <c r="G683" s="56" t="s">
        <v>2336</v>
      </c>
      <c r="H683" s="65">
        <v>202303</v>
      </c>
      <c r="I683" s="69" t="s">
        <v>424</v>
      </c>
      <c r="J683" s="105" t="s">
        <v>2337</v>
      </c>
      <c r="K683" s="51">
        <v>5500</v>
      </c>
      <c r="L683" s="51">
        <v>5500</v>
      </c>
      <c r="M683" s="51">
        <v>5500</v>
      </c>
      <c r="N683" s="51">
        <v>5500</v>
      </c>
      <c r="O683" s="70">
        <v>770</v>
      </c>
      <c r="P683" s="70">
        <v>27.5</v>
      </c>
      <c r="Q683" s="70">
        <f t="shared" si="100"/>
        <v>11</v>
      </c>
      <c r="R683" s="70">
        <f t="shared" si="101"/>
        <v>522.5</v>
      </c>
      <c r="S683" s="70">
        <v>440</v>
      </c>
      <c r="T683" s="70">
        <v>27.5</v>
      </c>
      <c r="U683" s="76">
        <f t="shared" si="102"/>
        <v>110</v>
      </c>
      <c r="V683" s="76">
        <f t="shared" si="103"/>
        <v>1331</v>
      </c>
      <c r="W683" s="76">
        <f t="shared" si="104"/>
        <v>577.5</v>
      </c>
      <c r="X683" s="77">
        <v>21000</v>
      </c>
      <c r="Y683" s="51">
        <f t="shared" si="105"/>
        <v>2520</v>
      </c>
      <c r="Z683" s="51">
        <v>21000</v>
      </c>
      <c r="AA683" s="69">
        <f t="shared" si="106"/>
        <v>2520</v>
      </c>
      <c r="AB683" s="76">
        <f t="shared" si="107"/>
        <v>0</v>
      </c>
      <c r="AC683" s="69"/>
      <c r="AD683" s="76">
        <f t="shared" si="108"/>
        <v>0</v>
      </c>
      <c r="AE683" s="76">
        <f t="shared" si="109"/>
        <v>6948.5</v>
      </c>
      <c r="AF683" s="82"/>
      <c r="AG683" s="82"/>
      <c r="AH683" s="88"/>
    </row>
    <row r="684" spans="1:34" s="58" customFormat="1" ht="20.100000000000001" customHeight="1">
      <c r="A684" s="53">
        <v>711</v>
      </c>
      <c r="B684" s="53" t="s">
        <v>40</v>
      </c>
      <c r="C684" s="51" t="s">
        <v>2338</v>
      </c>
      <c r="D684" s="52" t="s">
        <v>2339</v>
      </c>
      <c r="E684" s="51" t="s">
        <v>43</v>
      </c>
      <c r="F684" s="51" t="s">
        <v>115</v>
      </c>
      <c r="G684" s="56" t="s">
        <v>2340</v>
      </c>
      <c r="H684" s="65">
        <v>202303</v>
      </c>
      <c r="I684" s="69" t="s">
        <v>257</v>
      </c>
      <c r="J684" s="105" t="s">
        <v>2341</v>
      </c>
      <c r="K684" s="51">
        <v>4000</v>
      </c>
      <c r="L684" s="51">
        <v>4000</v>
      </c>
      <c r="M684" s="51">
        <v>4000</v>
      </c>
      <c r="N684" s="51">
        <v>4000</v>
      </c>
      <c r="O684" s="70">
        <v>560</v>
      </c>
      <c r="P684" s="70">
        <v>20</v>
      </c>
      <c r="Q684" s="70">
        <f t="shared" si="100"/>
        <v>8</v>
      </c>
      <c r="R684" s="70">
        <f t="shared" si="101"/>
        <v>380</v>
      </c>
      <c r="S684" s="70">
        <v>320</v>
      </c>
      <c r="T684" s="70">
        <v>20</v>
      </c>
      <c r="U684" s="76">
        <f t="shared" si="102"/>
        <v>80</v>
      </c>
      <c r="V684" s="76">
        <f t="shared" si="103"/>
        <v>968</v>
      </c>
      <c r="W684" s="76">
        <f t="shared" si="104"/>
        <v>420</v>
      </c>
      <c r="X684" s="77">
        <v>3500</v>
      </c>
      <c r="Y684" s="51">
        <f t="shared" si="105"/>
        <v>420</v>
      </c>
      <c r="Z684" s="51">
        <v>3500</v>
      </c>
      <c r="AA684" s="69">
        <f t="shared" si="106"/>
        <v>420</v>
      </c>
      <c r="AB684" s="76">
        <f t="shared" si="107"/>
        <v>0</v>
      </c>
      <c r="AC684" s="69"/>
      <c r="AD684" s="76">
        <f t="shared" si="108"/>
        <v>0</v>
      </c>
      <c r="AE684" s="76">
        <f t="shared" si="109"/>
        <v>2228</v>
      </c>
      <c r="AF684" s="82" t="s">
        <v>2342</v>
      </c>
      <c r="AG684" s="82"/>
      <c r="AH684" s="88"/>
    </row>
    <row r="685" spans="1:34" s="58" customFormat="1" ht="20.100000000000001" customHeight="1">
      <c r="A685" s="53">
        <v>712</v>
      </c>
      <c r="B685" s="53" t="s">
        <v>40</v>
      </c>
      <c r="C685" s="51" t="s">
        <v>2343</v>
      </c>
      <c r="D685" s="52" t="s">
        <v>2344</v>
      </c>
      <c r="E685" s="51" t="s">
        <v>43</v>
      </c>
      <c r="F685" s="51" t="s">
        <v>79</v>
      </c>
      <c r="G685" s="56" t="s">
        <v>2345</v>
      </c>
      <c r="H685" s="65">
        <v>202303</v>
      </c>
      <c r="I685" s="69" t="s">
        <v>521</v>
      </c>
      <c r="J685" s="105" t="s">
        <v>2346</v>
      </c>
      <c r="K685" s="51">
        <v>4000</v>
      </c>
      <c r="L685" s="51">
        <v>4000</v>
      </c>
      <c r="M685" s="51">
        <v>4000</v>
      </c>
      <c r="N685" s="51">
        <v>4000</v>
      </c>
      <c r="O685" s="70">
        <v>560</v>
      </c>
      <c r="P685" s="70">
        <v>20</v>
      </c>
      <c r="Q685" s="70">
        <f t="shared" si="100"/>
        <v>8</v>
      </c>
      <c r="R685" s="70">
        <f t="shared" si="101"/>
        <v>380</v>
      </c>
      <c r="S685" s="70">
        <v>320</v>
      </c>
      <c r="T685" s="70">
        <v>20</v>
      </c>
      <c r="U685" s="76">
        <f t="shared" si="102"/>
        <v>80</v>
      </c>
      <c r="V685" s="76">
        <f t="shared" si="103"/>
        <v>968</v>
      </c>
      <c r="W685" s="76">
        <f t="shared" si="104"/>
        <v>420</v>
      </c>
      <c r="X685" s="77">
        <v>10800</v>
      </c>
      <c r="Y685" s="51">
        <f t="shared" si="105"/>
        <v>1296</v>
      </c>
      <c r="Z685" s="51">
        <v>10800</v>
      </c>
      <c r="AA685" s="69">
        <f t="shared" si="106"/>
        <v>1296</v>
      </c>
      <c r="AB685" s="76">
        <f t="shared" si="107"/>
        <v>0</v>
      </c>
      <c r="AC685" s="69"/>
      <c r="AD685" s="76">
        <f t="shared" si="108"/>
        <v>0</v>
      </c>
      <c r="AE685" s="76">
        <f t="shared" si="109"/>
        <v>3980</v>
      </c>
      <c r="AF685" s="82" t="s">
        <v>2346</v>
      </c>
      <c r="AG685" s="82" t="s">
        <v>2347</v>
      </c>
      <c r="AH685" s="88"/>
    </row>
    <row r="686" spans="1:34" s="58" customFormat="1" ht="20.100000000000001" customHeight="1">
      <c r="A686" s="53">
        <v>713</v>
      </c>
      <c r="B686" s="53" t="s">
        <v>40</v>
      </c>
      <c r="C686" s="51" t="s">
        <v>2348</v>
      </c>
      <c r="D686" s="52" t="s">
        <v>2349</v>
      </c>
      <c r="E686" s="51" t="s">
        <v>43</v>
      </c>
      <c r="F686" s="51" t="s">
        <v>115</v>
      </c>
      <c r="G686" s="56" t="s">
        <v>2350</v>
      </c>
      <c r="H686" s="65">
        <v>202303</v>
      </c>
      <c r="I686" s="69" t="s">
        <v>126</v>
      </c>
      <c r="J686" s="105" t="s">
        <v>2351</v>
      </c>
      <c r="K686" s="51">
        <v>4000</v>
      </c>
      <c r="L686" s="51">
        <v>4000</v>
      </c>
      <c r="M686" s="51">
        <v>4000</v>
      </c>
      <c r="N686" s="51">
        <v>4000</v>
      </c>
      <c r="O686" s="70">
        <v>560</v>
      </c>
      <c r="P686" s="70">
        <v>20</v>
      </c>
      <c r="Q686" s="70">
        <f t="shared" si="100"/>
        <v>8</v>
      </c>
      <c r="R686" s="70">
        <f t="shared" si="101"/>
        <v>380</v>
      </c>
      <c r="S686" s="70">
        <v>320</v>
      </c>
      <c r="T686" s="70">
        <v>20</v>
      </c>
      <c r="U686" s="76">
        <f t="shared" si="102"/>
        <v>80</v>
      </c>
      <c r="V686" s="76">
        <f t="shared" si="103"/>
        <v>968</v>
      </c>
      <c r="W686" s="76">
        <f t="shared" si="104"/>
        <v>420</v>
      </c>
      <c r="X686" s="77">
        <v>3500</v>
      </c>
      <c r="Y686" s="51">
        <f t="shared" si="105"/>
        <v>420</v>
      </c>
      <c r="Z686" s="51">
        <v>3500</v>
      </c>
      <c r="AA686" s="69">
        <f t="shared" si="106"/>
        <v>420</v>
      </c>
      <c r="AB686" s="76">
        <f t="shared" si="107"/>
        <v>0</v>
      </c>
      <c r="AC686" s="69"/>
      <c r="AD686" s="76">
        <f t="shared" si="108"/>
        <v>0</v>
      </c>
      <c r="AE686" s="76">
        <f t="shared" si="109"/>
        <v>2228</v>
      </c>
      <c r="AF686" s="82" t="s">
        <v>2351</v>
      </c>
      <c r="AG686" s="82"/>
      <c r="AH686" s="88"/>
    </row>
    <row r="687" spans="1:34" s="58" customFormat="1" ht="20.100000000000001" customHeight="1">
      <c r="A687" s="53">
        <v>714</v>
      </c>
      <c r="B687" s="53" t="s">
        <v>40</v>
      </c>
      <c r="C687" s="51" t="s">
        <v>2352</v>
      </c>
      <c r="D687" s="52" t="s">
        <v>2353</v>
      </c>
      <c r="E687" s="51" t="s">
        <v>201</v>
      </c>
      <c r="F687" s="51" t="s">
        <v>79</v>
      </c>
      <c r="G687" s="56" t="s">
        <v>2354</v>
      </c>
      <c r="H687" s="65">
        <v>202303</v>
      </c>
      <c r="I687" s="69" t="s">
        <v>449</v>
      </c>
      <c r="J687" s="105" t="s">
        <v>2351</v>
      </c>
      <c r="K687" s="51">
        <v>4000</v>
      </c>
      <c r="L687" s="51">
        <v>4000</v>
      </c>
      <c r="M687" s="51">
        <v>4000</v>
      </c>
      <c r="N687" s="51">
        <v>4000</v>
      </c>
      <c r="O687" s="70">
        <v>560</v>
      </c>
      <c r="P687" s="70">
        <v>20</v>
      </c>
      <c r="Q687" s="70">
        <f t="shared" si="100"/>
        <v>8</v>
      </c>
      <c r="R687" s="70">
        <f t="shared" si="101"/>
        <v>380</v>
      </c>
      <c r="S687" s="70">
        <v>320</v>
      </c>
      <c r="T687" s="70">
        <v>20</v>
      </c>
      <c r="U687" s="76">
        <f t="shared" si="102"/>
        <v>80</v>
      </c>
      <c r="V687" s="76">
        <f t="shared" si="103"/>
        <v>968</v>
      </c>
      <c r="W687" s="76">
        <f t="shared" si="104"/>
        <v>420</v>
      </c>
      <c r="X687" s="77">
        <v>3500</v>
      </c>
      <c r="Y687" s="51">
        <f t="shared" si="105"/>
        <v>420</v>
      </c>
      <c r="Z687" s="51">
        <v>3500</v>
      </c>
      <c r="AA687" s="69">
        <f t="shared" si="106"/>
        <v>420</v>
      </c>
      <c r="AB687" s="76">
        <f t="shared" si="107"/>
        <v>0</v>
      </c>
      <c r="AC687" s="69"/>
      <c r="AD687" s="76">
        <f t="shared" si="108"/>
        <v>0</v>
      </c>
      <c r="AE687" s="76">
        <f t="shared" si="109"/>
        <v>2228</v>
      </c>
      <c r="AF687" s="82" t="s">
        <v>2351</v>
      </c>
      <c r="AG687" s="82"/>
      <c r="AH687" s="88"/>
    </row>
    <row r="688" spans="1:34" s="58" customFormat="1" ht="20.100000000000001" customHeight="1">
      <c r="A688" s="53">
        <v>715</v>
      </c>
      <c r="B688" s="53" t="s">
        <v>40</v>
      </c>
      <c r="C688" s="51" t="s">
        <v>2355</v>
      </c>
      <c r="D688" s="52" t="s">
        <v>2356</v>
      </c>
      <c r="E688" s="51" t="s">
        <v>49</v>
      </c>
      <c r="F688" s="51" t="s">
        <v>59</v>
      </c>
      <c r="G688" s="56" t="s">
        <v>2357</v>
      </c>
      <c r="H688" s="65">
        <v>202303</v>
      </c>
      <c r="I688" s="69" t="s">
        <v>46</v>
      </c>
      <c r="J688" s="105" t="s">
        <v>2351</v>
      </c>
      <c r="K688" s="51">
        <v>5000</v>
      </c>
      <c r="L688" s="51">
        <v>5000</v>
      </c>
      <c r="M688" s="51">
        <v>5000</v>
      </c>
      <c r="N688" s="51">
        <v>5000</v>
      </c>
      <c r="O688" s="70">
        <v>700</v>
      </c>
      <c r="P688" s="70">
        <v>25</v>
      </c>
      <c r="Q688" s="70">
        <f t="shared" si="100"/>
        <v>10</v>
      </c>
      <c r="R688" s="70">
        <f t="shared" si="101"/>
        <v>475</v>
      </c>
      <c r="S688" s="70">
        <v>400</v>
      </c>
      <c r="T688" s="70">
        <v>25</v>
      </c>
      <c r="U688" s="76">
        <f t="shared" si="102"/>
        <v>100</v>
      </c>
      <c r="V688" s="76">
        <f t="shared" si="103"/>
        <v>1210</v>
      </c>
      <c r="W688" s="76">
        <f t="shared" si="104"/>
        <v>525</v>
      </c>
      <c r="X688" s="77">
        <v>16000</v>
      </c>
      <c r="Y688" s="51">
        <f t="shared" si="105"/>
        <v>1920</v>
      </c>
      <c r="Z688" s="51">
        <v>16000</v>
      </c>
      <c r="AA688" s="69">
        <f t="shared" si="106"/>
        <v>1920</v>
      </c>
      <c r="AB688" s="76">
        <f t="shared" si="107"/>
        <v>0</v>
      </c>
      <c r="AC688" s="69"/>
      <c r="AD688" s="76">
        <f t="shared" si="108"/>
        <v>0</v>
      </c>
      <c r="AE688" s="76">
        <f t="shared" si="109"/>
        <v>5575</v>
      </c>
      <c r="AF688" s="82"/>
      <c r="AG688" s="82"/>
      <c r="AH688" s="88"/>
    </row>
    <row r="689" spans="1:34" s="58" customFormat="1" ht="20.100000000000001" customHeight="1">
      <c r="A689" s="53">
        <v>716</v>
      </c>
      <c r="B689" s="53" t="s">
        <v>40</v>
      </c>
      <c r="C689" s="51" t="s">
        <v>2358</v>
      </c>
      <c r="D689" s="52" t="s">
        <v>2359</v>
      </c>
      <c r="E689" s="51" t="s">
        <v>43</v>
      </c>
      <c r="F689" s="51" t="s">
        <v>115</v>
      </c>
      <c r="G689" s="56" t="s">
        <v>2360</v>
      </c>
      <c r="H689" s="65">
        <v>202303</v>
      </c>
      <c r="I689" s="69" t="s">
        <v>531</v>
      </c>
      <c r="J689" s="105" t="s">
        <v>2351</v>
      </c>
      <c r="K689" s="51">
        <v>4000</v>
      </c>
      <c r="L689" s="51">
        <v>4000</v>
      </c>
      <c r="M689" s="51">
        <v>4000</v>
      </c>
      <c r="N689" s="51">
        <v>4000</v>
      </c>
      <c r="O689" s="70">
        <v>560</v>
      </c>
      <c r="P689" s="70">
        <v>20</v>
      </c>
      <c r="Q689" s="70">
        <f t="shared" si="100"/>
        <v>8</v>
      </c>
      <c r="R689" s="70">
        <f t="shared" si="101"/>
        <v>380</v>
      </c>
      <c r="S689" s="70">
        <v>320</v>
      </c>
      <c r="T689" s="70">
        <v>20</v>
      </c>
      <c r="U689" s="76">
        <f t="shared" si="102"/>
        <v>80</v>
      </c>
      <c r="V689" s="76">
        <f t="shared" si="103"/>
        <v>968</v>
      </c>
      <c r="W689" s="76">
        <f t="shared" si="104"/>
        <v>420</v>
      </c>
      <c r="X689" s="77">
        <v>3500</v>
      </c>
      <c r="Y689" s="51">
        <f t="shared" si="105"/>
        <v>420</v>
      </c>
      <c r="Z689" s="51">
        <v>3500</v>
      </c>
      <c r="AA689" s="69">
        <f t="shared" si="106"/>
        <v>420</v>
      </c>
      <c r="AB689" s="76">
        <f t="shared" si="107"/>
        <v>0</v>
      </c>
      <c r="AC689" s="69"/>
      <c r="AD689" s="76">
        <f t="shared" si="108"/>
        <v>0</v>
      </c>
      <c r="AE689" s="76">
        <f t="shared" si="109"/>
        <v>2228</v>
      </c>
      <c r="AF689" s="82" t="s">
        <v>2351</v>
      </c>
      <c r="AG689" s="82"/>
      <c r="AH689" s="88"/>
    </row>
    <row r="690" spans="1:34" s="58" customFormat="1" ht="20.100000000000001" customHeight="1">
      <c r="A690" s="53">
        <v>717</v>
      </c>
      <c r="B690" s="53" t="s">
        <v>40</v>
      </c>
      <c r="C690" s="51" t="s">
        <v>2361</v>
      </c>
      <c r="D690" s="52" t="s">
        <v>2362</v>
      </c>
      <c r="E690" s="51" t="s">
        <v>43</v>
      </c>
      <c r="F690" s="51" t="s">
        <v>79</v>
      </c>
      <c r="G690" s="52" t="s">
        <v>2363</v>
      </c>
      <c r="H690" s="65">
        <v>202303</v>
      </c>
      <c r="I690" s="69" t="s">
        <v>521</v>
      </c>
      <c r="J690" s="105" t="s">
        <v>2364</v>
      </c>
      <c r="K690" s="51">
        <v>4000</v>
      </c>
      <c r="L690" s="51">
        <v>4000</v>
      </c>
      <c r="M690" s="51">
        <v>4000</v>
      </c>
      <c r="N690" s="51">
        <v>4000</v>
      </c>
      <c r="O690" s="70">
        <v>560</v>
      </c>
      <c r="P690" s="70">
        <v>20</v>
      </c>
      <c r="Q690" s="70">
        <f t="shared" si="100"/>
        <v>8</v>
      </c>
      <c r="R690" s="70">
        <f t="shared" si="101"/>
        <v>380</v>
      </c>
      <c r="S690" s="70">
        <v>320</v>
      </c>
      <c r="T690" s="70">
        <v>20</v>
      </c>
      <c r="U690" s="76">
        <f t="shared" si="102"/>
        <v>80</v>
      </c>
      <c r="V690" s="76">
        <f t="shared" si="103"/>
        <v>968</v>
      </c>
      <c r="W690" s="76">
        <f t="shared" si="104"/>
        <v>420</v>
      </c>
      <c r="X690" s="77">
        <v>10000</v>
      </c>
      <c r="Y690" s="51">
        <f t="shared" si="105"/>
        <v>1200</v>
      </c>
      <c r="Z690" s="51">
        <v>10000</v>
      </c>
      <c r="AA690" s="69">
        <f t="shared" si="106"/>
        <v>1200</v>
      </c>
      <c r="AB690" s="76">
        <f t="shared" si="107"/>
        <v>0</v>
      </c>
      <c r="AC690" s="69"/>
      <c r="AD690" s="76">
        <f t="shared" si="108"/>
        <v>0</v>
      </c>
      <c r="AE690" s="76">
        <f t="shared" si="109"/>
        <v>3788</v>
      </c>
      <c r="AF690" s="82"/>
      <c r="AG690" s="82"/>
      <c r="AH690" s="88"/>
    </row>
    <row r="691" spans="1:34" s="58" customFormat="1" ht="20.100000000000001" customHeight="1">
      <c r="A691" s="53">
        <v>718</v>
      </c>
      <c r="B691" s="53" t="s">
        <v>40</v>
      </c>
      <c r="C691" s="51" t="s">
        <v>2365</v>
      </c>
      <c r="D691" s="52" t="s">
        <v>2366</v>
      </c>
      <c r="E691" s="51" t="s">
        <v>49</v>
      </c>
      <c r="F691" s="51" t="s">
        <v>79</v>
      </c>
      <c r="G691" s="52" t="s">
        <v>2367</v>
      </c>
      <c r="H691" s="65">
        <v>202303</v>
      </c>
      <c r="I691" s="69" t="s">
        <v>490</v>
      </c>
      <c r="J691" s="105" t="s">
        <v>2368</v>
      </c>
      <c r="K691" s="51">
        <v>4000</v>
      </c>
      <c r="L691" s="51">
        <v>4000</v>
      </c>
      <c r="M691" s="51">
        <v>4000</v>
      </c>
      <c r="N691" s="51">
        <v>4000</v>
      </c>
      <c r="O691" s="70">
        <v>560</v>
      </c>
      <c r="P691" s="70">
        <v>20</v>
      </c>
      <c r="Q691" s="70">
        <f t="shared" si="100"/>
        <v>8</v>
      </c>
      <c r="R691" s="70">
        <f t="shared" si="101"/>
        <v>380</v>
      </c>
      <c r="S691" s="70">
        <v>320</v>
      </c>
      <c r="T691" s="70">
        <v>20</v>
      </c>
      <c r="U691" s="76">
        <f t="shared" si="102"/>
        <v>80</v>
      </c>
      <c r="V691" s="76">
        <f t="shared" si="103"/>
        <v>968</v>
      </c>
      <c r="W691" s="76">
        <f t="shared" si="104"/>
        <v>420</v>
      </c>
      <c r="X691" s="77">
        <v>6000</v>
      </c>
      <c r="Y691" s="51">
        <f t="shared" si="105"/>
        <v>720</v>
      </c>
      <c r="Z691" s="51">
        <v>6000</v>
      </c>
      <c r="AA691" s="69">
        <f t="shared" si="106"/>
        <v>720</v>
      </c>
      <c r="AB691" s="76">
        <f t="shared" si="107"/>
        <v>0</v>
      </c>
      <c r="AC691" s="69"/>
      <c r="AD691" s="76">
        <f t="shared" si="108"/>
        <v>0</v>
      </c>
      <c r="AE691" s="76">
        <f t="shared" si="109"/>
        <v>2828</v>
      </c>
      <c r="AF691" s="82"/>
      <c r="AG691" s="82"/>
      <c r="AH691" s="88"/>
    </row>
    <row r="692" spans="1:34" s="58" customFormat="1" ht="20.100000000000001" customHeight="1">
      <c r="A692" s="53">
        <v>719</v>
      </c>
      <c r="B692" s="53" t="s">
        <v>40</v>
      </c>
      <c r="C692" s="51" t="s">
        <v>2369</v>
      </c>
      <c r="D692" s="52" t="s">
        <v>2370</v>
      </c>
      <c r="E692" s="51" t="s">
        <v>201</v>
      </c>
      <c r="F692" s="51" t="s">
        <v>115</v>
      </c>
      <c r="G692" s="52" t="s">
        <v>2371</v>
      </c>
      <c r="H692" s="65">
        <v>202303</v>
      </c>
      <c r="I692" s="69" t="s">
        <v>449</v>
      </c>
      <c r="J692" s="105" t="s">
        <v>2372</v>
      </c>
      <c r="K692" s="51">
        <v>4000</v>
      </c>
      <c r="L692" s="51">
        <v>4000</v>
      </c>
      <c r="M692" s="51">
        <v>4000</v>
      </c>
      <c r="N692" s="51">
        <v>4000</v>
      </c>
      <c r="O692" s="70">
        <v>560</v>
      </c>
      <c r="P692" s="70">
        <v>20</v>
      </c>
      <c r="Q692" s="70">
        <f t="shared" si="100"/>
        <v>8</v>
      </c>
      <c r="R692" s="70">
        <f t="shared" si="101"/>
        <v>380</v>
      </c>
      <c r="S692" s="70">
        <v>320</v>
      </c>
      <c r="T692" s="70">
        <v>20</v>
      </c>
      <c r="U692" s="76">
        <f t="shared" si="102"/>
        <v>80</v>
      </c>
      <c r="V692" s="76">
        <f t="shared" si="103"/>
        <v>968</v>
      </c>
      <c r="W692" s="76">
        <f t="shared" si="104"/>
        <v>420</v>
      </c>
      <c r="X692" s="77">
        <v>3500</v>
      </c>
      <c r="Y692" s="51">
        <f t="shared" si="105"/>
        <v>420</v>
      </c>
      <c r="Z692" s="51">
        <v>3500</v>
      </c>
      <c r="AA692" s="69">
        <f t="shared" si="106"/>
        <v>420</v>
      </c>
      <c r="AB692" s="76">
        <f t="shared" si="107"/>
        <v>0</v>
      </c>
      <c r="AC692" s="69"/>
      <c r="AD692" s="76">
        <f t="shared" si="108"/>
        <v>0</v>
      </c>
      <c r="AE692" s="76">
        <f t="shared" si="109"/>
        <v>2228</v>
      </c>
      <c r="AF692" s="82" t="s">
        <v>2372</v>
      </c>
      <c r="AG692" s="82"/>
      <c r="AH692" s="88"/>
    </row>
    <row r="693" spans="1:34" s="58" customFormat="1" ht="20.100000000000001" customHeight="1">
      <c r="A693" s="53">
        <v>720</v>
      </c>
      <c r="B693" s="53" t="s">
        <v>40</v>
      </c>
      <c r="C693" s="51" t="s">
        <v>2373</v>
      </c>
      <c r="D693" s="52" t="s">
        <v>2374</v>
      </c>
      <c r="E693" s="51" t="s">
        <v>43</v>
      </c>
      <c r="F693" s="51" t="s">
        <v>115</v>
      </c>
      <c r="G693" s="52" t="s">
        <v>2375</v>
      </c>
      <c r="H693" s="65">
        <v>202303</v>
      </c>
      <c r="I693" s="69" t="s">
        <v>121</v>
      </c>
      <c r="J693" s="105" t="s">
        <v>2376</v>
      </c>
      <c r="K693" s="51">
        <v>4000</v>
      </c>
      <c r="L693" s="51">
        <v>4000</v>
      </c>
      <c r="M693" s="51">
        <v>4000</v>
      </c>
      <c r="N693" s="51">
        <v>4000</v>
      </c>
      <c r="O693" s="70">
        <v>560</v>
      </c>
      <c r="P693" s="70">
        <v>20</v>
      </c>
      <c r="Q693" s="70">
        <f t="shared" si="100"/>
        <v>8</v>
      </c>
      <c r="R693" s="70">
        <f t="shared" si="101"/>
        <v>380</v>
      </c>
      <c r="S693" s="70">
        <v>320</v>
      </c>
      <c r="T693" s="70">
        <v>20</v>
      </c>
      <c r="U693" s="76">
        <f t="shared" si="102"/>
        <v>80</v>
      </c>
      <c r="V693" s="76">
        <f t="shared" si="103"/>
        <v>968</v>
      </c>
      <c r="W693" s="76">
        <f t="shared" si="104"/>
        <v>420</v>
      </c>
      <c r="X693" s="77">
        <v>3500</v>
      </c>
      <c r="Y693" s="51">
        <f t="shared" si="105"/>
        <v>420</v>
      </c>
      <c r="Z693" s="51">
        <v>3500</v>
      </c>
      <c r="AA693" s="69">
        <f t="shared" si="106"/>
        <v>420</v>
      </c>
      <c r="AB693" s="76">
        <f t="shared" si="107"/>
        <v>0</v>
      </c>
      <c r="AC693" s="69"/>
      <c r="AD693" s="76">
        <f t="shared" si="108"/>
        <v>0</v>
      </c>
      <c r="AE693" s="76">
        <f t="shared" si="109"/>
        <v>2228</v>
      </c>
      <c r="AF693" s="82" t="s">
        <v>2376</v>
      </c>
      <c r="AG693" s="82"/>
      <c r="AH693" s="88"/>
    </row>
    <row r="694" spans="1:34" s="58" customFormat="1" ht="20.100000000000001" customHeight="1">
      <c r="A694" s="53">
        <v>721</v>
      </c>
      <c r="B694" s="53" t="s">
        <v>40</v>
      </c>
      <c r="C694" s="51" t="s">
        <v>2377</v>
      </c>
      <c r="D694" s="52" t="s">
        <v>2378</v>
      </c>
      <c r="E694" s="51" t="s">
        <v>43</v>
      </c>
      <c r="F694" s="51" t="s">
        <v>115</v>
      </c>
      <c r="G694" s="52" t="s">
        <v>2379</v>
      </c>
      <c r="H694" s="65">
        <v>202303</v>
      </c>
      <c r="I694" s="69" t="s">
        <v>121</v>
      </c>
      <c r="J694" s="105" t="s">
        <v>2376</v>
      </c>
      <c r="K694" s="51">
        <v>4000</v>
      </c>
      <c r="L694" s="51">
        <v>4000</v>
      </c>
      <c r="M694" s="51">
        <v>4000</v>
      </c>
      <c r="N694" s="51">
        <v>4000</v>
      </c>
      <c r="O694" s="70">
        <v>560</v>
      </c>
      <c r="P694" s="70">
        <v>20</v>
      </c>
      <c r="Q694" s="70">
        <f t="shared" si="100"/>
        <v>8</v>
      </c>
      <c r="R694" s="70">
        <f t="shared" si="101"/>
        <v>380</v>
      </c>
      <c r="S694" s="70">
        <v>320</v>
      </c>
      <c r="T694" s="70">
        <v>20</v>
      </c>
      <c r="U694" s="76">
        <f t="shared" si="102"/>
        <v>80</v>
      </c>
      <c r="V694" s="76">
        <f t="shared" si="103"/>
        <v>968</v>
      </c>
      <c r="W694" s="76">
        <f t="shared" si="104"/>
        <v>420</v>
      </c>
      <c r="X694" s="77">
        <v>3500</v>
      </c>
      <c r="Y694" s="51">
        <f t="shared" si="105"/>
        <v>420</v>
      </c>
      <c r="Z694" s="51">
        <v>3500</v>
      </c>
      <c r="AA694" s="69">
        <f t="shared" si="106"/>
        <v>420</v>
      </c>
      <c r="AB694" s="76">
        <f t="shared" si="107"/>
        <v>0</v>
      </c>
      <c r="AC694" s="69"/>
      <c r="AD694" s="76">
        <f t="shared" si="108"/>
        <v>0</v>
      </c>
      <c r="AE694" s="76">
        <f t="shared" si="109"/>
        <v>2228</v>
      </c>
      <c r="AF694" s="82" t="s">
        <v>2376</v>
      </c>
      <c r="AG694" s="82"/>
      <c r="AH694" s="88"/>
    </row>
    <row r="695" spans="1:34" s="58" customFormat="1" ht="20.100000000000001" customHeight="1">
      <c r="A695" s="53">
        <v>722</v>
      </c>
      <c r="B695" s="53" t="s">
        <v>40</v>
      </c>
      <c r="C695" s="51" t="s">
        <v>2380</v>
      </c>
      <c r="D695" s="52" t="s">
        <v>2381</v>
      </c>
      <c r="E695" s="51" t="s">
        <v>201</v>
      </c>
      <c r="F695" s="51" t="s">
        <v>79</v>
      </c>
      <c r="G695" s="52" t="s">
        <v>2382</v>
      </c>
      <c r="H695" s="65">
        <v>202303</v>
      </c>
      <c r="I695" s="69" t="s">
        <v>449</v>
      </c>
      <c r="J695" s="105" t="s">
        <v>2376</v>
      </c>
      <c r="K695" s="51">
        <v>4000</v>
      </c>
      <c r="L695" s="51">
        <v>4000</v>
      </c>
      <c r="M695" s="51">
        <v>4000</v>
      </c>
      <c r="N695" s="51">
        <v>4000</v>
      </c>
      <c r="O695" s="70">
        <v>560</v>
      </c>
      <c r="P695" s="70">
        <v>20</v>
      </c>
      <c r="Q695" s="70">
        <f t="shared" si="100"/>
        <v>8</v>
      </c>
      <c r="R695" s="70">
        <f t="shared" si="101"/>
        <v>380</v>
      </c>
      <c r="S695" s="70">
        <v>320</v>
      </c>
      <c r="T695" s="70">
        <v>20</v>
      </c>
      <c r="U695" s="76">
        <f t="shared" si="102"/>
        <v>80</v>
      </c>
      <c r="V695" s="76">
        <f t="shared" si="103"/>
        <v>968</v>
      </c>
      <c r="W695" s="76">
        <f t="shared" si="104"/>
        <v>420</v>
      </c>
      <c r="X695" s="77">
        <v>3500</v>
      </c>
      <c r="Y695" s="51">
        <f t="shared" si="105"/>
        <v>420</v>
      </c>
      <c r="Z695" s="51">
        <v>3500</v>
      </c>
      <c r="AA695" s="69">
        <f t="shared" si="106"/>
        <v>420</v>
      </c>
      <c r="AB695" s="76">
        <f t="shared" si="107"/>
        <v>0</v>
      </c>
      <c r="AC695" s="69"/>
      <c r="AD695" s="76">
        <f t="shared" si="108"/>
        <v>0</v>
      </c>
      <c r="AE695" s="76">
        <f t="shared" si="109"/>
        <v>2228</v>
      </c>
      <c r="AF695" s="82" t="s">
        <v>2376</v>
      </c>
      <c r="AG695" s="82"/>
      <c r="AH695" s="88"/>
    </row>
    <row r="696" spans="1:34" s="58" customFormat="1" ht="20.100000000000001" customHeight="1">
      <c r="A696" s="53">
        <v>724</v>
      </c>
      <c r="B696" s="53" t="s">
        <v>40</v>
      </c>
      <c r="C696" s="51" t="s">
        <v>2386</v>
      </c>
      <c r="D696" s="52" t="s">
        <v>2387</v>
      </c>
      <c r="E696" s="51" t="s">
        <v>43</v>
      </c>
      <c r="F696" s="51" t="s">
        <v>374</v>
      </c>
      <c r="G696" s="52" t="s">
        <v>2388</v>
      </c>
      <c r="H696" s="65">
        <v>202303</v>
      </c>
      <c r="I696" s="69" t="s">
        <v>106</v>
      </c>
      <c r="J696" s="105" t="s">
        <v>2376</v>
      </c>
      <c r="K696" s="51">
        <v>6500</v>
      </c>
      <c r="L696" s="51">
        <v>6500</v>
      </c>
      <c r="M696" s="51">
        <v>6500</v>
      </c>
      <c r="N696" s="97">
        <v>6500</v>
      </c>
      <c r="O696" s="70">
        <v>910</v>
      </c>
      <c r="P696" s="70">
        <v>32.5</v>
      </c>
      <c r="Q696" s="70">
        <f t="shared" si="100"/>
        <v>13</v>
      </c>
      <c r="R696" s="70">
        <f t="shared" si="101"/>
        <v>617.5</v>
      </c>
      <c r="S696" s="70">
        <v>520</v>
      </c>
      <c r="T696" s="70">
        <v>32.5</v>
      </c>
      <c r="U696" s="76">
        <v>130</v>
      </c>
      <c r="V696" s="76">
        <f t="shared" si="103"/>
        <v>1573</v>
      </c>
      <c r="W696" s="76">
        <f t="shared" si="104"/>
        <v>682.5</v>
      </c>
      <c r="X696" s="77">
        <v>28000</v>
      </c>
      <c r="Y696" s="51">
        <f t="shared" si="105"/>
        <v>3360</v>
      </c>
      <c r="Z696" s="51">
        <v>28000</v>
      </c>
      <c r="AA696" s="69">
        <f t="shared" si="106"/>
        <v>3360</v>
      </c>
      <c r="AB696" s="76">
        <f t="shared" si="107"/>
        <v>0</v>
      </c>
      <c r="AC696" s="69"/>
      <c r="AD696" s="76">
        <f t="shared" si="108"/>
        <v>0</v>
      </c>
      <c r="AE696" s="76">
        <f t="shared" si="109"/>
        <v>8975.5</v>
      </c>
      <c r="AF696" s="82"/>
      <c r="AG696" s="82"/>
      <c r="AH696" s="88"/>
    </row>
    <row r="697" spans="1:34" s="58" customFormat="1" ht="20.100000000000001" customHeight="1">
      <c r="A697" s="53">
        <v>725</v>
      </c>
      <c r="B697" s="53" t="s">
        <v>40</v>
      </c>
      <c r="C697" s="51" t="s">
        <v>2389</v>
      </c>
      <c r="D697" s="52" t="s">
        <v>2390</v>
      </c>
      <c r="E697" s="51" t="s">
        <v>43</v>
      </c>
      <c r="F697" s="51" t="s">
        <v>115</v>
      </c>
      <c r="G697" s="52" t="s">
        <v>2391</v>
      </c>
      <c r="H697" s="65">
        <v>202303</v>
      </c>
      <c r="I697" s="69" t="s">
        <v>606</v>
      </c>
      <c r="J697" s="105" t="s">
        <v>2392</v>
      </c>
      <c r="K697" s="51">
        <v>4000</v>
      </c>
      <c r="L697" s="51">
        <v>4000</v>
      </c>
      <c r="M697" s="51">
        <v>4000</v>
      </c>
      <c r="N697" s="51">
        <v>4000</v>
      </c>
      <c r="O697" s="70">
        <v>560</v>
      </c>
      <c r="P697" s="70">
        <v>20</v>
      </c>
      <c r="Q697" s="70">
        <f t="shared" si="100"/>
        <v>8</v>
      </c>
      <c r="R697" s="70">
        <f t="shared" si="101"/>
        <v>380</v>
      </c>
      <c r="S697" s="70">
        <v>320</v>
      </c>
      <c r="T697" s="70">
        <v>20</v>
      </c>
      <c r="U697" s="76">
        <f t="shared" ref="U697:U728" si="110">N697*0.02</f>
        <v>80</v>
      </c>
      <c r="V697" s="76">
        <f t="shared" si="103"/>
        <v>968</v>
      </c>
      <c r="W697" s="76">
        <f t="shared" si="104"/>
        <v>420</v>
      </c>
      <c r="X697" s="77">
        <v>3500</v>
      </c>
      <c r="Y697" s="51">
        <f t="shared" si="105"/>
        <v>420</v>
      </c>
      <c r="Z697" s="51">
        <v>3500</v>
      </c>
      <c r="AA697" s="69">
        <f t="shared" si="106"/>
        <v>420</v>
      </c>
      <c r="AB697" s="76">
        <f t="shared" si="107"/>
        <v>0</v>
      </c>
      <c r="AC697" s="69"/>
      <c r="AD697" s="76">
        <f t="shared" si="108"/>
        <v>0</v>
      </c>
      <c r="AE697" s="76">
        <f t="shared" si="109"/>
        <v>2228</v>
      </c>
      <c r="AF697" s="82" t="s">
        <v>2392</v>
      </c>
      <c r="AG697" s="82"/>
      <c r="AH697" s="88"/>
    </row>
    <row r="698" spans="1:34" s="58" customFormat="1" ht="20.100000000000001" customHeight="1">
      <c r="A698" s="53">
        <v>726</v>
      </c>
      <c r="B698" s="53" t="s">
        <v>40</v>
      </c>
      <c r="C698" s="51" t="s">
        <v>2393</v>
      </c>
      <c r="D698" s="52" t="s">
        <v>2394</v>
      </c>
      <c r="E698" s="51" t="s">
        <v>43</v>
      </c>
      <c r="F698" s="51" t="s">
        <v>79</v>
      </c>
      <c r="G698" s="52" t="s">
        <v>2395</v>
      </c>
      <c r="H698" s="65">
        <v>202303</v>
      </c>
      <c r="I698" s="69" t="s">
        <v>324</v>
      </c>
      <c r="J698" s="105" t="s">
        <v>2396</v>
      </c>
      <c r="K698" s="51">
        <v>4000</v>
      </c>
      <c r="L698" s="51">
        <v>4000</v>
      </c>
      <c r="M698" s="51">
        <v>4000</v>
      </c>
      <c r="N698" s="51">
        <v>4000</v>
      </c>
      <c r="O698" s="70">
        <v>560</v>
      </c>
      <c r="P698" s="70">
        <v>20</v>
      </c>
      <c r="Q698" s="70">
        <f t="shared" si="100"/>
        <v>8</v>
      </c>
      <c r="R698" s="70">
        <f t="shared" si="101"/>
        <v>380</v>
      </c>
      <c r="S698" s="70">
        <v>320</v>
      </c>
      <c r="T698" s="70">
        <v>20</v>
      </c>
      <c r="U698" s="76">
        <f t="shared" si="110"/>
        <v>80</v>
      </c>
      <c r="V698" s="76">
        <f t="shared" si="103"/>
        <v>968</v>
      </c>
      <c r="W698" s="76">
        <f t="shared" si="104"/>
        <v>420</v>
      </c>
      <c r="X698" s="77">
        <v>11000</v>
      </c>
      <c r="Y698" s="51">
        <f t="shared" si="105"/>
        <v>1320</v>
      </c>
      <c r="Z698" s="51">
        <v>11000</v>
      </c>
      <c r="AA698" s="69">
        <f t="shared" si="106"/>
        <v>1320</v>
      </c>
      <c r="AB698" s="76">
        <f t="shared" si="107"/>
        <v>0</v>
      </c>
      <c r="AC698" s="69"/>
      <c r="AD698" s="76">
        <f t="shared" si="108"/>
        <v>0</v>
      </c>
      <c r="AE698" s="76">
        <f t="shared" si="109"/>
        <v>4028</v>
      </c>
      <c r="AF698" s="82"/>
      <c r="AG698" s="82"/>
      <c r="AH698" s="88"/>
    </row>
    <row r="699" spans="1:34" s="58" customFormat="1" ht="20.100000000000001" customHeight="1">
      <c r="A699" s="53">
        <v>727</v>
      </c>
      <c r="B699" s="53" t="s">
        <v>40</v>
      </c>
      <c r="C699" s="51" t="s">
        <v>2397</v>
      </c>
      <c r="D699" s="52" t="s">
        <v>2398</v>
      </c>
      <c r="E699" s="51" t="s">
        <v>43</v>
      </c>
      <c r="F699" s="51" t="s">
        <v>79</v>
      </c>
      <c r="G699" s="52" t="s">
        <v>2399</v>
      </c>
      <c r="H699" s="65">
        <v>202303</v>
      </c>
      <c r="I699" s="69" t="s">
        <v>2174</v>
      </c>
      <c r="J699" s="105" t="s">
        <v>2396</v>
      </c>
      <c r="K699" s="51">
        <v>4000</v>
      </c>
      <c r="L699" s="51">
        <v>4000</v>
      </c>
      <c r="M699" s="51">
        <v>4000</v>
      </c>
      <c r="N699" s="51">
        <v>4000</v>
      </c>
      <c r="O699" s="70">
        <v>560</v>
      </c>
      <c r="P699" s="70">
        <v>20</v>
      </c>
      <c r="Q699" s="70">
        <f t="shared" si="100"/>
        <v>8</v>
      </c>
      <c r="R699" s="70">
        <f t="shared" si="101"/>
        <v>380</v>
      </c>
      <c r="S699" s="70">
        <v>320</v>
      </c>
      <c r="T699" s="70">
        <v>20</v>
      </c>
      <c r="U699" s="76">
        <f t="shared" si="110"/>
        <v>80</v>
      </c>
      <c r="V699" s="76">
        <f t="shared" si="103"/>
        <v>968</v>
      </c>
      <c r="W699" s="76">
        <f t="shared" si="104"/>
        <v>420</v>
      </c>
      <c r="X699" s="77">
        <v>11500</v>
      </c>
      <c r="Y699" s="51">
        <f t="shared" si="105"/>
        <v>1380</v>
      </c>
      <c r="Z699" s="51">
        <v>11500</v>
      </c>
      <c r="AA699" s="69">
        <f t="shared" si="106"/>
        <v>1380</v>
      </c>
      <c r="AB699" s="76">
        <f t="shared" si="107"/>
        <v>0</v>
      </c>
      <c r="AC699" s="69"/>
      <c r="AD699" s="76">
        <f t="shared" si="108"/>
        <v>0</v>
      </c>
      <c r="AE699" s="76">
        <f t="shared" si="109"/>
        <v>4148</v>
      </c>
      <c r="AF699" s="82"/>
      <c r="AG699" s="82"/>
      <c r="AH699" s="88"/>
    </row>
    <row r="700" spans="1:34" s="58" customFormat="1" ht="20.100000000000001" customHeight="1">
      <c r="A700" s="53">
        <v>728</v>
      </c>
      <c r="B700" s="53" t="s">
        <v>40</v>
      </c>
      <c r="C700" s="51" t="s">
        <v>2400</v>
      </c>
      <c r="D700" s="52" t="s">
        <v>2401</v>
      </c>
      <c r="E700" s="51" t="s">
        <v>43</v>
      </c>
      <c r="F700" s="51" t="s">
        <v>79</v>
      </c>
      <c r="G700" s="52" t="s">
        <v>2402</v>
      </c>
      <c r="H700" s="65">
        <v>202303</v>
      </c>
      <c r="I700" s="69" t="s">
        <v>521</v>
      </c>
      <c r="J700" s="105" t="s">
        <v>2403</v>
      </c>
      <c r="K700" s="51">
        <v>4000</v>
      </c>
      <c r="L700" s="51">
        <v>4000</v>
      </c>
      <c r="M700" s="51">
        <v>4000</v>
      </c>
      <c r="N700" s="51">
        <v>4000</v>
      </c>
      <c r="O700" s="70">
        <v>560</v>
      </c>
      <c r="P700" s="70">
        <v>20</v>
      </c>
      <c r="Q700" s="70">
        <f t="shared" si="100"/>
        <v>8</v>
      </c>
      <c r="R700" s="70">
        <f t="shared" si="101"/>
        <v>380</v>
      </c>
      <c r="S700" s="70">
        <v>320</v>
      </c>
      <c r="T700" s="70">
        <v>20</v>
      </c>
      <c r="U700" s="76">
        <f t="shared" si="110"/>
        <v>80</v>
      </c>
      <c r="V700" s="76">
        <f t="shared" si="103"/>
        <v>968</v>
      </c>
      <c r="W700" s="76">
        <f t="shared" si="104"/>
        <v>420</v>
      </c>
      <c r="X700" s="77">
        <v>3500</v>
      </c>
      <c r="Y700" s="51">
        <f t="shared" si="105"/>
        <v>420</v>
      </c>
      <c r="Z700" s="51">
        <v>3500</v>
      </c>
      <c r="AA700" s="69">
        <f t="shared" si="106"/>
        <v>420</v>
      </c>
      <c r="AB700" s="76">
        <f t="shared" si="107"/>
        <v>0</v>
      </c>
      <c r="AC700" s="69"/>
      <c r="AD700" s="76">
        <f t="shared" si="108"/>
        <v>0</v>
      </c>
      <c r="AE700" s="76">
        <f t="shared" si="109"/>
        <v>2228</v>
      </c>
      <c r="AF700" s="82" t="s">
        <v>2403</v>
      </c>
      <c r="AG700" s="82"/>
      <c r="AH700" s="88"/>
    </row>
    <row r="701" spans="1:34" s="58" customFormat="1" ht="20.100000000000001" customHeight="1">
      <c r="A701" s="53">
        <v>729</v>
      </c>
      <c r="B701" s="53" t="s">
        <v>40</v>
      </c>
      <c r="C701" s="51" t="s">
        <v>2404</v>
      </c>
      <c r="D701" s="52" t="s">
        <v>2405</v>
      </c>
      <c r="E701" s="51" t="s">
        <v>43</v>
      </c>
      <c r="F701" s="51" t="s">
        <v>79</v>
      </c>
      <c r="G701" s="52" t="s">
        <v>2406</v>
      </c>
      <c r="H701" s="65">
        <v>202303</v>
      </c>
      <c r="I701" s="69" t="s">
        <v>324</v>
      </c>
      <c r="J701" s="105" t="s">
        <v>2407</v>
      </c>
      <c r="K701" s="51">
        <v>4000</v>
      </c>
      <c r="L701" s="51">
        <v>4000</v>
      </c>
      <c r="M701" s="51">
        <v>4000</v>
      </c>
      <c r="N701" s="51">
        <v>4000</v>
      </c>
      <c r="O701" s="70">
        <v>560</v>
      </c>
      <c r="P701" s="70">
        <v>20</v>
      </c>
      <c r="Q701" s="70">
        <f t="shared" si="100"/>
        <v>8</v>
      </c>
      <c r="R701" s="70">
        <f t="shared" si="101"/>
        <v>380</v>
      </c>
      <c r="S701" s="70">
        <v>320</v>
      </c>
      <c r="T701" s="70">
        <v>20</v>
      </c>
      <c r="U701" s="76">
        <f t="shared" si="110"/>
        <v>80</v>
      </c>
      <c r="V701" s="76">
        <f t="shared" si="103"/>
        <v>968</v>
      </c>
      <c r="W701" s="76">
        <f t="shared" si="104"/>
        <v>420</v>
      </c>
      <c r="X701" s="77">
        <v>3500</v>
      </c>
      <c r="Y701" s="51">
        <f t="shared" si="105"/>
        <v>420</v>
      </c>
      <c r="Z701" s="51">
        <v>3500</v>
      </c>
      <c r="AA701" s="69">
        <f t="shared" si="106"/>
        <v>420</v>
      </c>
      <c r="AB701" s="76">
        <f t="shared" si="107"/>
        <v>0</v>
      </c>
      <c r="AC701" s="69"/>
      <c r="AD701" s="76">
        <f t="shared" si="108"/>
        <v>0</v>
      </c>
      <c r="AE701" s="76">
        <f t="shared" si="109"/>
        <v>2228</v>
      </c>
      <c r="AF701" s="82" t="s">
        <v>2407</v>
      </c>
      <c r="AG701" s="82"/>
      <c r="AH701" s="88"/>
    </row>
    <row r="702" spans="1:34" s="58" customFormat="1" ht="20.100000000000001" customHeight="1">
      <c r="A702" s="53">
        <v>730</v>
      </c>
      <c r="B702" s="53" t="s">
        <v>40</v>
      </c>
      <c r="C702" s="51" t="s">
        <v>2408</v>
      </c>
      <c r="D702" s="52" t="s">
        <v>2409</v>
      </c>
      <c r="E702" s="51" t="s">
        <v>43</v>
      </c>
      <c r="F702" s="51" t="s">
        <v>79</v>
      </c>
      <c r="G702" s="52" t="s">
        <v>2410</v>
      </c>
      <c r="H702" s="65">
        <v>202303</v>
      </c>
      <c r="I702" s="69" t="s">
        <v>324</v>
      </c>
      <c r="J702" s="105" t="s">
        <v>2407</v>
      </c>
      <c r="K702" s="51">
        <v>4000</v>
      </c>
      <c r="L702" s="51">
        <v>4000</v>
      </c>
      <c r="M702" s="51">
        <v>4000</v>
      </c>
      <c r="N702" s="51">
        <v>4000</v>
      </c>
      <c r="O702" s="70">
        <v>560</v>
      </c>
      <c r="P702" s="70">
        <v>20</v>
      </c>
      <c r="Q702" s="70">
        <f t="shared" si="100"/>
        <v>8</v>
      </c>
      <c r="R702" s="70">
        <f t="shared" si="101"/>
        <v>380</v>
      </c>
      <c r="S702" s="70">
        <v>320</v>
      </c>
      <c r="T702" s="70">
        <v>20</v>
      </c>
      <c r="U702" s="76">
        <f t="shared" si="110"/>
        <v>80</v>
      </c>
      <c r="V702" s="76">
        <f t="shared" si="103"/>
        <v>968</v>
      </c>
      <c r="W702" s="76">
        <f t="shared" si="104"/>
        <v>420</v>
      </c>
      <c r="X702" s="77">
        <v>3500</v>
      </c>
      <c r="Y702" s="51">
        <f t="shared" si="105"/>
        <v>420</v>
      </c>
      <c r="Z702" s="51">
        <v>3500</v>
      </c>
      <c r="AA702" s="69">
        <f t="shared" si="106"/>
        <v>420</v>
      </c>
      <c r="AB702" s="76">
        <f t="shared" si="107"/>
        <v>0</v>
      </c>
      <c r="AC702" s="69"/>
      <c r="AD702" s="76">
        <f t="shared" si="108"/>
        <v>0</v>
      </c>
      <c r="AE702" s="76">
        <f t="shared" si="109"/>
        <v>2228</v>
      </c>
      <c r="AF702" s="82" t="s">
        <v>2407</v>
      </c>
      <c r="AG702" s="82"/>
      <c r="AH702" s="88"/>
    </row>
    <row r="703" spans="1:34" s="58" customFormat="1" ht="20.100000000000001" customHeight="1">
      <c r="A703" s="53">
        <v>731</v>
      </c>
      <c r="B703" s="53" t="s">
        <v>40</v>
      </c>
      <c r="C703" s="51" t="s">
        <v>2411</v>
      </c>
      <c r="D703" s="52" t="s">
        <v>2412</v>
      </c>
      <c r="E703" s="51" t="s">
        <v>43</v>
      </c>
      <c r="F703" s="51" t="s">
        <v>115</v>
      </c>
      <c r="G703" s="52" t="s">
        <v>2413</v>
      </c>
      <c r="H703" s="65">
        <v>202303</v>
      </c>
      <c r="I703" s="69" t="s">
        <v>106</v>
      </c>
      <c r="J703" s="105" t="s">
        <v>2414</v>
      </c>
      <c r="K703" s="51">
        <v>4000</v>
      </c>
      <c r="L703" s="51">
        <v>4000</v>
      </c>
      <c r="M703" s="51">
        <v>4000</v>
      </c>
      <c r="N703" s="51">
        <v>4000</v>
      </c>
      <c r="O703" s="70">
        <v>560</v>
      </c>
      <c r="P703" s="70">
        <v>20</v>
      </c>
      <c r="Q703" s="70">
        <f t="shared" si="100"/>
        <v>8</v>
      </c>
      <c r="R703" s="70">
        <f t="shared" si="101"/>
        <v>380</v>
      </c>
      <c r="S703" s="70">
        <v>320</v>
      </c>
      <c r="T703" s="70">
        <v>20</v>
      </c>
      <c r="U703" s="76">
        <f t="shared" si="110"/>
        <v>80</v>
      </c>
      <c r="V703" s="76">
        <f t="shared" si="103"/>
        <v>968</v>
      </c>
      <c r="W703" s="76">
        <f t="shared" si="104"/>
        <v>420</v>
      </c>
      <c r="X703" s="77">
        <v>3500</v>
      </c>
      <c r="Y703" s="51">
        <f t="shared" si="105"/>
        <v>420</v>
      </c>
      <c r="Z703" s="51">
        <v>3500</v>
      </c>
      <c r="AA703" s="69">
        <f t="shared" si="106"/>
        <v>420</v>
      </c>
      <c r="AB703" s="76">
        <f t="shared" si="107"/>
        <v>0</v>
      </c>
      <c r="AC703" s="69"/>
      <c r="AD703" s="76">
        <f t="shared" si="108"/>
        <v>0</v>
      </c>
      <c r="AE703" s="76">
        <f t="shared" si="109"/>
        <v>2228</v>
      </c>
      <c r="AF703" s="82" t="s">
        <v>2414</v>
      </c>
      <c r="AG703" s="82"/>
      <c r="AH703" s="88"/>
    </row>
    <row r="704" spans="1:34" s="58" customFormat="1" ht="20.100000000000001" customHeight="1">
      <c r="A704" s="53">
        <v>732</v>
      </c>
      <c r="B704" s="53" t="s">
        <v>40</v>
      </c>
      <c r="C704" s="51" t="s">
        <v>2415</v>
      </c>
      <c r="D704" s="52" t="s">
        <v>2416</v>
      </c>
      <c r="E704" s="51" t="s">
        <v>43</v>
      </c>
      <c r="F704" s="51" t="s">
        <v>115</v>
      </c>
      <c r="G704" s="52" t="s">
        <v>2417</v>
      </c>
      <c r="H704" s="65">
        <v>202303</v>
      </c>
      <c r="I704" s="69" t="s">
        <v>121</v>
      </c>
      <c r="J704" s="105" t="s">
        <v>2414</v>
      </c>
      <c r="K704" s="51">
        <v>4000</v>
      </c>
      <c r="L704" s="51">
        <v>4000</v>
      </c>
      <c r="M704" s="51">
        <v>4000</v>
      </c>
      <c r="N704" s="51">
        <v>4000</v>
      </c>
      <c r="O704" s="70">
        <v>560</v>
      </c>
      <c r="P704" s="70">
        <v>20</v>
      </c>
      <c r="Q704" s="70">
        <f t="shared" si="100"/>
        <v>8</v>
      </c>
      <c r="R704" s="70">
        <f t="shared" si="101"/>
        <v>380</v>
      </c>
      <c r="S704" s="70">
        <v>320</v>
      </c>
      <c r="T704" s="70">
        <v>20</v>
      </c>
      <c r="U704" s="76">
        <f t="shared" si="110"/>
        <v>80</v>
      </c>
      <c r="V704" s="76">
        <f t="shared" si="103"/>
        <v>968</v>
      </c>
      <c r="W704" s="76">
        <f t="shared" si="104"/>
        <v>420</v>
      </c>
      <c r="X704" s="77">
        <v>3500</v>
      </c>
      <c r="Y704" s="51">
        <f t="shared" si="105"/>
        <v>420</v>
      </c>
      <c r="Z704" s="51">
        <v>3500</v>
      </c>
      <c r="AA704" s="69">
        <f t="shared" si="106"/>
        <v>420</v>
      </c>
      <c r="AB704" s="76">
        <f t="shared" si="107"/>
        <v>0</v>
      </c>
      <c r="AC704" s="69"/>
      <c r="AD704" s="76">
        <f t="shared" si="108"/>
        <v>0</v>
      </c>
      <c r="AE704" s="76">
        <f t="shared" si="109"/>
        <v>2228</v>
      </c>
      <c r="AF704" s="82" t="s">
        <v>2414</v>
      </c>
      <c r="AG704" s="82"/>
      <c r="AH704" s="88"/>
    </row>
    <row r="705" spans="1:34" s="58" customFormat="1" ht="20.100000000000001" customHeight="1">
      <c r="A705" s="53">
        <v>733</v>
      </c>
      <c r="B705" s="53" t="s">
        <v>40</v>
      </c>
      <c r="C705" s="51" t="s">
        <v>2418</v>
      </c>
      <c r="D705" s="52" t="s">
        <v>2419</v>
      </c>
      <c r="E705" s="51" t="s">
        <v>49</v>
      </c>
      <c r="F705" s="51" t="s">
        <v>75</v>
      </c>
      <c r="G705" s="52" t="s">
        <v>2420</v>
      </c>
      <c r="H705" s="65">
        <v>202303</v>
      </c>
      <c r="I705" s="69" t="s">
        <v>482</v>
      </c>
      <c r="J705" s="105" t="s">
        <v>2414</v>
      </c>
      <c r="K705" s="51">
        <v>4000</v>
      </c>
      <c r="L705" s="55">
        <v>4000</v>
      </c>
      <c r="M705" s="51">
        <v>4000</v>
      </c>
      <c r="N705" s="51">
        <v>4000</v>
      </c>
      <c r="O705" s="70">
        <v>560</v>
      </c>
      <c r="P705" s="70">
        <v>20</v>
      </c>
      <c r="Q705" s="70">
        <f t="shared" si="100"/>
        <v>8</v>
      </c>
      <c r="R705" s="70">
        <f t="shared" si="101"/>
        <v>380</v>
      </c>
      <c r="S705" s="70">
        <v>320</v>
      </c>
      <c r="T705" s="70">
        <v>20</v>
      </c>
      <c r="U705" s="76">
        <f t="shared" si="110"/>
        <v>80</v>
      </c>
      <c r="V705" s="76">
        <f t="shared" si="103"/>
        <v>968</v>
      </c>
      <c r="W705" s="76">
        <f t="shared" si="104"/>
        <v>420</v>
      </c>
      <c r="X705" s="77">
        <v>8500</v>
      </c>
      <c r="Y705" s="51">
        <f t="shared" si="105"/>
        <v>1020</v>
      </c>
      <c r="Z705" s="51">
        <v>8500</v>
      </c>
      <c r="AA705" s="69">
        <f t="shared" si="106"/>
        <v>1020</v>
      </c>
      <c r="AB705" s="76">
        <f t="shared" si="107"/>
        <v>0</v>
      </c>
      <c r="AC705" s="69"/>
      <c r="AD705" s="76">
        <f t="shared" si="108"/>
        <v>0</v>
      </c>
      <c r="AE705" s="76">
        <f t="shared" si="109"/>
        <v>3428</v>
      </c>
      <c r="AF705" s="82"/>
      <c r="AG705" s="82"/>
      <c r="AH705" s="88"/>
    </row>
    <row r="706" spans="1:34" s="58" customFormat="1" ht="20.100000000000001" customHeight="1">
      <c r="A706" s="53">
        <v>734</v>
      </c>
      <c r="B706" s="53" t="s">
        <v>40</v>
      </c>
      <c r="C706" s="51">
        <v>12383</v>
      </c>
      <c r="D706" s="52" t="s">
        <v>3080</v>
      </c>
      <c r="E706" s="51" t="s">
        <v>43</v>
      </c>
      <c r="F706" s="51" t="s">
        <v>79</v>
      </c>
      <c r="G706" s="52" t="s">
        <v>3120</v>
      </c>
      <c r="H706" s="65">
        <v>202303</v>
      </c>
      <c r="I706" s="69" t="s">
        <v>65</v>
      </c>
      <c r="J706" s="105" t="s">
        <v>3160</v>
      </c>
      <c r="K706" s="51">
        <v>4000</v>
      </c>
      <c r="L706" s="51">
        <v>4000</v>
      </c>
      <c r="M706" s="51">
        <v>4000</v>
      </c>
      <c r="N706" s="51">
        <v>4000</v>
      </c>
      <c r="O706" s="70">
        <v>560</v>
      </c>
      <c r="P706" s="70">
        <v>20</v>
      </c>
      <c r="Q706" s="70">
        <f t="shared" si="100"/>
        <v>8</v>
      </c>
      <c r="R706" s="70">
        <f t="shared" si="101"/>
        <v>380</v>
      </c>
      <c r="S706" s="70">
        <v>320</v>
      </c>
      <c r="T706" s="70">
        <v>20</v>
      </c>
      <c r="U706" s="76">
        <f t="shared" si="110"/>
        <v>80</v>
      </c>
      <c r="V706" s="76">
        <f t="shared" si="103"/>
        <v>968</v>
      </c>
      <c r="W706" s="76">
        <f t="shared" si="104"/>
        <v>420</v>
      </c>
      <c r="X706" s="77">
        <v>3500</v>
      </c>
      <c r="Y706" s="51">
        <f t="shared" ref="Y706:Y745" si="111">X706*0.12</f>
        <v>420</v>
      </c>
      <c r="Z706" s="51">
        <v>3500</v>
      </c>
      <c r="AA706" s="69">
        <f t="shared" ref="AA706:AA745" si="112">Z706*0.12</f>
        <v>420</v>
      </c>
      <c r="AB706" s="76">
        <f t="shared" ref="AB706:AB745" si="113">Y706-AA706</f>
        <v>0</v>
      </c>
      <c r="AC706" s="69"/>
      <c r="AD706" s="76">
        <f t="shared" ref="AD706:AD745" si="114">AB706+AC706</f>
        <v>0</v>
      </c>
      <c r="AE706" s="76">
        <f t="shared" ref="AE706:AE745" si="115">V706+W706+AA706*2</f>
        <v>2228</v>
      </c>
      <c r="AF706" s="82">
        <v>44979</v>
      </c>
      <c r="AG706" s="82"/>
      <c r="AH706" s="88"/>
    </row>
    <row r="707" spans="1:34" s="58" customFormat="1" ht="20.100000000000001" customHeight="1">
      <c r="A707" s="53">
        <v>735</v>
      </c>
      <c r="B707" s="53" t="s">
        <v>40</v>
      </c>
      <c r="C707" s="51">
        <v>12431</v>
      </c>
      <c r="D707" s="52" t="s">
        <v>3081</v>
      </c>
      <c r="E707" s="51" t="s">
        <v>43</v>
      </c>
      <c r="F707" s="51" t="s">
        <v>79</v>
      </c>
      <c r="G707" s="52" t="s">
        <v>3121</v>
      </c>
      <c r="H707" s="65">
        <v>202303</v>
      </c>
      <c r="I707" s="69" t="s">
        <v>424</v>
      </c>
      <c r="J707" s="105" t="s">
        <v>3160</v>
      </c>
      <c r="K707" s="51">
        <v>4000</v>
      </c>
      <c r="L707" s="51">
        <v>4000</v>
      </c>
      <c r="M707" s="51">
        <v>4000</v>
      </c>
      <c r="N707" s="51">
        <v>4000</v>
      </c>
      <c r="O707" s="70">
        <v>560</v>
      </c>
      <c r="P707" s="70">
        <v>20</v>
      </c>
      <c r="Q707" s="70">
        <f t="shared" si="100"/>
        <v>8</v>
      </c>
      <c r="R707" s="70">
        <f t="shared" si="101"/>
        <v>380</v>
      </c>
      <c r="S707" s="70">
        <v>320</v>
      </c>
      <c r="T707" s="70">
        <v>20</v>
      </c>
      <c r="U707" s="76">
        <f t="shared" si="110"/>
        <v>80</v>
      </c>
      <c r="V707" s="76">
        <f t="shared" si="103"/>
        <v>968</v>
      </c>
      <c r="W707" s="76">
        <f t="shared" si="104"/>
        <v>420</v>
      </c>
      <c r="X707" s="77">
        <v>9500</v>
      </c>
      <c r="Y707" s="51">
        <f t="shared" si="111"/>
        <v>1140</v>
      </c>
      <c r="Z707" s="51">
        <v>9500</v>
      </c>
      <c r="AA707" s="69">
        <f t="shared" si="112"/>
        <v>1140</v>
      </c>
      <c r="AB707" s="76">
        <f t="shared" si="113"/>
        <v>0</v>
      </c>
      <c r="AC707" s="69"/>
      <c r="AD707" s="76">
        <f t="shared" si="114"/>
        <v>0</v>
      </c>
      <c r="AE707" s="76">
        <f t="shared" si="115"/>
        <v>3668</v>
      </c>
      <c r="AF707" s="82"/>
      <c r="AG707" s="82"/>
      <c r="AH707" s="88"/>
    </row>
    <row r="708" spans="1:34" s="58" customFormat="1" ht="20.100000000000001" customHeight="1">
      <c r="A708" s="53">
        <v>736</v>
      </c>
      <c r="B708" s="53" t="s">
        <v>40</v>
      </c>
      <c r="C708" s="51">
        <v>12441</v>
      </c>
      <c r="D708" s="52" t="s">
        <v>3082</v>
      </c>
      <c r="E708" s="51" t="s">
        <v>43</v>
      </c>
      <c r="F708" s="51" t="s">
        <v>115</v>
      </c>
      <c r="G708" s="52" t="s">
        <v>3122</v>
      </c>
      <c r="H708" s="65">
        <v>202303</v>
      </c>
      <c r="I708" s="69" t="s">
        <v>424</v>
      </c>
      <c r="J708" s="105" t="s">
        <v>3161</v>
      </c>
      <c r="K708" s="51">
        <v>4000</v>
      </c>
      <c r="L708" s="51">
        <v>4000</v>
      </c>
      <c r="M708" s="51">
        <v>4000</v>
      </c>
      <c r="N708" s="51">
        <v>4000</v>
      </c>
      <c r="O708" s="70">
        <v>560</v>
      </c>
      <c r="P708" s="70">
        <v>20</v>
      </c>
      <c r="Q708" s="70">
        <f t="shared" ref="Q708:Q749" si="116">ROUND(M708*0.002,2)</f>
        <v>8</v>
      </c>
      <c r="R708" s="70">
        <f t="shared" ref="R708:R749" si="117">ROUND(N708*0.095,2)</f>
        <v>380</v>
      </c>
      <c r="S708" s="70">
        <v>320</v>
      </c>
      <c r="T708" s="70">
        <v>20</v>
      </c>
      <c r="U708" s="76">
        <f t="shared" si="110"/>
        <v>80</v>
      </c>
      <c r="V708" s="76">
        <f t="shared" ref="V708:V748" si="118">O708+P708+Q708+R708</f>
        <v>968</v>
      </c>
      <c r="W708" s="76">
        <f t="shared" ref="W708:W748" si="119">S708+T708+U708</f>
        <v>420</v>
      </c>
      <c r="X708" s="77">
        <v>3500</v>
      </c>
      <c r="Y708" s="51">
        <f t="shared" si="111"/>
        <v>420</v>
      </c>
      <c r="Z708" s="51">
        <v>3500</v>
      </c>
      <c r="AA708" s="69">
        <f t="shared" si="112"/>
        <v>420</v>
      </c>
      <c r="AB708" s="76">
        <f t="shared" si="113"/>
        <v>0</v>
      </c>
      <c r="AC708" s="69"/>
      <c r="AD708" s="76">
        <f t="shared" si="114"/>
        <v>0</v>
      </c>
      <c r="AE708" s="76">
        <f t="shared" si="115"/>
        <v>2228</v>
      </c>
      <c r="AF708" s="82">
        <v>44981</v>
      </c>
      <c r="AG708" s="82"/>
      <c r="AH708" s="88"/>
    </row>
    <row r="709" spans="1:34" s="58" customFormat="1" ht="20.100000000000001" customHeight="1">
      <c r="A709" s="53">
        <v>737</v>
      </c>
      <c r="B709" s="53" t="s">
        <v>40</v>
      </c>
      <c r="C709" s="51">
        <v>12638</v>
      </c>
      <c r="D709" s="52" t="s">
        <v>3083</v>
      </c>
      <c r="E709" s="51" t="s">
        <v>43</v>
      </c>
      <c r="F709" s="51" t="s">
        <v>84</v>
      </c>
      <c r="G709" s="52" t="s">
        <v>3123</v>
      </c>
      <c r="H709" s="65">
        <v>202303</v>
      </c>
      <c r="I709" s="69" t="s">
        <v>2303</v>
      </c>
      <c r="J709" s="105" t="s">
        <v>3161</v>
      </c>
      <c r="K709" s="51">
        <v>5000</v>
      </c>
      <c r="L709" s="51">
        <v>5000</v>
      </c>
      <c r="M709" s="51">
        <v>5000</v>
      </c>
      <c r="N709" s="51">
        <v>5000</v>
      </c>
      <c r="O709" s="70">
        <v>700</v>
      </c>
      <c r="P709" s="70">
        <v>25</v>
      </c>
      <c r="Q709" s="70">
        <f t="shared" si="116"/>
        <v>10</v>
      </c>
      <c r="R709" s="70">
        <f t="shared" si="117"/>
        <v>475</v>
      </c>
      <c r="S709" s="70">
        <v>400</v>
      </c>
      <c r="T709" s="70">
        <v>25</v>
      </c>
      <c r="U709" s="76">
        <f t="shared" si="110"/>
        <v>100</v>
      </c>
      <c r="V709" s="76">
        <f t="shared" si="118"/>
        <v>1210</v>
      </c>
      <c r="W709" s="76">
        <f t="shared" si="119"/>
        <v>525</v>
      </c>
      <c r="X709" s="77">
        <v>3500</v>
      </c>
      <c r="Y709" s="51">
        <f t="shared" si="111"/>
        <v>420</v>
      </c>
      <c r="Z709" s="51">
        <v>3500</v>
      </c>
      <c r="AA709" s="69">
        <f t="shared" si="112"/>
        <v>420</v>
      </c>
      <c r="AB709" s="76">
        <f t="shared" si="113"/>
        <v>0</v>
      </c>
      <c r="AC709" s="69"/>
      <c r="AD709" s="76">
        <f t="shared" si="114"/>
        <v>0</v>
      </c>
      <c r="AE709" s="76">
        <f t="shared" si="115"/>
        <v>2575</v>
      </c>
      <c r="AF709" s="82">
        <v>44981</v>
      </c>
      <c r="AG709" s="82"/>
      <c r="AH709" s="88"/>
    </row>
    <row r="710" spans="1:34" s="58" customFormat="1" ht="20.100000000000001" customHeight="1">
      <c r="A710" s="53">
        <v>738</v>
      </c>
      <c r="B710" s="53" t="s">
        <v>40</v>
      </c>
      <c r="C710" s="51">
        <v>12443</v>
      </c>
      <c r="D710" s="52" t="s">
        <v>3084</v>
      </c>
      <c r="E710" s="51" t="s">
        <v>43</v>
      </c>
      <c r="F710" s="51" t="s">
        <v>79</v>
      </c>
      <c r="G710" s="52" t="s">
        <v>3124</v>
      </c>
      <c r="H710" s="65">
        <v>202303</v>
      </c>
      <c r="I710" s="69" t="s">
        <v>163</v>
      </c>
      <c r="J710" s="105" t="s">
        <v>3162</v>
      </c>
      <c r="K710" s="51">
        <v>4000</v>
      </c>
      <c r="L710" s="54">
        <v>4000</v>
      </c>
      <c r="M710" s="51">
        <v>4000</v>
      </c>
      <c r="N710" s="51">
        <v>4000</v>
      </c>
      <c r="O710" s="70">
        <v>560</v>
      </c>
      <c r="P710" s="70">
        <v>20</v>
      </c>
      <c r="Q710" s="70">
        <f t="shared" si="116"/>
        <v>8</v>
      </c>
      <c r="R710" s="70">
        <f t="shared" si="117"/>
        <v>380</v>
      </c>
      <c r="S710" s="70">
        <v>320</v>
      </c>
      <c r="T710" s="70">
        <v>20</v>
      </c>
      <c r="U710" s="76">
        <f t="shared" si="110"/>
        <v>80</v>
      </c>
      <c r="V710" s="76">
        <f t="shared" si="118"/>
        <v>968</v>
      </c>
      <c r="W710" s="76">
        <f t="shared" si="119"/>
        <v>420</v>
      </c>
      <c r="X710" s="77">
        <v>3500</v>
      </c>
      <c r="Y710" s="51">
        <f t="shared" si="111"/>
        <v>420</v>
      </c>
      <c r="Z710" s="51">
        <v>3500</v>
      </c>
      <c r="AA710" s="69">
        <f t="shared" si="112"/>
        <v>420</v>
      </c>
      <c r="AB710" s="76">
        <f t="shared" si="113"/>
        <v>0</v>
      </c>
      <c r="AC710" s="69"/>
      <c r="AD710" s="76">
        <f t="shared" si="114"/>
        <v>0</v>
      </c>
      <c r="AE710" s="76">
        <f t="shared" si="115"/>
        <v>2228</v>
      </c>
      <c r="AF710" s="82">
        <v>44984</v>
      </c>
      <c r="AG710" s="82"/>
      <c r="AH710" s="88"/>
    </row>
    <row r="711" spans="1:34" s="58" customFormat="1" ht="20.100000000000001" customHeight="1">
      <c r="A711" s="53">
        <v>739</v>
      </c>
      <c r="B711" s="53" t="s">
        <v>40</v>
      </c>
      <c r="C711" s="51">
        <v>12642</v>
      </c>
      <c r="D711" s="52" t="s">
        <v>3085</v>
      </c>
      <c r="E711" s="51" t="s">
        <v>43</v>
      </c>
      <c r="F711" s="51" t="s">
        <v>79</v>
      </c>
      <c r="G711" s="52" t="s">
        <v>3125</v>
      </c>
      <c r="H711" s="65">
        <v>202303</v>
      </c>
      <c r="I711" s="69" t="s">
        <v>1694</v>
      </c>
      <c r="J711" s="105" t="s">
        <v>3163</v>
      </c>
      <c r="K711" s="51">
        <v>4000</v>
      </c>
      <c r="L711" s="51">
        <v>4000</v>
      </c>
      <c r="M711" s="51">
        <v>4000</v>
      </c>
      <c r="N711" s="51">
        <v>4000</v>
      </c>
      <c r="O711" s="70">
        <v>560</v>
      </c>
      <c r="P711" s="70">
        <v>20</v>
      </c>
      <c r="Q711" s="70">
        <f t="shared" si="116"/>
        <v>8</v>
      </c>
      <c r="R711" s="70">
        <f t="shared" si="117"/>
        <v>380</v>
      </c>
      <c r="S711" s="70">
        <v>320</v>
      </c>
      <c r="T711" s="70">
        <v>20</v>
      </c>
      <c r="U711" s="76">
        <f t="shared" si="110"/>
        <v>80</v>
      </c>
      <c r="V711" s="76">
        <f t="shared" si="118"/>
        <v>968</v>
      </c>
      <c r="W711" s="76">
        <f t="shared" si="119"/>
        <v>420</v>
      </c>
      <c r="X711" s="77">
        <v>8500</v>
      </c>
      <c r="Y711" s="51">
        <f t="shared" si="111"/>
        <v>1020</v>
      </c>
      <c r="Z711" s="51">
        <v>8500</v>
      </c>
      <c r="AA711" s="69">
        <f t="shared" si="112"/>
        <v>1020</v>
      </c>
      <c r="AB711" s="76">
        <f t="shared" si="113"/>
        <v>0</v>
      </c>
      <c r="AC711" s="69"/>
      <c r="AD711" s="76">
        <f t="shared" si="114"/>
        <v>0</v>
      </c>
      <c r="AE711" s="76">
        <f t="shared" si="115"/>
        <v>3428</v>
      </c>
      <c r="AF711" s="82">
        <v>44986</v>
      </c>
      <c r="AG711" s="82">
        <v>44986</v>
      </c>
      <c r="AH711" s="88"/>
    </row>
    <row r="712" spans="1:34" s="58" customFormat="1" ht="20.100000000000001" customHeight="1">
      <c r="A712" s="53">
        <v>740</v>
      </c>
      <c r="B712" s="53" t="s">
        <v>40</v>
      </c>
      <c r="C712" s="51">
        <v>12666</v>
      </c>
      <c r="D712" s="52" t="s">
        <v>3086</v>
      </c>
      <c r="E712" s="51" t="s">
        <v>201</v>
      </c>
      <c r="F712" s="51" t="s">
        <v>59</v>
      </c>
      <c r="G712" s="52" t="s">
        <v>3126</v>
      </c>
      <c r="H712" s="65">
        <v>202303</v>
      </c>
      <c r="I712" s="69" t="s">
        <v>463</v>
      </c>
      <c r="J712" s="105" t="s">
        <v>3163</v>
      </c>
      <c r="K712" s="51">
        <v>5000</v>
      </c>
      <c r="L712" s="51">
        <v>5000</v>
      </c>
      <c r="M712" s="51">
        <v>5000</v>
      </c>
      <c r="N712" s="51">
        <v>5000</v>
      </c>
      <c r="O712" s="70">
        <v>700</v>
      </c>
      <c r="P712" s="70">
        <v>25</v>
      </c>
      <c r="Q712" s="70">
        <f t="shared" si="116"/>
        <v>10</v>
      </c>
      <c r="R712" s="70">
        <f t="shared" si="117"/>
        <v>475</v>
      </c>
      <c r="S712" s="70">
        <v>400</v>
      </c>
      <c r="T712" s="70">
        <v>25</v>
      </c>
      <c r="U712" s="76">
        <f t="shared" si="110"/>
        <v>100</v>
      </c>
      <c r="V712" s="76">
        <f t="shared" si="118"/>
        <v>1210</v>
      </c>
      <c r="W712" s="76">
        <f t="shared" si="119"/>
        <v>525</v>
      </c>
      <c r="X712" s="77">
        <v>18000</v>
      </c>
      <c r="Y712" s="51">
        <f t="shared" si="111"/>
        <v>2160</v>
      </c>
      <c r="Z712" s="51">
        <v>18000</v>
      </c>
      <c r="AA712" s="69">
        <f t="shared" si="112"/>
        <v>2160</v>
      </c>
      <c r="AB712" s="76">
        <f t="shared" si="113"/>
        <v>0</v>
      </c>
      <c r="AC712" s="69"/>
      <c r="AD712" s="76">
        <f t="shared" si="114"/>
        <v>0</v>
      </c>
      <c r="AE712" s="76">
        <f t="shared" si="115"/>
        <v>6055</v>
      </c>
      <c r="AF712" s="82"/>
      <c r="AG712" s="82"/>
      <c r="AH712" s="88"/>
    </row>
    <row r="713" spans="1:34" s="58" customFormat="1" ht="20.100000000000001" customHeight="1">
      <c r="A713" s="53">
        <v>741</v>
      </c>
      <c r="B713" s="53" t="s">
        <v>40</v>
      </c>
      <c r="C713" s="51">
        <v>12669</v>
      </c>
      <c r="D713" s="52" t="s">
        <v>3087</v>
      </c>
      <c r="E713" s="51" t="s">
        <v>201</v>
      </c>
      <c r="F713" s="51" t="s">
        <v>79</v>
      </c>
      <c r="G713" s="52" t="s">
        <v>3127</v>
      </c>
      <c r="H713" s="65">
        <v>202303</v>
      </c>
      <c r="I713" s="69" t="s">
        <v>395</v>
      </c>
      <c r="J713" s="105" t="s">
        <v>3163</v>
      </c>
      <c r="K713" s="51">
        <v>4000</v>
      </c>
      <c r="L713" s="54">
        <v>4000</v>
      </c>
      <c r="M713" s="51">
        <v>4000</v>
      </c>
      <c r="N713" s="51">
        <v>4000</v>
      </c>
      <c r="O713" s="70">
        <v>560</v>
      </c>
      <c r="P713" s="70">
        <v>20</v>
      </c>
      <c r="Q713" s="70">
        <f t="shared" si="116"/>
        <v>8</v>
      </c>
      <c r="R713" s="70">
        <f t="shared" si="117"/>
        <v>380</v>
      </c>
      <c r="S713" s="70">
        <v>320</v>
      </c>
      <c r="T713" s="70">
        <v>20</v>
      </c>
      <c r="U713" s="76">
        <f t="shared" si="110"/>
        <v>80</v>
      </c>
      <c r="V713" s="76">
        <f t="shared" si="118"/>
        <v>968</v>
      </c>
      <c r="W713" s="76">
        <f t="shared" si="119"/>
        <v>420</v>
      </c>
      <c r="X713" s="77">
        <v>10000</v>
      </c>
      <c r="Y713" s="51">
        <f t="shared" si="111"/>
        <v>1200</v>
      </c>
      <c r="Z713" s="51">
        <v>10000</v>
      </c>
      <c r="AA713" s="69">
        <f t="shared" si="112"/>
        <v>1200</v>
      </c>
      <c r="AB713" s="76">
        <f t="shared" si="113"/>
        <v>0</v>
      </c>
      <c r="AC713" s="69"/>
      <c r="AD713" s="76">
        <f t="shared" si="114"/>
        <v>0</v>
      </c>
      <c r="AE713" s="76">
        <f t="shared" si="115"/>
        <v>3788</v>
      </c>
      <c r="AF713" s="82"/>
      <c r="AG713" s="82"/>
      <c r="AH713" s="88"/>
    </row>
    <row r="714" spans="1:34" s="58" customFormat="1" ht="20.100000000000001" customHeight="1">
      <c r="A714" s="53">
        <v>742</v>
      </c>
      <c r="B714" s="53" t="s">
        <v>40</v>
      </c>
      <c r="C714" s="51">
        <v>12639</v>
      </c>
      <c r="D714" s="52" t="s">
        <v>3088</v>
      </c>
      <c r="E714" s="51" t="s">
        <v>43</v>
      </c>
      <c r="F714" s="51" t="s">
        <v>75</v>
      </c>
      <c r="G714" s="52" t="s">
        <v>3128</v>
      </c>
      <c r="H714" s="65">
        <v>202303</v>
      </c>
      <c r="I714" s="69" t="s">
        <v>2303</v>
      </c>
      <c r="J714" s="105" t="s">
        <v>3164</v>
      </c>
      <c r="K714" s="51">
        <v>4500</v>
      </c>
      <c r="L714" s="51">
        <v>4500</v>
      </c>
      <c r="M714" s="51">
        <v>4500</v>
      </c>
      <c r="N714" s="51">
        <v>4500</v>
      </c>
      <c r="O714" s="70">
        <v>630</v>
      </c>
      <c r="P714" s="70">
        <v>22.5</v>
      </c>
      <c r="Q714" s="70">
        <f t="shared" si="116"/>
        <v>9</v>
      </c>
      <c r="R714" s="70">
        <f t="shared" si="117"/>
        <v>427.5</v>
      </c>
      <c r="S714" s="70">
        <v>360</v>
      </c>
      <c r="T714" s="70">
        <v>22.5</v>
      </c>
      <c r="U714" s="76">
        <f t="shared" si="110"/>
        <v>90</v>
      </c>
      <c r="V714" s="76">
        <f t="shared" si="118"/>
        <v>1089</v>
      </c>
      <c r="W714" s="76">
        <f t="shared" si="119"/>
        <v>472.5</v>
      </c>
      <c r="X714" s="77">
        <v>3500</v>
      </c>
      <c r="Y714" s="51">
        <f t="shared" si="111"/>
        <v>420</v>
      </c>
      <c r="Z714" s="51">
        <v>3500</v>
      </c>
      <c r="AA714" s="69">
        <f t="shared" si="112"/>
        <v>420</v>
      </c>
      <c r="AB714" s="76">
        <f t="shared" si="113"/>
        <v>0</v>
      </c>
      <c r="AC714" s="69"/>
      <c r="AD714" s="76">
        <f t="shared" si="114"/>
        <v>0</v>
      </c>
      <c r="AE714" s="76">
        <f t="shared" si="115"/>
        <v>2401.5</v>
      </c>
      <c r="AF714" s="82">
        <v>44988</v>
      </c>
      <c r="AG714" s="82"/>
      <c r="AH714" s="88"/>
    </row>
    <row r="715" spans="1:34" s="58" customFormat="1" ht="20.100000000000001" customHeight="1">
      <c r="A715" s="53">
        <v>743</v>
      </c>
      <c r="B715" s="53" t="s">
        <v>40</v>
      </c>
      <c r="C715" s="51">
        <v>12646</v>
      </c>
      <c r="D715" s="52" t="s">
        <v>3089</v>
      </c>
      <c r="E715" s="51" t="s">
        <v>43</v>
      </c>
      <c r="F715" s="51" t="s">
        <v>115</v>
      </c>
      <c r="G715" s="52" t="s">
        <v>3129</v>
      </c>
      <c r="H715" s="65">
        <v>202303</v>
      </c>
      <c r="I715" s="69" t="s">
        <v>163</v>
      </c>
      <c r="J715" s="105" t="s">
        <v>3164</v>
      </c>
      <c r="K715" s="51">
        <v>4000</v>
      </c>
      <c r="L715" s="51">
        <v>4000</v>
      </c>
      <c r="M715" s="51">
        <v>4000</v>
      </c>
      <c r="N715" s="51">
        <v>4000</v>
      </c>
      <c r="O715" s="70">
        <v>560</v>
      </c>
      <c r="P715" s="70">
        <v>20</v>
      </c>
      <c r="Q715" s="70">
        <f t="shared" si="116"/>
        <v>8</v>
      </c>
      <c r="R715" s="70">
        <f t="shared" si="117"/>
        <v>380</v>
      </c>
      <c r="S715" s="70">
        <v>320</v>
      </c>
      <c r="T715" s="70">
        <v>20</v>
      </c>
      <c r="U715" s="76">
        <f t="shared" si="110"/>
        <v>80</v>
      </c>
      <c r="V715" s="76">
        <f t="shared" si="118"/>
        <v>968</v>
      </c>
      <c r="W715" s="76">
        <f t="shared" si="119"/>
        <v>420</v>
      </c>
      <c r="X715" s="77">
        <v>3500</v>
      </c>
      <c r="Y715" s="51">
        <f t="shared" si="111"/>
        <v>420</v>
      </c>
      <c r="Z715" s="51">
        <v>3500</v>
      </c>
      <c r="AA715" s="69">
        <f t="shared" si="112"/>
        <v>420</v>
      </c>
      <c r="AB715" s="76">
        <f t="shared" si="113"/>
        <v>0</v>
      </c>
      <c r="AC715" s="69"/>
      <c r="AD715" s="76">
        <f t="shared" si="114"/>
        <v>0</v>
      </c>
      <c r="AE715" s="76">
        <f t="shared" si="115"/>
        <v>2228</v>
      </c>
      <c r="AF715" s="82">
        <v>44988</v>
      </c>
      <c r="AG715" s="82"/>
      <c r="AH715" s="88"/>
    </row>
    <row r="716" spans="1:34" s="58" customFormat="1" ht="20.100000000000001" customHeight="1">
      <c r="A716" s="53">
        <v>744</v>
      </c>
      <c r="B716" s="53" t="s">
        <v>40</v>
      </c>
      <c r="C716" s="51">
        <v>12661</v>
      </c>
      <c r="D716" s="52" t="s">
        <v>3090</v>
      </c>
      <c r="E716" s="51" t="s">
        <v>43</v>
      </c>
      <c r="F716" s="51" t="s">
        <v>115</v>
      </c>
      <c r="G716" s="52" t="s">
        <v>3130</v>
      </c>
      <c r="H716" s="65">
        <v>202303</v>
      </c>
      <c r="I716" s="69" t="s">
        <v>324</v>
      </c>
      <c r="J716" s="105" t="s">
        <v>3164</v>
      </c>
      <c r="K716" s="51">
        <v>4000</v>
      </c>
      <c r="L716" s="51">
        <v>4000</v>
      </c>
      <c r="M716" s="51">
        <v>4000</v>
      </c>
      <c r="N716" s="51">
        <v>4000</v>
      </c>
      <c r="O716" s="70">
        <v>560</v>
      </c>
      <c r="P716" s="70">
        <v>20</v>
      </c>
      <c r="Q716" s="70">
        <f t="shared" si="116"/>
        <v>8</v>
      </c>
      <c r="R716" s="70">
        <f t="shared" si="117"/>
        <v>380</v>
      </c>
      <c r="S716" s="70">
        <v>320</v>
      </c>
      <c r="T716" s="70">
        <v>20</v>
      </c>
      <c r="U716" s="76">
        <f t="shared" si="110"/>
        <v>80</v>
      </c>
      <c r="V716" s="76">
        <f t="shared" si="118"/>
        <v>968</v>
      </c>
      <c r="W716" s="76">
        <f t="shared" si="119"/>
        <v>420</v>
      </c>
      <c r="X716" s="77">
        <v>3500</v>
      </c>
      <c r="Y716" s="51">
        <f t="shared" si="111"/>
        <v>420</v>
      </c>
      <c r="Z716" s="51">
        <v>3500</v>
      </c>
      <c r="AA716" s="69">
        <f t="shared" si="112"/>
        <v>420</v>
      </c>
      <c r="AB716" s="76">
        <f t="shared" si="113"/>
        <v>0</v>
      </c>
      <c r="AC716" s="69"/>
      <c r="AD716" s="76">
        <f t="shared" si="114"/>
        <v>0</v>
      </c>
      <c r="AE716" s="76">
        <f t="shared" si="115"/>
        <v>2228</v>
      </c>
      <c r="AF716" s="82">
        <v>44988</v>
      </c>
      <c r="AG716" s="82"/>
      <c r="AH716" s="88"/>
    </row>
    <row r="717" spans="1:34" s="58" customFormat="1" ht="20.100000000000001" customHeight="1">
      <c r="A717" s="53">
        <v>745</v>
      </c>
      <c r="B717" s="53" t="s">
        <v>40</v>
      </c>
      <c r="C717" s="51">
        <v>12667</v>
      </c>
      <c r="D717" s="52" t="s">
        <v>3091</v>
      </c>
      <c r="E717" s="51" t="s">
        <v>43</v>
      </c>
      <c r="F717" s="51" t="s">
        <v>79</v>
      </c>
      <c r="G717" s="52" t="s">
        <v>3131</v>
      </c>
      <c r="H717" s="65">
        <v>202303</v>
      </c>
      <c r="I717" s="69" t="s">
        <v>1694</v>
      </c>
      <c r="J717" s="105" t="s">
        <v>3164</v>
      </c>
      <c r="K717" s="51">
        <v>4000</v>
      </c>
      <c r="L717" s="51">
        <v>4000</v>
      </c>
      <c r="M717" s="51">
        <v>4000</v>
      </c>
      <c r="N717" s="51">
        <v>4000</v>
      </c>
      <c r="O717" s="70">
        <v>560</v>
      </c>
      <c r="P717" s="70">
        <v>20</v>
      </c>
      <c r="Q717" s="70">
        <f t="shared" si="116"/>
        <v>8</v>
      </c>
      <c r="R717" s="70">
        <f t="shared" si="117"/>
        <v>380</v>
      </c>
      <c r="S717" s="70">
        <v>320</v>
      </c>
      <c r="T717" s="70">
        <v>20</v>
      </c>
      <c r="U717" s="76">
        <f t="shared" si="110"/>
        <v>80</v>
      </c>
      <c r="V717" s="76">
        <f t="shared" si="118"/>
        <v>968</v>
      </c>
      <c r="W717" s="76">
        <f t="shared" si="119"/>
        <v>420</v>
      </c>
      <c r="X717" s="77">
        <v>3500</v>
      </c>
      <c r="Y717" s="51">
        <f t="shared" si="111"/>
        <v>420</v>
      </c>
      <c r="Z717" s="51">
        <v>3500</v>
      </c>
      <c r="AA717" s="69">
        <f t="shared" si="112"/>
        <v>420</v>
      </c>
      <c r="AB717" s="76">
        <f t="shared" si="113"/>
        <v>0</v>
      </c>
      <c r="AC717" s="69"/>
      <c r="AD717" s="76">
        <f t="shared" si="114"/>
        <v>0</v>
      </c>
      <c r="AE717" s="76">
        <f t="shared" si="115"/>
        <v>2228</v>
      </c>
      <c r="AF717" s="82">
        <v>44988</v>
      </c>
      <c r="AG717" s="82"/>
      <c r="AH717" s="88"/>
    </row>
    <row r="718" spans="1:34" s="58" customFormat="1" ht="20.100000000000001" customHeight="1">
      <c r="A718" s="53">
        <v>746</v>
      </c>
      <c r="B718" s="53" t="s">
        <v>40</v>
      </c>
      <c r="C718" s="51">
        <v>12668</v>
      </c>
      <c r="D718" s="52" t="s">
        <v>3092</v>
      </c>
      <c r="E718" s="51" t="s">
        <v>43</v>
      </c>
      <c r="F718" s="51" t="s">
        <v>79</v>
      </c>
      <c r="G718" s="52" t="s">
        <v>3132</v>
      </c>
      <c r="H718" s="65">
        <v>202303</v>
      </c>
      <c r="I718" s="69" t="s">
        <v>121</v>
      </c>
      <c r="J718" s="105" t="s">
        <v>3164</v>
      </c>
      <c r="K718" s="51">
        <v>4000</v>
      </c>
      <c r="L718" s="51">
        <v>4000</v>
      </c>
      <c r="M718" s="51">
        <v>4000</v>
      </c>
      <c r="N718" s="51">
        <v>4000</v>
      </c>
      <c r="O718" s="70">
        <v>560</v>
      </c>
      <c r="P718" s="70">
        <v>20</v>
      </c>
      <c r="Q718" s="70">
        <f t="shared" si="116"/>
        <v>8</v>
      </c>
      <c r="R718" s="70">
        <f t="shared" si="117"/>
        <v>380</v>
      </c>
      <c r="S718" s="70">
        <v>320</v>
      </c>
      <c r="T718" s="70">
        <v>20</v>
      </c>
      <c r="U718" s="76">
        <f t="shared" si="110"/>
        <v>80</v>
      </c>
      <c r="V718" s="76">
        <f t="shared" si="118"/>
        <v>968</v>
      </c>
      <c r="W718" s="76">
        <f t="shared" si="119"/>
        <v>420</v>
      </c>
      <c r="X718" s="77">
        <v>3500</v>
      </c>
      <c r="Y718" s="51">
        <f t="shared" si="111"/>
        <v>420</v>
      </c>
      <c r="Z718" s="51">
        <v>3500</v>
      </c>
      <c r="AA718" s="69">
        <f t="shared" si="112"/>
        <v>420</v>
      </c>
      <c r="AB718" s="76">
        <f t="shared" si="113"/>
        <v>0</v>
      </c>
      <c r="AC718" s="69"/>
      <c r="AD718" s="76">
        <f t="shared" si="114"/>
        <v>0</v>
      </c>
      <c r="AE718" s="76">
        <f t="shared" si="115"/>
        <v>2228</v>
      </c>
      <c r="AF718" s="82">
        <v>44988</v>
      </c>
      <c r="AG718" s="82"/>
      <c r="AH718" s="88"/>
    </row>
    <row r="719" spans="1:34" s="58" customFormat="1" ht="20.100000000000001" customHeight="1">
      <c r="A719" s="53">
        <v>747</v>
      </c>
      <c r="B719" s="53" t="s">
        <v>40</v>
      </c>
      <c r="C719" s="51">
        <v>12670</v>
      </c>
      <c r="D719" s="52" t="s">
        <v>3093</v>
      </c>
      <c r="E719" s="51" t="s">
        <v>43</v>
      </c>
      <c r="F719" s="51" t="s">
        <v>115</v>
      </c>
      <c r="G719" s="52" t="s">
        <v>3133</v>
      </c>
      <c r="H719" s="65">
        <v>202303</v>
      </c>
      <c r="I719" s="69" t="s">
        <v>1694</v>
      </c>
      <c r="J719" s="105" t="s">
        <v>3164</v>
      </c>
      <c r="K719" s="51">
        <v>4000</v>
      </c>
      <c r="L719" s="51">
        <v>4000</v>
      </c>
      <c r="M719" s="51">
        <v>4000</v>
      </c>
      <c r="N719" s="51">
        <v>4000</v>
      </c>
      <c r="O719" s="70">
        <v>560</v>
      </c>
      <c r="P719" s="70">
        <v>20</v>
      </c>
      <c r="Q719" s="70">
        <f t="shared" si="116"/>
        <v>8</v>
      </c>
      <c r="R719" s="70">
        <f t="shared" si="117"/>
        <v>380</v>
      </c>
      <c r="S719" s="70">
        <v>320</v>
      </c>
      <c r="T719" s="70">
        <v>20</v>
      </c>
      <c r="U719" s="76">
        <f t="shared" si="110"/>
        <v>80</v>
      </c>
      <c r="V719" s="76">
        <f t="shared" si="118"/>
        <v>968</v>
      </c>
      <c r="W719" s="76">
        <f t="shared" si="119"/>
        <v>420</v>
      </c>
      <c r="X719" s="77">
        <v>3500</v>
      </c>
      <c r="Y719" s="51">
        <f t="shared" si="111"/>
        <v>420</v>
      </c>
      <c r="Z719" s="51">
        <v>3500</v>
      </c>
      <c r="AA719" s="69">
        <f t="shared" si="112"/>
        <v>420</v>
      </c>
      <c r="AB719" s="76">
        <f t="shared" si="113"/>
        <v>0</v>
      </c>
      <c r="AC719" s="69"/>
      <c r="AD719" s="76">
        <f t="shared" si="114"/>
        <v>0</v>
      </c>
      <c r="AE719" s="76">
        <f t="shared" si="115"/>
        <v>2228</v>
      </c>
      <c r="AF719" s="82">
        <v>44988</v>
      </c>
      <c r="AG719" s="82"/>
      <c r="AH719" s="88"/>
    </row>
    <row r="720" spans="1:34" s="58" customFormat="1" ht="20.100000000000001" customHeight="1">
      <c r="A720" s="53">
        <v>748</v>
      </c>
      <c r="B720" s="53" t="s">
        <v>40</v>
      </c>
      <c r="C720" s="51">
        <v>12672</v>
      </c>
      <c r="D720" s="52" t="s">
        <v>3094</v>
      </c>
      <c r="E720" s="51" t="s">
        <v>43</v>
      </c>
      <c r="F720" s="51" t="s">
        <v>115</v>
      </c>
      <c r="G720" s="52" t="s">
        <v>3134</v>
      </c>
      <c r="H720" s="65">
        <v>202303</v>
      </c>
      <c r="I720" s="69" t="s">
        <v>324</v>
      </c>
      <c r="J720" s="105" t="s">
        <v>3164</v>
      </c>
      <c r="K720" s="51">
        <v>4000</v>
      </c>
      <c r="L720" s="51">
        <v>4000</v>
      </c>
      <c r="M720" s="51">
        <v>4000</v>
      </c>
      <c r="N720" s="51">
        <v>4000</v>
      </c>
      <c r="O720" s="70">
        <v>560</v>
      </c>
      <c r="P720" s="70">
        <v>20</v>
      </c>
      <c r="Q720" s="70">
        <f t="shared" si="116"/>
        <v>8</v>
      </c>
      <c r="R720" s="70">
        <f t="shared" si="117"/>
        <v>380</v>
      </c>
      <c r="S720" s="70">
        <v>320</v>
      </c>
      <c r="T720" s="70">
        <v>20</v>
      </c>
      <c r="U720" s="76">
        <f t="shared" si="110"/>
        <v>80</v>
      </c>
      <c r="V720" s="76">
        <f t="shared" si="118"/>
        <v>968</v>
      </c>
      <c r="W720" s="76">
        <f t="shared" si="119"/>
        <v>420</v>
      </c>
      <c r="X720" s="77">
        <v>3500</v>
      </c>
      <c r="Y720" s="51">
        <f t="shared" si="111"/>
        <v>420</v>
      </c>
      <c r="Z720" s="51">
        <v>3500</v>
      </c>
      <c r="AA720" s="69">
        <f t="shared" si="112"/>
        <v>420</v>
      </c>
      <c r="AB720" s="76">
        <f t="shared" si="113"/>
        <v>0</v>
      </c>
      <c r="AC720" s="69"/>
      <c r="AD720" s="76">
        <f t="shared" si="114"/>
        <v>0</v>
      </c>
      <c r="AE720" s="76">
        <f t="shared" si="115"/>
        <v>2228</v>
      </c>
      <c r="AF720" s="82">
        <v>44988</v>
      </c>
      <c r="AG720" s="82"/>
      <c r="AH720" s="88"/>
    </row>
    <row r="721" spans="1:34" s="58" customFormat="1" ht="20.100000000000001" customHeight="1">
      <c r="A721" s="53">
        <v>749</v>
      </c>
      <c r="B721" s="53" t="s">
        <v>40</v>
      </c>
      <c r="C721" s="51">
        <v>12675</v>
      </c>
      <c r="D721" s="52" t="s">
        <v>3095</v>
      </c>
      <c r="E721" s="51" t="s">
        <v>43</v>
      </c>
      <c r="F721" s="51" t="s">
        <v>115</v>
      </c>
      <c r="G721" s="52" t="s">
        <v>3135</v>
      </c>
      <c r="H721" s="65">
        <v>202303</v>
      </c>
      <c r="I721" s="69" t="s">
        <v>1694</v>
      </c>
      <c r="J721" s="105" t="s">
        <v>3164</v>
      </c>
      <c r="K721" s="51">
        <v>4000</v>
      </c>
      <c r="L721" s="51">
        <v>4000</v>
      </c>
      <c r="M721" s="51">
        <v>4000</v>
      </c>
      <c r="N721" s="51">
        <v>4000</v>
      </c>
      <c r="O721" s="70">
        <v>560</v>
      </c>
      <c r="P721" s="70">
        <v>20</v>
      </c>
      <c r="Q721" s="70">
        <f t="shared" si="116"/>
        <v>8</v>
      </c>
      <c r="R721" s="70">
        <f t="shared" si="117"/>
        <v>380</v>
      </c>
      <c r="S721" s="70">
        <v>320</v>
      </c>
      <c r="T721" s="70">
        <v>20</v>
      </c>
      <c r="U721" s="76">
        <f t="shared" si="110"/>
        <v>80</v>
      </c>
      <c r="V721" s="76">
        <f t="shared" si="118"/>
        <v>968</v>
      </c>
      <c r="W721" s="76">
        <f t="shared" si="119"/>
        <v>420</v>
      </c>
      <c r="X721" s="77">
        <v>3500</v>
      </c>
      <c r="Y721" s="51">
        <f t="shared" si="111"/>
        <v>420</v>
      </c>
      <c r="Z721" s="51">
        <v>3500</v>
      </c>
      <c r="AA721" s="69">
        <f t="shared" si="112"/>
        <v>420</v>
      </c>
      <c r="AB721" s="76">
        <f t="shared" si="113"/>
        <v>0</v>
      </c>
      <c r="AC721" s="69"/>
      <c r="AD721" s="76">
        <f t="shared" si="114"/>
        <v>0</v>
      </c>
      <c r="AE721" s="76">
        <f t="shared" si="115"/>
        <v>2228</v>
      </c>
      <c r="AF721" s="82">
        <v>44988</v>
      </c>
      <c r="AG721" s="82"/>
      <c r="AH721" s="88"/>
    </row>
    <row r="722" spans="1:34" s="58" customFormat="1" ht="20.100000000000001" customHeight="1">
      <c r="A722" s="53">
        <v>750</v>
      </c>
      <c r="B722" s="53" t="s">
        <v>40</v>
      </c>
      <c r="C722" s="51">
        <v>12671</v>
      </c>
      <c r="D722" s="52" t="s">
        <v>3096</v>
      </c>
      <c r="E722" s="51" t="s">
        <v>43</v>
      </c>
      <c r="F722" s="51" t="s">
        <v>115</v>
      </c>
      <c r="G722" s="52" t="s">
        <v>3136</v>
      </c>
      <c r="H722" s="65">
        <v>202303</v>
      </c>
      <c r="I722" s="69" t="s">
        <v>126</v>
      </c>
      <c r="J722" s="105" t="s">
        <v>3165</v>
      </c>
      <c r="K722" s="51">
        <v>4000</v>
      </c>
      <c r="L722" s="51">
        <v>4000</v>
      </c>
      <c r="M722" s="51">
        <v>4000</v>
      </c>
      <c r="N722" s="51">
        <v>4000</v>
      </c>
      <c r="O722" s="70">
        <v>560</v>
      </c>
      <c r="P722" s="70">
        <v>20</v>
      </c>
      <c r="Q722" s="70">
        <f t="shared" si="116"/>
        <v>8</v>
      </c>
      <c r="R722" s="70">
        <f t="shared" si="117"/>
        <v>380</v>
      </c>
      <c r="S722" s="70">
        <v>320</v>
      </c>
      <c r="T722" s="70">
        <v>20</v>
      </c>
      <c r="U722" s="76">
        <f t="shared" si="110"/>
        <v>80</v>
      </c>
      <c r="V722" s="76">
        <f t="shared" si="118"/>
        <v>968</v>
      </c>
      <c r="W722" s="76">
        <f t="shared" si="119"/>
        <v>420</v>
      </c>
      <c r="X722" s="77">
        <v>3500</v>
      </c>
      <c r="Y722" s="51">
        <f t="shared" si="111"/>
        <v>420</v>
      </c>
      <c r="Z722" s="51">
        <v>3500</v>
      </c>
      <c r="AA722" s="69">
        <f t="shared" si="112"/>
        <v>420</v>
      </c>
      <c r="AB722" s="76">
        <f t="shared" si="113"/>
        <v>0</v>
      </c>
      <c r="AC722" s="69"/>
      <c r="AD722" s="76">
        <f t="shared" si="114"/>
        <v>0</v>
      </c>
      <c r="AE722" s="76">
        <f t="shared" si="115"/>
        <v>2228</v>
      </c>
      <c r="AF722" s="82">
        <v>44991</v>
      </c>
      <c r="AG722" s="82"/>
      <c r="AH722" s="88"/>
    </row>
    <row r="723" spans="1:34" s="58" customFormat="1" ht="20.100000000000001" customHeight="1">
      <c r="A723" s="53">
        <v>751</v>
      </c>
      <c r="B723" s="53" t="s">
        <v>40</v>
      </c>
      <c r="C723" s="51">
        <v>12676</v>
      </c>
      <c r="D723" s="52" t="s">
        <v>3097</v>
      </c>
      <c r="E723" s="51" t="s">
        <v>49</v>
      </c>
      <c r="F723" s="51" t="s">
        <v>79</v>
      </c>
      <c r="G723" s="52" t="s">
        <v>3137</v>
      </c>
      <c r="H723" s="65">
        <v>202303</v>
      </c>
      <c r="I723" s="69" t="s">
        <v>294</v>
      </c>
      <c r="J723" s="105" t="s">
        <v>3165</v>
      </c>
      <c r="K723" s="51">
        <v>4000</v>
      </c>
      <c r="L723" s="51">
        <v>4000</v>
      </c>
      <c r="M723" s="51">
        <v>4000</v>
      </c>
      <c r="N723" s="51">
        <v>4000</v>
      </c>
      <c r="O723" s="70">
        <v>560</v>
      </c>
      <c r="P723" s="70">
        <v>20</v>
      </c>
      <c r="Q723" s="70">
        <f t="shared" si="116"/>
        <v>8</v>
      </c>
      <c r="R723" s="70">
        <f t="shared" si="117"/>
        <v>380</v>
      </c>
      <c r="S723" s="70">
        <v>320</v>
      </c>
      <c r="T723" s="70">
        <v>20</v>
      </c>
      <c r="U723" s="76">
        <f t="shared" si="110"/>
        <v>80</v>
      </c>
      <c r="V723" s="76">
        <f t="shared" si="118"/>
        <v>968</v>
      </c>
      <c r="W723" s="76">
        <f t="shared" si="119"/>
        <v>420</v>
      </c>
      <c r="X723" s="77">
        <v>7000</v>
      </c>
      <c r="Y723" s="51">
        <f t="shared" si="111"/>
        <v>840</v>
      </c>
      <c r="Z723" s="51">
        <v>7000</v>
      </c>
      <c r="AA723" s="69">
        <f t="shared" si="112"/>
        <v>840</v>
      </c>
      <c r="AB723" s="76">
        <f t="shared" si="113"/>
        <v>0</v>
      </c>
      <c r="AC723" s="69"/>
      <c r="AD723" s="76">
        <f t="shared" si="114"/>
        <v>0</v>
      </c>
      <c r="AE723" s="76">
        <f t="shared" si="115"/>
        <v>3068</v>
      </c>
      <c r="AF723" s="82"/>
      <c r="AG723" s="82"/>
      <c r="AH723" s="88"/>
    </row>
    <row r="724" spans="1:34" s="58" customFormat="1" ht="20.100000000000001" customHeight="1">
      <c r="A724" s="53">
        <v>752</v>
      </c>
      <c r="B724" s="53" t="s">
        <v>40</v>
      </c>
      <c r="C724" s="51">
        <v>12682</v>
      </c>
      <c r="D724" s="52" t="s">
        <v>3098</v>
      </c>
      <c r="E724" s="51" t="s">
        <v>201</v>
      </c>
      <c r="F724" s="51" t="s">
        <v>79</v>
      </c>
      <c r="G724" s="52" t="s">
        <v>3138</v>
      </c>
      <c r="H724" s="65">
        <v>202303</v>
      </c>
      <c r="I724" s="69" t="s">
        <v>395</v>
      </c>
      <c r="J724" s="105" t="s">
        <v>3165</v>
      </c>
      <c r="K724" s="51">
        <v>4000</v>
      </c>
      <c r="L724" s="51">
        <v>4000</v>
      </c>
      <c r="M724" s="51">
        <v>4000</v>
      </c>
      <c r="N724" s="51">
        <v>4000</v>
      </c>
      <c r="O724" s="70">
        <v>560</v>
      </c>
      <c r="P724" s="70">
        <v>20</v>
      </c>
      <c r="Q724" s="70">
        <f t="shared" si="116"/>
        <v>8</v>
      </c>
      <c r="R724" s="70">
        <f t="shared" si="117"/>
        <v>380</v>
      </c>
      <c r="S724" s="70">
        <v>320</v>
      </c>
      <c r="T724" s="70">
        <v>20</v>
      </c>
      <c r="U724" s="76">
        <f t="shared" si="110"/>
        <v>80</v>
      </c>
      <c r="V724" s="76">
        <f t="shared" si="118"/>
        <v>968</v>
      </c>
      <c r="W724" s="76">
        <f t="shared" si="119"/>
        <v>420</v>
      </c>
      <c r="X724" s="77">
        <v>10500</v>
      </c>
      <c r="Y724" s="51">
        <f t="shared" si="111"/>
        <v>1260</v>
      </c>
      <c r="Z724" s="51">
        <v>10500</v>
      </c>
      <c r="AA724" s="69">
        <f t="shared" si="112"/>
        <v>1260</v>
      </c>
      <c r="AB724" s="76">
        <f t="shared" si="113"/>
        <v>0</v>
      </c>
      <c r="AC724" s="69"/>
      <c r="AD724" s="76">
        <f t="shared" si="114"/>
        <v>0</v>
      </c>
      <c r="AE724" s="76">
        <f t="shared" si="115"/>
        <v>3908</v>
      </c>
      <c r="AF724" s="82"/>
      <c r="AG724" s="82"/>
      <c r="AH724" s="88"/>
    </row>
    <row r="725" spans="1:34" s="58" customFormat="1" ht="20.100000000000001" customHeight="1">
      <c r="A725" s="53">
        <v>753</v>
      </c>
      <c r="B725" s="53" t="s">
        <v>40</v>
      </c>
      <c r="C725" s="51">
        <v>12686</v>
      </c>
      <c r="D725" s="52" t="s">
        <v>3099</v>
      </c>
      <c r="E725" s="51" t="s">
        <v>43</v>
      </c>
      <c r="F725" s="51" t="s">
        <v>115</v>
      </c>
      <c r="G725" s="52" t="s">
        <v>3139</v>
      </c>
      <c r="H725" s="65">
        <v>202303</v>
      </c>
      <c r="I725" s="69" t="s">
        <v>1694</v>
      </c>
      <c r="J725" s="105" t="s">
        <v>3165</v>
      </c>
      <c r="K725" s="51">
        <v>4000</v>
      </c>
      <c r="L725" s="51">
        <v>4000</v>
      </c>
      <c r="M725" s="51">
        <v>4000</v>
      </c>
      <c r="N725" s="51">
        <v>4000</v>
      </c>
      <c r="O725" s="70">
        <v>560</v>
      </c>
      <c r="P725" s="70">
        <v>20</v>
      </c>
      <c r="Q725" s="70">
        <f t="shared" si="116"/>
        <v>8</v>
      </c>
      <c r="R725" s="70">
        <f t="shared" si="117"/>
        <v>380</v>
      </c>
      <c r="S725" s="70">
        <v>320</v>
      </c>
      <c r="T725" s="70">
        <v>20</v>
      </c>
      <c r="U725" s="76">
        <f t="shared" si="110"/>
        <v>80</v>
      </c>
      <c r="V725" s="76">
        <f t="shared" si="118"/>
        <v>968</v>
      </c>
      <c r="W725" s="76">
        <f t="shared" si="119"/>
        <v>420</v>
      </c>
      <c r="X725" s="77">
        <v>3500</v>
      </c>
      <c r="Y725" s="51">
        <f t="shared" si="111"/>
        <v>420</v>
      </c>
      <c r="Z725" s="51">
        <v>3500</v>
      </c>
      <c r="AA725" s="69">
        <f t="shared" si="112"/>
        <v>420</v>
      </c>
      <c r="AB725" s="76">
        <f t="shared" si="113"/>
        <v>0</v>
      </c>
      <c r="AC725" s="69"/>
      <c r="AD725" s="76">
        <f t="shared" si="114"/>
        <v>0</v>
      </c>
      <c r="AE725" s="76">
        <f t="shared" si="115"/>
        <v>2228</v>
      </c>
      <c r="AF725" s="82">
        <v>44991</v>
      </c>
      <c r="AG725" s="82"/>
      <c r="AH725" s="88"/>
    </row>
    <row r="726" spans="1:34" s="58" customFormat="1" ht="20.100000000000001" customHeight="1">
      <c r="A726" s="53">
        <v>754</v>
      </c>
      <c r="B726" s="53" t="s">
        <v>40</v>
      </c>
      <c r="C726" s="51">
        <v>12674</v>
      </c>
      <c r="D726" s="52" t="s">
        <v>3100</v>
      </c>
      <c r="E726" s="51" t="s">
        <v>43</v>
      </c>
      <c r="F726" s="51" t="s">
        <v>115</v>
      </c>
      <c r="G726" s="52" t="s">
        <v>3140</v>
      </c>
      <c r="H726" s="65">
        <v>202303</v>
      </c>
      <c r="I726" s="69" t="s">
        <v>126</v>
      </c>
      <c r="J726" s="105" t="s">
        <v>3166</v>
      </c>
      <c r="K726" s="51">
        <v>4000</v>
      </c>
      <c r="L726" s="51">
        <v>4000</v>
      </c>
      <c r="M726" s="51">
        <v>4000</v>
      </c>
      <c r="N726" s="51">
        <v>4000</v>
      </c>
      <c r="O726" s="70">
        <v>560</v>
      </c>
      <c r="P726" s="70">
        <v>20</v>
      </c>
      <c r="Q726" s="70">
        <f t="shared" si="116"/>
        <v>8</v>
      </c>
      <c r="R726" s="70">
        <f t="shared" si="117"/>
        <v>380</v>
      </c>
      <c r="S726" s="70">
        <v>320</v>
      </c>
      <c r="T726" s="70">
        <v>20</v>
      </c>
      <c r="U726" s="76">
        <f t="shared" si="110"/>
        <v>80</v>
      </c>
      <c r="V726" s="76">
        <f t="shared" si="118"/>
        <v>968</v>
      </c>
      <c r="W726" s="76">
        <f t="shared" si="119"/>
        <v>420</v>
      </c>
      <c r="X726" s="77">
        <v>3500</v>
      </c>
      <c r="Y726" s="51">
        <f t="shared" si="111"/>
        <v>420</v>
      </c>
      <c r="Z726" s="51">
        <v>3500</v>
      </c>
      <c r="AA726" s="69">
        <f t="shared" si="112"/>
        <v>420</v>
      </c>
      <c r="AB726" s="76">
        <f t="shared" si="113"/>
        <v>0</v>
      </c>
      <c r="AC726" s="69"/>
      <c r="AD726" s="76">
        <f t="shared" si="114"/>
        <v>0</v>
      </c>
      <c r="AE726" s="76">
        <f t="shared" si="115"/>
        <v>2228</v>
      </c>
      <c r="AF726" s="82">
        <v>44993</v>
      </c>
      <c r="AG726" s="82"/>
      <c r="AH726" s="88"/>
    </row>
    <row r="727" spans="1:34" s="58" customFormat="1" ht="20.100000000000001" customHeight="1">
      <c r="A727" s="53">
        <v>755</v>
      </c>
      <c r="B727" s="53" t="s">
        <v>40</v>
      </c>
      <c r="C727" s="51">
        <v>12678</v>
      </c>
      <c r="D727" s="52" t="s">
        <v>3101</v>
      </c>
      <c r="E727" s="51" t="s">
        <v>43</v>
      </c>
      <c r="F727" s="51" t="s">
        <v>115</v>
      </c>
      <c r="G727" s="52" t="s">
        <v>3141</v>
      </c>
      <c r="H727" s="65">
        <v>202303</v>
      </c>
      <c r="I727" s="69" t="s">
        <v>324</v>
      </c>
      <c r="J727" s="105" t="s">
        <v>3166</v>
      </c>
      <c r="K727" s="51">
        <v>4000</v>
      </c>
      <c r="L727" s="51">
        <v>4000</v>
      </c>
      <c r="M727" s="51">
        <v>4000</v>
      </c>
      <c r="N727" s="51">
        <v>4000</v>
      </c>
      <c r="O727" s="70">
        <v>560</v>
      </c>
      <c r="P727" s="70">
        <v>20</v>
      </c>
      <c r="Q727" s="70">
        <f t="shared" si="116"/>
        <v>8</v>
      </c>
      <c r="R727" s="70">
        <f t="shared" si="117"/>
        <v>380</v>
      </c>
      <c r="S727" s="70">
        <v>320</v>
      </c>
      <c r="T727" s="70">
        <v>20</v>
      </c>
      <c r="U727" s="76">
        <f t="shared" si="110"/>
        <v>80</v>
      </c>
      <c r="V727" s="76">
        <f t="shared" si="118"/>
        <v>968</v>
      </c>
      <c r="W727" s="76">
        <f t="shared" si="119"/>
        <v>420</v>
      </c>
      <c r="X727" s="77">
        <v>3500</v>
      </c>
      <c r="Y727" s="51">
        <f t="shared" si="111"/>
        <v>420</v>
      </c>
      <c r="Z727" s="51">
        <v>3500</v>
      </c>
      <c r="AA727" s="69">
        <f t="shared" si="112"/>
        <v>420</v>
      </c>
      <c r="AB727" s="76">
        <f t="shared" si="113"/>
        <v>0</v>
      </c>
      <c r="AC727" s="69"/>
      <c r="AD727" s="76">
        <f t="shared" si="114"/>
        <v>0</v>
      </c>
      <c r="AE727" s="76">
        <f t="shared" si="115"/>
        <v>2228</v>
      </c>
      <c r="AF727" s="82">
        <v>44993</v>
      </c>
      <c r="AG727" s="82"/>
      <c r="AH727" s="88"/>
    </row>
    <row r="728" spans="1:34" s="58" customFormat="1" ht="20.100000000000001" customHeight="1">
      <c r="A728" s="53">
        <v>756</v>
      </c>
      <c r="B728" s="53" t="s">
        <v>40</v>
      </c>
      <c r="C728" s="51">
        <v>12681</v>
      </c>
      <c r="D728" s="52" t="s">
        <v>3102</v>
      </c>
      <c r="E728" s="51" t="s">
        <v>43</v>
      </c>
      <c r="F728" s="51" t="s">
        <v>79</v>
      </c>
      <c r="G728" s="52" t="s">
        <v>3142</v>
      </c>
      <c r="H728" s="65">
        <v>202303</v>
      </c>
      <c r="I728" s="69" t="s">
        <v>126</v>
      </c>
      <c r="J728" s="105" t="s">
        <v>3166</v>
      </c>
      <c r="K728" s="51">
        <v>4000</v>
      </c>
      <c r="L728" s="51">
        <v>4000</v>
      </c>
      <c r="M728" s="51">
        <v>4000</v>
      </c>
      <c r="N728" s="51">
        <v>4000</v>
      </c>
      <c r="O728" s="70">
        <v>560</v>
      </c>
      <c r="P728" s="70">
        <v>20</v>
      </c>
      <c r="Q728" s="70">
        <f t="shared" si="116"/>
        <v>8</v>
      </c>
      <c r="R728" s="70">
        <f t="shared" si="117"/>
        <v>380</v>
      </c>
      <c r="S728" s="70">
        <v>320</v>
      </c>
      <c r="T728" s="70">
        <v>20</v>
      </c>
      <c r="U728" s="76">
        <f t="shared" si="110"/>
        <v>80</v>
      </c>
      <c r="V728" s="76">
        <f t="shared" si="118"/>
        <v>968</v>
      </c>
      <c r="W728" s="76">
        <f t="shared" si="119"/>
        <v>420</v>
      </c>
      <c r="X728" s="77">
        <v>3500</v>
      </c>
      <c r="Y728" s="51">
        <f t="shared" si="111"/>
        <v>420</v>
      </c>
      <c r="Z728" s="51">
        <v>3500</v>
      </c>
      <c r="AA728" s="69">
        <f t="shared" si="112"/>
        <v>420</v>
      </c>
      <c r="AB728" s="76">
        <f t="shared" si="113"/>
        <v>0</v>
      </c>
      <c r="AC728" s="69"/>
      <c r="AD728" s="76">
        <f t="shared" si="114"/>
        <v>0</v>
      </c>
      <c r="AE728" s="76">
        <f t="shared" si="115"/>
        <v>2228</v>
      </c>
      <c r="AF728" s="82">
        <v>44993</v>
      </c>
      <c r="AG728" s="82"/>
      <c r="AH728" s="88"/>
    </row>
    <row r="729" spans="1:34" s="58" customFormat="1" ht="20.100000000000001" customHeight="1">
      <c r="A729" s="53">
        <v>757</v>
      </c>
      <c r="B729" s="53" t="s">
        <v>40</v>
      </c>
      <c r="C729" s="51">
        <v>12700</v>
      </c>
      <c r="D729" s="52" t="s">
        <v>3103</v>
      </c>
      <c r="E729" s="51" t="s">
        <v>43</v>
      </c>
      <c r="F729" s="51" t="s">
        <v>79</v>
      </c>
      <c r="G729" s="52" t="s">
        <v>3143</v>
      </c>
      <c r="H729" s="65">
        <v>202303</v>
      </c>
      <c r="I729" s="69" t="s">
        <v>1694</v>
      </c>
      <c r="J729" s="105" t="s">
        <v>3166</v>
      </c>
      <c r="K729" s="51">
        <v>4000</v>
      </c>
      <c r="L729" s="51">
        <v>4000</v>
      </c>
      <c r="M729" s="51">
        <v>4000</v>
      </c>
      <c r="N729" s="51">
        <v>4000</v>
      </c>
      <c r="O729" s="70">
        <v>560</v>
      </c>
      <c r="P729" s="70">
        <v>20</v>
      </c>
      <c r="Q729" s="70">
        <f t="shared" si="116"/>
        <v>8</v>
      </c>
      <c r="R729" s="70">
        <f t="shared" si="117"/>
        <v>380</v>
      </c>
      <c r="S729" s="70">
        <v>320</v>
      </c>
      <c r="T729" s="70">
        <v>20</v>
      </c>
      <c r="U729" s="76">
        <f t="shared" ref="U729:U745" si="120">N729*0.02</f>
        <v>80</v>
      </c>
      <c r="V729" s="76">
        <f t="shared" si="118"/>
        <v>968</v>
      </c>
      <c r="W729" s="76">
        <f t="shared" si="119"/>
        <v>420</v>
      </c>
      <c r="X729" s="77">
        <v>11000</v>
      </c>
      <c r="Y729" s="51">
        <f t="shared" si="111"/>
        <v>1320</v>
      </c>
      <c r="Z729" s="51">
        <v>11000</v>
      </c>
      <c r="AA729" s="69">
        <f t="shared" si="112"/>
        <v>1320</v>
      </c>
      <c r="AB729" s="76">
        <f t="shared" si="113"/>
        <v>0</v>
      </c>
      <c r="AC729" s="69"/>
      <c r="AD729" s="76">
        <f t="shared" si="114"/>
        <v>0</v>
      </c>
      <c r="AE729" s="76">
        <f t="shared" si="115"/>
        <v>4028</v>
      </c>
      <c r="AF729" s="82"/>
      <c r="AG729" s="82"/>
      <c r="AH729" s="88"/>
    </row>
    <row r="730" spans="1:34" s="58" customFormat="1" ht="20.100000000000001" customHeight="1">
      <c r="A730" s="53">
        <v>758</v>
      </c>
      <c r="B730" s="53" t="s">
        <v>40</v>
      </c>
      <c r="C730" s="51">
        <v>12684</v>
      </c>
      <c r="D730" s="52" t="s">
        <v>3104</v>
      </c>
      <c r="E730" s="51" t="s">
        <v>43</v>
      </c>
      <c r="F730" s="51" t="s">
        <v>75</v>
      </c>
      <c r="G730" s="52" t="s">
        <v>3144</v>
      </c>
      <c r="H730" s="65">
        <v>202303</v>
      </c>
      <c r="I730" s="69" t="s">
        <v>1906</v>
      </c>
      <c r="J730" s="105" t="s">
        <v>3166</v>
      </c>
      <c r="K730" s="51">
        <v>4500</v>
      </c>
      <c r="L730" s="51">
        <v>4500</v>
      </c>
      <c r="M730" s="51">
        <v>4500</v>
      </c>
      <c r="N730" s="51">
        <v>4500</v>
      </c>
      <c r="O730" s="70">
        <v>630</v>
      </c>
      <c r="P730" s="70">
        <v>22.5</v>
      </c>
      <c r="Q730" s="70">
        <f t="shared" si="116"/>
        <v>9</v>
      </c>
      <c r="R730" s="70">
        <f t="shared" si="117"/>
        <v>427.5</v>
      </c>
      <c r="S730" s="70">
        <v>360</v>
      </c>
      <c r="T730" s="70">
        <v>22.5</v>
      </c>
      <c r="U730" s="76">
        <f t="shared" si="120"/>
        <v>90</v>
      </c>
      <c r="V730" s="76">
        <f t="shared" si="118"/>
        <v>1089</v>
      </c>
      <c r="W730" s="76">
        <f t="shared" si="119"/>
        <v>472.5</v>
      </c>
      <c r="X730" s="77">
        <v>3500</v>
      </c>
      <c r="Y730" s="51">
        <f t="shared" si="111"/>
        <v>420</v>
      </c>
      <c r="Z730" s="51">
        <v>3500</v>
      </c>
      <c r="AA730" s="69">
        <f t="shared" si="112"/>
        <v>420</v>
      </c>
      <c r="AB730" s="76">
        <f t="shared" si="113"/>
        <v>0</v>
      </c>
      <c r="AC730" s="69"/>
      <c r="AD730" s="76">
        <f t="shared" si="114"/>
        <v>0</v>
      </c>
      <c r="AE730" s="76">
        <f t="shared" si="115"/>
        <v>2401.5</v>
      </c>
      <c r="AF730" s="82">
        <v>44993</v>
      </c>
      <c r="AG730" s="82"/>
      <c r="AH730" s="88"/>
    </row>
    <row r="731" spans="1:34" s="58" customFormat="1" ht="20.100000000000001" customHeight="1">
      <c r="A731" s="53">
        <v>759</v>
      </c>
      <c r="B731" s="53" t="s">
        <v>40</v>
      </c>
      <c r="C731" s="51">
        <v>12677</v>
      </c>
      <c r="D731" s="52" t="s">
        <v>3105</v>
      </c>
      <c r="E731" s="51" t="s">
        <v>43</v>
      </c>
      <c r="F731" s="51" t="s">
        <v>115</v>
      </c>
      <c r="G731" s="52" t="s">
        <v>3145</v>
      </c>
      <c r="H731" s="65">
        <v>202303</v>
      </c>
      <c r="I731" s="69" t="s">
        <v>257</v>
      </c>
      <c r="J731" s="105" t="s">
        <v>3167</v>
      </c>
      <c r="K731" s="51">
        <v>4000</v>
      </c>
      <c r="L731" s="51">
        <v>4000</v>
      </c>
      <c r="M731" s="51">
        <v>4000</v>
      </c>
      <c r="N731" s="51">
        <v>4000</v>
      </c>
      <c r="O731" s="70">
        <v>560</v>
      </c>
      <c r="P731" s="70">
        <v>20</v>
      </c>
      <c r="Q731" s="70">
        <f t="shared" si="116"/>
        <v>8</v>
      </c>
      <c r="R731" s="70">
        <f t="shared" si="117"/>
        <v>380</v>
      </c>
      <c r="S731" s="70">
        <v>320</v>
      </c>
      <c r="T731" s="70">
        <v>20</v>
      </c>
      <c r="U731" s="76">
        <f t="shared" si="120"/>
        <v>80</v>
      </c>
      <c r="V731" s="76">
        <f t="shared" si="118"/>
        <v>968</v>
      </c>
      <c r="W731" s="76">
        <f t="shared" si="119"/>
        <v>420</v>
      </c>
      <c r="X731" s="77">
        <v>3500</v>
      </c>
      <c r="Y731" s="51">
        <f t="shared" si="111"/>
        <v>420</v>
      </c>
      <c r="Z731" s="51">
        <v>3500</v>
      </c>
      <c r="AA731" s="69">
        <f t="shared" si="112"/>
        <v>420</v>
      </c>
      <c r="AB731" s="76">
        <f t="shared" si="113"/>
        <v>0</v>
      </c>
      <c r="AC731" s="69"/>
      <c r="AD731" s="76">
        <f t="shared" si="114"/>
        <v>0</v>
      </c>
      <c r="AE731" s="76">
        <f t="shared" si="115"/>
        <v>2228</v>
      </c>
      <c r="AF731" s="82">
        <v>44995</v>
      </c>
      <c r="AG731" s="82"/>
      <c r="AH731" s="88"/>
    </row>
    <row r="732" spans="1:34" s="58" customFormat="1" ht="20.100000000000001" customHeight="1">
      <c r="A732" s="53">
        <v>760</v>
      </c>
      <c r="B732" s="53" t="s">
        <v>40</v>
      </c>
      <c r="C732" s="51">
        <v>12699</v>
      </c>
      <c r="D732" s="52" t="s">
        <v>3106</v>
      </c>
      <c r="E732" s="51" t="s">
        <v>43</v>
      </c>
      <c r="F732" s="51" t="s">
        <v>79</v>
      </c>
      <c r="G732" s="52" t="s">
        <v>3146</v>
      </c>
      <c r="H732" s="65">
        <v>202303</v>
      </c>
      <c r="I732" s="69" t="s">
        <v>324</v>
      </c>
      <c r="J732" s="105" t="s">
        <v>3167</v>
      </c>
      <c r="K732" s="51">
        <v>4000</v>
      </c>
      <c r="L732" s="51">
        <v>4000</v>
      </c>
      <c r="M732" s="51">
        <v>4000</v>
      </c>
      <c r="N732" s="51">
        <v>4000</v>
      </c>
      <c r="O732" s="70">
        <v>560</v>
      </c>
      <c r="P732" s="70">
        <v>20</v>
      </c>
      <c r="Q732" s="70">
        <f t="shared" si="116"/>
        <v>8</v>
      </c>
      <c r="R732" s="70">
        <f t="shared" si="117"/>
        <v>380</v>
      </c>
      <c r="S732" s="70">
        <v>320</v>
      </c>
      <c r="T732" s="70">
        <v>20</v>
      </c>
      <c r="U732" s="76">
        <f t="shared" si="120"/>
        <v>80</v>
      </c>
      <c r="V732" s="76">
        <f t="shared" si="118"/>
        <v>968</v>
      </c>
      <c r="W732" s="76">
        <f t="shared" si="119"/>
        <v>420</v>
      </c>
      <c r="X732" s="77">
        <v>10000</v>
      </c>
      <c r="Y732" s="51">
        <f t="shared" si="111"/>
        <v>1200</v>
      </c>
      <c r="Z732" s="51">
        <v>10000</v>
      </c>
      <c r="AA732" s="69">
        <f t="shared" si="112"/>
        <v>1200</v>
      </c>
      <c r="AB732" s="76">
        <f t="shared" si="113"/>
        <v>0</v>
      </c>
      <c r="AC732" s="69"/>
      <c r="AD732" s="76">
        <f t="shared" si="114"/>
        <v>0</v>
      </c>
      <c r="AE732" s="76">
        <f t="shared" si="115"/>
        <v>3788</v>
      </c>
      <c r="AF732" s="82"/>
      <c r="AG732" s="82"/>
      <c r="AH732" s="88"/>
    </row>
    <row r="733" spans="1:34" s="58" customFormat="1" ht="20.100000000000001" customHeight="1">
      <c r="A733" s="53">
        <v>761</v>
      </c>
      <c r="B733" s="53" t="s">
        <v>40</v>
      </c>
      <c r="C733" s="51">
        <v>12687</v>
      </c>
      <c r="D733" s="52" t="s">
        <v>3107</v>
      </c>
      <c r="E733" s="51" t="s">
        <v>43</v>
      </c>
      <c r="F733" s="51" t="s">
        <v>115</v>
      </c>
      <c r="G733" s="52" t="s">
        <v>3147</v>
      </c>
      <c r="H733" s="65">
        <v>202303</v>
      </c>
      <c r="I733" s="69" t="s">
        <v>163</v>
      </c>
      <c r="J733" s="105" t="s">
        <v>3167</v>
      </c>
      <c r="K733" s="51">
        <v>4000</v>
      </c>
      <c r="L733" s="51">
        <v>4000</v>
      </c>
      <c r="M733" s="51">
        <v>4000</v>
      </c>
      <c r="N733" s="51">
        <v>4000</v>
      </c>
      <c r="O733" s="70">
        <v>560</v>
      </c>
      <c r="P733" s="70">
        <v>20</v>
      </c>
      <c r="Q733" s="70">
        <f t="shared" si="116"/>
        <v>8</v>
      </c>
      <c r="R733" s="70">
        <f t="shared" si="117"/>
        <v>380</v>
      </c>
      <c r="S733" s="70">
        <v>320</v>
      </c>
      <c r="T733" s="70">
        <v>20</v>
      </c>
      <c r="U733" s="76">
        <f t="shared" si="120"/>
        <v>80</v>
      </c>
      <c r="V733" s="76">
        <f t="shared" si="118"/>
        <v>968</v>
      </c>
      <c r="W733" s="76">
        <f t="shared" si="119"/>
        <v>420</v>
      </c>
      <c r="X733" s="77">
        <v>3500</v>
      </c>
      <c r="Y733" s="51">
        <f t="shared" si="111"/>
        <v>420</v>
      </c>
      <c r="Z733" s="51">
        <v>3500</v>
      </c>
      <c r="AA733" s="69">
        <f t="shared" si="112"/>
        <v>420</v>
      </c>
      <c r="AB733" s="76">
        <f t="shared" si="113"/>
        <v>0</v>
      </c>
      <c r="AC733" s="69"/>
      <c r="AD733" s="76">
        <f t="shared" si="114"/>
        <v>0</v>
      </c>
      <c r="AE733" s="76">
        <f t="shared" si="115"/>
        <v>2228</v>
      </c>
      <c r="AF733" s="82">
        <v>44995</v>
      </c>
      <c r="AG733" s="82"/>
      <c r="AH733" s="88"/>
    </row>
    <row r="734" spans="1:34" s="58" customFormat="1" ht="20.100000000000001" customHeight="1">
      <c r="A734" s="53">
        <v>762</v>
      </c>
      <c r="B734" s="53" t="s">
        <v>40</v>
      </c>
      <c r="C734" s="51">
        <v>12692</v>
      </c>
      <c r="D734" s="52" t="s">
        <v>3108</v>
      </c>
      <c r="E734" s="51" t="s">
        <v>43</v>
      </c>
      <c r="F734" s="51" t="s">
        <v>115</v>
      </c>
      <c r="G734" s="52" t="s">
        <v>3148</v>
      </c>
      <c r="H734" s="65">
        <v>202303</v>
      </c>
      <c r="I734" s="69" t="s">
        <v>424</v>
      </c>
      <c r="J734" s="105" t="s">
        <v>3167</v>
      </c>
      <c r="K734" s="51">
        <v>4000</v>
      </c>
      <c r="L734" s="51">
        <v>4000</v>
      </c>
      <c r="M734" s="51">
        <v>4000</v>
      </c>
      <c r="N734" s="51">
        <v>4000</v>
      </c>
      <c r="O734" s="70">
        <v>560</v>
      </c>
      <c r="P734" s="70">
        <v>20</v>
      </c>
      <c r="Q734" s="70">
        <f t="shared" si="116"/>
        <v>8</v>
      </c>
      <c r="R734" s="70">
        <f t="shared" si="117"/>
        <v>380</v>
      </c>
      <c r="S734" s="70">
        <v>320</v>
      </c>
      <c r="T734" s="70">
        <v>20</v>
      </c>
      <c r="U734" s="76">
        <f t="shared" si="120"/>
        <v>80</v>
      </c>
      <c r="V734" s="76">
        <f t="shared" si="118"/>
        <v>968</v>
      </c>
      <c r="W734" s="76">
        <f t="shared" si="119"/>
        <v>420</v>
      </c>
      <c r="X734" s="77">
        <v>7000</v>
      </c>
      <c r="Y734" s="51">
        <f t="shared" si="111"/>
        <v>840</v>
      </c>
      <c r="Z734" s="51">
        <v>7000</v>
      </c>
      <c r="AA734" s="69">
        <f t="shared" si="112"/>
        <v>840</v>
      </c>
      <c r="AB734" s="76">
        <f t="shared" si="113"/>
        <v>0</v>
      </c>
      <c r="AC734" s="69"/>
      <c r="AD734" s="76">
        <f t="shared" si="114"/>
        <v>0</v>
      </c>
      <c r="AE734" s="76">
        <f t="shared" si="115"/>
        <v>3068</v>
      </c>
      <c r="AF734" s="82"/>
      <c r="AG734" s="82"/>
      <c r="AH734" s="88"/>
    </row>
    <row r="735" spans="1:34" s="58" customFormat="1" ht="20.100000000000001" customHeight="1">
      <c r="A735" s="53">
        <v>763</v>
      </c>
      <c r="B735" s="53" t="s">
        <v>40</v>
      </c>
      <c r="C735" s="51">
        <v>12683</v>
      </c>
      <c r="D735" s="52" t="s">
        <v>3109</v>
      </c>
      <c r="E735" s="51" t="s">
        <v>43</v>
      </c>
      <c r="F735" s="51" t="s">
        <v>84</v>
      </c>
      <c r="G735" s="52" t="s">
        <v>3149</v>
      </c>
      <c r="H735" s="65">
        <v>202303</v>
      </c>
      <c r="I735" s="69" t="s">
        <v>368</v>
      </c>
      <c r="J735" s="105" t="s">
        <v>3167</v>
      </c>
      <c r="K735" s="51">
        <v>5000</v>
      </c>
      <c r="L735" s="51">
        <v>5000</v>
      </c>
      <c r="M735" s="51">
        <v>5000</v>
      </c>
      <c r="N735" s="51">
        <v>5000</v>
      </c>
      <c r="O735" s="70">
        <v>700</v>
      </c>
      <c r="P735" s="70">
        <v>25</v>
      </c>
      <c r="Q735" s="70">
        <f t="shared" si="116"/>
        <v>10</v>
      </c>
      <c r="R735" s="70">
        <f t="shared" si="117"/>
        <v>475</v>
      </c>
      <c r="S735" s="70">
        <v>400</v>
      </c>
      <c r="T735" s="70">
        <v>25</v>
      </c>
      <c r="U735" s="76">
        <f t="shared" si="120"/>
        <v>100</v>
      </c>
      <c r="V735" s="76">
        <f t="shared" si="118"/>
        <v>1210</v>
      </c>
      <c r="W735" s="76">
        <f t="shared" si="119"/>
        <v>525</v>
      </c>
      <c r="X735" s="77">
        <v>15000</v>
      </c>
      <c r="Y735" s="51">
        <f t="shared" si="111"/>
        <v>1800</v>
      </c>
      <c r="Z735" s="51">
        <v>15000</v>
      </c>
      <c r="AA735" s="69">
        <f t="shared" si="112"/>
        <v>1800</v>
      </c>
      <c r="AB735" s="76">
        <f t="shared" si="113"/>
        <v>0</v>
      </c>
      <c r="AC735" s="69"/>
      <c r="AD735" s="76">
        <f t="shared" si="114"/>
        <v>0</v>
      </c>
      <c r="AE735" s="76">
        <f t="shared" si="115"/>
        <v>5335</v>
      </c>
      <c r="AF735" s="82"/>
      <c r="AG735" s="82"/>
      <c r="AH735" s="88"/>
    </row>
    <row r="736" spans="1:34" s="58" customFormat="1" ht="20.100000000000001" customHeight="1">
      <c r="A736" s="53">
        <v>764</v>
      </c>
      <c r="B736" s="53" t="s">
        <v>40</v>
      </c>
      <c r="C736" s="51">
        <v>12680</v>
      </c>
      <c r="D736" s="52" t="s">
        <v>3110</v>
      </c>
      <c r="E736" s="51" t="s">
        <v>43</v>
      </c>
      <c r="F736" s="51" t="s">
        <v>84</v>
      </c>
      <c r="G736" s="52" t="s">
        <v>3150</v>
      </c>
      <c r="H736" s="65">
        <v>202303</v>
      </c>
      <c r="I736" s="69" t="s">
        <v>163</v>
      </c>
      <c r="J736" s="105" t="s">
        <v>3167</v>
      </c>
      <c r="K736" s="51">
        <v>5000</v>
      </c>
      <c r="L736" s="51">
        <v>5000</v>
      </c>
      <c r="M736" s="51">
        <v>5000</v>
      </c>
      <c r="N736" s="51">
        <v>5000</v>
      </c>
      <c r="O736" s="70">
        <v>700</v>
      </c>
      <c r="P736" s="70">
        <v>25</v>
      </c>
      <c r="Q736" s="70">
        <f t="shared" si="116"/>
        <v>10</v>
      </c>
      <c r="R736" s="70">
        <f t="shared" si="117"/>
        <v>475</v>
      </c>
      <c r="S736" s="70">
        <v>400</v>
      </c>
      <c r="T736" s="70">
        <v>25</v>
      </c>
      <c r="U736" s="76">
        <f t="shared" si="120"/>
        <v>100</v>
      </c>
      <c r="V736" s="76">
        <f t="shared" si="118"/>
        <v>1210</v>
      </c>
      <c r="W736" s="76">
        <f t="shared" si="119"/>
        <v>525</v>
      </c>
      <c r="X736" s="77">
        <v>15000</v>
      </c>
      <c r="Y736" s="51">
        <f t="shared" si="111"/>
        <v>1800</v>
      </c>
      <c r="Z736" s="51">
        <v>15000</v>
      </c>
      <c r="AA736" s="69">
        <f t="shared" si="112"/>
        <v>1800</v>
      </c>
      <c r="AB736" s="76">
        <f t="shared" si="113"/>
        <v>0</v>
      </c>
      <c r="AC736" s="69"/>
      <c r="AD736" s="76">
        <f t="shared" si="114"/>
        <v>0</v>
      </c>
      <c r="AE736" s="76">
        <f t="shared" si="115"/>
        <v>5335</v>
      </c>
      <c r="AF736" s="82"/>
      <c r="AG736" s="82"/>
      <c r="AH736" s="88"/>
    </row>
    <row r="737" spans="1:34" s="58" customFormat="1" ht="20.100000000000001" customHeight="1">
      <c r="A737" s="53">
        <v>765</v>
      </c>
      <c r="B737" s="53" t="s">
        <v>40</v>
      </c>
      <c r="C737" s="51">
        <v>12710</v>
      </c>
      <c r="D737" s="52" t="s">
        <v>3111</v>
      </c>
      <c r="E737" s="51" t="s">
        <v>43</v>
      </c>
      <c r="F737" s="51" t="s">
        <v>115</v>
      </c>
      <c r="G737" s="52" t="s">
        <v>3151</v>
      </c>
      <c r="H737" s="65">
        <v>202303</v>
      </c>
      <c r="I737" s="69" t="s">
        <v>163</v>
      </c>
      <c r="J737" s="105" t="s">
        <v>3168</v>
      </c>
      <c r="K737" s="51">
        <v>4000</v>
      </c>
      <c r="L737" s="54">
        <v>4000</v>
      </c>
      <c r="M737" s="51">
        <v>4000</v>
      </c>
      <c r="N737" s="51">
        <v>4000</v>
      </c>
      <c r="O737" s="70">
        <v>560</v>
      </c>
      <c r="P737" s="70">
        <v>20</v>
      </c>
      <c r="Q737" s="70">
        <f t="shared" si="116"/>
        <v>8</v>
      </c>
      <c r="R737" s="70">
        <f t="shared" si="117"/>
        <v>380</v>
      </c>
      <c r="S737" s="70">
        <v>320</v>
      </c>
      <c r="T737" s="70">
        <v>20</v>
      </c>
      <c r="U737" s="76">
        <f t="shared" si="120"/>
        <v>80</v>
      </c>
      <c r="V737" s="76">
        <f t="shared" si="118"/>
        <v>968</v>
      </c>
      <c r="W737" s="76">
        <f t="shared" si="119"/>
        <v>420</v>
      </c>
      <c r="X737" s="77">
        <v>7500</v>
      </c>
      <c r="Y737" s="51">
        <f t="shared" si="111"/>
        <v>900</v>
      </c>
      <c r="Z737" s="51">
        <v>7500</v>
      </c>
      <c r="AA737" s="69">
        <f t="shared" si="112"/>
        <v>900</v>
      </c>
      <c r="AB737" s="76">
        <f t="shared" si="113"/>
        <v>0</v>
      </c>
      <c r="AC737" s="69"/>
      <c r="AD737" s="76">
        <f t="shared" si="114"/>
        <v>0</v>
      </c>
      <c r="AE737" s="76">
        <f t="shared" si="115"/>
        <v>3188</v>
      </c>
      <c r="AF737" s="82"/>
      <c r="AG737" s="82"/>
      <c r="AH737" s="88"/>
    </row>
    <row r="738" spans="1:34" s="58" customFormat="1" ht="20.100000000000001" customHeight="1">
      <c r="A738" s="53">
        <v>766</v>
      </c>
      <c r="B738" s="53" t="s">
        <v>40</v>
      </c>
      <c r="C738" s="51">
        <v>12695</v>
      </c>
      <c r="D738" s="52" t="s">
        <v>3112</v>
      </c>
      <c r="E738" s="51" t="s">
        <v>43</v>
      </c>
      <c r="F738" s="51" t="s">
        <v>115</v>
      </c>
      <c r="G738" s="52" t="s">
        <v>3152</v>
      </c>
      <c r="H738" s="65">
        <v>202303</v>
      </c>
      <c r="I738" s="69" t="s">
        <v>531</v>
      </c>
      <c r="J738" s="105" t="s">
        <v>3168</v>
      </c>
      <c r="K738" s="51">
        <v>4000</v>
      </c>
      <c r="L738" s="51">
        <v>4000</v>
      </c>
      <c r="M738" s="51">
        <v>4000</v>
      </c>
      <c r="N738" s="51">
        <v>4000</v>
      </c>
      <c r="O738" s="70">
        <v>560</v>
      </c>
      <c r="P738" s="70">
        <v>20</v>
      </c>
      <c r="Q738" s="70">
        <f t="shared" si="116"/>
        <v>8</v>
      </c>
      <c r="R738" s="70">
        <f t="shared" si="117"/>
        <v>380</v>
      </c>
      <c r="S738" s="70">
        <v>320</v>
      </c>
      <c r="T738" s="70">
        <v>20</v>
      </c>
      <c r="U738" s="76">
        <f t="shared" si="120"/>
        <v>80</v>
      </c>
      <c r="V738" s="76">
        <f t="shared" si="118"/>
        <v>968</v>
      </c>
      <c r="W738" s="76">
        <f t="shared" si="119"/>
        <v>420</v>
      </c>
      <c r="X738" s="77">
        <v>3500</v>
      </c>
      <c r="Y738" s="51">
        <f t="shared" si="111"/>
        <v>420</v>
      </c>
      <c r="Z738" s="51">
        <v>3500</v>
      </c>
      <c r="AA738" s="69">
        <f t="shared" si="112"/>
        <v>420</v>
      </c>
      <c r="AB738" s="76">
        <f t="shared" si="113"/>
        <v>0</v>
      </c>
      <c r="AC738" s="69"/>
      <c r="AD738" s="76">
        <f t="shared" si="114"/>
        <v>0</v>
      </c>
      <c r="AE738" s="76">
        <f t="shared" si="115"/>
        <v>2228</v>
      </c>
      <c r="AF738" s="82">
        <v>44998</v>
      </c>
      <c r="AG738" s="82"/>
      <c r="AH738" s="88"/>
    </row>
    <row r="739" spans="1:34" s="58" customFormat="1" ht="20.100000000000001" customHeight="1">
      <c r="A739" s="53">
        <v>767</v>
      </c>
      <c r="B739" s="53" t="s">
        <v>40</v>
      </c>
      <c r="C739" s="51">
        <v>12685</v>
      </c>
      <c r="D739" s="52" t="s">
        <v>3113</v>
      </c>
      <c r="E739" s="51" t="s">
        <v>43</v>
      </c>
      <c r="F739" s="51" t="s">
        <v>79</v>
      </c>
      <c r="G739" s="52" t="s">
        <v>3153</v>
      </c>
      <c r="H739" s="65">
        <v>202303</v>
      </c>
      <c r="I739" s="69" t="s">
        <v>121</v>
      </c>
      <c r="J739" s="105" t="s">
        <v>3168</v>
      </c>
      <c r="K739" s="51">
        <v>4000</v>
      </c>
      <c r="L739" s="51">
        <v>4000</v>
      </c>
      <c r="M739" s="51">
        <v>4000</v>
      </c>
      <c r="N739" s="51">
        <v>4000</v>
      </c>
      <c r="O739" s="70">
        <v>560</v>
      </c>
      <c r="P739" s="70">
        <v>20</v>
      </c>
      <c r="Q739" s="70">
        <f t="shared" si="116"/>
        <v>8</v>
      </c>
      <c r="R739" s="70">
        <f t="shared" si="117"/>
        <v>380</v>
      </c>
      <c r="S739" s="70">
        <v>320</v>
      </c>
      <c r="T739" s="70">
        <v>20</v>
      </c>
      <c r="U739" s="76">
        <f t="shared" si="120"/>
        <v>80</v>
      </c>
      <c r="V739" s="76">
        <f t="shared" si="118"/>
        <v>968</v>
      </c>
      <c r="W739" s="76">
        <f t="shared" si="119"/>
        <v>420</v>
      </c>
      <c r="X739" s="77">
        <v>11500</v>
      </c>
      <c r="Y739" s="51">
        <f t="shared" si="111"/>
        <v>1380</v>
      </c>
      <c r="Z739" s="51">
        <v>11500</v>
      </c>
      <c r="AA739" s="69">
        <f t="shared" si="112"/>
        <v>1380</v>
      </c>
      <c r="AB739" s="76">
        <f t="shared" si="113"/>
        <v>0</v>
      </c>
      <c r="AC739" s="69"/>
      <c r="AD739" s="76">
        <f t="shared" si="114"/>
        <v>0</v>
      </c>
      <c r="AE739" s="76">
        <f t="shared" si="115"/>
        <v>4148</v>
      </c>
      <c r="AF739" s="82"/>
      <c r="AG739" s="82"/>
      <c r="AH739" s="88"/>
    </row>
    <row r="740" spans="1:34" s="58" customFormat="1" ht="20.100000000000001" customHeight="1">
      <c r="A740" s="53">
        <v>768</v>
      </c>
      <c r="B740" s="53" t="s">
        <v>40</v>
      </c>
      <c r="C740" s="51">
        <v>12709</v>
      </c>
      <c r="D740" s="52" t="s">
        <v>3114</v>
      </c>
      <c r="E740" s="51" t="s">
        <v>43</v>
      </c>
      <c r="F740" s="51" t="s">
        <v>115</v>
      </c>
      <c r="G740" s="52" t="s">
        <v>3154</v>
      </c>
      <c r="H740" s="65">
        <v>202303</v>
      </c>
      <c r="I740" s="69" t="s">
        <v>424</v>
      </c>
      <c r="J740" s="105" t="s">
        <v>3168</v>
      </c>
      <c r="K740" s="51">
        <v>4000</v>
      </c>
      <c r="L740" s="51">
        <v>4000</v>
      </c>
      <c r="M740" s="51">
        <v>4000</v>
      </c>
      <c r="N740" s="51">
        <v>4000</v>
      </c>
      <c r="O740" s="70">
        <v>560</v>
      </c>
      <c r="P740" s="70">
        <v>20</v>
      </c>
      <c r="Q740" s="70">
        <f t="shared" si="116"/>
        <v>8</v>
      </c>
      <c r="R740" s="70">
        <f t="shared" si="117"/>
        <v>380</v>
      </c>
      <c r="S740" s="70">
        <v>320</v>
      </c>
      <c r="T740" s="70">
        <v>20</v>
      </c>
      <c r="U740" s="76">
        <f t="shared" si="120"/>
        <v>80</v>
      </c>
      <c r="V740" s="76">
        <f t="shared" si="118"/>
        <v>968</v>
      </c>
      <c r="W740" s="76">
        <f t="shared" si="119"/>
        <v>420</v>
      </c>
      <c r="X740" s="77">
        <v>3500</v>
      </c>
      <c r="Y740" s="51">
        <f t="shared" si="111"/>
        <v>420</v>
      </c>
      <c r="Z740" s="51">
        <v>3500</v>
      </c>
      <c r="AA740" s="69">
        <f t="shared" si="112"/>
        <v>420</v>
      </c>
      <c r="AB740" s="76">
        <f t="shared" si="113"/>
        <v>0</v>
      </c>
      <c r="AC740" s="69"/>
      <c r="AD740" s="76">
        <f t="shared" si="114"/>
        <v>0</v>
      </c>
      <c r="AE740" s="76">
        <f t="shared" si="115"/>
        <v>2228</v>
      </c>
      <c r="AF740" s="82">
        <v>44998</v>
      </c>
      <c r="AG740" s="82"/>
      <c r="AH740" s="88"/>
    </row>
    <row r="741" spans="1:34" s="58" customFormat="1" ht="20.100000000000001" customHeight="1">
      <c r="A741" s="53">
        <v>769</v>
      </c>
      <c r="B741" s="53" t="s">
        <v>40</v>
      </c>
      <c r="C741" s="51">
        <v>12712</v>
      </c>
      <c r="D741" s="52" t="s">
        <v>3115</v>
      </c>
      <c r="E741" s="51" t="s">
        <v>43</v>
      </c>
      <c r="F741" s="51" t="s">
        <v>75</v>
      </c>
      <c r="G741" s="52" t="s">
        <v>3155</v>
      </c>
      <c r="H741" s="65">
        <v>202303</v>
      </c>
      <c r="I741" s="69" t="s">
        <v>106</v>
      </c>
      <c r="J741" s="105" t="s">
        <v>3168</v>
      </c>
      <c r="K741" s="51">
        <v>4500</v>
      </c>
      <c r="L741" s="51">
        <v>4500</v>
      </c>
      <c r="M741" s="51">
        <v>4500</v>
      </c>
      <c r="N741" s="51">
        <v>4500</v>
      </c>
      <c r="O741" s="70">
        <v>630</v>
      </c>
      <c r="P741" s="70">
        <v>22.5</v>
      </c>
      <c r="Q741" s="70">
        <f t="shared" si="116"/>
        <v>9</v>
      </c>
      <c r="R741" s="70">
        <f t="shared" si="117"/>
        <v>427.5</v>
      </c>
      <c r="S741" s="70">
        <v>360</v>
      </c>
      <c r="T741" s="70">
        <v>22.5</v>
      </c>
      <c r="U741" s="76">
        <f t="shared" si="120"/>
        <v>90</v>
      </c>
      <c r="V741" s="76">
        <f t="shared" si="118"/>
        <v>1089</v>
      </c>
      <c r="W741" s="76">
        <f t="shared" si="119"/>
        <v>472.5</v>
      </c>
      <c r="X741" s="77">
        <v>3500</v>
      </c>
      <c r="Y741" s="51">
        <f t="shared" si="111"/>
        <v>420</v>
      </c>
      <c r="Z741" s="51">
        <v>3500</v>
      </c>
      <c r="AA741" s="69">
        <f t="shared" si="112"/>
        <v>420</v>
      </c>
      <c r="AB741" s="76">
        <f t="shared" si="113"/>
        <v>0</v>
      </c>
      <c r="AC741" s="69"/>
      <c r="AD741" s="76">
        <f t="shared" si="114"/>
        <v>0</v>
      </c>
      <c r="AE741" s="76">
        <f t="shared" si="115"/>
        <v>2401.5</v>
      </c>
      <c r="AF741" s="82">
        <v>44998</v>
      </c>
      <c r="AG741" s="82"/>
      <c r="AH741" s="88"/>
    </row>
    <row r="742" spans="1:34" s="58" customFormat="1" ht="20.100000000000001" customHeight="1">
      <c r="A742" s="53">
        <v>770</v>
      </c>
      <c r="B742" s="53" t="s">
        <v>40</v>
      </c>
      <c r="C742" s="51">
        <v>12714</v>
      </c>
      <c r="D742" s="52" t="s">
        <v>3116</v>
      </c>
      <c r="E742" s="51" t="s">
        <v>49</v>
      </c>
      <c r="F742" s="51" t="s">
        <v>79</v>
      </c>
      <c r="G742" s="52" t="s">
        <v>3156</v>
      </c>
      <c r="H742" s="65">
        <v>202303</v>
      </c>
      <c r="I742" s="69" t="s">
        <v>490</v>
      </c>
      <c r="J742" s="105" t="s">
        <v>3168</v>
      </c>
      <c r="K742" s="51">
        <v>4000</v>
      </c>
      <c r="L742" s="51">
        <v>4000</v>
      </c>
      <c r="M742" s="51">
        <v>4000</v>
      </c>
      <c r="N742" s="51">
        <v>4000</v>
      </c>
      <c r="O742" s="70">
        <v>560</v>
      </c>
      <c r="P742" s="70">
        <v>20</v>
      </c>
      <c r="Q742" s="70">
        <f t="shared" si="116"/>
        <v>8</v>
      </c>
      <c r="R742" s="70">
        <f t="shared" si="117"/>
        <v>380</v>
      </c>
      <c r="S742" s="70">
        <v>320</v>
      </c>
      <c r="T742" s="70">
        <v>20</v>
      </c>
      <c r="U742" s="76">
        <f t="shared" si="120"/>
        <v>80</v>
      </c>
      <c r="V742" s="76">
        <f t="shared" si="118"/>
        <v>968</v>
      </c>
      <c r="W742" s="76">
        <f t="shared" si="119"/>
        <v>420</v>
      </c>
      <c r="X742" s="77">
        <v>3500</v>
      </c>
      <c r="Y742" s="51">
        <f t="shared" si="111"/>
        <v>420</v>
      </c>
      <c r="Z742" s="51">
        <v>3500</v>
      </c>
      <c r="AA742" s="69">
        <f t="shared" si="112"/>
        <v>420</v>
      </c>
      <c r="AB742" s="76">
        <f t="shared" si="113"/>
        <v>0</v>
      </c>
      <c r="AC742" s="69"/>
      <c r="AD742" s="76">
        <f t="shared" si="114"/>
        <v>0</v>
      </c>
      <c r="AE742" s="76">
        <f t="shared" si="115"/>
        <v>2228</v>
      </c>
      <c r="AF742" s="82">
        <v>44998</v>
      </c>
      <c r="AG742" s="82"/>
      <c r="AH742" s="88"/>
    </row>
    <row r="743" spans="1:34" s="58" customFormat="1" ht="20.100000000000001" customHeight="1">
      <c r="A743" s="53">
        <v>771</v>
      </c>
      <c r="B743" s="53" t="s">
        <v>40</v>
      </c>
      <c r="C743" s="51">
        <v>12701</v>
      </c>
      <c r="D743" s="52" t="s">
        <v>3117</v>
      </c>
      <c r="E743" s="51" t="s">
        <v>43</v>
      </c>
      <c r="F743" s="51" t="s">
        <v>79</v>
      </c>
      <c r="G743" s="52" t="s">
        <v>3157</v>
      </c>
      <c r="H743" s="65">
        <v>202303</v>
      </c>
      <c r="I743" s="69" t="s">
        <v>606</v>
      </c>
      <c r="J743" s="105" t="s">
        <v>3169</v>
      </c>
      <c r="K743" s="51">
        <v>4000</v>
      </c>
      <c r="L743" s="51">
        <v>4000</v>
      </c>
      <c r="M743" s="51">
        <v>4000</v>
      </c>
      <c r="N743" s="51">
        <v>4000</v>
      </c>
      <c r="O743" s="70">
        <v>560</v>
      </c>
      <c r="P743" s="70">
        <v>20</v>
      </c>
      <c r="Q743" s="70">
        <f t="shared" si="116"/>
        <v>8</v>
      </c>
      <c r="R743" s="70">
        <f t="shared" si="117"/>
        <v>380</v>
      </c>
      <c r="S743" s="70">
        <v>320</v>
      </c>
      <c r="T743" s="70">
        <v>20</v>
      </c>
      <c r="U743" s="76">
        <f t="shared" si="120"/>
        <v>80</v>
      </c>
      <c r="V743" s="76">
        <f t="shared" si="118"/>
        <v>968</v>
      </c>
      <c r="W743" s="76">
        <f t="shared" si="119"/>
        <v>420</v>
      </c>
      <c r="X743" s="77">
        <v>3500</v>
      </c>
      <c r="Y743" s="51">
        <f t="shared" si="111"/>
        <v>420</v>
      </c>
      <c r="Z743" s="51">
        <v>3500</v>
      </c>
      <c r="AA743" s="69">
        <f t="shared" si="112"/>
        <v>420</v>
      </c>
      <c r="AB743" s="76">
        <f t="shared" si="113"/>
        <v>0</v>
      </c>
      <c r="AC743" s="69"/>
      <c r="AD743" s="76">
        <f t="shared" si="114"/>
        <v>0</v>
      </c>
      <c r="AE743" s="76">
        <f t="shared" si="115"/>
        <v>2228</v>
      </c>
      <c r="AF743" s="82">
        <v>45000</v>
      </c>
      <c r="AG743" s="82"/>
      <c r="AH743" s="88"/>
    </row>
    <row r="744" spans="1:34" s="58" customFormat="1" ht="20.100000000000001" customHeight="1">
      <c r="A744" s="53">
        <v>772</v>
      </c>
      <c r="B744" s="53" t="s">
        <v>40</v>
      </c>
      <c r="C744" s="51">
        <v>12720</v>
      </c>
      <c r="D744" s="52" t="s">
        <v>3118</v>
      </c>
      <c r="E744" s="51" t="s">
        <v>43</v>
      </c>
      <c r="F744" s="51" t="s">
        <v>79</v>
      </c>
      <c r="G744" s="52" t="s">
        <v>3158</v>
      </c>
      <c r="H744" s="65">
        <v>202303</v>
      </c>
      <c r="I744" s="69" t="s">
        <v>163</v>
      </c>
      <c r="J744" s="105" t="s">
        <v>3169</v>
      </c>
      <c r="K744" s="51">
        <v>4000</v>
      </c>
      <c r="L744" s="51">
        <v>4000</v>
      </c>
      <c r="M744" s="51">
        <v>4000</v>
      </c>
      <c r="N744" s="51">
        <v>4000</v>
      </c>
      <c r="O744" s="70">
        <v>560</v>
      </c>
      <c r="P744" s="70">
        <v>20</v>
      </c>
      <c r="Q744" s="70">
        <f t="shared" si="116"/>
        <v>8</v>
      </c>
      <c r="R744" s="70">
        <f t="shared" si="117"/>
        <v>380</v>
      </c>
      <c r="S744" s="70">
        <v>320</v>
      </c>
      <c r="T744" s="70">
        <v>20</v>
      </c>
      <c r="U744" s="76">
        <f t="shared" si="120"/>
        <v>80</v>
      </c>
      <c r="V744" s="76">
        <f t="shared" si="118"/>
        <v>968</v>
      </c>
      <c r="W744" s="76">
        <f t="shared" si="119"/>
        <v>420</v>
      </c>
      <c r="X744" s="77">
        <v>3500</v>
      </c>
      <c r="Y744" s="51">
        <f t="shared" si="111"/>
        <v>420</v>
      </c>
      <c r="Z744" s="51">
        <v>3500</v>
      </c>
      <c r="AA744" s="69">
        <f t="shared" si="112"/>
        <v>420</v>
      </c>
      <c r="AB744" s="76">
        <f t="shared" si="113"/>
        <v>0</v>
      </c>
      <c r="AC744" s="69"/>
      <c r="AD744" s="76">
        <f t="shared" si="114"/>
        <v>0</v>
      </c>
      <c r="AE744" s="76">
        <f t="shared" si="115"/>
        <v>2228</v>
      </c>
      <c r="AF744" s="82">
        <v>45000</v>
      </c>
      <c r="AG744" s="82"/>
      <c r="AH744" s="88"/>
    </row>
    <row r="745" spans="1:34" s="58" customFormat="1" ht="20.100000000000001" customHeight="1">
      <c r="A745" s="53">
        <v>773</v>
      </c>
      <c r="B745" s="53" t="s">
        <v>40</v>
      </c>
      <c r="C745" s="51">
        <v>12719</v>
      </c>
      <c r="D745" s="52" t="s">
        <v>3119</v>
      </c>
      <c r="E745" s="51" t="s">
        <v>43</v>
      </c>
      <c r="F745" s="51" t="s">
        <v>84</v>
      </c>
      <c r="G745" s="52" t="s">
        <v>3159</v>
      </c>
      <c r="H745" s="65">
        <v>202303</v>
      </c>
      <c r="I745" s="69" t="s">
        <v>121</v>
      </c>
      <c r="J745" s="105" t="s">
        <v>3169</v>
      </c>
      <c r="K745" s="51">
        <v>5000</v>
      </c>
      <c r="L745" s="51">
        <v>5000</v>
      </c>
      <c r="M745" s="51">
        <v>5000</v>
      </c>
      <c r="N745" s="51">
        <v>5000</v>
      </c>
      <c r="O745" s="70">
        <v>700</v>
      </c>
      <c r="P745" s="70">
        <v>25</v>
      </c>
      <c r="Q745" s="70">
        <f t="shared" si="116"/>
        <v>10</v>
      </c>
      <c r="R745" s="70">
        <f t="shared" si="117"/>
        <v>475</v>
      </c>
      <c r="S745" s="70">
        <v>400</v>
      </c>
      <c r="T745" s="70">
        <v>25</v>
      </c>
      <c r="U745" s="76">
        <f t="shared" si="120"/>
        <v>100</v>
      </c>
      <c r="V745" s="76">
        <f t="shared" si="118"/>
        <v>1210</v>
      </c>
      <c r="W745" s="76">
        <f t="shared" si="119"/>
        <v>525</v>
      </c>
      <c r="X745" s="77">
        <v>15000</v>
      </c>
      <c r="Y745" s="51">
        <f t="shared" si="111"/>
        <v>1800</v>
      </c>
      <c r="Z745" s="51">
        <v>15000</v>
      </c>
      <c r="AA745" s="69">
        <f t="shared" si="112"/>
        <v>1800</v>
      </c>
      <c r="AB745" s="76">
        <f t="shared" si="113"/>
        <v>0</v>
      </c>
      <c r="AC745" s="69"/>
      <c r="AD745" s="76">
        <f t="shared" si="114"/>
        <v>0</v>
      </c>
      <c r="AE745" s="76">
        <f t="shared" si="115"/>
        <v>5335</v>
      </c>
      <c r="AF745" s="82"/>
      <c r="AG745" s="82"/>
      <c r="AH745" s="88"/>
    </row>
    <row r="746" spans="1:34" s="58" customFormat="1" ht="20.100000000000001" customHeight="1">
      <c r="A746" s="53">
        <v>774</v>
      </c>
      <c r="B746" s="53" t="s">
        <v>40</v>
      </c>
      <c r="C746" s="51" t="s">
        <v>2421</v>
      </c>
      <c r="D746" s="52" t="s">
        <v>2422</v>
      </c>
      <c r="E746" s="51" t="s">
        <v>43</v>
      </c>
      <c r="F746" s="51" t="s">
        <v>115</v>
      </c>
      <c r="G746" s="52" t="s">
        <v>2423</v>
      </c>
      <c r="H746" s="65">
        <v>202303</v>
      </c>
      <c r="I746" s="69" t="s">
        <v>1694</v>
      </c>
      <c r="J746" s="105" t="s">
        <v>2392</v>
      </c>
      <c r="K746" s="51">
        <v>0</v>
      </c>
      <c r="L746" s="136">
        <v>0</v>
      </c>
      <c r="M746" s="51">
        <v>4000</v>
      </c>
      <c r="N746" s="51">
        <v>0</v>
      </c>
      <c r="O746" s="70">
        <v>0</v>
      </c>
      <c r="P746" s="70">
        <v>0</v>
      </c>
      <c r="Q746" s="70">
        <f t="shared" si="116"/>
        <v>8</v>
      </c>
      <c r="R746" s="70">
        <f t="shared" si="117"/>
        <v>0</v>
      </c>
      <c r="S746" s="70">
        <v>0</v>
      </c>
      <c r="T746" s="70">
        <v>0</v>
      </c>
      <c r="U746" s="76">
        <v>0</v>
      </c>
      <c r="V746" s="76">
        <f t="shared" si="118"/>
        <v>8</v>
      </c>
      <c r="W746" s="76">
        <f t="shared" si="119"/>
        <v>0</v>
      </c>
      <c r="X746" s="77"/>
      <c r="Y746" s="51"/>
      <c r="Z746" s="51"/>
      <c r="AA746" s="69"/>
      <c r="AB746" s="76"/>
      <c r="AC746" s="69"/>
      <c r="AD746" s="76">
        <f>AB746+AC746</f>
        <v>0</v>
      </c>
      <c r="AE746" s="76">
        <f>V746+W746+AA746*2</f>
        <v>8</v>
      </c>
      <c r="AF746" s="82" t="s">
        <v>2392</v>
      </c>
      <c r="AG746" s="82"/>
      <c r="AH746" s="88"/>
    </row>
    <row r="747" spans="1:34" s="58" customFormat="1" ht="20.100000000000001" customHeight="1">
      <c r="A747" s="53">
        <v>775</v>
      </c>
      <c r="B747" s="53" t="s">
        <v>40</v>
      </c>
      <c r="C747" s="51" t="s">
        <v>2424</v>
      </c>
      <c r="D747" s="52" t="s">
        <v>2425</v>
      </c>
      <c r="E747" s="51" t="s">
        <v>43</v>
      </c>
      <c r="F747" s="51" t="s">
        <v>63</v>
      </c>
      <c r="G747" s="53" t="s">
        <v>2426</v>
      </c>
      <c r="H747" s="65">
        <v>202303</v>
      </c>
      <c r="I747" s="69" t="s">
        <v>521</v>
      </c>
      <c r="J747" s="105" t="s">
        <v>2284</v>
      </c>
      <c r="K747" s="51">
        <v>6500</v>
      </c>
      <c r="L747" s="51">
        <v>6500</v>
      </c>
      <c r="M747" s="51">
        <v>6500</v>
      </c>
      <c r="N747" s="65">
        <v>6500</v>
      </c>
      <c r="O747" s="70">
        <v>910</v>
      </c>
      <c r="P747" s="70">
        <v>32.5</v>
      </c>
      <c r="Q747" s="70">
        <f t="shared" si="116"/>
        <v>13</v>
      </c>
      <c r="R747" s="70">
        <f t="shared" si="117"/>
        <v>617.5</v>
      </c>
      <c r="S747" s="70">
        <v>520</v>
      </c>
      <c r="T747" s="70">
        <v>32.5</v>
      </c>
      <c r="U747" s="76">
        <f>N747*0.02</f>
        <v>130</v>
      </c>
      <c r="V747" s="76">
        <f t="shared" si="118"/>
        <v>1573</v>
      </c>
      <c r="W747" s="76">
        <f t="shared" si="119"/>
        <v>682.5</v>
      </c>
      <c r="X747" s="77"/>
      <c r="Y747" s="51"/>
      <c r="Z747" s="51"/>
      <c r="AA747" s="69"/>
      <c r="AB747" s="76"/>
      <c r="AC747" s="69"/>
      <c r="AD747" s="76">
        <f>AB747+AC747</f>
        <v>0</v>
      </c>
      <c r="AE747" s="76">
        <f>V747+W747+AA747*2</f>
        <v>2255.5</v>
      </c>
      <c r="AF747" s="82"/>
      <c r="AG747" s="82"/>
      <c r="AH747" s="88"/>
    </row>
    <row r="748" spans="1:34" s="58" customFormat="1" ht="20.100000000000001" customHeight="1">
      <c r="A748" s="53">
        <v>776</v>
      </c>
      <c r="B748" s="53" t="s">
        <v>40</v>
      </c>
      <c r="C748" s="51" t="s">
        <v>2427</v>
      </c>
      <c r="D748" s="52" t="s">
        <v>2428</v>
      </c>
      <c r="E748" s="51" t="s">
        <v>49</v>
      </c>
      <c r="F748" s="51" t="s">
        <v>374</v>
      </c>
      <c r="G748" s="53" t="s">
        <v>2429</v>
      </c>
      <c r="H748" s="65">
        <v>202303</v>
      </c>
      <c r="I748" s="69" t="s">
        <v>474</v>
      </c>
      <c r="J748" s="105" t="s">
        <v>2430</v>
      </c>
      <c r="K748" s="83">
        <v>0</v>
      </c>
      <c r="L748" s="83">
        <v>0</v>
      </c>
      <c r="M748" s="51">
        <v>5500</v>
      </c>
      <c r="N748" s="65">
        <v>0</v>
      </c>
      <c r="O748" s="70">
        <v>0</v>
      </c>
      <c r="P748" s="70">
        <v>0</v>
      </c>
      <c r="Q748" s="70">
        <f t="shared" si="116"/>
        <v>11</v>
      </c>
      <c r="R748" s="70">
        <f t="shared" si="117"/>
        <v>0</v>
      </c>
      <c r="S748" s="70">
        <v>0</v>
      </c>
      <c r="T748" s="70">
        <v>0</v>
      </c>
      <c r="U748" s="76">
        <v>0</v>
      </c>
      <c r="V748" s="76">
        <f t="shared" si="118"/>
        <v>11</v>
      </c>
      <c r="W748" s="76">
        <f t="shared" si="119"/>
        <v>0</v>
      </c>
      <c r="X748" s="77"/>
      <c r="Y748" s="51"/>
      <c r="Z748" s="51"/>
      <c r="AA748" s="69"/>
      <c r="AB748" s="76"/>
      <c r="AC748" s="69"/>
      <c r="AD748" s="76">
        <f>AB748+AC748</f>
        <v>0</v>
      </c>
      <c r="AE748" s="76">
        <f>V748+W748+AA748*2</f>
        <v>11</v>
      </c>
      <c r="AF748" s="82"/>
      <c r="AG748" s="82"/>
      <c r="AH748" s="88"/>
    </row>
    <row r="749" spans="1:34" s="58" customFormat="1" ht="20.100000000000001" customHeight="1">
      <c r="A749" s="53">
        <v>777</v>
      </c>
      <c r="B749" s="53" t="s">
        <v>40</v>
      </c>
      <c r="C749" s="51" t="s">
        <v>2431</v>
      </c>
      <c r="D749" s="52" t="s">
        <v>2432</v>
      </c>
      <c r="E749" s="51" t="s">
        <v>43</v>
      </c>
      <c r="F749" s="51" t="s">
        <v>63</v>
      </c>
      <c r="G749" s="53">
        <v>640407824</v>
      </c>
      <c r="H749" s="65">
        <v>202303</v>
      </c>
      <c r="I749" s="69" t="s">
        <v>521</v>
      </c>
      <c r="J749" s="105" t="s">
        <v>2433</v>
      </c>
      <c r="K749" s="51">
        <v>6500</v>
      </c>
      <c r="L749" s="51">
        <v>6500</v>
      </c>
      <c r="M749" s="51">
        <v>6500</v>
      </c>
      <c r="N749" s="97">
        <v>6500</v>
      </c>
      <c r="O749" s="70">
        <v>910</v>
      </c>
      <c r="P749" s="70">
        <v>32.5</v>
      </c>
      <c r="Q749" s="70">
        <f t="shared" si="116"/>
        <v>13</v>
      </c>
      <c r="R749" s="70">
        <f t="shared" si="117"/>
        <v>617.5</v>
      </c>
      <c r="S749" s="70">
        <v>520</v>
      </c>
      <c r="T749" s="70">
        <v>32.5</v>
      </c>
      <c r="U749" s="76">
        <v>130</v>
      </c>
      <c r="V749" s="76">
        <v>1617.2</v>
      </c>
      <c r="W749" s="76">
        <v>682.5</v>
      </c>
      <c r="X749" s="77">
        <v>32000</v>
      </c>
      <c r="Y749" s="51">
        <f>X749*0.12</f>
        <v>3840</v>
      </c>
      <c r="Z749" s="51">
        <v>32000</v>
      </c>
      <c r="AA749" s="69">
        <f>Z749*0.12</f>
        <v>3840</v>
      </c>
      <c r="AB749" s="76">
        <f>Y749-AA749</f>
        <v>0</v>
      </c>
      <c r="AC749" s="69"/>
      <c r="AD749" s="76">
        <f>AB749+AC749</f>
        <v>0</v>
      </c>
      <c r="AE749" s="76">
        <f>V749+W749+AA749*2</f>
        <v>9979.7000000000007</v>
      </c>
      <c r="AF749" s="82"/>
      <c r="AG749" s="82"/>
      <c r="AH749" s="88"/>
    </row>
    <row r="750" spans="1:34" s="58" customFormat="1" ht="20.100000000000001" customHeight="1">
      <c r="A750" s="60"/>
      <c r="B750" s="60"/>
      <c r="C750" s="107"/>
      <c r="D750" s="108"/>
      <c r="E750" s="107"/>
      <c r="F750" s="107"/>
      <c r="G750" s="60"/>
      <c r="H750" s="109"/>
      <c r="I750" s="110"/>
      <c r="J750" s="107"/>
      <c r="K750" s="110"/>
      <c r="L750" s="110"/>
      <c r="M750" s="110"/>
      <c r="N750" s="111"/>
      <c r="O750" s="112"/>
      <c r="P750" s="112"/>
      <c r="Q750" s="112"/>
      <c r="R750" s="112"/>
      <c r="S750" s="112"/>
      <c r="T750" s="112"/>
      <c r="U750" s="112"/>
      <c r="V750" s="112"/>
      <c r="W750" s="107"/>
      <c r="X750" s="107"/>
      <c r="Y750" s="107"/>
      <c r="Z750" s="107"/>
      <c r="AA750" s="112"/>
      <c r="AB750" s="115"/>
      <c r="AC750" s="110"/>
      <c r="AD750" s="115"/>
      <c r="AE750" s="115"/>
      <c r="AF750" s="116"/>
      <c r="AG750" s="116"/>
    </row>
    <row r="751" spans="1:34" s="58" customFormat="1" ht="20.100000000000001" customHeight="1">
      <c r="A751" s="60"/>
      <c r="B751" s="60"/>
      <c r="C751" s="107"/>
      <c r="D751" s="108"/>
      <c r="E751" s="107"/>
      <c r="F751" s="107"/>
      <c r="G751" s="60"/>
      <c r="H751" s="109"/>
      <c r="I751" s="110"/>
      <c r="J751" s="107"/>
      <c r="K751" s="110"/>
      <c r="L751" s="110"/>
      <c r="M751" s="110"/>
      <c r="N751" s="111"/>
      <c r="O751" s="113"/>
      <c r="P751" s="113"/>
      <c r="Q751" s="113"/>
      <c r="R751" s="114"/>
      <c r="S751" s="113"/>
      <c r="T751" s="113"/>
      <c r="U751" s="115"/>
      <c r="V751" s="115"/>
      <c r="W751" s="107"/>
      <c r="X751" s="107"/>
      <c r="Y751" s="107"/>
      <c r="Z751" s="107"/>
      <c r="AA751" s="99"/>
      <c r="AB751" s="115"/>
      <c r="AC751" s="110"/>
      <c r="AD751" s="115"/>
      <c r="AE751" s="115"/>
      <c r="AF751" s="116"/>
      <c r="AG751" s="116"/>
    </row>
    <row r="752" spans="1:34" s="58" customFormat="1" ht="20.100000000000001" customHeight="1">
      <c r="A752" s="60"/>
      <c r="B752" s="60"/>
      <c r="C752" s="107"/>
      <c r="D752" s="108"/>
      <c r="E752" s="107"/>
      <c r="F752" s="107"/>
      <c r="G752" s="60"/>
      <c r="H752" s="109"/>
      <c r="I752" s="110"/>
      <c r="J752" s="107"/>
      <c r="K752" s="110"/>
      <c r="L752" s="110"/>
      <c r="M752" s="110"/>
      <c r="N752" s="111"/>
      <c r="O752" s="111"/>
      <c r="P752" s="111"/>
      <c r="Q752" s="111"/>
      <c r="R752" s="111"/>
      <c r="S752" s="111"/>
      <c r="T752" s="111"/>
      <c r="U752" s="111"/>
      <c r="V752" s="115"/>
      <c r="W752" s="107"/>
      <c r="X752" s="107"/>
      <c r="Y752" s="107"/>
      <c r="Z752" s="107"/>
      <c r="AA752" s="110"/>
      <c r="AB752" s="115"/>
      <c r="AC752" s="110"/>
      <c r="AD752" s="115"/>
      <c r="AE752" s="115"/>
      <c r="AF752" s="116"/>
      <c r="AG752" s="116"/>
    </row>
    <row r="753" spans="1:34" s="58" customFormat="1" ht="20.100000000000001" customHeight="1">
      <c r="A753" s="53">
        <v>778</v>
      </c>
      <c r="B753" s="53" t="s">
        <v>2434</v>
      </c>
      <c r="C753" s="51" t="s">
        <v>2435</v>
      </c>
      <c r="D753" s="64" t="s">
        <v>2436</v>
      </c>
      <c r="E753" s="51" t="s">
        <v>43</v>
      </c>
      <c r="F753" s="51" t="s">
        <v>79</v>
      </c>
      <c r="G753" s="53" t="s">
        <v>2437</v>
      </c>
      <c r="H753" s="65">
        <v>202303</v>
      </c>
      <c r="I753" s="69" t="s">
        <v>424</v>
      </c>
      <c r="J753" s="51" t="s">
        <v>2438</v>
      </c>
      <c r="K753" s="69">
        <v>4000</v>
      </c>
      <c r="L753" s="69">
        <v>4000</v>
      </c>
      <c r="M753" s="69">
        <v>4000</v>
      </c>
      <c r="N753" s="65">
        <v>4000</v>
      </c>
      <c r="O753" s="70">
        <v>560</v>
      </c>
      <c r="P753" s="70">
        <v>20</v>
      </c>
      <c r="Q753" s="70">
        <f>24</f>
        <v>24</v>
      </c>
      <c r="R753" s="70">
        <v>300</v>
      </c>
      <c r="S753" s="70">
        <v>320</v>
      </c>
      <c r="T753" s="70">
        <v>20</v>
      </c>
      <c r="U753" s="76">
        <v>80</v>
      </c>
      <c r="V753" s="76">
        <f t="shared" ref="V753:V756" si="121">O753+P753+Q753+R753</f>
        <v>904</v>
      </c>
      <c r="W753" s="51">
        <f t="shared" ref="W753:W756" si="122">S753+T753+U753</f>
        <v>420</v>
      </c>
      <c r="X753" s="77">
        <v>9500</v>
      </c>
      <c r="Y753" s="51">
        <f>X753*0.11</f>
        <v>1045</v>
      </c>
      <c r="Z753" s="51">
        <v>9500</v>
      </c>
      <c r="AA753" s="69">
        <f>Z753*0.1</f>
        <v>950</v>
      </c>
      <c r="AB753" s="76">
        <f t="shared" ref="AB753:AB756" si="123">Y753-AA753</f>
        <v>95</v>
      </c>
      <c r="AC753" s="69"/>
      <c r="AD753" s="76">
        <f t="shared" ref="AD753:AD756" si="124">AB753+AC753</f>
        <v>95</v>
      </c>
      <c r="AE753" s="76">
        <f t="shared" ref="AE753:AE756" si="125">V753+W753+AA753*2</f>
        <v>3224</v>
      </c>
      <c r="AF753" s="82"/>
      <c r="AG753" s="82"/>
      <c r="AH753" s="88"/>
    </row>
    <row r="754" spans="1:34" s="58" customFormat="1" ht="20.100000000000001" customHeight="1">
      <c r="A754" s="53">
        <v>779</v>
      </c>
      <c r="B754" s="53" t="s">
        <v>2439</v>
      </c>
      <c r="C754" s="51" t="s">
        <v>2440</v>
      </c>
      <c r="D754" s="64" t="s">
        <v>2441</v>
      </c>
      <c r="E754" s="51" t="s">
        <v>43</v>
      </c>
      <c r="F754" s="51" t="s">
        <v>328</v>
      </c>
      <c r="G754" s="53" t="s">
        <v>2442</v>
      </c>
      <c r="H754" s="65">
        <v>202303</v>
      </c>
      <c r="I754" s="69" t="s">
        <v>424</v>
      </c>
      <c r="J754" s="51" t="s">
        <v>2443</v>
      </c>
      <c r="K754" s="69">
        <v>4500</v>
      </c>
      <c r="L754" s="69">
        <v>4500</v>
      </c>
      <c r="M754" s="69">
        <v>4500</v>
      </c>
      <c r="N754" s="65">
        <v>4500</v>
      </c>
      <c r="O754" s="70">
        <v>630</v>
      </c>
      <c r="P754" s="70">
        <v>22.5</v>
      </c>
      <c r="Q754" s="70">
        <v>9</v>
      </c>
      <c r="R754" s="70">
        <v>414</v>
      </c>
      <c r="S754" s="70">
        <v>360</v>
      </c>
      <c r="T754" s="70">
        <v>22.5</v>
      </c>
      <c r="U754" s="76">
        <v>90</v>
      </c>
      <c r="V754" s="76">
        <f t="shared" si="121"/>
        <v>1075.5</v>
      </c>
      <c r="W754" s="51">
        <f t="shared" si="122"/>
        <v>472.5</v>
      </c>
      <c r="X754" s="77">
        <v>15000</v>
      </c>
      <c r="Y754" s="51">
        <f t="shared" ref="Y754:Y756" si="126">X754*0.12</f>
        <v>1800</v>
      </c>
      <c r="Z754" s="51">
        <v>15000</v>
      </c>
      <c r="AA754" s="69">
        <f t="shared" ref="AA754:AA756" si="127">Z754*0.12</f>
        <v>1800</v>
      </c>
      <c r="AB754" s="76">
        <f t="shared" si="123"/>
        <v>0</v>
      </c>
      <c r="AC754" s="69"/>
      <c r="AD754" s="76">
        <f t="shared" si="124"/>
        <v>0</v>
      </c>
      <c r="AE754" s="76">
        <f t="shared" si="125"/>
        <v>5148</v>
      </c>
      <c r="AF754" s="82"/>
      <c r="AG754" s="82"/>
      <c r="AH754" s="88"/>
    </row>
    <row r="755" spans="1:34" s="58" customFormat="1" ht="20.100000000000001" customHeight="1">
      <c r="A755" s="53">
        <v>778</v>
      </c>
      <c r="B755" s="53" t="s">
        <v>2439</v>
      </c>
      <c r="C755" s="51" t="s">
        <v>2444</v>
      </c>
      <c r="D755" s="64" t="s">
        <v>2445</v>
      </c>
      <c r="E755" s="51" t="s">
        <v>43</v>
      </c>
      <c r="F755" s="51" t="s">
        <v>79</v>
      </c>
      <c r="G755" s="53" t="s">
        <v>2446</v>
      </c>
      <c r="H755" s="65">
        <v>202303</v>
      </c>
      <c r="I755" s="69" t="s">
        <v>424</v>
      </c>
      <c r="J755" s="51" t="s">
        <v>2447</v>
      </c>
      <c r="K755" s="69">
        <v>4000</v>
      </c>
      <c r="L755" s="69">
        <v>4000</v>
      </c>
      <c r="M755" s="69">
        <v>4000</v>
      </c>
      <c r="N755" s="65">
        <v>4000</v>
      </c>
      <c r="O755" s="70">
        <v>560</v>
      </c>
      <c r="P755" s="70">
        <v>20</v>
      </c>
      <c r="Q755" s="70">
        <v>8</v>
      </c>
      <c r="R755" s="70">
        <v>368</v>
      </c>
      <c r="S755" s="70">
        <v>320</v>
      </c>
      <c r="T755" s="70">
        <v>20</v>
      </c>
      <c r="U755" s="76">
        <v>80</v>
      </c>
      <c r="V755" s="76">
        <f t="shared" si="121"/>
        <v>956</v>
      </c>
      <c r="W755" s="51">
        <f t="shared" si="122"/>
        <v>420</v>
      </c>
      <c r="X755" s="77">
        <v>11300</v>
      </c>
      <c r="Y755" s="51">
        <f t="shared" si="126"/>
        <v>1356</v>
      </c>
      <c r="Z755" s="51">
        <v>11300</v>
      </c>
      <c r="AA755" s="69">
        <f t="shared" si="127"/>
        <v>1356</v>
      </c>
      <c r="AB755" s="76">
        <f t="shared" si="123"/>
        <v>0</v>
      </c>
      <c r="AC755" s="69"/>
      <c r="AD755" s="76">
        <f t="shared" si="124"/>
        <v>0</v>
      </c>
      <c r="AE755" s="76">
        <f t="shared" si="125"/>
        <v>4088</v>
      </c>
      <c r="AF755" s="82"/>
      <c r="AG755" s="82"/>
      <c r="AH755" s="88"/>
    </row>
    <row r="756" spans="1:34" s="58" customFormat="1" ht="20.100000000000001" customHeight="1">
      <c r="A756" s="53">
        <v>778</v>
      </c>
      <c r="B756" s="53" t="s">
        <v>2439</v>
      </c>
      <c r="C756" s="51" t="s">
        <v>2448</v>
      </c>
      <c r="D756" s="64" t="s">
        <v>2449</v>
      </c>
      <c r="E756" s="51" t="s">
        <v>43</v>
      </c>
      <c r="F756" s="51" t="s">
        <v>79</v>
      </c>
      <c r="G756" s="117" t="s">
        <v>2450</v>
      </c>
      <c r="H756" s="65">
        <v>202303</v>
      </c>
      <c r="I756" s="69" t="s">
        <v>424</v>
      </c>
      <c r="J756" s="51" t="s">
        <v>2451</v>
      </c>
      <c r="K756" s="69">
        <v>4000</v>
      </c>
      <c r="L756" s="69">
        <v>4000</v>
      </c>
      <c r="M756" s="69">
        <v>4000</v>
      </c>
      <c r="N756" s="65">
        <v>4000</v>
      </c>
      <c r="O756" s="70">
        <v>560</v>
      </c>
      <c r="P756" s="70">
        <v>20</v>
      </c>
      <c r="Q756" s="70">
        <v>8</v>
      </c>
      <c r="R756" s="70">
        <v>368</v>
      </c>
      <c r="S756" s="70">
        <v>320</v>
      </c>
      <c r="T756" s="70">
        <v>20</v>
      </c>
      <c r="U756" s="76">
        <v>80</v>
      </c>
      <c r="V756" s="76">
        <f t="shared" si="121"/>
        <v>956</v>
      </c>
      <c r="W756" s="51">
        <f t="shared" si="122"/>
        <v>420</v>
      </c>
      <c r="X756" s="77">
        <v>8500</v>
      </c>
      <c r="Y756" s="51">
        <f t="shared" si="126"/>
        <v>1020</v>
      </c>
      <c r="Z756" s="51">
        <v>8500</v>
      </c>
      <c r="AA756" s="69">
        <f t="shared" si="127"/>
        <v>1020</v>
      </c>
      <c r="AB756" s="76">
        <f t="shared" si="123"/>
        <v>0</v>
      </c>
      <c r="AC756" s="69"/>
      <c r="AD756" s="76">
        <f t="shared" si="124"/>
        <v>0</v>
      </c>
      <c r="AE756" s="76">
        <f t="shared" si="125"/>
        <v>3416</v>
      </c>
      <c r="AF756" s="82"/>
      <c r="AG756" s="82"/>
      <c r="AH756" s="88"/>
    </row>
  </sheetData>
  <autoFilter ref="A2:AI749" xr:uid="{66191D73-5BCA-4D48-A957-64AF329C4F1B}">
    <filterColumn colId="10" showButton="0"/>
    <filterColumn colId="11" showButton="0"/>
    <filterColumn colId="12" showButton="0"/>
    <filterColumn colId="14" showButton="0"/>
    <filterColumn colId="15" showButton="0"/>
    <filterColumn colId="16" showButton="0"/>
    <filterColumn colId="21" showButton="0"/>
    <filterColumn colId="23" showButton="0"/>
    <filterColumn colId="24" showButton="0"/>
    <filterColumn colId="25" showButton="0"/>
    <filterColumn colId="26" showButton="0"/>
    <filterColumn colId="27" showButton="0"/>
    <filterColumn colId="28" showButton="0"/>
  </autoFilter>
  <mergeCells count="9">
    <mergeCell ref="AE2:AE3"/>
    <mergeCell ref="AF2:AF3"/>
    <mergeCell ref="AG2:AG3"/>
    <mergeCell ref="AH2:AH3"/>
    <mergeCell ref="A1:AH1"/>
    <mergeCell ref="K2:N2"/>
    <mergeCell ref="O2:R2"/>
    <mergeCell ref="V2:W2"/>
    <mergeCell ref="X2:AD2"/>
  </mergeCells>
  <phoneticPr fontId="25" type="noConversion"/>
  <conditionalFormatting sqref="D1:D1048576">
    <cfRule type="duplicateValues" dxfId="350" priority="132"/>
  </conditionalFormatting>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0C31F-462F-48A9-BD93-96549F56D401}">
  <dimension ref="A3:L19"/>
  <sheetViews>
    <sheetView workbookViewId="0">
      <selection activeCell="G10" sqref="G10"/>
    </sheetView>
  </sheetViews>
  <sheetFormatPr defaultRowHeight="14.4"/>
  <cols>
    <col min="1" max="1" width="10.109375" bestFit="1" customWidth="1"/>
    <col min="2" max="2" width="18.109375" bestFit="1" customWidth="1"/>
    <col min="3" max="4" width="20.5546875" bestFit="1" customWidth="1"/>
    <col min="5" max="5" width="23" bestFit="1" customWidth="1"/>
    <col min="6" max="6" width="20.44140625" bestFit="1" customWidth="1"/>
    <col min="7" max="7" width="24.109375" bestFit="1" customWidth="1"/>
    <col min="8" max="8" width="13.5546875" bestFit="1" customWidth="1"/>
    <col min="9" max="9" width="21.77734375" bestFit="1" customWidth="1"/>
    <col min="10" max="10" width="27.6640625" bestFit="1" customWidth="1"/>
    <col min="11" max="12" width="23" bestFit="1" customWidth="1"/>
  </cols>
  <sheetData>
    <row r="3" spans="1:12">
      <c r="A3" s="184" t="s">
        <v>3306</v>
      </c>
      <c r="B3" t="s">
        <v>3294</v>
      </c>
      <c r="C3" t="s">
        <v>3295</v>
      </c>
      <c r="D3" t="s">
        <v>3296</v>
      </c>
      <c r="E3" t="s">
        <v>3297</v>
      </c>
      <c r="F3" t="s">
        <v>3298</v>
      </c>
      <c r="G3" t="s">
        <v>3299</v>
      </c>
      <c r="H3" t="s">
        <v>3304</v>
      </c>
      <c r="I3" t="s">
        <v>3300</v>
      </c>
      <c r="J3" t="s">
        <v>3301</v>
      </c>
      <c r="K3" t="s">
        <v>3302</v>
      </c>
      <c r="L3" t="s">
        <v>3303</v>
      </c>
    </row>
    <row r="4" spans="1:12">
      <c r="A4" s="185" t="s">
        <v>2499</v>
      </c>
      <c r="B4" s="186">
        <v>6500</v>
      </c>
      <c r="C4" s="186">
        <v>520</v>
      </c>
      <c r="D4" s="186">
        <v>130</v>
      </c>
      <c r="E4" s="186">
        <v>32.5</v>
      </c>
      <c r="F4" s="186">
        <v>30000</v>
      </c>
      <c r="G4" s="186">
        <v>3600</v>
      </c>
      <c r="H4" s="186">
        <v>0</v>
      </c>
      <c r="I4" s="186">
        <v>910</v>
      </c>
      <c r="J4" s="186">
        <v>617.5</v>
      </c>
      <c r="K4" s="186">
        <v>13</v>
      </c>
      <c r="L4" s="186">
        <v>32.5</v>
      </c>
    </row>
    <row r="5" spans="1:12">
      <c r="A5" s="185" t="s">
        <v>2496</v>
      </c>
      <c r="B5" s="186">
        <v>4000</v>
      </c>
      <c r="C5" s="186">
        <v>320</v>
      </c>
      <c r="D5" s="186">
        <v>80</v>
      </c>
      <c r="E5" s="186">
        <v>20</v>
      </c>
      <c r="F5" s="186">
        <v>7000</v>
      </c>
      <c r="G5" s="186">
        <v>840</v>
      </c>
      <c r="H5" s="186">
        <v>0</v>
      </c>
      <c r="I5" s="186">
        <v>560</v>
      </c>
      <c r="J5" s="186">
        <v>380</v>
      </c>
      <c r="K5" s="186">
        <v>8</v>
      </c>
      <c r="L5" s="186">
        <v>20</v>
      </c>
    </row>
    <row r="6" spans="1:12">
      <c r="A6" s="185" t="s">
        <v>2470</v>
      </c>
      <c r="B6" s="186">
        <v>4000</v>
      </c>
      <c r="C6" s="186">
        <v>320</v>
      </c>
      <c r="D6" s="186">
        <v>80</v>
      </c>
      <c r="E6" s="186">
        <v>20</v>
      </c>
      <c r="F6" s="186">
        <v>8000</v>
      </c>
      <c r="G6" s="186">
        <v>960</v>
      </c>
      <c r="H6" s="186">
        <v>0</v>
      </c>
      <c r="I6" s="186">
        <v>560</v>
      </c>
      <c r="J6" s="186">
        <v>380</v>
      </c>
      <c r="K6" s="186">
        <v>8</v>
      </c>
      <c r="L6" s="186">
        <v>20</v>
      </c>
    </row>
    <row r="7" spans="1:12">
      <c r="A7" s="185" t="s">
        <v>3177</v>
      </c>
      <c r="B7" s="186">
        <v>5500</v>
      </c>
      <c r="C7" s="186">
        <v>440</v>
      </c>
      <c r="D7" s="186">
        <v>110</v>
      </c>
      <c r="E7" s="186">
        <v>27.5</v>
      </c>
      <c r="F7" s="186">
        <v>26000</v>
      </c>
      <c r="G7" s="186">
        <v>3120</v>
      </c>
      <c r="H7" s="186">
        <v>0</v>
      </c>
      <c r="I7" s="186">
        <v>770</v>
      </c>
      <c r="J7" s="186">
        <v>522.5</v>
      </c>
      <c r="K7" s="186">
        <v>11</v>
      </c>
      <c r="L7" s="186">
        <v>27.5</v>
      </c>
    </row>
    <row r="8" spans="1:12">
      <c r="A8" s="185" t="s">
        <v>2473</v>
      </c>
      <c r="B8" s="186">
        <v>4000</v>
      </c>
      <c r="C8" s="186">
        <v>320</v>
      </c>
      <c r="D8" s="186">
        <v>80</v>
      </c>
      <c r="E8" s="186">
        <v>20</v>
      </c>
      <c r="F8" s="186">
        <v>9000</v>
      </c>
      <c r="G8" s="186">
        <v>1080</v>
      </c>
      <c r="H8" s="186">
        <v>0</v>
      </c>
      <c r="I8" s="186">
        <v>560</v>
      </c>
      <c r="J8" s="186">
        <v>380</v>
      </c>
      <c r="K8" s="186">
        <v>8</v>
      </c>
      <c r="L8" s="186">
        <v>20</v>
      </c>
    </row>
    <row r="9" spans="1:12">
      <c r="A9" s="185" t="s">
        <v>2453</v>
      </c>
      <c r="B9" s="186">
        <v>4000</v>
      </c>
      <c r="C9" s="186">
        <v>320</v>
      </c>
      <c r="D9" s="186">
        <v>80</v>
      </c>
      <c r="E9" s="186">
        <v>20</v>
      </c>
      <c r="F9" s="186">
        <v>10500</v>
      </c>
      <c r="G9" s="186">
        <v>1260</v>
      </c>
      <c r="H9" s="186">
        <v>0</v>
      </c>
      <c r="I9" s="186">
        <v>560</v>
      </c>
      <c r="J9" s="186">
        <v>380</v>
      </c>
      <c r="K9" s="186">
        <v>8</v>
      </c>
      <c r="L9" s="186">
        <v>20</v>
      </c>
    </row>
    <row r="10" spans="1:12">
      <c r="A10" s="185" t="s">
        <v>2462</v>
      </c>
      <c r="B10" s="186">
        <v>6500</v>
      </c>
      <c r="C10" s="186">
        <v>520</v>
      </c>
      <c r="D10" s="186">
        <v>130</v>
      </c>
      <c r="E10" s="186">
        <v>32.5</v>
      </c>
      <c r="F10" s="186">
        <v>26000</v>
      </c>
      <c r="G10" s="186">
        <v>3120</v>
      </c>
      <c r="H10" s="186">
        <v>0</v>
      </c>
      <c r="I10" s="186">
        <v>910</v>
      </c>
      <c r="J10" s="186">
        <v>617.5</v>
      </c>
      <c r="K10" s="186">
        <v>13</v>
      </c>
      <c r="L10" s="186">
        <v>32.5</v>
      </c>
    </row>
    <row r="11" spans="1:12">
      <c r="A11" s="185" t="s">
        <v>2492</v>
      </c>
      <c r="B11" s="186">
        <v>4000</v>
      </c>
      <c r="C11" s="186">
        <v>320</v>
      </c>
      <c r="D11" s="186">
        <v>80</v>
      </c>
      <c r="E11" s="186">
        <v>20</v>
      </c>
      <c r="F11" s="186">
        <v>11000</v>
      </c>
      <c r="G11" s="186">
        <v>1320</v>
      </c>
      <c r="H11" s="186">
        <v>0</v>
      </c>
      <c r="I11" s="186">
        <v>560</v>
      </c>
      <c r="J11" s="186">
        <v>380</v>
      </c>
      <c r="K11" s="186">
        <v>8</v>
      </c>
      <c r="L11" s="186">
        <v>20</v>
      </c>
    </row>
    <row r="12" spans="1:12">
      <c r="A12" s="185" t="s">
        <v>2488</v>
      </c>
      <c r="B12" s="186">
        <v>4500</v>
      </c>
      <c r="C12" s="186">
        <v>360</v>
      </c>
      <c r="D12" s="186">
        <v>90</v>
      </c>
      <c r="E12" s="186">
        <v>22.5</v>
      </c>
      <c r="F12" s="186">
        <v>12000</v>
      </c>
      <c r="G12" s="186">
        <v>1440</v>
      </c>
      <c r="H12" s="186">
        <v>0</v>
      </c>
      <c r="I12" s="186">
        <v>630</v>
      </c>
      <c r="J12" s="186">
        <v>427.5</v>
      </c>
      <c r="K12" s="186">
        <v>9</v>
      </c>
      <c r="L12" s="186">
        <v>22.5</v>
      </c>
    </row>
    <row r="13" spans="1:12">
      <c r="A13" s="185" t="s">
        <v>2503</v>
      </c>
      <c r="B13" s="186">
        <v>10000</v>
      </c>
      <c r="C13" s="186">
        <v>800</v>
      </c>
      <c r="D13" s="186">
        <v>200</v>
      </c>
      <c r="E13" s="186">
        <v>50</v>
      </c>
      <c r="F13" s="186">
        <v>32000</v>
      </c>
      <c r="G13" s="186">
        <v>3840</v>
      </c>
      <c r="H13" s="186">
        <v>0</v>
      </c>
      <c r="I13" s="186">
        <v>1400</v>
      </c>
      <c r="J13" s="186">
        <v>950</v>
      </c>
      <c r="K13" s="186">
        <v>20</v>
      </c>
      <c r="L13" s="186">
        <v>50</v>
      </c>
    </row>
    <row r="14" spans="1:12">
      <c r="A14" s="185" t="s">
        <v>2458</v>
      </c>
      <c r="B14" s="186">
        <v>5500</v>
      </c>
      <c r="C14" s="186">
        <v>440</v>
      </c>
      <c r="D14" s="186">
        <v>110</v>
      </c>
      <c r="E14" s="186">
        <v>27.5</v>
      </c>
      <c r="F14" s="186">
        <v>26000</v>
      </c>
      <c r="G14" s="186">
        <v>3120</v>
      </c>
      <c r="H14" s="186">
        <v>0</v>
      </c>
      <c r="I14" s="186">
        <v>770</v>
      </c>
      <c r="J14" s="186">
        <v>522.5</v>
      </c>
      <c r="K14" s="186">
        <v>11</v>
      </c>
      <c r="L14" s="186">
        <v>27.5</v>
      </c>
    </row>
    <row r="15" spans="1:12">
      <c r="A15" s="185" t="s">
        <v>2478</v>
      </c>
      <c r="B15" s="186">
        <v>4000</v>
      </c>
      <c r="C15" s="186">
        <v>320</v>
      </c>
      <c r="D15" s="186">
        <v>80</v>
      </c>
      <c r="E15" s="186">
        <v>20</v>
      </c>
      <c r="F15" s="186">
        <v>12000</v>
      </c>
      <c r="G15" s="186">
        <v>1440</v>
      </c>
      <c r="H15" s="186">
        <v>-1020</v>
      </c>
      <c r="I15" s="186">
        <v>560</v>
      </c>
      <c r="J15" s="186">
        <v>380</v>
      </c>
      <c r="K15" s="186">
        <v>8</v>
      </c>
      <c r="L15" s="186">
        <v>20</v>
      </c>
    </row>
    <row r="16" spans="1:12">
      <c r="A16" s="185" t="s">
        <v>3175</v>
      </c>
      <c r="B16" s="186">
        <v>4500</v>
      </c>
      <c r="C16" s="186">
        <v>360</v>
      </c>
      <c r="D16" s="186">
        <v>90</v>
      </c>
      <c r="E16" s="186">
        <v>22.5</v>
      </c>
      <c r="F16" s="186">
        <v>14000</v>
      </c>
      <c r="G16" s="186">
        <v>1680</v>
      </c>
      <c r="H16" s="186">
        <v>0</v>
      </c>
      <c r="I16" s="186">
        <v>630</v>
      </c>
      <c r="J16" s="186">
        <v>427.5</v>
      </c>
      <c r="K16" s="186">
        <v>9</v>
      </c>
      <c r="L16" s="186">
        <v>22.5</v>
      </c>
    </row>
    <row r="17" spans="1:12">
      <c r="A17" s="185" t="s">
        <v>2466</v>
      </c>
      <c r="B17" s="186">
        <v>4000</v>
      </c>
      <c r="C17" s="186">
        <v>320</v>
      </c>
      <c r="D17" s="186">
        <v>80</v>
      </c>
      <c r="E17" s="186">
        <v>20</v>
      </c>
      <c r="F17" s="186">
        <v>6500</v>
      </c>
      <c r="G17" s="186">
        <v>780</v>
      </c>
      <c r="H17" s="186">
        <v>0</v>
      </c>
      <c r="I17" s="186">
        <v>560</v>
      </c>
      <c r="J17" s="186">
        <v>380</v>
      </c>
      <c r="K17" s="186">
        <v>8</v>
      </c>
      <c r="L17" s="186">
        <v>20</v>
      </c>
    </row>
    <row r="18" spans="1:12">
      <c r="A18" s="185" t="s">
        <v>2483</v>
      </c>
      <c r="B18" s="186">
        <v>4500</v>
      </c>
      <c r="C18" s="186">
        <v>360</v>
      </c>
      <c r="D18" s="186">
        <v>90</v>
      </c>
      <c r="E18" s="186">
        <v>22.5</v>
      </c>
      <c r="F18" s="186">
        <v>14000</v>
      </c>
      <c r="G18" s="186">
        <v>1680</v>
      </c>
      <c r="H18" s="186">
        <v>0</v>
      </c>
      <c r="I18" s="186">
        <v>630</v>
      </c>
      <c r="J18" s="186">
        <v>427.5</v>
      </c>
      <c r="K18" s="186">
        <v>9</v>
      </c>
      <c r="L18" s="186">
        <v>22.5</v>
      </c>
    </row>
    <row r="19" spans="1:12">
      <c r="A19" s="185" t="s">
        <v>16</v>
      </c>
      <c r="B19" s="186">
        <v>75500</v>
      </c>
      <c r="C19" s="186">
        <v>6040</v>
      </c>
      <c r="D19" s="186">
        <v>1510</v>
      </c>
      <c r="E19" s="186">
        <v>377.5</v>
      </c>
      <c r="F19" s="186">
        <v>244000</v>
      </c>
      <c r="G19" s="186">
        <v>29280</v>
      </c>
      <c r="H19" s="186">
        <v>-1020</v>
      </c>
      <c r="I19" s="186">
        <v>10570</v>
      </c>
      <c r="J19" s="186">
        <v>7172.5</v>
      </c>
      <c r="K19" s="186">
        <v>151</v>
      </c>
      <c r="L19" s="186">
        <v>377.5</v>
      </c>
    </row>
  </sheetData>
  <phoneticPr fontId="2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0"/>
  <sheetViews>
    <sheetView tabSelected="1" topLeftCell="N3" workbookViewId="0">
      <selection activeCell="X6" sqref="X6"/>
    </sheetView>
  </sheetViews>
  <sheetFormatPr defaultColWidth="9" defaultRowHeight="14.4"/>
  <cols>
    <col min="5" max="5" width="14.109375" customWidth="1"/>
    <col min="7" max="7" width="22.21875" customWidth="1"/>
    <col min="8" max="8" width="11.109375" customWidth="1"/>
    <col min="9" max="9" width="17.88671875" customWidth="1"/>
    <col min="10" max="10" width="13.33203125" customWidth="1"/>
    <col min="11" max="23" width="9" customWidth="1"/>
    <col min="30" max="30" width="9.88671875"/>
    <col min="31" max="31" width="10.33203125" customWidth="1"/>
    <col min="32" max="32" width="13.33203125" customWidth="1"/>
    <col min="33" max="33" width="14.77734375" customWidth="1"/>
  </cols>
  <sheetData>
    <row r="1" spans="1:34" s="58" customFormat="1" ht="40.5" customHeight="1">
      <c r="A1" s="214" t="s">
        <v>3078</v>
      </c>
      <c r="B1" s="215"/>
      <c r="C1" s="216"/>
      <c r="D1" s="215"/>
      <c r="E1" s="215"/>
      <c r="F1" s="215"/>
      <c r="G1" s="215"/>
      <c r="H1" s="215"/>
      <c r="I1" s="215"/>
      <c r="J1" s="215"/>
      <c r="K1" s="215"/>
      <c r="L1" s="215"/>
      <c r="M1" s="215"/>
      <c r="N1" s="215"/>
      <c r="O1" s="215"/>
      <c r="P1" s="215"/>
      <c r="Q1" s="215"/>
      <c r="R1" s="217"/>
      <c r="S1" s="215"/>
      <c r="T1" s="215"/>
      <c r="U1" s="215"/>
      <c r="V1" s="217"/>
      <c r="W1" s="217"/>
      <c r="X1" s="215"/>
      <c r="Y1" s="215"/>
      <c r="Z1" s="215"/>
      <c r="AA1" s="215"/>
      <c r="AB1" s="215"/>
      <c r="AC1" s="215"/>
      <c r="AD1" s="215"/>
      <c r="AE1" s="215"/>
      <c r="AF1" s="215"/>
      <c r="AG1" s="215"/>
      <c r="AH1" s="228"/>
    </row>
    <row r="2" spans="1:34" s="58" customFormat="1" ht="23.25" customHeight="1">
      <c r="A2" s="103" t="s">
        <v>1</v>
      </c>
      <c r="B2" s="173" t="s">
        <v>2</v>
      </c>
      <c r="C2" s="174" t="s">
        <v>3</v>
      </c>
      <c r="D2" s="175" t="s">
        <v>4</v>
      </c>
      <c r="E2" s="175" t="s">
        <v>5</v>
      </c>
      <c r="F2" s="175" t="s">
        <v>6</v>
      </c>
      <c r="G2" s="174" t="s">
        <v>7</v>
      </c>
      <c r="H2" s="176" t="s">
        <v>8</v>
      </c>
      <c r="I2" s="177" t="s">
        <v>9</v>
      </c>
      <c r="J2" s="103" t="s">
        <v>10</v>
      </c>
      <c r="K2" s="169" t="s">
        <v>11</v>
      </c>
      <c r="L2" s="170"/>
      <c r="M2" s="170"/>
      <c r="N2" s="170"/>
      <c r="O2" s="171" t="s">
        <v>12</v>
      </c>
      <c r="P2" s="71"/>
      <c r="Q2" s="71"/>
      <c r="R2" s="72"/>
      <c r="S2" s="121"/>
      <c r="T2" s="71" t="s">
        <v>13</v>
      </c>
      <c r="U2" s="72"/>
      <c r="V2" s="171" t="s">
        <v>14</v>
      </c>
      <c r="W2" s="72"/>
      <c r="X2" s="171" t="s">
        <v>15</v>
      </c>
      <c r="Y2" s="71"/>
      <c r="Z2" s="71"/>
      <c r="AA2" s="71"/>
      <c r="AB2" s="71"/>
      <c r="AC2" s="71"/>
      <c r="AD2" s="72"/>
      <c r="AE2" s="178" t="s">
        <v>16</v>
      </c>
      <c r="AF2" s="180" t="s">
        <v>17</v>
      </c>
      <c r="AG2" s="180" t="s">
        <v>18</v>
      </c>
      <c r="AH2" s="182" t="s">
        <v>19</v>
      </c>
    </row>
    <row r="3" spans="1:34" s="59" customFormat="1" ht="29.4" customHeight="1">
      <c r="A3" s="103" t="s">
        <v>1</v>
      </c>
      <c r="B3" s="173" t="s">
        <v>2</v>
      </c>
      <c r="C3" s="174" t="s">
        <v>3</v>
      </c>
      <c r="D3" s="175" t="s">
        <v>4</v>
      </c>
      <c r="E3" s="175" t="s">
        <v>5</v>
      </c>
      <c r="F3" s="175" t="s">
        <v>6</v>
      </c>
      <c r="G3" s="174" t="s">
        <v>7</v>
      </c>
      <c r="H3" s="176" t="s">
        <v>8</v>
      </c>
      <c r="I3" s="177" t="s">
        <v>9</v>
      </c>
      <c r="J3" s="103" t="s">
        <v>10</v>
      </c>
      <c r="K3" s="67" t="s">
        <v>20</v>
      </c>
      <c r="L3" s="67" t="s">
        <v>21</v>
      </c>
      <c r="M3" s="67" t="s">
        <v>22</v>
      </c>
      <c r="N3" s="67" t="s">
        <v>23</v>
      </c>
      <c r="O3" s="68" t="s">
        <v>24</v>
      </c>
      <c r="P3" s="68" t="s">
        <v>25</v>
      </c>
      <c r="Q3" s="68" t="s">
        <v>26</v>
      </c>
      <c r="R3" s="68" t="s">
        <v>27</v>
      </c>
      <c r="S3" s="73" t="s">
        <v>28</v>
      </c>
      <c r="T3" s="68" t="s">
        <v>29</v>
      </c>
      <c r="U3" s="68" t="s">
        <v>30</v>
      </c>
      <c r="V3" s="75" t="s">
        <v>31</v>
      </c>
      <c r="W3" s="75" t="s">
        <v>32</v>
      </c>
      <c r="X3" s="91" t="s">
        <v>33</v>
      </c>
      <c r="Y3" s="92" t="s">
        <v>34</v>
      </c>
      <c r="Z3" s="80" t="s">
        <v>35</v>
      </c>
      <c r="AA3" s="79" t="s">
        <v>36</v>
      </c>
      <c r="AB3" s="79" t="s">
        <v>37</v>
      </c>
      <c r="AC3" s="81" t="s">
        <v>38</v>
      </c>
      <c r="AD3" s="81" t="s">
        <v>39</v>
      </c>
      <c r="AE3" s="178" t="s">
        <v>16</v>
      </c>
      <c r="AF3" s="180" t="s">
        <v>17</v>
      </c>
      <c r="AG3" s="180" t="s">
        <v>18</v>
      </c>
      <c r="AH3" s="183"/>
    </row>
    <row r="4" spans="1:34" s="58" customFormat="1" ht="20.100000000000001" customHeight="1">
      <c r="A4" s="53">
        <v>1</v>
      </c>
      <c r="B4" s="53" t="s">
        <v>40</v>
      </c>
      <c r="C4" s="51" t="s">
        <v>2452</v>
      </c>
      <c r="D4" s="52" t="s">
        <v>2453</v>
      </c>
      <c r="E4" s="51" t="s">
        <v>43</v>
      </c>
      <c r="F4" s="51" t="s">
        <v>79</v>
      </c>
      <c r="G4" s="53" t="s">
        <v>2454</v>
      </c>
      <c r="H4" s="65">
        <v>202303</v>
      </c>
      <c r="I4" s="69" t="s">
        <v>121</v>
      </c>
      <c r="J4" s="51" t="s">
        <v>2455</v>
      </c>
      <c r="K4" s="51">
        <v>4000</v>
      </c>
      <c r="L4" s="51">
        <v>4000</v>
      </c>
      <c r="M4" s="51">
        <v>4000</v>
      </c>
      <c r="N4" s="97">
        <v>4000</v>
      </c>
      <c r="O4" s="70">
        <v>560</v>
      </c>
      <c r="P4" s="70">
        <v>20</v>
      </c>
      <c r="Q4" s="70">
        <f t="shared" ref="Q4:Q16" si="0">ROUND(M4*0.002,2)</f>
        <v>8</v>
      </c>
      <c r="R4" s="70">
        <f t="shared" ref="R4:R16" si="1">ROUND(N4*0.095,2)</f>
        <v>380</v>
      </c>
      <c r="S4" s="70">
        <v>320</v>
      </c>
      <c r="T4" s="70">
        <v>20</v>
      </c>
      <c r="U4" s="76">
        <f t="shared" ref="U4:U16" si="2">N4*0.02</f>
        <v>80</v>
      </c>
      <c r="V4" s="98">
        <f t="shared" ref="V4:V15" si="3">SUM(O4:R4)</f>
        <v>968</v>
      </c>
      <c r="W4" s="98">
        <f t="shared" ref="W4:W15" si="4">SUM(S4:U4)</f>
        <v>420</v>
      </c>
      <c r="X4" s="77">
        <v>10500</v>
      </c>
      <c r="Y4" s="51">
        <f t="shared" ref="Y4:Y18" si="5">X4*0.12</f>
        <v>1260</v>
      </c>
      <c r="Z4" s="51">
        <v>10500</v>
      </c>
      <c r="AA4" s="69">
        <f t="shared" ref="AA4:AA18" si="6">Z4*0.12</f>
        <v>1260</v>
      </c>
      <c r="AB4" s="69">
        <f t="shared" ref="AB4:AB18" si="7">Y4-AA4</f>
        <v>0</v>
      </c>
      <c r="AC4" s="69"/>
      <c r="AD4" s="76">
        <f t="shared" ref="AD4:AD18" si="8">AB4+AC4</f>
        <v>0</v>
      </c>
      <c r="AE4" s="76">
        <f t="shared" ref="AE4:AE18" si="9">V4+W4+AA4*2</f>
        <v>3908</v>
      </c>
      <c r="AF4" s="51" t="s">
        <v>2456</v>
      </c>
      <c r="AG4" s="51" t="s">
        <v>2299</v>
      </c>
      <c r="AH4" s="53"/>
    </row>
    <row r="5" spans="1:34" s="58" customFormat="1" ht="20.100000000000001" customHeight="1">
      <c r="A5" s="53">
        <v>2</v>
      </c>
      <c r="B5" s="53" t="s">
        <v>40</v>
      </c>
      <c r="C5" s="51" t="s">
        <v>2457</v>
      </c>
      <c r="D5" s="52" t="s">
        <v>2458</v>
      </c>
      <c r="E5" s="51" t="s">
        <v>201</v>
      </c>
      <c r="F5" s="51" t="s">
        <v>374</v>
      </c>
      <c r="G5" s="53" t="s">
        <v>2459</v>
      </c>
      <c r="H5" s="65">
        <v>202303</v>
      </c>
      <c r="I5" s="69" t="s">
        <v>395</v>
      </c>
      <c r="J5" s="51" t="s">
        <v>2460</v>
      </c>
      <c r="K5" s="51">
        <v>5500</v>
      </c>
      <c r="L5" s="51">
        <v>5500</v>
      </c>
      <c r="M5" s="51">
        <v>5500</v>
      </c>
      <c r="N5" s="97">
        <v>5500</v>
      </c>
      <c r="O5" s="70">
        <v>770</v>
      </c>
      <c r="P5" s="70">
        <v>27.5</v>
      </c>
      <c r="Q5" s="70">
        <f t="shared" si="0"/>
        <v>11</v>
      </c>
      <c r="R5" s="70">
        <f t="shared" si="1"/>
        <v>522.5</v>
      </c>
      <c r="S5" s="70">
        <v>440</v>
      </c>
      <c r="T5" s="70">
        <v>27.5</v>
      </c>
      <c r="U5" s="76">
        <f t="shared" si="2"/>
        <v>110</v>
      </c>
      <c r="V5" s="98">
        <f t="shared" si="3"/>
        <v>1331</v>
      </c>
      <c r="W5" s="98">
        <f t="shared" si="4"/>
        <v>577.5</v>
      </c>
      <c r="X5" s="77">
        <v>26000</v>
      </c>
      <c r="Y5" s="51">
        <f t="shared" si="5"/>
        <v>3120</v>
      </c>
      <c r="Z5" s="51">
        <v>26000</v>
      </c>
      <c r="AA5" s="69">
        <f t="shared" si="6"/>
        <v>3120</v>
      </c>
      <c r="AB5" s="69">
        <f t="shared" si="7"/>
        <v>0</v>
      </c>
      <c r="AC5" s="69"/>
      <c r="AD5" s="76">
        <f t="shared" si="8"/>
        <v>0</v>
      </c>
      <c r="AE5" s="76">
        <f t="shared" si="9"/>
        <v>8148.5</v>
      </c>
      <c r="AF5" s="51"/>
      <c r="AG5" s="51"/>
      <c r="AH5" s="53"/>
    </row>
    <row r="6" spans="1:34" s="58" customFormat="1" ht="20.100000000000001" customHeight="1">
      <c r="A6" s="53">
        <v>3</v>
      </c>
      <c r="B6" s="53" t="s">
        <v>40</v>
      </c>
      <c r="C6" s="51" t="s">
        <v>2461</v>
      </c>
      <c r="D6" s="52" t="s">
        <v>2462</v>
      </c>
      <c r="E6" s="51" t="s">
        <v>49</v>
      </c>
      <c r="F6" s="51" t="s">
        <v>63</v>
      </c>
      <c r="G6" s="53" t="s">
        <v>2463</v>
      </c>
      <c r="H6" s="65">
        <v>202303</v>
      </c>
      <c r="I6" s="69" t="s">
        <v>1555</v>
      </c>
      <c r="J6" s="51" t="s">
        <v>2464</v>
      </c>
      <c r="K6" s="51">
        <v>6500</v>
      </c>
      <c r="L6" s="51">
        <v>6500</v>
      </c>
      <c r="M6" s="51">
        <v>6500</v>
      </c>
      <c r="N6" s="97">
        <v>6500</v>
      </c>
      <c r="O6" s="70">
        <v>910</v>
      </c>
      <c r="P6" s="70">
        <v>32.5</v>
      </c>
      <c r="Q6" s="70">
        <f t="shared" si="0"/>
        <v>13</v>
      </c>
      <c r="R6" s="70">
        <f t="shared" si="1"/>
        <v>617.5</v>
      </c>
      <c r="S6" s="70">
        <v>520</v>
      </c>
      <c r="T6" s="70">
        <v>32.5</v>
      </c>
      <c r="U6" s="76">
        <f t="shared" si="2"/>
        <v>130</v>
      </c>
      <c r="V6" s="98">
        <f t="shared" si="3"/>
        <v>1573</v>
      </c>
      <c r="W6" s="98">
        <f t="shared" si="4"/>
        <v>682.5</v>
      </c>
      <c r="X6" s="77">
        <v>26000</v>
      </c>
      <c r="Y6" s="51">
        <f t="shared" si="5"/>
        <v>3120</v>
      </c>
      <c r="Z6" s="51">
        <v>26000</v>
      </c>
      <c r="AA6" s="69">
        <f t="shared" si="6"/>
        <v>3120</v>
      </c>
      <c r="AB6" s="69">
        <f t="shared" si="7"/>
        <v>0</v>
      </c>
      <c r="AC6" s="69"/>
      <c r="AD6" s="76">
        <f t="shared" si="8"/>
        <v>0</v>
      </c>
      <c r="AE6" s="76">
        <f t="shared" si="9"/>
        <v>8495.5</v>
      </c>
      <c r="AF6" s="51"/>
      <c r="AG6" s="51"/>
      <c r="AH6" s="53"/>
    </row>
    <row r="7" spans="1:34" s="58" customFormat="1" ht="20.100000000000001" customHeight="1">
      <c r="A7" s="53">
        <v>4</v>
      </c>
      <c r="B7" s="53" t="s">
        <v>40</v>
      </c>
      <c r="C7" s="51" t="s">
        <v>2465</v>
      </c>
      <c r="D7" s="52" t="s">
        <v>2466</v>
      </c>
      <c r="E7" s="51" t="s">
        <v>49</v>
      </c>
      <c r="F7" s="51" t="s">
        <v>79</v>
      </c>
      <c r="G7" s="53" t="s">
        <v>2467</v>
      </c>
      <c r="H7" s="65">
        <v>202303</v>
      </c>
      <c r="I7" s="69" t="s">
        <v>490</v>
      </c>
      <c r="J7" s="51" t="s">
        <v>2468</v>
      </c>
      <c r="K7" s="51">
        <v>4000</v>
      </c>
      <c r="L7" s="51">
        <v>4000</v>
      </c>
      <c r="M7" s="51">
        <v>4000</v>
      </c>
      <c r="N7" s="97">
        <v>4000</v>
      </c>
      <c r="O7" s="70">
        <v>560</v>
      </c>
      <c r="P7" s="70">
        <v>20</v>
      </c>
      <c r="Q7" s="70">
        <f t="shared" si="0"/>
        <v>8</v>
      </c>
      <c r="R7" s="70">
        <f t="shared" si="1"/>
        <v>380</v>
      </c>
      <c r="S7" s="70">
        <v>320</v>
      </c>
      <c r="T7" s="70">
        <v>20</v>
      </c>
      <c r="U7" s="76">
        <f t="shared" si="2"/>
        <v>80</v>
      </c>
      <c r="V7" s="98">
        <f t="shared" si="3"/>
        <v>968</v>
      </c>
      <c r="W7" s="98">
        <f t="shared" si="4"/>
        <v>420</v>
      </c>
      <c r="X7" s="77">
        <v>6500</v>
      </c>
      <c r="Y7" s="51">
        <f t="shared" si="5"/>
        <v>780</v>
      </c>
      <c r="Z7" s="51">
        <v>6500</v>
      </c>
      <c r="AA7" s="69">
        <f t="shared" si="6"/>
        <v>780</v>
      </c>
      <c r="AB7" s="69">
        <f t="shared" si="7"/>
        <v>0</v>
      </c>
      <c r="AC7" s="69"/>
      <c r="AD7" s="76">
        <f t="shared" si="8"/>
        <v>0</v>
      </c>
      <c r="AE7" s="76">
        <f t="shared" si="9"/>
        <v>2948</v>
      </c>
      <c r="AF7" s="51"/>
      <c r="AG7" s="51"/>
      <c r="AH7" s="53"/>
    </row>
    <row r="8" spans="1:34" s="58" customFormat="1" ht="20.100000000000001" customHeight="1">
      <c r="A8" s="53">
        <v>5</v>
      </c>
      <c r="B8" s="53" t="s">
        <v>40</v>
      </c>
      <c r="C8" s="51" t="s">
        <v>2469</v>
      </c>
      <c r="D8" s="52" t="s">
        <v>2470</v>
      </c>
      <c r="E8" s="51" t="s">
        <v>43</v>
      </c>
      <c r="F8" s="51" t="s">
        <v>79</v>
      </c>
      <c r="G8" s="53" t="s">
        <v>2471</v>
      </c>
      <c r="H8" s="65">
        <v>202303</v>
      </c>
      <c r="I8" s="69" t="s">
        <v>121</v>
      </c>
      <c r="J8" s="51" t="s">
        <v>686</v>
      </c>
      <c r="K8" s="51">
        <v>4000</v>
      </c>
      <c r="L8" s="51">
        <v>4000</v>
      </c>
      <c r="M8" s="51">
        <v>4000</v>
      </c>
      <c r="N8" s="97">
        <v>4000</v>
      </c>
      <c r="O8" s="70">
        <v>560</v>
      </c>
      <c r="P8" s="70">
        <v>20</v>
      </c>
      <c r="Q8" s="70">
        <f t="shared" si="0"/>
        <v>8</v>
      </c>
      <c r="R8" s="70">
        <f t="shared" si="1"/>
        <v>380</v>
      </c>
      <c r="S8" s="70">
        <v>320</v>
      </c>
      <c r="T8" s="70">
        <v>20</v>
      </c>
      <c r="U8" s="76">
        <f t="shared" si="2"/>
        <v>80</v>
      </c>
      <c r="V8" s="98">
        <f t="shared" si="3"/>
        <v>968</v>
      </c>
      <c r="W8" s="98">
        <f t="shared" si="4"/>
        <v>420</v>
      </c>
      <c r="X8" s="77">
        <v>8000</v>
      </c>
      <c r="Y8" s="51">
        <f t="shared" si="5"/>
        <v>960</v>
      </c>
      <c r="Z8" s="51">
        <v>8000</v>
      </c>
      <c r="AA8" s="69">
        <f t="shared" si="6"/>
        <v>960</v>
      </c>
      <c r="AB8" s="69">
        <f t="shared" si="7"/>
        <v>0</v>
      </c>
      <c r="AC8" s="69"/>
      <c r="AD8" s="76">
        <f t="shared" si="8"/>
        <v>0</v>
      </c>
      <c r="AE8" s="76">
        <f t="shared" si="9"/>
        <v>3308</v>
      </c>
      <c r="AF8" s="51"/>
      <c r="AG8" s="51"/>
      <c r="AH8" s="53"/>
    </row>
    <row r="9" spans="1:34" s="58" customFormat="1" ht="20.100000000000001" customHeight="1">
      <c r="A9" s="53">
        <v>6</v>
      </c>
      <c r="B9" s="53" t="s">
        <v>40</v>
      </c>
      <c r="C9" s="51" t="s">
        <v>2472</v>
      </c>
      <c r="D9" s="52" t="s">
        <v>2473</v>
      </c>
      <c r="E9" s="51" t="s">
        <v>201</v>
      </c>
      <c r="F9" s="51" t="s">
        <v>79</v>
      </c>
      <c r="G9" s="53" t="s">
        <v>2474</v>
      </c>
      <c r="H9" s="65">
        <v>202303</v>
      </c>
      <c r="I9" s="69" t="s">
        <v>2475</v>
      </c>
      <c r="J9" s="51" t="s">
        <v>2476</v>
      </c>
      <c r="K9" s="51">
        <v>4000</v>
      </c>
      <c r="L9" s="51">
        <v>4000</v>
      </c>
      <c r="M9" s="51">
        <v>4000</v>
      </c>
      <c r="N9" s="97">
        <v>4000</v>
      </c>
      <c r="O9" s="70">
        <v>560</v>
      </c>
      <c r="P9" s="70">
        <v>20</v>
      </c>
      <c r="Q9" s="70">
        <f t="shared" si="0"/>
        <v>8</v>
      </c>
      <c r="R9" s="70">
        <f t="shared" si="1"/>
        <v>380</v>
      </c>
      <c r="S9" s="70">
        <v>320</v>
      </c>
      <c r="T9" s="70">
        <v>20</v>
      </c>
      <c r="U9" s="76">
        <f t="shared" si="2"/>
        <v>80</v>
      </c>
      <c r="V9" s="98">
        <f t="shared" si="3"/>
        <v>968</v>
      </c>
      <c r="W9" s="98">
        <f t="shared" si="4"/>
        <v>420</v>
      </c>
      <c r="X9" s="77">
        <v>9000</v>
      </c>
      <c r="Y9" s="51">
        <f t="shared" si="5"/>
        <v>1080</v>
      </c>
      <c r="Z9" s="51">
        <v>9000</v>
      </c>
      <c r="AA9" s="69">
        <f t="shared" si="6"/>
        <v>1080</v>
      </c>
      <c r="AB9" s="69">
        <f t="shared" si="7"/>
        <v>0</v>
      </c>
      <c r="AC9" s="69"/>
      <c r="AD9" s="76">
        <f t="shared" si="8"/>
        <v>0</v>
      </c>
      <c r="AE9" s="76">
        <f t="shared" si="9"/>
        <v>3548</v>
      </c>
      <c r="AF9" s="51"/>
      <c r="AG9" s="51"/>
      <c r="AH9" s="53"/>
    </row>
    <row r="10" spans="1:34" s="58" customFormat="1" ht="20.100000000000001" customHeight="1">
      <c r="A10" s="53">
        <v>7</v>
      </c>
      <c r="B10" s="53" t="s">
        <v>40</v>
      </c>
      <c r="C10" s="51" t="s">
        <v>2477</v>
      </c>
      <c r="D10" s="52" t="s">
        <v>2478</v>
      </c>
      <c r="E10" s="51" t="s">
        <v>201</v>
      </c>
      <c r="F10" s="51" t="s">
        <v>75</v>
      </c>
      <c r="G10" s="53" t="s">
        <v>2479</v>
      </c>
      <c r="H10" s="65">
        <v>202303</v>
      </c>
      <c r="I10" s="69" t="s">
        <v>2480</v>
      </c>
      <c r="J10" s="51" t="s">
        <v>2481</v>
      </c>
      <c r="K10" s="51">
        <v>4000</v>
      </c>
      <c r="L10" s="51">
        <v>4000</v>
      </c>
      <c r="M10" s="51">
        <v>4000</v>
      </c>
      <c r="N10" s="97">
        <v>4000</v>
      </c>
      <c r="O10" s="70">
        <v>560</v>
      </c>
      <c r="P10" s="70">
        <v>20</v>
      </c>
      <c r="Q10" s="70">
        <f t="shared" si="0"/>
        <v>8</v>
      </c>
      <c r="R10" s="70">
        <f t="shared" si="1"/>
        <v>380</v>
      </c>
      <c r="S10" s="70">
        <v>320</v>
      </c>
      <c r="T10" s="70">
        <v>20</v>
      </c>
      <c r="U10" s="76">
        <f t="shared" si="2"/>
        <v>80</v>
      </c>
      <c r="V10" s="98">
        <f t="shared" si="3"/>
        <v>968</v>
      </c>
      <c r="W10" s="98">
        <f t="shared" si="4"/>
        <v>420</v>
      </c>
      <c r="X10" s="77">
        <v>3500</v>
      </c>
      <c r="Y10" s="51">
        <f t="shared" si="5"/>
        <v>420</v>
      </c>
      <c r="Z10" s="51">
        <v>12000</v>
      </c>
      <c r="AA10" s="69">
        <f t="shared" si="6"/>
        <v>1440</v>
      </c>
      <c r="AB10" s="69">
        <f t="shared" si="7"/>
        <v>-1020</v>
      </c>
      <c r="AC10" s="69"/>
      <c r="AD10" s="76">
        <f t="shared" si="8"/>
        <v>-1020</v>
      </c>
      <c r="AE10" s="76">
        <f t="shared" si="9"/>
        <v>4268</v>
      </c>
      <c r="AF10" s="51" t="s">
        <v>2481</v>
      </c>
      <c r="AG10" s="51"/>
      <c r="AH10" s="53"/>
    </row>
    <row r="11" spans="1:34" s="58" customFormat="1" ht="20.100000000000001" customHeight="1">
      <c r="A11" s="53">
        <v>8</v>
      </c>
      <c r="B11" s="53" t="s">
        <v>40</v>
      </c>
      <c r="C11" s="51" t="s">
        <v>2482</v>
      </c>
      <c r="D11" s="52" t="s">
        <v>2483</v>
      </c>
      <c r="E11" s="51" t="s">
        <v>201</v>
      </c>
      <c r="F11" s="51" t="s">
        <v>84</v>
      </c>
      <c r="G11" s="53" t="s">
        <v>2484</v>
      </c>
      <c r="H11" s="65">
        <v>202303</v>
      </c>
      <c r="I11" s="69" t="s">
        <v>2485</v>
      </c>
      <c r="J11" s="51" t="s">
        <v>2486</v>
      </c>
      <c r="K11" s="51">
        <v>4500</v>
      </c>
      <c r="L11" s="51">
        <v>4500</v>
      </c>
      <c r="M11" s="51">
        <v>4500</v>
      </c>
      <c r="N11" s="97">
        <v>4500</v>
      </c>
      <c r="O11" s="70">
        <v>630</v>
      </c>
      <c r="P11" s="70">
        <v>22.5</v>
      </c>
      <c r="Q11" s="70">
        <f t="shared" si="0"/>
        <v>9</v>
      </c>
      <c r="R11" s="70">
        <f t="shared" si="1"/>
        <v>427.5</v>
      </c>
      <c r="S11" s="70">
        <v>360</v>
      </c>
      <c r="T11" s="70">
        <v>22.5</v>
      </c>
      <c r="U11" s="76">
        <f t="shared" si="2"/>
        <v>90</v>
      </c>
      <c r="V11" s="98">
        <f t="shared" si="3"/>
        <v>1089</v>
      </c>
      <c r="W11" s="98">
        <f t="shared" si="4"/>
        <v>472.5</v>
      </c>
      <c r="X11" s="77">
        <v>14000</v>
      </c>
      <c r="Y11" s="51">
        <f t="shared" si="5"/>
        <v>1680</v>
      </c>
      <c r="Z11" s="51">
        <v>14000</v>
      </c>
      <c r="AA11" s="69">
        <f t="shared" si="6"/>
        <v>1680</v>
      </c>
      <c r="AB11" s="69">
        <f t="shared" si="7"/>
        <v>0</v>
      </c>
      <c r="AC11" s="69"/>
      <c r="AD11" s="76">
        <f t="shared" si="8"/>
        <v>0</v>
      </c>
      <c r="AE11" s="76">
        <f t="shared" si="9"/>
        <v>4921.5</v>
      </c>
      <c r="AF11" s="51"/>
      <c r="AG11" s="51"/>
      <c r="AH11" s="53"/>
    </row>
    <row r="12" spans="1:34" s="58" customFormat="1" ht="20.100000000000001" customHeight="1">
      <c r="A12" s="53">
        <v>9</v>
      </c>
      <c r="B12" s="53" t="s">
        <v>40</v>
      </c>
      <c r="C12" s="51" t="s">
        <v>2487</v>
      </c>
      <c r="D12" s="52" t="s">
        <v>2488</v>
      </c>
      <c r="E12" s="51" t="s">
        <v>201</v>
      </c>
      <c r="F12" s="51" t="s">
        <v>84</v>
      </c>
      <c r="G12" s="53" t="s">
        <v>2489</v>
      </c>
      <c r="H12" s="65">
        <v>202303</v>
      </c>
      <c r="I12" s="69" t="s">
        <v>2480</v>
      </c>
      <c r="J12" s="51" t="s">
        <v>2490</v>
      </c>
      <c r="K12" s="51">
        <v>4500</v>
      </c>
      <c r="L12" s="51">
        <v>4500</v>
      </c>
      <c r="M12" s="51">
        <v>4500</v>
      </c>
      <c r="N12" s="97">
        <v>4500</v>
      </c>
      <c r="O12" s="70">
        <v>630</v>
      </c>
      <c r="P12" s="70">
        <v>22.5</v>
      </c>
      <c r="Q12" s="70">
        <f t="shared" si="0"/>
        <v>9</v>
      </c>
      <c r="R12" s="70">
        <f t="shared" si="1"/>
        <v>427.5</v>
      </c>
      <c r="S12" s="70">
        <v>360</v>
      </c>
      <c r="T12" s="70">
        <v>22.5</v>
      </c>
      <c r="U12" s="76">
        <f t="shared" si="2"/>
        <v>90</v>
      </c>
      <c r="V12" s="98">
        <f t="shared" si="3"/>
        <v>1089</v>
      </c>
      <c r="W12" s="98">
        <f t="shared" si="4"/>
        <v>472.5</v>
      </c>
      <c r="X12" s="77">
        <v>12000</v>
      </c>
      <c r="Y12" s="51">
        <f t="shared" si="5"/>
        <v>1440</v>
      </c>
      <c r="Z12" s="51">
        <v>12000</v>
      </c>
      <c r="AA12" s="69">
        <f t="shared" si="6"/>
        <v>1440</v>
      </c>
      <c r="AB12" s="69">
        <f t="shared" si="7"/>
        <v>0</v>
      </c>
      <c r="AC12" s="69"/>
      <c r="AD12" s="76">
        <f t="shared" si="8"/>
        <v>0</v>
      </c>
      <c r="AE12" s="76">
        <f t="shared" si="9"/>
        <v>4441.5</v>
      </c>
      <c r="AF12" s="51"/>
      <c r="AG12" s="51"/>
      <c r="AH12" s="53"/>
    </row>
    <row r="13" spans="1:34" s="58" customFormat="1" ht="20.100000000000001" customHeight="1">
      <c r="A13" s="53">
        <v>10</v>
      </c>
      <c r="B13" s="53" t="s">
        <v>40</v>
      </c>
      <c r="C13" s="51" t="s">
        <v>2491</v>
      </c>
      <c r="D13" s="52" t="s">
        <v>2492</v>
      </c>
      <c r="E13" s="51" t="s">
        <v>201</v>
      </c>
      <c r="F13" s="51" t="s">
        <v>75</v>
      </c>
      <c r="G13" s="53" t="s">
        <v>2493</v>
      </c>
      <c r="H13" s="65">
        <v>202303</v>
      </c>
      <c r="I13" s="69" t="s">
        <v>2480</v>
      </c>
      <c r="J13" s="51" t="s">
        <v>2494</v>
      </c>
      <c r="K13" s="51">
        <v>4000</v>
      </c>
      <c r="L13" s="51">
        <v>4000</v>
      </c>
      <c r="M13" s="51">
        <v>4000</v>
      </c>
      <c r="N13" s="97">
        <v>4000</v>
      </c>
      <c r="O13" s="70">
        <v>560</v>
      </c>
      <c r="P13" s="70">
        <v>20</v>
      </c>
      <c r="Q13" s="70">
        <f t="shared" si="0"/>
        <v>8</v>
      </c>
      <c r="R13" s="70">
        <f t="shared" si="1"/>
        <v>380</v>
      </c>
      <c r="S13" s="70">
        <v>320</v>
      </c>
      <c r="T13" s="70">
        <v>20</v>
      </c>
      <c r="U13" s="76">
        <f t="shared" si="2"/>
        <v>80</v>
      </c>
      <c r="V13" s="98">
        <f t="shared" si="3"/>
        <v>968</v>
      </c>
      <c r="W13" s="98">
        <f t="shared" si="4"/>
        <v>420</v>
      </c>
      <c r="X13" s="77">
        <v>11000</v>
      </c>
      <c r="Y13" s="51">
        <f t="shared" si="5"/>
        <v>1320</v>
      </c>
      <c r="Z13" s="51">
        <v>11000</v>
      </c>
      <c r="AA13" s="69">
        <f t="shared" si="6"/>
        <v>1320</v>
      </c>
      <c r="AB13" s="69">
        <f t="shared" si="7"/>
        <v>0</v>
      </c>
      <c r="AC13" s="69"/>
      <c r="AD13" s="76">
        <f t="shared" si="8"/>
        <v>0</v>
      </c>
      <c r="AE13" s="76">
        <f t="shared" si="9"/>
        <v>4028</v>
      </c>
      <c r="AF13" s="51"/>
      <c r="AG13" s="51"/>
      <c r="AH13" s="53"/>
    </row>
    <row r="14" spans="1:34" s="58" customFormat="1" ht="20.100000000000001" customHeight="1">
      <c r="A14" s="53">
        <v>11</v>
      </c>
      <c r="B14" s="53" t="s">
        <v>40</v>
      </c>
      <c r="C14" s="51" t="s">
        <v>2495</v>
      </c>
      <c r="D14" s="52" t="s">
        <v>2496</v>
      </c>
      <c r="E14" s="51" t="s">
        <v>201</v>
      </c>
      <c r="F14" s="51" t="s">
        <v>115</v>
      </c>
      <c r="G14" s="53" t="s">
        <v>2497</v>
      </c>
      <c r="H14" s="65">
        <v>202303</v>
      </c>
      <c r="I14" s="69" t="s">
        <v>2480</v>
      </c>
      <c r="J14" s="51" t="s">
        <v>2451</v>
      </c>
      <c r="K14" s="51">
        <v>4000</v>
      </c>
      <c r="L14" s="51">
        <v>4000</v>
      </c>
      <c r="M14" s="51">
        <v>4000</v>
      </c>
      <c r="N14" s="97">
        <v>4000</v>
      </c>
      <c r="O14" s="70">
        <v>560</v>
      </c>
      <c r="P14" s="70">
        <v>20</v>
      </c>
      <c r="Q14" s="70">
        <f t="shared" si="0"/>
        <v>8</v>
      </c>
      <c r="R14" s="70">
        <f t="shared" si="1"/>
        <v>380</v>
      </c>
      <c r="S14" s="70">
        <v>320</v>
      </c>
      <c r="T14" s="70">
        <v>20</v>
      </c>
      <c r="U14" s="76">
        <f t="shared" si="2"/>
        <v>80</v>
      </c>
      <c r="V14" s="98">
        <f t="shared" si="3"/>
        <v>968</v>
      </c>
      <c r="W14" s="98">
        <f t="shared" si="4"/>
        <v>420</v>
      </c>
      <c r="X14" s="77">
        <v>7000</v>
      </c>
      <c r="Y14" s="51">
        <f t="shared" si="5"/>
        <v>840</v>
      </c>
      <c r="Z14" s="51">
        <v>7000</v>
      </c>
      <c r="AA14" s="69">
        <f t="shared" si="6"/>
        <v>840</v>
      </c>
      <c r="AB14" s="69">
        <f t="shared" si="7"/>
        <v>0</v>
      </c>
      <c r="AC14" s="69"/>
      <c r="AD14" s="76">
        <f t="shared" si="8"/>
        <v>0</v>
      </c>
      <c r="AE14" s="76">
        <f t="shared" si="9"/>
        <v>3068</v>
      </c>
      <c r="AF14" s="51"/>
      <c r="AG14" s="51"/>
      <c r="AH14" s="53"/>
    </row>
    <row r="15" spans="1:34" s="58" customFormat="1" ht="20.100000000000001" customHeight="1">
      <c r="A15" s="53">
        <v>12</v>
      </c>
      <c r="B15" s="53" t="s">
        <v>40</v>
      </c>
      <c r="C15" s="51" t="s">
        <v>2498</v>
      </c>
      <c r="D15" s="52" t="s">
        <v>2499</v>
      </c>
      <c r="E15" s="51" t="s">
        <v>201</v>
      </c>
      <c r="F15" s="51" t="s">
        <v>63</v>
      </c>
      <c r="G15" s="53" t="s">
        <v>2500</v>
      </c>
      <c r="H15" s="65">
        <v>202303</v>
      </c>
      <c r="I15" s="69" t="s">
        <v>2501</v>
      </c>
      <c r="J15" s="51" t="s">
        <v>2502</v>
      </c>
      <c r="K15" s="51">
        <v>6500</v>
      </c>
      <c r="L15" s="51">
        <v>6500</v>
      </c>
      <c r="M15" s="51">
        <v>6500</v>
      </c>
      <c r="N15" s="97">
        <v>6500</v>
      </c>
      <c r="O15" s="70">
        <v>910</v>
      </c>
      <c r="P15" s="70">
        <v>32.5</v>
      </c>
      <c r="Q15" s="70">
        <f t="shared" si="0"/>
        <v>13</v>
      </c>
      <c r="R15" s="70">
        <f t="shared" si="1"/>
        <v>617.5</v>
      </c>
      <c r="S15" s="70">
        <v>520</v>
      </c>
      <c r="T15" s="70">
        <v>32.5</v>
      </c>
      <c r="U15" s="76">
        <f t="shared" si="2"/>
        <v>130</v>
      </c>
      <c r="V15" s="98">
        <f t="shared" si="3"/>
        <v>1573</v>
      </c>
      <c r="W15" s="98">
        <f t="shared" si="4"/>
        <v>682.5</v>
      </c>
      <c r="X15" s="77">
        <v>30000</v>
      </c>
      <c r="Y15" s="51">
        <f t="shared" si="5"/>
        <v>3600</v>
      </c>
      <c r="Z15" s="51">
        <v>30000</v>
      </c>
      <c r="AA15" s="69">
        <f t="shared" si="6"/>
        <v>3600</v>
      </c>
      <c r="AB15" s="69">
        <f t="shared" si="7"/>
        <v>0</v>
      </c>
      <c r="AC15" s="69"/>
      <c r="AD15" s="76">
        <f t="shared" si="8"/>
        <v>0</v>
      </c>
      <c r="AE15" s="76">
        <f t="shared" si="9"/>
        <v>9455.5</v>
      </c>
      <c r="AF15" s="51"/>
      <c r="AG15" s="51"/>
      <c r="AH15" s="53"/>
    </row>
    <row r="16" spans="1:34" s="58" customFormat="1" ht="20.100000000000001" customHeight="1">
      <c r="A16" s="53">
        <v>13</v>
      </c>
      <c r="B16" s="53" t="s">
        <v>40</v>
      </c>
      <c r="C16" s="51"/>
      <c r="D16" s="52" t="s">
        <v>2503</v>
      </c>
      <c r="E16" s="51" t="s">
        <v>49</v>
      </c>
      <c r="F16" s="51" t="s">
        <v>54</v>
      </c>
      <c r="G16" s="53" t="s">
        <v>2504</v>
      </c>
      <c r="H16" s="65">
        <v>202303</v>
      </c>
      <c r="I16" s="69" t="s">
        <v>2501</v>
      </c>
      <c r="J16" s="51" t="s">
        <v>2505</v>
      </c>
      <c r="K16" s="51">
        <v>10000</v>
      </c>
      <c r="L16" s="51">
        <v>10000</v>
      </c>
      <c r="M16" s="51">
        <v>10000</v>
      </c>
      <c r="N16" s="97">
        <v>10000</v>
      </c>
      <c r="O16" s="70">
        <v>1400</v>
      </c>
      <c r="P16" s="70">
        <v>50</v>
      </c>
      <c r="Q16" s="70">
        <f t="shared" si="0"/>
        <v>20</v>
      </c>
      <c r="R16" s="70">
        <f t="shared" si="1"/>
        <v>950</v>
      </c>
      <c r="S16" s="70">
        <v>800</v>
      </c>
      <c r="T16" s="70">
        <v>50</v>
      </c>
      <c r="U16" s="76">
        <f t="shared" si="2"/>
        <v>200</v>
      </c>
      <c r="V16" s="98">
        <f>O16+P16+Q16+R16</f>
        <v>2420</v>
      </c>
      <c r="W16" s="98">
        <f>S16+T16+U16</f>
        <v>1050</v>
      </c>
      <c r="X16" s="77">
        <v>32000</v>
      </c>
      <c r="Y16" s="51">
        <f t="shared" si="5"/>
        <v>3840</v>
      </c>
      <c r="Z16" s="51">
        <v>32000</v>
      </c>
      <c r="AA16" s="69">
        <f t="shared" si="6"/>
        <v>3840</v>
      </c>
      <c r="AB16" s="69">
        <f t="shared" si="7"/>
        <v>0</v>
      </c>
      <c r="AC16" s="69"/>
      <c r="AD16" s="76">
        <f t="shared" si="8"/>
        <v>0</v>
      </c>
      <c r="AE16" s="76">
        <f t="shared" si="9"/>
        <v>11150</v>
      </c>
      <c r="AF16" s="51"/>
      <c r="AG16" s="51"/>
      <c r="AH16" s="53"/>
    </row>
    <row r="17" spans="1:34" s="58" customFormat="1" ht="20.100000000000001" customHeight="1">
      <c r="A17" s="53">
        <v>14</v>
      </c>
      <c r="B17" s="53" t="s">
        <v>40</v>
      </c>
      <c r="C17" s="51" t="s">
        <v>3174</v>
      </c>
      <c r="D17" s="52" t="s">
        <v>3175</v>
      </c>
      <c r="E17" s="51" t="s">
        <v>49</v>
      </c>
      <c r="F17" s="51" t="s">
        <v>71</v>
      </c>
      <c r="G17" s="53" t="s">
        <v>3178</v>
      </c>
      <c r="H17" s="65">
        <v>202303</v>
      </c>
      <c r="I17" s="69" t="s">
        <v>3180</v>
      </c>
      <c r="J17" s="51" t="s">
        <v>3162</v>
      </c>
      <c r="K17" s="51">
        <v>4500</v>
      </c>
      <c r="L17" s="51">
        <v>4500</v>
      </c>
      <c r="M17" s="51">
        <v>4500</v>
      </c>
      <c r="N17" s="51">
        <v>4500</v>
      </c>
      <c r="O17" s="70">
        <v>630</v>
      </c>
      <c r="P17" s="70">
        <v>22.5</v>
      </c>
      <c r="Q17" s="70">
        <f t="shared" ref="Q17:Q18" si="10">ROUND(M17*0.002,2)</f>
        <v>9</v>
      </c>
      <c r="R17" s="70">
        <f t="shared" ref="R17:R18" si="11">ROUND(N17*0.095,2)</f>
        <v>427.5</v>
      </c>
      <c r="S17" s="70">
        <v>360</v>
      </c>
      <c r="T17" s="70">
        <v>22.5</v>
      </c>
      <c r="U17" s="76">
        <f t="shared" ref="U17:U18" si="12">N17*0.02</f>
        <v>90</v>
      </c>
      <c r="V17" s="98">
        <f t="shared" ref="V17:V18" si="13">SUM(O17:R17)</f>
        <v>1089</v>
      </c>
      <c r="W17" s="98">
        <f t="shared" ref="W17:W18" si="14">SUM(S17:U17)</f>
        <v>472.5</v>
      </c>
      <c r="X17" s="77">
        <v>14000</v>
      </c>
      <c r="Y17" s="51">
        <f t="shared" si="5"/>
        <v>1680</v>
      </c>
      <c r="Z17" s="51">
        <v>14000</v>
      </c>
      <c r="AA17" s="69">
        <f t="shared" si="6"/>
        <v>1680</v>
      </c>
      <c r="AB17" s="69">
        <f t="shared" si="7"/>
        <v>0</v>
      </c>
      <c r="AC17" s="69"/>
      <c r="AD17" s="76">
        <f t="shared" si="8"/>
        <v>0</v>
      </c>
      <c r="AE17" s="76">
        <f t="shared" si="9"/>
        <v>4921.5</v>
      </c>
      <c r="AF17" s="51"/>
      <c r="AG17" s="51"/>
      <c r="AH17" s="53"/>
    </row>
    <row r="18" spans="1:34" s="58" customFormat="1" ht="20.100000000000001" customHeight="1">
      <c r="A18" s="53">
        <v>15</v>
      </c>
      <c r="B18" s="53" t="s">
        <v>40</v>
      </c>
      <c r="C18" s="51" t="s">
        <v>3176</v>
      </c>
      <c r="D18" s="52" t="s">
        <v>3177</v>
      </c>
      <c r="E18" s="51" t="s">
        <v>201</v>
      </c>
      <c r="F18" s="51" t="s">
        <v>374</v>
      </c>
      <c r="G18" s="53" t="s">
        <v>3179</v>
      </c>
      <c r="H18" s="65">
        <v>202303</v>
      </c>
      <c r="I18" s="69" t="s">
        <v>2480</v>
      </c>
      <c r="J18" s="51" t="s">
        <v>3166</v>
      </c>
      <c r="K18" s="51">
        <v>5500</v>
      </c>
      <c r="L18" s="51">
        <v>5500</v>
      </c>
      <c r="M18" s="51">
        <v>5500</v>
      </c>
      <c r="N18" s="51">
        <v>5500</v>
      </c>
      <c r="O18" s="70">
        <v>770</v>
      </c>
      <c r="P18" s="70">
        <v>27.5</v>
      </c>
      <c r="Q18" s="70">
        <f t="shared" si="10"/>
        <v>11</v>
      </c>
      <c r="R18" s="70">
        <f t="shared" si="11"/>
        <v>522.5</v>
      </c>
      <c r="S18" s="70">
        <v>440</v>
      </c>
      <c r="T18" s="70">
        <v>27.5</v>
      </c>
      <c r="U18" s="76">
        <f t="shared" si="12"/>
        <v>110</v>
      </c>
      <c r="V18" s="98">
        <f t="shared" si="13"/>
        <v>1331</v>
      </c>
      <c r="W18" s="98">
        <f t="shared" si="14"/>
        <v>577.5</v>
      </c>
      <c r="X18" s="77">
        <v>26000</v>
      </c>
      <c r="Y18" s="51">
        <f t="shared" si="5"/>
        <v>3120</v>
      </c>
      <c r="Z18" s="51">
        <v>26000</v>
      </c>
      <c r="AA18" s="69">
        <f t="shared" si="6"/>
        <v>3120</v>
      </c>
      <c r="AB18" s="69">
        <f t="shared" si="7"/>
        <v>0</v>
      </c>
      <c r="AC18" s="69"/>
      <c r="AD18" s="76">
        <f t="shared" si="8"/>
        <v>0</v>
      </c>
      <c r="AE18" s="76">
        <f t="shared" si="9"/>
        <v>8148.5</v>
      </c>
      <c r="AF18" s="51"/>
      <c r="AG18" s="51"/>
      <c r="AH18" s="53"/>
    </row>
    <row r="20" spans="1:34">
      <c r="AA20" s="99"/>
    </row>
  </sheetData>
  <autoFilter ref="A3:AH16" xr:uid="{00000000-0009-0000-0000-000001000000}"/>
  <mergeCells count="1">
    <mergeCell ref="A1:AH1"/>
  </mergeCells>
  <phoneticPr fontId="25" type="noConversion"/>
  <conditionalFormatting sqref="D4">
    <cfRule type="duplicateValues" dxfId="349" priority="22"/>
    <cfRule type="duplicateValues" dxfId="348" priority="32"/>
    <cfRule type="duplicateValues" dxfId="347" priority="42"/>
  </conditionalFormatting>
  <conditionalFormatting sqref="D5">
    <cfRule type="duplicateValues" dxfId="346" priority="21"/>
    <cfRule type="duplicateValues" dxfId="345" priority="31"/>
    <cfRule type="duplicateValues" dxfId="344" priority="41"/>
  </conditionalFormatting>
  <conditionalFormatting sqref="D6">
    <cfRule type="duplicateValues" dxfId="343" priority="20"/>
    <cfRule type="duplicateValues" dxfId="342" priority="30"/>
    <cfRule type="duplicateValues" dxfId="341" priority="40"/>
  </conditionalFormatting>
  <conditionalFormatting sqref="D7">
    <cfRule type="duplicateValues" dxfId="340" priority="19"/>
    <cfRule type="duplicateValues" dxfId="339" priority="29"/>
    <cfRule type="duplicateValues" dxfId="338" priority="39"/>
  </conditionalFormatting>
  <conditionalFormatting sqref="D8">
    <cfRule type="duplicateValues" dxfId="337" priority="18"/>
    <cfRule type="duplicateValues" dxfId="336" priority="28"/>
    <cfRule type="duplicateValues" dxfId="335" priority="38"/>
  </conditionalFormatting>
  <conditionalFormatting sqref="D9">
    <cfRule type="duplicateValues" dxfId="334" priority="17"/>
    <cfRule type="duplicateValues" dxfId="333" priority="27"/>
    <cfRule type="duplicateValues" dxfId="332" priority="37"/>
  </conditionalFormatting>
  <conditionalFormatting sqref="D10">
    <cfRule type="duplicateValues" dxfId="331" priority="16"/>
    <cfRule type="duplicateValues" dxfId="330" priority="26"/>
    <cfRule type="duplicateValues" dxfId="329" priority="36"/>
  </conditionalFormatting>
  <conditionalFormatting sqref="D11">
    <cfRule type="duplicateValues" dxfId="328" priority="15"/>
    <cfRule type="duplicateValues" dxfId="327" priority="25"/>
    <cfRule type="duplicateValues" dxfId="326" priority="35"/>
  </conditionalFormatting>
  <conditionalFormatting sqref="D12">
    <cfRule type="duplicateValues" dxfId="325" priority="14"/>
    <cfRule type="duplicateValues" dxfId="324" priority="24"/>
    <cfRule type="duplicateValues" dxfId="323" priority="34"/>
  </conditionalFormatting>
  <conditionalFormatting sqref="D13">
    <cfRule type="duplicateValues" dxfId="322" priority="13"/>
    <cfRule type="duplicateValues" dxfId="321" priority="23"/>
    <cfRule type="duplicateValues" dxfId="320" priority="33"/>
  </conditionalFormatting>
  <conditionalFormatting sqref="D14">
    <cfRule type="duplicateValues" dxfId="319" priority="10"/>
    <cfRule type="duplicateValues" dxfId="318" priority="11"/>
    <cfRule type="duplicateValues" dxfId="317" priority="12"/>
  </conditionalFormatting>
  <conditionalFormatting sqref="D15">
    <cfRule type="duplicateValues" dxfId="316" priority="7"/>
    <cfRule type="duplicateValues" dxfId="315" priority="8"/>
    <cfRule type="duplicateValues" dxfId="314" priority="9"/>
  </conditionalFormatting>
  <conditionalFormatting sqref="D16">
    <cfRule type="duplicateValues" dxfId="313" priority="4"/>
    <cfRule type="duplicateValues" dxfId="312" priority="5"/>
    <cfRule type="duplicateValues" dxfId="311" priority="6"/>
  </conditionalFormatting>
  <conditionalFormatting sqref="D1:D3">
    <cfRule type="duplicateValues" dxfId="310" priority="44"/>
    <cfRule type="duplicateValues" dxfId="309" priority="45"/>
    <cfRule type="duplicateValues" dxfId="308" priority="46"/>
    <cfRule type="duplicateValues" dxfId="307" priority="47"/>
    <cfRule type="duplicateValues" dxfId="306" priority="48"/>
  </conditionalFormatting>
  <conditionalFormatting sqref="D19:D1048576 D1:D3">
    <cfRule type="duplicateValues" dxfId="305" priority="43"/>
  </conditionalFormatting>
  <conditionalFormatting sqref="D17:D18">
    <cfRule type="duplicateValues" dxfId="304" priority="1"/>
    <cfRule type="duplicateValues" dxfId="303" priority="2"/>
    <cfRule type="duplicateValues" dxfId="302" priority="3"/>
  </conditionalFormatting>
  <pageMargins left="0.75" right="0.75" top="1" bottom="1"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484D1-3160-4BFE-8C88-8916B74256E8}">
  <dimension ref="A3:L45"/>
  <sheetViews>
    <sheetView topLeftCell="A20" workbookViewId="0">
      <selection activeCell="A3" sqref="A3:XFD45"/>
    </sheetView>
  </sheetViews>
  <sheetFormatPr defaultRowHeight="14.4"/>
  <cols>
    <col min="1" max="1" width="9.77734375" bestFit="1" customWidth="1"/>
    <col min="2" max="2" width="17.6640625" bestFit="1" customWidth="1"/>
    <col min="3" max="4" width="20.109375" bestFit="1" customWidth="1"/>
    <col min="5" max="5" width="22.6640625" bestFit="1" customWidth="1"/>
    <col min="6" max="6" width="19.77734375" bestFit="1" customWidth="1"/>
    <col min="7" max="7" width="23.44140625" bestFit="1" customWidth="1"/>
    <col min="8" max="8" width="13.109375" bestFit="1" customWidth="1"/>
    <col min="9" max="9" width="21.33203125" bestFit="1" customWidth="1"/>
    <col min="10" max="10" width="27" bestFit="1" customWidth="1"/>
    <col min="11" max="12" width="22.6640625" bestFit="1" customWidth="1"/>
  </cols>
  <sheetData>
    <row r="3" spans="1:12">
      <c r="A3" s="184" t="s">
        <v>3293</v>
      </c>
      <c r="B3" t="s">
        <v>3294</v>
      </c>
      <c r="C3" t="s">
        <v>3295</v>
      </c>
      <c r="D3" t="s">
        <v>3296</v>
      </c>
      <c r="E3" t="s">
        <v>3297</v>
      </c>
      <c r="F3" t="s">
        <v>3298</v>
      </c>
      <c r="G3" t="s">
        <v>3299</v>
      </c>
      <c r="H3" t="s">
        <v>3304</v>
      </c>
      <c r="I3" t="s">
        <v>3300</v>
      </c>
      <c r="J3" t="s">
        <v>3301</v>
      </c>
      <c r="K3" t="s">
        <v>3302</v>
      </c>
      <c r="L3" t="s">
        <v>3303</v>
      </c>
    </row>
    <row r="4" spans="1:12">
      <c r="A4" s="185" t="s">
        <v>2539</v>
      </c>
      <c r="B4" s="186">
        <v>4000</v>
      </c>
      <c r="C4" s="186">
        <v>320</v>
      </c>
      <c r="D4" s="186">
        <v>80</v>
      </c>
      <c r="E4" s="186">
        <v>20</v>
      </c>
      <c r="F4" s="186">
        <v>10500</v>
      </c>
      <c r="G4" s="186">
        <v>1260</v>
      </c>
      <c r="H4" s="186">
        <v>0</v>
      </c>
      <c r="I4" s="186">
        <v>560</v>
      </c>
      <c r="J4" s="186">
        <v>380</v>
      </c>
      <c r="K4" s="186">
        <v>8</v>
      </c>
      <c r="L4" s="186">
        <v>20</v>
      </c>
    </row>
    <row r="5" spans="1:12">
      <c r="A5" s="185" t="s">
        <v>2534</v>
      </c>
      <c r="B5" s="186">
        <v>4000</v>
      </c>
      <c r="C5" s="186">
        <v>320</v>
      </c>
      <c r="D5" s="186">
        <v>80</v>
      </c>
      <c r="E5" s="186">
        <v>20</v>
      </c>
      <c r="F5" s="186">
        <v>10500</v>
      </c>
      <c r="G5" s="186">
        <v>1260</v>
      </c>
      <c r="H5" s="186">
        <v>-840</v>
      </c>
      <c r="I5" s="186">
        <v>560</v>
      </c>
      <c r="J5" s="186">
        <v>380</v>
      </c>
      <c r="K5" s="186">
        <v>8</v>
      </c>
      <c r="L5" s="186">
        <v>20</v>
      </c>
    </row>
    <row r="6" spans="1:12">
      <c r="A6" s="185" t="s">
        <v>2613</v>
      </c>
      <c r="B6" s="186">
        <v>4000</v>
      </c>
      <c r="C6" s="186">
        <v>320</v>
      </c>
      <c r="D6" s="186">
        <v>80</v>
      </c>
      <c r="E6" s="186">
        <v>20</v>
      </c>
      <c r="F6" s="186">
        <v>6500</v>
      </c>
      <c r="G6" s="186">
        <v>780</v>
      </c>
      <c r="H6" s="186">
        <v>0</v>
      </c>
      <c r="I6" s="186">
        <v>560</v>
      </c>
      <c r="J6" s="186">
        <v>380</v>
      </c>
      <c r="K6" s="186">
        <v>8</v>
      </c>
      <c r="L6" s="186">
        <v>20</v>
      </c>
    </row>
    <row r="7" spans="1:12">
      <c r="A7" s="185" t="s">
        <v>2606</v>
      </c>
      <c r="B7" s="186">
        <v>4000</v>
      </c>
      <c r="C7" s="186">
        <v>320</v>
      </c>
      <c r="D7" s="186">
        <v>80</v>
      </c>
      <c r="E7" s="186">
        <v>20</v>
      </c>
      <c r="F7" s="186">
        <v>3500</v>
      </c>
      <c r="G7" s="186">
        <v>420</v>
      </c>
      <c r="H7" s="186">
        <v>0</v>
      </c>
      <c r="I7" s="186">
        <v>560</v>
      </c>
      <c r="J7" s="186">
        <v>380</v>
      </c>
      <c r="K7" s="186">
        <v>8</v>
      </c>
      <c r="L7" s="186">
        <v>20</v>
      </c>
    </row>
    <row r="8" spans="1:12">
      <c r="A8" s="185" t="s">
        <v>2513</v>
      </c>
      <c r="B8" s="186">
        <v>5000</v>
      </c>
      <c r="C8" s="186">
        <v>400</v>
      </c>
      <c r="D8" s="186">
        <v>100</v>
      </c>
      <c r="E8" s="186">
        <v>25</v>
      </c>
      <c r="F8" s="186">
        <v>15000</v>
      </c>
      <c r="G8" s="186">
        <v>1800</v>
      </c>
      <c r="H8" s="186">
        <v>0</v>
      </c>
      <c r="I8" s="186">
        <v>700</v>
      </c>
      <c r="J8" s="186">
        <v>475</v>
      </c>
      <c r="K8" s="186">
        <v>10</v>
      </c>
      <c r="L8" s="186">
        <v>25</v>
      </c>
    </row>
    <row r="9" spans="1:12">
      <c r="A9" s="185" t="s">
        <v>2527</v>
      </c>
      <c r="B9" s="186">
        <v>4000</v>
      </c>
      <c r="C9" s="186">
        <v>320</v>
      </c>
      <c r="D9" s="186">
        <v>80</v>
      </c>
      <c r="E9" s="186">
        <v>20</v>
      </c>
      <c r="F9" s="186">
        <v>9500</v>
      </c>
      <c r="G9" s="186">
        <v>1140</v>
      </c>
      <c r="H9" s="186">
        <v>0</v>
      </c>
      <c r="I9" s="186">
        <v>560</v>
      </c>
      <c r="J9" s="186">
        <v>380</v>
      </c>
      <c r="K9" s="186">
        <v>8</v>
      </c>
      <c r="L9" s="186">
        <v>20</v>
      </c>
    </row>
    <row r="10" spans="1:12">
      <c r="A10" s="185" t="s">
        <v>2507</v>
      </c>
      <c r="B10" s="186">
        <v>4000</v>
      </c>
      <c r="C10" s="186">
        <v>320</v>
      </c>
      <c r="D10" s="186">
        <v>80</v>
      </c>
      <c r="E10" s="186">
        <v>20</v>
      </c>
      <c r="F10" s="186">
        <v>3500</v>
      </c>
      <c r="G10" s="186">
        <v>420</v>
      </c>
      <c r="H10" s="186">
        <v>0</v>
      </c>
      <c r="I10" s="186">
        <v>560</v>
      </c>
      <c r="J10" s="186">
        <v>380</v>
      </c>
      <c r="K10" s="186">
        <v>8</v>
      </c>
      <c r="L10" s="186">
        <v>20</v>
      </c>
    </row>
    <row r="11" spans="1:12">
      <c r="A11" s="185" t="s">
        <v>2629</v>
      </c>
      <c r="B11" s="186">
        <v>4000</v>
      </c>
      <c r="C11" s="186">
        <v>320</v>
      </c>
      <c r="D11" s="186">
        <v>80</v>
      </c>
      <c r="E11" s="186">
        <v>20</v>
      </c>
      <c r="F11" s="186">
        <v>8500</v>
      </c>
      <c r="G11" s="186">
        <v>1020</v>
      </c>
      <c r="H11" s="186">
        <v>0</v>
      </c>
      <c r="I11" s="186">
        <v>560</v>
      </c>
      <c r="J11" s="186">
        <v>380</v>
      </c>
      <c r="K11" s="186">
        <v>8</v>
      </c>
      <c r="L11" s="186">
        <v>20</v>
      </c>
    </row>
    <row r="12" spans="1:12">
      <c r="A12" s="185" t="s">
        <v>2563</v>
      </c>
      <c r="B12" s="186">
        <v>4000</v>
      </c>
      <c r="C12" s="186">
        <v>320</v>
      </c>
      <c r="D12" s="186">
        <v>80</v>
      </c>
      <c r="E12" s="186">
        <v>20</v>
      </c>
      <c r="F12" s="186">
        <v>3500</v>
      </c>
      <c r="G12" s="186">
        <v>420</v>
      </c>
      <c r="H12" s="186">
        <v>0</v>
      </c>
      <c r="I12" s="186">
        <v>560</v>
      </c>
      <c r="J12" s="186">
        <v>380</v>
      </c>
      <c r="K12" s="186">
        <v>8</v>
      </c>
      <c r="L12" s="186">
        <v>20</v>
      </c>
    </row>
    <row r="13" spans="1:12">
      <c r="A13" s="185" t="s">
        <v>2547</v>
      </c>
      <c r="B13" s="186">
        <v>4500</v>
      </c>
      <c r="C13" s="186">
        <v>360</v>
      </c>
      <c r="D13" s="186">
        <v>90</v>
      </c>
      <c r="E13" s="186">
        <v>22.5</v>
      </c>
      <c r="F13" s="186">
        <v>14000</v>
      </c>
      <c r="G13" s="186">
        <v>1680</v>
      </c>
      <c r="H13" s="186">
        <v>0</v>
      </c>
      <c r="I13" s="186">
        <v>630</v>
      </c>
      <c r="J13" s="186">
        <v>427.5</v>
      </c>
      <c r="K13" s="186">
        <v>9</v>
      </c>
      <c r="L13" s="186">
        <v>22.5</v>
      </c>
    </row>
    <row r="14" spans="1:12">
      <c r="A14" s="185" t="s">
        <v>2551</v>
      </c>
      <c r="B14" s="186">
        <v>4000</v>
      </c>
      <c r="C14" s="186">
        <v>320</v>
      </c>
      <c r="D14" s="186">
        <v>80</v>
      </c>
      <c r="E14" s="186">
        <v>20</v>
      </c>
      <c r="F14" s="186">
        <v>9500</v>
      </c>
      <c r="G14" s="186">
        <v>1140</v>
      </c>
      <c r="H14" s="186">
        <v>0</v>
      </c>
      <c r="I14" s="186">
        <v>560</v>
      </c>
      <c r="J14" s="186">
        <v>380</v>
      </c>
      <c r="K14" s="186">
        <v>8</v>
      </c>
      <c r="L14" s="186">
        <v>20</v>
      </c>
    </row>
    <row r="15" spans="1:12">
      <c r="A15" s="185" t="s">
        <v>2633</v>
      </c>
      <c r="B15" s="186">
        <v>4000</v>
      </c>
      <c r="C15" s="186">
        <v>320</v>
      </c>
      <c r="D15" s="186">
        <v>80</v>
      </c>
      <c r="E15" s="186">
        <v>20</v>
      </c>
      <c r="F15" s="186">
        <v>3500</v>
      </c>
      <c r="G15" s="186">
        <v>420</v>
      </c>
      <c r="H15" s="186">
        <v>0</v>
      </c>
      <c r="I15" s="186">
        <v>560</v>
      </c>
      <c r="J15" s="186">
        <v>380</v>
      </c>
      <c r="K15" s="186">
        <v>8</v>
      </c>
      <c r="L15" s="186">
        <v>20</v>
      </c>
    </row>
    <row r="16" spans="1:12">
      <c r="A16" s="185" t="s">
        <v>2530</v>
      </c>
      <c r="B16" s="186">
        <v>4000</v>
      </c>
      <c r="C16" s="186">
        <v>320</v>
      </c>
      <c r="D16" s="186">
        <v>80</v>
      </c>
      <c r="E16" s="186">
        <v>20</v>
      </c>
      <c r="F16" s="186">
        <v>10500</v>
      </c>
      <c r="G16" s="186">
        <v>1260</v>
      </c>
      <c r="H16" s="186">
        <v>0</v>
      </c>
      <c r="I16" s="186">
        <v>560</v>
      </c>
      <c r="J16" s="186">
        <v>380</v>
      </c>
      <c r="K16" s="186">
        <v>8</v>
      </c>
      <c r="L16" s="186">
        <v>20</v>
      </c>
    </row>
    <row r="17" spans="1:12">
      <c r="A17" s="185" t="s">
        <v>2645</v>
      </c>
      <c r="B17" s="186">
        <v>4000</v>
      </c>
      <c r="C17" s="186">
        <v>320</v>
      </c>
      <c r="D17" s="186">
        <v>80</v>
      </c>
      <c r="E17" s="186">
        <v>20</v>
      </c>
      <c r="F17" s="186">
        <v>3500</v>
      </c>
      <c r="G17" s="186">
        <v>420</v>
      </c>
      <c r="H17" s="186">
        <v>0</v>
      </c>
      <c r="I17" s="186">
        <v>560</v>
      </c>
      <c r="J17" s="186">
        <v>380</v>
      </c>
      <c r="K17" s="186">
        <v>8</v>
      </c>
      <c r="L17" s="186">
        <v>20</v>
      </c>
    </row>
    <row r="18" spans="1:12">
      <c r="A18" s="185" t="s">
        <v>2600</v>
      </c>
      <c r="B18" s="186">
        <v>4000</v>
      </c>
      <c r="C18" s="186">
        <v>320</v>
      </c>
      <c r="D18" s="186">
        <v>80</v>
      </c>
      <c r="E18" s="186">
        <v>20</v>
      </c>
      <c r="F18" s="186">
        <v>3500</v>
      </c>
      <c r="G18" s="186">
        <v>420</v>
      </c>
      <c r="H18" s="186">
        <v>0</v>
      </c>
      <c r="I18" s="186">
        <v>560</v>
      </c>
      <c r="J18" s="186">
        <v>380</v>
      </c>
      <c r="K18" s="186">
        <v>8</v>
      </c>
      <c r="L18" s="186">
        <v>20</v>
      </c>
    </row>
    <row r="19" spans="1:12">
      <c r="A19" s="185" t="s">
        <v>2660</v>
      </c>
      <c r="B19" s="186">
        <v>4000</v>
      </c>
      <c r="C19" s="186">
        <v>320</v>
      </c>
      <c r="D19" s="186">
        <v>80</v>
      </c>
      <c r="E19" s="186">
        <v>20</v>
      </c>
      <c r="F19" s="186">
        <v>12000</v>
      </c>
      <c r="G19" s="186">
        <v>1440</v>
      </c>
      <c r="H19" s="186">
        <v>0</v>
      </c>
      <c r="I19" s="186">
        <v>560</v>
      </c>
      <c r="J19" s="186">
        <v>380</v>
      </c>
      <c r="K19" s="186">
        <v>8</v>
      </c>
      <c r="L19" s="186">
        <v>20</v>
      </c>
    </row>
    <row r="20" spans="1:12">
      <c r="A20" s="185" t="s">
        <v>2656</v>
      </c>
      <c r="B20" s="186">
        <v>4000</v>
      </c>
      <c r="C20" s="186">
        <v>320</v>
      </c>
      <c r="D20" s="186">
        <v>80</v>
      </c>
      <c r="E20" s="186">
        <v>20</v>
      </c>
      <c r="F20" s="186">
        <v>9000</v>
      </c>
      <c r="G20" s="186">
        <v>1080</v>
      </c>
      <c r="H20" s="186">
        <v>0</v>
      </c>
      <c r="I20" s="186">
        <v>560</v>
      </c>
      <c r="J20" s="186">
        <v>380</v>
      </c>
      <c r="K20" s="186">
        <v>8</v>
      </c>
      <c r="L20" s="186">
        <v>20</v>
      </c>
    </row>
    <row r="21" spans="1:12">
      <c r="A21" s="185" t="s">
        <v>2663</v>
      </c>
      <c r="B21" s="186">
        <v>4000</v>
      </c>
      <c r="C21" s="186">
        <v>320</v>
      </c>
      <c r="D21" s="186">
        <v>80</v>
      </c>
      <c r="E21" s="186">
        <v>20</v>
      </c>
      <c r="F21" s="186">
        <v>3500</v>
      </c>
      <c r="G21" s="186">
        <v>420</v>
      </c>
      <c r="H21" s="186">
        <v>0</v>
      </c>
      <c r="I21" s="186">
        <v>560</v>
      </c>
      <c r="J21" s="186">
        <v>380</v>
      </c>
      <c r="K21" s="186">
        <v>8</v>
      </c>
      <c r="L21" s="186">
        <v>20</v>
      </c>
    </row>
    <row r="22" spans="1:12">
      <c r="A22" s="185" t="s">
        <v>2555</v>
      </c>
      <c r="B22" s="186">
        <v>4000</v>
      </c>
      <c r="C22" s="186">
        <v>320</v>
      </c>
      <c r="D22" s="186">
        <v>80</v>
      </c>
      <c r="E22" s="186">
        <v>20</v>
      </c>
      <c r="F22" s="186">
        <v>8500</v>
      </c>
      <c r="G22" s="186">
        <v>1020</v>
      </c>
      <c r="H22" s="186">
        <v>0</v>
      </c>
      <c r="I22" s="186">
        <v>560</v>
      </c>
      <c r="J22" s="186">
        <v>380</v>
      </c>
      <c r="K22" s="186">
        <v>8</v>
      </c>
      <c r="L22" s="186">
        <v>20</v>
      </c>
    </row>
    <row r="23" spans="1:12">
      <c r="A23" s="185" t="s">
        <v>2523</v>
      </c>
      <c r="B23" s="186">
        <v>4000</v>
      </c>
      <c r="C23" s="186">
        <v>320</v>
      </c>
      <c r="D23" s="186">
        <v>80</v>
      </c>
      <c r="E23" s="186">
        <v>20</v>
      </c>
      <c r="F23" s="186">
        <v>9000</v>
      </c>
      <c r="G23" s="186">
        <v>1080</v>
      </c>
      <c r="H23" s="186">
        <v>0</v>
      </c>
      <c r="I23" s="186">
        <v>560</v>
      </c>
      <c r="J23" s="186">
        <v>380</v>
      </c>
      <c r="K23" s="186">
        <v>8</v>
      </c>
      <c r="L23" s="186">
        <v>20</v>
      </c>
    </row>
    <row r="24" spans="1:12">
      <c r="A24" s="185" t="s">
        <v>2625</v>
      </c>
      <c r="B24" s="186">
        <v>4000</v>
      </c>
      <c r="C24" s="186">
        <v>320</v>
      </c>
      <c r="D24" s="186">
        <v>80</v>
      </c>
      <c r="E24" s="186">
        <v>20</v>
      </c>
      <c r="F24" s="186">
        <v>9000</v>
      </c>
      <c r="G24" s="186">
        <v>1080</v>
      </c>
      <c r="H24" s="186">
        <v>0</v>
      </c>
      <c r="I24" s="186">
        <v>560</v>
      </c>
      <c r="J24" s="186">
        <v>380</v>
      </c>
      <c r="K24" s="186">
        <v>8</v>
      </c>
      <c r="L24" s="186">
        <v>20</v>
      </c>
    </row>
    <row r="25" spans="1:12">
      <c r="A25" s="185" t="s">
        <v>2518</v>
      </c>
      <c r="B25" s="186">
        <v>4500</v>
      </c>
      <c r="C25" s="186">
        <v>360</v>
      </c>
      <c r="D25" s="186">
        <v>90</v>
      </c>
      <c r="E25" s="186">
        <v>22.5</v>
      </c>
      <c r="F25" s="186">
        <v>12000</v>
      </c>
      <c r="G25" s="186">
        <v>1440</v>
      </c>
      <c r="H25" s="186">
        <v>0</v>
      </c>
      <c r="I25" s="186">
        <v>630</v>
      </c>
      <c r="J25" s="186">
        <v>427.5</v>
      </c>
      <c r="K25" s="186">
        <v>9</v>
      </c>
      <c r="L25" s="186">
        <v>22.5</v>
      </c>
    </row>
    <row r="26" spans="1:12">
      <c r="A26" s="185" t="s">
        <v>2588</v>
      </c>
      <c r="B26" s="186">
        <v>8000</v>
      </c>
      <c r="C26" s="186">
        <v>640</v>
      </c>
      <c r="D26" s="186">
        <v>160</v>
      </c>
      <c r="E26" s="186">
        <v>40</v>
      </c>
      <c r="F26" s="186">
        <v>36000</v>
      </c>
      <c r="G26" s="186">
        <v>4320</v>
      </c>
      <c r="H26" s="186">
        <v>-960</v>
      </c>
      <c r="I26" s="186">
        <v>1120</v>
      </c>
      <c r="J26" s="186">
        <v>760</v>
      </c>
      <c r="K26" s="186">
        <v>16</v>
      </c>
      <c r="L26" s="186">
        <v>40</v>
      </c>
    </row>
    <row r="27" spans="1:12">
      <c r="A27" s="185" t="s">
        <v>2653</v>
      </c>
      <c r="B27" s="186">
        <v>4000</v>
      </c>
      <c r="C27" s="186">
        <v>320</v>
      </c>
      <c r="D27" s="186">
        <v>80</v>
      </c>
      <c r="E27" s="186">
        <v>20</v>
      </c>
      <c r="F27" s="186">
        <v>4500</v>
      </c>
      <c r="G27" s="186">
        <v>540</v>
      </c>
      <c r="H27" s="186">
        <v>0</v>
      </c>
      <c r="I27" s="186">
        <v>560</v>
      </c>
      <c r="J27" s="186">
        <v>380</v>
      </c>
      <c r="K27" s="186">
        <v>8</v>
      </c>
      <c r="L27" s="186">
        <v>20</v>
      </c>
    </row>
    <row r="28" spans="1:12">
      <c r="A28" s="185" t="s">
        <v>2592</v>
      </c>
      <c r="B28" s="186">
        <v>4000</v>
      </c>
      <c r="C28" s="186">
        <v>320</v>
      </c>
      <c r="D28" s="186">
        <v>80</v>
      </c>
      <c r="E28" s="186">
        <v>20</v>
      </c>
      <c r="F28" s="186">
        <v>3500</v>
      </c>
      <c r="G28" s="186">
        <v>420</v>
      </c>
      <c r="H28" s="186">
        <v>0</v>
      </c>
      <c r="I28" s="186">
        <v>560</v>
      </c>
      <c r="J28" s="186">
        <v>380</v>
      </c>
      <c r="K28" s="186">
        <v>8</v>
      </c>
      <c r="L28" s="186">
        <v>20</v>
      </c>
    </row>
    <row r="29" spans="1:12">
      <c r="A29" s="185" t="s">
        <v>2597</v>
      </c>
      <c r="B29" s="186">
        <v>4000</v>
      </c>
      <c r="C29" s="186">
        <v>320</v>
      </c>
      <c r="D29" s="186">
        <v>80</v>
      </c>
      <c r="E29" s="186">
        <v>20</v>
      </c>
      <c r="F29" s="186">
        <v>3500</v>
      </c>
      <c r="G29" s="186">
        <v>420</v>
      </c>
      <c r="H29" s="186">
        <v>0</v>
      </c>
      <c r="I29" s="186">
        <v>560</v>
      </c>
      <c r="J29" s="186">
        <v>380</v>
      </c>
      <c r="K29" s="186">
        <v>8</v>
      </c>
      <c r="L29" s="186">
        <v>20</v>
      </c>
    </row>
    <row r="30" spans="1:12">
      <c r="A30" s="185" t="s">
        <v>3182</v>
      </c>
      <c r="B30" s="186">
        <v>4000</v>
      </c>
      <c r="C30" s="186">
        <v>320</v>
      </c>
      <c r="D30" s="186">
        <v>80</v>
      </c>
      <c r="E30" s="186">
        <v>20</v>
      </c>
      <c r="F30" s="186">
        <v>3500</v>
      </c>
      <c r="G30" s="186">
        <v>420</v>
      </c>
      <c r="H30" s="186">
        <v>0</v>
      </c>
      <c r="I30" s="186">
        <v>560</v>
      </c>
      <c r="J30" s="186">
        <v>380</v>
      </c>
      <c r="K30" s="186">
        <v>8</v>
      </c>
      <c r="L30" s="186">
        <v>20</v>
      </c>
    </row>
    <row r="31" spans="1:12">
      <c r="A31" s="185" t="s">
        <v>2584</v>
      </c>
      <c r="B31" s="186">
        <v>4000</v>
      </c>
      <c r="C31" s="186">
        <v>320</v>
      </c>
      <c r="D31" s="186">
        <v>80</v>
      </c>
      <c r="E31" s="186">
        <v>20</v>
      </c>
      <c r="F31" s="186">
        <v>3500</v>
      </c>
      <c r="G31" s="186">
        <v>420</v>
      </c>
      <c r="H31" s="186">
        <v>0</v>
      </c>
      <c r="I31" s="186">
        <v>560</v>
      </c>
      <c r="J31" s="186">
        <v>380</v>
      </c>
      <c r="K31" s="186">
        <v>8</v>
      </c>
      <c r="L31" s="186">
        <v>20</v>
      </c>
    </row>
    <row r="32" spans="1:12">
      <c r="A32" s="185" t="s">
        <v>2576</v>
      </c>
      <c r="B32" s="186">
        <v>4000</v>
      </c>
      <c r="C32" s="186">
        <v>320</v>
      </c>
      <c r="D32" s="186">
        <v>80</v>
      </c>
      <c r="E32" s="186">
        <v>20</v>
      </c>
      <c r="F32" s="186">
        <v>8500</v>
      </c>
      <c r="G32" s="186">
        <v>1020</v>
      </c>
      <c r="H32" s="186">
        <v>0</v>
      </c>
      <c r="I32" s="186">
        <v>560</v>
      </c>
      <c r="J32" s="186">
        <v>380</v>
      </c>
      <c r="K32" s="186">
        <v>8</v>
      </c>
      <c r="L32" s="186">
        <v>20</v>
      </c>
    </row>
    <row r="33" spans="1:12">
      <c r="A33" s="185" t="s">
        <v>2572</v>
      </c>
      <c r="B33" s="186">
        <v>4000</v>
      </c>
      <c r="C33" s="186">
        <v>320</v>
      </c>
      <c r="D33" s="186">
        <v>80</v>
      </c>
      <c r="E33" s="186">
        <v>20</v>
      </c>
      <c r="F33" s="186">
        <v>8500</v>
      </c>
      <c r="G33" s="186">
        <v>1020</v>
      </c>
      <c r="H33" s="186">
        <v>0</v>
      </c>
      <c r="I33" s="186">
        <v>560</v>
      </c>
      <c r="J33" s="186">
        <v>380</v>
      </c>
      <c r="K33" s="186">
        <v>8</v>
      </c>
      <c r="L33" s="186">
        <v>20</v>
      </c>
    </row>
    <row r="34" spans="1:12">
      <c r="A34" s="185" t="s">
        <v>2610</v>
      </c>
      <c r="B34" s="186">
        <v>4000</v>
      </c>
      <c r="C34" s="186">
        <v>320</v>
      </c>
      <c r="D34" s="186">
        <v>80</v>
      </c>
      <c r="E34" s="186">
        <v>20</v>
      </c>
      <c r="F34" s="186">
        <v>3500</v>
      </c>
      <c r="G34" s="186">
        <v>420</v>
      </c>
      <c r="H34" s="186">
        <v>0</v>
      </c>
      <c r="I34" s="186">
        <v>560</v>
      </c>
      <c r="J34" s="186">
        <v>380</v>
      </c>
      <c r="K34" s="186">
        <v>8</v>
      </c>
      <c r="L34" s="186">
        <v>20</v>
      </c>
    </row>
    <row r="35" spans="1:12">
      <c r="A35" s="185" t="s">
        <v>2569</v>
      </c>
      <c r="B35" s="186">
        <v>4000</v>
      </c>
      <c r="C35" s="186">
        <v>320</v>
      </c>
      <c r="D35" s="186">
        <v>80</v>
      </c>
      <c r="E35" s="186">
        <v>20</v>
      </c>
      <c r="F35" s="186">
        <v>3500</v>
      </c>
      <c r="G35" s="186">
        <v>420</v>
      </c>
      <c r="H35" s="186">
        <v>0</v>
      </c>
      <c r="I35" s="186">
        <v>560</v>
      </c>
      <c r="J35" s="186">
        <v>380</v>
      </c>
      <c r="K35" s="186">
        <v>8</v>
      </c>
      <c r="L35" s="186">
        <v>20</v>
      </c>
    </row>
    <row r="36" spans="1:12">
      <c r="A36" s="185" t="s">
        <v>2621</v>
      </c>
      <c r="B36" s="186">
        <v>4000</v>
      </c>
      <c r="C36" s="186">
        <v>320</v>
      </c>
      <c r="D36" s="186">
        <v>80</v>
      </c>
      <c r="E36" s="186">
        <v>20</v>
      </c>
      <c r="F36" s="186">
        <v>3500</v>
      </c>
      <c r="G36" s="186">
        <v>420</v>
      </c>
      <c r="H36" s="186">
        <v>0</v>
      </c>
      <c r="I36" s="186">
        <v>560</v>
      </c>
      <c r="J36" s="186">
        <v>380</v>
      </c>
      <c r="K36" s="186">
        <v>8</v>
      </c>
      <c r="L36" s="186">
        <v>20</v>
      </c>
    </row>
    <row r="37" spans="1:12">
      <c r="A37" s="185" t="s">
        <v>2543</v>
      </c>
      <c r="B37" s="186">
        <v>5500</v>
      </c>
      <c r="C37" s="186">
        <v>440</v>
      </c>
      <c r="D37" s="186">
        <v>110</v>
      </c>
      <c r="E37" s="186">
        <v>27.5</v>
      </c>
      <c r="F37" s="186">
        <v>21000</v>
      </c>
      <c r="G37" s="186">
        <v>2520</v>
      </c>
      <c r="H37" s="186">
        <v>0</v>
      </c>
      <c r="I37" s="186">
        <v>770</v>
      </c>
      <c r="J37" s="186">
        <v>522.5</v>
      </c>
      <c r="K37" s="186">
        <v>11</v>
      </c>
      <c r="L37" s="186">
        <v>27.5</v>
      </c>
    </row>
    <row r="38" spans="1:12">
      <c r="A38" s="185" t="s">
        <v>2637</v>
      </c>
      <c r="B38" s="186">
        <v>4000</v>
      </c>
      <c r="C38" s="186">
        <v>320</v>
      </c>
      <c r="D38" s="186">
        <v>80</v>
      </c>
      <c r="E38" s="186">
        <v>20</v>
      </c>
      <c r="F38" s="186">
        <v>7500</v>
      </c>
      <c r="G38" s="186">
        <v>900</v>
      </c>
      <c r="H38" s="186">
        <v>0</v>
      </c>
      <c r="I38" s="186">
        <v>560</v>
      </c>
      <c r="J38" s="186">
        <v>380</v>
      </c>
      <c r="K38" s="186">
        <v>8</v>
      </c>
      <c r="L38" s="186">
        <v>20</v>
      </c>
    </row>
    <row r="39" spans="1:12">
      <c r="A39" s="185" t="s">
        <v>2560</v>
      </c>
      <c r="B39" s="186">
        <v>4000</v>
      </c>
      <c r="C39" s="186">
        <v>320</v>
      </c>
      <c r="D39" s="186">
        <v>80</v>
      </c>
      <c r="E39" s="186">
        <v>20</v>
      </c>
      <c r="F39" s="186">
        <v>7700</v>
      </c>
      <c r="G39" s="186">
        <v>924</v>
      </c>
      <c r="H39" s="186">
        <v>0</v>
      </c>
      <c r="I39" s="186">
        <v>560</v>
      </c>
      <c r="J39" s="186">
        <v>380</v>
      </c>
      <c r="K39" s="186">
        <v>8</v>
      </c>
      <c r="L39" s="186">
        <v>20</v>
      </c>
    </row>
    <row r="40" spans="1:12">
      <c r="A40" s="185" t="s">
        <v>2617</v>
      </c>
      <c r="B40" s="186">
        <v>4000</v>
      </c>
      <c r="C40" s="186">
        <v>320</v>
      </c>
      <c r="D40" s="186">
        <v>80</v>
      </c>
      <c r="E40" s="186">
        <v>20</v>
      </c>
      <c r="F40" s="186">
        <v>3500</v>
      </c>
      <c r="G40" s="186">
        <v>420</v>
      </c>
      <c r="H40" s="186">
        <v>0</v>
      </c>
      <c r="I40" s="186">
        <v>560</v>
      </c>
      <c r="J40" s="186">
        <v>380</v>
      </c>
      <c r="K40" s="186">
        <v>8</v>
      </c>
      <c r="L40" s="186">
        <v>20</v>
      </c>
    </row>
    <row r="41" spans="1:12">
      <c r="A41" s="185" t="s">
        <v>2641</v>
      </c>
      <c r="B41" s="186">
        <v>4000</v>
      </c>
      <c r="C41" s="186">
        <v>320</v>
      </c>
      <c r="D41" s="186">
        <v>80</v>
      </c>
      <c r="E41" s="186">
        <v>20</v>
      </c>
      <c r="F41" s="186">
        <v>3500</v>
      </c>
      <c r="G41" s="186">
        <v>420</v>
      </c>
      <c r="H41" s="186">
        <v>0</v>
      </c>
      <c r="I41" s="186">
        <v>560</v>
      </c>
      <c r="J41" s="186">
        <v>380</v>
      </c>
      <c r="K41" s="186">
        <v>8</v>
      </c>
      <c r="L41" s="186">
        <v>20</v>
      </c>
    </row>
    <row r="42" spans="1:12">
      <c r="A42" s="185" t="s">
        <v>2649</v>
      </c>
      <c r="B42" s="186">
        <v>4000</v>
      </c>
      <c r="C42" s="186">
        <v>320</v>
      </c>
      <c r="D42" s="186">
        <v>80</v>
      </c>
      <c r="E42" s="186">
        <v>20</v>
      </c>
      <c r="F42" s="186">
        <v>3500</v>
      </c>
      <c r="G42" s="186">
        <v>420</v>
      </c>
      <c r="H42" s="186">
        <v>660</v>
      </c>
      <c r="I42" s="186">
        <v>560</v>
      </c>
      <c r="J42" s="186">
        <v>380</v>
      </c>
      <c r="K42" s="186">
        <v>8</v>
      </c>
      <c r="L42" s="186">
        <v>20</v>
      </c>
    </row>
    <row r="43" spans="1:12">
      <c r="A43" s="185" t="s">
        <v>2666</v>
      </c>
      <c r="B43" s="186">
        <v>4000</v>
      </c>
      <c r="C43" s="186">
        <v>320</v>
      </c>
      <c r="D43" s="186">
        <v>80</v>
      </c>
      <c r="E43" s="186">
        <v>20</v>
      </c>
      <c r="F43" s="186">
        <v>3500</v>
      </c>
      <c r="G43" s="186">
        <v>420</v>
      </c>
      <c r="H43" s="186">
        <v>0</v>
      </c>
      <c r="I43" s="186">
        <v>560</v>
      </c>
      <c r="J43" s="186">
        <v>380</v>
      </c>
      <c r="K43" s="186">
        <v>8</v>
      </c>
      <c r="L43" s="186">
        <v>20</v>
      </c>
    </row>
    <row r="44" spans="1:12">
      <c r="A44" s="185" t="s">
        <v>2580</v>
      </c>
      <c r="B44" s="186">
        <v>4000</v>
      </c>
      <c r="C44" s="186">
        <v>320</v>
      </c>
      <c r="D44" s="186">
        <v>80</v>
      </c>
      <c r="E44" s="186">
        <v>20</v>
      </c>
      <c r="F44" s="186">
        <v>6500</v>
      </c>
      <c r="G44" s="186">
        <v>780</v>
      </c>
      <c r="H44" s="186">
        <v>0</v>
      </c>
      <c r="I44" s="186">
        <v>560</v>
      </c>
      <c r="J44" s="186">
        <v>380</v>
      </c>
      <c r="K44" s="186">
        <v>8</v>
      </c>
      <c r="L44" s="186">
        <v>20</v>
      </c>
    </row>
    <row r="45" spans="1:12">
      <c r="A45" s="185" t="s">
        <v>16</v>
      </c>
      <c r="B45" s="186">
        <v>171500</v>
      </c>
      <c r="C45" s="186">
        <v>13720</v>
      </c>
      <c r="D45" s="186">
        <v>3430</v>
      </c>
      <c r="E45" s="186">
        <v>857.5</v>
      </c>
      <c r="F45" s="186">
        <v>317200</v>
      </c>
      <c r="G45" s="186">
        <v>38064</v>
      </c>
      <c r="H45" s="186">
        <v>-1140</v>
      </c>
      <c r="I45" s="186">
        <v>24010</v>
      </c>
      <c r="J45" s="186">
        <v>16292.5</v>
      </c>
      <c r="K45" s="186">
        <v>343</v>
      </c>
      <c r="L45" s="186">
        <v>857.5</v>
      </c>
    </row>
  </sheetData>
  <phoneticPr fontId="2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44"/>
  <sheetViews>
    <sheetView topLeftCell="F1" workbookViewId="0">
      <pane ySplit="3" topLeftCell="A7" activePane="bottomLeft" state="frozen"/>
      <selection pane="bottomLeft" activeCell="O2" sqref="O1:R1048576"/>
    </sheetView>
  </sheetViews>
  <sheetFormatPr defaultColWidth="9" defaultRowHeight="14.4"/>
  <cols>
    <col min="4" max="4" width="11" customWidth="1"/>
    <col min="5" max="5" width="13.33203125" customWidth="1"/>
    <col min="6" max="6" width="9" customWidth="1"/>
    <col min="7" max="7" width="21.6640625" customWidth="1"/>
    <col min="8" max="8" width="9" customWidth="1"/>
    <col min="9" max="9" width="14.33203125" customWidth="1"/>
    <col min="10" max="10" width="13.6640625" customWidth="1"/>
    <col min="11" max="17" width="9" customWidth="1"/>
    <col min="18" max="18" width="9" style="104" customWidth="1"/>
    <col min="19" max="21" width="9" customWidth="1"/>
    <col min="22" max="22" width="9" style="104" customWidth="1"/>
    <col min="23" max="23" width="9" customWidth="1"/>
    <col min="24" max="27" width="9.109375" customWidth="1"/>
    <col min="28" max="28" width="10.44140625" style="95" customWidth="1"/>
    <col min="29" max="29" width="9" style="95"/>
    <col min="30" max="30" width="9.109375" style="95" customWidth="1"/>
    <col min="31" max="31" width="10.77734375" customWidth="1"/>
    <col min="32" max="32" width="14.33203125" style="96" customWidth="1"/>
    <col min="33" max="33" width="10.88671875" style="96"/>
    <col min="34" max="34" width="14.44140625" style="106"/>
    <col min="35" max="35" width="18.33203125" customWidth="1"/>
  </cols>
  <sheetData>
    <row r="1" spans="1:34" s="58" customFormat="1" ht="40.5" customHeight="1">
      <c r="A1" s="214" t="s">
        <v>3078</v>
      </c>
      <c r="B1" s="215"/>
      <c r="C1" s="216"/>
      <c r="D1" s="215"/>
      <c r="E1" s="215"/>
      <c r="F1" s="215"/>
      <c r="G1" s="215"/>
      <c r="H1" s="215"/>
      <c r="I1" s="215"/>
      <c r="J1" s="215"/>
      <c r="K1" s="215"/>
      <c r="L1" s="215"/>
      <c r="M1" s="215"/>
      <c r="N1" s="215"/>
      <c r="O1" s="215"/>
      <c r="P1" s="215"/>
      <c r="Q1" s="215"/>
      <c r="R1" s="217"/>
      <c r="S1" s="215"/>
      <c r="T1" s="215"/>
      <c r="U1" s="215"/>
      <c r="V1" s="217"/>
      <c r="W1" s="217"/>
      <c r="X1" s="215"/>
      <c r="Y1" s="215"/>
      <c r="Z1" s="215"/>
      <c r="AA1" s="215"/>
      <c r="AB1" s="215"/>
      <c r="AC1" s="215"/>
      <c r="AD1" s="215"/>
      <c r="AE1" s="215"/>
      <c r="AF1" s="219"/>
      <c r="AG1" s="219"/>
      <c r="AH1" s="228"/>
    </row>
    <row r="2" spans="1:34" s="122" customFormat="1" ht="23.25" customHeight="1">
      <c r="A2" s="194" t="s">
        <v>1</v>
      </c>
      <c r="B2" s="195" t="s">
        <v>2</v>
      </c>
      <c r="C2" s="196" t="s">
        <v>3</v>
      </c>
      <c r="D2" s="197" t="s">
        <v>4</v>
      </c>
      <c r="E2" s="197" t="s">
        <v>5</v>
      </c>
      <c r="F2" s="197" t="s">
        <v>6</v>
      </c>
      <c r="G2" s="196" t="s">
        <v>7</v>
      </c>
      <c r="H2" s="198" t="s">
        <v>8</v>
      </c>
      <c r="I2" s="199" t="s">
        <v>9</v>
      </c>
      <c r="J2" s="194" t="s">
        <v>10</v>
      </c>
      <c r="K2" s="200" t="s">
        <v>11</v>
      </c>
      <c r="L2" s="201"/>
      <c r="M2" s="201"/>
      <c r="N2" s="201"/>
      <c r="O2" s="187" t="s">
        <v>12</v>
      </c>
      <c r="P2" s="127"/>
      <c r="Q2" s="127"/>
      <c r="R2" s="128"/>
      <c r="S2" s="126"/>
      <c r="T2" s="127" t="s">
        <v>13</v>
      </c>
      <c r="U2" s="128"/>
      <c r="V2" s="187" t="s">
        <v>14</v>
      </c>
      <c r="W2" s="128"/>
      <c r="X2" s="187" t="s">
        <v>15</v>
      </c>
      <c r="Y2" s="127"/>
      <c r="Z2" s="127"/>
      <c r="AA2" s="127"/>
      <c r="AB2" s="205"/>
      <c r="AC2" s="205"/>
      <c r="AD2" s="128"/>
      <c r="AE2" s="188" t="s">
        <v>16</v>
      </c>
      <c r="AF2" s="190" t="s">
        <v>17</v>
      </c>
      <c r="AG2" s="190" t="s">
        <v>18</v>
      </c>
      <c r="AH2" s="192" t="s">
        <v>19</v>
      </c>
    </row>
    <row r="3" spans="1:34" s="130" customFormat="1" ht="29.4" customHeight="1">
      <c r="A3" s="194" t="s">
        <v>1</v>
      </c>
      <c r="B3" s="195" t="s">
        <v>2</v>
      </c>
      <c r="C3" s="196" t="s">
        <v>3</v>
      </c>
      <c r="D3" s="197" t="s">
        <v>4</v>
      </c>
      <c r="E3" s="197" t="s">
        <v>5</v>
      </c>
      <c r="F3" s="197" t="s">
        <v>6</v>
      </c>
      <c r="G3" s="196" t="s">
        <v>7</v>
      </c>
      <c r="H3" s="198" t="s">
        <v>8</v>
      </c>
      <c r="I3" s="199" t="s">
        <v>9</v>
      </c>
      <c r="J3" s="194" t="s">
        <v>10</v>
      </c>
      <c r="K3" s="125" t="s">
        <v>20</v>
      </c>
      <c r="L3" s="125" t="s">
        <v>21</v>
      </c>
      <c r="M3" s="125" t="s">
        <v>22</v>
      </c>
      <c r="N3" s="125" t="s">
        <v>23</v>
      </c>
      <c r="O3" s="124" t="s">
        <v>24</v>
      </c>
      <c r="P3" s="124" t="s">
        <v>25</v>
      </c>
      <c r="Q3" s="124" t="s">
        <v>26</v>
      </c>
      <c r="R3" s="124" t="s">
        <v>27</v>
      </c>
      <c r="S3" s="131" t="s">
        <v>28</v>
      </c>
      <c r="T3" s="124" t="s">
        <v>29</v>
      </c>
      <c r="U3" s="124" t="s">
        <v>30</v>
      </c>
      <c r="V3" s="123" t="s">
        <v>31</v>
      </c>
      <c r="W3" s="123" t="s">
        <v>32</v>
      </c>
      <c r="X3" s="137" t="s">
        <v>33</v>
      </c>
      <c r="Y3" s="138" t="s">
        <v>34</v>
      </c>
      <c r="Z3" s="133" t="s">
        <v>35</v>
      </c>
      <c r="AA3" s="132" t="s">
        <v>36</v>
      </c>
      <c r="AB3" s="206" t="s">
        <v>37</v>
      </c>
      <c r="AC3" s="207" t="s">
        <v>38</v>
      </c>
      <c r="AD3" s="134" t="s">
        <v>39</v>
      </c>
      <c r="AE3" s="189"/>
      <c r="AF3" s="191"/>
      <c r="AG3" s="191"/>
      <c r="AH3" s="193"/>
    </row>
    <row r="4" spans="1:34" s="58" customFormat="1" ht="20.100000000000001" customHeight="1">
      <c r="A4" s="53">
        <v>1</v>
      </c>
      <c r="B4" s="53" t="s">
        <v>40</v>
      </c>
      <c r="C4" s="51" t="s">
        <v>2506</v>
      </c>
      <c r="D4" s="52" t="s">
        <v>2507</v>
      </c>
      <c r="E4" s="51" t="s">
        <v>43</v>
      </c>
      <c r="F4" s="51" t="s">
        <v>79</v>
      </c>
      <c r="G4" s="53" t="s">
        <v>2508</v>
      </c>
      <c r="H4" s="65">
        <v>202303</v>
      </c>
      <c r="I4" s="69" t="s">
        <v>2509</v>
      </c>
      <c r="J4" s="51" t="s">
        <v>2510</v>
      </c>
      <c r="K4" s="51">
        <v>4000</v>
      </c>
      <c r="L4" s="83">
        <v>4000</v>
      </c>
      <c r="M4" s="83">
        <v>4000</v>
      </c>
      <c r="N4" s="97">
        <v>4000</v>
      </c>
      <c r="O4" s="70">
        <v>560</v>
      </c>
      <c r="P4" s="70">
        <v>20</v>
      </c>
      <c r="Q4" s="70">
        <f t="shared" ref="Q4:Q37" si="0">ROUND(M4*0.002,2)</f>
        <v>8</v>
      </c>
      <c r="R4" s="70">
        <f t="shared" ref="R4:R37" si="1">ROUND(N4*0.095,2)</f>
        <v>380</v>
      </c>
      <c r="S4" s="70">
        <v>320</v>
      </c>
      <c r="T4" s="70">
        <v>20</v>
      </c>
      <c r="U4" s="76">
        <f t="shared" ref="U4:U37" si="2">N4*0.02</f>
        <v>80</v>
      </c>
      <c r="V4" s="76">
        <f t="shared" ref="V4:V37" si="3">SUM(O4:R4)</f>
        <v>968</v>
      </c>
      <c r="W4" s="76">
        <f t="shared" ref="W4:W37" si="4">SUM(S4:U4)</f>
        <v>420</v>
      </c>
      <c r="X4" s="77">
        <v>3500</v>
      </c>
      <c r="Y4" s="51">
        <f t="shared" ref="Y4:Y37" si="5">X4*0.12</f>
        <v>420</v>
      </c>
      <c r="Z4" s="51">
        <v>3500</v>
      </c>
      <c r="AA4" s="69">
        <f t="shared" ref="AA4:AA37" si="6">Z4*0.12</f>
        <v>420</v>
      </c>
      <c r="AB4" s="76">
        <f t="shared" ref="AB4:AB37" si="7">Y4-AA4</f>
        <v>0</v>
      </c>
      <c r="AC4" s="76"/>
      <c r="AD4" s="76">
        <f t="shared" ref="AD4:AD44" si="8">AB4+AC4</f>
        <v>0</v>
      </c>
      <c r="AE4" s="76">
        <f t="shared" ref="AE4:AE44" si="9">V4+W4+AA4*2</f>
        <v>2228</v>
      </c>
      <c r="AF4" s="82" t="s">
        <v>2511</v>
      </c>
      <c r="AG4" s="82"/>
      <c r="AH4" s="88"/>
    </row>
    <row r="5" spans="1:34" s="58" customFormat="1" ht="20.100000000000001" customHeight="1">
      <c r="A5" s="53">
        <v>2</v>
      </c>
      <c r="B5" s="53" t="s">
        <v>40</v>
      </c>
      <c r="C5" s="51" t="s">
        <v>2512</v>
      </c>
      <c r="D5" s="52" t="s">
        <v>2513</v>
      </c>
      <c r="E5" s="51" t="s">
        <v>43</v>
      </c>
      <c r="F5" s="51" t="s">
        <v>84</v>
      </c>
      <c r="G5" s="53" t="s">
        <v>2514</v>
      </c>
      <c r="H5" s="65">
        <v>202303</v>
      </c>
      <c r="I5" s="69" t="s">
        <v>2515</v>
      </c>
      <c r="J5" s="51" t="s">
        <v>2516</v>
      </c>
      <c r="K5" s="51">
        <v>5000</v>
      </c>
      <c r="L5" s="83">
        <v>5000</v>
      </c>
      <c r="M5" s="83">
        <v>5000</v>
      </c>
      <c r="N5" s="97">
        <v>5000</v>
      </c>
      <c r="O5" s="70">
        <v>700</v>
      </c>
      <c r="P5" s="70">
        <v>25</v>
      </c>
      <c r="Q5" s="70">
        <f t="shared" si="0"/>
        <v>10</v>
      </c>
      <c r="R5" s="70">
        <f t="shared" si="1"/>
        <v>475</v>
      </c>
      <c r="S5" s="70">
        <v>400</v>
      </c>
      <c r="T5" s="70">
        <v>25</v>
      </c>
      <c r="U5" s="76">
        <f t="shared" si="2"/>
        <v>100</v>
      </c>
      <c r="V5" s="76">
        <f t="shared" si="3"/>
        <v>1210</v>
      </c>
      <c r="W5" s="76">
        <f t="shared" si="4"/>
        <v>525</v>
      </c>
      <c r="X5" s="77">
        <v>15000</v>
      </c>
      <c r="Y5" s="51">
        <f t="shared" si="5"/>
        <v>1800</v>
      </c>
      <c r="Z5" s="51">
        <v>15000</v>
      </c>
      <c r="AA5" s="69">
        <f t="shared" si="6"/>
        <v>1800</v>
      </c>
      <c r="AB5" s="76">
        <f t="shared" si="7"/>
        <v>0</v>
      </c>
      <c r="AC5" s="76"/>
      <c r="AD5" s="76">
        <f t="shared" si="8"/>
        <v>0</v>
      </c>
      <c r="AE5" s="76">
        <f t="shared" si="9"/>
        <v>5335</v>
      </c>
      <c r="AF5" s="82"/>
      <c r="AG5" s="82"/>
      <c r="AH5" s="88"/>
    </row>
    <row r="6" spans="1:34" s="58" customFormat="1" ht="20.100000000000001" customHeight="1">
      <c r="A6" s="53">
        <v>3</v>
      </c>
      <c r="B6" s="53" t="s">
        <v>40</v>
      </c>
      <c r="C6" s="51" t="s">
        <v>2517</v>
      </c>
      <c r="D6" s="52" t="s">
        <v>2518</v>
      </c>
      <c r="E6" s="51" t="s">
        <v>43</v>
      </c>
      <c r="F6" s="51" t="s">
        <v>75</v>
      </c>
      <c r="G6" s="53" t="s">
        <v>2519</v>
      </c>
      <c r="H6" s="65">
        <v>202303</v>
      </c>
      <c r="I6" s="69" t="s">
        <v>2520</v>
      </c>
      <c r="J6" s="51" t="s">
        <v>2521</v>
      </c>
      <c r="K6" s="51">
        <v>4500</v>
      </c>
      <c r="L6" s="83">
        <v>4500</v>
      </c>
      <c r="M6" s="83">
        <v>4500</v>
      </c>
      <c r="N6" s="97">
        <v>4500</v>
      </c>
      <c r="O6" s="70">
        <v>630</v>
      </c>
      <c r="P6" s="70">
        <v>22.5</v>
      </c>
      <c r="Q6" s="70">
        <f t="shared" si="0"/>
        <v>9</v>
      </c>
      <c r="R6" s="70">
        <f t="shared" si="1"/>
        <v>427.5</v>
      </c>
      <c r="S6" s="70">
        <v>360</v>
      </c>
      <c r="T6" s="70">
        <v>22.5</v>
      </c>
      <c r="U6" s="76">
        <f t="shared" si="2"/>
        <v>90</v>
      </c>
      <c r="V6" s="76">
        <f t="shared" si="3"/>
        <v>1089</v>
      </c>
      <c r="W6" s="76">
        <f t="shared" si="4"/>
        <v>472.5</v>
      </c>
      <c r="X6" s="77">
        <v>12000</v>
      </c>
      <c r="Y6" s="51">
        <f t="shared" si="5"/>
        <v>1440</v>
      </c>
      <c r="Z6" s="51">
        <v>12000</v>
      </c>
      <c r="AA6" s="69">
        <f t="shared" si="6"/>
        <v>1440</v>
      </c>
      <c r="AB6" s="76">
        <f t="shared" si="7"/>
        <v>0</v>
      </c>
      <c r="AC6" s="76"/>
      <c r="AD6" s="76">
        <f t="shared" si="8"/>
        <v>0</v>
      </c>
      <c r="AE6" s="76">
        <f t="shared" si="9"/>
        <v>4441.5</v>
      </c>
      <c r="AF6" s="82"/>
      <c r="AG6" s="82"/>
      <c r="AH6" s="88"/>
    </row>
    <row r="7" spans="1:34" s="58" customFormat="1" ht="20.100000000000001" customHeight="1">
      <c r="A7" s="53">
        <v>4</v>
      </c>
      <c r="B7" s="53" t="s">
        <v>40</v>
      </c>
      <c r="C7" s="51" t="s">
        <v>2522</v>
      </c>
      <c r="D7" s="52" t="s">
        <v>2523</v>
      </c>
      <c r="E7" s="51" t="s">
        <v>43</v>
      </c>
      <c r="F7" s="51" t="s">
        <v>79</v>
      </c>
      <c r="G7" s="53" t="s">
        <v>2524</v>
      </c>
      <c r="H7" s="65">
        <v>202303</v>
      </c>
      <c r="I7" s="69" t="s">
        <v>2509</v>
      </c>
      <c r="J7" s="51" t="s">
        <v>2525</v>
      </c>
      <c r="K7" s="51">
        <v>4000</v>
      </c>
      <c r="L7" s="83">
        <v>4000</v>
      </c>
      <c r="M7" s="83">
        <v>4000</v>
      </c>
      <c r="N7" s="97">
        <v>4000</v>
      </c>
      <c r="O7" s="70">
        <v>560</v>
      </c>
      <c r="P7" s="70">
        <v>20</v>
      </c>
      <c r="Q7" s="70">
        <f t="shared" si="0"/>
        <v>8</v>
      </c>
      <c r="R7" s="70">
        <f t="shared" si="1"/>
        <v>380</v>
      </c>
      <c r="S7" s="70">
        <v>320</v>
      </c>
      <c r="T7" s="70">
        <v>20</v>
      </c>
      <c r="U7" s="76">
        <f t="shared" si="2"/>
        <v>80</v>
      </c>
      <c r="V7" s="76">
        <f t="shared" si="3"/>
        <v>968</v>
      </c>
      <c r="W7" s="76">
        <f t="shared" si="4"/>
        <v>420</v>
      </c>
      <c r="X7" s="77">
        <v>9000</v>
      </c>
      <c r="Y7" s="51">
        <f t="shared" si="5"/>
        <v>1080</v>
      </c>
      <c r="Z7" s="51">
        <v>9000</v>
      </c>
      <c r="AA7" s="69">
        <f t="shared" si="6"/>
        <v>1080</v>
      </c>
      <c r="AB7" s="76">
        <f t="shared" si="7"/>
        <v>0</v>
      </c>
      <c r="AC7" s="76"/>
      <c r="AD7" s="76">
        <f t="shared" si="8"/>
        <v>0</v>
      </c>
      <c r="AE7" s="76">
        <f t="shared" si="9"/>
        <v>3548</v>
      </c>
      <c r="AF7" s="82"/>
      <c r="AG7" s="82"/>
      <c r="AH7" s="88"/>
    </row>
    <row r="8" spans="1:34" s="58" customFormat="1" ht="20.100000000000001" customHeight="1">
      <c r="A8" s="53">
        <v>5</v>
      </c>
      <c r="B8" s="53" t="s">
        <v>40</v>
      </c>
      <c r="C8" s="51" t="s">
        <v>2526</v>
      </c>
      <c r="D8" s="52" t="s">
        <v>2527</v>
      </c>
      <c r="E8" s="51" t="s">
        <v>43</v>
      </c>
      <c r="F8" s="51" t="s">
        <v>79</v>
      </c>
      <c r="G8" s="53" t="s">
        <v>2528</v>
      </c>
      <c r="H8" s="65">
        <v>202303</v>
      </c>
      <c r="I8" s="69" t="s">
        <v>2520</v>
      </c>
      <c r="J8" s="51" t="s">
        <v>96</v>
      </c>
      <c r="K8" s="51">
        <v>4000</v>
      </c>
      <c r="L8" s="83">
        <v>4000</v>
      </c>
      <c r="M8" s="83">
        <v>4000</v>
      </c>
      <c r="N8" s="97">
        <v>4000</v>
      </c>
      <c r="O8" s="70">
        <v>560</v>
      </c>
      <c r="P8" s="70">
        <v>20</v>
      </c>
      <c r="Q8" s="70">
        <f t="shared" si="0"/>
        <v>8</v>
      </c>
      <c r="R8" s="70">
        <f t="shared" si="1"/>
        <v>380</v>
      </c>
      <c r="S8" s="70">
        <v>320</v>
      </c>
      <c r="T8" s="70">
        <v>20</v>
      </c>
      <c r="U8" s="76">
        <f t="shared" si="2"/>
        <v>80</v>
      </c>
      <c r="V8" s="76">
        <f t="shared" si="3"/>
        <v>968</v>
      </c>
      <c r="W8" s="76">
        <f t="shared" si="4"/>
        <v>420</v>
      </c>
      <c r="X8" s="77">
        <v>9500</v>
      </c>
      <c r="Y8" s="51">
        <f t="shared" si="5"/>
        <v>1140</v>
      </c>
      <c r="Z8" s="51">
        <v>9500</v>
      </c>
      <c r="AA8" s="69">
        <f t="shared" si="6"/>
        <v>1140</v>
      </c>
      <c r="AB8" s="76">
        <f t="shared" si="7"/>
        <v>0</v>
      </c>
      <c r="AC8" s="76"/>
      <c r="AD8" s="76">
        <f t="shared" si="8"/>
        <v>0</v>
      </c>
      <c r="AE8" s="76">
        <f t="shared" si="9"/>
        <v>3668</v>
      </c>
      <c r="AF8" s="82"/>
      <c r="AG8" s="82"/>
      <c r="AH8" s="88"/>
    </row>
    <row r="9" spans="1:34" s="58" customFormat="1" ht="20.100000000000001" customHeight="1">
      <c r="A9" s="53">
        <v>6</v>
      </c>
      <c r="B9" s="53" t="s">
        <v>40</v>
      </c>
      <c r="C9" s="51" t="s">
        <v>2529</v>
      </c>
      <c r="D9" s="52" t="s">
        <v>2530</v>
      </c>
      <c r="E9" s="51" t="s">
        <v>43</v>
      </c>
      <c r="F9" s="51" t="s">
        <v>79</v>
      </c>
      <c r="G9" s="53" t="s">
        <v>2531</v>
      </c>
      <c r="H9" s="65">
        <v>202303</v>
      </c>
      <c r="I9" s="69" t="s">
        <v>2520</v>
      </c>
      <c r="J9" s="51" t="s">
        <v>2532</v>
      </c>
      <c r="K9" s="51">
        <v>4000</v>
      </c>
      <c r="L9" s="83">
        <v>4000</v>
      </c>
      <c r="M9" s="83">
        <v>4000</v>
      </c>
      <c r="N9" s="97">
        <v>4000</v>
      </c>
      <c r="O9" s="70">
        <v>560</v>
      </c>
      <c r="P9" s="70">
        <v>20</v>
      </c>
      <c r="Q9" s="70">
        <f t="shared" si="0"/>
        <v>8</v>
      </c>
      <c r="R9" s="70">
        <f t="shared" si="1"/>
        <v>380</v>
      </c>
      <c r="S9" s="70">
        <v>320</v>
      </c>
      <c r="T9" s="70">
        <v>20</v>
      </c>
      <c r="U9" s="76">
        <f t="shared" si="2"/>
        <v>80</v>
      </c>
      <c r="V9" s="76">
        <f t="shared" si="3"/>
        <v>968</v>
      </c>
      <c r="W9" s="76">
        <f t="shared" si="4"/>
        <v>420</v>
      </c>
      <c r="X9" s="77">
        <v>10500</v>
      </c>
      <c r="Y9" s="51">
        <f t="shared" si="5"/>
        <v>1260</v>
      </c>
      <c r="Z9" s="51">
        <v>10500</v>
      </c>
      <c r="AA9" s="69">
        <f t="shared" si="6"/>
        <v>1260</v>
      </c>
      <c r="AB9" s="76">
        <f t="shared" si="7"/>
        <v>0</v>
      </c>
      <c r="AC9" s="76"/>
      <c r="AD9" s="76">
        <f t="shared" si="8"/>
        <v>0</v>
      </c>
      <c r="AE9" s="76">
        <f t="shared" si="9"/>
        <v>3908</v>
      </c>
      <c r="AF9" s="82"/>
      <c r="AG9" s="82"/>
      <c r="AH9" s="88"/>
    </row>
    <row r="10" spans="1:34" s="58" customFormat="1" ht="20.100000000000001" customHeight="1">
      <c r="A10" s="53">
        <v>7</v>
      </c>
      <c r="B10" s="53" t="s">
        <v>40</v>
      </c>
      <c r="C10" s="51" t="s">
        <v>2533</v>
      </c>
      <c r="D10" s="52" t="s">
        <v>2534</v>
      </c>
      <c r="E10" s="51" t="s">
        <v>43</v>
      </c>
      <c r="F10" s="51" t="s">
        <v>79</v>
      </c>
      <c r="G10" s="53" t="s">
        <v>2535</v>
      </c>
      <c r="H10" s="65">
        <v>202303</v>
      </c>
      <c r="I10" s="69" t="s">
        <v>2509</v>
      </c>
      <c r="J10" s="51" t="s">
        <v>2536</v>
      </c>
      <c r="K10" s="51">
        <v>4000</v>
      </c>
      <c r="L10" s="83">
        <v>4000</v>
      </c>
      <c r="M10" s="83">
        <v>4000</v>
      </c>
      <c r="N10" s="97">
        <v>4000</v>
      </c>
      <c r="O10" s="70">
        <v>560</v>
      </c>
      <c r="P10" s="70">
        <v>20</v>
      </c>
      <c r="Q10" s="70">
        <f t="shared" si="0"/>
        <v>8</v>
      </c>
      <c r="R10" s="70">
        <f t="shared" si="1"/>
        <v>380</v>
      </c>
      <c r="S10" s="70">
        <v>320</v>
      </c>
      <c r="T10" s="70">
        <v>20</v>
      </c>
      <c r="U10" s="76">
        <f t="shared" si="2"/>
        <v>80</v>
      </c>
      <c r="V10" s="76">
        <f t="shared" si="3"/>
        <v>968</v>
      </c>
      <c r="W10" s="76">
        <f t="shared" si="4"/>
        <v>420</v>
      </c>
      <c r="X10" s="77">
        <v>3500</v>
      </c>
      <c r="Y10" s="51">
        <f t="shared" si="5"/>
        <v>420</v>
      </c>
      <c r="Z10" s="51">
        <v>10500</v>
      </c>
      <c r="AA10" s="69">
        <f t="shared" si="6"/>
        <v>1260</v>
      </c>
      <c r="AB10" s="76">
        <f t="shared" si="7"/>
        <v>-840</v>
      </c>
      <c r="AC10" s="76"/>
      <c r="AD10" s="76">
        <f t="shared" si="8"/>
        <v>-840</v>
      </c>
      <c r="AE10" s="76">
        <f t="shared" si="9"/>
        <v>3908</v>
      </c>
      <c r="AF10" s="82" t="s">
        <v>2537</v>
      </c>
      <c r="AG10" s="82"/>
      <c r="AH10" s="88"/>
    </row>
    <row r="11" spans="1:34" s="58" customFormat="1" ht="20.100000000000001" customHeight="1">
      <c r="A11" s="53">
        <v>8</v>
      </c>
      <c r="B11" s="53" t="s">
        <v>40</v>
      </c>
      <c r="C11" s="51" t="s">
        <v>2538</v>
      </c>
      <c r="D11" s="52" t="s">
        <v>2539</v>
      </c>
      <c r="E11" s="51" t="s">
        <v>43</v>
      </c>
      <c r="F11" s="51" t="s">
        <v>79</v>
      </c>
      <c r="G11" s="53" t="s">
        <v>2540</v>
      </c>
      <c r="H11" s="65">
        <v>202303</v>
      </c>
      <c r="I11" s="69" t="s">
        <v>2509</v>
      </c>
      <c r="J11" s="51" t="s">
        <v>2541</v>
      </c>
      <c r="K11" s="51">
        <v>4000</v>
      </c>
      <c r="L11" s="83">
        <v>4000</v>
      </c>
      <c r="M11" s="83">
        <v>4000</v>
      </c>
      <c r="N11" s="97">
        <v>4000</v>
      </c>
      <c r="O11" s="70">
        <v>560</v>
      </c>
      <c r="P11" s="70">
        <v>20</v>
      </c>
      <c r="Q11" s="70">
        <f t="shared" si="0"/>
        <v>8</v>
      </c>
      <c r="R11" s="70">
        <f t="shared" si="1"/>
        <v>380</v>
      </c>
      <c r="S11" s="70">
        <v>320</v>
      </c>
      <c r="T11" s="70">
        <v>20</v>
      </c>
      <c r="U11" s="76">
        <f t="shared" si="2"/>
        <v>80</v>
      </c>
      <c r="V11" s="76">
        <f t="shared" si="3"/>
        <v>968</v>
      </c>
      <c r="W11" s="76">
        <f t="shared" si="4"/>
        <v>420</v>
      </c>
      <c r="X11" s="77">
        <v>10500</v>
      </c>
      <c r="Y11" s="51">
        <f t="shared" si="5"/>
        <v>1260</v>
      </c>
      <c r="Z11" s="51">
        <v>10500</v>
      </c>
      <c r="AA11" s="69">
        <f t="shared" si="6"/>
        <v>1260</v>
      </c>
      <c r="AB11" s="76">
        <f t="shared" si="7"/>
        <v>0</v>
      </c>
      <c r="AC11" s="76"/>
      <c r="AD11" s="76">
        <f t="shared" si="8"/>
        <v>0</v>
      </c>
      <c r="AE11" s="76">
        <f t="shared" si="9"/>
        <v>3908</v>
      </c>
      <c r="AF11" s="82"/>
      <c r="AG11" s="82"/>
      <c r="AH11" s="88"/>
    </row>
    <row r="12" spans="1:34" s="58" customFormat="1" ht="20.100000000000001" customHeight="1">
      <c r="A12" s="53">
        <v>9</v>
      </c>
      <c r="B12" s="53" t="s">
        <v>40</v>
      </c>
      <c r="C12" s="51" t="s">
        <v>2542</v>
      </c>
      <c r="D12" s="52" t="s">
        <v>2543</v>
      </c>
      <c r="E12" s="51" t="s">
        <v>43</v>
      </c>
      <c r="F12" s="51" t="s">
        <v>59</v>
      </c>
      <c r="G12" s="53" t="s">
        <v>2544</v>
      </c>
      <c r="H12" s="65">
        <v>202303</v>
      </c>
      <c r="I12" s="69" t="s">
        <v>2545</v>
      </c>
      <c r="J12" s="51" t="s">
        <v>213</v>
      </c>
      <c r="K12" s="51">
        <v>5500</v>
      </c>
      <c r="L12" s="83">
        <v>5500</v>
      </c>
      <c r="M12" s="83">
        <v>5500</v>
      </c>
      <c r="N12" s="97">
        <v>5500</v>
      </c>
      <c r="O12" s="70">
        <v>770</v>
      </c>
      <c r="P12" s="70">
        <v>27.5</v>
      </c>
      <c r="Q12" s="70">
        <f t="shared" si="0"/>
        <v>11</v>
      </c>
      <c r="R12" s="70">
        <f t="shared" si="1"/>
        <v>522.5</v>
      </c>
      <c r="S12" s="70">
        <v>440</v>
      </c>
      <c r="T12" s="70">
        <v>27.5</v>
      </c>
      <c r="U12" s="76">
        <f t="shared" si="2"/>
        <v>110</v>
      </c>
      <c r="V12" s="76">
        <f t="shared" si="3"/>
        <v>1331</v>
      </c>
      <c r="W12" s="76">
        <f t="shared" si="4"/>
        <v>577.5</v>
      </c>
      <c r="X12" s="77">
        <v>21000</v>
      </c>
      <c r="Y12" s="51">
        <f t="shared" si="5"/>
        <v>2520</v>
      </c>
      <c r="Z12" s="51">
        <v>21000</v>
      </c>
      <c r="AA12" s="69">
        <f t="shared" si="6"/>
        <v>2520</v>
      </c>
      <c r="AB12" s="76">
        <f t="shared" si="7"/>
        <v>0</v>
      </c>
      <c r="AC12" s="76"/>
      <c r="AD12" s="76">
        <f t="shared" si="8"/>
        <v>0</v>
      </c>
      <c r="AE12" s="76">
        <f t="shared" si="9"/>
        <v>6948.5</v>
      </c>
      <c r="AF12" s="82"/>
      <c r="AG12" s="82"/>
      <c r="AH12" s="88"/>
    </row>
    <row r="13" spans="1:34" s="58" customFormat="1" ht="20.100000000000001" customHeight="1">
      <c r="A13" s="53">
        <v>10</v>
      </c>
      <c r="B13" s="53" t="s">
        <v>40</v>
      </c>
      <c r="C13" s="51" t="s">
        <v>2546</v>
      </c>
      <c r="D13" s="52" t="s">
        <v>2547</v>
      </c>
      <c r="E13" s="51" t="s">
        <v>201</v>
      </c>
      <c r="F13" s="51" t="s">
        <v>84</v>
      </c>
      <c r="G13" s="53" t="s">
        <v>2548</v>
      </c>
      <c r="H13" s="65">
        <v>202303</v>
      </c>
      <c r="I13" s="69" t="s">
        <v>449</v>
      </c>
      <c r="J13" s="51" t="s">
        <v>2549</v>
      </c>
      <c r="K13" s="51">
        <v>4500</v>
      </c>
      <c r="L13" s="83">
        <v>4500</v>
      </c>
      <c r="M13" s="83">
        <v>4500</v>
      </c>
      <c r="N13" s="97">
        <v>4500</v>
      </c>
      <c r="O13" s="70">
        <v>630</v>
      </c>
      <c r="P13" s="70">
        <v>22.5</v>
      </c>
      <c r="Q13" s="70">
        <f t="shared" si="0"/>
        <v>9</v>
      </c>
      <c r="R13" s="70">
        <f t="shared" si="1"/>
        <v>427.5</v>
      </c>
      <c r="S13" s="70">
        <v>360</v>
      </c>
      <c r="T13" s="70">
        <v>22.5</v>
      </c>
      <c r="U13" s="76">
        <f t="shared" si="2"/>
        <v>90</v>
      </c>
      <c r="V13" s="76">
        <f t="shared" si="3"/>
        <v>1089</v>
      </c>
      <c r="W13" s="76">
        <f t="shared" si="4"/>
        <v>472.5</v>
      </c>
      <c r="X13" s="77">
        <v>14000</v>
      </c>
      <c r="Y13" s="51">
        <f t="shared" si="5"/>
        <v>1680</v>
      </c>
      <c r="Z13" s="51">
        <v>14000</v>
      </c>
      <c r="AA13" s="69">
        <f t="shared" si="6"/>
        <v>1680</v>
      </c>
      <c r="AB13" s="76">
        <f t="shared" si="7"/>
        <v>0</v>
      </c>
      <c r="AC13" s="76"/>
      <c r="AD13" s="76">
        <f t="shared" si="8"/>
        <v>0</v>
      </c>
      <c r="AE13" s="76">
        <f t="shared" si="9"/>
        <v>4921.5</v>
      </c>
      <c r="AF13" s="82"/>
      <c r="AG13" s="82"/>
      <c r="AH13" s="88"/>
    </row>
    <row r="14" spans="1:34" s="58" customFormat="1" ht="20.100000000000001" customHeight="1">
      <c r="A14" s="53">
        <v>11</v>
      </c>
      <c r="B14" s="53" t="s">
        <v>40</v>
      </c>
      <c r="C14" s="51" t="s">
        <v>2550</v>
      </c>
      <c r="D14" s="52" t="s">
        <v>2551</v>
      </c>
      <c r="E14" s="51" t="s">
        <v>201</v>
      </c>
      <c r="F14" s="51" t="s">
        <v>79</v>
      </c>
      <c r="G14" s="53" t="s">
        <v>2552</v>
      </c>
      <c r="H14" s="65">
        <v>202303</v>
      </c>
      <c r="I14" s="69" t="s">
        <v>449</v>
      </c>
      <c r="J14" s="51" t="s">
        <v>2553</v>
      </c>
      <c r="K14" s="51">
        <v>4000</v>
      </c>
      <c r="L14" s="83">
        <v>4000</v>
      </c>
      <c r="M14" s="83">
        <v>4000</v>
      </c>
      <c r="N14" s="97">
        <v>4000</v>
      </c>
      <c r="O14" s="70">
        <v>560</v>
      </c>
      <c r="P14" s="70">
        <v>20</v>
      </c>
      <c r="Q14" s="70">
        <f t="shared" si="0"/>
        <v>8</v>
      </c>
      <c r="R14" s="70">
        <f t="shared" si="1"/>
        <v>380</v>
      </c>
      <c r="S14" s="70">
        <v>320</v>
      </c>
      <c r="T14" s="70">
        <v>20</v>
      </c>
      <c r="U14" s="76">
        <f t="shared" si="2"/>
        <v>80</v>
      </c>
      <c r="V14" s="76">
        <f t="shared" si="3"/>
        <v>968</v>
      </c>
      <c r="W14" s="76">
        <f t="shared" si="4"/>
        <v>420</v>
      </c>
      <c r="X14" s="77">
        <v>9500</v>
      </c>
      <c r="Y14" s="51">
        <f t="shared" si="5"/>
        <v>1140</v>
      </c>
      <c r="Z14" s="51">
        <v>9500</v>
      </c>
      <c r="AA14" s="69">
        <f t="shared" si="6"/>
        <v>1140</v>
      </c>
      <c r="AB14" s="76">
        <f t="shared" si="7"/>
        <v>0</v>
      </c>
      <c r="AC14" s="76"/>
      <c r="AD14" s="76">
        <f t="shared" si="8"/>
        <v>0</v>
      </c>
      <c r="AE14" s="76">
        <f t="shared" si="9"/>
        <v>3668</v>
      </c>
      <c r="AF14" s="82"/>
      <c r="AG14" s="82"/>
      <c r="AH14" s="88"/>
    </row>
    <row r="15" spans="1:34" s="58" customFormat="1" ht="20.100000000000001" customHeight="1">
      <c r="A15" s="53">
        <v>12</v>
      </c>
      <c r="B15" s="53" t="s">
        <v>40</v>
      </c>
      <c r="C15" s="51" t="s">
        <v>2554</v>
      </c>
      <c r="D15" s="52" t="s">
        <v>2555</v>
      </c>
      <c r="E15" s="51" t="s">
        <v>201</v>
      </c>
      <c r="F15" s="51" t="s">
        <v>79</v>
      </c>
      <c r="G15" s="53" t="s">
        <v>2556</v>
      </c>
      <c r="H15" s="65">
        <v>202303</v>
      </c>
      <c r="I15" s="69" t="s">
        <v>2557</v>
      </c>
      <c r="J15" s="51" t="s">
        <v>2558</v>
      </c>
      <c r="K15" s="51">
        <v>4000</v>
      </c>
      <c r="L15" s="83">
        <v>4000</v>
      </c>
      <c r="M15" s="83">
        <v>4000</v>
      </c>
      <c r="N15" s="97">
        <v>4000</v>
      </c>
      <c r="O15" s="70">
        <v>560</v>
      </c>
      <c r="P15" s="70">
        <v>20</v>
      </c>
      <c r="Q15" s="70">
        <f t="shared" si="0"/>
        <v>8</v>
      </c>
      <c r="R15" s="70">
        <f t="shared" si="1"/>
        <v>380</v>
      </c>
      <c r="S15" s="70">
        <v>320</v>
      </c>
      <c r="T15" s="70">
        <v>20</v>
      </c>
      <c r="U15" s="76">
        <f t="shared" si="2"/>
        <v>80</v>
      </c>
      <c r="V15" s="76">
        <f t="shared" si="3"/>
        <v>968</v>
      </c>
      <c r="W15" s="76">
        <f t="shared" si="4"/>
        <v>420</v>
      </c>
      <c r="X15" s="77">
        <v>8500</v>
      </c>
      <c r="Y15" s="51">
        <f t="shared" si="5"/>
        <v>1020</v>
      </c>
      <c r="Z15" s="51">
        <v>8500</v>
      </c>
      <c r="AA15" s="69">
        <f t="shared" si="6"/>
        <v>1020</v>
      </c>
      <c r="AB15" s="76">
        <f t="shared" si="7"/>
        <v>0</v>
      </c>
      <c r="AC15" s="76"/>
      <c r="AD15" s="76">
        <f t="shared" si="8"/>
        <v>0</v>
      </c>
      <c r="AE15" s="76">
        <f t="shared" si="9"/>
        <v>3428</v>
      </c>
      <c r="AF15" s="82"/>
      <c r="AG15" s="82"/>
      <c r="AH15" s="88"/>
    </row>
    <row r="16" spans="1:34" s="58" customFormat="1" ht="20.100000000000001" customHeight="1">
      <c r="A16" s="53">
        <v>13</v>
      </c>
      <c r="B16" s="53" t="s">
        <v>40</v>
      </c>
      <c r="C16" s="51" t="s">
        <v>2559</v>
      </c>
      <c r="D16" s="52" t="s">
        <v>2560</v>
      </c>
      <c r="E16" s="51" t="s">
        <v>49</v>
      </c>
      <c r="F16" s="51" t="s">
        <v>79</v>
      </c>
      <c r="G16" s="53" t="s">
        <v>2561</v>
      </c>
      <c r="H16" s="65">
        <v>202303</v>
      </c>
      <c r="I16" s="69" t="s">
        <v>2557</v>
      </c>
      <c r="J16" s="51" t="s">
        <v>2521</v>
      </c>
      <c r="K16" s="51">
        <v>4000</v>
      </c>
      <c r="L16" s="83">
        <v>4000</v>
      </c>
      <c r="M16" s="83">
        <v>4000</v>
      </c>
      <c r="N16" s="97">
        <v>4000</v>
      </c>
      <c r="O16" s="70">
        <v>560</v>
      </c>
      <c r="P16" s="70">
        <v>20</v>
      </c>
      <c r="Q16" s="70">
        <f t="shared" si="0"/>
        <v>8</v>
      </c>
      <c r="R16" s="70">
        <f t="shared" si="1"/>
        <v>380</v>
      </c>
      <c r="S16" s="70">
        <v>320</v>
      </c>
      <c r="T16" s="70">
        <v>20</v>
      </c>
      <c r="U16" s="76">
        <f t="shared" si="2"/>
        <v>80</v>
      </c>
      <c r="V16" s="76">
        <f t="shared" si="3"/>
        <v>968</v>
      </c>
      <c r="W16" s="76">
        <f t="shared" si="4"/>
        <v>420</v>
      </c>
      <c r="X16" s="77">
        <v>7700</v>
      </c>
      <c r="Y16" s="51">
        <f t="shared" si="5"/>
        <v>924</v>
      </c>
      <c r="Z16" s="51">
        <v>7700</v>
      </c>
      <c r="AA16" s="69">
        <f t="shared" si="6"/>
        <v>924</v>
      </c>
      <c r="AB16" s="76">
        <f t="shared" si="7"/>
        <v>0</v>
      </c>
      <c r="AC16" s="76"/>
      <c r="AD16" s="76">
        <f t="shared" si="8"/>
        <v>0</v>
      </c>
      <c r="AE16" s="76">
        <f t="shared" si="9"/>
        <v>3236</v>
      </c>
      <c r="AF16" s="82"/>
      <c r="AG16" s="82"/>
      <c r="AH16" s="88"/>
    </row>
    <row r="17" spans="1:34" s="58" customFormat="1" ht="20.100000000000001" customHeight="1">
      <c r="A17" s="53">
        <v>14</v>
      </c>
      <c r="B17" s="53" t="s">
        <v>40</v>
      </c>
      <c r="C17" s="51" t="s">
        <v>2562</v>
      </c>
      <c r="D17" s="52" t="s">
        <v>2563</v>
      </c>
      <c r="E17" s="51" t="s">
        <v>43</v>
      </c>
      <c r="F17" s="51" t="s">
        <v>79</v>
      </c>
      <c r="G17" s="53" t="s">
        <v>2564</v>
      </c>
      <c r="H17" s="65">
        <v>202303</v>
      </c>
      <c r="I17" s="69" t="s">
        <v>2565</v>
      </c>
      <c r="J17" s="51" t="s">
        <v>2566</v>
      </c>
      <c r="K17" s="51">
        <v>4000</v>
      </c>
      <c r="L17" s="83">
        <v>4000</v>
      </c>
      <c r="M17" s="83">
        <v>4000</v>
      </c>
      <c r="N17" s="97">
        <v>4000</v>
      </c>
      <c r="O17" s="70">
        <v>560</v>
      </c>
      <c r="P17" s="70">
        <v>20</v>
      </c>
      <c r="Q17" s="70">
        <f t="shared" si="0"/>
        <v>8</v>
      </c>
      <c r="R17" s="70">
        <f t="shared" si="1"/>
        <v>380</v>
      </c>
      <c r="S17" s="70">
        <v>320</v>
      </c>
      <c r="T17" s="70">
        <v>20</v>
      </c>
      <c r="U17" s="76">
        <f t="shared" si="2"/>
        <v>80</v>
      </c>
      <c r="V17" s="76">
        <f t="shared" si="3"/>
        <v>968</v>
      </c>
      <c r="W17" s="76">
        <f t="shared" si="4"/>
        <v>420</v>
      </c>
      <c r="X17" s="77">
        <v>3500</v>
      </c>
      <c r="Y17" s="51">
        <f t="shared" si="5"/>
        <v>420</v>
      </c>
      <c r="Z17" s="51">
        <v>3500</v>
      </c>
      <c r="AA17" s="69">
        <f t="shared" si="6"/>
        <v>420</v>
      </c>
      <c r="AB17" s="76">
        <f t="shared" si="7"/>
        <v>0</v>
      </c>
      <c r="AC17" s="76"/>
      <c r="AD17" s="76">
        <f t="shared" si="8"/>
        <v>0</v>
      </c>
      <c r="AE17" s="76">
        <f t="shared" si="9"/>
        <v>2228</v>
      </c>
      <c r="AF17" s="82" t="s">
        <v>2567</v>
      </c>
      <c r="AG17" s="82"/>
      <c r="AH17" s="88"/>
    </row>
    <row r="18" spans="1:34" s="58" customFormat="1" ht="20.100000000000001" customHeight="1">
      <c r="A18" s="53">
        <v>15</v>
      </c>
      <c r="B18" s="53" t="s">
        <v>40</v>
      </c>
      <c r="C18" s="51" t="s">
        <v>2568</v>
      </c>
      <c r="D18" s="52" t="s">
        <v>2569</v>
      </c>
      <c r="E18" s="51" t="s">
        <v>43</v>
      </c>
      <c r="F18" s="51" t="s">
        <v>79</v>
      </c>
      <c r="G18" s="53" t="s">
        <v>2570</v>
      </c>
      <c r="H18" s="65">
        <v>202303</v>
      </c>
      <c r="I18" s="69" t="s">
        <v>2520</v>
      </c>
      <c r="J18" s="51" t="s">
        <v>686</v>
      </c>
      <c r="K18" s="51">
        <v>4000</v>
      </c>
      <c r="L18" s="83">
        <v>4000</v>
      </c>
      <c r="M18" s="83">
        <v>4000</v>
      </c>
      <c r="N18" s="97">
        <v>4000</v>
      </c>
      <c r="O18" s="70">
        <v>560</v>
      </c>
      <c r="P18" s="70">
        <v>20</v>
      </c>
      <c r="Q18" s="70">
        <f t="shared" si="0"/>
        <v>8</v>
      </c>
      <c r="R18" s="70">
        <f t="shared" si="1"/>
        <v>380</v>
      </c>
      <c r="S18" s="70">
        <v>320</v>
      </c>
      <c r="T18" s="70">
        <v>20</v>
      </c>
      <c r="U18" s="76">
        <f t="shared" si="2"/>
        <v>80</v>
      </c>
      <c r="V18" s="76">
        <f t="shared" si="3"/>
        <v>968</v>
      </c>
      <c r="W18" s="76">
        <f t="shared" si="4"/>
        <v>420</v>
      </c>
      <c r="X18" s="77">
        <v>3500</v>
      </c>
      <c r="Y18" s="51">
        <f t="shared" si="5"/>
        <v>420</v>
      </c>
      <c r="Z18" s="51">
        <v>3500</v>
      </c>
      <c r="AA18" s="69">
        <f t="shared" si="6"/>
        <v>420</v>
      </c>
      <c r="AB18" s="76">
        <f t="shared" si="7"/>
        <v>0</v>
      </c>
      <c r="AC18" s="76"/>
      <c r="AD18" s="76">
        <f t="shared" si="8"/>
        <v>0</v>
      </c>
      <c r="AE18" s="76">
        <f t="shared" si="9"/>
        <v>2228</v>
      </c>
      <c r="AF18" s="82" t="s">
        <v>686</v>
      </c>
      <c r="AG18" s="82"/>
      <c r="AH18" s="88"/>
    </row>
    <row r="19" spans="1:34" s="58" customFormat="1" ht="20.100000000000001" customHeight="1">
      <c r="A19" s="53">
        <v>16</v>
      </c>
      <c r="B19" s="53" t="s">
        <v>40</v>
      </c>
      <c r="C19" s="51" t="s">
        <v>2571</v>
      </c>
      <c r="D19" s="52" t="s">
        <v>2572</v>
      </c>
      <c r="E19" s="51" t="s">
        <v>201</v>
      </c>
      <c r="F19" s="51" t="s">
        <v>79</v>
      </c>
      <c r="G19" s="53" t="s">
        <v>2573</v>
      </c>
      <c r="H19" s="65">
        <v>202303</v>
      </c>
      <c r="I19" s="69" t="s">
        <v>2557</v>
      </c>
      <c r="J19" s="51" t="s">
        <v>2574</v>
      </c>
      <c r="K19" s="51">
        <v>4000</v>
      </c>
      <c r="L19" s="83">
        <v>4000</v>
      </c>
      <c r="M19" s="83">
        <v>4000</v>
      </c>
      <c r="N19" s="97">
        <v>4000</v>
      </c>
      <c r="O19" s="70">
        <v>560</v>
      </c>
      <c r="P19" s="70">
        <v>20</v>
      </c>
      <c r="Q19" s="70">
        <f t="shared" si="0"/>
        <v>8</v>
      </c>
      <c r="R19" s="70">
        <f t="shared" si="1"/>
        <v>380</v>
      </c>
      <c r="S19" s="70">
        <v>320</v>
      </c>
      <c r="T19" s="70">
        <v>20</v>
      </c>
      <c r="U19" s="76">
        <f t="shared" si="2"/>
        <v>80</v>
      </c>
      <c r="V19" s="76">
        <f t="shared" si="3"/>
        <v>968</v>
      </c>
      <c r="W19" s="76">
        <f t="shared" si="4"/>
        <v>420</v>
      </c>
      <c r="X19" s="77">
        <v>8500</v>
      </c>
      <c r="Y19" s="51">
        <f t="shared" si="5"/>
        <v>1020</v>
      </c>
      <c r="Z19" s="51">
        <v>8500</v>
      </c>
      <c r="AA19" s="69">
        <f t="shared" si="6"/>
        <v>1020</v>
      </c>
      <c r="AB19" s="76">
        <f t="shared" si="7"/>
        <v>0</v>
      </c>
      <c r="AC19" s="76"/>
      <c r="AD19" s="76">
        <f t="shared" si="8"/>
        <v>0</v>
      </c>
      <c r="AE19" s="76">
        <f t="shared" si="9"/>
        <v>3428</v>
      </c>
      <c r="AF19" s="82"/>
      <c r="AG19" s="82"/>
      <c r="AH19" s="88"/>
    </row>
    <row r="20" spans="1:34" s="58" customFormat="1" ht="20.100000000000001" customHeight="1">
      <c r="A20" s="53">
        <v>17</v>
      </c>
      <c r="B20" s="53" t="s">
        <v>40</v>
      </c>
      <c r="C20" s="51" t="s">
        <v>2575</v>
      </c>
      <c r="D20" s="52" t="s">
        <v>2576</v>
      </c>
      <c r="E20" s="51" t="s">
        <v>43</v>
      </c>
      <c r="F20" s="51" t="s">
        <v>79</v>
      </c>
      <c r="G20" s="53" t="s">
        <v>2577</v>
      </c>
      <c r="H20" s="65">
        <v>202303</v>
      </c>
      <c r="I20" s="69" t="s">
        <v>2509</v>
      </c>
      <c r="J20" s="51" t="s">
        <v>2578</v>
      </c>
      <c r="K20" s="51">
        <v>4000</v>
      </c>
      <c r="L20" s="83">
        <v>4000</v>
      </c>
      <c r="M20" s="83">
        <v>4000</v>
      </c>
      <c r="N20" s="97">
        <v>4000</v>
      </c>
      <c r="O20" s="70">
        <v>560</v>
      </c>
      <c r="P20" s="70">
        <v>20</v>
      </c>
      <c r="Q20" s="70">
        <f t="shared" si="0"/>
        <v>8</v>
      </c>
      <c r="R20" s="70">
        <f t="shared" si="1"/>
        <v>380</v>
      </c>
      <c r="S20" s="70">
        <v>320</v>
      </c>
      <c r="T20" s="70">
        <v>20</v>
      </c>
      <c r="U20" s="76">
        <f t="shared" si="2"/>
        <v>80</v>
      </c>
      <c r="V20" s="76">
        <f t="shared" si="3"/>
        <v>968</v>
      </c>
      <c r="W20" s="76">
        <f t="shared" si="4"/>
        <v>420</v>
      </c>
      <c r="X20" s="77">
        <v>8500</v>
      </c>
      <c r="Y20" s="51">
        <f t="shared" si="5"/>
        <v>1020</v>
      </c>
      <c r="Z20" s="51">
        <v>8500</v>
      </c>
      <c r="AA20" s="69">
        <f t="shared" si="6"/>
        <v>1020</v>
      </c>
      <c r="AB20" s="76">
        <f t="shared" si="7"/>
        <v>0</v>
      </c>
      <c r="AC20" s="76"/>
      <c r="AD20" s="76">
        <f t="shared" si="8"/>
        <v>0</v>
      </c>
      <c r="AE20" s="76">
        <f t="shared" si="9"/>
        <v>3428</v>
      </c>
      <c r="AF20" s="82"/>
      <c r="AG20" s="82"/>
      <c r="AH20" s="88"/>
    </row>
    <row r="21" spans="1:34" s="58" customFormat="1" ht="20.100000000000001" customHeight="1">
      <c r="A21" s="53">
        <v>18</v>
      </c>
      <c r="B21" s="53" t="s">
        <v>40</v>
      </c>
      <c r="C21" s="51" t="s">
        <v>2579</v>
      </c>
      <c r="D21" s="52" t="s">
        <v>2580</v>
      </c>
      <c r="E21" s="51" t="s">
        <v>49</v>
      </c>
      <c r="F21" s="51" t="s">
        <v>79</v>
      </c>
      <c r="G21" s="53" t="s">
        <v>2581</v>
      </c>
      <c r="H21" s="65">
        <v>202303</v>
      </c>
      <c r="I21" s="69" t="s">
        <v>2557</v>
      </c>
      <c r="J21" s="51" t="s">
        <v>2582</v>
      </c>
      <c r="K21" s="51">
        <v>4000</v>
      </c>
      <c r="L21" s="83">
        <v>4000</v>
      </c>
      <c r="M21" s="83">
        <v>4000</v>
      </c>
      <c r="N21" s="97">
        <v>4000</v>
      </c>
      <c r="O21" s="70">
        <v>560</v>
      </c>
      <c r="P21" s="70">
        <v>20</v>
      </c>
      <c r="Q21" s="70">
        <f t="shared" si="0"/>
        <v>8</v>
      </c>
      <c r="R21" s="70">
        <f t="shared" si="1"/>
        <v>380</v>
      </c>
      <c r="S21" s="70">
        <v>320</v>
      </c>
      <c r="T21" s="70">
        <v>20</v>
      </c>
      <c r="U21" s="76">
        <f t="shared" si="2"/>
        <v>80</v>
      </c>
      <c r="V21" s="76">
        <f t="shared" si="3"/>
        <v>968</v>
      </c>
      <c r="W21" s="76">
        <f t="shared" si="4"/>
        <v>420</v>
      </c>
      <c r="X21" s="77">
        <v>6500</v>
      </c>
      <c r="Y21" s="51">
        <f t="shared" si="5"/>
        <v>780</v>
      </c>
      <c r="Z21" s="51">
        <v>6500</v>
      </c>
      <c r="AA21" s="69">
        <f t="shared" si="6"/>
        <v>780</v>
      </c>
      <c r="AB21" s="76">
        <f t="shared" si="7"/>
        <v>0</v>
      </c>
      <c r="AC21" s="76"/>
      <c r="AD21" s="76">
        <f t="shared" si="8"/>
        <v>0</v>
      </c>
      <c r="AE21" s="76">
        <f t="shared" si="9"/>
        <v>2948</v>
      </c>
      <c r="AF21" s="82"/>
      <c r="AG21" s="82"/>
      <c r="AH21" s="88"/>
    </row>
    <row r="22" spans="1:34" s="58" customFormat="1" ht="20.100000000000001" customHeight="1">
      <c r="A22" s="53">
        <v>19</v>
      </c>
      <c r="B22" s="53" t="s">
        <v>40</v>
      </c>
      <c r="C22" s="51" t="s">
        <v>2583</v>
      </c>
      <c r="D22" s="52" t="s">
        <v>2584</v>
      </c>
      <c r="E22" s="51" t="s">
        <v>43</v>
      </c>
      <c r="F22" s="51" t="s">
        <v>79</v>
      </c>
      <c r="G22" s="53" t="s">
        <v>2585</v>
      </c>
      <c r="H22" s="65">
        <v>202303</v>
      </c>
      <c r="I22" s="69" t="s">
        <v>2520</v>
      </c>
      <c r="J22" s="51" t="s">
        <v>2586</v>
      </c>
      <c r="K22" s="51">
        <v>4000</v>
      </c>
      <c r="L22" s="83">
        <v>4000</v>
      </c>
      <c r="M22" s="83">
        <v>4000</v>
      </c>
      <c r="N22" s="97">
        <v>4000</v>
      </c>
      <c r="O22" s="70">
        <v>560</v>
      </c>
      <c r="P22" s="70">
        <v>20</v>
      </c>
      <c r="Q22" s="70">
        <f t="shared" si="0"/>
        <v>8</v>
      </c>
      <c r="R22" s="70">
        <f t="shared" si="1"/>
        <v>380</v>
      </c>
      <c r="S22" s="70">
        <v>320</v>
      </c>
      <c r="T22" s="70">
        <v>20</v>
      </c>
      <c r="U22" s="76">
        <f t="shared" si="2"/>
        <v>80</v>
      </c>
      <c r="V22" s="76">
        <f t="shared" si="3"/>
        <v>968</v>
      </c>
      <c r="W22" s="76">
        <f t="shared" si="4"/>
        <v>420</v>
      </c>
      <c r="X22" s="77">
        <v>3500</v>
      </c>
      <c r="Y22" s="51">
        <f t="shared" si="5"/>
        <v>420</v>
      </c>
      <c r="Z22" s="51">
        <v>3500</v>
      </c>
      <c r="AA22" s="69">
        <f t="shared" si="6"/>
        <v>420</v>
      </c>
      <c r="AB22" s="76">
        <f t="shared" si="7"/>
        <v>0</v>
      </c>
      <c r="AC22" s="76"/>
      <c r="AD22" s="76">
        <f t="shared" si="8"/>
        <v>0</v>
      </c>
      <c r="AE22" s="76">
        <f t="shared" si="9"/>
        <v>2228</v>
      </c>
      <c r="AF22" s="82" t="s">
        <v>2586</v>
      </c>
      <c r="AG22" s="82"/>
      <c r="AH22" s="88"/>
    </row>
    <row r="23" spans="1:34" s="58" customFormat="1" ht="20.100000000000001" customHeight="1">
      <c r="A23" s="53">
        <v>20</v>
      </c>
      <c r="B23" s="53" t="s">
        <v>40</v>
      </c>
      <c r="C23" s="51" t="s">
        <v>2587</v>
      </c>
      <c r="D23" s="52" t="s">
        <v>2588</v>
      </c>
      <c r="E23" s="51" t="s">
        <v>43</v>
      </c>
      <c r="F23" s="51" t="s">
        <v>374</v>
      </c>
      <c r="G23" s="53" t="s">
        <v>2589</v>
      </c>
      <c r="H23" s="65">
        <v>202303</v>
      </c>
      <c r="I23" s="69" t="s">
        <v>2545</v>
      </c>
      <c r="J23" s="51" t="s">
        <v>2590</v>
      </c>
      <c r="K23" s="51">
        <v>8000</v>
      </c>
      <c r="L23" s="83">
        <v>8000</v>
      </c>
      <c r="M23" s="83">
        <v>8000</v>
      </c>
      <c r="N23" s="97">
        <v>8000</v>
      </c>
      <c r="O23" s="70">
        <v>1120</v>
      </c>
      <c r="P23" s="70">
        <v>40</v>
      </c>
      <c r="Q23" s="70">
        <f t="shared" si="0"/>
        <v>16</v>
      </c>
      <c r="R23" s="70">
        <f t="shared" si="1"/>
        <v>760</v>
      </c>
      <c r="S23" s="70">
        <v>640</v>
      </c>
      <c r="T23" s="70">
        <v>40</v>
      </c>
      <c r="U23" s="76">
        <f t="shared" si="2"/>
        <v>160</v>
      </c>
      <c r="V23" s="76">
        <f t="shared" si="3"/>
        <v>1936</v>
      </c>
      <c r="W23" s="76">
        <f t="shared" si="4"/>
        <v>840</v>
      </c>
      <c r="X23" s="77">
        <v>28000</v>
      </c>
      <c r="Y23" s="51">
        <f t="shared" si="5"/>
        <v>3360</v>
      </c>
      <c r="Z23" s="51">
        <v>36000</v>
      </c>
      <c r="AA23" s="69">
        <f t="shared" si="6"/>
        <v>4320</v>
      </c>
      <c r="AB23" s="76">
        <f t="shared" si="7"/>
        <v>-960</v>
      </c>
      <c r="AC23" s="76"/>
      <c r="AD23" s="76">
        <f t="shared" si="8"/>
        <v>-960</v>
      </c>
      <c r="AE23" s="76">
        <f t="shared" si="9"/>
        <v>11416</v>
      </c>
      <c r="AF23" s="82"/>
      <c r="AG23" s="82"/>
      <c r="AH23" s="88"/>
    </row>
    <row r="24" spans="1:34" s="58" customFormat="1" ht="20.100000000000001" customHeight="1">
      <c r="A24" s="53">
        <v>21</v>
      </c>
      <c r="B24" s="53" t="s">
        <v>40</v>
      </c>
      <c r="C24" s="51" t="s">
        <v>2591</v>
      </c>
      <c r="D24" s="52" t="s">
        <v>2592</v>
      </c>
      <c r="E24" s="51" t="s">
        <v>43</v>
      </c>
      <c r="F24" s="51" t="s">
        <v>115</v>
      </c>
      <c r="G24" s="53" t="s">
        <v>2593</v>
      </c>
      <c r="H24" s="65">
        <v>202303</v>
      </c>
      <c r="I24" s="69" t="s">
        <v>2565</v>
      </c>
      <c r="J24" s="51" t="s">
        <v>2594</v>
      </c>
      <c r="K24" s="51">
        <v>4000</v>
      </c>
      <c r="L24" s="83">
        <v>4000</v>
      </c>
      <c r="M24" s="83">
        <v>4000</v>
      </c>
      <c r="N24" s="97">
        <v>4000</v>
      </c>
      <c r="O24" s="70">
        <v>560</v>
      </c>
      <c r="P24" s="70">
        <v>20</v>
      </c>
      <c r="Q24" s="70">
        <f t="shared" si="0"/>
        <v>8</v>
      </c>
      <c r="R24" s="70">
        <f t="shared" si="1"/>
        <v>380</v>
      </c>
      <c r="S24" s="70">
        <v>320</v>
      </c>
      <c r="T24" s="70">
        <v>20</v>
      </c>
      <c r="U24" s="76">
        <f t="shared" si="2"/>
        <v>80</v>
      </c>
      <c r="V24" s="76">
        <f t="shared" si="3"/>
        <v>968</v>
      </c>
      <c r="W24" s="76">
        <f t="shared" si="4"/>
        <v>420</v>
      </c>
      <c r="X24" s="77">
        <v>3500</v>
      </c>
      <c r="Y24" s="51">
        <f t="shared" si="5"/>
        <v>420</v>
      </c>
      <c r="Z24" s="51">
        <v>3500</v>
      </c>
      <c r="AA24" s="69">
        <f t="shared" si="6"/>
        <v>420</v>
      </c>
      <c r="AB24" s="76">
        <f t="shared" si="7"/>
        <v>0</v>
      </c>
      <c r="AC24" s="76"/>
      <c r="AD24" s="76">
        <f t="shared" si="8"/>
        <v>0</v>
      </c>
      <c r="AE24" s="76">
        <f t="shared" si="9"/>
        <v>2228</v>
      </c>
      <c r="AF24" s="82" t="s">
        <v>2595</v>
      </c>
      <c r="AG24" s="82"/>
      <c r="AH24" s="88"/>
    </row>
    <row r="25" spans="1:34" s="58" customFormat="1" ht="20.100000000000001" customHeight="1">
      <c r="A25" s="53">
        <v>22</v>
      </c>
      <c r="B25" s="53" t="s">
        <v>40</v>
      </c>
      <c r="C25" s="51" t="s">
        <v>2596</v>
      </c>
      <c r="D25" s="52" t="s">
        <v>2597</v>
      </c>
      <c r="E25" s="51" t="s">
        <v>43</v>
      </c>
      <c r="F25" s="51" t="s">
        <v>115</v>
      </c>
      <c r="G25" s="53" t="s">
        <v>2598</v>
      </c>
      <c r="H25" s="65">
        <v>202303</v>
      </c>
      <c r="I25" s="69" t="s">
        <v>2520</v>
      </c>
      <c r="J25" s="51" t="s">
        <v>1064</v>
      </c>
      <c r="K25" s="51">
        <v>4000</v>
      </c>
      <c r="L25" s="83">
        <v>4000</v>
      </c>
      <c r="M25" s="83">
        <v>4000</v>
      </c>
      <c r="N25" s="97">
        <v>4000</v>
      </c>
      <c r="O25" s="70">
        <v>560</v>
      </c>
      <c r="P25" s="70">
        <v>20</v>
      </c>
      <c r="Q25" s="70">
        <f t="shared" si="0"/>
        <v>8</v>
      </c>
      <c r="R25" s="70">
        <f t="shared" si="1"/>
        <v>380</v>
      </c>
      <c r="S25" s="70">
        <v>320</v>
      </c>
      <c r="T25" s="70">
        <v>20</v>
      </c>
      <c r="U25" s="76">
        <f t="shared" si="2"/>
        <v>80</v>
      </c>
      <c r="V25" s="76">
        <f t="shared" si="3"/>
        <v>968</v>
      </c>
      <c r="W25" s="76">
        <f t="shared" si="4"/>
        <v>420</v>
      </c>
      <c r="X25" s="77">
        <v>3500</v>
      </c>
      <c r="Y25" s="51">
        <f t="shared" si="5"/>
        <v>420</v>
      </c>
      <c r="Z25" s="51">
        <v>3500</v>
      </c>
      <c r="AA25" s="69">
        <f t="shared" si="6"/>
        <v>420</v>
      </c>
      <c r="AB25" s="76">
        <f t="shared" si="7"/>
        <v>0</v>
      </c>
      <c r="AC25" s="76"/>
      <c r="AD25" s="76">
        <f t="shared" si="8"/>
        <v>0</v>
      </c>
      <c r="AE25" s="76">
        <f t="shared" si="9"/>
        <v>2228</v>
      </c>
      <c r="AF25" s="82" t="s">
        <v>1064</v>
      </c>
      <c r="AG25" s="82"/>
      <c r="AH25" s="88"/>
    </row>
    <row r="26" spans="1:34" s="58" customFormat="1" ht="20.100000000000001" customHeight="1">
      <c r="A26" s="53">
        <v>23</v>
      </c>
      <c r="B26" s="53" t="s">
        <v>40</v>
      </c>
      <c r="C26" s="51" t="s">
        <v>2599</v>
      </c>
      <c r="D26" s="52" t="s">
        <v>2600</v>
      </c>
      <c r="E26" s="51" t="s">
        <v>43</v>
      </c>
      <c r="F26" s="51" t="s">
        <v>115</v>
      </c>
      <c r="G26" s="53" t="s">
        <v>2601</v>
      </c>
      <c r="H26" s="65">
        <v>202303</v>
      </c>
      <c r="I26" s="69" t="s">
        <v>2565</v>
      </c>
      <c r="J26" s="51" t="s">
        <v>1064</v>
      </c>
      <c r="K26" s="51">
        <v>4000</v>
      </c>
      <c r="L26" s="83">
        <v>4000</v>
      </c>
      <c r="M26" s="83">
        <v>4000</v>
      </c>
      <c r="N26" s="97">
        <v>4000</v>
      </c>
      <c r="O26" s="70">
        <v>560</v>
      </c>
      <c r="P26" s="70">
        <v>20</v>
      </c>
      <c r="Q26" s="70">
        <f t="shared" si="0"/>
        <v>8</v>
      </c>
      <c r="R26" s="70">
        <f t="shared" si="1"/>
        <v>380</v>
      </c>
      <c r="S26" s="70">
        <v>320</v>
      </c>
      <c r="T26" s="70">
        <v>20</v>
      </c>
      <c r="U26" s="76">
        <f t="shared" si="2"/>
        <v>80</v>
      </c>
      <c r="V26" s="76">
        <f t="shared" si="3"/>
        <v>968</v>
      </c>
      <c r="W26" s="76">
        <f t="shared" si="4"/>
        <v>420</v>
      </c>
      <c r="X26" s="77">
        <v>3500</v>
      </c>
      <c r="Y26" s="51">
        <f t="shared" si="5"/>
        <v>420</v>
      </c>
      <c r="Z26" s="51">
        <v>3500</v>
      </c>
      <c r="AA26" s="69">
        <f t="shared" si="6"/>
        <v>420</v>
      </c>
      <c r="AB26" s="76">
        <f t="shared" si="7"/>
        <v>0</v>
      </c>
      <c r="AC26" s="76"/>
      <c r="AD26" s="76">
        <f t="shared" si="8"/>
        <v>0</v>
      </c>
      <c r="AE26" s="76">
        <f t="shared" si="9"/>
        <v>2228</v>
      </c>
      <c r="AF26" s="82" t="s">
        <v>1064</v>
      </c>
      <c r="AG26" s="82"/>
      <c r="AH26" s="88"/>
    </row>
    <row r="27" spans="1:34" s="58" customFormat="1" ht="20.100000000000001" customHeight="1">
      <c r="A27" s="53">
        <v>24</v>
      </c>
      <c r="B27" s="53" t="s">
        <v>40</v>
      </c>
      <c r="C27" s="51" t="s">
        <v>2605</v>
      </c>
      <c r="D27" s="52" t="s">
        <v>2606</v>
      </c>
      <c r="E27" s="51" t="s">
        <v>43</v>
      </c>
      <c r="F27" s="51" t="s">
        <v>115</v>
      </c>
      <c r="G27" s="53" t="s">
        <v>2607</v>
      </c>
      <c r="H27" s="65">
        <v>202303</v>
      </c>
      <c r="I27" s="69" t="s">
        <v>2520</v>
      </c>
      <c r="J27" s="51" t="s">
        <v>2608</v>
      </c>
      <c r="K27" s="51">
        <v>4000</v>
      </c>
      <c r="L27" s="83">
        <v>4000</v>
      </c>
      <c r="M27" s="83">
        <v>4000</v>
      </c>
      <c r="N27" s="97">
        <v>4000</v>
      </c>
      <c r="O27" s="70">
        <v>560</v>
      </c>
      <c r="P27" s="70">
        <v>20</v>
      </c>
      <c r="Q27" s="70">
        <f t="shared" si="0"/>
        <v>8</v>
      </c>
      <c r="R27" s="70">
        <f t="shared" si="1"/>
        <v>380</v>
      </c>
      <c r="S27" s="70">
        <v>320</v>
      </c>
      <c r="T27" s="70">
        <v>20</v>
      </c>
      <c r="U27" s="76">
        <f t="shared" si="2"/>
        <v>80</v>
      </c>
      <c r="V27" s="76">
        <f t="shared" si="3"/>
        <v>968</v>
      </c>
      <c r="W27" s="76">
        <f t="shared" si="4"/>
        <v>420</v>
      </c>
      <c r="X27" s="77">
        <v>3500</v>
      </c>
      <c r="Y27" s="51">
        <f t="shared" si="5"/>
        <v>420</v>
      </c>
      <c r="Z27" s="51">
        <v>3500</v>
      </c>
      <c r="AA27" s="69">
        <f t="shared" si="6"/>
        <v>420</v>
      </c>
      <c r="AB27" s="76">
        <f t="shared" si="7"/>
        <v>0</v>
      </c>
      <c r="AC27" s="76"/>
      <c r="AD27" s="76">
        <f t="shared" si="8"/>
        <v>0</v>
      </c>
      <c r="AE27" s="76">
        <f t="shared" si="9"/>
        <v>2228</v>
      </c>
      <c r="AF27" s="82" t="s">
        <v>2608</v>
      </c>
      <c r="AG27" s="82"/>
      <c r="AH27" s="88"/>
    </row>
    <row r="28" spans="1:34" s="58" customFormat="1" ht="20.100000000000001" customHeight="1">
      <c r="A28" s="53">
        <v>25</v>
      </c>
      <c r="B28" s="53" t="s">
        <v>40</v>
      </c>
      <c r="C28" s="51" t="s">
        <v>2609</v>
      </c>
      <c r="D28" s="52" t="s">
        <v>2610</v>
      </c>
      <c r="E28" s="51" t="s">
        <v>43</v>
      </c>
      <c r="F28" s="51" t="s">
        <v>115</v>
      </c>
      <c r="G28" s="53" t="s">
        <v>2611</v>
      </c>
      <c r="H28" s="65">
        <v>202303</v>
      </c>
      <c r="I28" s="69" t="s">
        <v>2565</v>
      </c>
      <c r="J28" s="51" t="s">
        <v>2608</v>
      </c>
      <c r="K28" s="51">
        <v>4000</v>
      </c>
      <c r="L28" s="83">
        <v>4000</v>
      </c>
      <c r="M28" s="83">
        <v>4000</v>
      </c>
      <c r="N28" s="97">
        <v>4000</v>
      </c>
      <c r="O28" s="70">
        <v>560</v>
      </c>
      <c r="P28" s="70">
        <v>20</v>
      </c>
      <c r="Q28" s="70">
        <f t="shared" si="0"/>
        <v>8</v>
      </c>
      <c r="R28" s="70">
        <f t="shared" si="1"/>
        <v>380</v>
      </c>
      <c r="S28" s="70">
        <v>320</v>
      </c>
      <c r="T28" s="70">
        <v>20</v>
      </c>
      <c r="U28" s="76">
        <f t="shared" si="2"/>
        <v>80</v>
      </c>
      <c r="V28" s="76">
        <f t="shared" si="3"/>
        <v>968</v>
      </c>
      <c r="W28" s="76">
        <f t="shared" si="4"/>
        <v>420</v>
      </c>
      <c r="X28" s="77">
        <v>3500</v>
      </c>
      <c r="Y28" s="51">
        <f t="shared" si="5"/>
        <v>420</v>
      </c>
      <c r="Z28" s="51">
        <v>3500</v>
      </c>
      <c r="AA28" s="69">
        <f t="shared" si="6"/>
        <v>420</v>
      </c>
      <c r="AB28" s="76">
        <f t="shared" si="7"/>
        <v>0</v>
      </c>
      <c r="AC28" s="76"/>
      <c r="AD28" s="76">
        <f t="shared" si="8"/>
        <v>0</v>
      </c>
      <c r="AE28" s="76">
        <f t="shared" si="9"/>
        <v>2228</v>
      </c>
      <c r="AF28" s="82" t="s">
        <v>2608</v>
      </c>
      <c r="AG28" s="82"/>
      <c r="AH28" s="88"/>
    </row>
    <row r="29" spans="1:34" s="58" customFormat="1" ht="20.100000000000001" customHeight="1">
      <c r="A29" s="53">
        <v>26</v>
      </c>
      <c r="B29" s="53" t="s">
        <v>40</v>
      </c>
      <c r="C29" s="51" t="s">
        <v>2612</v>
      </c>
      <c r="D29" s="52" t="s">
        <v>2613</v>
      </c>
      <c r="E29" s="51" t="s">
        <v>43</v>
      </c>
      <c r="F29" s="51" t="s">
        <v>115</v>
      </c>
      <c r="G29" s="53" t="s">
        <v>2614</v>
      </c>
      <c r="H29" s="65">
        <v>202303</v>
      </c>
      <c r="I29" s="69" t="s">
        <v>2520</v>
      </c>
      <c r="J29" s="51" t="s">
        <v>2615</v>
      </c>
      <c r="K29" s="51">
        <v>4000</v>
      </c>
      <c r="L29" s="83">
        <v>4000</v>
      </c>
      <c r="M29" s="83">
        <v>4000</v>
      </c>
      <c r="N29" s="97">
        <v>4000</v>
      </c>
      <c r="O29" s="70">
        <v>560</v>
      </c>
      <c r="P29" s="70">
        <v>20</v>
      </c>
      <c r="Q29" s="70">
        <f t="shared" si="0"/>
        <v>8</v>
      </c>
      <c r="R29" s="70">
        <f t="shared" si="1"/>
        <v>380</v>
      </c>
      <c r="S29" s="70">
        <v>320</v>
      </c>
      <c r="T29" s="70">
        <v>20</v>
      </c>
      <c r="U29" s="76">
        <f t="shared" si="2"/>
        <v>80</v>
      </c>
      <c r="V29" s="76">
        <f t="shared" si="3"/>
        <v>968</v>
      </c>
      <c r="W29" s="76">
        <f t="shared" si="4"/>
        <v>420</v>
      </c>
      <c r="X29" s="77">
        <v>6500</v>
      </c>
      <c r="Y29" s="51">
        <f t="shared" si="5"/>
        <v>780</v>
      </c>
      <c r="Z29" s="51">
        <v>6500</v>
      </c>
      <c r="AA29" s="69">
        <f t="shared" si="6"/>
        <v>780</v>
      </c>
      <c r="AB29" s="76">
        <f t="shared" si="7"/>
        <v>0</v>
      </c>
      <c r="AC29" s="76"/>
      <c r="AD29" s="76">
        <f t="shared" si="8"/>
        <v>0</v>
      </c>
      <c r="AE29" s="76">
        <f t="shared" si="9"/>
        <v>2948</v>
      </c>
      <c r="AF29" s="82"/>
      <c r="AG29" s="82"/>
      <c r="AH29" s="88"/>
    </row>
    <row r="30" spans="1:34" s="58" customFormat="1" ht="20.100000000000001" customHeight="1">
      <c r="A30" s="53">
        <v>27</v>
      </c>
      <c r="B30" s="53" t="s">
        <v>40</v>
      </c>
      <c r="C30" s="51" t="s">
        <v>2616</v>
      </c>
      <c r="D30" s="52" t="s">
        <v>2617</v>
      </c>
      <c r="E30" s="51" t="s">
        <v>43</v>
      </c>
      <c r="F30" s="51" t="s">
        <v>115</v>
      </c>
      <c r="G30" s="53" t="s">
        <v>2618</v>
      </c>
      <c r="H30" s="65">
        <v>202303</v>
      </c>
      <c r="I30" s="69" t="s">
        <v>2520</v>
      </c>
      <c r="J30" s="51" t="s">
        <v>2619</v>
      </c>
      <c r="K30" s="51">
        <v>4000</v>
      </c>
      <c r="L30" s="83">
        <v>4000</v>
      </c>
      <c r="M30" s="83">
        <v>4000</v>
      </c>
      <c r="N30" s="97">
        <v>4000</v>
      </c>
      <c r="O30" s="70">
        <v>560</v>
      </c>
      <c r="P30" s="70">
        <v>20</v>
      </c>
      <c r="Q30" s="70">
        <f t="shared" si="0"/>
        <v>8</v>
      </c>
      <c r="R30" s="70">
        <f t="shared" si="1"/>
        <v>380</v>
      </c>
      <c r="S30" s="70">
        <v>320</v>
      </c>
      <c r="T30" s="70">
        <v>20</v>
      </c>
      <c r="U30" s="76">
        <f t="shared" si="2"/>
        <v>80</v>
      </c>
      <c r="V30" s="76">
        <f t="shared" si="3"/>
        <v>968</v>
      </c>
      <c r="W30" s="76">
        <f t="shared" si="4"/>
        <v>420</v>
      </c>
      <c r="X30" s="77">
        <v>3500</v>
      </c>
      <c r="Y30" s="51">
        <f t="shared" si="5"/>
        <v>420</v>
      </c>
      <c r="Z30" s="51">
        <v>3500</v>
      </c>
      <c r="AA30" s="69">
        <f t="shared" si="6"/>
        <v>420</v>
      </c>
      <c r="AB30" s="76">
        <f t="shared" si="7"/>
        <v>0</v>
      </c>
      <c r="AC30" s="76"/>
      <c r="AD30" s="76">
        <f t="shared" si="8"/>
        <v>0</v>
      </c>
      <c r="AE30" s="76">
        <f t="shared" si="9"/>
        <v>2228</v>
      </c>
      <c r="AF30" s="82" t="s">
        <v>2619</v>
      </c>
      <c r="AG30" s="82"/>
      <c r="AH30" s="88"/>
    </row>
    <row r="31" spans="1:34" s="58" customFormat="1" ht="20.100000000000001" customHeight="1">
      <c r="A31" s="53">
        <v>28</v>
      </c>
      <c r="B31" s="53" t="s">
        <v>40</v>
      </c>
      <c r="C31" s="51" t="s">
        <v>2620</v>
      </c>
      <c r="D31" s="52" t="s">
        <v>2621</v>
      </c>
      <c r="E31" s="51" t="s">
        <v>43</v>
      </c>
      <c r="F31" s="51" t="s">
        <v>115</v>
      </c>
      <c r="G31" s="53" t="s">
        <v>2622</v>
      </c>
      <c r="H31" s="65">
        <v>202303</v>
      </c>
      <c r="I31" s="69" t="s">
        <v>2565</v>
      </c>
      <c r="J31" s="51" t="s">
        <v>2623</v>
      </c>
      <c r="K31" s="51">
        <v>4000</v>
      </c>
      <c r="L31" s="83">
        <v>4000</v>
      </c>
      <c r="M31" s="83">
        <v>4000</v>
      </c>
      <c r="N31" s="97">
        <v>4000</v>
      </c>
      <c r="O31" s="70">
        <v>560</v>
      </c>
      <c r="P31" s="70">
        <v>20</v>
      </c>
      <c r="Q31" s="70">
        <f t="shared" si="0"/>
        <v>8</v>
      </c>
      <c r="R31" s="70">
        <f t="shared" si="1"/>
        <v>380</v>
      </c>
      <c r="S31" s="70">
        <v>320</v>
      </c>
      <c r="T31" s="70">
        <v>20</v>
      </c>
      <c r="U31" s="76">
        <f t="shared" si="2"/>
        <v>80</v>
      </c>
      <c r="V31" s="76">
        <f t="shared" si="3"/>
        <v>968</v>
      </c>
      <c r="W31" s="76">
        <f t="shared" si="4"/>
        <v>420</v>
      </c>
      <c r="X31" s="77">
        <v>3500</v>
      </c>
      <c r="Y31" s="51">
        <f t="shared" si="5"/>
        <v>420</v>
      </c>
      <c r="Z31" s="51">
        <v>3500</v>
      </c>
      <c r="AA31" s="69">
        <f t="shared" si="6"/>
        <v>420</v>
      </c>
      <c r="AB31" s="76">
        <f t="shared" si="7"/>
        <v>0</v>
      </c>
      <c r="AC31" s="76"/>
      <c r="AD31" s="76">
        <f t="shared" si="8"/>
        <v>0</v>
      </c>
      <c r="AE31" s="76">
        <f t="shared" si="9"/>
        <v>2228</v>
      </c>
      <c r="AF31" s="82" t="s">
        <v>2623</v>
      </c>
      <c r="AG31" s="82"/>
      <c r="AH31" s="88"/>
    </row>
    <row r="32" spans="1:34" s="58" customFormat="1" ht="20.100000000000001" customHeight="1">
      <c r="A32" s="53">
        <v>29</v>
      </c>
      <c r="B32" s="53" t="s">
        <v>40</v>
      </c>
      <c r="C32" s="51" t="s">
        <v>2624</v>
      </c>
      <c r="D32" s="52" t="s">
        <v>2625</v>
      </c>
      <c r="E32" s="51" t="s">
        <v>43</v>
      </c>
      <c r="F32" s="51" t="s">
        <v>79</v>
      </c>
      <c r="G32" s="53" t="s">
        <v>2626</v>
      </c>
      <c r="H32" s="65">
        <v>202303</v>
      </c>
      <c r="I32" s="69" t="s">
        <v>2520</v>
      </c>
      <c r="J32" s="51" t="s">
        <v>2627</v>
      </c>
      <c r="K32" s="51">
        <v>4000</v>
      </c>
      <c r="L32" s="83">
        <v>4000</v>
      </c>
      <c r="M32" s="83">
        <v>4000</v>
      </c>
      <c r="N32" s="97">
        <v>4000</v>
      </c>
      <c r="O32" s="70">
        <v>560</v>
      </c>
      <c r="P32" s="70">
        <v>20</v>
      </c>
      <c r="Q32" s="70">
        <f t="shared" si="0"/>
        <v>8</v>
      </c>
      <c r="R32" s="70">
        <f t="shared" si="1"/>
        <v>380</v>
      </c>
      <c r="S32" s="70">
        <v>320</v>
      </c>
      <c r="T32" s="70">
        <v>20</v>
      </c>
      <c r="U32" s="76">
        <f t="shared" si="2"/>
        <v>80</v>
      </c>
      <c r="V32" s="76">
        <f t="shared" si="3"/>
        <v>968</v>
      </c>
      <c r="W32" s="76">
        <f t="shared" si="4"/>
        <v>420</v>
      </c>
      <c r="X32" s="77">
        <v>9000</v>
      </c>
      <c r="Y32" s="51">
        <f t="shared" si="5"/>
        <v>1080</v>
      </c>
      <c r="Z32" s="51">
        <v>9000</v>
      </c>
      <c r="AA32" s="69">
        <f t="shared" si="6"/>
        <v>1080</v>
      </c>
      <c r="AB32" s="76">
        <f t="shared" si="7"/>
        <v>0</v>
      </c>
      <c r="AC32" s="76"/>
      <c r="AD32" s="76">
        <f t="shared" si="8"/>
        <v>0</v>
      </c>
      <c r="AE32" s="76">
        <f t="shared" si="9"/>
        <v>3548</v>
      </c>
      <c r="AF32" s="82"/>
      <c r="AG32" s="82"/>
      <c r="AH32" s="88"/>
    </row>
    <row r="33" spans="1:34" s="58" customFormat="1" ht="20.100000000000001" customHeight="1">
      <c r="A33" s="53">
        <v>30</v>
      </c>
      <c r="B33" s="53" t="s">
        <v>40</v>
      </c>
      <c r="C33" s="51" t="s">
        <v>2628</v>
      </c>
      <c r="D33" s="52" t="s">
        <v>2629</v>
      </c>
      <c r="E33" s="51" t="s">
        <v>43</v>
      </c>
      <c r="F33" s="51" t="s">
        <v>79</v>
      </c>
      <c r="G33" s="53" t="s">
        <v>2630</v>
      </c>
      <c r="H33" s="65">
        <v>202303</v>
      </c>
      <c r="I33" s="69" t="s">
        <v>2520</v>
      </c>
      <c r="J33" s="51" t="s">
        <v>2631</v>
      </c>
      <c r="K33" s="51">
        <v>4000</v>
      </c>
      <c r="L33" s="83">
        <v>4000</v>
      </c>
      <c r="M33" s="83">
        <v>4000</v>
      </c>
      <c r="N33" s="97">
        <v>4000</v>
      </c>
      <c r="O33" s="70">
        <v>560</v>
      </c>
      <c r="P33" s="70">
        <v>20</v>
      </c>
      <c r="Q33" s="70">
        <f t="shared" si="0"/>
        <v>8</v>
      </c>
      <c r="R33" s="70">
        <f t="shared" si="1"/>
        <v>380</v>
      </c>
      <c r="S33" s="70">
        <v>320</v>
      </c>
      <c r="T33" s="70">
        <v>20</v>
      </c>
      <c r="U33" s="76">
        <f t="shared" si="2"/>
        <v>80</v>
      </c>
      <c r="V33" s="76">
        <f t="shared" si="3"/>
        <v>968</v>
      </c>
      <c r="W33" s="76">
        <f t="shared" si="4"/>
        <v>420</v>
      </c>
      <c r="X33" s="77">
        <v>8500</v>
      </c>
      <c r="Y33" s="51">
        <f t="shared" si="5"/>
        <v>1020</v>
      </c>
      <c r="Z33" s="51">
        <v>8500</v>
      </c>
      <c r="AA33" s="69">
        <f t="shared" si="6"/>
        <v>1020</v>
      </c>
      <c r="AB33" s="76">
        <f t="shared" si="7"/>
        <v>0</v>
      </c>
      <c r="AC33" s="76"/>
      <c r="AD33" s="76">
        <f t="shared" si="8"/>
        <v>0</v>
      </c>
      <c r="AE33" s="76">
        <f t="shared" si="9"/>
        <v>3428</v>
      </c>
      <c r="AF33" s="82"/>
      <c r="AG33" s="82"/>
      <c r="AH33" s="88"/>
    </row>
    <row r="34" spans="1:34" s="58" customFormat="1" ht="20.100000000000001" customHeight="1">
      <c r="A34" s="53">
        <v>31</v>
      </c>
      <c r="B34" s="53" t="s">
        <v>40</v>
      </c>
      <c r="C34" s="51" t="s">
        <v>2632</v>
      </c>
      <c r="D34" s="52" t="s">
        <v>2633</v>
      </c>
      <c r="E34" s="51" t="s">
        <v>201</v>
      </c>
      <c r="F34" s="51" t="s">
        <v>115</v>
      </c>
      <c r="G34" s="53" t="s">
        <v>2634</v>
      </c>
      <c r="H34" s="65">
        <v>202303</v>
      </c>
      <c r="I34" s="69" t="s">
        <v>449</v>
      </c>
      <c r="J34" s="51" t="s">
        <v>2635</v>
      </c>
      <c r="K34" s="51">
        <v>4000</v>
      </c>
      <c r="L34" s="83">
        <v>4000</v>
      </c>
      <c r="M34" s="83">
        <v>4000</v>
      </c>
      <c r="N34" s="97">
        <v>4000</v>
      </c>
      <c r="O34" s="70">
        <v>560</v>
      </c>
      <c r="P34" s="70">
        <v>20</v>
      </c>
      <c r="Q34" s="70">
        <f t="shared" si="0"/>
        <v>8</v>
      </c>
      <c r="R34" s="70">
        <f t="shared" si="1"/>
        <v>380</v>
      </c>
      <c r="S34" s="70">
        <v>320</v>
      </c>
      <c r="T34" s="70">
        <v>20</v>
      </c>
      <c r="U34" s="76">
        <f t="shared" si="2"/>
        <v>80</v>
      </c>
      <c r="V34" s="76">
        <f t="shared" si="3"/>
        <v>968</v>
      </c>
      <c r="W34" s="76">
        <f t="shared" si="4"/>
        <v>420</v>
      </c>
      <c r="X34" s="77">
        <v>3500</v>
      </c>
      <c r="Y34" s="51">
        <f t="shared" si="5"/>
        <v>420</v>
      </c>
      <c r="Z34" s="51">
        <v>3500</v>
      </c>
      <c r="AA34" s="69">
        <f t="shared" si="6"/>
        <v>420</v>
      </c>
      <c r="AB34" s="76">
        <f t="shared" si="7"/>
        <v>0</v>
      </c>
      <c r="AC34" s="76"/>
      <c r="AD34" s="76">
        <f t="shared" si="8"/>
        <v>0</v>
      </c>
      <c r="AE34" s="76">
        <f t="shared" si="9"/>
        <v>2228</v>
      </c>
      <c r="AF34" s="82" t="s">
        <v>2635</v>
      </c>
      <c r="AG34" s="82"/>
      <c r="AH34" s="88"/>
    </row>
    <row r="35" spans="1:34" s="58" customFormat="1" ht="20.100000000000001" customHeight="1">
      <c r="A35" s="53">
        <v>32</v>
      </c>
      <c r="B35" s="53" t="s">
        <v>40</v>
      </c>
      <c r="C35" s="51" t="s">
        <v>2636</v>
      </c>
      <c r="D35" s="52" t="s">
        <v>2637</v>
      </c>
      <c r="E35" s="51" t="s">
        <v>201</v>
      </c>
      <c r="F35" s="51" t="s">
        <v>79</v>
      </c>
      <c r="G35" s="53" t="s">
        <v>2638</v>
      </c>
      <c r="H35" s="65">
        <v>202303</v>
      </c>
      <c r="I35" s="69" t="s">
        <v>449</v>
      </c>
      <c r="J35" s="51" t="s">
        <v>2639</v>
      </c>
      <c r="K35" s="51">
        <v>4000</v>
      </c>
      <c r="L35" s="83">
        <v>4000</v>
      </c>
      <c r="M35" s="83">
        <v>4000</v>
      </c>
      <c r="N35" s="97">
        <v>4000</v>
      </c>
      <c r="O35" s="70">
        <v>560</v>
      </c>
      <c r="P35" s="70">
        <v>20</v>
      </c>
      <c r="Q35" s="70">
        <f t="shared" si="0"/>
        <v>8</v>
      </c>
      <c r="R35" s="70">
        <f t="shared" si="1"/>
        <v>380</v>
      </c>
      <c r="S35" s="70">
        <v>320</v>
      </c>
      <c r="T35" s="70">
        <v>20</v>
      </c>
      <c r="U35" s="76">
        <f t="shared" si="2"/>
        <v>80</v>
      </c>
      <c r="V35" s="76">
        <f t="shared" si="3"/>
        <v>968</v>
      </c>
      <c r="W35" s="76">
        <f t="shared" si="4"/>
        <v>420</v>
      </c>
      <c r="X35" s="77">
        <v>7500</v>
      </c>
      <c r="Y35" s="51">
        <f t="shared" si="5"/>
        <v>900</v>
      </c>
      <c r="Z35" s="51">
        <v>7500</v>
      </c>
      <c r="AA35" s="69">
        <f t="shared" si="6"/>
        <v>900</v>
      </c>
      <c r="AB35" s="76">
        <f t="shared" si="7"/>
        <v>0</v>
      </c>
      <c r="AC35" s="76"/>
      <c r="AD35" s="76">
        <f t="shared" si="8"/>
        <v>0</v>
      </c>
      <c r="AE35" s="76">
        <f t="shared" si="9"/>
        <v>3188</v>
      </c>
      <c r="AF35" s="82">
        <v>44645</v>
      </c>
      <c r="AG35" s="82">
        <v>44648</v>
      </c>
      <c r="AH35" s="88"/>
    </row>
    <row r="36" spans="1:34" s="58" customFormat="1" ht="20.100000000000001" customHeight="1">
      <c r="A36" s="53">
        <v>33</v>
      </c>
      <c r="B36" s="53" t="s">
        <v>40</v>
      </c>
      <c r="C36" s="51" t="s">
        <v>2640</v>
      </c>
      <c r="D36" s="52" t="s">
        <v>2641</v>
      </c>
      <c r="E36" s="51" t="s">
        <v>201</v>
      </c>
      <c r="F36" s="51" t="s">
        <v>115</v>
      </c>
      <c r="G36" s="53" t="s">
        <v>2642</v>
      </c>
      <c r="H36" s="65">
        <v>202303</v>
      </c>
      <c r="I36" s="69" t="s">
        <v>2557</v>
      </c>
      <c r="J36" s="51" t="s">
        <v>2643</v>
      </c>
      <c r="K36" s="51">
        <v>4000</v>
      </c>
      <c r="L36" s="83">
        <v>4000</v>
      </c>
      <c r="M36" s="83">
        <v>4000</v>
      </c>
      <c r="N36" s="97">
        <v>4000</v>
      </c>
      <c r="O36" s="70">
        <v>560</v>
      </c>
      <c r="P36" s="70">
        <v>20</v>
      </c>
      <c r="Q36" s="70">
        <f t="shared" si="0"/>
        <v>8</v>
      </c>
      <c r="R36" s="70">
        <f t="shared" si="1"/>
        <v>380</v>
      </c>
      <c r="S36" s="70">
        <v>320</v>
      </c>
      <c r="T36" s="70">
        <v>20</v>
      </c>
      <c r="U36" s="76">
        <f t="shared" si="2"/>
        <v>80</v>
      </c>
      <c r="V36" s="76">
        <f t="shared" si="3"/>
        <v>968</v>
      </c>
      <c r="W36" s="76">
        <f t="shared" si="4"/>
        <v>420</v>
      </c>
      <c r="X36" s="77">
        <v>3500</v>
      </c>
      <c r="Y36" s="51">
        <f t="shared" si="5"/>
        <v>420</v>
      </c>
      <c r="Z36" s="51">
        <v>3500</v>
      </c>
      <c r="AA36" s="69">
        <f t="shared" si="6"/>
        <v>420</v>
      </c>
      <c r="AB36" s="76">
        <f t="shared" si="7"/>
        <v>0</v>
      </c>
      <c r="AC36" s="76"/>
      <c r="AD36" s="76">
        <f t="shared" si="8"/>
        <v>0</v>
      </c>
      <c r="AE36" s="76">
        <f t="shared" si="9"/>
        <v>2228</v>
      </c>
      <c r="AF36" s="82">
        <v>44713</v>
      </c>
      <c r="AG36" s="82"/>
      <c r="AH36" s="88"/>
    </row>
    <row r="37" spans="1:34" s="58" customFormat="1" ht="20.100000000000001" customHeight="1">
      <c r="A37" s="53">
        <v>34</v>
      </c>
      <c r="B37" s="53" t="s">
        <v>40</v>
      </c>
      <c r="C37" s="51" t="s">
        <v>2644</v>
      </c>
      <c r="D37" s="52" t="s">
        <v>2645</v>
      </c>
      <c r="E37" s="51" t="s">
        <v>43</v>
      </c>
      <c r="F37" s="51" t="s">
        <v>115</v>
      </c>
      <c r="G37" s="53" t="s">
        <v>2646</v>
      </c>
      <c r="H37" s="65">
        <v>202303</v>
      </c>
      <c r="I37" s="69" t="s">
        <v>2565</v>
      </c>
      <c r="J37" s="51" t="s">
        <v>2647</v>
      </c>
      <c r="K37" s="51">
        <v>4000</v>
      </c>
      <c r="L37" s="83">
        <v>4000</v>
      </c>
      <c r="M37" s="83">
        <v>4000</v>
      </c>
      <c r="N37" s="97">
        <v>4000</v>
      </c>
      <c r="O37" s="70">
        <v>560</v>
      </c>
      <c r="P37" s="70">
        <v>20</v>
      </c>
      <c r="Q37" s="70">
        <f t="shared" si="0"/>
        <v>8</v>
      </c>
      <c r="R37" s="70">
        <f t="shared" si="1"/>
        <v>380</v>
      </c>
      <c r="S37" s="70">
        <v>320</v>
      </c>
      <c r="T37" s="70">
        <v>20</v>
      </c>
      <c r="U37" s="76">
        <f t="shared" si="2"/>
        <v>80</v>
      </c>
      <c r="V37" s="76">
        <f t="shared" si="3"/>
        <v>968</v>
      </c>
      <c r="W37" s="76">
        <f t="shared" si="4"/>
        <v>420</v>
      </c>
      <c r="X37" s="77">
        <v>3500</v>
      </c>
      <c r="Y37" s="51">
        <f t="shared" si="5"/>
        <v>420</v>
      </c>
      <c r="Z37" s="51">
        <v>3500</v>
      </c>
      <c r="AA37" s="69">
        <f t="shared" si="6"/>
        <v>420</v>
      </c>
      <c r="AB37" s="76">
        <f t="shared" si="7"/>
        <v>0</v>
      </c>
      <c r="AC37" s="76"/>
      <c r="AD37" s="76">
        <f t="shared" si="8"/>
        <v>0</v>
      </c>
      <c r="AE37" s="76">
        <f t="shared" si="9"/>
        <v>2228</v>
      </c>
      <c r="AF37" s="82">
        <v>44720</v>
      </c>
      <c r="AG37" s="82"/>
      <c r="AH37" s="88"/>
    </row>
    <row r="38" spans="1:34" s="58" customFormat="1" ht="20.100000000000001" customHeight="1">
      <c r="A38" s="53">
        <v>35</v>
      </c>
      <c r="B38" s="53" t="s">
        <v>40</v>
      </c>
      <c r="C38" s="51" t="s">
        <v>2648</v>
      </c>
      <c r="D38" s="52" t="s">
        <v>2649</v>
      </c>
      <c r="E38" s="51" t="s">
        <v>43</v>
      </c>
      <c r="F38" s="51" t="s">
        <v>79</v>
      </c>
      <c r="G38" s="53" t="s">
        <v>2650</v>
      </c>
      <c r="H38" s="65">
        <v>202303</v>
      </c>
      <c r="I38" s="69" t="s">
        <v>2520</v>
      </c>
      <c r="J38" s="51" t="s">
        <v>2651</v>
      </c>
      <c r="K38" s="51">
        <v>4000</v>
      </c>
      <c r="L38" s="83">
        <v>4000</v>
      </c>
      <c r="M38" s="83">
        <v>4000</v>
      </c>
      <c r="N38" s="97">
        <v>4000</v>
      </c>
      <c r="O38" s="70">
        <v>560</v>
      </c>
      <c r="P38" s="70">
        <v>20</v>
      </c>
      <c r="Q38" s="70">
        <f t="shared" ref="Q38:Q43" si="10">ROUND(M38*0.002,2)</f>
        <v>8</v>
      </c>
      <c r="R38" s="70">
        <f t="shared" ref="R38:R43" si="11">ROUND(N38*0.095,2)</f>
        <v>380</v>
      </c>
      <c r="S38" s="70">
        <v>320</v>
      </c>
      <c r="T38" s="70">
        <v>20</v>
      </c>
      <c r="U38" s="76">
        <f t="shared" ref="U38:U43" si="12">N38*0.02</f>
        <v>80</v>
      </c>
      <c r="V38" s="76">
        <f t="shared" ref="V38:V43" si="13">SUM(O38:R38)</f>
        <v>968</v>
      </c>
      <c r="W38" s="76">
        <f t="shared" ref="W38:W43" si="14">SUM(S38:U38)</f>
        <v>420</v>
      </c>
      <c r="X38" s="77">
        <v>9000</v>
      </c>
      <c r="Y38" s="51">
        <f t="shared" ref="Y38:Y43" si="15">X38*0.12</f>
        <v>1080</v>
      </c>
      <c r="Z38" s="51">
        <v>3500</v>
      </c>
      <c r="AA38" s="69">
        <f t="shared" ref="AA38:AA43" si="16">Z38*0.12</f>
        <v>420</v>
      </c>
      <c r="AB38" s="76">
        <f t="shared" ref="AB38:AB43" si="17">Y38-AA38</f>
        <v>660</v>
      </c>
      <c r="AC38" s="76"/>
      <c r="AD38" s="76">
        <f t="shared" si="8"/>
        <v>660</v>
      </c>
      <c r="AE38" s="76">
        <f t="shared" si="9"/>
        <v>2228</v>
      </c>
      <c r="AF38" s="82">
        <v>44753</v>
      </c>
      <c r="AG38" s="82">
        <v>44758</v>
      </c>
      <c r="AH38" s="88"/>
    </row>
    <row r="39" spans="1:34" s="58" customFormat="1" ht="20.100000000000001" customHeight="1">
      <c r="A39" s="53">
        <v>36</v>
      </c>
      <c r="B39" s="53" t="s">
        <v>40</v>
      </c>
      <c r="C39" s="51" t="s">
        <v>2652</v>
      </c>
      <c r="D39" s="52" t="s">
        <v>2653</v>
      </c>
      <c r="E39" s="51" t="s">
        <v>43</v>
      </c>
      <c r="F39" s="51" t="s">
        <v>115</v>
      </c>
      <c r="G39" s="53" t="s">
        <v>2654</v>
      </c>
      <c r="H39" s="65">
        <v>202303</v>
      </c>
      <c r="I39" s="69" t="s">
        <v>2557</v>
      </c>
      <c r="J39" s="51" t="s">
        <v>2651</v>
      </c>
      <c r="K39" s="51">
        <v>4000</v>
      </c>
      <c r="L39" s="83">
        <v>4000</v>
      </c>
      <c r="M39" s="83">
        <v>4000</v>
      </c>
      <c r="N39" s="97">
        <v>4000</v>
      </c>
      <c r="O39" s="70">
        <v>560</v>
      </c>
      <c r="P39" s="70">
        <v>20</v>
      </c>
      <c r="Q39" s="70">
        <f t="shared" si="10"/>
        <v>8</v>
      </c>
      <c r="R39" s="70">
        <f t="shared" si="11"/>
        <v>380</v>
      </c>
      <c r="S39" s="70">
        <v>320</v>
      </c>
      <c r="T39" s="70">
        <v>20</v>
      </c>
      <c r="U39" s="76">
        <f t="shared" si="12"/>
        <v>80</v>
      </c>
      <c r="V39" s="76">
        <f t="shared" si="13"/>
        <v>968</v>
      </c>
      <c r="W39" s="76">
        <f t="shared" si="14"/>
        <v>420</v>
      </c>
      <c r="X39" s="77">
        <v>4500</v>
      </c>
      <c r="Y39" s="51">
        <f t="shared" si="15"/>
        <v>540</v>
      </c>
      <c r="Z39" s="51">
        <v>4500</v>
      </c>
      <c r="AA39" s="69">
        <f t="shared" si="16"/>
        <v>540</v>
      </c>
      <c r="AB39" s="76">
        <f t="shared" si="17"/>
        <v>0</v>
      </c>
      <c r="AC39" s="76"/>
      <c r="AD39" s="76">
        <f t="shared" si="8"/>
        <v>0</v>
      </c>
      <c r="AE39" s="76">
        <f t="shared" si="9"/>
        <v>2468</v>
      </c>
      <c r="AF39" s="82"/>
      <c r="AG39" s="82"/>
      <c r="AH39" s="88"/>
    </row>
    <row r="40" spans="1:34" s="58" customFormat="1" ht="20.100000000000001" customHeight="1">
      <c r="A40" s="53">
        <v>37</v>
      </c>
      <c r="B40" s="53" t="s">
        <v>40</v>
      </c>
      <c r="C40" s="51" t="s">
        <v>2655</v>
      </c>
      <c r="D40" s="52" t="s">
        <v>2656</v>
      </c>
      <c r="E40" s="51" t="s">
        <v>43</v>
      </c>
      <c r="F40" s="51" t="s">
        <v>79</v>
      </c>
      <c r="G40" s="53" t="s">
        <v>2657</v>
      </c>
      <c r="H40" s="65">
        <v>202303</v>
      </c>
      <c r="I40" s="69" t="s">
        <v>2520</v>
      </c>
      <c r="J40" s="51" t="s">
        <v>2658</v>
      </c>
      <c r="K40" s="51">
        <v>4000</v>
      </c>
      <c r="L40" s="83">
        <v>4000</v>
      </c>
      <c r="M40" s="83">
        <v>4000</v>
      </c>
      <c r="N40" s="97">
        <v>4000</v>
      </c>
      <c r="O40" s="70">
        <v>560</v>
      </c>
      <c r="P40" s="70">
        <v>20</v>
      </c>
      <c r="Q40" s="70">
        <f t="shared" si="10"/>
        <v>8</v>
      </c>
      <c r="R40" s="70">
        <f t="shared" si="11"/>
        <v>380</v>
      </c>
      <c r="S40" s="70">
        <v>320</v>
      </c>
      <c r="T40" s="70">
        <v>20</v>
      </c>
      <c r="U40" s="76">
        <f t="shared" si="12"/>
        <v>80</v>
      </c>
      <c r="V40" s="76">
        <f t="shared" si="13"/>
        <v>968</v>
      </c>
      <c r="W40" s="76">
        <f t="shared" si="14"/>
        <v>420</v>
      </c>
      <c r="X40" s="77">
        <v>9000</v>
      </c>
      <c r="Y40" s="51">
        <f t="shared" si="15"/>
        <v>1080</v>
      </c>
      <c r="Z40" s="51">
        <v>9000</v>
      </c>
      <c r="AA40" s="69">
        <f t="shared" si="16"/>
        <v>1080</v>
      </c>
      <c r="AB40" s="76">
        <f t="shared" si="17"/>
        <v>0</v>
      </c>
      <c r="AC40" s="76"/>
      <c r="AD40" s="76">
        <f t="shared" si="8"/>
        <v>0</v>
      </c>
      <c r="AE40" s="76">
        <f t="shared" si="9"/>
        <v>3548</v>
      </c>
      <c r="AF40" s="82">
        <v>44795</v>
      </c>
      <c r="AG40" s="82">
        <v>44818</v>
      </c>
      <c r="AH40" s="88"/>
    </row>
    <row r="41" spans="1:34" s="58" customFormat="1" ht="20.100000000000001" customHeight="1">
      <c r="A41" s="53">
        <v>38</v>
      </c>
      <c r="B41" s="53" t="s">
        <v>40</v>
      </c>
      <c r="C41" s="51" t="s">
        <v>2659</v>
      </c>
      <c r="D41" s="52" t="s">
        <v>2660</v>
      </c>
      <c r="E41" s="51" t="s">
        <v>201</v>
      </c>
      <c r="F41" s="51" t="s">
        <v>75</v>
      </c>
      <c r="G41" s="53" t="s">
        <v>2661</v>
      </c>
      <c r="H41" s="65">
        <v>202303</v>
      </c>
      <c r="I41" s="69" t="s">
        <v>449</v>
      </c>
      <c r="J41" s="51" t="s">
        <v>2255</v>
      </c>
      <c r="K41" s="51">
        <v>4000</v>
      </c>
      <c r="L41" s="83">
        <v>4000</v>
      </c>
      <c r="M41" s="83">
        <v>4000</v>
      </c>
      <c r="N41" s="97">
        <v>4000</v>
      </c>
      <c r="O41" s="70">
        <v>560</v>
      </c>
      <c r="P41" s="70">
        <v>20</v>
      </c>
      <c r="Q41" s="70">
        <f t="shared" si="10"/>
        <v>8</v>
      </c>
      <c r="R41" s="70">
        <f t="shared" si="11"/>
        <v>380</v>
      </c>
      <c r="S41" s="70">
        <v>320</v>
      </c>
      <c r="T41" s="70">
        <v>20</v>
      </c>
      <c r="U41" s="76">
        <f t="shared" si="12"/>
        <v>80</v>
      </c>
      <c r="V41" s="76">
        <f t="shared" si="13"/>
        <v>968</v>
      </c>
      <c r="W41" s="76">
        <f t="shared" si="14"/>
        <v>420</v>
      </c>
      <c r="X41" s="77">
        <v>12000</v>
      </c>
      <c r="Y41" s="51">
        <f t="shared" si="15"/>
        <v>1440</v>
      </c>
      <c r="Z41" s="51">
        <v>12000</v>
      </c>
      <c r="AA41" s="69">
        <f t="shared" si="16"/>
        <v>1440</v>
      </c>
      <c r="AB41" s="76">
        <f t="shared" si="17"/>
        <v>0</v>
      </c>
      <c r="AC41" s="76"/>
      <c r="AD41" s="76">
        <f t="shared" si="8"/>
        <v>0</v>
      </c>
      <c r="AE41" s="76">
        <f t="shared" si="9"/>
        <v>4268</v>
      </c>
      <c r="AF41" s="82"/>
      <c r="AG41" s="82"/>
      <c r="AH41" s="88"/>
    </row>
    <row r="42" spans="1:34" s="58" customFormat="1" ht="20.100000000000001" customHeight="1">
      <c r="A42" s="53">
        <v>39</v>
      </c>
      <c r="B42" s="53" t="s">
        <v>40</v>
      </c>
      <c r="C42" s="51" t="s">
        <v>2662</v>
      </c>
      <c r="D42" s="52" t="s">
        <v>2663</v>
      </c>
      <c r="E42" s="51" t="s">
        <v>201</v>
      </c>
      <c r="F42" s="51" t="s">
        <v>115</v>
      </c>
      <c r="G42" s="53" t="s">
        <v>2664</v>
      </c>
      <c r="H42" s="65">
        <v>202303</v>
      </c>
      <c r="I42" s="69" t="s">
        <v>449</v>
      </c>
      <c r="J42" s="51" t="s">
        <v>2346</v>
      </c>
      <c r="K42" s="51">
        <v>4000</v>
      </c>
      <c r="L42" s="83">
        <v>4000</v>
      </c>
      <c r="M42" s="83">
        <v>4000</v>
      </c>
      <c r="N42" s="97">
        <v>4000</v>
      </c>
      <c r="O42" s="70">
        <v>560</v>
      </c>
      <c r="P42" s="70">
        <v>20</v>
      </c>
      <c r="Q42" s="70">
        <f t="shared" si="10"/>
        <v>8</v>
      </c>
      <c r="R42" s="70">
        <f t="shared" si="11"/>
        <v>380</v>
      </c>
      <c r="S42" s="70">
        <v>320</v>
      </c>
      <c r="T42" s="70">
        <v>20</v>
      </c>
      <c r="U42" s="76">
        <f t="shared" si="12"/>
        <v>80</v>
      </c>
      <c r="V42" s="76">
        <f t="shared" si="13"/>
        <v>968</v>
      </c>
      <c r="W42" s="76">
        <f t="shared" si="14"/>
        <v>420</v>
      </c>
      <c r="X42" s="77">
        <v>3500</v>
      </c>
      <c r="Y42" s="51">
        <f t="shared" si="15"/>
        <v>420</v>
      </c>
      <c r="Z42" s="51">
        <v>3500</v>
      </c>
      <c r="AA42" s="69">
        <f t="shared" si="16"/>
        <v>420</v>
      </c>
      <c r="AB42" s="76">
        <f t="shared" si="17"/>
        <v>0</v>
      </c>
      <c r="AC42" s="76"/>
      <c r="AD42" s="76">
        <f t="shared" si="8"/>
        <v>0</v>
      </c>
      <c r="AE42" s="76">
        <f t="shared" si="9"/>
        <v>2228</v>
      </c>
      <c r="AF42" s="82" t="s">
        <v>2346</v>
      </c>
      <c r="AG42" s="82"/>
      <c r="AH42" s="88"/>
    </row>
    <row r="43" spans="1:34" s="58" customFormat="1" ht="20.100000000000001" customHeight="1">
      <c r="A43" s="53">
        <v>40</v>
      </c>
      <c r="B43" s="53" t="s">
        <v>40</v>
      </c>
      <c r="C43" s="51" t="s">
        <v>2665</v>
      </c>
      <c r="D43" s="52" t="s">
        <v>2666</v>
      </c>
      <c r="E43" s="51" t="s">
        <v>43</v>
      </c>
      <c r="F43" s="51" t="s">
        <v>115</v>
      </c>
      <c r="G43" s="53" t="s">
        <v>2667</v>
      </c>
      <c r="H43" s="65">
        <v>202303</v>
      </c>
      <c r="I43" s="69" t="s">
        <v>2668</v>
      </c>
      <c r="J43" s="51" t="s">
        <v>2376</v>
      </c>
      <c r="K43" s="51">
        <v>4000</v>
      </c>
      <c r="L43" s="83">
        <v>4000</v>
      </c>
      <c r="M43" s="83">
        <v>4000</v>
      </c>
      <c r="N43" s="97">
        <v>4000</v>
      </c>
      <c r="O43" s="70">
        <v>560</v>
      </c>
      <c r="P43" s="70">
        <v>20</v>
      </c>
      <c r="Q43" s="70">
        <f t="shared" si="10"/>
        <v>8</v>
      </c>
      <c r="R43" s="70">
        <f t="shared" si="11"/>
        <v>380</v>
      </c>
      <c r="S43" s="70">
        <v>320</v>
      </c>
      <c r="T43" s="70">
        <v>20</v>
      </c>
      <c r="U43" s="76">
        <f t="shared" si="12"/>
        <v>80</v>
      </c>
      <c r="V43" s="76">
        <f t="shared" si="13"/>
        <v>968</v>
      </c>
      <c r="W43" s="76">
        <f t="shared" si="14"/>
        <v>420</v>
      </c>
      <c r="X43" s="77">
        <v>3500</v>
      </c>
      <c r="Y43" s="51">
        <f t="shared" si="15"/>
        <v>420</v>
      </c>
      <c r="Z43" s="51">
        <v>3500</v>
      </c>
      <c r="AA43" s="69">
        <f t="shared" si="16"/>
        <v>420</v>
      </c>
      <c r="AB43" s="76">
        <f t="shared" si="17"/>
        <v>0</v>
      </c>
      <c r="AC43" s="76"/>
      <c r="AD43" s="76">
        <f t="shared" si="8"/>
        <v>0</v>
      </c>
      <c r="AE43" s="76">
        <f t="shared" si="9"/>
        <v>2228</v>
      </c>
      <c r="AF43" s="82">
        <v>44958</v>
      </c>
      <c r="AG43" s="82"/>
      <c r="AH43" s="88"/>
    </row>
    <row r="44" spans="1:34" s="58" customFormat="1" ht="20.100000000000001" customHeight="1">
      <c r="A44" s="53">
        <v>41</v>
      </c>
      <c r="B44" s="53" t="s">
        <v>40</v>
      </c>
      <c r="C44" s="51" t="s">
        <v>3181</v>
      </c>
      <c r="D44" s="52" t="s">
        <v>3182</v>
      </c>
      <c r="E44" s="51" t="s">
        <v>43</v>
      </c>
      <c r="F44" s="51" t="s">
        <v>115</v>
      </c>
      <c r="G44" s="53" t="s">
        <v>3183</v>
      </c>
      <c r="H44" s="65">
        <v>202303</v>
      </c>
      <c r="I44" s="69" t="s">
        <v>3184</v>
      </c>
      <c r="J44" s="51" t="s">
        <v>3166</v>
      </c>
      <c r="K44" s="51">
        <v>4000</v>
      </c>
      <c r="L44" s="83">
        <v>4000</v>
      </c>
      <c r="M44" s="83">
        <v>4000</v>
      </c>
      <c r="N44" s="97">
        <v>4000</v>
      </c>
      <c r="O44" s="70">
        <v>560</v>
      </c>
      <c r="P44" s="70">
        <v>20</v>
      </c>
      <c r="Q44" s="70">
        <f t="shared" ref="Q44" si="18">ROUND(M44*0.002,2)</f>
        <v>8</v>
      </c>
      <c r="R44" s="70">
        <f t="shared" ref="R44" si="19">ROUND(N44*0.095,2)</f>
        <v>380</v>
      </c>
      <c r="S44" s="70">
        <v>320</v>
      </c>
      <c r="T44" s="70">
        <v>20</v>
      </c>
      <c r="U44" s="76">
        <f t="shared" ref="U44" si="20">N44*0.02</f>
        <v>80</v>
      </c>
      <c r="V44" s="76">
        <f t="shared" ref="V44" si="21">SUM(O44:R44)</f>
        <v>968</v>
      </c>
      <c r="W44" s="76">
        <f t="shared" ref="W44" si="22">SUM(S44:U44)</f>
        <v>420</v>
      </c>
      <c r="X44" s="77">
        <v>3500</v>
      </c>
      <c r="Y44" s="51">
        <f t="shared" ref="Y44" si="23">X44*0.12</f>
        <v>420</v>
      </c>
      <c r="Z44" s="51">
        <v>3500</v>
      </c>
      <c r="AA44" s="69">
        <f t="shared" ref="AA44" si="24">Z44*0.12</f>
        <v>420</v>
      </c>
      <c r="AB44" s="76">
        <f t="shared" ref="AB44" si="25">Y44-AA44</f>
        <v>0</v>
      </c>
      <c r="AC44" s="76"/>
      <c r="AD44" s="76">
        <f t="shared" si="8"/>
        <v>0</v>
      </c>
      <c r="AE44" s="76">
        <f t="shared" si="9"/>
        <v>2228</v>
      </c>
      <c r="AF44" s="82">
        <v>44993</v>
      </c>
      <c r="AG44" s="82"/>
      <c r="AH44" s="88"/>
    </row>
  </sheetData>
  <autoFilter ref="A3:AH43" xr:uid="{00000000-0009-0000-0000-000002000000}"/>
  <mergeCells count="1">
    <mergeCell ref="A1:AH1"/>
  </mergeCells>
  <phoneticPr fontId="25" type="noConversion"/>
  <conditionalFormatting sqref="D4">
    <cfRule type="duplicateValues" dxfId="301" priority="127"/>
    <cfRule type="duplicateValues" dxfId="300" priority="128"/>
    <cfRule type="duplicateValues" dxfId="299" priority="129"/>
  </conditionalFormatting>
  <conditionalFormatting sqref="D5">
    <cfRule type="duplicateValues" dxfId="298" priority="52"/>
    <cfRule type="duplicateValues" dxfId="297" priority="89"/>
    <cfRule type="duplicateValues" dxfId="296" priority="126"/>
  </conditionalFormatting>
  <conditionalFormatting sqref="D6">
    <cfRule type="duplicateValues" dxfId="295" priority="51"/>
    <cfRule type="duplicateValues" dxfId="294" priority="88"/>
    <cfRule type="duplicateValues" dxfId="293" priority="125"/>
  </conditionalFormatting>
  <conditionalFormatting sqref="D7">
    <cfRule type="duplicateValues" dxfId="292" priority="50"/>
    <cfRule type="duplicateValues" dxfId="291" priority="87"/>
    <cfRule type="duplicateValues" dxfId="290" priority="124"/>
  </conditionalFormatting>
  <conditionalFormatting sqref="D8">
    <cfRule type="duplicateValues" dxfId="289" priority="49"/>
    <cfRule type="duplicateValues" dxfId="288" priority="86"/>
    <cfRule type="duplicateValues" dxfId="287" priority="123"/>
  </conditionalFormatting>
  <conditionalFormatting sqref="D9">
    <cfRule type="duplicateValues" dxfId="286" priority="48"/>
    <cfRule type="duplicateValues" dxfId="285" priority="85"/>
    <cfRule type="duplicateValues" dxfId="284" priority="122"/>
  </conditionalFormatting>
  <conditionalFormatting sqref="D10">
    <cfRule type="duplicateValues" dxfId="283" priority="47"/>
    <cfRule type="duplicateValues" dxfId="282" priority="84"/>
    <cfRule type="duplicateValues" dxfId="281" priority="121"/>
  </conditionalFormatting>
  <conditionalFormatting sqref="D11">
    <cfRule type="duplicateValues" dxfId="280" priority="46"/>
    <cfRule type="duplicateValues" dxfId="279" priority="83"/>
    <cfRule type="duplicateValues" dxfId="278" priority="120"/>
  </conditionalFormatting>
  <conditionalFormatting sqref="D12">
    <cfRule type="duplicateValues" dxfId="277" priority="45"/>
    <cfRule type="duplicateValues" dxfId="276" priority="82"/>
    <cfRule type="duplicateValues" dxfId="275" priority="119"/>
  </conditionalFormatting>
  <conditionalFormatting sqref="D13">
    <cfRule type="duplicateValues" dxfId="274" priority="44"/>
    <cfRule type="duplicateValues" dxfId="273" priority="81"/>
    <cfRule type="duplicateValues" dxfId="272" priority="118"/>
  </conditionalFormatting>
  <conditionalFormatting sqref="D14">
    <cfRule type="duplicateValues" dxfId="271" priority="43"/>
    <cfRule type="duplicateValues" dxfId="270" priority="80"/>
    <cfRule type="duplicateValues" dxfId="269" priority="117"/>
  </conditionalFormatting>
  <conditionalFormatting sqref="D15">
    <cfRule type="duplicateValues" dxfId="268" priority="42"/>
    <cfRule type="duplicateValues" dxfId="267" priority="79"/>
    <cfRule type="duplicateValues" dxfId="266" priority="116"/>
  </conditionalFormatting>
  <conditionalFormatting sqref="D16">
    <cfRule type="duplicateValues" dxfId="265" priority="41"/>
    <cfRule type="duplicateValues" dxfId="264" priority="78"/>
    <cfRule type="duplicateValues" dxfId="263" priority="115"/>
  </conditionalFormatting>
  <conditionalFormatting sqref="D17">
    <cfRule type="duplicateValues" dxfId="262" priority="40"/>
    <cfRule type="duplicateValues" dxfId="261" priority="77"/>
    <cfRule type="duplicateValues" dxfId="260" priority="114"/>
  </conditionalFormatting>
  <conditionalFormatting sqref="D18">
    <cfRule type="duplicateValues" dxfId="259" priority="39"/>
    <cfRule type="duplicateValues" dxfId="258" priority="76"/>
    <cfRule type="duplicateValues" dxfId="257" priority="113"/>
  </conditionalFormatting>
  <conditionalFormatting sqref="D19">
    <cfRule type="duplicateValues" dxfId="256" priority="38"/>
    <cfRule type="duplicateValues" dxfId="255" priority="75"/>
    <cfRule type="duplicateValues" dxfId="254" priority="112"/>
  </conditionalFormatting>
  <conditionalFormatting sqref="D20">
    <cfRule type="duplicateValues" dxfId="253" priority="37"/>
    <cfRule type="duplicateValues" dxfId="252" priority="74"/>
    <cfRule type="duplicateValues" dxfId="251" priority="111"/>
  </conditionalFormatting>
  <conditionalFormatting sqref="D21">
    <cfRule type="duplicateValues" dxfId="250" priority="36"/>
    <cfRule type="duplicateValues" dxfId="249" priority="73"/>
    <cfRule type="duplicateValues" dxfId="248" priority="110"/>
  </conditionalFormatting>
  <conditionalFormatting sqref="D22">
    <cfRule type="duplicateValues" dxfId="247" priority="35"/>
    <cfRule type="duplicateValues" dxfId="246" priority="72"/>
    <cfRule type="duplicateValues" dxfId="245" priority="109"/>
  </conditionalFormatting>
  <conditionalFormatting sqref="D23">
    <cfRule type="duplicateValues" dxfId="244" priority="34"/>
    <cfRule type="duplicateValues" dxfId="243" priority="71"/>
    <cfRule type="duplicateValues" dxfId="242" priority="108"/>
  </conditionalFormatting>
  <conditionalFormatting sqref="D24">
    <cfRule type="duplicateValues" dxfId="241" priority="32"/>
    <cfRule type="duplicateValues" dxfId="240" priority="69"/>
    <cfRule type="duplicateValues" dxfId="239" priority="106"/>
  </conditionalFormatting>
  <conditionalFormatting sqref="D25">
    <cfRule type="duplicateValues" dxfId="238" priority="31"/>
    <cfRule type="duplicateValues" dxfId="237" priority="68"/>
    <cfRule type="duplicateValues" dxfId="236" priority="105"/>
  </conditionalFormatting>
  <conditionalFormatting sqref="D26">
    <cfRule type="duplicateValues" dxfId="235" priority="30"/>
    <cfRule type="duplicateValues" dxfId="234" priority="67"/>
    <cfRule type="duplicateValues" dxfId="233" priority="104"/>
  </conditionalFormatting>
  <conditionalFormatting sqref="D27">
    <cfRule type="duplicateValues" dxfId="232" priority="28"/>
    <cfRule type="duplicateValues" dxfId="231" priority="65"/>
    <cfRule type="duplicateValues" dxfId="230" priority="102"/>
  </conditionalFormatting>
  <conditionalFormatting sqref="D28">
    <cfRule type="duplicateValues" dxfId="229" priority="27"/>
    <cfRule type="duplicateValues" dxfId="228" priority="64"/>
    <cfRule type="duplicateValues" dxfId="227" priority="101"/>
  </conditionalFormatting>
  <conditionalFormatting sqref="D29">
    <cfRule type="duplicateValues" dxfId="226" priority="26"/>
    <cfRule type="duplicateValues" dxfId="225" priority="63"/>
    <cfRule type="duplicateValues" dxfId="224" priority="100"/>
  </conditionalFormatting>
  <conditionalFormatting sqref="D30">
    <cfRule type="duplicateValues" dxfId="223" priority="25"/>
    <cfRule type="duplicateValues" dxfId="222" priority="62"/>
    <cfRule type="duplicateValues" dxfId="221" priority="99"/>
  </conditionalFormatting>
  <conditionalFormatting sqref="D31">
    <cfRule type="duplicateValues" dxfId="220" priority="24"/>
    <cfRule type="duplicateValues" dxfId="219" priority="61"/>
    <cfRule type="duplicateValues" dxfId="218" priority="98"/>
  </conditionalFormatting>
  <conditionalFormatting sqref="D32">
    <cfRule type="duplicateValues" dxfId="217" priority="23"/>
    <cfRule type="duplicateValues" dxfId="216" priority="60"/>
    <cfRule type="duplicateValues" dxfId="215" priority="97"/>
  </conditionalFormatting>
  <conditionalFormatting sqref="D33">
    <cfRule type="duplicateValues" dxfId="214" priority="22"/>
    <cfRule type="duplicateValues" dxfId="213" priority="59"/>
    <cfRule type="duplicateValues" dxfId="212" priority="96"/>
  </conditionalFormatting>
  <conditionalFormatting sqref="D34">
    <cfRule type="duplicateValues" dxfId="211" priority="21"/>
    <cfRule type="duplicateValues" dxfId="210" priority="58"/>
    <cfRule type="duplicateValues" dxfId="209" priority="95"/>
  </conditionalFormatting>
  <conditionalFormatting sqref="D35">
    <cfRule type="duplicateValues" dxfId="208" priority="20"/>
    <cfRule type="duplicateValues" dxfId="207" priority="57"/>
    <cfRule type="duplicateValues" dxfId="206" priority="94"/>
  </conditionalFormatting>
  <conditionalFormatting sqref="D36">
    <cfRule type="duplicateValues" dxfId="205" priority="19"/>
    <cfRule type="duplicateValues" dxfId="204" priority="56"/>
    <cfRule type="duplicateValues" dxfId="203" priority="93"/>
  </conditionalFormatting>
  <conditionalFormatting sqref="D37">
    <cfRule type="duplicateValues" dxfId="202" priority="18"/>
    <cfRule type="duplicateValues" dxfId="201" priority="55"/>
    <cfRule type="duplicateValues" dxfId="200" priority="92"/>
  </conditionalFormatting>
  <conditionalFormatting sqref="D38">
    <cfRule type="duplicateValues" dxfId="199" priority="17"/>
    <cfRule type="duplicateValues" dxfId="198" priority="54"/>
    <cfRule type="duplicateValues" dxfId="197" priority="91"/>
  </conditionalFormatting>
  <conditionalFormatting sqref="D39">
    <cfRule type="duplicateValues" dxfId="196" priority="16"/>
    <cfRule type="duplicateValues" dxfId="195" priority="53"/>
    <cfRule type="duplicateValues" dxfId="194" priority="90"/>
  </conditionalFormatting>
  <conditionalFormatting sqref="D40">
    <cfRule type="duplicateValues" dxfId="193" priority="11"/>
    <cfRule type="duplicateValues" dxfId="192" priority="13"/>
    <cfRule type="duplicateValues" dxfId="191" priority="15"/>
  </conditionalFormatting>
  <conditionalFormatting sqref="D41">
    <cfRule type="duplicateValues" dxfId="190" priority="10"/>
    <cfRule type="duplicateValues" dxfId="189" priority="12"/>
    <cfRule type="duplicateValues" dxfId="188" priority="14"/>
  </conditionalFormatting>
  <conditionalFormatting sqref="D42">
    <cfRule type="duplicateValues" dxfId="187" priority="7"/>
    <cfRule type="duplicateValues" dxfId="186" priority="8"/>
    <cfRule type="duplicateValues" dxfId="185" priority="9"/>
  </conditionalFormatting>
  <conditionalFormatting sqref="D43">
    <cfRule type="duplicateValues" dxfId="184" priority="4"/>
    <cfRule type="duplicateValues" dxfId="183" priority="5"/>
    <cfRule type="duplicateValues" dxfId="182" priority="6"/>
  </conditionalFormatting>
  <conditionalFormatting sqref="D1">
    <cfRule type="duplicateValues" dxfId="181" priority="132"/>
    <cfRule type="duplicateValues" dxfId="180" priority="133"/>
    <cfRule type="duplicateValues" dxfId="179" priority="134"/>
  </conditionalFormatting>
  <conditionalFormatting sqref="D45:D1048576 D1">
    <cfRule type="duplicateValues" dxfId="178" priority="130"/>
    <cfRule type="duplicateValues" dxfId="177" priority="131"/>
  </conditionalFormatting>
  <conditionalFormatting sqref="D44">
    <cfRule type="duplicateValues" dxfId="176" priority="1"/>
    <cfRule type="duplicateValues" dxfId="175" priority="2"/>
    <cfRule type="duplicateValues" dxfId="174" priority="3"/>
  </conditionalFormatting>
  <pageMargins left="0.75" right="0.75" top="1" bottom="1" header="0.5" footer="0.5"/>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781B-BC8B-4187-BF39-04F586CB663E}">
  <dimension ref="A3:L45"/>
  <sheetViews>
    <sheetView topLeftCell="A19" workbookViewId="0">
      <selection activeCell="E28" sqref="E28"/>
    </sheetView>
  </sheetViews>
  <sheetFormatPr defaultRowHeight="14.4"/>
  <cols>
    <col min="1" max="1" width="9.77734375" bestFit="1" customWidth="1"/>
    <col min="2" max="2" width="17.6640625" bestFit="1" customWidth="1"/>
    <col min="3" max="4" width="20.109375" bestFit="1" customWidth="1"/>
    <col min="5" max="5" width="22.6640625" bestFit="1" customWidth="1"/>
    <col min="6" max="6" width="19.77734375" bestFit="1" customWidth="1"/>
    <col min="7" max="7" width="23.44140625" bestFit="1" customWidth="1"/>
    <col min="8" max="8" width="13.109375" bestFit="1" customWidth="1"/>
    <col min="9" max="9" width="21.33203125" bestFit="1" customWidth="1"/>
    <col min="10" max="10" width="27" bestFit="1" customWidth="1"/>
    <col min="11" max="12" width="22.6640625" bestFit="1" customWidth="1"/>
  </cols>
  <sheetData>
    <row r="3" spans="1:12">
      <c r="A3" s="184" t="s">
        <v>3293</v>
      </c>
      <c r="B3" t="s">
        <v>3294</v>
      </c>
      <c r="C3" t="s">
        <v>3295</v>
      </c>
      <c r="D3" t="s">
        <v>3296</v>
      </c>
      <c r="E3" t="s">
        <v>3297</v>
      </c>
      <c r="F3" t="s">
        <v>3298</v>
      </c>
      <c r="G3" t="s">
        <v>3299</v>
      </c>
      <c r="H3" t="s">
        <v>3304</v>
      </c>
      <c r="I3" t="s">
        <v>3300</v>
      </c>
      <c r="J3" t="s">
        <v>3301</v>
      </c>
      <c r="K3" t="s">
        <v>3302</v>
      </c>
      <c r="L3" t="s">
        <v>3303</v>
      </c>
    </row>
    <row r="4" spans="1:12">
      <c r="A4" s="185" t="s">
        <v>3000</v>
      </c>
      <c r="B4" s="186">
        <v>4000</v>
      </c>
      <c r="C4" s="186">
        <v>320</v>
      </c>
      <c r="D4" s="186">
        <v>80</v>
      </c>
      <c r="E4" s="186">
        <v>20</v>
      </c>
      <c r="F4" s="186"/>
      <c r="G4" s="186"/>
      <c r="H4" s="186"/>
      <c r="I4" s="186">
        <v>560</v>
      </c>
      <c r="J4" s="186">
        <v>380</v>
      </c>
      <c r="K4" s="186">
        <v>0</v>
      </c>
      <c r="L4" s="186">
        <v>20</v>
      </c>
    </row>
    <row r="5" spans="1:12">
      <c r="A5" s="185" t="s">
        <v>2797</v>
      </c>
      <c r="B5" s="186">
        <v>4000</v>
      </c>
      <c r="C5" s="186">
        <v>320</v>
      </c>
      <c r="D5" s="186">
        <v>80</v>
      </c>
      <c r="E5" s="186">
        <v>20</v>
      </c>
      <c r="F5" s="186">
        <v>3500</v>
      </c>
      <c r="G5" s="186">
        <v>420</v>
      </c>
      <c r="H5" s="186">
        <v>0</v>
      </c>
      <c r="I5" s="186">
        <v>560</v>
      </c>
      <c r="J5" s="186">
        <v>380</v>
      </c>
      <c r="K5" s="186">
        <v>8</v>
      </c>
      <c r="L5" s="186">
        <v>20</v>
      </c>
    </row>
    <row r="6" spans="1:12">
      <c r="A6" s="185" t="s">
        <v>2811</v>
      </c>
      <c r="B6" s="186">
        <v>4000</v>
      </c>
      <c r="C6" s="186">
        <v>320</v>
      </c>
      <c r="D6" s="186">
        <v>80</v>
      </c>
      <c r="E6" s="186">
        <v>20</v>
      </c>
      <c r="F6" s="186">
        <v>3500</v>
      </c>
      <c r="G6" s="186">
        <v>420</v>
      </c>
      <c r="H6" s="186">
        <v>0</v>
      </c>
      <c r="I6" s="186">
        <v>560</v>
      </c>
      <c r="J6" s="186">
        <v>380</v>
      </c>
      <c r="K6" s="186">
        <v>8</v>
      </c>
      <c r="L6" s="186">
        <v>20</v>
      </c>
    </row>
    <row r="7" spans="1:12">
      <c r="A7" s="185" t="s">
        <v>2694</v>
      </c>
      <c r="B7" s="186">
        <v>4000</v>
      </c>
      <c r="C7" s="186">
        <v>320</v>
      </c>
      <c r="D7" s="186">
        <v>80</v>
      </c>
      <c r="E7" s="186">
        <v>20</v>
      </c>
      <c r="F7" s="186">
        <v>9000</v>
      </c>
      <c r="G7" s="186">
        <v>1080</v>
      </c>
      <c r="H7" s="186">
        <v>-660</v>
      </c>
      <c r="I7" s="186">
        <v>560</v>
      </c>
      <c r="J7" s="186">
        <v>380</v>
      </c>
      <c r="K7" s="186">
        <v>8</v>
      </c>
      <c r="L7" s="186">
        <v>20</v>
      </c>
    </row>
    <row r="8" spans="1:12">
      <c r="A8" s="185" t="s">
        <v>2720</v>
      </c>
      <c r="B8" s="186">
        <v>4000</v>
      </c>
      <c r="C8" s="186">
        <v>320</v>
      </c>
      <c r="D8" s="186">
        <v>80</v>
      </c>
      <c r="E8" s="186">
        <v>20</v>
      </c>
      <c r="F8" s="186">
        <v>8000</v>
      </c>
      <c r="G8" s="186">
        <v>960</v>
      </c>
      <c r="H8" s="186">
        <v>0</v>
      </c>
      <c r="I8" s="186">
        <v>560</v>
      </c>
      <c r="J8" s="186">
        <v>380</v>
      </c>
      <c r="K8" s="186">
        <v>8</v>
      </c>
      <c r="L8" s="186">
        <v>20</v>
      </c>
    </row>
    <row r="9" spans="1:12">
      <c r="A9" s="185" t="s">
        <v>2786</v>
      </c>
      <c r="B9" s="186">
        <v>4000</v>
      </c>
      <c r="C9" s="186">
        <v>320</v>
      </c>
      <c r="D9" s="186">
        <v>80</v>
      </c>
      <c r="E9" s="186">
        <v>20</v>
      </c>
      <c r="F9" s="186">
        <v>3500</v>
      </c>
      <c r="G9" s="186">
        <v>420</v>
      </c>
      <c r="H9" s="186">
        <v>0</v>
      </c>
      <c r="I9" s="186">
        <v>560</v>
      </c>
      <c r="J9" s="186">
        <v>380</v>
      </c>
      <c r="K9" s="186">
        <v>8</v>
      </c>
      <c r="L9" s="186">
        <v>20</v>
      </c>
    </row>
    <row r="10" spans="1:12">
      <c r="A10" s="185" t="s">
        <v>2793</v>
      </c>
      <c r="B10" s="186">
        <v>4000</v>
      </c>
      <c r="C10" s="186">
        <v>320</v>
      </c>
      <c r="D10" s="186">
        <v>80</v>
      </c>
      <c r="E10" s="186">
        <v>20</v>
      </c>
      <c r="F10" s="186">
        <v>3500</v>
      </c>
      <c r="G10" s="186">
        <v>420</v>
      </c>
      <c r="H10" s="186">
        <v>0</v>
      </c>
      <c r="I10" s="186">
        <v>560</v>
      </c>
      <c r="J10" s="186">
        <v>380</v>
      </c>
      <c r="K10" s="186">
        <v>8</v>
      </c>
      <c r="L10" s="186">
        <v>20</v>
      </c>
    </row>
    <row r="11" spans="1:12">
      <c r="A11" s="185" t="s">
        <v>2732</v>
      </c>
      <c r="B11" s="186">
        <v>4000</v>
      </c>
      <c r="C11" s="186">
        <v>320</v>
      </c>
      <c r="D11" s="186">
        <v>80</v>
      </c>
      <c r="E11" s="186">
        <v>20</v>
      </c>
      <c r="F11" s="186">
        <v>9000</v>
      </c>
      <c r="G11" s="186">
        <v>1080</v>
      </c>
      <c r="H11" s="186">
        <v>0</v>
      </c>
      <c r="I11" s="186">
        <v>560</v>
      </c>
      <c r="J11" s="186">
        <v>380</v>
      </c>
      <c r="K11" s="186">
        <v>8</v>
      </c>
      <c r="L11" s="186">
        <v>20</v>
      </c>
    </row>
    <row r="12" spans="1:12">
      <c r="A12" s="185" t="s">
        <v>2698</v>
      </c>
      <c r="B12" s="186">
        <v>4000</v>
      </c>
      <c r="C12" s="186">
        <v>320</v>
      </c>
      <c r="D12" s="186">
        <v>80</v>
      </c>
      <c r="E12" s="186">
        <v>20</v>
      </c>
      <c r="F12" s="186">
        <v>9000</v>
      </c>
      <c r="G12" s="186">
        <v>1080</v>
      </c>
      <c r="H12" s="186">
        <v>0</v>
      </c>
      <c r="I12" s="186">
        <v>560</v>
      </c>
      <c r="J12" s="186">
        <v>380</v>
      </c>
      <c r="K12" s="186">
        <v>8</v>
      </c>
      <c r="L12" s="186">
        <v>20</v>
      </c>
    </row>
    <row r="13" spans="1:12">
      <c r="A13" s="185" t="s">
        <v>2745</v>
      </c>
      <c r="B13" s="186">
        <v>4000</v>
      </c>
      <c r="C13" s="186">
        <v>320</v>
      </c>
      <c r="D13" s="186">
        <v>80</v>
      </c>
      <c r="E13" s="186">
        <v>20</v>
      </c>
      <c r="F13" s="186">
        <v>3500</v>
      </c>
      <c r="G13" s="186">
        <v>420</v>
      </c>
      <c r="H13" s="186">
        <v>420</v>
      </c>
      <c r="I13" s="186">
        <v>560</v>
      </c>
      <c r="J13" s="186">
        <v>380</v>
      </c>
      <c r="K13" s="186">
        <v>8</v>
      </c>
      <c r="L13" s="186">
        <v>20</v>
      </c>
    </row>
    <row r="14" spans="1:12">
      <c r="A14" s="185" t="s">
        <v>2701</v>
      </c>
      <c r="B14" s="186">
        <v>4500</v>
      </c>
      <c r="C14" s="186">
        <v>360</v>
      </c>
      <c r="D14" s="186">
        <v>90</v>
      </c>
      <c r="E14" s="186">
        <v>22.5</v>
      </c>
      <c r="F14" s="186">
        <v>12000</v>
      </c>
      <c r="G14" s="186">
        <v>1440</v>
      </c>
      <c r="H14" s="186">
        <v>0</v>
      </c>
      <c r="I14" s="186">
        <v>630</v>
      </c>
      <c r="J14" s="186">
        <v>427.5</v>
      </c>
      <c r="K14" s="186">
        <v>9</v>
      </c>
      <c r="L14" s="186">
        <v>22.5</v>
      </c>
    </row>
    <row r="15" spans="1:12">
      <c r="A15" s="185" t="s">
        <v>2674</v>
      </c>
      <c r="B15" s="186">
        <v>5500</v>
      </c>
      <c r="C15" s="186">
        <v>440</v>
      </c>
      <c r="D15" s="186">
        <v>110</v>
      </c>
      <c r="E15" s="186">
        <v>27.5</v>
      </c>
      <c r="F15" s="186">
        <v>24000</v>
      </c>
      <c r="G15" s="186">
        <v>2880</v>
      </c>
      <c r="H15" s="186">
        <v>0</v>
      </c>
      <c r="I15" s="186">
        <v>770</v>
      </c>
      <c r="J15" s="186">
        <v>522.5</v>
      </c>
      <c r="K15" s="186">
        <v>11</v>
      </c>
      <c r="L15" s="186">
        <v>27.5</v>
      </c>
    </row>
    <row r="16" spans="1:12">
      <c r="A16" s="185" t="s">
        <v>2764</v>
      </c>
      <c r="B16" s="186">
        <v>4000</v>
      </c>
      <c r="C16" s="186">
        <v>320</v>
      </c>
      <c r="D16" s="186">
        <v>80</v>
      </c>
      <c r="E16" s="186">
        <v>20</v>
      </c>
      <c r="F16" s="186">
        <v>3500</v>
      </c>
      <c r="G16" s="186">
        <v>420</v>
      </c>
      <c r="H16" s="186">
        <v>0</v>
      </c>
      <c r="I16" s="186">
        <v>560</v>
      </c>
      <c r="J16" s="186">
        <v>380</v>
      </c>
      <c r="K16" s="186">
        <v>8</v>
      </c>
      <c r="L16" s="186">
        <v>20</v>
      </c>
    </row>
    <row r="17" spans="1:12">
      <c r="A17" s="185" t="s">
        <v>2757</v>
      </c>
      <c r="B17" s="186">
        <v>4000</v>
      </c>
      <c r="C17" s="186">
        <v>320</v>
      </c>
      <c r="D17" s="186">
        <v>80</v>
      </c>
      <c r="E17" s="186">
        <v>20</v>
      </c>
      <c r="F17" s="186">
        <v>3500</v>
      </c>
      <c r="G17" s="186">
        <v>420</v>
      </c>
      <c r="H17" s="186">
        <v>0</v>
      </c>
      <c r="I17" s="186">
        <v>560</v>
      </c>
      <c r="J17" s="186">
        <v>380</v>
      </c>
      <c r="K17" s="186">
        <v>8</v>
      </c>
      <c r="L17" s="186">
        <v>20</v>
      </c>
    </row>
    <row r="18" spans="1:12">
      <c r="A18" s="185" t="s">
        <v>2775</v>
      </c>
      <c r="B18" s="186">
        <v>4000</v>
      </c>
      <c r="C18" s="186">
        <v>320</v>
      </c>
      <c r="D18" s="186">
        <v>80</v>
      </c>
      <c r="E18" s="186">
        <v>20</v>
      </c>
      <c r="F18" s="186">
        <v>3500</v>
      </c>
      <c r="G18" s="186">
        <v>420</v>
      </c>
      <c r="H18" s="186">
        <v>0</v>
      </c>
      <c r="I18" s="186">
        <v>560</v>
      </c>
      <c r="J18" s="186">
        <v>380</v>
      </c>
      <c r="K18" s="186">
        <v>8</v>
      </c>
      <c r="L18" s="186">
        <v>20</v>
      </c>
    </row>
    <row r="19" spans="1:12">
      <c r="A19" s="185" t="s">
        <v>2670</v>
      </c>
      <c r="B19" s="186">
        <v>5000</v>
      </c>
      <c r="C19" s="186">
        <v>400</v>
      </c>
      <c r="D19" s="186">
        <v>100</v>
      </c>
      <c r="E19" s="186">
        <v>25</v>
      </c>
      <c r="F19" s="186">
        <v>15000</v>
      </c>
      <c r="G19" s="186">
        <v>1800</v>
      </c>
      <c r="H19" s="186">
        <v>0</v>
      </c>
      <c r="I19" s="186">
        <v>700</v>
      </c>
      <c r="J19" s="186">
        <v>475</v>
      </c>
      <c r="K19" s="186">
        <v>10</v>
      </c>
      <c r="L19" s="186">
        <v>25</v>
      </c>
    </row>
    <row r="20" spans="1:12">
      <c r="A20" s="185" t="s">
        <v>2686</v>
      </c>
      <c r="B20" s="186">
        <v>4500</v>
      </c>
      <c r="C20" s="186">
        <v>360</v>
      </c>
      <c r="D20" s="186">
        <v>90</v>
      </c>
      <c r="E20" s="186">
        <v>22.5</v>
      </c>
      <c r="F20" s="186">
        <v>12000</v>
      </c>
      <c r="G20" s="186">
        <v>1440</v>
      </c>
      <c r="H20" s="186">
        <v>0</v>
      </c>
      <c r="I20" s="186">
        <v>630</v>
      </c>
      <c r="J20" s="186">
        <v>427.5</v>
      </c>
      <c r="K20" s="186">
        <v>9</v>
      </c>
      <c r="L20" s="186">
        <v>22.5</v>
      </c>
    </row>
    <row r="21" spans="1:12">
      <c r="A21" s="185" t="s">
        <v>2768</v>
      </c>
      <c r="B21" s="186">
        <v>4000</v>
      </c>
      <c r="C21" s="186">
        <v>320</v>
      </c>
      <c r="D21" s="186">
        <v>80</v>
      </c>
      <c r="E21" s="186">
        <v>20</v>
      </c>
      <c r="F21" s="186">
        <v>3500</v>
      </c>
      <c r="G21" s="186">
        <v>420</v>
      </c>
      <c r="H21" s="186">
        <v>0</v>
      </c>
      <c r="I21" s="186">
        <v>560</v>
      </c>
      <c r="J21" s="186">
        <v>380</v>
      </c>
      <c r="K21" s="186">
        <v>8</v>
      </c>
      <c r="L21" s="186">
        <v>20</v>
      </c>
    </row>
    <row r="22" spans="1:12">
      <c r="A22" s="185" t="s">
        <v>2804</v>
      </c>
      <c r="B22" s="186">
        <v>4000</v>
      </c>
      <c r="C22" s="186">
        <v>320</v>
      </c>
      <c r="D22" s="186">
        <v>80</v>
      </c>
      <c r="E22" s="186">
        <v>20</v>
      </c>
      <c r="F22" s="186">
        <v>3500</v>
      </c>
      <c r="G22" s="186">
        <v>420</v>
      </c>
      <c r="H22" s="186">
        <v>660</v>
      </c>
      <c r="I22" s="186">
        <v>560</v>
      </c>
      <c r="J22" s="186">
        <v>380</v>
      </c>
      <c r="K22" s="186">
        <v>8</v>
      </c>
      <c r="L22" s="186">
        <v>20</v>
      </c>
    </row>
    <row r="23" spans="1:12">
      <c r="A23" s="185" t="s">
        <v>2690</v>
      </c>
      <c r="B23" s="186">
        <v>4000</v>
      </c>
      <c r="C23" s="186">
        <v>320</v>
      </c>
      <c r="D23" s="186">
        <v>80</v>
      </c>
      <c r="E23" s="186">
        <v>20</v>
      </c>
      <c r="F23" s="186">
        <v>11000</v>
      </c>
      <c r="G23" s="186">
        <v>1320</v>
      </c>
      <c r="H23" s="186">
        <v>0</v>
      </c>
      <c r="I23" s="186">
        <v>560</v>
      </c>
      <c r="J23" s="186">
        <v>380</v>
      </c>
      <c r="K23" s="186">
        <v>8</v>
      </c>
      <c r="L23" s="186">
        <v>20</v>
      </c>
    </row>
    <row r="24" spans="1:12">
      <c r="A24" s="185" t="s">
        <v>2808</v>
      </c>
      <c r="B24" s="186">
        <v>4000</v>
      </c>
      <c r="C24" s="186">
        <v>320</v>
      </c>
      <c r="D24" s="186">
        <v>80</v>
      </c>
      <c r="E24" s="186">
        <v>20</v>
      </c>
      <c r="F24" s="186">
        <v>10000</v>
      </c>
      <c r="G24" s="186">
        <v>1200</v>
      </c>
      <c r="H24" s="186">
        <v>0</v>
      </c>
      <c r="I24" s="186">
        <v>560</v>
      </c>
      <c r="J24" s="186">
        <v>380</v>
      </c>
      <c r="K24" s="186">
        <v>8</v>
      </c>
      <c r="L24" s="186">
        <v>20</v>
      </c>
    </row>
    <row r="25" spans="1:12">
      <c r="A25" s="185" t="s">
        <v>2707</v>
      </c>
      <c r="B25" s="186">
        <v>4000</v>
      </c>
      <c r="C25" s="186">
        <v>320</v>
      </c>
      <c r="D25" s="186">
        <v>80</v>
      </c>
      <c r="E25" s="186">
        <v>20</v>
      </c>
      <c r="F25" s="186">
        <v>3500</v>
      </c>
      <c r="G25" s="186">
        <v>420</v>
      </c>
      <c r="H25" s="186">
        <v>0</v>
      </c>
      <c r="I25" s="186">
        <v>560</v>
      </c>
      <c r="J25" s="186">
        <v>380</v>
      </c>
      <c r="K25" s="186">
        <v>8</v>
      </c>
      <c r="L25" s="186">
        <v>20</v>
      </c>
    </row>
    <row r="26" spans="1:12">
      <c r="A26" s="185" t="s">
        <v>2712</v>
      </c>
      <c r="B26" s="186">
        <v>5000</v>
      </c>
      <c r="C26" s="186">
        <v>400</v>
      </c>
      <c r="D26" s="186">
        <v>100</v>
      </c>
      <c r="E26" s="186">
        <v>25</v>
      </c>
      <c r="F26" s="186">
        <v>15000</v>
      </c>
      <c r="G26" s="186">
        <v>1800</v>
      </c>
      <c r="H26" s="186">
        <v>0</v>
      </c>
      <c r="I26" s="186">
        <v>700</v>
      </c>
      <c r="J26" s="186">
        <v>475</v>
      </c>
      <c r="K26" s="186">
        <v>10</v>
      </c>
      <c r="L26" s="186">
        <v>25</v>
      </c>
    </row>
    <row r="27" spans="1:12">
      <c r="A27" s="185" t="s">
        <v>2725</v>
      </c>
      <c r="B27" s="186">
        <v>4000</v>
      </c>
      <c r="C27" s="186">
        <v>320</v>
      </c>
      <c r="D27" s="186">
        <v>80</v>
      </c>
      <c r="E27" s="186">
        <v>20</v>
      </c>
      <c r="F27" s="186">
        <v>11000</v>
      </c>
      <c r="G27" s="186">
        <v>1320</v>
      </c>
      <c r="H27" s="186">
        <v>0</v>
      </c>
      <c r="I27" s="186">
        <v>560</v>
      </c>
      <c r="J27" s="186">
        <v>380</v>
      </c>
      <c r="K27" s="186">
        <v>8</v>
      </c>
      <c r="L27" s="186">
        <v>20</v>
      </c>
    </row>
    <row r="28" spans="1:12">
      <c r="A28" s="185" t="s">
        <v>2682</v>
      </c>
      <c r="B28" s="186">
        <v>5000</v>
      </c>
      <c r="C28" s="186">
        <v>400</v>
      </c>
      <c r="D28" s="186">
        <v>100</v>
      </c>
      <c r="E28" s="186">
        <v>25</v>
      </c>
      <c r="F28" s="186">
        <v>15000</v>
      </c>
      <c r="G28" s="186">
        <v>1800</v>
      </c>
      <c r="H28" s="186">
        <v>0</v>
      </c>
      <c r="I28" s="186">
        <v>700</v>
      </c>
      <c r="J28" s="186">
        <v>475</v>
      </c>
      <c r="K28" s="186">
        <v>10</v>
      </c>
      <c r="L28" s="186">
        <v>25</v>
      </c>
    </row>
    <row r="29" spans="1:12">
      <c r="A29" s="185" t="s">
        <v>2738</v>
      </c>
      <c r="B29" s="186">
        <v>4000</v>
      </c>
      <c r="C29" s="186">
        <v>320</v>
      </c>
      <c r="D29" s="186">
        <v>80</v>
      </c>
      <c r="E29" s="186">
        <v>20</v>
      </c>
      <c r="F29" s="186">
        <v>11000</v>
      </c>
      <c r="G29" s="186">
        <v>1320</v>
      </c>
      <c r="H29" s="186">
        <v>0</v>
      </c>
      <c r="I29" s="186">
        <v>560</v>
      </c>
      <c r="J29" s="186">
        <v>380</v>
      </c>
      <c r="K29" s="186">
        <v>8</v>
      </c>
      <c r="L29" s="186">
        <v>20</v>
      </c>
    </row>
    <row r="30" spans="1:12">
      <c r="A30" s="185" t="s">
        <v>2790</v>
      </c>
      <c r="B30" s="186">
        <v>4000</v>
      </c>
      <c r="C30" s="186">
        <v>320</v>
      </c>
      <c r="D30" s="186">
        <v>80</v>
      </c>
      <c r="E30" s="186">
        <v>20</v>
      </c>
      <c r="F30" s="186">
        <v>9000</v>
      </c>
      <c r="G30" s="186">
        <v>1080</v>
      </c>
      <c r="H30" s="186">
        <v>0</v>
      </c>
      <c r="I30" s="186">
        <v>560</v>
      </c>
      <c r="J30" s="186">
        <v>380</v>
      </c>
      <c r="K30" s="186">
        <v>8</v>
      </c>
      <c r="L30" s="186">
        <v>20</v>
      </c>
    </row>
    <row r="31" spans="1:12">
      <c r="A31" s="185" t="s">
        <v>2749</v>
      </c>
      <c r="B31" s="186">
        <v>4000</v>
      </c>
      <c r="C31" s="186">
        <v>320</v>
      </c>
      <c r="D31" s="186">
        <v>80</v>
      </c>
      <c r="E31" s="186">
        <v>20</v>
      </c>
      <c r="F31" s="186">
        <v>3500</v>
      </c>
      <c r="G31" s="186">
        <v>420</v>
      </c>
      <c r="H31" s="186">
        <v>0</v>
      </c>
      <c r="I31" s="186">
        <v>560</v>
      </c>
      <c r="J31" s="186">
        <v>380</v>
      </c>
      <c r="K31" s="186">
        <v>8</v>
      </c>
      <c r="L31" s="186">
        <v>20</v>
      </c>
    </row>
    <row r="32" spans="1:12">
      <c r="A32" s="185" t="s">
        <v>2801</v>
      </c>
      <c r="B32" s="186">
        <v>4000</v>
      </c>
      <c r="C32" s="186">
        <v>320</v>
      </c>
      <c r="D32" s="186">
        <v>80</v>
      </c>
      <c r="E32" s="186">
        <v>20</v>
      </c>
      <c r="F32" s="186">
        <v>7000</v>
      </c>
      <c r="G32" s="186">
        <v>840</v>
      </c>
      <c r="H32" s="186">
        <v>0</v>
      </c>
      <c r="I32" s="186">
        <v>560</v>
      </c>
      <c r="J32" s="186">
        <v>380</v>
      </c>
      <c r="K32" s="186">
        <v>8</v>
      </c>
      <c r="L32" s="186">
        <v>20</v>
      </c>
    </row>
    <row r="33" spans="1:12">
      <c r="A33" s="185" t="s">
        <v>2715</v>
      </c>
      <c r="B33" s="186">
        <v>4000</v>
      </c>
      <c r="C33" s="186">
        <v>320</v>
      </c>
      <c r="D33" s="186">
        <v>80</v>
      </c>
      <c r="E33" s="186">
        <v>20</v>
      </c>
      <c r="F33" s="186">
        <v>9000</v>
      </c>
      <c r="G33" s="186">
        <v>1080</v>
      </c>
      <c r="H33" s="186">
        <v>0</v>
      </c>
      <c r="I33" s="186">
        <v>560</v>
      </c>
      <c r="J33" s="186">
        <v>380</v>
      </c>
      <c r="K33" s="186">
        <v>8</v>
      </c>
      <c r="L33" s="186">
        <v>20</v>
      </c>
    </row>
    <row r="34" spans="1:12">
      <c r="A34" s="185" t="s">
        <v>2760</v>
      </c>
      <c r="B34" s="186">
        <v>4000</v>
      </c>
      <c r="C34" s="186">
        <v>320</v>
      </c>
      <c r="D34" s="186">
        <v>80</v>
      </c>
      <c r="E34" s="186">
        <v>20</v>
      </c>
      <c r="F34" s="186">
        <v>10000</v>
      </c>
      <c r="G34" s="186">
        <v>1200</v>
      </c>
      <c r="H34" s="186">
        <v>0</v>
      </c>
      <c r="I34" s="186">
        <v>560</v>
      </c>
      <c r="J34" s="186">
        <v>380</v>
      </c>
      <c r="K34" s="186">
        <v>8</v>
      </c>
      <c r="L34" s="186">
        <v>20</v>
      </c>
    </row>
    <row r="35" spans="1:12">
      <c r="A35" s="185" t="s">
        <v>2753</v>
      </c>
      <c r="B35" s="186">
        <v>4000</v>
      </c>
      <c r="C35" s="186">
        <v>320</v>
      </c>
      <c r="D35" s="186">
        <v>80</v>
      </c>
      <c r="E35" s="186">
        <v>20</v>
      </c>
      <c r="F35" s="186">
        <v>3500</v>
      </c>
      <c r="G35" s="186">
        <v>420</v>
      </c>
      <c r="H35" s="186">
        <v>0</v>
      </c>
      <c r="I35" s="186">
        <v>560</v>
      </c>
      <c r="J35" s="186">
        <v>380</v>
      </c>
      <c r="K35" s="186">
        <v>8</v>
      </c>
      <c r="L35" s="186">
        <v>20</v>
      </c>
    </row>
    <row r="36" spans="1:12">
      <c r="A36" s="185" t="s">
        <v>2772</v>
      </c>
      <c r="B36" s="186">
        <v>4000</v>
      </c>
      <c r="C36" s="186">
        <v>320</v>
      </c>
      <c r="D36" s="186">
        <v>80</v>
      </c>
      <c r="E36" s="186">
        <v>20</v>
      </c>
      <c r="F36" s="186">
        <v>3500</v>
      </c>
      <c r="G36" s="186">
        <v>420</v>
      </c>
      <c r="H36" s="186">
        <v>0</v>
      </c>
      <c r="I36" s="186">
        <v>560</v>
      </c>
      <c r="J36" s="186">
        <v>380</v>
      </c>
      <c r="K36" s="186">
        <v>8</v>
      </c>
      <c r="L36" s="186">
        <v>20</v>
      </c>
    </row>
    <row r="37" spans="1:12">
      <c r="A37" s="185" t="s">
        <v>2678</v>
      </c>
      <c r="B37" s="186">
        <v>4500</v>
      </c>
      <c r="C37" s="186">
        <v>360</v>
      </c>
      <c r="D37" s="186">
        <v>90</v>
      </c>
      <c r="E37" s="186">
        <v>22.5</v>
      </c>
      <c r="F37" s="186">
        <v>15000</v>
      </c>
      <c r="G37" s="186">
        <v>1800</v>
      </c>
      <c r="H37" s="186">
        <v>0</v>
      </c>
      <c r="I37" s="186">
        <v>630</v>
      </c>
      <c r="J37" s="186">
        <v>427.5</v>
      </c>
      <c r="K37" s="186">
        <v>9</v>
      </c>
      <c r="L37" s="186">
        <v>22.5</v>
      </c>
    </row>
    <row r="38" spans="1:12">
      <c r="A38" s="185" t="s">
        <v>2742</v>
      </c>
      <c r="B38" s="186">
        <v>4000</v>
      </c>
      <c r="C38" s="186">
        <v>320</v>
      </c>
      <c r="D38" s="186">
        <v>80</v>
      </c>
      <c r="E38" s="186">
        <v>20</v>
      </c>
      <c r="F38" s="186">
        <v>7000</v>
      </c>
      <c r="G38" s="186">
        <v>840</v>
      </c>
      <c r="H38" s="186">
        <v>0</v>
      </c>
      <c r="I38" s="186">
        <v>560</v>
      </c>
      <c r="J38" s="186">
        <v>380</v>
      </c>
      <c r="K38" s="186">
        <v>8</v>
      </c>
      <c r="L38" s="186">
        <v>20</v>
      </c>
    </row>
    <row r="39" spans="1:12">
      <c r="A39" s="185" t="s">
        <v>2729</v>
      </c>
      <c r="B39" s="186">
        <v>4000</v>
      </c>
      <c r="C39" s="186">
        <v>320</v>
      </c>
      <c r="D39" s="186">
        <v>80</v>
      </c>
      <c r="E39" s="186">
        <v>20</v>
      </c>
      <c r="F39" s="186">
        <v>6000</v>
      </c>
      <c r="G39" s="186">
        <v>720</v>
      </c>
      <c r="H39" s="186">
        <v>0</v>
      </c>
      <c r="I39" s="186">
        <v>560</v>
      </c>
      <c r="J39" s="186">
        <v>380</v>
      </c>
      <c r="K39" s="186">
        <v>8</v>
      </c>
      <c r="L39" s="186">
        <v>20</v>
      </c>
    </row>
    <row r="40" spans="1:12">
      <c r="A40" s="185" t="s">
        <v>2783</v>
      </c>
      <c r="B40" s="186">
        <v>5000</v>
      </c>
      <c r="C40" s="186">
        <v>400</v>
      </c>
      <c r="D40" s="186">
        <v>100</v>
      </c>
      <c r="E40" s="186">
        <v>25</v>
      </c>
      <c r="F40" s="186">
        <v>15000</v>
      </c>
      <c r="G40" s="186">
        <v>1800</v>
      </c>
      <c r="H40" s="186">
        <v>0</v>
      </c>
      <c r="I40" s="186">
        <v>700</v>
      </c>
      <c r="J40" s="186">
        <v>475</v>
      </c>
      <c r="K40" s="186">
        <v>10</v>
      </c>
      <c r="L40" s="186">
        <v>25</v>
      </c>
    </row>
    <row r="41" spans="1:12">
      <c r="A41" s="185" t="s">
        <v>3186</v>
      </c>
      <c r="B41" s="186">
        <v>4000</v>
      </c>
      <c r="C41" s="186">
        <v>320</v>
      </c>
      <c r="D41" s="186">
        <v>80</v>
      </c>
      <c r="E41" s="186">
        <v>20</v>
      </c>
      <c r="F41" s="186">
        <v>3500</v>
      </c>
      <c r="G41" s="186">
        <v>420</v>
      </c>
      <c r="H41" s="186">
        <v>0</v>
      </c>
      <c r="I41" s="186">
        <v>560</v>
      </c>
      <c r="J41" s="186">
        <v>380</v>
      </c>
      <c r="K41" s="186">
        <v>8</v>
      </c>
      <c r="L41" s="186">
        <v>20</v>
      </c>
    </row>
    <row r="42" spans="1:12">
      <c r="A42" s="185" t="s">
        <v>2704</v>
      </c>
      <c r="B42" s="186">
        <v>4500</v>
      </c>
      <c r="C42" s="186">
        <v>360</v>
      </c>
      <c r="D42" s="186">
        <v>90</v>
      </c>
      <c r="E42" s="186">
        <v>22.5</v>
      </c>
      <c r="F42" s="186">
        <v>12000</v>
      </c>
      <c r="G42" s="186">
        <v>1440</v>
      </c>
      <c r="H42" s="186">
        <v>0</v>
      </c>
      <c r="I42" s="186">
        <v>630</v>
      </c>
      <c r="J42" s="186">
        <v>427.5</v>
      </c>
      <c r="K42" s="186">
        <v>9</v>
      </c>
      <c r="L42" s="186">
        <v>22.5</v>
      </c>
    </row>
    <row r="43" spans="1:12">
      <c r="A43" s="185" t="s">
        <v>2735</v>
      </c>
      <c r="B43" s="186">
        <v>4000</v>
      </c>
      <c r="C43" s="186">
        <v>320</v>
      </c>
      <c r="D43" s="186">
        <v>80</v>
      </c>
      <c r="E43" s="186">
        <v>20</v>
      </c>
      <c r="F43" s="186">
        <v>7000</v>
      </c>
      <c r="G43" s="186">
        <v>840</v>
      </c>
      <c r="H43" s="186">
        <v>0</v>
      </c>
      <c r="I43" s="186">
        <v>560</v>
      </c>
      <c r="J43" s="186">
        <v>380</v>
      </c>
      <c r="K43" s="186">
        <v>8</v>
      </c>
      <c r="L43" s="186">
        <v>20</v>
      </c>
    </row>
    <row r="44" spans="1:12">
      <c r="A44" s="185" t="s">
        <v>2779</v>
      </c>
      <c r="B44" s="186">
        <v>4000</v>
      </c>
      <c r="C44" s="186">
        <v>320</v>
      </c>
      <c r="D44" s="186">
        <v>80</v>
      </c>
      <c r="E44" s="186">
        <v>20</v>
      </c>
      <c r="F44" s="186">
        <v>8000</v>
      </c>
      <c r="G44" s="186">
        <v>960</v>
      </c>
      <c r="H44" s="186">
        <v>0</v>
      </c>
      <c r="I44" s="186">
        <v>560</v>
      </c>
      <c r="J44" s="186">
        <v>380</v>
      </c>
      <c r="K44" s="186">
        <v>8</v>
      </c>
      <c r="L44" s="186">
        <v>20</v>
      </c>
    </row>
    <row r="45" spans="1:12">
      <c r="A45" s="185" t="s">
        <v>16</v>
      </c>
      <c r="B45" s="186">
        <v>171500</v>
      </c>
      <c r="C45" s="186">
        <v>13720</v>
      </c>
      <c r="D45" s="186">
        <v>3430</v>
      </c>
      <c r="E45" s="186">
        <v>857.5</v>
      </c>
      <c r="F45" s="186">
        <v>328500</v>
      </c>
      <c r="G45" s="186">
        <v>39420</v>
      </c>
      <c r="H45" s="186">
        <v>420</v>
      </c>
      <c r="I45" s="186">
        <v>24010</v>
      </c>
      <c r="J45" s="186">
        <v>16292.5</v>
      </c>
      <c r="K45" s="186">
        <v>335</v>
      </c>
      <c r="L45" s="186">
        <v>857.5</v>
      </c>
    </row>
  </sheetData>
  <phoneticPr fontId="2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45"/>
  <sheetViews>
    <sheetView topLeftCell="I1" workbookViewId="0">
      <pane ySplit="3" topLeftCell="A4" activePane="bottomLeft" state="frozen"/>
      <selection pane="bottomLeft" activeCell="P5" sqref="P5"/>
    </sheetView>
  </sheetViews>
  <sheetFormatPr defaultColWidth="9" defaultRowHeight="14.4"/>
  <cols>
    <col min="4" max="4" width="15.77734375" customWidth="1"/>
    <col min="7" max="7" width="21.44140625" customWidth="1"/>
    <col min="8" max="8" width="9.33203125"/>
    <col min="9" max="9" width="12.88671875" customWidth="1"/>
    <col min="10" max="10" width="14.6640625" customWidth="1"/>
    <col min="11" max="14" width="9" customWidth="1"/>
    <col min="15" max="15" width="11.21875" customWidth="1"/>
    <col min="16" max="17" width="9" customWidth="1"/>
    <col min="18" max="18" width="10.88671875" style="104" customWidth="1"/>
    <col min="19" max="19" width="10" customWidth="1"/>
    <col min="20" max="21" width="9" customWidth="1"/>
    <col min="22" max="23" width="9" style="104" customWidth="1"/>
    <col min="31" max="31" width="11.77734375" customWidth="1"/>
    <col min="32" max="33" width="12.109375" style="96"/>
    <col min="34" max="34" width="13.33203125"/>
  </cols>
  <sheetData>
    <row r="1" spans="1:34" s="58" customFormat="1" ht="40.5" customHeight="1">
      <c r="A1" s="214" t="s">
        <v>3078</v>
      </c>
      <c r="B1" s="215"/>
      <c r="C1" s="216"/>
      <c r="D1" s="215"/>
      <c r="E1" s="215"/>
      <c r="F1" s="215"/>
      <c r="G1" s="215"/>
      <c r="H1" s="215"/>
      <c r="I1" s="215"/>
      <c r="J1" s="215"/>
      <c r="K1" s="215"/>
      <c r="L1" s="215"/>
      <c r="M1" s="215"/>
      <c r="N1" s="215"/>
      <c r="O1" s="215"/>
      <c r="P1" s="215"/>
      <c r="Q1" s="215"/>
      <c r="R1" s="217"/>
      <c r="S1" s="215"/>
      <c r="T1" s="215"/>
      <c r="U1" s="215"/>
      <c r="V1" s="217"/>
      <c r="W1" s="217"/>
      <c r="X1" s="215"/>
      <c r="Y1" s="215"/>
      <c r="Z1" s="215"/>
      <c r="AA1" s="215"/>
      <c r="AB1" s="215"/>
      <c r="AC1" s="215"/>
      <c r="AD1" s="215"/>
      <c r="AE1" s="215"/>
      <c r="AF1" s="219"/>
      <c r="AG1" s="219"/>
      <c r="AH1" s="220"/>
    </row>
    <row r="2" spans="1:34" s="58" customFormat="1" ht="23.25" customHeight="1">
      <c r="A2" s="103" t="s">
        <v>1</v>
      </c>
      <c r="B2" s="173" t="s">
        <v>2</v>
      </c>
      <c r="C2" s="174" t="s">
        <v>3</v>
      </c>
      <c r="D2" s="174" t="s">
        <v>4</v>
      </c>
      <c r="E2" s="174" t="s">
        <v>5</v>
      </c>
      <c r="F2" s="174" t="s">
        <v>6</v>
      </c>
      <c r="G2" s="174" t="s">
        <v>7</v>
      </c>
      <c r="H2" s="174" t="s">
        <v>8</v>
      </c>
      <c r="I2" s="177" t="s">
        <v>9</v>
      </c>
      <c r="J2" s="103" t="s">
        <v>10</v>
      </c>
      <c r="K2" s="169" t="s">
        <v>11</v>
      </c>
      <c r="L2" s="170"/>
      <c r="M2" s="170"/>
      <c r="N2" s="170"/>
      <c r="O2" s="171" t="s">
        <v>12</v>
      </c>
      <c r="P2" s="71"/>
      <c r="Q2" s="71"/>
      <c r="R2" s="72"/>
      <c r="S2" s="121"/>
      <c r="T2" s="71" t="s">
        <v>13</v>
      </c>
      <c r="U2" s="72"/>
      <c r="V2" s="171" t="s">
        <v>14</v>
      </c>
      <c r="W2" s="72"/>
      <c r="X2" s="171" t="s">
        <v>15</v>
      </c>
      <c r="Y2" s="71"/>
      <c r="Z2" s="71"/>
      <c r="AA2" s="71"/>
      <c r="AB2" s="71"/>
      <c r="AC2" s="71"/>
      <c r="AD2" s="72"/>
      <c r="AE2" s="178" t="s">
        <v>16</v>
      </c>
      <c r="AF2" s="180" t="s">
        <v>17</v>
      </c>
      <c r="AG2" s="180" t="s">
        <v>18</v>
      </c>
      <c r="AH2" s="103" t="s">
        <v>19</v>
      </c>
    </row>
    <row r="3" spans="1:34" s="59" customFormat="1" ht="29.4" customHeight="1">
      <c r="A3" s="103" t="s">
        <v>1</v>
      </c>
      <c r="B3" s="173" t="s">
        <v>2</v>
      </c>
      <c r="C3" s="174" t="s">
        <v>3</v>
      </c>
      <c r="D3" s="174" t="s">
        <v>4</v>
      </c>
      <c r="E3" s="174" t="s">
        <v>5</v>
      </c>
      <c r="F3" s="174" t="s">
        <v>6</v>
      </c>
      <c r="G3" s="174" t="s">
        <v>7</v>
      </c>
      <c r="H3" s="174" t="s">
        <v>8</v>
      </c>
      <c r="I3" s="177" t="s">
        <v>9</v>
      </c>
      <c r="J3" s="103" t="s">
        <v>10</v>
      </c>
      <c r="K3" s="67" t="s">
        <v>20</v>
      </c>
      <c r="L3" s="67" t="s">
        <v>21</v>
      </c>
      <c r="M3" s="67" t="s">
        <v>22</v>
      </c>
      <c r="N3" s="67" t="s">
        <v>23</v>
      </c>
      <c r="O3" s="68" t="s">
        <v>24</v>
      </c>
      <c r="P3" s="68" t="s">
        <v>25</v>
      </c>
      <c r="Q3" s="68" t="s">
        <v>26</v>
      </c>
      <c r="R3" s="68" t="s">
        <v>27</v>
      </c>
      <c r="S3" s="73" t="s">
        <v>28</v>
      </c>
      <c r="T3" s="68" t="s">
        <v>29</v>
      </c>
      <c r="U3" s="68" t="s">
        <v>30</v>
      </c>
      <c r="V3" s="75" t="s">
        <v>31</v>
      </c>
      <c r="W3" s="75" t="s">
        <v>32</v>
      </c>
      <c r="X3" s="91" t="s">
        <v>33</v>
      </c>
      <c r="Y3" s="92" t="s">
        <v>34</v>
      </c>
      <c r="Z3" s="80" t="s">
        <v>35</v>
      </c>
      <c r="AA3" s="79" t="s">
        <v>36</v>
      </c>
      <c r="AB3" s="79" t="s">
        <v>37</v>
      </c>
      <c r="AC3" s="81" t="s">
        <v>38</v>
      </c>
      <c r="AD3" s="81" t="s">
        <v>39</v>
      </c>
      <c r="AE3" s="179"/>
      <c r="AF3" s="181"/>
      <c r="AG3" s="181"/>
      <c r="AH3" s="172"/>
    </row>
    <row r="4" spans="1:34" s="58" customFormat="1" ht="20.100000000000001" customHeight="1">
      <c r="A4" s="53">
        <v>1</v>
      </c>
      <c r="B4" s="53" t="s">
        <v>40</v>
      </c>
      <c r="C4" s="51" t="s">
        <v>2669</v>
      </c>
      <c r="D4" s="52" t="s">
        <v>2670</v>
      </c>
      <c r="E4" s="51" t="s">
        <v>43</v>
      </c>
      <c r="F4" s="51" t="s">
        <v>84</v>
      </c>
      <c r="G4" s="53" t="s">
        <v>2671</v>
      </c>
      <c r="H4" s="65">
        <v>202303</v>
      </c>
      <c r="I4" s="69" t="s">
        <v>2332</v>
      </c>
      <c r="J4" s="51" t="s">
        <v>2672</v>
      </c>
      <c r="K4" s="51">
        <v>5000</v>
      </c>
      <c r="L4" s="83">
        <v>5000</v>
      </c>
      <c r="M4" s="83">
        <v>5000</v>
      </c>
      <c r="N4" s="97">
        <v>5000</v>
      </c>
      <c r="O4" s="70">
        <v>700</v>
      </c>
      <c r="P4" s="70">
        <v>25</v>
      </c>
      <c r="Q4" s="70">
        <f t="shared" ref="Q4:Q14" si="0">ROUND(M4*0.002,2)</f>
        <v>10</v>
      </c>
      <c r="R4" s="70">
        <f t="shared" ref="R4:R14" si="1">ROUND(N4*0.095,2)</f>
        <v>475</v>
      </c>
      <c r="S4" s="70">
        <v>400</v>
      </c>
      <c r="T4" s="70">
        <v>25</v>
      </c>
      <c r="U4" s="76">
        <f t="shared" ref="U4:U14" si="2">N4*0.02</f>
        <v>100</v>
      </c>
      <c r="V4" s="76">
        <f t="shared" ref="V4:V14" si="3">SUM(O4:R4)</f>
        <v>1210</v>
      </c>
      <c r="W4" s="76">
        <f t="shared" ref="W4:W14" si="4">SUM(S4:U4)</f>
        <v>525</v>
      </c>
      <c r="X4" s="77">
        <v>15000</v>
      </c>
      <c r="Y4" s="51">
        <f t="shared" ref="Y4:Y14" si="5">X4*0.12</f>
        <v>1800</v>
      </c>
      <c r="Z4" s="51">
        <v>15000</v>
      </c>
      <c r="AA4" s="69">
        <f t="shared" ref="AA4:AA14" si="6">Z4*0.12</f>
        <v>1800</v>
      </c>
      <c r="AB4" s="69">
        <f t="shared" ref="AB4:AB14" si="7">Y4-AA4</f>
        <v>0</v>
      </c>
      <c r="AC4" s="69"/>
      <c r="AD4" s="76">
        <f t="shared" ref="AD4:AD14" si="8">AB4+AC4</f>
        <v>0</v>
      </c>
      <c r="AE4" s="76">
        <f t="shared" ref="AE4:AE14" si="9">V4+W4+AA4*2</f>
        <v>5335</v>
      </c>
      <c r="AF4" s="82"/>
      <c r="AG4" s="82"/>
      <c r="AH4" s="88"/>
    </row>
    <row r="5" spans="1:34" s="58" customFormat="1" ht="20.100000000000001" customHeight="1">
      <c r="A5" s="53">
        <v>2</v>
      </c>
      <c r="B5" s="53" t="s">
        <v>40</v>
      </c>
      <c r="C5" s="51" t="s">
        <v>2673</v>
      </c>
      <c r="D5" s="52" t="s">
        <v>2674</v>
      </c>
      <c r="E5" s="51" t="s">
        <v>43</v>
      </c>
      <c r="F5" s="51" t="s">
        <v>230</v>
      </c>
      <c r="G5" s="53" t="s">
        <v>2675</v>
      </c>
      <c r="H5" s="65">
        <v>202303</v>
      </c>
      <c r="I5" s="69" t="s">
        <v>2332</v>
      </c>
      <c r="J5" s="51" t="s">
        <v>2676</v>
      </c>
      <c r="K5" s="51">
        <v>5500</v>
      </c>
      <c r="L5" s="83">
        <v>5500</v>
      </c>
      <c r="M5" s="83">
        <v>5500</v>
      </c>
      <c r="N5" s="97">
        <v>5500</v>
      </c>
      <c r="O5" s="70">
        <v>770</v>
      </c>
      <c r="P5" s="70">
        <v>27.5</v>
      </c>
      <c r="Q5" s="70">
        <f t="shared" si="0"/>
        <v>11</v>
      </c>
      <c r="R5" s="70">
        <f t="shared" si="1"/>
        <v>522.5</v>
      </c>
      <c r="S5" s="70">
        <v>440</v>
      </c>
      <c r="T5" s="70">
        <v>27.5</v>
      </c>
      <c r="U5" s="76">
        <f t="shared" si="2"/>
        <v>110</v>
      </c>
      <c r="V5" s="76">
        <f t="shared" si="3"/>
        <v>1331</v>
      </c>
      <c r="W5" s="76">
        <f t="shared" si="4"/>
        <v>577.5</v>
      </c>
      <c r="X5" s="77">
        <v>24000</v>
      </c>
      <c r="Y5" s="51">
        <f t="shared" si="5"/>
        <v>2880</v>
      </c>
      <c r="Z5" s="51">
        <v>24000</v>
      </c>
      <c r="AA5" s="69">
        <f t="shared" si="6"/>
        <v>2880</v>
      </c>
      <c r="AB5" s="69">
        <f t="shared" si="7"/>
        <v>0</v>
      </c>
      <c r="AC5" s="69"/>
      <c r="AD5" s="76">
        <f t="shared" si="8"/>
        <v>0</v>
      </c>
      <c r="AE5" s="76">
        <f t="shared" si="9"/>
        <v>7668.5</v>
      </c>
      <c r="AF5" s="82"/>
      <c r="AG5" s="82"/>
      <c r="AH5" s="88"/>
    </row>
    <row r="6" spans="1:34" s="58" customFormat="1" ht="20.100000000000001" customHeight="1">
      <c r="A6" s="53">
        <v>3</v>
      </c>
      <c r="B6" s="53" t="s">
        <v>40</v>
      </c>
      <c r="C6" s="51" t="s">
        <v>2677</v>
      </c>
      <c r="D6" s="52" t="s">
        <v>2678</v>
      </c>
      <c r="E6" s="51" t="s">
        <v>43</v>
      </c>
      <c r="F6" s="51" t="s">
        <v>328</v>
      </c>
      <c r="G6" s="53" t="s">
        <v>2679</v>
      </c>
      <c r="H6" s="65">
        <v>202303</v>
      </c>
      <c r="I6" s="69" t="s">
        <v>2332</v>
      </c>
      <c r="J6" s="51" t="s">
        <v>2680</v>
      </c>
      <c r="K6" s="51">
        <v>4500</v>
      </c>
      <c r="L6" s="83">
        <v>4500</v>
      </c>
      <c r="M6" s="83">
        <v>4500</v>
      </c>
      <c r="N6" s="97">
        <v>4500</v>
      </c>
      <c r="O6" s="70">
        <v>630</v>
      </c>
      <c r="P6" s="70">
        <v>22.5</v>
      </c>
      <c r="Q6" s="70">
        <f t="shared" si="0"/>
        <v>9</v>
      </c>
      <c r="R6" s="70">
        <f t="shared" si="1"/>
        <v>427.5</v>
      </c>
      <c r="S6" s="70">
        <v>360</v>
      </c>
      <c r="T6" s="70">
        <v>22.5</v>
      </c>
      <c r="U6" s="76">
        <f t="shared" si="2"/>
        <v>90</v>
      </c>
      <c r="V6" s="76">
        <f t="shared" si="3"/>
        <v>1089</v>
      </c>
      <c r="W6" s="76">
        <f t="shared" si="4"/>
        <v>472.5</v>
      </c>
      <c r="X6" s="77">
        <v>15000</v>
      </c>
      <c r="Y6" s="51">
        <f t="shared" si="5"/>
        <v>1800</v>
      </c>
      <c r="Z6" s="51">
        <v>15000</v>
      </c>
      <c r="AA6" s="69">
        <f t="shared" si="6"/>
        <v>1800</v>
      </c>
      <c r="AB6" s="69">
        <f t="shared" si="7"/>
        <v>0</v>
      </c>
      <c r="AC6" s="69"/>
      <c r="AD6" s="76">
        <f t="shared" si="8"/>
        <v>0</v>
      </c>
      <c r="AE6" s="76">
        <f t="shared" si="9"/>
        <v>5161.5</v>
      </c>
      <c r="AF6" s="82"/>
      <c r="AG6" s="82"/>
      <c r="AH6" s="88"/>
    </row>
    <row r="7" spans="1:34" s="58" customFormat="1" ht="20.100000000000001" customHeight="1">
      <c r="A7" s="53">
        <v>4</v>
      </c>
      <c r="B7" s="53" t="s">
        <v>40</v>
      </c>
      <c r="C7" s="51" t="s">
        <v>2681</v>
      </c>
      <c r="D7" s="52" t="s">
        <v>2682</v>
      </c>
      <c r="E7" s="51" t="s">
        <v>43</v>
      </c>
      <c r="F7" s="51" t="s">
        <v>84</v>
      </c>
      <c r="G7" s="53" t="s">
        <v>2683</v>
      </c>
      <c r="H7" s="65">
        <v>202303</v>
      </c>
      <c r="I7" s="69" t="s">
        <v>2332</v>
      </c>
      <c r="J7" s="51" t="s">
        <v>2684</v>
      </c>
      <c r="K7" s="51">
        <v>5000</v>
      </c>
      <c r="L7" s="83">
        <v>5000</v>
      </c>
      <c r="M7" s="83">
        <v>5000</v>
      </c>
      <c r="N7" s="97">
        <v>5000</v>
      </c>
      <c r="O7" s="70">
        <v>700</v>
      </c>
      <c r="P7" s="70">
        <v>25</v>
      </c>
      <c r="Q7" s="70">
        <f t="shared" si="0"/>
        <v>10</v>
      </c>
      <c r="R7" s="70">
        <f t="shared" si="1"/>
        <v>475</v>
      </c>
      <c r="S7" s="70">
        <v>400</v>
      </c>
      <c r="T7" s="70">
        <v>25</v>
      </c>
      <c r="U7" s="76">
        <f t="shared" si="2"/>
        <v>100</v>
      </c>
      <c r="V7" s="76">
        <f t="shared" si="3"/>
        <v>1210</v>
      </c>
      <c r="W7" s="76">
        <f t="shared" si="4"/>
        <v>525</v>
      </c>
      <c r="X7" s="77">
        <v>15000</v>
      </c>
      <c r="Y7" s="51">
        <f t="shared" si="5"/>
        <v>1800</v>
      </c>
      <c r="Z7" s="51">
        <v>15000</v>
      </c>
      <c r="AA7" s="69">
        <f t="shared" si="6"/>
        <v>1800</v>
      </c>
      <c r="AB7" s="69">
        <f t="shared" si="7"/>
        <v>0</v>
      </c>
      <c r="AC7" s="69"/>
      <c r="AD7" s="76">
        <f t="shared" si="8"/>
        <v>0</v>
      </c>
      <c r="AE7" s="76">
        <f t="shared" si="9"/>
        <v>5335</v>
      </c>
      <c r="AF7" s="82"/>
      <c r="AG7" s="82"/>
      <c r="AH7" s="88"/>
    </row>
    <row r="8" spans="1:34" s="58" customFormat="1" ht="20.100000000000001" customHeight="1">
      <c r="A8" s="53">
        <v>5</v>
      </c>
      <c r="B8" s="53" t="s">
        <v>40</v>
      </c>
      <c r="C8" s="51" t="s">
        <v>2685</v>
      </c>
      <c r="D8" s="52" t="s">
        <v>2686</v>
      </c>
      <c r="E8" s="51" t="s">
        <v>43</v>
      </c>
      <c r="F8" s="51" t="s">
        <v>75</v>
      </c>
      <c r="G8" s="53" t="s">
        <v>2687</v>
      </c>
      <c r="H8" s="65">
        <v>202303</v>
      </c>
      <c r="I8" s="69" t="s">
        <v>2332</v>
      </c>
      <c r="J8" s="51" t="s">
        <v>2688</v>
      </c>
      <c r="K8" s="51">
        <v>4500</v>
      </c>
      <c r="L8" s="83">
        <v>4500</v>
      </c>
      <c r="M8" s="83">
        <v>4500</v>
      </c>
      <c r="N8" s="97">
        <v>4500</v>
      </c>
      <c r="O8" s="70">
        <v>630</v>
      </c>
      <c r="P8" s="70">
        <v>22.5</v>
      </c>
      <c r="Q8" s="70">
        <f t="shared" si="0"/>
        <v>9</v>
      </c>
      <c r="R8" s="70">
        <f t="shared" si="1"/>
        <v>427.5</v>
      </c>
      <c r="S8" s="70">
        <v>360</v>
      </c>
      <c r="T8" s="70">
        <v>22.5</v>
      </c>
      <c r="U8" s="76">
        <f t="shared" si="2"/>
        <v>90</v>
      </c>
      <c r="V8" s="76">
        <f t="shared" si="3"/>
        <v>1089</v>
      </c>
      <c r="W8" s="76">
        <f t="shared" si="4"/>
        <v>472.5</v>
      </c>
      <c r="X8" s="77">
        <v>12000</v>
      </c>
      <c r="Y8" s="51">
        <f t="shared" si="5"/>
        <v>1440</v>
      </c>
      <c r="Z8" s="51">
        <v>12000</v>
      </c>
      <c r="AA8" s="69">
        <f t="shared" si="6"/>
        <v>1440</v>
      </c>
      <c r="AB8" s="69">
        <f t="shared" si="7"/>
        <v>0</v>
      </c>
      <c r="AC8" s="69"/>
      <c r="AD8" s="76">
        <f t="shared" si="8"/>
        <v>0</v>
      </c>
      <c r="AE8" s="76">
        <f t="shared" si="9"/>
        <v>4441.5</v>
      </c>
      <c r="AF8" s="82"/>
      <c r="AG8" s="82"/>
      <c r="AH8" s="88"/>
    </row>
    <row r="9" spans="1:34" s="58" customFormat="1" ht="20.100000000000001" customHeight="1">
      <c r="A9" s="53">
        <v>6</v>
      </c>
      <c r="B9" s="53" t="s">
        <v>40</v>
      </c>
      <c r="C9" s="51" t="s">
        <v>2689</v>
      </c>
      <c r="D9" s="52" t="s">
        <v>2690</v>
      </c>
      <c r="E9" s="51" t="s">
        <v>43</v>
      </c>
      <c r="F9" s="51" t="s">
        <v>79</v>
      </c>
      <c r="G9" s="53" t="s">
        <v>2691</v>
      </c>
      <c r="H9" s="65">
        <v>202303</v>
      </c>
      <c r="I9" s="69" t="s">
        <v>2332</v>
      </c>
      <c r="J9" s="51" t="s">
        <v>2692</v>
      </c>
      <c r="K9" s="51">
        <v>4000</v>
      </c>
      <c r="L9" s="83">
        <v>4000</v>
      </c>
      <c r="M9" s="83">
        <v>4000</v>
      </c>
      <c r="N9" s="97">
        <v>4000</v>
      </c>
      <c r="O9" s="70">
        <v>560</v>
      </c>
      <c r="P9" s="70">
        <v>20</v>
      </c>
      <c r="Q9" s="70">
        <f t="shared" si="0"/>
        <v>8</v>
      </c>
      <c r="R9" s="70">
        <f t="shared" si="1"/>
        <v>380</v>
      </c>
      <c r="S9" s="70">
        <v>320</v>
      </c>
      <c r="T9" s="70">
        <v>20</v>
      </c>
      <c r="U9" s="76">
        <f t="shared" si="2"/>
        <v>80</v>
      </c>
      <c r="V9" s="76">
        <f t="shared" si="3"/>
        <v>968</v>
      </c>
      <c r="W9" s="76">
        <f t="shared" si="4"/>
        <v>420</v>
      </c>
      <c r="X9" s="77">
        <v>11000</v>
      </c>
      <c r="Y9" s="51">
        <f t="shared" si="5"/>
        <v>1320</v>
      </c>
      <c r="Z9" s="51">
        <v>11000</v>
      </c>
      <c r="AA9" s="69">
        <f t="shared" si="6"/>
        <v>1320</v>
      </c>
      <c r="AB9" s="69">
        <f t="shared" si="7"/>
        <v>0</v>
      </c>
      <c r="AC9" s="69"/>
      <c r="AD9" s="76">
        <f t="shared" si="8"/>
        <v>0</v>
      </c>
      <c r="AE9" s="76">
        <f t="shared" si="9"/>
        <v>4028</v>
      </c>
      <c r="AF9" s="82"/>
      <c r="AG9" s="82"/>
      <c r="AH9" s="88"/>
    </row>
    <row r="10" spans="1:34" s="58" customFormat="1" ht="20.100000000000001" customHeight="1">
      <c r="A10" s="53">
        <v>7</v>
      </c>
      <c r="B10" s="53" t="s">
        <v>40</v>
      </c>
      <c r="C10" s="51" t="s">
        <v>2693</v>
      </c>
      <c r="D10" s="52" t="s">
        <v>2694</v>
      </c>
      <c r="E10" s="51" t="s">
        <v>43</v>
      </c>
      <c r="F10" s="51" t="s">
        <v>79</v>
      </c>
      <c r="G10" s="53" t="s">
        <v>2695</v>
      </c>
      <c r="H10" s="65">
        <v>202303</v>
      </c>
      <c r="I10" s="69" t="s">
        <v>2332</v>
      </c>
      <c r="J10" s="51" t="s">
        <v>2696</v>
      </c>
      <c r="K10" s="51">
        <v>4000</v>
      </c>
      <c r="L10" s="83">
        <v>4000</v>
      </c>
      <c r="M10" s="83">
        <v>4000</v>
      </c>
      <c r="N10" s="97">
        <v>4000</v>
      </c>
      <c r="O10" s="70">
        <v>560</v>
      </c>
      <c r="P10" s="70">
        <v>20</v>
      </c>
      <c r="Q10" s="70">
        <f t="shared" si="0"/>
        <v>8</v>
      </c>
      <c r="R10" s="70">
        <f t="shared" si="1"/>
        <v>380</v>
      </c>
      <c r="S10" s="70">
        <v>320</v>
      </c>
      <c r="T10" s="70">
        <v>20</v>
      </c>
      <c r="U10" s="76">
        <f t="shared" si="2"/>
        <v>80</v>
      </c>
      <c r="V10" s="76">
        <f t="shared" si="3"/>
        <v>968</v>
      </c>
      <c r="W10" s="76">
        <f t="shared" si="4"/>
        <v>420</v>
      </c>
      <c r="X10" s="77">
        <v>3500</v>
      </c>
      <c r="Y10" s="51">
        <f t="shared" si="5"/>
        <v>420</v>
      </c>
      <c r="Z10" s="51">
        <v>9000</v>
      </c>
      <c r="AA10" s="69">
        <f t="shared" si="6"/>
        <v>1080</v>
      </c>
      <c r="AB10" s="69">
        <f t="shared" si="7"/>
        <v>-660</v>
      </c>
      <c r="AC10" s="69"/>
      <c r="AD10" s="76">
        <f t="shared" si="8"/>
        <v>-660</v>
      </c>
      <c r="AE10" s="76">
        <f t="shared" si="9"/>
        <v>3548</v>
      </c>
      <c r="AF10" s="82" t="s">
        <v>122</v>
      </c>
      <c r="AG10" s="82"/>
      <c r="AH10" s="88"/>
    </row>
    <row r="11" spans="1:34" s="58" customFormat="1" ht="20.100000000000001" customHeight="1">
      <c r="A11" s="53">
        <v>8</v>
      </c>
      <c r="B11" s="53" t="s">
        <v>40</v>
      </c>
      <c r="C11" s="51" t="s">
        <v>2697</v>
      </c>
      <c r="D11" s="52" t="s">
        <v>2698</v>
      </c>
      <c r="E11" s="51" t="s">
        <v>43</v>
      </c>
      <c r="F11" s="51" t="s">
        <v>79</v>
      </c>
      <c r="G11" s="53" t="s">
        <v>2699</v>
      </c>
      <c r="H11" s="65">
        <v>202303</v>
      </c>
      <c r="I11" s="69" t="s">
        <v>2332</v>
      </c>
      <c r="J11" s="51" t="s">
        <v>2511</v>
      </c>
      <c r="K11" s="51">
        <v>4000</v>
      </c>
      <c r="L11" s="83">
        <v>4000</v>
      </c>
      <c r="M11" s="83">
        <v>4000</v>
      </c>
      <c r="N11" s="97">
        <v>4000</v>
      </c>
      <c r="O11" s="70">
        <v>560</v>
      </c>
      <c r="P11" s="70">
        <v>20</v>
      </c>
      <c r="Q11" s="70">
        <f t="shared" si="0"/>
        <v>8</v>
      </c>
      <c r="R11" s="70">
        <f t="shared" si="1"/>
        <v>380</v>
      </c>
      <c r="S11" s="70">
        <v>320</v>
      </c>
      <c r="T11" s="70">
        <v>20</v>
      </c>
      <c r="U11" s="76">
        <f t="shared" si="2"/>
        <v>80</v>
      </c>
      <c r="V11" s="76">
        <f t="shared" si="3"/>
        <v>968</v>
      </c>
      <c r="W11" s="76">
        <f t="shared" si="4"/>
        <v>420</v>
      </c>
      <c r="X11" s="77">
        <v>9000</v>
      </c>
      <c r="Y11" s="51">
        <f t="shared" si="5"/>
        <v>1080</v>
      </c>
      <c r="Z11" s="51">
        <v>9000</v>
      </c>
      <c r="AA11" s="69">
        <f t="shared" si="6"/>
        <v>1080</v>
      </c>
      <c r="AB11" s="69">
        <f t="shared" si="7"/>
        <v>0</v>
      </c>
      <c r="AC11" s="69"/>
      <c r="AD11" s="76">
        <f t="shared" si="8"/>
        <v>0</v>
      </c>
      <c r="AE11" s="76">
        <f t="shared" si="9"/>
        <v>3548</v>
      </c>
      <c r="AF11" s="82"/>
      <c r="AG11" s="82"/>
      <c r="AH11" s="88"/>
    </row>
    <row r="12" spans="1:34" s="58" customFormat="1" ht="20.100000000000001" customHeight="1">
      <c r="A12" s="53">
        <v>9</v>
      </c>
      <c r="B12" s="53" t="s">
        <v>40</v>
      </c>
      <c r="C12" s="51" t="s">
        <v>2700</v>
      </c>
      <c r="D12" s="52" t="s">
        <v>2701</v>
      </c>
      <c r="E12" s="51" t="s">
        <v>43</v>
      </c>
      <c r="F12" s="51" t="s">
        <v>75</v>
      </c>
      <c r="G12" s="53" t="s">
        <v>2702</v>
      </c>
      <c r="H12" s="65">
        <v>202303</v>
      </c>
      <c r="I12" s="69" t="s">
        <v>2332</v>
      </c>
      <c r="J12" s="51" t="s">
        <v>213</v>
      </c>
      <c r="K12" s="51">
        <v>4500</v>
      </c>
      <c r="L12" s="83">
        <v>4500</v>
      </c>
      <c r="M12" s="83">
        <v>4500</v>
      </c>
      <c r="N12" s="97">
        <v>4500</v>
      </c>
      <c r="O12" s="70">
        <v>630</v>
      </c>
      <c r="P12" s="70">
        <v>22.5</v>
      </c>
      <c r="Q12" s="70">
        <f t="shared" si="0"/>
        <v>9</v>
      </c>
      <c r="R12" s="70">
        <f t="shared" si="1"/>
        <v>427.5</v>
      </c>
      <c r="S12" s="70">
        <v>360</v>
      </c>
      <c r="T12" s="70">
        <v>22.5</v>
      </c>
      <c r="U12" s="76">
        <f t="shared" si="2"/>
        <v>90</v>
      </c>
      <c r="V12" s="76">
        <f t="shared" si="3"/>
        <v>1089</v>
      </c>
      <c r="W12" s="76">
        <f t="shared" si="4"/>
        <v>472.5</v>
      </c>
      <c r="X12" s="77">
        <v>12000</v>
      </c>
      <c r="Y12" s="51">
        <f t="shared" si="5"/>
        <v>1440</v>
      </c>
      <c r="Z12" s="51">
        <v>12000</v>
      </c>
      <c r="AA12" s="69">
        <f t="shared" si="6"/>
        <v>1440</v>
      </c>
      <c r="AB12" s="69">
        <f t="shared" si="7"/>
        <v>0</v>
      </c>
      <c r="AC12" s="69"/>
      <c r="AD12" s="76">
        <f t="shared" si="8"/>
        <v>0</v>
      </c>
      <c r="AE12" s="76">
        <f t="shared" si="9"/>
        <v>4441.5</v>
      </c>
      <c r="AF12" s="82"/>
      <c r="AG12" s="82"/>
      <c r="AH12" s="88"/>
    </row>
    <row r="13" spans="1:34" s="58" customFormat="1" ht="20.100000000000001" customHeight="1">
      <c r="A13" s="53">
        <v>10</v>
      </c>
      <c r="B13" s="53" t="s">
        <v>40</v>
      </c>
      <c r="C13" s="51" t="s">
        <v>2703</v>
      </c>
      <c r="D13" s="52" t="s">
        <v>2704</v>
      </c>
      <c r="E13" s="51" t="s">
        <v>43</v>
      </c>
      <c r="F13" s="51" t="s">
        <v>75</v>
      </c>
      <c r="G13" s="53" t="s">
        <v>2705</v>
      </c>
      <c r="H13" s="65">
        <v>202303</v>
      </c>
      <c r="I13" s="69" t="s">
        <v>449</v>
      </c>
      <c r="J13" s="51" t="s">
        <v>535</v>
      </c>
      <c r="K13" s="51">
        <v>4500</v>
      </c>
      <c r="L13" s="83">
        <v>4500</v>
      </c>
      <c r="M13" s="83">
        <v>4500</v>
      </c>
      <c r="N13" s="97">
        <v>4500</v>
      </c>
      <c r="O13" s="70">
        <v>630</v>
      </c>
      <c r="P13" s="70">
        <v>22.5</v>
      </c>
      <c r="Q13" s="70">
        <f t="shared" si="0"/>
        <v>9</v>
      </c>
      <c r="R13" s="70">
        <f t="shared" si="1"/>
        <v>427.5</v>
      </c>
      <c r="S13" s="70">
        <v>360</v>
      </c>
      <c r="T13" s="70">
        <v>22.5</v>
      </c>
      <c r="U13" s="76">
        <f t="shared" si="2"/>
        <v>90</v>
      </c>
      <c r="V13" s="76">
        <f t="shared" si="3"/>
        <v>1089</v>
      </c>
      <c r="W13" s="76">
        <f t="shared" si="4"/>
        <v>472.5</v>
      </c>
      <c r="X13" s="77">
        <v>12000</v>
      </c>
      <c r="Y13" s="51">
        <f t="shared" si="5"/>
        <v>1440</v>
      </c>
      <c r="Z13" s="51">
        <v>12000</v>
      </c>
      <c r="AA13" s="69">
        <f t="shared" si="6"/>
        <v>1440</v>
      </c>
      <c r="AB13" s="69">
        <f t="shared" si="7"/>
        <v>0</v>
      </c>
      <c r="AC13" s="69"/>
      <c r="AD13" s="76">
        <f t="shared" si="8"/>
        <v>0</v>
      </c>
      <c r="AE13" s="76">
        <f t="shared" si="9"/>
        <v>4441.5</v>
      </c>
      <c r="AF13" s="82"/>
      <c r="AG13" s="82"/>
      <c r="AH13" s="88"/>
    </row>
    <row r="14" spans="1:34" s="58" customFormat="1" ht="20.100000000000001" customHeight="1">
      <c r="A14" s="53">
        <v>11</v>
      </c>
      <c r="B14" s="53" t="s">
        <v>40</v>
      </c>
      <c r="C14" s="51" t="s">
        <v>2706</v>
      </c>
      <c r="D14" s="52" t="s">
        <v>2707</v>
      </c>
      <c r="E14" s="51" t="s">
        <v>43</v>
      </c>
      <c r="F14" s="51" t="s">
        <v>79</v>
      </c>
      <c r="G14" s="53" t="s">
        <v>2708</v>
      </c>
      <c r="H14" s="65">
        <v>202303</v>
      </c>
      <c r="I14" s="69" t="s">
        <v>2332</v>
      </c>
      <c r="J14" s="51" t="s">
        <v>2709</v>
      </c>
      <c r="K14" s="51">
        <v>4000</v>
      </c>
      <c r="L14" s="83">
        <v>4000</v>
      </c>
      <c r="M14" s="83">
        <v>4000</v>
      </c>
      <c r="N14" s="97">
        <v>4000</v>
      </c>
      <c r="O14" s="70">
        <v>560</v>
      </c>
      <c r="P14" s="70">
        <v>20</v>
      </c>
      <c r="Q14" s="70">
        <f t="shared" si="0"/>
        <v>8</v>
      </c>
      <c r="R14" s="70">
        <f t="shared" si="1"/>
        <v>380</v>
      </c>
      <c r="S14" s="70">
        <v>320</v>
      </c>
      <c r="T14" s="70">
        <v>20</v>
      </c>
      <c r="U14" s="76">
        <f t="shared" si="2"/>
        <v>80</v>
      </c>
      <c r="V14" s="76">
        <f t="shared" si="3"/>
        <v>968</v>
      </c>
      <c r="W14" s="76">
        <f t="shared" si="4"/>
        <v>420</v>
      </c>
      <c r="X14" s="77">
        <v>3500</v>
      </c>
      <c r="Y14" s="51">
        <f t="shared" si="5"/>
        <v>420</v>
      </c>
      <c r="Z14" s="51">
        <v>3500</v>
      </c>
      <c r="AA14" s="69">
        <f t="shared" si="6"/>
        <v>420</v>
      </c>
      <c r="AB14" s="69">
        <f t="shared" si="7"/>
        <v>0</v>
      </c>
      <c r="AC14" s="69"/>
      <c r="AD14" s="76">
        <f t="shared" si="8"/>
        <v>0</v>
      </c>
      <c r="AE14" s="76">
        <f t="shared" si="9"/>
        <v>2228</v>
      </c>
      <c r="AF14" s="82" t="s">
        <v>2710</v>
      </c>
      <c r="AG14" s="82"/>
      <c r="AH14" s="88"/>
    </row>
    <row r="15" spans="1:34" s="58" customFormat="1" ht="20.100000000000001" customHeight="1">
      <c r="A15" s="53">
        <v>12</v>
      </c>
      <c r="B15" s="53" t="s">
        <v>40</v>
      </c>
      <c r="C15" s="51" t="s">
        <v>2711</v>
      </c>
      <c r="D15" s="52" t="s">
        <v>2712</v>
      </c>
      <c r="E15" s="51" t="s">
        <v>43</v>
      </c>
      <c r="F15" s="51" t="s">
        <v>84</v>
      </c>
      <c r="G15" s="53" t="s">
        <v>2713</v>
      </c>
      <c r="H15" s="65">
        <v>202303</v>
      </c>
      <c r="I15" s="69" t="s">
        <v>559</v>
      </c>
      <c r="J15" s="51" t="s">
        <v>2684</v>
      </c>
      <c r="K15" s="51">
        <v>5000</v>
      </c>
      <c r="L15" s="83">
        <v>5000</v>
      </c>
      <c r="M15" s="83">
        <v>5000</v>
      </c>
      <c r="N15" s="97">
        <v>5000</v>
      </c>
      <c r="O15" s="70">
        <v>700</v>
      </c>
      <c r="P15" s="70">
        <v>25</v>
      </c>
      <c r="Q15" s="70">
        <f t="shared" ref="Q15:Q42" si="10">ROUND(M15*0.002,2)</f>
        <v>10</v>
      </c>
      <c r="R15" s="70">
        <f t="shared" ref="R15:R42" si="11">ROUND(N15*0.095,2)</f>
        <v>475</v>
      </c>
      <c r="S15" s="70">
        <v>400</v>
      </c>
      <c r="T15" s="70">
        <v>25</v>
      </c>
      <c r="U15" s="76">
        <f t="shared" ref="U15:U42" si="12">N15*0.02</f>
        <v>100</v>
      </c>
      <c r="V15" s="76">
        <f t="shared" ref="V15:V42" si="13">SUM(O15:R15)</f>
        <v>1210</v>
      </c>
      <c r="W15" s="76">
        <f t="shared" ref="W15:W42" si="14">SUM(S15:U15)</f>
        <v>525</v>
      </c>
      <c r="X15" s="77">
        <v>15000</v>
      </c>
      <c r="Y15" s="51">
        <f t="shared" ref="Y15:Y43" si="15">X15*0.12</f>
        <v>1800</v>
      </c>
      <c r="Z15" s="51">
        <v>15000</v>
      </c>
      <c r="AA15" s="69">
        <f t="shared" ref="AA15:AA43" si="16">Z15*0.12</f>
        <v>1800</v>
      </c>
      <c r="AB15" s="69">
        <f t="shared" ref="AB15:AB43" si="17">Y15-AA15</f>
        <v>0</v>
      </c>
      <c r="AC15" s="69"/>
      <c r="AD15" s="76">
        <f t="shared" ref="AD15:AD42" si="18">AB15+AC15</f>
        <v>0</v>
      </c>
      <c r="AE15" s="76">
        <f t="shared" ref="AE15:AE42" si="19">V15+W15+AA15*2</f>
        <v>5335</v>
      </c>
      <c r="AF15" s="82"/>
      <c r="AG15" s="82"/>
      <c r="AH15" s="88"/>
    </row>
    <row r="16" spans="1:34" s="58" customFormat="1" ht="20.100000000000001" customHeight="1">
      <c r="A16" s="53">
        <v>13</v>
      </c>
      <c r="B16" s="53" t="s">
        <v>40</v>
      </c>
      <c r="C16" s="51" t="s">
        <v>2714</v>
      </c>
      <c r="D16" s="52" t="s">
        <v>2715</v>
      </c>
      <c r="E16" s="51" t="s">
        <v>43</v>
      </c>
      <c r="F16" s="51" t="s">
        <v>79</v>
      </c>
      <c r="G16" s="53" t="s">
        <v>2716</v>
      </c>
      <c r="H16" s="65">
        <v>202303</v>
      </c>
      <c r="I16" s="69" t="s">
        <v>2717</v>
      </c>
      <c r="J16" s="51" t="s">
        <v>2718</v>
      </c>
      <c r="K16" s="51">
        <v>4000</v>
      </c>
      <c r="L16" s="83">
        <v>4000</v>
      </c>
      <c r="M16" s="83">
        <v>4000</v>
      </c>
      <c r="N16" s="97">
        <v>4000</v>
      </c>
      <c r="O16" s="70">
        <v>560</v>
      </c>
      <c r="P16" s="70">
        <v>20</v>
      </c>
      <c r="Q16" s="70">
        <f t="shared" si="10"/>
        <v>8</v>
      </c>
      <c r="R16" s="70">
        <f t="shared" si="11"/>
        <v>380</v>
      </c>
      <c r="S16" s="70">
        <v>320</v>
      </c>
      <c r="T16" s="70">
        <v>20</v>
      </c>
      <c r="U16" s="76">
        <f t="shared" si="12"/>
        <v>80</v>
      </c>
      <c r="V16" s="76">
        <f t="shared" si="13"/>
        <v>968</v>
      </c>
      <c r="W16" s="76">
        <f t="shared" si="14"/>
        <v>420</v>
      </c>
      <c r="X16" s="77">
        <v>9000</v>
      </c>
      <c r="Y16" s="51">
        <f t="shared" si="15"/>
        <v>1080</v>
      </c>
      <c r="Z16" s="51">
        <v>9000</v>
      </c>
      <c r="AA16" s="69">
        <f t="shared" si="16"/>
        <v>1080</v>
      </c>
      <c r="AB16" s="69">
        <f t="shared" si="17"/>
        <v>0</v>
      </c>
      <c r="AC16" s="69"/>
      <c r="AD16" s="76">
        <f t="shared" si="18"/>
        <v>0</v>
      </c>
      <c r="AE16" s="76">
        <f t="shared" si="19"/>
        <v>3548</v>
      </c>
      <c r="AF16" s="82"/>
      <c r="AG16" s="82"/>
      <c r="AH16" s="88"/>
    </row>
    <row r="17" spans="1:34" s="58" customFormat="1" ht="20.100000000000001" customHeight="1">
      <c r="A17" s="53">
        <v>14</v>
      </c>
      <c r="B17" s="53" t="s">
        <v>40</v>
      </c>
      <c r="C17" s="51" t="s">
        <v>2719</v>
      </c>
      <c r="D17" s="52" t="s">
        <v>2720</v>
      </c>
      <c r="E17" s="51" t="s">
        <v>49</v>
      </c>
      <c r="F17" s="51" t="s">
        <v>79</v>
      </c>
      <c r="G17" s="53" t="s">
        <v>2721</v>
      </c>
      <c r="H17" s="65">
        <v>202303</v>
      </c>
      <c r="I17" s="69" t="s">
        <v>2722</v>
      </c>
      <c r="J17" s="51" t="s">
        <v>2723</v>
      </c>
      <c r="K17" s="51">
        <v>4000</v>
      </c>
      <c r="L17" s="83">
        <v>4000</v>
      </c>
      <c r="M17" s="83">
        <v>4000</v>
      </c>
      <c r="N17" s="97">
        <v>4000</v>
      </c>
      <c r="O17" s="70">
        <v>560</v>
      </c>
      <c r="P17" s="70">
        <v>20</v>
      </c>
      <c r="Q17" s="70">
        <f t="shared" si="10"/>
        <v>8</v>
      </c>
      <c r="R17" s="70">
        <f t="shared" si="11"/>
        <v>380</v>
      </c>
      <c r="S17" s="70">
        <v>320</v>
      </c>
      <c r="T17" s="70">
        <v>20</v>
      </c>
      <c r="U17" s="76">
        <f t="shared" si="12"/>
        <v>80</v>
      </c>
      <c r="V17" s="76">
        <f t="shared" si="13"/>
        <v>968</v>
      </c>
      <c r="W17" s="76">
        <f t="shared" si="14"/>
        <v>420</v>
      </c>
      <c r="X17" s="77">
        <v>8000</v>
      </c>
      <c r="Y17" s="51">
        <f t="shared" si="15"/>
        <v>960</v>
      </c>
      <c r="Z17" s="51">
        <v>8000</v>
      </c>
      <c r="AA17" s="69">
        <f t="shared" si="16"/>
        <v>960</v>
      </c>
      <c r="AB17" s="69">
        <f t="shared" si="17"/>
        <v>0</v>
      </c>
      <c r="AC17" s="69"/>
      <c r="AD17" s="76">
        <f t="shared" si="18"/>
        <v>0</v>
      </c>
      <c r="AE17" s="76">
        <f t="shared" si="19"/>
        <v>3308</v>
      </c>
      <c r="AF17" s="82"/>
      <c r="AG17" s="82"/>
      <c r="AH17" s="88"/>
    </row>
    <row r="18" spans="1:34" s="58" customFormat="1" ht="20.100000000000001" customHeight="1">
      <c r="A18" s="53">
        <v>15</v>
      </c>
      <c r="B18" s="53" t="s">
        <v>40</v>
      </c>
      <c r="C18" s="51" t="s">
        <v>2724</v>
      </c>
      <c r="D18" s="52" t="s">
        <v>2725</v>
      </c>
      <c r="E18" s="51" t="s">
        <v>43</v>
      </c>
      <c r="F18" s="51" t="s">
        <v>79</v>
      </c>
      <c r="G18" s="53" t="s">
        <v>2726</v>
      </c>
      <c r="H18" s="65">
        <v>202303</v>
      </c>
      <c r="I18" s="69" t="s">
        <v>2332</v>
      </c>
      <c r="J18" s="51" t="s">
        <v>2727</v>
      </c>
      <c r="K18" s="51">
        <v>4000</v>
      </c>
      <c r="L18" s="83">
        <v>4000</v>
      </c>
      <c r="M18" s="83">
        <v>4000</v>
      </c>
      <c r="N18" s="97">
        <v>4000</v>
      </c>
      <c r="O18" s="70">
        <v>560</v>
      </c>
      <c r="P18" s="70">
        <v>20</v>
      </c>
      <c r="Q18" s="70">
        <f t="shared" si="10"/>
        <v>8</v>
      </c>
      <c r="R18" s="70">
        <f t="shared" si="11"/>
        <v>380</v>
      </c>
      <c r="S18" s="70">
        <v>320</v>
      </c>
      <c r="T18" s="70">
        <v>20</v>
      </c>
      <c r="U18" s="76">
        <f t="shared" si="12"/>
        <v>80</v>
      </c>
      <c r="V18" s="76">
        <f t="shared" si="13"/>
        <v>968</v>
      </c>
      <c r="W18" s="76">
        <f t="shared" si="14"/>
        <v>420</v>
      </c>
      <c r="X18" s="77">
        <v>11000</v>
      </c>
      <c r="Y18" s="51">
        <f t="shared" si="15"/>
        <v>1320</v>
      </c>
      <c r="Z18" s="51">
        <v>11000</v>
      </c>
      <c r="AA18" s="69">
        <f t="shared" si="16"/>
        <v>1320</v>
      </c>
      <c r="AB18" s="69">
        <f t="shared" si="17"/>
        <v>0</v>
      </c>
      <c r="AC18" s="69"/>
      <c r="AD18" s="76">
        <f t="shared" si="18"/>
        <v>0</v>
      </c>
      <c r="AE18" s="76">
        <f t="shared" si="19"/>
        <v>4028</v>
      </c>
      <c r="AF18" s="82"/>
      <c r="AG18" s="82"/>
      <c r="AH18" s="88"/>
    </row>
    <row r="19" spans="1:34" s="58" customFormat="1" ht="20.100000000000001" customHeight="1">
      <c r="A19" s="53">
        <v>16</v>
      </c>
      <c r="B19" s="53" t="s">
        <v>40</v>
      </c>
      <c r="C19" s="51" t="s">
        <v>2728</v>
      </c>
      <c r="D19" s="52" t="s">
        <v>2729</v>
      </c>
      <c r="E19" s="51" t="s">
        <v>43</v>
      </c>
      <c r="F19" s="51" t="s">
        <v>115</v>
      </c>
      <c r="G19" s="53" t="s">
        <v>2730</v>
      </c>
      <c r="H19" s="65">
        <v>202303</v>
      </c>
      <c r="I19" s="69" t="s">
        <v>2717</v>
      </c>
      <c r="J19" s="51" t="s">
        <v>2595</v>
      </c>
      <c r="K19" s="51">
        <v>4000</v>
      </c>
      <c r="L19" s="83">
        <v>4000</v>
      </c>
      <c r="M19" s="83">
        <v>4000</v>
      </c>
      <c r="N19" s="97">
        <v>4000</v>
      </c>
      <c r="O19" s="70">
        <v>560</v>
      </c>
      <c r="P19" s="70">
        <v>20</v>
      </c>
      <c r="Q19" s="70">
        <f t="shared" si="10"/>
        <v>8</v>
      </c>
      <c r="R19" s="70">
        <f t="shared" si="11"/>
        <v>380</v>
      </c>
      <c r="S19" s="70">
        <v>320</v>
      </c>
      <c r="T19" s="70">
        <v>20</v>
      </c>
      <c r="U19" s="76">
        <f t="shared" si="12"/>
        <v>80</v>
      </c>
      <c r="V19" s="76">
        <f t="shared" si="13"/>
        <v>968</v>
      </c>
      <c r="W19" s="76">
        <f t="shared" si="14"/>
        <v>420</v>
      </c>
      <c r="X19" s="77">
        <v>6000</v>
      </c>
      <c r="Y19" s="51">
        <f t="shared" si="15"/>
        <v>720</v>
      </c>
      <c r="Z19" s="51">
        <v>6000</v>
      </c>
      <c r="AA19" s="69">
        <f t="shared" si="16"/>
        <v>720</v>
      </c>
      <c r="AB19" s="69">
        <f t="shared" si="17"/>
        <v>0</v>
      </c>
      <c r="AC19" s="69"/>
      <c r="AD19" s="76">
        <f t="shared" si="18"/>
        <v>0</v>
      </c>
      <c r="AE19" s="76">
        <f t="shared" si="19"/>
        <v>2828</v>
      </c>
      <c r="AF19" s="82"/>
      <c r="AG19" s="82"/>
      <c r="AH19" s="88"/>
    </row>
    <row r="20" spans="1:34" s="58" customFormat="1" ht="20.100000000000001" customHeight="1">
      <c r="A20" s="53">
        <v>17</v>
      </c>
      <c r="B20" s="53" t="s">
        <v>40</v>
      </c>
      <c r="C20" s="51" t="s">
        <v>2731</v>
      </c>
      <c r="D20" s="52" t="s">
        <v>2732</v>
      </c>
      <c r="E20" s="51" t="s">
        <v>43</v>
      </c>
      <c r="F20" s="51" t="s">
        <v>79</v>
      </c>
      <c r="G20" s="53" t="s">
        <v>2733</v>
      </c>
      <c r="H20" s="65">
        <v>202303</v>
      </c>
      <c r="I20" s="69" t="s">
        <v>2332</v>
      </c>
      <c r="J20" s="51" t="s">
        <v>1064</v>
      </c>
      <c r="K20" s="51">
        <v>4000</v>
      </c>
      <c r="L20" s="83">
        <v>4000</v>
      </c>
      <c r="M20" s="83">
        <v>4000</v>
      </c>
      <c r="N20" s="97">
        <v>4000</v>
      </c>
      <c r="O20" s="70">
        <v>560</v>
      </c>
      <c r="P20" s="70">
        <v>20</v>
      </c>
      <c r="Q20" s="70">
        <f t="shared" si="10"/>
        <v>8</v>
      </c>
      <c r="R20" s="70">
        <f t="shared" si="11"/>
        <v>380</v>
      </c>
      <c r="S20" s="70">
        <v>320</v>
      </c>
      <c r="T20" s="70">
        <v>20</v>
      </c>
      <c r="U20" s="76">
        <f t="shared" si="12"/>
        <v>80</v>
      </c>
      <c r="V20" s="76">
        <f t="shared" si="13"/>
        <v>968</v>
      </c>
      <c r="W20" s="76">
        <f t="shared" si="14"/>
        <v>420</v>
      </c>
      <c r="X20" s="77">
        <v>9000</v>
      </c>
      <c r="Y20" s="51">
        <f t="shared" si="15"/>
        <v>1080</v>
      </c>
      <c r="Z20" s="51">
        <v>9000</v>
      </c>
      <c r="AA20" s="69">
        <f t="shared" si="16"/>
        <v>1080</v>
      </c>
      <c r="AB20" s="69">
        <f t="shared" si="17"/>
        <v>0</v>
      </c>
      <c r="AC20" s="69"/>
      <c r="AD20" s="76">
        <f t="shared" si="18"/>
        <v>0</v>
      </c>
      <c r="AE20" s="76">
        <f t="shared" si="19"/>
        <v>3548</v>
      </c>
      <c r="AF20" s="82"/>
      <c r="AG20" s="82"/>
      <c r="AH20" s="88"/>
    </row>
    <row r="21" spans="1:34" s="58" customFormat="1" ht="20.100000000000001" customHeight="1">
      <c r="A21" s="53">
        <v>18</v>
      </c>
      <c r="B21" s="53" t="s">
        <v>40</v>
      </c>
      <c r="C21" s="51" t="s">
        <v>2734</v>
      </c>
      <c r="D21" s="52" t="s">
        <v>2735</v>
      </c>
      <c r="E21" s="51" t="s">
        <v>43</v>
      </c>
      <c r="F21" s="51" t="s">
        <v>115</v>
      </c>
      <c r="G21" s="53" t="s">
        <v>2736</v>
      </c>
      <c r="H21" s="65">
        <v>202303</v>
      </c>
      <c r="I21" s="69" t="s">
        <v>2332</v>
      </c>
      <c r="J21" s="51" t="s">
        <v>2486</v>
      </c>
      <c r="K21" s="51">
        <v>4000</v>
      </c>
      <c r="L21" s="83">
        <v>4000</v>
      </c>
      <c r="M21" s="83">
        <v>4000</v>
      </c>
      <c r="N21" s="97">
        <v>4000</v>
      </c>
      <c r="O21" s="70">
        <v>560</v>
      </c>
      <c r="P21" s="70">
        <v>20</v>
      </c>
      <c r="Q21" s="70">
        <f t="shared" si="10"/>
        <v>8</v>
      </c>
      <c r="R21" s="70">
        <f t="shared" si="11"/>
        <v>380</v>
      </c>
      <c r="S21" s="70">
        <v>320</v>
      </c>
      <c r="T21" s="70">
        <v>20</v>
      </c>
      <c r="U21" s="76">
        <f t="shared" si="12"/>
        <v>80</v>
      </c>
      <c r="V21" s="76">
        <f t="shared" si="13"/>
        <v>968</v>
      </c>
      <c r="W21" s="76">
        <f t="shared" si="14"/>
        <v>420</v>
      </c>
      <c r="X21" s="77">
        <v>7000</v>
      </c>
      <c r="Y21" s="51">
        <f t="shared" si="15"/>
        <v>840</v>
      </c>
      <c r="Z21" s="51">
        <v>7000</v>
      </c>
      <c r="AA21" s="69">
        <f t="shared" si="16"/>
        <v>840</v>
      </c>
      <c r="AB21" s="69">
        <f t="shared" si="17"/>
        <v>0</v>
      </c>
      <c r="AC21" s="69"/>
      <c r="AD21" s="76">
        <f t="shared" si="18"/>
        <v>0</v>
      </c>
      <c r="AE21" s="76">
        <f t="shared" si="19"/>
        <v>3068</v>
      </c>
      <c r="AF21" s="82"/>
      <c r="AG21" s="82"/>
      <c r="AH21" s="88"/>
    </row>
    <row r="22" spans="1:34" s="58" customFormat="1" ht="20.100000000000001" customHeight="1">
      <c r="A22" s="53">
        <v>19</v>
      </c>
      <c r="B22" s="53" t="s">
        <v>40</v>
      </c>
      <c r="C22" s="51" t="s">
        <v>2737</v>
      </c>
      <c r="D22" s="52" t="s">
        <v>2738</v>
      </c>
      <c r="E22" s="51" t="s">
        <v>43</v>
      </c>
      <c r="F22" s="51" t="s">
        <v>79</v>
      </c>
      <c r="G22" s="53" t="s">
        <v>2739</v>
      </c>
      <c r="H22" s="65">
        <v>202303</v>
      </c>
      <c r="I22" s="69" t="s">
        <v>2332</v>
      </c>
      <c r="J22" s="51" t="s">
        <v>2740</v>
      </c>
      <c r="K22" s="51">
        <v>4000</v>
      </c>
      <c r="L22" s="83">
        <v>4000</v>
      </c>
      <c r="M22" s="83">
        <v>4000</v>
      </c>
      <c r="N22" s="97">
        <v>4000</v>
      </c>
      <c r="O22" s="70">
        <v>560</v>
      </c>
      <c r="P22" s="70">
        <v>20</v>
      </c>
      <c r="Q22" s="70">
        <f t="shared" si="10"/>
        <v>8</v>
      </c>
      <c r="R22" s="70">
        <f t="shared" si="11"/>
        <v>380</v>
      </c>
      <c r="S22" s="70">
        <v>320</v>
      </c>
      <c r="T22" s="70">
        <v>20</v>
      </c>
      <c r="U22" s="76">
        <f t="shared" si="12"/>
        <v>80</v>
      </c>
      <c r="V22" s="76">
        <f t="shared" si="13"/>
        <v>968</v>
      </c>
      <c r="W22" s="76">
        <f t="shared" si="14"/>
        <v>420</v>
      </c>
      <c r="X22" s="77">
        <v>11000</v>
      </c>
      <c r="Y22" s="51">
        <f t="shared" si="15"/>
        <v>1320</v>
      </c>
      <c r="Z22" s="51">
        <v>11000</v>
      </c>
      <c r="AA22" s="69">
        <f t="shared" si="16"/>
        <v>1320</v>
      </c>
      <c r="AB22" s="69">
        <f t="shared" si="17"/>
        <v>0</v>
      </c>
      <c r="AC22" s="69"/>
      <c r="AD22" s="76">
        <f t="shared" si="18"/>
        <v>0</v>
      </c>
      <c r="AE22" s="76">
        <f t="shared" si="19"/>
        <v>4028</v>
      </c>
      <c r="AF22" s="82"/>
      <c r="AG22" s="82"/>
      <c r="AH22" s="88"/>
    </row>
    <row r="23" spans="1:34" s="58" customFormat="1" ht="20.100000000000001" customHeight="1">
      <c r="A23" s="53">
        <v>20</v>
      </c>
      <c r="B23" s="53" t="s">
        <v>40</v>
      </c>
      <c r="C23" s="51" t="s">
        <v>2741</v>
      </c>
      <c r="D23" s="52" t="s">
        <v>2742</v>
      </c>
      <c r="E23" s="51" t="s">
        <v>43</v>
      </c>
      <c r="F23" s="51" t="s">
        <v>115</v>
      </c>
      <c r="G23" s="53" t="s">
        <v>2743</v>
      </c>
      <c r="H23" s="65">
        <v>202303</v>
      </c>
      <c r="I23" s="69" t="s">
        <v>2332</v>
      </c>
      <c r="J23" s="51" t="s">
        <v>2627</v>
      </c>
      <c r="K23" s="51">
        <v>4000</v>
      </c>
      <c r="L23" s="83">
        <v>4000</v>
      </c>
      <c r="M23" s="83">
        <v>4000</v>
      </c>
      <c r="N23" s="97">
        <v>4000</v>
      </c>
      <c r="O23" s="70">
        <v>560</v>
      </c>
      <c r="P23" s="70">
        <v>20</v>
      </c>
      <c r="Q23" s="70">
        <f t="shared" si="10"/>
        <v>8</v>
      </c>
      <c r="R23" s="70">
        <f t="shared" si="11"/>
        <v>380</v>
      </c>
      <c r="S23" s="70">
        <v>320</v>
      </c>
      <c r="T23" s="70">
        <v>20</v>
      </c>
      <c r="U23" s="76">
        <f t="shared" si="12"/>
        <v>80</v>
      </c>
      <c r="V23" s="76">
        <f t="shared" si="13"/>
        <v>968</v>
      </c>
      <c r="W23" s="76">
        <f t="shared" si="14"/>
        <v>420</v>
      </c>
      <c r="X23" s="77">
        <v>7000</v>
      </c>
      <c r="Y23" s="51">
        <f t="shared" si="15"/>
        <v>840</v>
      </c>
      <c r="Z23" s="51">
        <v>7000</v>
      </c>
      <c r="AA23" s="69">
        <f t="shared" si="16"/>
        <v>840</v>
      </c>
      <c r="AB23" s="69">
        <f t="shared" si="17"/>
        <v>0</v>
      </c>
      <c r="AC23" s="69"/>
      <c r="AD23" s="76">
        <f t="shared" si="18"/>
        <v>0</v>
      </c>
      <c r="AE23" s="76">
        <f t="shared" si="19"/>
        <v>3068</v>
      </c>
      <c r="AF23" s="82"/>
      <c r="AG23" s="82"/>
      <c r="AH23" s="88"/>
    </row>
    <row r="24" spans="1:34" s="58" customFormat="1" ht="20.100000000000001" customHeight="1">
      <c r="A24" s="53">
        <v>21</v>
      </c>
      <c r="B24" s="53" t="s">
        <v>40</v>
      </c>
      <c r="C24" s="51" t="s">
        <v>2744</v>
      </c>
      <c r="D24" s="52" t="s">
        <v>2745</v>
      </c>
      <c r="E24" s="51" t="s">
        <v>43</v>
      </c>
      <c r="F24" s="51" t="s">
        <v>115</v>
      </c>
      <c r="G24" s="53" t="s">
        <v>2746</v>
      </c>
      <c r="H24" s="65">
        <v>202303</v>
      </c>
      <c r="I24" s="69" t="s">
        <v>449</v>
      </c>
      <c r="J24" s="51" t="s">
        <v>2747</v>
      </c>
      <c r="K24" s="51">
        <v>4000</v>
      </c>
      <c r="L24" s="83">
        <v>4000</v>
      </c>
      <c r="M24" s="83">
        <v>4000</v>
      </c>
      <c r="N24" s="97">
        <v>4000</v>
      </c>
      <c r="O24" s="70">
        <v>560</v>
      </c>
      <c r="P24" s="70">
        <v>20</v>
      </c>
      <c r="Q24" s="70">
        <f t="shared" si="10"/>
        <v>8</v>
      </c>
      <c r="R24" s="70">
        <f t="shared" si="11"/>
        <v>380</v>
      </c>
      <c r="S24" s="70">
        <v>320</v>
      </c>
      <c r="T24" s="70">
        <v>20</v>
      </c>
      <c r="U24" s="76">
        <f t="shared" si="12"/>
        <v>80</v>
      </c>
      <c r="V24" s="76">
        <f t="shared" si="13"/>
        <v>968</v>
      </c>
      <c r="W24" s="76">
        <f t="shared" si="14"/>
        <v>420</v>
      </c>
      <c r="X24" s="77">
        <v>7000</v>
      </c>
      <c r="Y24" s="51">
        <f t="shared" si="15"/>
        <v>840</v>
      </c>
      <c r="Z24" s="51">
        <v>3500</v>
      </c>
      <c r="AA24" s="69">
        <f t="shared" si="16"/>
        <v>420</v>
      </c>
      <c r="AB24" s="69">
        <f t="shared" si="17"/>
        <v>420</v>
      </c>
      <c r="AC24" s="69"/>
      <c r="AD24" s="76">
        <f t="shared" si="18"/>
        <v>420</v>
      </c>
      <c r="AE24" s="76">
        <f t="shared" si="19"/>
        <v>2228</v>
      </c>
      <c r="AF24" s="82">
        <v>44601</v>
      </c>
      <c r="AG24" s="82">
        <v>44996</v>
      </c>
      <c r="AH24" s="88" t="s">
        <v>3188</v>
      </c>
    </row>
    <row r="25" spans="1:34" s="58" customFormat="1" ht="20.100000000000001" customHeight="1">
      <c r="A25" s="53">
        <v>22</v>
      </c>
      <c r="B25" s="53" t="s">
        <v>40</v>
      </c>
      <c r="C25" s="51" t="s">
        <v>2748</v>
      </c>
      <c r="D25" s="52" t="s">
        <v>2749</v>
      </c>
      <c r="E25" s="51" t="s">
        <v>43</v>
      </c>
      <c r="F25" s="51" t="s">
        <v>115</v>
      </c>
      <c r="G25" s="53" t="s">
        <v>2750</v>
      </c>
      <c r="H25" s="65">
        <v>202303</v>
      </c>
      <c r="I25" s="69" t="s">
        <v>559</v>
      </c>
      <c r="J25" s="51" t="s">
        <v>2751</v>
      </c>
      <c r="K25" s="51">
        <v>4000</v>
      </c>
      <c r="L25" s="83">
        <v>4000</v>
      </c>
      <c r="M25" s="83">
        <v>4000</v>
      </c>
      <c r="N25" s="97">
        <v>4000</v>
      </c>
      <c r="O25" s="70">
        <v>560</v>
      </c>
      <c r="P25" s="70">
        <v>20</v>
      </c>
      <c r="Q25" s="70">
        <f t="shared" si="10"/>
        <v>8</v>
      </c>
      <c r="R25" s="70">
        <f t="shared" si="11"/>
        <v>380</v>
      </c>
      <c r="S25" s="70">
        <v>320</v>
      </c>
      <c r="T25" s="70">
        <v>20</v>
      </c>
      <c r="U25" s="76">
        <f t="shared" si="12"/>
        <v>80</v>
      </c>
      <c r="V25" s="76">
        <f t="shared" si="13"/>
        <v>968</v>
      </c>
      <c r="W25" s="76">
        <f t="shared" si="14"/>
        <v>420</v>
      </c>
      <c r="X25" s="77">
        <v>3500</v>
      </c>
      <c r="Y25" s="51">
        <f t="shared" si="15"/>
        <v>420</v>
      </c>
      <c r="Z25" s="51">
        <v>3500</v>
      </c>
      <c r="AA25" s="69">
        <f t="shared" si="16"/>
        <v>420</v>
      </c>
      <c r="AB25" s="69">
        <f t="shared" si="17"/>
        <v>0</v>
      </c>
      <c r="AC25" s="69"/>
      <c r="AD25" s="76">
        <f t="shared" si="18"/>
        <v>0</v>
      </c>
      <c r="AE25" s="76">
        <f t="shared" si="19"/>
        <v>2228</v>
      </c>
      <c r="AF25" s="82">
        <v>44606</v>
      </c>
      <c r="AG25" s="82"/>
      <c r="AH25" s="88"/>
    </row>
    <row r="26" spans="1:34" s="58" customFormat="1" ht="20.100000000000001" customHeight="1">
      <c r="A26" s="53">
        <v>23</v>
      </c>
      <c r="B26" s="53" t="s">
        <v>40</v>
      </c>
      <c r="C26" s="51" t="s">
        <v>2752</v>
      </c>
      <c r="D26" s="52" t="s">
        <v>2753</v>
      </c>
      <c r="E26" s="51" t="s">
        <v>43</v>
      </c>
      <c r="F26" s="51" t="s">
        <v>115</v>
      </c>
      <c r="G26" s="53" t="s">
        <v>2754</v>
      </c>
      <c r="H26" s="65">
        <v>202303</v>
      </c>
      <c r="I26" s="69" t="s">
        <v>2332</v>
      </c>
      <c r="J26" s="51" t="s">
        <v>2755</v>
      </c>
      <c r="K26" s="51">
        <v>4000</v>
      </c>
      <c r="L26" s="83">
        <v>4000</v>
      </c>
      <c r="M26" s="83">
        <v>4000</v>
      </c>
      <c r="N26" s="97">
        <v>4000</v>
      </c>
      <c r="O26" s="70">
        <v>560</v>
      </c>
      <c r="P26" s="70">
        <v>20</v>
      </c>
      <c r="Q26" s="70">
        <f t="shared" si="10"/>
        <v>8</v>
      </c>
      <c r="R26" s="70">
        <f t="shared" si="11"/>
        <v>380</v>
      </c>
      <c r="S26" s="70">
        <v>320</v>
      </c>
      <c r="T26" s="70">
        <v>20</v>
      </c>
      <c r="U26" s="76">
        <f t="shared" si="12"/>
        <v>80</v>
      </c>
      <c r="V26" s="76">
        <f t="shared" si="13"/>
        <v>968</v>
      </c>
      <c r="W26" s="76">
        <f t="shared" si="14"/>
        <v>420</v>
      </c>
      <c r="X26" s="77">
        <v>3500</v>
      </c>
      <c r="Y26" s="51">
        <f t="shared" si="15"/>
        <v>420</v>
      </c>
      <c r="Z26" s="51">
        <v>3500</v>
      </c>
      <c r="AA26" s="69">
        <f t="shared" si="16"/>
        <v>420</v>
      </c>
      <c r="AB26" s="69">
        <f t="shared" si="17"/>
        <v>0</v>
      </c>
      <c r="AC26" s="69"/>
      <c r="AD26" s="76">
        <f t="shared" si="18"/>
        <v>0</v>
      </c>
      <c r="AE26" s="76">
        <f t="shared" si="19"/>
        <v>2228</v>
      </c>
      <c r="AF26" s="82">
        <v>44629</v>
      </c>
      <c r="AG26" s="82"/>
      <c r="AH26" s="88"/>
    </row>
    <row r="27" spans="1:34" s="58" customFormat="1" ht="20.100000000000001" customHeight="1">
      <c r="A27" s="53">
        <v>24</v>
      </c>
      <c r="B27" s="53" t="s">
        <v>40</v>
      </c>
      <c r="C27" s="51" t="s">
        <v>2756</v>
      </c>
      <c r="D27" s="52" t="s">
        <v>2757</v>
      </c>
      <c r="E27" s="51" t="s">
        <v>43</v>
      </c>
      <c r="F27" s="51" t="s">
        <v>115</v>
      </c>
      <c r="G27" s="53" t="s">
        <v>2758</v>
      </c>
      <c r="H27" s="65">
        <v>202303</v>
      </c>
      <c r="I27" s="69" t="s">
        <v>449</v>
      </c>
      <c r="J27" s="51" t="s">
        <v>2755</v>
      </c>
      <c r="K27" s="51">
        <v>4000</v>
      </c>
      <c r="L27" s="83">
        <v>4000</v>
      </c>
      <c r="M27" s="83">
        <v>4000</v>
      </c>
      <c r="N27" s="97">
        <v>4000</v>
      </c>
      <c r="O27" s="70">
        <v>560</v>
      </c>
      <c r="P27" s="70">
        <v>20</v>
      </c>
      <c r="Q27" s="70">
        <f t="shared" si="10"/>
        <v>8</v>
      </c>
      <c r="R27" s="70">
        <f t="shared" si="11"/>
        <v>380</v>
      </c>
      <c r="S27" s="70">
        <v>320</v>
      </c>
      <c r="T27" s="70">
        <v>20</v>
      </c>
      <c r="U27" s="76">
        <f t="shared" si="12"/>
        <v>80</v>
      </c>
      <c r="V27" s="76">
        <f t="shared" si="13"/>
        <v>968</v>
      </c>
      <c r="W27" s="76">
        <f t="shared" si="14"/>
        <v>420</v>
      </c>
      <c r="X27" s="77">
        <v>3500</v>
      </c>
      <c r="Y27" s="51">
        <f t="shared" si="15"/>
        <v>420</v>
      </c>
      <c r="Z27" s="51">
        <v>3500</v>
      </c>
      <c r="AA27" s="69">
        <f t="shared" si="16"/>
        <v>420</v>
      </c>
      <c r="AB27" s="69">
        <f t="shared" si="17"/>
        <v>0</v>
      </c>
      <c r="AC27" s="69"/>
      <c r="AD27" s="76">
        <f t="shared" si="18"/>
        <v>0</v>
      </c>
      <c r="AE27" s="76">
        <f t="shared" si="19"/>
        <v>2228</v>
      </c>
      <c r="AF27" s="82">
        <v>44629</v>
      </c>
      <c r="AG27" s="82"/>
      <c r="AH27" s="88"/>
    </row>
    <row r="28" spans="1:34" s="58" customFormat="1" ht="20.100000000000001" customHeight="1">
      <c r="A28" s="53">
        <v>25</v>
      </c>
      <c r="B28" s="53" t="s">
        <v>40</v>
      </c>
      <c r="C28" s="51" t="s">
        <v>2759</v>
      </c>
      <c r="D28" s="52" t="s">
        <v>2760</v>
      </c>
      <c r="E28" s="51" t="s">
        <v>43</v>
      </c>
      <c r="F28" s="51" t="s">
        <v>79</v>
      </c>
      <c r="G28" s="53" t="s">
        <v>2761</v>
      </c>
      <c r="H28" s="65">
        <v>202303</v>
      </c>
      <c r="I28" s="69" t="s">
        <v>2332</v>
      </c>
      <c r="J28" s="51" t="s">
        <v>2762</v>
      </c>
      <c r="K28" s="51">
        <v>4000</v>
      </c>
      <c r="L28" s="83">
        <v>4000</v>
      </c>
      <c r="M28" s="83">
        <v>4000</v>
      </c>
      <c r="N28" s="97">
        <v>4000</v>
      </c>
      <c r="O28" s="70">
        <v>560</v>
      </c>
      <c r="P28" s="70">
        <v>20</v>
      </c>
      <c r="Q28" s="70">
        <f t="shared" si="10"/>
        <v>8</v>
      </c>
      <c r="R28" s="70">
        <f t="shared" si="11"/>
        <v>380</v>
      </c>
      <c r="S28" s="70">
        <v>320</v>
      </c>
      <c r="T28" s="70">
        <v>20</v>
      </c>
      <c r="U28" s="76">
        <f t="shared" si="12"/>
        <v>80</v>
      </c>
      <c r="V28" s="76">
        <f t="shared" si="13"/>
        <v>968</v>
      </c>
      <c r="W28" s="76">
        <f t="shared" si="14"/>
        <v>420</v>
      </c>
      <c r="X28" s="77">
        <v>10000</v>
      </c>
      <c r="Y28" s="51">
        <f t="shared" si="15"/>
        <v>1200</v>
      </c>
      <c r="Z28" s="51">
        <v>10000</v>
      </c>
      <c r="AA28" s="69">
        <f t="shared" si="16"/>
        <v>1200</v>
      </c>
      <c r="AB28" s="69">
        <f t="shared" si="17"/>
        <v>0</v>
      </c>
      <c r="AC28" s="69"/>
      <c r="AD28" s="76">
        <f t="shared" si="18"/>
        <v>0</v>
      </c>
      <c r="AE28" s="76">
        <f t="shared" si="19"/>
        <v>3788</v>
      </c>
      <c r="AF28" s="82"/>
      <c r="AG28" s="82"/>
      <c r="AH28" s="88"/>
    </row>
    <row r="29" spans="1:34" s="58" customFormat="1" ht="20.100000000000001" customHeight="1">
      <c r="A29" s="53">
        <v>26</v>
      </c>
      <c r="B29" s="53" t="s">
        <v>40</v>
      </c>
      <c r="C29" s="51" t="s">
        <v>2763</v>
      </c>
      <c r="D29" s="52" t="s">
        <v>2764</v>
      </c>
      <c r="E29" s="51" t="s">
        <v>43</v>
      </c>
      <c r="F29" s="51" t="s">
        <v>115</v>
      </c>
      <c r="G29" s="53" t="s">
        <v>2765</v>
      </c>
      <c r="H29" s="65">
        <v>202303</v>
      </c>
      <c r="I29" s="69" t="s">
        <v>449</v>
      </c>
      <c r="J29" s="51" t="s">
        <v>2766</v>
      </c>
      <c r="K29" s="51">
        <v>4000</v>
      </c>
      <c r="L29" s="83">
        <v>4000</v>
      </c>
      <c r="M29" s="83">
        <v>4000</v>
      </c>
      <c r="N29" s="97">
        <v>4000</v>
      </c>
      <c r="O29" s="70">
        <v>560</v>
      </c>
      <c r="P29" s="70">
        <v>20</v>
      </c>
      <c r="Q29" s="70">
        <f t="shared" si="10"/>
        <v>8</v>
      </c>
      <c r="R29" s="70">
        <f t="shared" si="11"/>
        <v>380</v>
      </c>
      <c r="S29" s="70">
        <v>320</v>
      </c>
      <c r="T29" s="70">
        <v>20</v>
      </c>
      <c r="U29" s="76">
        <f t="shared" si="12"/>
        <v>80</v>
      </c>
      <c r="V29" s="76">
        <f t="shared" si="13"/>
        <v>968</v>
      </c>
      <c r="W29" s="76">
        <f t="shared" si="14"/>
        <v>420</v>
      </c>
      <c r="X29" s="77">
        <v>3500</v>
      </c>
      <c r="Y29" s="51">
        <f t="shared" si="15"/>
        <v>420</v>
      </c>
      <c r="Z29" s="51">
        <v>3500</v>
      </c>
      <c r="AA29" s="69">
        <f t="shared" si="16"/>
        <v>420</v>
      </c>
      <c r="AB29" s="69">
        <f t="shared" si="17"/>
        <v>0</v>
      </c>
      <c r="AC29" s="69"/>
      <c r="AD29" s="76">
        <f t="shared" si="18"/>
        <v>0</v>
      </c>
      <c r="AE29" s="76">
        <f t="shared" si="19"/>
        <v>2228</v>
      </c>
      <c r="AF29" s="82">
        <v>44678</v>
      </c>
      <c r="AG29" s="82"/>
      <c r="AH29" s="88"/>
    </row>
    <row r="30" spans="1:34" s="58" customFormat="1" ht="20.100000000000001" customHeight="1">
      <c r="A30" s="53">
        <v>27</v>
      </c>
      <c r="B30" s="53" t="s">
        <v>40</v>
      </c>
      <c r="C30" s="51" t="s">
        <v>2767</v>
      </c>
      <c r="D30" s="52" t="s">
        <v>2768</v>
      </c>
      <c r="E30" s="51" t="s">
        <v>43</v>
      </c>
      <c r="F30" s="51" t="s">
        <v>79</v>
      </c>
      <c r="G30" s="53" t="s">
        <v>2769</v>
      </c>
      <c r="H30" s="65">
        <v>202303</v>
      </c>
      <c r="I30" s="69" t="s">
        <v>2332</v>
      </c>
      <c r="J30" s="51" t="s">
        <v>2770</v>
      </c>
      <c r="K30" s="51">
        <v>4000</v>
      </c>
      <c r="L30" s="83">
        <v>4000</v>
      </c>
      <c r="M30" s="83">
        <v>4000</v>
      </c>
      <c r="N30" s="97">
        <v>4000</v>
      </c>
      <c r="O30" s="70">
        <v>560</v>
      </c>
      <c r="P30" s="70">
        <v>20</v>
      </c>
      <c r="Q30" s="70">
        <f t="shared" si="10"/>
        <v>8</v>
      </c>
      <c r="R30" s="70">
        <f t="shared" si="11"/>
        <v>380</v>
      </c>
      <c r="S30" s="70">
        <v>320</v>
      </c>
      <c r="T30" s="70">
        <v>20</v>
      </c>
      <c r="U30" s="76">
        <f t="shared" si="12"/>
        <v>80</v>
      </c>
      <c r="V30" s="76">
        <f t="shared" si="13"/>
        <v>968</v>
      </c>
      <c r="W30" s="76">
        <f t="shared" si="14"/>
        <v>420</v>
      </c>
      <c r="X30" s="77">
        <v>3500</v>
      </c>
      <c r="Y30" s="51">
        <f t="shared" si="15"/>
        <v>420</v>
      </c>
      <c r="Z30" s="51">
        <v>3500</v>
      </c>
      <c r="AA30" s="69">
        <f t="shared" si="16"/>
        <v>420</v>
      </c>
      <c r="AB30" s="69">
        <f t="shared" si="17"/>
        <v>0</v>
      </c>
      <c r="AC30" s="69"/>
      <c r="AD30" s="76">
        <f t="shared" si="18"/>
        <v>0</v>
      </c>
      <c r="AE30" s="76">
        <f t="shared" si="19"/>
        <v>2228</v>
      </c>
      <c r="AF30" s="82">
        <v>44708</v>
      </c>
      <c r="AG30" s="82"/>
      <c r="AH30" s="88"/>
    </row>
    <row r="31" spans="1:34" s="58" customFormat="1" ht="20.100000000000001" customHeight="1">
      <c r="A31" s="53">
        <v>28</v>
      </c>
      <c r="B31" s="53" t="s">
        <v>40</v>
      </c>
      <c r="C31" s="51" t="s">
        <v>2771</v>
      </c>
      <c r="D31" s="52" t="s">
        <v>2772</v>
      </c>
      <c r="E31" s="51" t="s">
        <v>43</v>
      </c>
      <c r="F31" s="51" t="s">
        <v>79</v>
      </c>
      <c r="G31" s="53" t="s">
        <v>2773</v>
      </c>
      <c r="H31" s="65">
        <v>202303</v>
      </c>
      <c r="I31" s="69" t="s">
        <v>2332</v>
      </c>
      <c r="J31" s="51" t="s">
        <v>2608</v>
      </c>
      <c r="K31" s="51">
        <v>4000</v>
      </c>
      <c r="L31" s="83">
        <v>4000</v>
      </c>
      <c r="M31" s="83">
        <v>4000</v>
      </c>
      <c r="N31" s="97">
        <v>4000</v>
      </c>
      <c r="O31" s="70">
        <v>560</v>
      </c>
      <c r="P31" s="70">
        <v>20</v>
      </c>
      <c r="Q31" s="70">
        <f t="shared" si="10"/>
        <v>8</v>
      </c>
      <c r="R31" s="70">
        <f t="shared" si="11"/>
        <v>380</v>
      </c>
      <c r="S31" s="70">
        <v>320</v>
      </c>
      <c r="T31" s="70">
        <v>20</v>
      </c>
      <c r="U31" s="76">
        <f t="shared" si="12"/>
        <v>80</v>
      </c>
      <c r="V31" s="76">
        <f t="shared" si="13"/>
        <v>968</v>
      </c>
      <c r="W31" s="76">
        <f t="shared" si="14"/>
        <v>420</v>
      </c>
      <c r="X31" s="77">
        <v>3500</v>
      </c>
      <c r="Y31" s="51">
        <f t="shared" si="15"/>
        <v>420</v>
      </c>
      <c r="Z31" s="51">
        <v>3500</v>
      </c>
      <c r="AA31" s="69">
        <f t="shared" si="16"/>
        <v>420</v>
      </c>
      <c r="AB31" s="69">
        <f t="shared" si="17"/>
        <v>0</v>
      </c>
      <c r="AC31" s="69"/>
      <c r="AD31" s="76">
        <f t="shared" si="18"/>
        <v>0</v>
      </c>
      <c r="AE31" s="76">
        <f t="shared" si="19"/>
        <v>2228</v>
      </c>
      <c r="AF31" s="82">
        <v>44746</v>
      </c>
      <c r="AG31" s="82"/>
      <c r="AH31" s="88"/>
    </row>
    <row r="32" spans="1:34" s="58" customFormat="1" ht="20.100000000000001" customHeight="1">
      <c r="A32" s="53">
        <v>29</v>
      </c>
      <c r="B32" s="53" t="s">
        <v>40</v>
      </c>
      <c r="C32" s="51" t="s">
        <v>2774</v>
      </c>
      <c r="D32" s="52" t="s">
        <v>2775</v>
      </c>
      <c r="E32" s="51" t="s">
        <v>43</v>
      </c>
      <c r="F32" s="51" t="s">
        <v>115</v>
      </c>
      <c r="G32" s="53" t="s">
        <v>2776</v>
      </c>
      <c r="H32" s="65">
        <v>202303</v>
      </c>
      <c r="I32" s="69" t="s">
        <v>2332</v>
      </c>
      <c r="J32" s="51" t="s">
        <v>2777</v>
      </c>
      <c r="K32" s="51">
        <v>4000</v>
      </c>
      <c r="L32" s="83">
        <v>4000</v>
      </c>
      <c r="M32" s="83">
        <v>4000</v>
      </c>
      <c r="N32" s="97">
        <v>4000</v>
      </c>
      <c r="O32" s="70">
        <v>560</v>
      </c>
      <c r="P32" s="70">
        <v>20</v>
      </c>
      <c r="Q32" s="70">
        <f t="shared" si="10"/>
        <v>8</v>
      </c>
      <c r="R32" s="70">
        <f t="shared" si="11"/>
        <v>380</v>
      </c>
      <c r="S32" s="70">
        <v>320</v>
      </c>
      <c r="T32" s="70">
        <v>20</v>
      </c>
      <c r="U32" s="76">
        <f t="shared" si="12"/>
        <v>80</v>
      </c>
      <c r="V32" s="76">
        <f t="shared" si="13"/>
        <v>968</v>
      </c>
      <c r="W32" s="76">
        <f t="shared" si="14"/>
        <v>420</v>
      </c>
      <c r="X32" s="77">
        <v>3500</v>
      </c>
      <c r="Y32" s="51">
        <f t="shared" si="15"/>
        <v>420</v>
      </c>
      <c r="Z32" s="51">
        <v>3500</v>
      </c>
      <c r="AA32" s="69">
        <f t="shared" si="16"/>
        <v>420</v>
      </c>
      <c r="AB32" s="69">
        <f t="shared" si="17"/>
        <v>0</v>
      </c>
      <c r="AC32" s="69"/>
      <c r="AD32" s="76">
        <f t="shared" si="18"/>
        <v>0</v>
      </c>
      <c r="AE32" s="76">
        <f t="shared" si="19"/>
        <v>2228</v>
      </c>
      <c r="AF32" s="82">
        <v>44769</v>
      </c>
      <c r="AG32" s="82"/>
      <c r="AH32" s="88"/>
    </row>
    <row r="33" spans="1:34" s="58" customFormat="1" ht="20.100000000000001" customHeight="1">
      <c r="A33" s="53">
        <v>30</v>
      </c>
      <c r="B33" s="53" t="s">
        <v>40</v>
      </c>
      <c r="C33" s="51" t="s">
        <v>2778</v>
      </c>
      <c r="D33" s="52" t="s">
        <v>2779</v>
      </c>
      <c r="E33" s="51" t="s">
        <v>43</v>
      </c>
      <c r="F33" s="51" t="s">
        <v>115</v>
      </c>
      <c r="G33" s="53" t="s">
        <v>2780</v>
      </c>
      <c r="H33" s="65">
        <v>202303</v>
      </c>
      <c r="I33" s="69" t="s">
        <v>2332</v>
      </c>
      <c r="J33" s="51" t="s">
        <v>2781</v>
      </c>
      <c r="K33" s="51">
        <v>4000</v>
      </c>
      <c r="L33" s="83">
        <v>4000</v>
      </c>
      <c r="M33" s="83">
        <v>4000</v>
      </c>
      <c r="N33" s="97">
        <v>4000</v>
      </c>
      <c r="O33" s="70">
        <v>560</v>
      </c>
      <c r="P33" s="70">
        <v>20</v>
      </c>
      <c r="Q33" s="70">
        <f t="shared" si="10"/>
        <v>8</v>
      </c>
      <c r="R33" s="70">
        <f t="shared" si="11"/>
        <v>380</v>
      </c>
      <c r="S33" s="70">
        <v>320</v>
      </c>
      <c r="T33" s="70">
        <v>20</v>
      </c>
      <c r="U33" s="76">
        <f t="shared" si="12"/>
        <v>80</v>
      </c>
      <c r="V33" s="76">
        <f t="shared" si="13"/>
        <v>968</v>
      </c>
      <c r="W33" s="76">
        <f t="shared" si="14"/>
        <v>420</v>
      </c>
      <c r="X33" s="77">
        <v>8000</v>
      </c>
      <c r="Y33" s="51">
        <f t="shared" si="15"/>
        <v>960</v>
      </c>
      <c r="Z33" s="51">
        <v>8000</v>
      </c>
      <c r="AA33" s="69">
        <f t="shared" si="16"/>
        <v>960</v>
      </c>
      <c r="AB33" s="69">
        <f t="shared" si="17"/>
        <v>0</v>
      </c>
      <c r="AC33" s="69"/>
      <c r="AD33" s="76">
        <f t="shared" si="18"/>
        <v>0</v>
      </c>
      <c r="AE33" s="76">
        <f t="shared" si="19"/>
        <v>3308</v>
      </c>
      <c r="AF33" s="82"/>
      <c r="AG33" s="82"/>
      <c r="AH33" s="88"/>
    </row>
    <row r="34" spans="1:34" s="58" customFormat="1" ht="20.100000000000001" customHeight="1">
      <c r="A34" s="53">
        <v>31</v>
      </c>
      <c r="B34" s="53" t="s">
        <v>40</v>
      </c>
      <c r="C34" s="51" t="s">
        <v>2782</v>
      </c>
      <c r="D34" s="52" t="s">
        <v>2783</v>
      </c>
      <c r="E34" s="51" t="s">
        <v>43</v>
      </c>
      <c r="F34" s="51" t="s">
        <v>84</v>
      </c>
      <c r="G34" s="53" t="s">
        <v>2784</v>
      </c>
      <c r="H34" s="65">
        <v>202303</v>
      </c>
      <c r="I34" s="69" t="s">
        <v>2332</v>
      </c>
      <c r="J34" s="51" t="s">
        <v>2781</v>
      </c>
      <c r="K34" s="51">
        <v>5000</v>
      </c>
      <c r="L34" s="83">
        <v>5000</v>
      </c>
      <c r="M34" s="83">
        <v>5000</v>
      </c>
      <c r="N34" s="97">
        <v>5000</v>
      </c>
      <c r="O34" s="70">
        <v>700</v>
      </c>
      <c r="P34" s="70">
        <v>25</v>
      </c>
      <c r="Q34" s="70">
        <f t="shared" si="10"/>
        <v>10</v>
      </c>
      <c r="R34" s="70">
        <f t="shared" si="11"/>
        <v>475</v>
      </c>
      <c r="S34" s="70">
        <v>400</v>
      </c>
      <c r="T34" s="70">
        <v>25</v>
      </c>
      <c r="U34" s="76">
        <f t="shared" si="12"/>
        <v>100</v>
      </c>
      <c r="V34" s="76">
        <f t="shared" si="13"/>
        <v>1210</v>
      </c>
      <c r="W34" s="76">
        <f t="shared" si="14"/>
        <v>525</v>
      </c>
      <c r="X34" s="77">
        <v>15000</v>
      </c>
      <c r="Y34" s="51">
        <f t="shared" si="15"/>
        <v>1800</v>
      </c>
      <c r="Z34" s="51">
        <v>15000</v>
      </c>
      <c r="AA34" s="69">
        <f t="shared" si="16"/>
        <v>1800</v>
      </c>
      <c r="AB34" s="69">
        <f t="shared" si="17"/>
        <v>0</v>
      </c>
      <c r="AC34" s="69"/>
      <c r="AD34" s="76">
        <f t="shared" si="18"/>
        <v>0</v>
      </c>
      <c r="AE34" s="76">
        <f t="shared" si="19"/>
        <v>5335</v>
      </c>
      <c r="AF34" s="82"/>
      <c r="AG34" s="82"/>
      <c r="AH34" s="88"/>
    </row>
    <row r="35" spans="1:34" s="58" customFormat="1" ht="20.100000000000001" customHeight="1">
      <c r="A35" s="53">
        <v>32</v>
      </c>
      <c r="B35" s="53" t="s">
        <v>40</v>
      </c>
      <c r="C35" s="51" t="s">
        <v>2785</v>
      </c>
      <c r="D35" s="52" t="s">
        <v>2786</v>
      </c>
      <c r="E35" s="51" t="s">
        <v>43</v>
      </c>
      <c r="F35" s="51" t="s">
        <v>115</v>
      </c>
      <c r="G35" s="53" t="s">
        <v>2787</v>
      </c>
      <c r="H35" s="65">
        <v>202303</v>
      </c>
      <c r="I35" s="69" t="s">
        <v>2332</v>
      </c>
      <c r="J35" s="51" t="s">
        <v>2788</v>
      </c>
      <c r="K35" s="51">
        <v>4000</v>
      </c>
      <c r="L35" s="83">
        <v>4000</v>
      </c>
      <c r="M35" s="83">
        <v>4000</v>
      </c>
      <c r="N35" s="97">
        <v>4000</v>
      </c>
      <c r="O35" s="70">
        <v>560</v>
      </c>
      <c r="P35" s="70">
        <v>20</v>
      </c>
      <c r="Q35" s="70">
        <f t="shared" si="10"/>
        <v>8</v>
      </c>
      <c r="R35" s="70">
        <f t="shared" si="11"/>
        <v>380</v>
      </c>
      <c r="S35" s="70">
        <v>320</v>
      </c>
      <c r="T35" s="70">
        <v>20</v>
      </c>
      <c r="U35" s="76">
        <f t="shared" si="12"/>
        <v>80</v>
      </c>
      <c r="V35" s="76">
        <f t="shared" si="13"/>
        <v>968</v>
      </c>
      <c r="W35" s="76">
        <f t="shared" si="14"/>
        <v>420</v>
      </c>
      <c r="X35" s="77">
        <v>3500</v>
      </c>
      <c r="Y35" s="51">
        <f t="shared" si="15"/>
        <v>420</v>
      </c>
      <c r="Z35" s="51">
        <v>3500</v>
      </c>
      <c r="AA35" s="69">
        <f t="shared" si="16"/>
        <v>420</v>
      </c>
      <c r="AB35" s="69">
        <f t="shared" si="17"/>
        <v>0</v>
      </c>
      <c r="AC35" s="69"/>
      <c r="AD35" s="76">
        <f t="shared" si="18"/>
        <v>0</v>
      </c>
      <c r="AE35" s="76">
        <f t="shared" si="19"/>
        <v>2228</v>
      </c>
      <c r="AF35" s="82">
        <v>44788</v>
      </c>
      <c r="AG35" s="82"/>
      <c r="AH35" s="88"/>
    </row>
    <row r="36" spans="1:34" s="58" customFormat="1" ht="20.100000000000001" customHeight="1">
      <c r="A36" s="53">
        <v>33</v>
      </c>
      <c r="B36" s="53" t="s">
        <v>40</v>
      </c>
      <c r="C36" s="51" t="s">
        <v>2789</v>
      </c>
      <c r="D36" s="52" t="s">
        <v>2790</v>
      </c>
      <c r="E36" s="51" t="s">
        <v>43</v>
      </c>
      <c r="F36" s="51" t="s">
        <v>79</v>
      </c>
      <c r="G36" s="53" t="s">
        <v>2791</v>
      </c>
      <c r="H36" s="65">
        <v>202303</v>
      </c>
      <c r="I36" s="69" t="s">
        <v>2332</v>
      </c>
      <c r="J36" s="51" t="s">
        <v>2658</v>
      </c>
      <c r="K36" s="51">
        <v>4000</v>
      </c>
      <c r="L36" s="83">
        <v>4000</v>
      </c>
      <c r="M36" s="83">
        <v>4000</v>
      </c>
      <c r="N36" s="97">
        <v>4000</v>
      </c>
      <c r="O36" s="70">
        <v>560</v>
      </c>
      <c r="P36" s="70">
        <v>20</v>
      </c>
      <c r="Q36" s="70">
        <f t="shared" si="10"/>
        <v>8</v>
      </c>
      <c r="R36" s="70">
        <f t="shared" si="11"/>
        <v>380</v>
      </c>
      <c r="S36" s="70">
        <v>320</v>
      </c>
      <c r="T36" s="70">
        <v>20</v>
      </c>
      <c r="U36" s="76">
        <f t="shared" si="12"/>
        <v>80</v>
      </c>
      <c r="V36" s="76">
        <f t="shared" si="13"/>
        <v>968</v>
      </c>
      <c r="W36" s="76">
        <f t="shared" si="14"/>
        <v>420</v>
      </c>
      <c r="X36" s="77">
        <v>9000</v>
      </c>
      <c r="Y36" s="51">
        <f t="shared" si="15"/>
        <v>1080</v>
      </c>
      <c r="Z36" s="51">
        <v>9000</v>
      </c>
      <c r="AA36" s="69">
        <f t="shared" si="16"/>
        <v>1080</v>
      </c>
      <c r="AB36" s="69">
        <f t="shared" si="17"/>
        <v>0</v>
      </c>
      <c r="AC36" s="69"/>
      <c r="AD36" s="76">
        <f t="shared" si="18"/>
        <v>0</v>
      </c>
      <c r="AE36" s="76">
        <f t="shared" si="19"/>
        <v>3548</v>
      </c>
      <c r="AF36" s="82"/>
      <c r="AG36" s="82"/>
      <c r="AH36" s="88"/>
    </row>
    <row r="37" spans="1:34" s="58" customFormat="1" ht="20.100000000000001" customHeight="1">
      <c r="A37" s="53">
        <v>34</v>
      </c>
      <c r="B37" s="53" t="s">
        <v>40</v>
      </c>
      <c r="C37" s="51" t="s">
        <v>2792</v>
      </c>
      <c r="D37" s="52" t="s">
        <v>2793</v>
      </c>
      <c r="E37" s="51" t="s">
        <v>43</v>
      </c>
      <c r="F37" s="51" t="s">
        <v>79</v>
      </c>
      <c r="G37" s="53" t="s">
        <v>2794</v>
      </c>
      <c r="H37" s="65">
        <v>202303</v>
      </c>
      <c r="I37" s="69" t="s">
        <v>2332</v>
      </c>
      <c r="J37" s="51" t="s">
        <v>2795</v>
      </c>
      <c r="K37" s="51">
        <v>4000</v>
      </c>
      <c r="L37" s="83">
        <v>4000</v>
      </c>
      <c r="M37" s="83">
        <v>4000</v>
      </c>
      <c r="N37" s="97">
        <v>4000</v>
      </c>
      <c r="O37" s="70">
        <v>560</v>
      </c>
      <c r="P37" s="70">
        <v>20</v>
      </c>
      <c r="Q37" s="70">
        <f t="shared" si="10"/>
        <v>8</v>
      </c>
      <c r="R37" s="70">
        <f t="shared" si="11"/>
        <v>380</v>
      </c>
      <c r="S37" s="70">
        <v>320</v>
      </c>
      <c r="T37" s="70">
        <v>20</v>
      </c>
      <c r="U37" s="76">
        <f t="shared" si="12"/>
        <v>80</v>
      </c>
      <c r="V37" s="76">
        <f t="shared" si="13"/>
        <v>968</v>
      </c>
      <c r="W37" s="76">
        <f t="shared" si="14"/>
        <v>420</v>
      </c>
      <c r="X37" s="77">
        <v>3500</v>
      </c>
      <c r="Y37" s="51">
        <f t="shared" si="15"/>
        <v>420</v>
      </c>
      <c r="Z37" s="51">
        <v>3500</v>
      </c>
      <c r="AA37" s="69">
        <f t="shared" si="16"/>
        <v>420</v>
      </c>
      <c r="AB37" s="69">
        <f t="shared" si="17"/>
        <v>0</v>
      </c>
      <c r="AC37" s="69"/>
      <c r="AD37" s="76">
        <f t="shared" si="18"/>
        <v>0</v>
      </c>
      <c r="AE37" s="76">
        <f t="shared" si="19"/>
        <v>2228</v>
      </c>
      <c r="AF37" s="82">
        <v>44802</v>
      </c>
      <c r="AG37" s="82"/>
      <c r="AH37" s="88"/>
    </row>
    <row r="38" spans="1:34" s="58" customFormat="1" ht="20.100000000000001" customHeight="1">
      <c r="A38" s="53">
        <v>35</v>
      </c>
      <c r="B38" s="53" t="s">
        <v>40</v>
      </c>
      <c r="C38" s="51" t="s">
        <v>2796</v>
      </c>
      <c r="D38" s="52" t="s">
        <v>2797</v>
      </c>
      <c r="E38" s="51" t="s">
        <v>43</v>
      </c>
      <c r="F38" s="51" t="s">
        <v>79</v>
      </c>
      <c r="G38" s="53" t="s">
        <v>2798</v>
      </c>
      <c r="H38" s="65">
        <v>202303</v>
      </c>
      <c r="I38" s="69" t="s">
        <v>2332</v>
      </c>
      <c r="J38" s="51" t="s">
        <v>2799</v>
      </c>
      <c r="K38" s="51">
        <v>4000</v>
      </c>
      <c r="L38" s="83">
        <v>4000</v>
      </c>
      <c r="M38" s="83">
        <v>4000</v>
      </c>
      <c r="N38" s="97">
        <v>4000</v>
      </c>
      <c r="O38" s="70">
        <v>560</v>
      </c>
      <c r="P38" s="70">
        <v>20</v>
      </c>
      <c r="Q38" s="70">
        <f t="shared" si="10"/>
        <v>8</v>
      </c>
      <c r="R38" s="70">
        <f t="shared" si="11"/>
        <v>380</v>
      </c>
      <c r="S38" s="70">
        <v>320</v>
      </c>
      <c r="T38" s="70">
        <v>20</v>
      </c>
      <c r="U38" s="76">
        <f t="shared" si="12"/>
        <v>80</v>
      </c>
      <c r="V38" s="76">
        <f t="shared" si="13"/>
        <v>968</v>
      </c>
      <c r="W38" s="76">
        <f t="shared" si="14"/>
        <v>420</v>
      </c>
      <c r="X38" s="77">
        <v>3500</v>
      </c>
      <c r="Y38" s="51">
        <f t="shared" si="15"/>
        <v>420</v>
      </c>
      <c r="Z38" s="51">
        <v>3500</v>
      </c>
      <c r="AA38" s="69">
        <f t="shared" si="16"/>
        <v>420</v>
      </c>
      <c r="AB38" s="69">
        <f t="shared" si="17"/>
        <v>0</v>
      </c>
      <c r="AC38" s="69"/>
      <c r="AD38" s="76">
        <f t="shared" si="18"/>
        <v>0</v>
      </c>
      <c r="AE38" s="76">
        <f t="shared" si="19"/>
        <v>2228</v>
      </c>
      <c r="AF38" s="82">
        <v>44818</v>
      </c>
      <c r="AG38" s="82"/>
      <c r="AH38" s="88"/>
    </row>
    <row r="39" spans="1:34" s="58" customFormat="1" ht="18.75" customHeight="1">
      <c r="A39" s="53">
        <v>36</v>
      </c>
      <c r="B39" s="53" t="s">
        <v>40</v>
      </c>
      <c r="C39" s="51" t="s">
        <v>2800</v>
      </c>
      <c r="D39" s="52" t="s">
        <v>2801</v>
      </c>
      <c r="E39" s="51" t="s">
        <v>43</v>
      </c>
      <c r="F39" s="51" t="s">
        <v>115</v>
      </c>
      <c r="G39" s="53" t="s">
        <v>2802</v>
      </c>
      <c r="H39" s="65">
        <v>202303</v>
      </c>
      <c r="I39" s="69" t="s">
        <v>2332</v>
      </c>
      <c r="J39" s="51" t="s">
        <v>2255</v>
      </c>
      <c r="K39" s="51">
        <v>4000</v>
      </c>
      <c r="L39" s="83">
        <v>4000</v>
      </c>
      <c r="M39" s="83">
        <v>4000</v>
      </c>
      <c r="N39" s="97">
        <v>4000</v>
      </c>
      <c r="O39" s="70">
        <v>560</v>
      </c>
      <c r="P39" s="70">
        <v>20</v>
      </c>
      <c r="Q39" s="70">
        <f t="shared" si="10"/>
        <v>8</v>
      </c>
      <c r="R39" s="70">
        <f t="shared" si="11"/>
        <v>380</v>
      </c>
      <c r="S39" s="70">
        <v>320</v>
      </c>
      <c r="T39" s="70">
        <v>20</v>
      </c>
      <c r="U39" s="76">
        <f t="shared" si="12"/>
        <v>80</v>
      </c>
      <c r="V39" s="76">
        <f t="shared" si="13"/>
        <v>968</v>
      </c>
      <c r="W39" s="76">
        <f t="shared" si="14"/>
        <v>420</v>
      </c>
      <c r="X39" s="77">
        <v>7000</v>
      </c>
      <c r="Y39" s="51">
        <f t="shared" si="15"/>
        <v>840</v>
      </c>
      <c r="Z39" s="51">
        <v>7000</v>
      </c>
      <c r="AA39" s="69">
        <f t="shared" si="16"/>
        <v>840</v>
      </c>
      <c r="AB39" s="69">
        <f t="shared" si="17"/>
        <v>0</v>
      </c>
      <c r="AC39" s="69"/>
      <c r="AD39" s="76">
        <f t="shared" si="18"/>
        <v>0</v>
      </c>
      <c r="AE39" s="76">
        <f t="shared" si="19"/>
        <v>3068</v>
      </c>
      <c r="AF39" s="82"/>
      <c r="AG39" s="82"/>
      <c r="AH39" s="88"/>
    </row>
    <row r="40" spans="1:34" s="58" customFormat="1" ht="20.100000000000001" customHeight="1">
      <c r="A40" s="53">
        <v>37</v>
      </c>
      <c r="B40" s="53" t="s">
        <v>40</v>
      </c>
      <c r="C40" s="51" t="s">
        <v>2803</v>
      </c>
      <c r="D40" s="52" t="s">
        <v>2804</v>
      </c>
      <c r="E40" s="51" t="s">
        <v>43</v>
      </c>
      <c r="F40" s="51" t="s">
        <v>79</v>
      </c>
      <c r="G40" s="53" t="s">
        <v>2805</v>
      </c>
      <c r="H40" s="65">
        <v>202303</v>
      </c>
      <c r="I40" s="69" t="s">
        <v>2332</v>
      </c>
      <c r="J40" s="51" t="s">
        <v>2806</v>
      </c>
      <c r="K40" s="51">
        <v>4000</v>
      </c>
      <c r="L40" s="83">
        <v>4000</v>
      </c>
      <c r="M40" s="83">
        <v>4000</v>
      </c>
      <c r="N40" s="97">
        <v>4000</v>
      </c>
      <c r="O40" s="70">
        <v>560</v>
      </c>
      <c r="P40" s="70">
        <v>20</v>
      </c>
      <c r="Q40" s="70">
        <f t="shared" si="10"/>
        <v>8</v>
      </c>
      <c r="R40" s="70">
        <f t="shared" si="11"/>
        <v>380</v>
      </c>
      <c r="S40" s="70">
        <v>320</v>
      </c>
      <c r="T40" s="70">
        <v>20</v>
      </c>
      <c r="U40" s="76">
        <f t="shared" si="12"/>
        <v>80</v>
      </c>
      <c r="V40" s="76">
        <f t="shared" si="13"/>
        <v>968</v>
      </c>
      <c r="W40" s="76">
        <f t="shared" si="14"/>
        <v>420</v>
      </c>
      <c r="X40" s="77">
        <v>9000</v>
      </c>
      <c r="Y40" s="51">
        <f t="shared" si="15"/>
        <v>1080</v>
      </c>
      <c r="Z40" s="51">
        <v>3500</v>
      </c>
      <c r="AA40" s="69">
        <f t="shared" si="16"/>
        <v>420</v>
      </c>
      <c r="AB40" s="69">
        <f t="shared" si="17"/>
        <v>660</v>
      </c>
      <c r="AC40" s="69"/>
      <c r="AD40" s="76">
        <f t="shared" si="18"/>
        <v>660</v>
      </c>
      <c r="AE40" s="76">
        <f t="shared" si="19"/>
        <v>2228</v>
      </c>
      <c r="AF40" s="82">
        <v>44844</v>
      </c>
      <c r="AG40" s="82">
        <v>44864</v>
      </c>
      <c r="AH40" s="88"/>
    </row>
    <row r="41" spans="1:34" s="58" customFormat="1" ht="20.100000000000001" customHeight="1">
      <c r="A41" s="53">
        <v>38</v>
      </c>
      <c r="B41" s="53" t="s">
        <v>40</v>
      </c>
      <c r="C41" s="51" t="s">
        <v>2807</v>
      </c>
      <c r="D41" s="52" t="s">
        <v>2808</v>
      </c>
      <c r="E41" s="51" t="s">
        <v>43</v>
      </c>
      <c r="F41" s="51" t="s">
        <v>79</v>
      </c>
      <c r="G41" s="53" t="s">
        <v>2809</v>
      </c>
      <c r="H41" s="65">
        <v>202303</v>
      </c>
      <c r="I41" s="69" t="s">
        <v>2332</v>
      </c>
      <c r="J41" s="105">
        <v>44855</v>
      </c>
      <c r="K41" s="51">
        <v>4000</v>
      </c>
      <c r="L41" s="83">
        <v>4000</v>
      </c>
      <c r="M41" s="83">
        <v>4000</v>
      </c>
      <c r="N41" s="97">
        <v>4000</v>
      </c>
      <c r="O41" s="70">
        <v>560</v>
      </c>
      <c r="P41" s="70">
        <v>20</v>
      </c>
      <c r="Q41" s="70">
        <f t="shared" si="10"/>
        <v>8</v>
      </c>
      <c r="R41" s="70">
        <f t="shared" si="11"/>
        <v>380</v>
      </c>
      <c r="S41" s="70">
        <v>320</v>
      </c>
      <c r="T41" s="70">
        <v>20</v>
      </c>
      <c r="U41" s="76">
        <f t="shared" si="12"/>
        <v>80</v>
      </c>
      <c r="V41" s="76">
        <f t="shared" si="13"/>
        <v>968</v>
      </c>
      <c r="W41" s="76">
        <f t="shared" si="14"/>
        <v>420</v>
      </c>
      <c r="X41" s="77">
        <v>10000</v>
      </c>
      <c r="Y41" s="51">
        <f t="shared" si="15"/>
        <v>1200</v>
      </c>
      <c r="Z41" s="51">
        <v>10000</v>
      </c>
      <c r="AA41" s="69">
        <f t="shared" si="16"/>
        <v>1200</v>
      </c>
      <c r="AB41" s="69">
        <f t="shared" si="17"/>
        <v>0</v>
      </c>
      <c r="AC41" s="69"/>
      <c r="AD41" s="76">
        <f t="shared" si="18"/>
        <v>0</v>
      </c>
      <c r="AE41" s="76">
        <f t="shared" si="19"/>
        <v>3788</v>
      </c>
      <c r="AF41" s="82"/>
      <c r="AG41" s="82"/>
      <c r="AH41" s="88"/>
    </row>
    <row r="42" spans="1:34" s="58" customFormat="1" ht="20.100000000000001" customHeight="1">
      <c r="A42" s="53">
        <v>39</v>
      </c>
      <c r="B42" s="53" t="s">
        <v>40</v>
      </c>
      <c r="C42" s="51" t="s">
        <v>2810</v>
      </c>
      <c r="D42" s="52" t="s">
        <v>2811</v>
      </c>
      <c r="E42" s="51" t="s">
        <v>43</v>
      </c>
      <c r="F42" s="51" t="s">
        <v>79</v>
      </c>
      <c r="G42" s="53" t="s">
        <v>2812</v>
      </c>
      <c r="H42" s="65">
        <v>202303</v>
      </c>
      <c r="I42" s="69" t="s">
        <v>2332</v>
      </c>
      <c r="J42" s="51" t="s">
        <v>2813</v>
      </c>
      <c r="K42" s="51">
        <v>4000</v>
      </c>
      <c r="L42" s="83">
        <v>4000</v>
      </c>
      <c r="M42" s="83">
        <v>4000</v>
      </c>
      <c r="N42" s="97">
        <v>4000</v>
      </c>
      <c r="O42" s="70">
        <v>560</v>
      </c>
      <c r="P42" s="70">
        <v>20</v>
      </c>
      <c r="Q42" s="70">
        <f t="shared" si="10"/>
        <v>8</v>
      </c>
      <c r="R42" s="70">
        <f t="shared" si="11"/>
        <v>380</v>
      </c>
      <c r="S42" s="70">
        <v>320</v>
      </c>
      <c r="T42" s="70">
        <v>20</v>
      </c>
      <c r="U42" s="76">
        <f t="shared" si="12"/>
        <v>80</v>
      </c>
      <c r="V42" s="76">
        <f t="shared" si="13"/>
        <v>968</v>
      </c>
      <c r="W42" s="76">
        <f t="shared" si="14"/>
        <v>420</v>
      </c>
      <c r="X42" s="77">
        <v>3500</v>
      </c>
      <c r="Y42" s="51">
        <f t="shared" si="15"/>
        <v>420</v>
      </c>
      <c r="Z42" s="51">
        <v>3500</v>
      </c>
      <c r="AA42" s="69">
        <f t="shared" si="16"/>
        <v>420</v>
      </c>
      <c r="AB42" s="69">
        <f t="shared" si="17"/>
        <v>0</v>
      </c>
      <c r="AC42" s="69"/>
      <c r="AD42" s="76">
        <f t="shared" si="18"/>
        <v>0</v>
      </c>
      <c r="AE42" s="76">
        <f t="shared" si="19"/>
        <v>2228</v>
      </c>
      <c r="AF42" s="82" t="s">
        <v>2813</v>
      </c>
      <c r="AG42" s="82"/>
      <c r="AH42" s="88"/>
    </row>
    <row r="43" spans="1:34" s="58" customFormat="1" ht="20.100000000000001" customHeight="1">
      <c r="A43" s="53"/>
      <c r="B43" s="53" t="s">
        <v>40</v>
      </c>
      <c r="C43" s="51" t="s">
        <v>3185</v>
      </c>
      <c r="D43" s="52" t="s">
        <v>3186</v>
      </c>
      <c r="E43" s="51" t="s">
        <v>43</v>
      </c>
      <c r="F43" s="51" t="s">
        <v>115</v>
      </c>
      <c r="G43" s="53" t="s">
        <v>3187</v>
      </c>
      <c r="H43" s="65">
        <v>202303</v>
      </c>
      <c r="I43" s="69" t="s">
        <v>2332</v>
      </c>
      <c r="J43" s="51" t="s">
        <v>3169</v>
      </c>
      <c r="K43" s="51">
        <v>4000</v>
      </c>
      <c r="L43" s="83">
        <v>4000</v>
      </c>
      <c r="M43" s="83">
        <v>4000</v>
      </c>
      <c r="N43" s="97">
        <v>4000</v>
      </c>
      <c r="O43" s="70">
        <v>560</v>
      </c>
      <c r="P43" s="70">
        <v>20</v>
      </c>
      <c r="Q43" s="70">
        <f t="shared" ref="Q43" si="20">ROUND(M43*0.002,2)</f>
        <v>8</v>
      </c>
      <c r="R43" s="70">
        <f t="shared" ref="R43" si="21">ROUND(N43*0.095,2)</f>
        <v>380</v>
      </c>
      <c r="S43" s="70">
        <v>320</v>
      </c>
      <c r="T43" s="70">
        <v>20</v>
      </c>
      <c r="U43" s="76">
        <f t="shared" ref="U43" si="22">N43*0.02</f>
        <v>80</v>
      </c>
      <c r="V43" s="76">
        <f t="shared" ref="V43" si="23">SUM(O43:R43)</f>
        <v>968</v>
      </c>
      <c r="W43" s="76">
        <f t="shared" ref="W43" si="24">SUM(S43:U43)</f>
        <v>420</v>
      </c>
      <c r="X43" s="77">
        <v>3500</v>
      </c>
      <c r="Y43" s="51">
        <f t="shared" si="15"/>
        <v>420</v>
      </c>
      <c r="Z43" s="51">
        <v>3500</v>
      </c>
      <c r="AA43" s="69">
        <f t="shared" si="16"/>
        <v>420</v>
      </c>
      <c r="AB43" s="69">
        <f t="shared" si="17"/>
        <v>0</v>
      </c>
      <c r="AC43" s="69"/>
      <c r="AD43" s="76">
        <f t="shared" ref="AD43" si="25">AB43+AC43</f>
        <v>0</v>
      </c>
      <c r="AE43" s="76">
        <f t="shared" ref="AE43:AE44" si="26">V43+W43+AA43*2</f>
        <v>2228</v>
      </c>
      <c r="AF43" s="82">
        <v>45000</v>
      </c>
      <c r="AG43" s="82"/>
      <c r="AH43" s="88"/>
    </row>
    <row r="44" spans="1:34" s="58" customFormat="1" ht="20.100000000000001" customHeight="1">
      <c r="A44" s="53"/>
      <c r="B44" s="53" t="s">
        <v>40</v>
      </c>
      <c r="C44" s="51" t="s">
        <v>2999</v>
      </c>
      <c r="D44" s="52" t="s">
        <v>3000</v>
      </c>
      <c r="E44" s="51" t="s">
        <v>43</v>
      </c>
      <c r="F44" s="51" t="s">
        <v>79</v>
      </c>
      <c r="G44" s="53" t="s">
        <v>3001</v>
      </c>
      <c r="H44" s="65">
        <v>202301</v>
      </c>
      <c r="I44" s="69" t="s">
        <v>2332</v>
      </c>
      <c r="J44" s="51" t="s">
        <v>3004</v>
      </c>
      <c r="K44" s="51">
        <v>4000</v>
      </c>
      <c r="L44" s="83">
        <v>4000</v>
      </c>
      <c r="M44" s="83">
        <v>4000</v>
      </c>
      <c r="N44" s="97">
        <v>4000</v>
      </c>
      <c r="O44" s="70">
        <v>560</v>
      </c>
      <c r="P44" s="70">
        <v>20</v>
      </c>
      <c r="Q44" s="70">
        <v>0</v>
      </c>
      <c r="R44" s="70">
        <f>ROUND(N44*0.095,2)</f>
        <v>380</v>
      </c>
      <c r="S44" s="70">
        <v>320</v>
      </c>
      <c r="T44" s="70">
        <v>20</v>
      </c>
      <c r="U44" s="76">
        <f>N44*0.02</f>
        <v>80</v>
      </c>
      <c r="V44" s="76">
        <f>SUM(O44:R44)</f>
        <v>960</v>
      </c>
      <c r="W44" s="76">
        <f>SUM(S44:U44)</f>
        <v>420</v>
      </c>
      <c r="X44" s="77"/>
      <c r="Y44" s="51"/>
      <c r="Z44" s="51"/>
      <c r="AA44" s="69"/>
      <c r="AB44" s="69"/>
      <c r="AC44" s="69"/>
      <c r="AD44" s="76"/>
      <c r="AE44" s="76">
        <f t="shared" si="26"/>
        <v>1380</v>
      </c>
      <c r="AF44" s="82"/>
      <c r="AG44" s="82"/>
      <c r="AH44" s="88"/>
    </row>
    <row r="45" spans="1:34">
      <c r="O45" s="95"/>
      <c r="P45" s="95"/>
      <c r="Q45" s="95"/>
      <c r="R45" s="95"/>
      <c r="S45" s="95"/>
      <c r="T45" s="95"/>
      <c r="U45" s="95"/>
    </row>
  </sheetData>
  <autoFilter ref="A3:AH42" xr:uid="{00000000-0009-0000-0000-000003000000}"/>
  <mergeCells count="1">
    <mergeCell ref="A1:AH1"/>
  </mergeCells>
  <phoneticPr fontId="25" type="noConversion"/>
  <conditionalFormatting sqref="D4">
    <cfRule type="duplicateValues" dxfId="173" priority="54"/>
    <cfRule type="duplicateValues" dxfId="172" priority="90"/>
    <cfRule type="duplicateValues" dxfId="171" priority="126"/>
  </conditionalFormatting>
  <conditionalFormatting sqref="D5">
    <cfRule type="duplicateValues" dxfId="170" priority="53"/>
    <cfRule type="duplicateValues" dxfId="169" priority="89"/>
    <cfRule type="duplicateValues" dxfId="168" priority="125"/>
  </conditionalFormatting>
  <conditionalFormatting sqref="D6">
    <cfRule type="duplicateValues" dxfId="167" priority="52"/>
    <cfRule type="duplicateValues" dxfId="166" priority="88"/>
    <cfRule type="duplicateValues" dxfId="165" priority="124"/>
  </conditionalFormatting>
  <conditionalFormatting sqref="D7">
    <cfRule type="duplicateValues" dxfId="164" priority="51"/>
    <cfRule type="duplicateValues" dxfId="163" priority="87"/>
    <cfRule type="duplicateValues" dxfId="162" priority="123"/>
  </conditionalFormatting>
  <conditionalFormatting sqref="D8">
    <cfRule type="duplicateValues" dxfId="161" priority="50"/>
    <cfRule type="duplicateValues" dxfId="160" priority="86"/>
    <cfRule type="duplicateValues" dxfId="159" priority="122"/>
  </conditionalFormatting>
  <conditionalFormatting sqref="D9">
    <cfRule type="duplicateValues" dxfId="158" priority="49"/>
    <cfRule type="duplicateValues" dxfId="157" priority="85"/>
    <cfRule type="duplicateValues" dxfId="156" priority="121"/>
  </conditionalFormatting>
  <conditionalFormatting sqref="D10">
    <cfRule type="duplicateValues" dxfId="155" priority="48"/>
    <cfRule type="duplicateValues" dxfId="154" priority="84"/>
    <cfRule type="duplicateValues" dxfId="153" priority="120"/>
  </conditionalFormatting>
  <conditionalFormatting sqref="D11">
    <cfRule type="duplicateValues" dxfId="152" priority="47"/>
    <cfRule type="duplicateValues" dxfId="151" priority="83"/>
    <cfRule type="duplicateValues" dxfId="150" priority="119"/>
  </conditionalFormatting>
  <conditionalFormatting sqref="D12">
    <cfRule type="duplicateValues" dxfId="149" priority="46"/>
    <cfRule type="duplicateValues" dxfId="148" priority="82"/>
    <cfRule type="duplicateValues" dxfId="147" priority="118"/>
  </conditionalFormatting>
  <conditionalFormatting sqref="D13">
    <cfRule type="duplicateValues" dxfId="146" priority="45"/>
    <cfRule type="duplicateValues" dxfId="145" priority="81"/>
    <cfRule type="duplicateValues" dxfId="144" priority="117"/>
  </conditionalFormatting>
  <conditionalFormatting sqref="D14">
    <cfRule type="duplicateValues" dxfId="143" priority="44"/>
    <cfRule type="duplicateValues" dxfId="142" priority="80"/>
    <cfRule type="duplicateValues" dxfId="141" priority="116"/>
  </conditionalFormatting>
  <conditionalFormatting sqref="D15">
    <cfRule type="duplicateValues" dxfId="140" priority="42"/>
    <cfRule type="duplicateValues" dxfId="139" priority="78"/>
    <cfRule type="duplicateValues" dxfId="138" priority="114"/>
  </conditionalFormatting>
  <conditionalFormatting sqref="D16">
    <cfRule type="duplicateValues" dxfId="137" priority="41"/>
    <cfRule type="duplicateValues" dxfId="136" priority="77"/>
    <cfRule type="duplicateValues" dxfId="135" priority="113"/>
  </conditionalFormatting>
  <conditionalFormatting sqref="D17">
    <cfRule type="duplicateValues" dxfId="134" priority="40"/>
    <cfRule type="duplicateValues" dxfId="133" priority="76"/>
    <cfRule type="duplicateValues" dxfId="132" priority="112"/>
  </conditionalFormatting>
  <conditionalFormatting sqref="D18">
    <cfRule type="duplicateValues" dxfId="131" priority="39"/>
    <cfRule type="duplicateValues" dxfId="130" priority="75"/>
    <cfRule type="duplicateValues" dxfId="129" priority="111"/>
  </conditionalFormatting>
  <conditionalFormatting sqref="D19">
    <cfRule type="duplicateValues" dxfId="128" priority="38"/>
    <cfRule type="duplicateValues" dxfId="127" priority="74"/>
    <cfRule type="duplicateValues" dxfId="126" priority="110"/>
  </conditionalFormatting>
  <conditionalFormatting sqref="D20">
    <cfRule type="duplicateValues" dxfId="125" priority="37"/>
    <cfRule type="duplicateValues" dxfId="124" priority="73"/>
    <cfRule type="duplicateValues" dxfId="123" priority="109"/>
  </conditionalFormatting>
  <conditionalFormatting sqref="D21">
    <cfRule type="duplicateValues" dxfId="122" priority="36"/>
    <cfRule type="duplicateValues" dxfId="121" priority="72"/>
    <cfRule type="duplicateValues" dxfId="120" priority="108"/>
  </conditionalFormatting>
  <conditionalFormatting sqref="D22">
    <cfRule type="duplicateValues" dxfId="119" priority="35"/>
    <cfRule type="duplicateValues" dxfId="118" priority="71"/>
    <cfRule type="duplicateValues" dxfId="117" priority="107"/>
  </conditionalFormatting>
  <conditionalFormatting sqref="D23">
    <cfRule type="duplicateValues" dxfId="116" priority="34"/>
    <cfRule type="duplicateValues" dxfId="115" priority="70"/>
    <cfRule type="duplicateValues" dxfId="114" priority="106"/>
  </conditionalFormatting>
  <conditionalFormatting sqref="D24">
    <cfRule type="duplicateValues" dxfId="113" priority="33"/>
    <cfRule type="duplicateValues" dxfId="112" priority="69"/>
    <cfRule type="duplicateValues" dxfId="111" priority="105"/>
  </conditionalFormatting>
  <conditionalFormatting sqref="D25">
    <cfRule type="duplicateValues" dxfId="110" priority="32"/>
    <cfRule type="duplicateValues" dxfId="109" priority="68"/>
    <cfRule type="duplicateValues" dxfId="108" priority="104"/>
  </conditionalFormatting>
  <conditionalFormatting sqref="D26">
    <cfRule type="duplicateValues" dxfId="107" priority="31"/>
    <cfRule type="duplicateValues" dxfId="106" priority="67"/>
    <cfRule type="duplicateValues" dxfId="105" priority="103"/>
  </conditionalFormatting>
  <conditionalFormatting sqref="D27">
    <cfRule type="duplicateValues" dxfId="104" priority="30"/>
    <cfRule type="duplicateValues" dxfId="103" priority="66"/>
    <cfRule type="duplicateValues" dxfId="102" priority="102"/>
  </conditionalFormatting>
  <conditionalFormatting sqref="D28">
    <cfRule type="duplicateValues" dxfId="101" priority="29"/>
    <cfRule type="duplicateValues" dxfId="100" priority="65"/>
    <cfRule type="duplicateValues" dxfId="99" priority="101"/>
  </conditionalFormatting>
  <conditionalFormatting sqref="D29">
    <cfRule type="duplicateValues" dxfId="98" priority="28"/>
    <cfRule type="duplicateValues" dxfId="97" priority="64"/>
    <cfRule type="duplicateValues" dxfId="96" priority="100"/>
  </conditionalFormatting>
  <conditionalFormatting sqref="D30">
    <cfRule type="duplicateValues" dxfId="95" priority="27"/>
    <cfRule type="duplicateValues" dxfId="94" priority="63"/>
    <cfRule type="duplicateValues" dxfId="93" priority="99"/>
  </conditionalFormatting>
  <conditionalFormatting sqref="D31">
    <cfRule type="duplicateValues" dxfId="92" priority="26"/>
    <cfRule type="duplicateValues" dxfId="91" priority="62"/>
    <cfRule type="duplicateValues" dxfId="90" priority="98"/>
  </conditionalFormatting>
  <conditionalFormatting sqref="D32">
    <cfRule type="duplicateValues" dxfId="89" priority="25"/>
    <cfRule type="duplicateValues" dxfId="88" priority="61"/>
    <cfRule type="duplicateValues" dxfId="87" priority="97"/>
  </conditionalFormatting>
  <conditionalFormatting sqref="D33">
    <cfRule type="duplicateValues" dxfId="86" priority="24"/>
    <cfRule type="duplicateValues" dxfId="85" priority="60"/>
    <cfRule type="duplicateValues" dxfId="84" priority="96"/>
  </conditionalFormatting>
  <conditionalFormatting sqref="D34">
    <cfRule type="duplicateValues" dxfId="83" priority="23"/>
    <cfRule type="duplicateValues" dxfId="82" priority="59"/>
    <cfRule type="duplicateValues" dxfId="81" priority="95"/>
  </conditionalFormatting>
  <conditionalFormatting sqref="D35">
    <cfRule type="duplicateValues" dxfId="80" priority="22"/>
    <cfRule type="duplicateValues" dxfId="79" priority="58"/>
    <cfRule type="duplicateValues" dxfId="78" priority="94"/>
  </conditionalFormatting>
  <conditionalFormatting sqref="D36">
    <cfRule type="duplicateValues" dxfId="77" priority="21"/>
    <cfRule type="duplicateValues" dxfId="76" priority="57"/>
    <cfRule type="duplicateValues" dxfId="75" priority="93"/>
  </conditionalFormatting>
  <conditionalFormatting sqref="D37">
    <cfRule type="duplicateValues" dxfId="74" priority="20"/>
    <cfRule type="duplicateValues" dxfId="73" priority="56"/>
    <cfRule type="duplicateValues" dxfId="72" priority="92"/>
  </conditionalFormatting>
  <conditionalFormatting sqref="D38">
    <cfRule type="duplicateValues" dxfId="71" priority="19"/>
    <cfRule type="duplicateValues" dxfId="70" priority="55"/>
    <cfRule type="duplicateValues" dxfId="69" priority="91"/>
  </conditionalFormatting>
  <conditionalFormatting sqref="D39">
    <cfRule type="duplicateValues" dxfId="68" priority="14"/>
    <cfRule type="duplicateValues" dxfId="67" priority="16"/>
    <cfRule type="duplicateValues" dxfId="66" priority="18"/>
  </conditionalFormatting>
  <conditionalFormatting sqref="D40">
    <cfRule type="duplicateValues" dxfId="65" priority="13"/>
    <cfRule type="duplicateValues" dxfId="64" priority="15"/>
    <cfRule type="duplicateValues" dxfId="63" priority="17"/>
  </conditionalFormatting>
  <conditionalFormatting sqref="D41">
    <cfRule type="duplicateValues" dxfId="62" priority="10"/>
    <cfRule type="duplicateValues" dxfId="61" priority="11"/>
    <cfRule type="duplicateValues" dxfId="60" priority="12"/>
  </conditionalFormatting>
  <conditionalFormatting sqref="D42">
    <cfRule type="duplicateValues" dxfId="59" priority="7"/>
    <cfRule type="duplicateValues" dxfId="58" priority="8"/>
    <cfRule type="duplicateValues" dxfId="57" priority="9"/>
  </conditionalFormatting>
  <conditionalFormatting sqref="D1">
    <cfRule type="duplicateValues" dxfId="56" priority="129"/>
  </conditionalFormatting>
  <conditionalFormatting sqref="D45:D1048576 D1">
    <cfRule type="duplicateValues" dxfId="55" priority="127"/>
    <cfRule type="duplicateValues" dxfId="54" priority="128"/>
  </conditionalFormatting>
  <conditionalFormatting sqref="D43">
    <cfRule type="duplicateValues" dxfId="53" priority="4"/>
    <cfRule type="duplicateValues" dxfId="52" priority="5"/>
    <cfRule type="duplicateValues" dxfId="51" priority="6"/>
  </conditionalFormatting>
  <conditionalFormatting sqref="D44">
    <cfRule type="duplicateValues" dxfId="50" priority="1"/>
    <cfRule type="duplicateValues" dxfId="49" priority="2"/>
    <cfRule type="duplicateValues" dxfId="48" priority="3"/>
  </conditionalFormatting>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4"/>
  <sheetViews>
    <sheetView workbookViewId="0">
      <selection activeCell="G23" sqref="G23"/>
    </sheetView>
  </sheetViews>
  <sheetFormatPr defaultColWidth="9" defaultRowHeight="14.4"/>
  <cols>
    <col min="7" max="7" width="23" customWidth="1"/>
    <col min="10" max="10" width="12.33203125" customWidth="1"/>
    <col min="22" max="22" width="9.109375"/>
    <col min="31" max="31" width="9.109375"/>
  </cols>
  <sheetData>
    <row r="1" spans="1:36" s="58" customFormat="1" ht="40.5" customHeight="1">
      <c r="A1" s="214" t="s">
        <v>3189</v>
      </c>
      <c r="B1" s="215"/>
      <c r="C1" s="216"/>
      <c r="D1" s="215"/>
      <c r="E1" s="215"/>
      <c r="F1" s="215"/>
      <c r="G1" s="215"/>
      <c r="H1" s="215"/>
      <c r="I1" s="215"/>
      <c r="J1" s="215"/>
      <c r="K1" s="215"/>
      <c r="L1" s="215"/>
      <c r="M1" s="215"/>
      <c r="N1" s="215"/>
      <c r="O1" s="215"/>
      <c r="P1" s="215"/>
      <c r="Q1" s="215"/>
      <c r="R1" s="217"/>
      <c r="S1" s="215"/>
      <c r="T1" s="215"/>
      <c r="U1" s="215"/>
      <c r="V1" s="217"/>
      <c r="W1" s="217"/>
      <c r="X1" s="215"/>
      <c r="Y1" s="215"/>
      <c r="Z1" s="215"/>
      <c r="AA1" s="215"/>
      <c r="AB1" s="215"/>
      <c r="AC1" s="215"/>
      <c r="AD1" s="215"/>
      <c r="AE1" s="215"/>
      <c r="AF1" s="215"/>
      <c r="AG1" s="228"/>
      <c r="AJ1" s="84"/>
    </row>
    <row r="2" spans="1:36" s="58" customFormat="1" ht="23.25" customHeight="1">
      <c r="A2" s="236" t="s">
        <v>1</v>
      </c>
      <c r="B2" s="238" t="s">
        <v>2</v>
      </c>
      <c r="C2" s="240" t="s">
        <v>3</v>
      </c>
      <c r="D2" s="242" t="s">
        <v>4</v>
      </c>
      <c r="E2" s="242" t="s">
        <v>5</v>
      </c>
      <c r="F2" s="242" t="s">
        <v>6</v>
      </c>
      <c r="G2" s="240" t="s">
        <v>7</v>
      </c>
      <c r="H2" s="244" t="s">
        <v>8</v>
      </c>
      <c r="I2" s="246" t="s">
        <v>9</v>
      </c>
      <c r="J2" s="236" t="s">
        <v>10</v>
      </c>
      <c r="K2" s="231" t="s">
        <v>11</v>
      </c>
      <c r="L2" s="232"/>
      <c r="M2" s="232"/>
      <c r="N2" s="232"/>
      <c r="O2" s="233" t="s">
        <v>12</v>
      </c>
      <c r="P2" s="234"/>
      <c r="Q2" s="234"/>
      <c r="R2" s="235"/>
      <c r="S2" s="66"/>
      <c r="T2" s="71" t="s">
        <v>13</v>
      </c>
      <c r="U2" s="72"/>
      <c r="V2" s="233" t="s">
        <v>14</v>
      </c>
      <c r="W2" s="235"/>
      <c r="X2" s="233" t="s">
        <v>15</v>
      </c>
      <c r="Y2" s="234"/>
      <c r="Z2" s="234"/>
      <c r="AA2" s="234"/>
      <c r="AB2" s="234"/>
      <c r="AC2" s="234"/>
      <c r="AD2" s="235"/>
      <c r="AE2" s="248" t="s">
        <v>16</v>
      </c>
      <c r="AF2" s="250" t="s">
        <v>2814</v>
      </c>
      <c r="AG2" s="229" t="s">
        <v>19</v>
      </c>
      <c r="AJ2" s="84"/>
    </row>
    <row r="3" spans="1:36" s="59" customFormat="1" ht="29.4" customHeight="1">
      <c r="A3" s="237"/>
      <c r="B3" s="239"/>
      <c r="C3" s="241"/>
      <c r="D3" s="243"/>
      <c r="E3" s="243"/>
      <c r="F3" s="243"/>
      <c r="G3" s="241"/>
      <c r="H3" s="245"/>
      <c r="I3" s="247"/>
      <c r="J3" s="237"/>
      <c r="K3" s="63" t="s">
        <v>20</v>
      </c>
      <c r="L3" s="63" t="s">
        <v>21</v>
      </c>
      <c r="M3" s="63" t="s">
        <v>22</v>
      </c>
      <c r="N3" s="63" t="s">
        <v>23</v>
      </c>
      <c r="O3" s="62" t="s">
        <v>24</v>
      </c>
      <c r="P3" s="62" t="s">
        <v>25</v>
      </c>
      <c r="Q3" s="62" t="s">
        <v>26</v>
      </c>
      <c r="R3" s="62" t="s">
        <v>27</v>
      </c>
      <c r="S3" s="100" t="s">
        <v>28</v>
      </c>
      <c r="T3" s="62" t="s">
        <v>29</v>
      </c>
      <c r="U3" s="62" t="s">
        <v>30</v>
      </c>
      <c r="V3" s="61" t="s">
        <v>31</v>
      </c>
      <c r="W3" s="61" t="s">
        <v>32</v>
      </c>
      <c r="X3" s="101" t="s">
        <v>33</v>
      </c>
      <c r="Y3" s="102" t="s">
        <v>34</v>
      </c>
      <c r="Z3" s="103" t="s">
        <v>35</v>
      </c>
      <c r="AA3" s="81" t="s">
        <v>36</v>
      </c>
      <c r="AB3" s="81" t="s">
        <v>37</v>
      </c>
      <c r="AC3" s="81" t="s">
        <v>38</v>
      </c>
      <c r="AD3" s="81" t="s">
        <v>39</v>
      </c>
      <c r="AE3" s="249"/>
      <c r="AF3" s="251"/>
      <c r="AG3" s="230"/>
      <c r="AJ3" s="86"/>
    </row>
    <row r="4" spans="1:36" s="60" customFormat="1" ht="15.6">
      <c r="A4" s="53">
        <v>1</v>
      </c>
      <c r="B4" s="53" t="s">
        <v>40</v>
      </c>
      <c r="C4" s="53" t="s">
        <v>2815</v>
      </c>
      <c r="D4" s="53" t="s">
        <v>2816</v>
      </c>
      <c r="E4" s="53" t="s">
        <v>43</v>
      </c>
      <c r="F4" s="53" t="s">
        <v>59</v>
      </c>
      <c r="G4" s="53" t="s">
        <v>2817</v>
      </c>
      <c r="H4" s="65">
        <v>202303</v>
      </c>
      <c r="I4" s="53" t="str">
        <f>VLOOKUP(G4:G4,[1]通讯录!$C$2:$E$939,3,0)</f>
        <v>百研医药</v>
      </c>
      <c r="J4" s="53" t="s">
        <v>2818</v>
      </c>
      <c r="K4" s="53">
        <v>6500</v>
      </c>
      <c r="L4" s="53">
        <v>6500</v>
      </c>
      <c r="M4" s="53">
        <v>6500</v>
      </c>
      <c r="N4" s="53">
        <v>6500</v>
      </c>
      <c r="O4" s="76">
        <v>910</v>
      </c>
      <c r="P4" s="70">
        <v>32.5</v>
      </c>
      <c r="Q4" s="76">
        <v>13</v>
      </c>
      <c r="R4" s="70">
        <f>ROUND(N4*0.095,2)</f>
        <v>617.5</v>
      </c>
      <c r="S4" s="76">
        <v>520</v>
      </c>
      <c r="T4" s="76">
        <v>32.5</v>
      </c>
      <c r="U4" s="76">
        <v>130</v>
      </c>
      <c r="V4" s="76">
        <f>SUM(O4:R4)</f>
        <v>1573</v>
      </c>
      <c r="W4" s="76">
        <f>SUM(S4:U4)</f>
        <v>682.5</v>
      </c>
      <c r="X4" s="78">
        <v>21000</v>
      </c>
      <c r="Y4" s="53">
        <v>2520</v>
      </c>
      <c r="Z4" s="53">
        <v>21000</v>
      </c>
      <c r="AA4" s="53">
        <v>2520</v>
      </c>
      <c r="AB4" s="53">
        <f>Y4-AA4</f>
        <v>0</v>
      </c>
      <c r="AC4" s="53"/>
      <c r="AD4" s="53">
        <f>AB4+AC4</f>
        <v>0</v>
      </c>
      <c r="AE4" s="76">
        <f>V4+W4+AA4*2</f>
        <v>7295.5</v>
      </c>
      <c r="AF4" s="53"/>
      <c r="AG4" s="53"/>
    </row>
  </sheetData>
  <mergeCells count="18">
    <mergeCell ref="AE2:AE3"/>
    <mergeCell ref="AF2:AF3"/>
    <mergeCell ref="AG2:AG3"/>
    <mergeCell ref="A1:AG1"/>
    <mergeCell ref="K2:N2"/>
    <mergeCell ref="O2:R2"/>
    <mergeCell ref="V2:W2"/>
    <mergeCell ref="X2:AD2"/>
    <mergeCell ref="A2:A3"/>
    <mergeCell ref="B2:B3"/>
    <mergeCell ref="C2:C3"/>
    <mergeCell ref="D2:D3"/>
    <mergeCell ref="E2:E3"/>
    <mergeCell ref="F2:F3"/>
    <mergeCell ref="G2:G3"/>
    <mergeCell ref="H2:H3"/>
    <mergeCell ref="I2:I3"/>
    <mergeCell ref="J2:J3"/>
  </mergeCells>
  <phoneticPr fontId="25" type="noConversion"/>
  <conditionalFormatting sqref="D1:D3">
    <cfRule type="duplicateValues" dxfId="47" priority="1"/>
    <cfRule type="duplicateValues" dxfId="46" priority="2"/>
    <cfRule type="duplicateValues" dxfId="45" priority="3"/>
    <cfRule type="duplicateValues" dxfId="44" priority="4"/>
    <cfRule type="duplicateValues" dxfId="43" priority="5"/>
    <cfRule type="duplicateValues" dxfId="42" priority="6"/>
  </conditionalFormatting>
  <pageMargins left="0.75" right="0.75" top="1" bottom="1" header="0.5" footer="0.5"/>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FF6B1-7309-4B85-9E46-92F56DB6D80C}">
  <dimension ref="A3:L14"/>
  <sheetViews>
    <sheetView topLeftCell="D1" workbookViewId="0">
      <selection activeCell="I17" sqref="I17"/>
    </sheetView>
  </sheetViews>
  <sheetFormatPr defaultRowHeight="14.4"/>
  <cols>
    <col min="1" max="1" width="10.109375" bestFit="1" customWidth="1"/>
    <col min="2" max="2" width="18.109375" bestFit="1" customWidth="1"/>
    <col min="3" max="4" width="20.5546875" bestFit="1" customWidth="1"/>
    <col min="5" max="5" width="23" bestFit="1" customWidth="1"/>
    <col min="6" max="6" width="20.44140625" bestFit="1" customWidth="1"/>
    <col min="7" max="7" width="24.109375" bestFit="1" customWidth="1"/>
    <col min="8" max="8" width="13.5546875" bestFit="1" customWidth="1"/>
    <col min="9" max="9" width="21.77734375" bestFit="1" customWidth="1"/>
    <col min="10" max="10" width="27.6640625" bestFit="1" customWidth="1"/>
    <col min="11" max="12" width="23" bestFit="1" customWidth="1"/>
  </cols>
  <sheetData>
    <row r="3" spans="1:12">
      <c r="A3" s="184" t="s">
        <v>3293</v>
      </c>
      <c r="B3" t="s">
        <v>3294</v>
      </c>
      <c r="C3" t="s">
        <v>3295</v>
      </c>
      <c r="D3" t="s">
        <v>3296</v>
      </c>
      <c r="E3" t="s">
        <v>3297</v>
      </c>
      <c r="F3" t="s">
        <v>3298</v>
      </c>
      <c r="G3" t="s">
        <v>3299</v>
      </c>
      <c r="H3" t="s">
        <v>3304</v>
      </c>
      <c r="I3" t="s">
        <v>3300</v>
      </c>
      <c r="J3" t="s">
        <v>3301</v>
      </c>
      <c r="K3" t="s">
        <v>3302</v>
      </c>
      <c r="L3" t="s">
        <v>3303</v>
      </c>
    </row>
    <row r="4" spans="1:12">
      <c r="A4" s="185" t="s">
        <v>2835</v>
      </c>
      <c r="B4" s="186">
        <v>4000</v>
      </c>
      <c r="C4" s="186">
        <v>320</v>
      </c>
      <c r="D4" s="186">
        <v>80</v>
      </c>
      <c r="E4" s="186">
        <v>20</v>
      </c>
      <c r="F4" s="186">
        <v>10000</v>
      </c>
      <c r="G4" s="186">
        <v>1200</v>
      </c>
      <c r="H4" s="186">
        <v>0</v>
      </c>
      <c r="I4" s="186">
        <v>560</v>
      </c>
      <c r="J4" s="186">
        <v>380</v>
      </c>
      <c r="K4" s="186">
        <v>8</v>
      </c>
      <c r="L4" s="186">
        <v>20</v>
      </c>
    </row>
    <row r="5" spans="1:12">
      <c r="A5" s="185" t="s">
        <v>2827</v>
      </c>
      <c r="B5" s="186">
        <v>4000</v>
      </c>
      <c r="C5" s="186">
        <v>320</v>
      </c>
      <c r="D5" s="186">
        <v>80</v>
      </c>
      <c r="E5" s="186">
        <v>20</v>
      </c>
      <c r="F5" s="186">
        <v>9000</v>
      </c>
      <c r="G5" s="186">
        <v>1080</v>
      </c>
      <c r="H5" s="186">
        <v>0</v>
      </c>
      <c r="I5" s="186">
        <v>560</v>
      </c>
      <c r="J5" s="186">
        <v>380</v>
      </c>
      <c r="K5" s="186">
        <v>8</v>
      </c>
      <c r="L5" s="186">
        <v>20</v>
      </c>
    </row>
    <row r="6" spans="1:12">
      <c r="A6" s="185" t="s">
        <v>2854</v>
      </c>
      <c r="B6" s="186">
        <v>4000</v>
      </c>
      <c r="C6" s="186">
        <v>320</v>
      </c>
      <c r="D6" s="186">
        <v>80</v>
      </c>
      <c r="E6" s="186">
        <v>20</v>
      </c>
      <c r="F6" s="186">
        <v>11500</v>
      </c>
      <c r="G6" s="186">
        <v>1380</v>
      </c>
      <c r="H6" s="186">
        <v>0</v>
      </c>
      <c r="I6" s="186">
        <v>560</v>
      </c>
      <c r="J6" s="186">
        <v>380</v>
      </c>
      <c r="K6" s="186">
        <v>8</v>
      </c>
      <c r="L6" s="186">
        <v>20</v>
      </c>
    </row>
    <row r="7" spans="1:12">
      <c r="A7" s="185" t="s">
        <v>2820</v>
      </c>
      <c r="B7" s="186">
        <v>4500</v>
      </c>
      <c r="C7" s="186">
        <v>360</v>
      </c>
      <c r="D7" s="186">
        <v>90</v>
      </c>
      <c r="E7" s="186">
        <v>22.5</v>
      </c>
      <c r="F7" s="186">
        <v>12000</v>
      </c>
      <c r="G7" s="186">
        <v>1440</v>
      </c>
      <c r="H7" s="186">
        <v>0</v>
      </c>
      <c r="I7" s="186">
        <v>630</v>
      </c>
      <c r="J7" s="186">
        <v>427.5</v>
      </c>
      <c r="K7" s="186">
        <v>9</v>
      </c>
      <c r="L7" s="186">
        <v>22.5</v>
      </c>
    </row>
    <row r="8" spans="1:12">
      <c r="A8" s="185" t="s">
        <v>2831</v>
      </c>
      <c r="B8" s="186">
        <v>4000</v>
      </c>
      <c r="C8" s="186">
        <v>320</v>
      </c>
      <c r="D8" s="186">
        <v>80</v>
      </c>
      <c r="E8" s="186">
        <v>20</v>
      </c>
      <c r="F8" s="186">
        <v>3500</v>
      </c>
      <c r="G8" s="186">
        <v>420</v>
      </c>
      <c r="H8" s="186">
        <v>780</v>
      </c>
      <c r="I8" s="186">
        <v>560</v>
      </c>
      <c r="J8" s="186">
        <v>380</v>
      </c>
      <c r="K8" s="186">
        <v>8</v>
      </c>
      <c r="L8" s="186">
        <v>20</v>
      </c>
    </row>
    <row r="9" spans="1:12">
      <c r="A9" s="185" t="s">
        <v>2843</v>
      </c>
      <c r="B9" s="186">
        <v>4000</v>
      </c>
      <c r="C9" s="186">
        <v>320</v>
      </c>
      <c r="D9" s="186">
        <v>80</v>
      </c>
      <c r="E9" s="186">
        <v>20</v>
      </c>
      <c r="F9" s="186">
        <v>7500</v>
      </c>
      <c r="G9" s="186">
        <v>900</v>
      </c>
      <c r="H9" s="186">
        <v>0</v>
      </c>
      <c r="I9" s="186">
        <v>560</v>
      </c>
      <c r="J9" s="186">
        <v>380</v>
      </c>
      <c r="K9" s="186">
        <v>8</v>
      </c>
      <c r="L9" s="186">
        <v>20</v>
      </c>
    </row>
    <row r="10" spans="1:12">
      <c r="A10" s="185" t="s">
        <v>2851</v>
      </c>
      <c r="B10" s="186">
        <v>4000</v>
      </c>
      <c r="C10" s="186">
        <v>320</v>
      </c>
      <c r="D10" s="186">
        <v>80</v>
      </c>
      <c r="E10" s="186">
        <v>20</v>
      </c>
      <c r="F10" s="186">
        <v>8500</v>
      </c>
      <c r="G10" s="186">
        <v>1020</v>
      </c>
      <c r="H10" s="186">
        <v>0</v>
      </c>
      <c r="I10" s="186">
        <v>560</v>
      </c>
      <c r="J10" s="186">
        <v>380</v>
      </c>
      <c r="K10" s="186">
        <v>8</v>
      </c>
      <c r="L10" s="186">
        <v>20</v>
      </c>
    </row>
    <row r="11" spans="1:12">
      <c r="A11" s="185" t="s">
        <v>2823</v>
      </c>
      <c r="B11" s="186">
        <v>4500</v>
      </c>
      <c r="C11" s="186">
        <v>360</v>
      </c>
      <c r="D11" s="186">
        <v>90</v>
      </c>
      <c r="E11" s="186">
        <v>22.5</v>
      </c>
      <c r="F11" s="186">
        <v>12000</v>
      </c>
      <c r="G11" s="186">
        <v>1440</v>
      </c>
      <c r="H11" s="186">
        <v>-1020</v>
      </c>
      <c r="I11" s="186">
        <v>630</v>
      </c>
      <c r="J11" s="186">
        <v>427.5</v>
      </c>
      <c r="K11" s="186">
        <v>9</v>
      </c>
      <c r="L11" s="186">
        <v>22.5</v>
      </c>
    </row>
    <row r="12" spans="1:12">
      <c r="A12" s="185" t="s">
        <v>2839</v>
      </c>
      <c r="B12" s="186">
        <v>4000</v>
      </c>
      <c r="C12" s="186">
        <v>320</v>
      </c>
      <c r="D12" s="186">
        <v>80</v>
      </c>
      <c r="E12" s="186">
        <v>20</v>
      </c>
      <c r="F12" s="186">
        <v>3500</v>
      </c>
      <c r="G12" s="186">
        <v>420</v>
      </c>
      <c r="H12" s="186">
        <v>0</v>
      </c>
      <c r="I12" s="186">
        <v>560</v>
      </c>
      <c r="J12" s="186">
        <v>380</v>
      </c>
      <c r="K12" s="186">
        <v>8</v>
      </c>
      <c r="L12" s="186">
        <v>20</v>
      </c>
    </row>
    <row r="13" spans="1:12">
      <c r="A13" s="185" t="s">
        <v>2847</v>
      </c>
      <c r="B13" s="186">
        <v>4000</v>
      </c>
      <c r="C13" s="186">
        <v>320</v>
      </c>
      <c r="D13" s="186">
        <v>80</v>
      </c>
      <c r="E13" s="186">
        <v>20</v>
      </c>
      <c r="F13" s="186">
        <v>11000</v>
      </c>
      <c r="G13" s="186">
        <v>1320</v>
      </c>
      <c r="H13" s="186">
        <v>0</v>
      </c>
      <c r="I13" s="186">
        <v>560</v>
      </c>
      <c r="J13" s="186">
        <v>380</v>
      </c>
      <c r="K13" s="186">
        <v>8</v>
      </c>
      <c r="L13" s="186">
        <v>20</v>
      </c>
    </row>
    <row r="14" spans="1:12">
      <c r="A14" s="185" t="s">
        <v>16</v>
      </c>
      <c r="B14" s="186">
        <v>41000</v>
      </c>
      <c r="C14" s="186">
        <v>3280</v>
      </c>
      <c r="D14" s="186">
        <v>820</v>
      </c>
      <c r="E14" s="186">
        <v>205</v>
      </c>
      <c r="F14" s="186">
        <v>88500</v>
      </c>
      <c r="G14" s="186">
        <v>10620</v>
      </c>
      <c r="H14" s="186">
        <v>-240</v>
      </c>
      <c r="I14" s="186">
        <v>5740</v>
      </c>
      <c r="J14" s="186">
        <v>3895</v>
      </c>
      <c r="K14" s="186">
        <v>82</v>
      </c>
      <c r="L14" s="186">
        <v>205</v>
      </c>
    </row>
  </sheetData>
  <phoneticPr fontId="25"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16"/>
  <sheetViews>
    <sheetView topLeftCell="L1" workbookViewId="0">
      <selection activeCell="R5" sqref="R5"/>
    </sheetView>
  </sheetViews>
  <sheetFormatPr defaultColWidth="9" defaultRowHeight="14.4"/>
  <cols>
    <col min="1" max="1" width="6.33203125" customWidth="1"/>
    <col min="7" max="7" width="21.44140625" customWidth="1"/>
    <col min="10" max="10" width="13.21875" customWidth="1"/>
    <col min="11" max="21" width="9" customWidth="1"/>
    <col min="27" max="27" width="10.33203125"/>
    <col min="30" max="30" width="9.88671875"/>
    <col min="31" max="31" width="9.6640625" customWidth="1"/>
    <col min="32" max="33" width="16.44140625" style="96" customWidth="1"/>
    <col min="34" max="34" width="12.33203125" customWidth="1"/>
  </cols>
  <sheetData>
    <row r="1" spans="1:34" s="58" customFormat="1" ht="40.5" customHeight="1">
      <c r="A1" s="214" t="s">
        <v>3078</v>
      </c>
      <c r="B1" s="215"/>
      <c r="C1" s="216"/>
      <c r="D1" s="215"/>
      <c r="E1" s="215"/>
      <c r="F1" s="215"/>
      <c r="G1" s="215"/>
      <c r="H1" s="215"/>
      <c r="I1" s="215"/>
      <c r="J1" s="215"/>
      <c r="K1" s="215"/>
      <c r="L1" s="215"/>
      <c r="M1" s="215"/>
      <c r="N1" s="215"/>
      <c r="O1" s="215"/>
      <c r="P1" s="215"/>
      <c r="Q1" s="215"/>
      <c r="R1" s="217"/>
      <c r="S1" s="215"/>
      <c r="T1" s="215"/>
      <c r="U1" s="215"/>
      <c r="V1" s="217"/>
      <c r="W1" s="217"/>
      <c r="X1" s="215"/>
      <c r="Y1" s="215"/>
      <c r="Z1" s="215"/>
      <c r="AA1" s="215"/>
      <c r="AB1" s="215"/>
      <c r="AC1" s="215"/>
      <c r="AD1" s="215"/>
      <c r="AE1" s="215"/>
      <c r="AF1" s="219"/>
      <c r="AG1" s="219"/>
      <c r="AH1" s="228"/>
    </row>
    <row r="2" spans="1:34" s="58" customFormat="1" ht="23.25" customHeight="1">
      <c r="A2" s="103" t="s">
        <v>1</v>
      </c>
      <c r="B2" s="173" t="s">
        <v>2</v>
      </c>
      <c r="C2" s="174" t="s">
        <v>3</v>
      </c>
      <c r="D2" s="175" t="s">
        <v>4</v>
      </c>
      <c r="E2" s="175" t="s">
        <v>5</v>
      </c>
      <c r="F2" s="175" t="s">
        <v>6</v>
      </c>
      <c r="G2" s="174" t="s">
        <v>7</v>
      </c>
      <c r="H2" s="176" t="s">
        <v>8</v>
      </c>
      <c r="I2" s="177" t="s">
        <v>9</v>
      </c>
      <c r="J2" s="103" t="s">
        <v>10</v>
      </c>
      <c r="K2" s="169" t="s">
        <v>11</v>
      </c>
      <c r="L2" s="170"/>
      <c r="M2" s="170"/>
      <c r="N2" s="170"/>
      <c r="O2" s="171" t="s">
        <v>12</v>
      </c>
      <c r="P2" s="71"/>
      <c r="Q2" s="71"/>
      <c r="R2" s="72"/>
      <c r="S2" s="168"/>
      <c r="T2" s="71" t="s">
        <v>13</v>
      </c>
      <c r="U2" s="72"/>
      <c r="V2" s="171" t="s">
        <v>14</v>
      </c>
      <c r="W2" s="72"/>
      <c r="X2" s="171" t="s">
        <v>15</v>
      </c>
      <c r="Y2" s="71"/>
      <c r="Z2" s="71"/>
      <c r="AA2" s="71"/>
      <c r="AB2" s="71"/>
      <c r="AC2" s="71"/>
      <c r="AD2" s="72"/>
      <c r="AE2" s="178" t="s">
        <v>16</v>
      </c>
      <c r="AF2" s="180" t="s">
        <v>17</v>
      </c>
      <c r="AG2" s="180" t="s">
        <v>18</v>
      </c>
      <c r="AH2" s="182" t="s">
        <v>19</v>
      </c>
    </row>
    <row r="3" spans="1:34" s="59" customFormat="1" ht="29.4" customHeight="1">
      <c r="A3" s="103" t="s">
        <v>1</v>
      </c>
      <c r="B3" s="173" t="s">
        <v>2</v>
      </c>
      <c r="C3" s="174" t="s">
        <v>3</v>
      </c>
      <c r="D3" s="175" t="s">
        <v>4</v>
      </c>
      <c r="E3" s="175" t="s">
        <v>5</v>
      </c>
      <c r="F3" s="175" t="s">
        <v>6</v>
      </c>
      <c r="G3" s="174" t="s">
        <v>7</v>
      </c>
      <c r="H3" s="176" t="s">
        <v>8</v>
      </c>
      <c r="I3" s="177" t="s">
        <v>9</v>
      </c>
      <c r="J3" s="103" t="s">
        <v>10</v>
      </c>
      <c r="K3" s="67" t="s">
        <v>20</v>
      </c>
      <c r="L3" s="67" t="s">
        <v>21</v>
      </c>
      <c r="M3" s="67" t="s">
        <v>22</v>
      </c>
      <c r="N3" s="67" t="s">
        <v>23</v>
      </c>
      <c r="O3" s="68" t="s">
        <v>24</v>
      </c>
      <c r="P3" s="68" t="s">
        <v>25</v>
      </c>
      <c r="Q3" s="68" t="s">
        <v>26</v>
      </c>
      <c r="R3" s="68" t="s">
        <v>27</v>
      </c>
      <c r="S3" s="73" t="s">
        <v>28</v>
      </c>
      <c r="T3" s="68" t="s">
        <v>29</v>
      </c>
      <c r="U3" s="68" t="s">
        <v>30</v>
      </c>
      <c r="V3" s="75" t="s">
        <v>31</v>
      </c>
      <c r="W3" s="75" t="s">
        <v>32</v>
      </c>
      <c r="X3" s="91" t="s">
        <v>33</v>
      </c>
      <c r="Y3" s="92" t="s">
        <v>34</v>
      </c>
      <c r="Z3" s="80" t="s">
        <v>35</v>
      </c>
      <c r="AA3" s="79" t="s">
        <v>36</v>
      </c>
      <c r="AB3" s="79" t="s">
        <v>37</v>
      </c>
      <c r="AC3" s="81" t="s">
        <v>38</v>
      </c>
      <c r="AD3" s="81" t="s">
        <v>39</v>
      </c>
      <c r="AE3" s="179"/>
      <c r="AF3" s="181"/>
      <c r="AG3" s="181"/>
      <c r="AH3" s="183"/>
    </row>
    <row r="4" spans="1:34" s="58" customFormat="1" ht="20.100000000000001" customHeight="1">
      <c r="A4" s="53">
        <v>1</v>
      </c>
      <c r="B4" s="53" t="s">
        <v>40</v>
      </c>
      <c r="C4" s="51" t="s">
        <v>2819</v>
      </c>
      <c r="D4" s="52" t="s">
        <v>2820</v>
      </c>
      <c r="E4" s="51" t="s">
        <v>43</v>
      </c>
      <c r="F4" s="51" t="str">
        <f>VLOOKUP(D4,[2]通讯录!C:BF,56,0)</f>
        <v>P3</v>
      </c>
      <c r="G4" s="53" t="s">
        <v>2821</v>
      </c>
      <c r="H4" s="65">
        <v>202303</v>
      </c>
      <c r="I4" s="69" t="s">
        <v>424</v>
      </c>
      <c r="J4" s="51" t="s">
        <v>2333</v>
      </c>
      <c r="K4" s="51">
        <v>4500</v>
      </c>
      <c r="L4" s="51">
        <v>4500</v>
      </c>
      <c r="M4" s="51">
        <v>4500</v>
      </c>
      <c r="N4" s="51">
        <v>4500</v>
      </c>
      <c r="O4" s="70">
        <v>630</v>
      </c>
      <c r="P4" s="70">
        <v>22.5</v>
      </c>
      <c r="Q4" s="70">
        <v>9</v>
      </c>
      <c r="R4" s="70">
        <f t="shared" ref="R4:R13" si="0">ROUND(N4*0.095,2)</f>
        <v>427.5</v>
      </c>
      <c r="S4" s="70">
        <v>360</v>
      </c>
      <c r="T4" s="70">
        <v>22.5</v>
      </c>
      <c r="U4" s="76">
        <f t="shared" ref="U4:U13" si="1">N4*0.02</f>
        <v>90</v>
      </c>
      <c r="V4" s="98">
        <f t="shared" ref="V4:V13" si="2">SUM(O4:R4)</f>
        <v>1089</v>
      </c>
      <c r="W4" s="98">
        <f t="shared" ref="W4:W13" si="3">SUM(S4:U4)</f>
        <v>472.5</v>
      </c>
      <c r="X4" s="77">
        <v>12000</v>
      </c>
      <c r="Y4" s="51">
        <f t="shared" ref="Y4:Y13" si="4">X4*0.12</f>
        <v>1440</v>
      </c>
      <c r="Z4" s="51">
        <v>12000</v>
      </c>
      <c r="AA4" s="69">
        <f t="shared" ref="AA4:AA13" si="5">Z4*0.12</f>
        <v>1440</v>
      </c>
      <c r="AB4" s="69">
        <f t="shared" ref="AB4:AB13" si="6">Y4-AA4</f>
        <v>0</v>
      </c>
      <c r="AC4" s="69"/>
      <c r="AD4" s="76">
        <f t="shared" ref="AD4:AD13" si="7">AB4+AC4</f>
        <v>0</v>
      </c>
      <c r="AE4" s="76">
        <f t="shared" ref="AE4:AE13" si="8">V4+W4+AA4*2</f>
        <v>4441.5</v>
      </c>
      <c r="AF4" s="82"/>
      <c r="AG4" s="82"/>
      <c r="AH4" s="88"/>
    </row>
    <row r="5" spans="1:34" s="58" customFormat="1" ht="20.100000000000001" customHeight="1">
      <c r="A5" s="53">
        <v>2</v>
      </c>
      <c r="B5" s="53" t="s">
        <v>40</v>
      </c>
      <c r="C5" s="51" t="s">
        <v>2822</v>
      </c>
      <c r="D5" s="52" t="s">
        <v>2823</v>
      </c>
      <c r="E5" s="51" t="s">
        <v>43</v>
      </c>
      <c r="F5" s="51" t="str">
        <f>VLOOKUP(D5,[2]通讯录!C:BF,56,0)</f>
        <v>P3</v>
      </c>
      <c r="G5" s="53" t="s">
        <v>2824</v>
      </c>
      <c r="H5" s="65">
        <v>202303</v>
      </c>
      <c r="I5" s="69" t="s">
        <v>424</v>
      </c>
      <c r="J5" s="51" t="s">
        <v>2825</v>
      </c>
      <c r="K5" s="51">
        <v>4500</v>
      </c>
      <c r="L5" s="51">
        <v>4500</v>
      </c>
      <c r="M5" s="51">
        <v>4500</v>
      </c>
      <c r="N5" s="51">
        <v>4500</v>
      </c>
      <c r="O5" s="70">
        <v>630</v>
      </c>
      <c r="P5" s="70">
        <v>22.5</v>
      </c>
      <c r="Q5" s="70">
        <v>9</v>
      </c>
      <c r="R5" s="70">
        <f t="shared" si="0"/>
        <v>427.5</v>
      </c>
      <c r="S5" s="70">
        <v>360</v>
      </c>
      <c r="T5" s="70">
        <v>22.5</v>
      </c>
      <c r="U5" s="76">
        <f t="shared" si="1"/>
        <v>90</v>
      </c>
      <c r="V5" s="98">
        <f t="shared" si="2"/>
        <v>1089</v>
      </c>
      <c r="W5" s="98">
        <f t="shared" si="3"/>
        <v>472.5</v>
      </c>
      <c r="X5" s="77">
        <v>3500</v>
      </c>
      <c r="Y5" s="51">
        <f t="shared" si="4"/>
        <v>420</v>
      </c>
      <c r="Z5" s="51">
        <v>12000</v>
      </c>
      <c r="AA5" s="69">
        <f t="shared" si="5"/>
        <v>1440</v>
      </c>
      <c r="AB5" s="69">
        <f t="shared" si="6"/>
        <v>-1020</v>
      </c>
      <c r="AC5" s="69"/>
      <c r="AD5" s="76">
        <f t="shared" si="7"/>
        <v>-1020</v>
      </c>
      <c r="AE5" s="76">
        <f t="shared" si="8"/>
        <v>4441.5</v>
      </c>
      <c r="AF5" s="82" t="s">
        <v>122</v>
      </c>
      <c r="AG5" s="82"/>
      <c r="AH5" s="88"/>
    </row>
    <row r="6" spans="1:34" s="58" customFormat="1" ht="20.100000000000001" customHeight="1">
      <c r="A6" s="53">
        <v>3</v>
      </c>
      <c r="B6" s="53" t="s">
        <v>40</v>
      </c>
      <c r="C6" s="51" t="s">
        <v>2826</v>
      </c>
      <c r="D6" s="52" t="s">
        <v>2827</v>
      </c>
      <c r="E6" s="51" t="s">
        <v>43</v>
      </c>
      <c r="F6" s="51" t="str">
        <f>VLOOKUP(D6,[2]通讯录!C:BF,56,0)</f>
        <v>P2</v>
      </c>
      <c r="G6" s="53" t="s">
        <v>2828</v>
      </c>
      <c r="H6" s="65">
        <v>202303</v>
      </c>
      <c r="I6" s="69" t="s">
        <v>424</v>
      </c>
      <c r="J6" s="51" t="s">
        <v>2829</v>
      </c>
      <c r="K6" s="83">
        <v>4000</v>
      </c>
      <c r="L6" s="83">
        <v>4000</v>
      </c>
      <c r="M6" s="83">
        <v>4000</v>
      </c>
      <c r="N6" s="83">
        <v>4000</v>
      </c>
      <c r="O6" s="70">
        <v>560</v>
      </c>
      <c r="P6" s="70">
        <v>20</v>
      </c>
      <c r="Q6" s="70">
        <v>8</v>
      </c>
      <c r="R6" s="70">
        <f t="shared" si="0"/>
        <v>380</v>
      </c>
      <c r="S6" s="70">
        <v>320</v>
      </c>
      <c r="T6" s="70">
        <v>20</v>
      </c>
      <c r="U6" s="76">
        <f t="shared" si="1"/>
        <v>80</v>
      </c>
      <c r="V6" s="98">
        <f t="shared" si="2"/>
        <v>968</v>
      </c>
      <c r="W6" s="98">
        <f t="shared" si="3"/>
        <v>420</v>
      </c>
      <c r="X6" s="77">
        <v>9000</v>
      </c>
      <c r="Y6" s="51">
        <f t="shared" si="4"/>
        <v>1080</v>
      </c>
      <c r="Z6" s="51">
        <v>9000</v>
      </c>
      <c r="AA6" s="69">
        <f t="shared" si="5"/>
        <v>1080</v>
      </c>
      <c r="AB6" s="69">
        <f t="shared" si="6"/>
        <v>0</v>
      </c>
      <c r="AC6" s="69"/>
      <c r="AD6" s="76">
        <f t="shared" si="7"/>
        <v>0</v>
      </c>
      <c r="AE6" s="76">
        <f t="shared" si="8"/>
        <v>3548</v>
      </c>
      <c r="AF6" s="82"/>
      <c r="AG6" s="82"/>
      <c r="AH6" s="88"/>
    </row>
    <row r="7" spans="1:34" s="58" customFormat="1" ht="20.100000000000001" customHeight="1">
      <c r="A7" s="53">
        <v>4</v>
      </c>
      <c r="B7" s="53" t="s">
        <v>40</v>
      </c>
      <c r="C7" s="51" t="s">
        <v>2830</v>
      </c>
      <c r="D7" s="52" t="s">
        <v>2831</v>
      </c>
      <c r="E7" s="51" t="s">
        <v>43</v>
      </c>
      <c r="F7" s="51" t="str">
        <f>VLOOKUP(D7,[2]通讯录!C:BF,56,0)</f>
        <v>P2</v>
      </c>
      <c r="G7" s="53" t="s">
        <v>2832</v>
      </c>
      <c r="H7" s="65">
        <v>202303</v>
      </c>
      <c r="I7" s="69" t="s">
        <v>424</v>
      </c>
      <c r="J7" s="51" t="s">
        <v>2833</v>
      </c>
      <c r="K7" s="83">
        <v>4000</v>
      </c>
      <c r="L7" s="83">
        <v>4000</v>
      </c>
      <c r="M7" s="83">
        <v>4000</v>
      </c>
      <c r="N7" s="97">
        <v>4000</v>
      </c>
      <c r="O7" s="70">
        <v>560</v>
      </c>
      <c r="P7" s="70">
        <v>20</v>
      </c>
      <c r="Q7" s="70">
        <v>8</v>
      </c>
      <c r="R7" s="70">
        <f t="shared" si="0"/>
        <v>380</v>
      </c>
      <c r="S7" s="70">
        <v>320</v>
      </c>
      <c r="T7" s="70">
        <v>20</v>
      </c>
      <c r="U7" s="76">
        <f t="shared" si="1"/>
        <v>80</v>
      </c>
      <c r="V7" s="98">
        <f t="shared" si="2"/>
        <v>968</v>
      </c>
      <c r="W7" s="98">
        <f t="shared" si="3"/>
        <v>420</v>
      </c>
      <c r="X7" s="77">
        <v>10000</v>
      </c>
      <c r="Y7" s="51">
        <f t="shared" si="4"/>
        <v>1200</v>
      </c>
      <c r="Z7" s="51">
        <v>3500</v>
      </c>
      <c r="AA7" s="69">
        <f t="shared" si="5"/>
        <v>420</v>
      </c>
      <c r="AB7" s="69">
        <f t="shared" si="6"/>
        <v>780</v>
      </c>
      <c r="AC7" s="69"/>
      <c r="AD7" s="76">
        <f t="shared" si="7"/>
        <v>780</v>
      </c>
      <c r="AE7" s="76">
        <f t="shared" si="8"/>
        <v>2228</v>
      </c>
      <c r="AF7" s="82">
        <v>44566</v>
      </c>
      <c r="AG7" s="82">
        <v>44832</v>
      </c>
      <c r="AH7" s="53"/>
    </row>
    <row r="8" spans="1:34" s="58" customFormat="1" ht="20.100000000000001" customHeight="1">
      <c r="A8" s="53">
        <v>5</v>
      </c>
      <c r="B8" s="53" t="s">
        <v>40</v>
      </c>
      <c r="C8" s="51" t="s">
        <v>2834</v>
      </c>
      <c r="D8" s="52" t="s">
        <v>2835</v>
      </c>
      <c r="E8" s="51" t="s">
        <v>43</v>
      </c>
      <c r="F8" s="51" t="str">
        <f>VLOOKUP(D8,[2]通讯录!C:BF,56,0)</f>
        <v>P2</v>
      </c>
      <c r="G8" s="53" t="s">
        <v>2836</v>
      </c>
      <c r="H8" s="65">
        <v>202303</v>
      </c>
      <c r="I8" s="69" t="s">
        <v>424</v>
      </c>
      <c r="J8" s="51" t="s">
        <v>2837</v>
      </c>
      <c r="K8" s="83">
        <v>4000</v>
      </c>
      <c r="L8" s="83">
        <v>4000</v>
      </c>
      <c r="M8" s="83">
        <v>4000</v>
      </c>
      <c r="N8" s="97">
        <v>4000</v>
      </c>
      <c r="O8" s="70">
        <v>560</v>
      </c>
      <c r="P8" s="70">
        <v>20</v>
      </c>
      <c r="Q8" s="70">
        <v>8</v>
      </c>
      <c r="R8" s="70">
        <f t="shared" si="0"/>
        <v>380</v>
      </c>
      <c r="S8" s="70">
        <v>320</v>
      </c>
      <c r="T8" s="70">
        <v>20</v>
      </c>
      <c r="U8" s="76">
        <f t="shared" si="1"/>
        <v>80</v>
      </c>
      <c r="V8" s="98">
        <f t="shared" si="2"/>
        <v>968</v>
      </c>
      <c r="W8" s="98">
        <f t="shared" si="3"/>
        <v>420</v>
      </c>
      <c r="X8" s="77">
        <v>10000</v>
      </c>
      <c r="Y8" s="51">
        <f t="shared" si="4"/>
        <v>1200</v>
      </c>
      <c r="Z8" s="51">
        <v>10000</v>
      </c>
      <c r="AA8" s="69">
        <f t="shared" si="5"/>
        <v>1200</v>
      </c>
      <c r="AB8" s="69">
        <f t="shared" si="6"/>
        <v>0</v>
      </c>
      <c r="AC8" s="69"/>
      <c r="AD8" s="76">
        <f t="shared" si="7"/>
        <v>0</v>
      </c>
      <c r="AE8" s="76">
        <f t="shared" si="8"/>
        <v>3788</v>
      </c>
      <c r="AF8" s="82"/>
      <c r="AG8" s="82"/>
      <c r="AH8" s="88"/>
    </row>
    <row r="9" spans="1:34" s="58" customFormat="1" ht="20.100000000000001" customHeight="1">
      <c r="A9" s="53">
        <v>6</v>
      </c>
      <c r="B9" s="53" t="s">
        <v>40</v>
      </c>
      <c r="C9" s="51" t="s">
        <v>2838</v>
      </c>
      <c r="D9" s="52" t="s">
        <v>2839</v>
      </c>
      <c r="E9" s="51" t="s">
        <v>43</v>
      </c>
      <c r="F9" s="51" t="str">
        <f>VLOOKUP(D9,[2]通讯录!C:BF,56,0)</f>
        <v>P1</v>
      </c>
      <c r="G9" s="53" t="s">
        <v>2840</v>
      </c>
      <c r="H9" s="65">
        <v>202303</v>
      </c>
      <c r="I9" s="69" t="s">
        <v>424</v>
      </c>
      <c r="J9" s="51" t="s">
        <v>2841</v>
      </c>
      <c r="K9" s="83">
        <v>4000</v>
      </c>
      <c r="L9" s="83">
        <v>4000</v>
      </c>
      <c r="M9" s="83">
        <v>4000</v>
      </c>
      <c r="N9" s="97">
        <v>4000</v>
      </c>
      <c r="O9" s="70">
        <v>560</v>
      </c>
      <c r="P9" s="70">
        <v>20</v>
      </c>
      <c r="Q9" s="70">
        <v>8</v>
      </c>
      <c r="R9" s="70">
        <f t="shared" si="0"/>
        <v>380</v>
      </c>
      <c r="S9" s="70">
        <v>320</v>
      </c>
      <c r="T9" s="70">
        <v>20</v>
      </c>
      <c r="U9" s="76">
        <f t="shared" si="1"/>
        <v>80</v>
      </c>
      <c r="V9" s="98">
        <f t="shared" si="2"/>
        <v>968</v>
      </c>
      <c r="W9" s="98">
        <f t="shared" si="3"/>
        <v>420</v>
      </c>
      <c r="X9" s="77">
        <v>3500</v>
      </c>
      <c r="Y9" s="51">
        <f t="shared" si="4"/>
        <v>420</v>
      </c>
      <c r="Z9" s="51">
        <v>3500</v>
      </c>
      <c r="AA9" s="69">
        <f t="shared" si="5"/>
        <v>420</v>
      </c>
      <c r="AB9" s="69">
        <f t="shared" si="6"/>
        <v>0</v>
      </c>
      <c r="AC9" s="69"/>
      <c r="AD9" s="76">
        <f t="shared" si="7"/>
        <v>0</v>
      </c>
      <c r="AE9" s="76">
        <f t="shared" si="8"/>
        <v>2228</v>
      </c>
      <c r="AF9" s="82">
        <v>44582</v>
      </c>
      <c r="AG9" s="82"/>
      <c r="AH9" s="88"/>
    </row>
    <row r="10" spans="1:34" s="58" customFormat="1" ht="20.100000000000001" customHeight="1">
      <c r="A10" s="53">
        <v>7</v>
      </c>
      <c r="B10" s="53" t="s">
        <v>40</v>
      </c>
      <c r="C10" s="51" t="s">
        <v>2842</v>
      </c>
      <c r="D10" s="52" t="s">
        <v>2843</v>
      </c>
      <c r="E10" s="51" t="s">
        <v>43</v>
      </c>
      <c r="F10" s="51" t="str">
        <f>VLOOKUP(D10,[2]通讯录!C:BF,56,0)</f>
        <v>P1</v>
      </c>
      <c r="G10" s="53" t="s">
        <v>2844</v>
      </c>
      <c r="H10" s="65">
        <v>202303</v>
      </c>
      <c r="I10" s="69" t="s">
        <v>424</v>
      </c>
      <c r="J10" s="51" t="s">
        <v>2845</v>
      </c>
      <c r="K10" s="83">
        <v>4000</v>
      </c>
      <c r="L10" s="83">
        <v>4000</v>
      </c>
      <c r="M10" s="83">
        <v>4000</v>
      </c>
      <c r="N10" s="97">
        <v>4000</v>
      </c>
      <c r="O10" s="70">
        <v>560</v>
      </c>
      <c r="P10" s="70">
        <v>20</v>
      </c>
      <c r="Q10" s="70">
        <v>8</v>
      </c>
      <c r="R10" s="70">
        <f t="shared" si="0"/>
        <v>380</v>
      </c>
      <c r="S10" s="70">
        <v>320</v>
      </c>
      <c r="T10" s="70">
        <v>20</v>
      </c>
      <c r="U10" s="76">
        <f t="shared" si="1"/>
        <v>80</v>
      </c>
      <c r="V10" s="98">
        <f t="shared" si="2"/>
        <v>968</v>
      </c>
      <c r="W10" s="98">
        <f t="shared" si="3"/>
        <v>420</v>
      </c>
      <c r="X10" s="77">
        <v>7500</v>
      </c>
      <c r="Y10" s="51">
        <f t="shared" si="4"/>
        <v>900</v>
      </c>
      <c r="Z10" s="51">
        <v>7500</v>
      </c>
      <c r="AA10" s="69">
        <f t="shared" si="5"/>
        <v>900</v>
      </c>
      <c r="AB10" s="69">
        <f t="shared" si="6"/>
        <v>0</v>
      </c>
      <c r="AC10" s="69"/>
      <c r="AD10" s="76">
        <f t="shared" si="7"/>
        <v>0</v>
      </c>
      <c r="AE10" s="76">
        <f t="shared" si="8"/>
        <v>3188</v>
      </c>
      <c r="AF10" s="82"/>
      <c r="AG10" s="82"/>
      <c r="AH10" s="88"/>
    </row>
    <row r="11" spans="1:34" s="58" customFormat="1" ht="20.100000000000001" customHeight="1">
      <c r="A11" s="53">
        <v>8</v>
      </c>
      <c r="B11" s="53" t="s">
        <v>40</v>
      </c>
      <c r="C11" s="51" t="s">
        <v>2846</v>
      </c>
      <c r="D11" s="52" t="s">
        <v>2847</v>
      </c>
      <c r="E11" s="51" t="s">
        <v>43</v>
      </c>
      <c r="F11" s="51" t="str">
        <f>VLOOKUP(D11,[2]通讯录!C:BF,56,0)</f>
        <v>P2</v>
      </c>
      <c r="G11" s="53" t="s">
        <v>2848</v>
      </c>
      <c r="H11" s="65">
        <v>202303</v>
      </c>
      <c r="I11" s="69" t="s">
        <v>424</v>
      </c>
      <c r="J11" s="51" t="s">
        <v>2849</v>
      </c>
      <c r="K11" s="83">
        <v>4000</v>
      </c>
      <c r="L11" s="83">
        <v>4000</v>
      </c>
      <c r="M11" s="83">
        <v>4000</v>
      </c>
      <c r="N11" s="97">
        <v>4000</v>
      </c>
      <c r="O11" s="70">
        <v>560</v>
      </c>
      <c r="P11" s="70">
        <v>20</v>
      </c>
      <c r="Q11" s="70">
        <v>8</v>
      </c>
      <c r="R11" s="70">
        <f t="shared" si="0"/>
        <v>380</v>
      </c>
      <c r="S11" s="70">
        <v>320</v>
      </c>
      <c r="T11" s="70">
        <v>20</v>
      </c>
      <c r="U11" s="76">
        <f t="shared" si="1"/>
        <v>80</v>
      </c>
      <c r="V11" s="98">
        <f t="shared" si="2"/>
        <v>968</v>
      </c>
      <c r="W11" s="98">
        <f t="shared" si="3"/>
        <v>420</v>
      </c>
      <c r="X11" s="77">
        <v>11000</v>
      </c>
      <c r="Y11" s="51">
        <f t="shared" si="4"/>
        <v>1320</v>
      </c>
      <c r="Z11" s="51">
        <v>11000</v>
      </c>
      <c r="AA11" s="69">
        <f t="shared" si="5"/>
        <v>1320</v>
      </c>
      <c r="AB11" s="69">
        <f t="shared" si="6"/>
        <v>0</v>
      </c>
      <c r="AC11" s="69"/>
      <c r="AD11" s="76">
        <f t="shared" si="7"/>
        <v>0</v>
      </c>
      <c r="AE11" s="76">
        <f t="shared" si="8"/>
        <v>4028</v>
      </c>
      <c r="AF11" s="82"/>
      <c r="AG11" s="82"/>
      <c r="AH11" s="88"/>
    </row>
    <row r="12" spans="1:34" s="58" customFormat="1" ht="20.100000000000001" customHeight="1">
      <c r="A12" s="53">
        <v>9</v>
      </c>
      <c r="B12" s="53" t="s">
        <v>40</v>
      </c>
      <c r="C12" s="51" t="s">
        <v>2850</v>
      </c>
      <c r="D12" s="52" t="s">
        <v>2851</v>
      </c>
      <c r="E12" s="51" t="s">
        <v>43</v>
      </c>
      <c r="F12" s="51" t="s">
        <v>79</v>
      </c>
      <c r="G12" s="53" t="s">
        <v>2852</v>
      </c>
      <c r="H12" s="65">
        <v>202303</v>
      </c>
      <c r="I12" s="69" t="s">
        <v>424</v>
      </c>
      <c r="J12" s="51" t="s">
        <v>2658</v>
      </c>
      <c r="K12" s="83">
        <v>4000</v>
      </c>
      <c r="L12" s="83">
        <v>4000</v>
      </c>
      <c r="M12" s="83">
        <v>4000</v>
      </c>
      <c r="N12" s="97">
        <v>4000</v>
      </c>
      <c r="O12" s="70">
        <v>560</v>
      </c>
      <c r="P12" s="70">
        <v>20</v>
      </c>
      <c r="Q12" s="70">
        <v>8</v>
      </c>
      <c r="R12" s="70">
        <f t="shared" si="0"/>
        <v>380</v>
      </c>
      <c r="S12" s="70">
        <v>320</v>
      </c>
      <c r="T12" s="70">
        <v>20</v>
      </c>
      <c r="U12" s="76">
        <f t="shared" si="1"/>
        <v>80</v>
      </c>
      <c r="V12" s="98">
        <f t="shared" si="2"/>
        <v>968</v>
      </c>
      <c r="W12" s="98">
        <f t="shared" si="3"/>
        <v>420</v>
      </c>
      <c r="X12" s="77">
        <v>8500</v>
      </c>
      <c r="Y12" s="51">
        <f t="shared" si="4"/>
        <v>1020</v>
      </c>
      <c r="Z12" s="51">
        <v>8500</v>
      </c>
      <c r="AA12" s="69">
        <f t="shared" si="5"/>
        <v>1020</v>
      </c>
      <c r="AB12" s="69">
        <f t="shared" si="6"/>
        <v>0</v>
      </c>
      <c r="AC12" s="69"/>
      <c r="AD12" s="76">
        <f t="shared" si="7"/>
        <v>0</v>
      </c>
      <c r="AE12" s="76">
        <f t="shared" si="8"/>
        <v>3428</v>
      </c>
      <c r="AF12" s="82"/>
      <c r="AG12" s="82"/>
      <c r="AH12" s="88"/>
    </row>
    <row r="13" spans="1:34" s="58" customFormat="1" ht="20.100000000000001" customHeight="1">
      <c r="A13" s="53">
        <v>10</v>
      </c>
      <c r="B13" s="53" t="s">
        <v>40</v>
      </c>
      <c r="C13" s="51" t="s">
        <v>2853</v>
      </c>
      <c r="D13" s="52" t="s">
        <v>2854</v>
      </c>
      <c r="E13" s="51" t="s">
        <v>43</v>
      </c>
      <c r="F13" s="51" t="s">
        <v>79</v>
      </c>
      <c r="G13" s="53" t="s">
        <v>2855</v>
      </c>
      <c r="H13" s="65">
        <v>202303</v>
      </c>
      <c r="I13" s="69" t="s">
        <v>424</v>
      </c>
      <c r="J13" s="51" t="s">
        <v>2856</v>
      </c>
      <c r="K13" s="83">
        <v>4000</v>
      </c>
      <c r="L13" s="83">
        <v>4000</v>
      </c>
      <c r="M13" s="83">
        <v>4000</v>
      </c>
      <c r="N13" s="97">
        <v>4000</v>
      </c>
      <c r="O13" s="70">
        <v>560</v>
      </c>
      <c r="P13" s="70">
        <v>20</v>
      </c>
      <c r="Q13" s="70">
        <v>8</v>
      </c>
      <c r="R13" s="70">
        <f t="shared" si="0"/>
        <v>380</v>
      </c>
      <c r="S13" s="70">
        <v>320</v>
      </c>
      <c r="T13" s="70">
        <v>20</v>
      </c>
      <c r="U13" s="76">
        <f t="shared" si="1"/>
        <v>80</v>
      </c>
      <c r="V13" s="98">
        <f t="shared" si="2"/>
        <v>968</v>
      </c>
      <c r="W13" s="98">
        <f t="shared" si="3"/>
        <v>420</v>
      </c>
      <c r="X13" s="77">
        <v>11500</v>
      </c>
      <c r="Y13" s="51">
        <f t="shared" si="4"/>
        <v>1380</v>
      </c>
      <c r="Z13" s="51">
        <v>11500</v>
      </c>
      <c r="AA13" s="69">
        <f t="shared" si="5"/>
        <v>1380</v>
      </c>
      <c r="AB13" s="69">
        <f t="shared" si="6"/>
        <v>0</v>
      </c>
      <c r="AC13" s="69"/>
      <c r="AD13" s="76">
        <f t="shared" si="7"/>
        <v>0</v>
      </c>
      <c r="AE13" s="76">
        <f t="shared" si="8"/>
        <v>4148</v>
      </c>
      <c r="AF13" s="82"/>
      <c r="AG13" s="82"/>
      <c r="AH13" s="88"/>
    </row>
    <row r="14" spans="1:34">
      <c r="O14" s="95"/>
      <c r="P14" s="95"/>
      <c r="Q14" s="95"/>
      <c r="R14" s="95"/>
      <c r="S14" s="95"/>
      <c r="T14" s="95"/>
      <c r="U14" s="95"/>
    </row>
    <row r="16" spans="1:34">
      <c r="AA16" s="99"/>
    </row>
  </sheetData>
  <mergeCells count="1">
    <mergeCell ref="A1:AH1"/>
  </mergeCells>
  <phoneticPr fontId="25" type="noConversion"/>
  <conditionalFormatting sqref="D4">
    <cfRule type="duplicateValues" dxfId="41" priority="12"/>
    <cfRule type="duplicateValues" dxfId="40" priority="21"/>
    <cfRule type="duplicateValues" dxfId="39" priority="30"/>
  </conditionalFormatting>
  <conditionalFormatting sqref="D5">
    <cfRule type="duplicateValues" dxfId="38" priority="11"/>
    <cfRule type="duplicateValues" dxfId="37" priority="20"/>
    <cfRule type="duplicateValues" dxfId="36" priority="29"/>
  </conditionalFormatting>
  <conditionalFormatting sqref="D6">
    <cfRule type="duplicateValues" dxfId="35" priority="10"/>
    <cfRule type="duplicateValues" dxfId="34" priority="19"/>
    <cfRule type="duplicateValues" dxfId="33" priority="28"/>
  </conditionalFormatting>
  <conditionalFormatting sqref="D7">
    <cfRule type="duplicateValues" dxfId="32" priority="9"/>
    <cfRule type="duplicateValues" dxfId="31" priority="18"/>
    <cfRule type="duplicateValues" dxfId="30" priority="27"/>
  </conditionalFormatting>
  <conditionalFormatting sqref="D8">
    <cfRule type="duplicateValues" dxfId="29" priority="8"/>
    <cfRule type="duplicateValues" dxfId="28" priority="17"/>
    <cfRule type="duplicateValues" dxfId="27" priority="26"/>
  </conditionalFormatting>
  <conditionalFormatting sqref="D9">
    <cfRule type="duplicateValues" dxfId="26" priority="7"/>
    <cfRule type="duplicateValues" dxfId="25" priority="16"/>
    <cfRule type="duplicateValues" dxfId="24" priority="25"/>
  </conditionalFormatting>
  <conditionalFormatting sqref="D10">
    <cfRule type="duplicateValues" dxfId="23" priority="6"/>
    <cfRule type="duplicateValues" dxfId="22" priority="15"/>
    <cfRule type="duplicateValues" dxfId="21" priority="24"/>
  </conditionalFormatting>
  <conditionalFormatting sqref="D11">
    <cfRule type="duplicateValues" dxfId="20" priority="5"/>
    <cfRule type="duplicateValues" dxfId="19" priority="14"/>
    <cfRule type="duplicateValues" dxfId="18" priority="23"/>
  </conditionalFormatting>
  <conditionalFormatting sqref="D12">
    <cfRule type="duplicateValues" dxfId="17" priority="4"/>
    <cfRule type="duplicateValues" dxfId="16" priority="13"/>
    <cfRule type="duplicateValues" dxfId="15" priority="22"/>
  </conditionalFormatting>
  <conditionalFormatting sqref="D13">
    <cfRule type="duplicateValues" dxfId="14" priority="1"/>
    <cfRule type="duplicateValues" dxfId="13" priority="2"/>
    <cfRule type="duplicateValues" dxfId="12" priority="3"/>
  </conditionalFormatting>
  <conditionalFormatting sqref="D1:D3">
    <cfRule type="duplicateValues" dxfId="11" priority="31"/>
    <cfRule type="duplicateValues" dxfId="10" priority="32"/>
    <cfRule type="duplicateValues" dxfId="9" priority="33"/>
    <cfRule type="duplicateValues" dxfId="8" priority="34"/>
    <cfRule type="duplicateValues" dxfId="7" priority="35"/>
    <cfRule type="duplicateValues" dxfId="6" priority="36"/>
  </conditionalFormatting>
  <pageMargins left="0.75" right="0.75" top="1" bottom="1" header="0.5" footer="0.5"/>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C3AAB-C724-478A-937F-D12C1548D7EE}">
  <dimension ref="A3:L37"/>
  <sheetViews>
    <sheetView topLeftCell="A13" workbookViewId="0">
      <selection activeCell="F19" sqref="F19"/>
    </sheetView>
  </sheetViews>
  <sheetFormatPr defaultRowHeight="14.4"/>
  <cols>
    <col min="1" max="1" width="10.109375" bestFit="1" customWidth="1"/>
    <col min="2" max="2" width="18.109375" bestFit="1" customWidth="1"/>
    <col min="3" max="4" width="20.5546875" bestFit="1" customWidth="1"/>
    <col min="5" max="5" width="23" bestFit="1" customWidth="1"/>
    <col min="6" max="6" width="20.44140625" bestFit="1" customWidth="1"/>
    <col min="7" max="7" width="24.109375" bestFit="1" customWidth="1"/>
    <col min="8" max="8" width="13.5546875" bestFit="1" customWidth="1"/>
    <col min="9" max="9" width="21.77734375" bestFit="1" customWidth="1"/>
    <col min="10" max="10" width="27.6640625" bestFit="1" customWidth="1"/>
    <col min="11" max="12" width="23" bestFit="1" customWidth="1"/>
  </cols>
  <sheetData>
    <row r="3" spans="1:12">
      <c r="A3" s="184" t="s">
        <v>3293</v>
      </c>
      <c r="B3" t="s">
        <v>3294</v>
      </c>
      <c r="C3" t="s">
        <v>3295</v>
      </c>
      <c r="D3" t="s">
        <v>3296</v>
      </c>
      <c r="E3" t="s">
        <v>3297</v>
      </c>
      <c r="F3" t="s">
        <v>3298</v>
      </c>
      <c r="G3" t="s">
        <v>3299</v>
      </c>
      <c r="H3" t="s">
        <v>3304</v>
      </c>
      <c r="I3" t="s">
        <v>3300</v>
      </c>
      <c r="J3" t="s">
        <v>3301</v>
      </c>
      <c r="K3" t="s">
        <v>3302</v>
      </c>
      <c r="L3" t="s">
        <v>3303</v>
      </c>
    </row>
    <row r="4" spans="1:12">
      <c r="A4" s="185" t="s">
        <v>2965</v>
      </c>
      <c r="B4" s="186">
        <v>4000</v>
      </c>
      <c r="C4" s="186">
        <v>320</v>
      </c>
      <c r="D4" s="186">
        <v>80</v>
      </c>
      <c r="E4" s="186">
        <v>20</v>
      </c>
      <c r="F4" s="186">
        <v>3500</v>
      </c>
      <c r="G4" s="186">
        <v>420</v>
      </c>
      <c r="H4" s="186">
        <v>0</v>
      </c>
      <c r="I4" s="186">
        <v>560</v>
      </c>
      <c r="J4" s="186">
        <v>368</v>
      </c>
      <c r="K4" s="186">
        <v>8</v>
      </c>
      <c r="L4" s="186">
        <v>20</v>
      </c>
    </row>
    <row r="5" spans="1:12">
      <c r="A5" s="185" t="s">
        <v>2873</v>
      </c>
      <c r="B5" s="186">
        <v>4000</v>
      </c>
      <c r="C5" s="186">
        <v>320</v>
      </c>
      <c r="D5" s="186">
        <v>80</v>
      </c>
      <c r="E5" s="186">
        <v>20</v>
      </c>
      <c r="F5" s="186">
        <v>6000</v>
      </c>
      <c r="G5" s="186">
        <v>720</v>
      </c>
      <c r="H5" s="186">
        <v>0</v>
      </c>
      <c r="I5" s="186">
        <v>560</v>
      </c>
      <c r="J5" s="186">
        <v>380</v>
      </c>
      <c r="K5" s="186">
        <v>8</v>
      </c>
      <c r="L5" s="186">
        <v>20</v>
      </c>
    </row>
    <row r="6" spans="1:12">
      <c r="A6" s="185" t="s">
        <v>2968</v>
      </c>
      <c r="B6" s="186">
        <v>4000</v>
      </c>
      <c r="C6" s="186">
        <v>320</v>
      </c>
      <c r="D6" s="186">
        <v>80</v>
      </c>
      <c r="E6" s="186">
        <v>20</v>
      </c>
      <c r="F6" s="186">
        <v>7000</v>
      </c>
      <c r="G6" s="186">
        <v>840</v>
      </c>
      <c r="H6" s="186">
        <v>0</v>
      </c>
      <c r="I6" s="186">
        <v>560</v>
      </c>
      <c r="J6" s="186">
        <v>368</v>
      </c>
      <c r="K6" s="186">
        <v>8</v>
      </c>
      <c r="L6" s="186">
        <v>20</v>
      </c>
    </row>
    <row r="7" spans="1:12">
      <c r="A7" s="185" t="s">
        <v>2909</v>
      </c>
      <c r="B7" s="186">
        <v>4000</v>
      </c>
      <c r="C7" s="186">
        <v>320</v>
      </c>
      <c r="D7" s="186">
        <v>80</v>
      </c>
      <c r="E7" s="186">
        <v>20</v>
      </c>
      <c r="F7" s="186">
        <v>6000</v>
      </c>
      <c r="G7" s="186">
        <v>720</v>
      </c>
      <c r="H7" s="186">
        <v>0</v>
      </c>
      <c r="I7" s="186">
        <v>560</v>
      </c>
      <c r="J7" s="186">
        <v>368</v>
      </c>
      <c r="K7" s="186">
        <v>8</v>
      </c>
      <c r="L7" s="186">
        <v>20</v>
      </c>
    </row>
    <row r="8" spans="1:12">
      <c r="A8" s="185" t="s">
        <v>2863</v>
      </c>
      <c r="B8" s="186">
        <v>4000</v>
      </c>
      <c r="C8" s="186">
        <v>320</v>
      </c>
      <c r="D8" s="186">
        <v>80</v>
      </c>
      <c r="E8" s="186">
        <v>20</v>
      </c>
      <c r="F8" s="186">
        <v>8000</v>
      </c>
      <c r="G8" s="186">
        <v>960</v>
      </c>
      <c r="H8" s="186">
        <v>0</v>
      </c>
      <c r="I8" s="186">
        <v>560</v>
      </c>
      <c r="J8" s="186">
        <v>380</v>
      </c>
      <c r="K8" s="186">
        <v>8</v>
      </c>
      <c r="L8" s="186">
        <v>20</v>
      </c>
    </row>
    <row r="9" spans="1:12">
      <c r="A9" s="185" t="s">
        <v>2876</v>
      </c>
      <c r="B9" s="186">
        <v>4000</v>
      </c>
      <c r="C9" s="186">
        <v>320</v>
      </c>
      <c r="D9" s="186">
        <v>80</v>
      </c>
      <c r="E9" s="186">
        <v>20</v>
      </c>
      <c r="F9" s="186">
        <v>3500</v>
      </c>
      <c r="G9" s="186">
        <v>420</v>
      </c>
      <c r="H9" s="186">
        <v>240</v>
      </c>
      <c r="I9" s="186">
        <v>560</v>
      </c>
      <c r="J9" s="186">
        <v>380</v>
      </c>
      <c r="K9" s="186">
        <v>8</v>
      </c>
      <c r="L9" s="186">
        <v>20</v>
      </c>
    </row>
    <row r="10" spans="1:12">
      <c r="A10" s="185" t="s">
        <v>2880</v>
      </c>
      <c r="B10" s="186">
        <v>4000</v>
      </c>
      <c r="C10" s="186">
        <v>320</v>
      </c>
      <c r="D10" s="186">
        <v>80</v>
      </c>
      <c r="E10" s="186">
        <v>20</v>
      </c>
      <c r="F10" s="186">
        <v>8000</v>
      </c>
      <c r="G10" s="186">
        <v>800</v>
      </c>
      <c r="H10" s="186">
        <v>80</v>
      </c>
      <c r="I10" s="186">
        <v>560</v>
      </c>
      <c r="J10" s="186">
        <v>300</v>
      </c>
      <c r="K10" s="186">
        <v>24</v>
      </c>
      <c r="L10" s="186">
        <v>20</v>
      </c>
    </row>
    <row r="11" spans="1:12">
      <c r="A11" s="185" t="s">
        <v>2913</v>
      </c>
      <c r="B11" s="186">
        <v>4000</v>
      </c>
      <c r="C11" s="186">
        <v>320</v>
      </c>
      <c r="D11" s="186">
        <v>80</v>
      </c>
      <c r="E11" s="186">
        <v>20</v>
      </c>
      <c r="F11" s="186">
        <v>5500</v>
      </c>
      <c r="G11" s="186">
        <v>660</v>
      </c>
      <c r="H11" s="186">
        <v>0</v>
      </c>
      <c r="I11" s="186">
        <v>560</v>
      </c>
      <c r="J11" s="186">
        <v>368</v>
      </c>
      <c r="K11" s="186">
        <v>8</v>
      </c>
      <c r="L11" s="186">
        <v>20</v>
      </c>
    </row>
    <row r="12" spans="1:12">
      <c r="A12" s="185" t="s">
        <v>2884</v>
      </c>
      <c r="B12" s="186">
        <v>4000</v>
      </c>
      <c r="C12" s="186">
        <v>320</v>
      </c>
      <c r="D12" s="186">
        <v>80</v>
      </c>
      <c r="E12" s="186">
        <v>20</v>
      </c>
      <c r="F12" s="186">
        <v>3500</v>
      </c>
      <c r="G12" s="186">
        <v>350</v>
      </c>
      <c r="H12" s="186">
        <v>35</v>
      </c>
      <c r="I12" s="186">
        <v>560</v>
      </c>
      <c r="J12" s="186">
        <v>300</v>
      </c>
      <c r="K12" s="186">
        <v>24</v>
      </c>
      <c r="L12" s="186">
        <v>20</v>
      </c>
    </row>
    <row r="13" spans="1:12">
      <c r="A13" s="185" t="s">
        <v>2916</v>
      </c>
      <c r="B13" s="186">
        <v>4000</v>
      </c>
      <c r="C13" s="186">
        <v>320</v>
      </c>
      <c r="D13" s="186">
        <v>80</v>
      </c>
      <c r="E13" s="186">
        <v>20</v>
      </c>
      <c r="F13" s="186">
        <v>10500</v>
      </c>
      <c r="G13" s="186">
        <v>1260</v>
      </c>
      <c r="H13" s="186">
        <v>0</v>
      </c>
      <c r="I13" s="186">
        <v>560</v>
      </c>
      <c r="J13" s="186">
        <v>368</v>
      </c>
      <c r="K13" s="186">
        <v>8</v>
      </c>
      <c r="L13" s="186">
        <v>20</v>
      </c>
    </row>
    <row r="14" spans="1:12">
      <c r="A14" s="185" t="s">
        <v>2919</v>
      </c>
      <c r="B14" s="186">
        <v>4000</v>
      </c>
      <c r="C14" s="186">
        <v>320</v>
      </c>
      <c r="D14" s="186">
        <v>80</v>
      </c>
      <c r="E14" s="186">
        <v>20</v>
      </c>
      <c r="F14" s="186">
        <v>7500</v>
      </c>
      <c r="G14" s="186">
        <v>900</v>
      </c>
      <c r="H14" s="186">
        <v>0</v>
      </c>
      <c r="I14" s="186">
        <v>560</v>
      </c>
      <c r="J14" s="186">
        <v>368</v>
      </c>
      <c r="K14" s="186">
        <v>8</v>
      </c>
      <c r="L14" s="186">
        <v>20</v>
      </c>
    </row>
    <row r="15" spans="1:12">
      <c r="A15" s="185" t="s">
        <v>2923</v>
      </c>
      <c r="B15" s="186">
        <v>4000</v>
      </c>
      <c r="C15" s="186">
        <v>320</v>
      </c>
      <c r="D15" s="186">
        <v>80</v>
      </c>
      <c r="E15" s="186">
        <v>20</v>
      </c>
      <c r="F15" s="186">
        <v>7500</v>
      </c>
      <c r="G15" s="186">
        <v>900</v>
      </c>
      <c r="H15" s="186">
        <v>0</v>
      </c>
      <c r="I15" s="186">
        <v>560</v>
      </c>
      <c r="J15" s="186">
        <v>368</v>
      </c>
      <c r="K15" s="186">
        <v>8</v>
      </c>
      <c r="L15" s="186">
        <v>20</v>
      </c>
    </row>
    <row r="16" spans="1:12">
      <c r="A16" s="185" t="s">
        <v>2887</v>
      </c>
      <c r="B16" s="186">
        <v>4000</v>
      </c>
      <c r="C16" s="186">
        <v>320</v>
      </c>
      <c r="D16" s="186">
        <v>80</v>
      </c>
      <c r="E16" s="186">
        <v>20</v>
      </c>
      <c r="F16" s="186">
        <v>8500</v>
      </c>
      <c r="G16" s="186">
        <v>850</v>
      </c>
      <c r="H16" s="186">
        <v>85</v>
      </c>
      <c r="I16" s="186">
        <v>560</v>
      </c>
      <c r="J16" s="186">
        <v>300</v>
      </c>
      <c r="K16" s="186">
        <v>24</v>
      </c>
      <c r="L16" s="186">
        <v>20</v>
      </c>
    </row>
    <row r="17" spans="1:12">
      <c r="A17" s="185" t="s">
        <v>2890</v>
      </c>
      <c r="B17" s="186">
        <v>4000</v>
      </c>
      <c r="C17" s="186">
        <v>320</v>
      </c>
      <c r="D17" s="186">
        <v>80</v>
      </c>
      <c r="E17" s="186">
        <v>20</v>
      </c>
      <c r="F17" s="186">
        <v>5000</v>
      </c>
      <c r="G17" s="186">
        <v>500</v>
      </c>
      <c r="H17" s="186">
        <v>50</v>
      </c>
      <c r="I17" s="186">
        <v>560</v>
      </c>
      <c r="J17" s="186">
        <v>300</v>
      </c>
      <c r="K17" s="186">
        <v>24</v>
      </c>
      <c r="L17" s="186">
        <v>20</v>
      </c>
    </row>
    <row r="18" spans="1:12">
      <c r="A18" s="185" t="s">
        <v>2870</v>
      </c>
      <c r="B18" s="186">
        <v>4000</v>
      </c>
      <c r="C18" s="186">
        <v>320</v>
      </c>
      <c r="D18" s="186">
        <v>80</v>
      </c>
      <c r="E18" s="186">
        <v>20</v>
      </c>
      <c r="F18" s="186">
        <v>3500</v>
      </c>
      <c r="G18" s="186">
        <v>420</v>
      </c>
      <c r="H18" s="186">
        <v>600</v>
      </c>
      <c r="I18" s="186">
        <v>560</v>
      </c>
      <c r="J18" s="186">
        <v>380</v>
      </c>
      <c r="K18" s="186">
        <v>8</v>
      </c>
      <c r="L18" s="186">
        <v>20</v>
      </c>
    </row>
    <row r="19" spans="1:12">
      <c r="A19" s="185" t="s">
        <v>2866</v>
      </c>
      <c r="B19" s="186">
        <v>4000</v>
      </c>
      <c r="C19" s="186">
        <v>320</v>
      </c>
      <c r="D19" s="186">
        <v>80</v>
      </c>
      <c r="E19" s="186">
        <v>20</v>
      </c>
      <c r="F19" s="186">
        <v>7000</v>
      </c>
      <c r="G19" s="186">
        <v>840</v>
      </c>
      <c r="H19" s="186">
        <v>0</v>
      </c>
      <c r="I19" s="186">
        <v>560</v>
      </c>
      <c r="J19" s="186">
        <v>380</v>
      </c>
      <c r="K19" s="186">
        <v>8</v>
      </c>
      <c r="L19" s="186">
        <v>20</v>
      </c>
    </row>
    <row r="20" spans="1:12">
      <c r="A20" s="185" t="s">
        <v>2926</v>
      </c>
      <c r="B20" s="186">
        <v>4000</v>
      </c>
      <c r="C20" s="186">
        <v>320</v>
      </c>
      <c r="D20" s="186">
        <v>80</v>
      </c>
      <c r="E20" s="186">
        <v>20</v>
      </c>
      <c r="F20" s="186">
        <v>8000</v>
      </c>
      <c r="G20" s="186">
        <v>960</v>
      </c>
      <c r="H20" s="186">
        <v>0</v>
      </c>
      <c r="I20" s="186">
        <v>560</v>
      </c>
      <c r="J20" s="186">
        <v>368</v>
      </c>
      <c r="K20" s="186">
        <v>8</v>
      </c>
      <c r="L20" s="186">
        <v>20</v>
      </c>
    </row>
    <row r="21" spans="1:12">
      <c r="A21" s="185" t="s">
        <v>2858</v>
      </c>
      <c r="B21" s="186">
        <v>4500</v>
      </c>
      <c r="C21" s="186">
        <v>360</v>
      </c>
      <c r="D21" s="186">
        <v>90</v>
      </c>
      <c r="E21" s="186">
        <v>22.5</v>
      </c>
      <c r="F21" s="186">
        <v>15000</v>
      </c>
      <c r="G21" s="186">
        <v>1800</v>
      </c>
      <c r="H21" s="186">
        <v>0</v>
      </c>
      <c r="I21" s="186">
        <v>630</v>
      </c>
      <c r="J21" s="186">
        <v>427.5</v>
      </c>
      <c r="K21" s="186">
        <v>9</v>
      </c>
      <c r="L21" s="186">
        <v>22.5</v>
      </c>
    </row>
    <row r="22" spans="1:12">
      <c r="A22" s="185" t="s">
        <v>2929</v>
      </c>
      <c r="B22" s="186">
        <v>4000</v>
      </c>
      <c r="C22" s="186">
        <v>320</v>
      </c>
      <c r="D22" s="186">
        <v>80</v>
      </c>
      <c r="E22" s="186">
        <v>20</v>
      </c>
      <c r="F22" s="186">
        <v>7500</v>
      </c>
      <c r="G22" s="186">
        <v>900</v>
      </c>
      <c r="H22" s="186">
        <v>0</v>
      </c>
      <c r="I22" s="186">
        <v>560</v>
      </c>
      <c r="J22" s="186">
        <v>368</v>
      </c>
      <c r="K22" s="186">
        <v>8</v>
      </c>
      <c r="L22" s="186">
        <v>20</v>
      </c>
    </row>
    <row r="23" spans="1:12">
      <c r="A23" s="185" t="s">
        <v>2894</v>
      </c>
      <c r="B23" s="186">
        <v>4000</v>
      </c>
      <c r="C23" s="186">
        <v>320</v>
      </c>
      <c r="D23" s="186">
        <v>80</v>
      </c>
      <c r="E23" s="186">
        <v>20</v>
      </c>
      <c r="F23" s="186">
        <v>3500</v>
      </c>
      <c r="G23" s="186">
        <v>350</v>
      </c>
      <c r="H23" s="186">
        <v>35</v>
      </c>
      <c r="I23" s="186">
        <v>560</v>
      </c>
      <c r="J23" s="186">
        <v>300</v>
      </c>
      <c r="K23" s="186">
        <v>24</v>
      </c>
      <c r="L23" s="186">
        <v>20</v>
      </c>
    </row>
    <row r="24" spans="1:12">
      <c r="A24" s="185" t="s">
        <v>2898</v>
      </c>
      <c r="B24" s="186">
        <v>4000</v>
      </c>
      <c r="C24" s="186">
        <v>320</v>
      </c>
      <c r="D24" s="186">
        <v>80</v>
      </c>
      <c r="E24" s="186">
        <v>20</v>
      </c>
      <c r="F24" s="186">
        <v>6500</v>
      </c>
      <c r="G24" s="186">
        <v>650</v>
      </c>
      <c r="H24" s="186">
        <v>65</v>
      </c>
      <c r="I24" s="186">
        <v>560</v>
      </c>
      <c r="J24" s="186">
        <v>300</v>
      </c>
      <c r="K24" s="186">
        <v>24</v>
      </c>
      <c r="L24" s="186">
        <v>20</v>
      </c>
    </row>
    <row r="25" spans="1:12">
      <c r="A25" s="185" t="s">
        <v>2936</v>
      </c>
      <c r="B25" s="186">
        <v>4000</v>
      </c>
      <c r="C25" s="186">
        <v>320</v>
      </c>
      <c r="D25" s="186">
        <v>80</v>
      </c>
      <c r="E25" s="186">
        <v>20</v>
      </c>
      <c r="F25" s="186">
        <v>7000</v>
      </c>
      <c r="G25" s="186">
        <v>840</v>
      </c>
      <c r="H25" s="186">
        <v>0</v>
      </c>
      <c r="I25" s="186">
        <v>560</v>
      </c>
      <c r="J25" s="186">
        <v>368</v>
      </c>
      <c r="K25" s="186">
        <v>8</v>
      </c>
      <c r="L25" s="186">
        <v>20</v>
      </c>
    </row>
    <row r="26" spans="1:12">
      <c r="A26" s="185" t="s">
        <v>2939</v>
      </c>
      <c r="B26" s="186">
        <v>4000</v>
      </c>
      <c r="C26" s="186">
        <v>320</v>
      </c>
      <c r="D26" s="186">
        <v>80</v>
      </c>
      <c r="E26" s="186">
        <v>20</v>
      </c>
      <c r="F26" s="186">
        <v>9200</v>
      </c>
      <c r="G26" s="186">
        <v>1104</v>
      </c>
      <c r="H26" s="186">
        <v>0</v>
      </c>
      <c r="I26" s="186">
        <v>560</v>
      </c>
      <c r="J26" s="186">
        <v>368</v>
      </c>
      <c r="K26" s="186">
        <v>8</v>
      </c>
      <c r="L26" s="186">
        <v>20</v>
      </c>
    </row>
    <row r="27" spans="1:12">
      <c r="A27" s="185" t="s">
        <v>2943</v>
      </c>
      <c r="B27" s="186">
        <v>4000</v>
      </c>
      <c r="C27" s="186">
        <v>320</v>
      </c>
      <c r="D27" s="186">
        <v>80</v>
      </c>
      <c r="E27" s="186">
        <v>20</v>
      </c>
      <c r="F27" s="186">
        <v>10000</v>
      </c>
      <c r="G27" s="186">
        <v>1200</v>
      </c>
      <c r="H27" s="186">
        <v>0</v>
      </c>
      <c r="I27" s="186">
        <v>560</v>
      </c>
      <c r="J27" s="186">
        <v>368</v>
      </c>
      <c r="K27" s="186">
        <v>8</v>
      </c>
      <c r="L27" s="186">
        <v>20</v>
      </c>
    </row>
    <row r="28" spans="1:12">
      <c r="A28" s="185" t="s">
        <v>2946</v>
      </c>
      <c r="B28" s="186">
        <v>4000</v>
      </c>
      <c r="C28" s="186">
        <v>320</v>
      </c>
      <c r="D28" s="186">
        <v>80</v>
      </c>
      <c r="E28" s="186">
        <v>20</v>
      </c>
      <c r="F28" s="186">
        <v>11000</v>
      </c>
      <c r="G28" s="186">
        <v>1320</v>
      </c>
      <c r="H28" s="186">
        <v>-900</v>
      </c>
      <c r="I28" s="186">
        <v>560</v>
      </c>
      <c r="J28" s="186">
        <v>368</v>
      </c>
      <c r="K28" s="186">
        <v>8</v>
      </c>
      <c r="L28" s="186">
        <v>20</v>
      </c>
    </row>
    <row r="29" spans="1:12">
      <c r="A29" s="185" t="s">
        <v>3191</v>
      </c>
      <c r="B29" s="186">
        <v>4000</v>
      </c>
      <c r="C29" s="186">
        <v>320</v>
      </c>
      <c r="D29" s="186">
        <v>80</v>
      </c>
      <c r="E29" s="186">
        <v>20</v>
      </c>
      <c r="F29" s="186">
        <v>5000</v>
      </c>
      <c r="G29" s="186">
        <v>500</v>
      </c>
      <c r="H29" s="186">
        <v>50</v>
      </c>
      <c r="I29" s="186">
        <v>560</v>
      </c>
      <c r="J29" s="186">
        <v>300</v>
      </c>
      <c r="K29" s="186">
        <v>24</v>
      </c>
      <c r="L29" s="186">
        <v>20</v>
      </c>
    </row>
    <row r="30" spans="1:12">
      <c r="A30" s="185" t="s">
        <v>2951</v>
      </c>
      <c r="B30" s="186">
        <v>4000</v>
      </c>
      <c r="C30" s="186">
        <v>320</v>
      </c>
      <c r="D30" s="186">
        <v>80</v>
      </c>
      <c r="E30" s="186">
        <v>20</v>
      </c>
      <c r="F30" s="186">
        <v>3500</v>
      </c>
      <c r="G30" s="186">
        <v>420</v>
      </c>
      <c r="H30" s="186">
        <v>0</v>
      </c>
      <c r="I30" s="186">
        <v>560</v>
      </c>
      <c r="J30" s="186">
        <v>368</v>
      </c>
      <c r="K30" s="186">
        <v>8</v>
      </c>
      <c r="L30" s="186">
        <v>20</v>
      </c>
    </row>
    <row r="31" spans="1:12">
      <c r="A31" s="185" t="s">
        <v>2902</v>
      </c>
      <c r="B31" s="186">
        <v>4000</v>
      </c>
      <c r="C31" s="186">
        <v>320</v>
      </c>
      <c r="D31" s="186">
        <v>80</v>
      </c>
      <c r="E31" s="186">
        <v>20</v>
      </c>
      <c r="F31" s="186">
        <v>5800</v>
      </c>
      <c r="G31" s="186">
        <v>580</v>
      </c>
      <c r="H31" s="186">
        <v>58</v>
      </c>
      <c r="I31" s="186">
        <v>560</v>
      </c>
      <c r="J31" s="186">
        <v>300</v>
      </c>
      <c r="K31" s="186">
        <v>24</v>
      </c>
      <c r="L31" s="186">
        <v>20</v>
      </c>
    </row>
    <row r="32" spans="1:12">
      <c r="A32" s="185" t="s">
        <v>2954</v>
      </c>
      <c r="B32" s="186">
        <v>4000</v>
      </c>
      <c r="C32" s="186">
        <v>320</v>
      </c>
      <c r="D32" s="186">
        <v>80</v>
      </c>
      <c r="E32" s="186">
        <v>20</v>
      </c>
      <c r="F32" s="186">
        <v>7500</v>
      </c>
      <c r="G32" s="186">
        <v>900</v>
      </c>
      <c r="H32" s="186">
        <v>0</v>
      </c>
      <c r="I32" s="186">
        <v>560</v>
      </c>
      <c r="J32" s="186">
        <v>368</v>
      </c>
      <c r="K32" s="186">
        <v>8</v>
      </c>
      <c r="L32" s="186">
        <v>20</v>
      </c>
    </row>
    <row r="33" spans="1:12">
      <c r="A33" s="185" t="s">
        <v>2958</v>
      </c>
      <c r="B33" s="186">
        <v>4000</v>
      </c>
      <c r="C33" s="186">
        <v>320</v>
      </c>
      <c r="D33" s="186">
        <v>80</v>
      </c>
      <c r="E33" s="186">
        <v>20</v>
      </c>
      <c r="F33" s="186">
        <v>6800</v>
      </c>
      <c r="G33" s="186">
        <v>816</v>
      </c>
      <c r="H33" s="186">
        <v>0</v>
      </c>
      <c r="I33" s="186">
        <v>560</v>
      </c>
      <c r="J33" s="186">
        <v>368</v>
      </c>
      <c r="K33" s="186">
        <v>8</v>
      </c>
      <c r="L33" s="186">
        <v>20</v>
      </c>
    </row>
    <row r="34" spans="1:12">
      <c r="A34" s="185" t="s">
        <v>2905</v>
      </c>
      <c r="B34" s="186">
        <v>4000</v>
      </c>
      <c r="C34" s="186">
        <v>320</v>
      </c>
      <c r="D34" s="186">
        <v>80</v>
      </c>
      <c r="E34" s="186">
        <v>20</v>
      </c>
      <c r="F34" s="186">
        <v>7000</v>
      </c>
      <c r="G34" s="186">
        <v>700</v>
      </c>
      <c r="H34" s="186">
        <v>70</v>
      </c>
      <c r="I34" s="186">
        <v>560</v>
      </c>
      <c r="J34" s="186">
        <v>300</v>
      </c>
      <c r="K34" s="186">
        <v>24</v>
      </c>
      <c r="L34" s="186">
        <v>20</v>
      </c>
    </row>
    <row r="35" spans="1:12">
      <c r="A35" s="185" t="s">
        <v>2972</v>
      </c>
      <c r="B35" s="186">
        <v>4000</v>
      </c>
      <c r="C35" s="186">
        <v>320</v>
      </c>
      <c r="D35" s="186">
        <v>80</v>
      </c>
      <c r="E35" s="186">
        <v>20</v>
      </c>
      <c r="F35" s="186">
        <v>7000</v>
      </c>
      <c r="G35" s="186">
        <v>840</v>
      </c>
      <c r="H35" s="186">
        <v>0</v>
      </c>
      <c r="I35" s="186">
        <v>560</v>
      </c>
      <c r="J35" s="186">
        <v>368</v>
      </c>
      <c r="K35" s="186">
        <v>8</v>
      </c>
      <c r="L35" s="186">
        <v>20</v>
      </c>
    </row>
    <row r="36" spans="1:12">
      <c r="A36" s="185" t="s">
        <v>3305</v>
      </c>
      <c r="B36" s="186"/>
      <c r="C36" s="186"/>
      <c r="D36" s="186"/>
      <c r="E36" s="186"/>
      <c r="F36" s="186"/>
      <c r="G36" s="186"/>
      <c r="H36" s="186"/>
      <c r="I36" s="186"/>
      <c r="J36" s="186"/>
      <c r="K36" s="186"/>
      <c r="L36" s="186"/>
    </row>
    <row r="37" spans="1:12">
      <c r="A37" s="185" t="s">
        <v>16</v>
      </c>
      <c r="B37" s="186">
        <v>128500</v>
      </c>
      <c r="C37" s="186">
        <v>10280</v>
      </c>
      <c r="D37" s="186">
        <v>2570</v>
      </c>
      <c r="E37" s="186">
        <v>642.5</v>
      </c>
      <c r="F37" s="186">
        <v>220800</v>
      </c>
      <c r="G37" s="186">
        <v>25440</v>
      </c>
      <c r="H37" s="186">
        <v>468</v>
      </c>
      <c r="I37" s="186">
        <v>17990</v>
      </c>
      <c r="J37" s="186">
        <v>11283.5</v>
      </c>
      <c r="K37" s="186">
        <v>401</v>
      </c>
      <c r="L37" s="186">
        <v>642.5</v>
      </c>
    </row>
  </sheetData>
  <phoneticPr fontId="2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39"/>
  <sheetViews>
    <sheetView topLeftCell="K1" workbookViewId="0">
      <pane ySplit="3" topLeftCell="A4" activePane="bottomLeft" state="frozen"/>
      <selection pane="bottomLeft" activeCell="Q5" sqref="Q5"/>
    </sheetView>
  </sheetViews>
  <sheetFormatPr defaultColWidth="9" defaultRowHeight="14.4"/>
  <cols>
    <col min="6" max="6" width="9" customWidth="1"/>
    <col min="7" max="7" width="23.109375" customWidth="1"/>
    <col min="8" max="9" width="9" customWidth="1"/>
    <col min="10" max="10" width="13" customWidth="1"/>
    <col min="11" max="14" width="9" customWidth="1"/>
    <col min="15" max="15" width="10.33203125" customWidth="1"/>
    <col min="16" max="17" width="9" customWidth="1"/>
    <col min="18" max="18" width="9.33203125" customWidth="1"/>
    <col min="19" max="21" width="9" customWidth="1"/>
    <col min="22" max="22" width="9.6640625" customWidth="1"/>
    <col min="23" max="23" width="11.109375" customWidth="1"/>
    <col min="27" max="27" width="9" style="89"/>
    <col min="31" max="31" width="9.6640625" customWidth="1"/>
    <col min="32" max="32" width="16.33203125" customWidth="1"/>
    <col min="33" max="33" width="17.33203125" customWidth="1"/>
  </cols>
  <sheetData>
    <row r="1" spans="1:36" s="58" customFormat="1" ht="40.5" customHeight="1">
      <c r="A1" s="214" t="s">
        <v>3078</v>
      </c>
      <c r="B1" s="215"/>
      <c r="C1" s="216"/>
      <c r="D1" s="215"/>
      <c r="E1" s="215"/>
      <c r="F1" s="215"/>
      <c r="G1" s="215"/>
      <c r="H1" s="215"/>
      <c r="I1" s="215"/>
      <c r="J1" s="215"/>
      <c r="K1" s="215"/>
      <c r="L1" s="215"/>
      <c r="M1" s="215"/>
      <c r="N1" s="215"/>
      <c r="O1" s="215"/>
      <c r="P1" s="215"/>
      <c r="Q1" s="215"/>
      <c r="R1" s="217"/>
      <c r="S1" s="215"/>
      <c r="T1" s="215"/>
      <c r="U1" s="215"/>
      <c r="V1" s="217"/>
      <c r="W1" s="217"/>
      <c r="X1" s="215"/>
      <c r="Y1" s="215"/>
      <c r="Z1" s="215"/>
      <c r="AA1" s="252"/>
      <c r="AB1" s="215"/>
      <c r="AC1" s="215"/>
      <c r="AD1" s="215"/>
      <c r="AE1" s="215"/>
      <c r="AF1" s="215"/>
      <c r="AG1" s="220"/>
      <c r="AJ1" s="84"/>
    </row>
    <row r="2" spans="1:36" s="58" customFormat="1" ht="23.25" customHeight="1">
      <c r="A2" s="103" t="s">
        <v>1</v>
      </c>
      <c r="B2" s="173" t="s">
        <v>2</v>
      </c>
      <c r="C2" s="174" t="s">
        <v>3</v>
      </c>
      <c r="D2" s="175" t="s">
        <v>4</v>
      </c>
      <c r="E2" s="175" t="s">
        <v>5</v>
      </c>
      <c r="F2" s="175" t="s">
        <v>6</v>
      </c>
      <c r="G2" s="174" t="s">
        <v>7</v>
      </c>
      <c r="H2" s="176" t="s">
        <v>8</v>
      </c>
      <c r="I2" s="177" t="s">
        <v>9</v>
      </c>
      <c r="J2" s="103" t="s">
        <v>10</v>
      </c>
      <c r="K2" s="169" t="s">
        <v>11</v>
      </c>
      <c r="L2" s="170"/>
      <c r="M2" s="170"/>
      <c r="N2" s="170"/>
      <c r="O2" s="171" t="s">
        <v>12</v>
      </c>
      <c r="P2" s="71"/>
      <c r="Q2" s="71"/>
      <c r="R2" s="72"/>
      <c r="S2" s="168"/>
      <c r="T2" s="71" t="s">
        <v>13</v>
      </c>
      <c r="U2" s="72"/>
      <c r="V2" s="171" t="s">
        <v>14</v>
      </c>
      <c r="W2" s="72"/>
      <c r="X2" s="171" t="s">
        <v>15</v>
      </c>
      <c r="Y2" s="71"/>
      <c r="Z2" s="71"/>
      <c r="AA2" s="204"/>
      <c r="AB2" s="71"/>
      <c r="AC2" s="71"/>
      <c r="AD2" s="72"/>
      <c r="AE2" s="178" t="s">
        <v>16</v>
      </c>
      <c r="AF2" s="202" t="s">
        <v>2814</v>
      </c>
      <c r="AG2" s="103" t="s">
        <v>19</v>
      </c>
      <c r="AJ2" s="84"/>
    </row>
    <row r="3" spans="1:36" s="59" customFormat="1" ht="29.4" customHeight="1">
      <c r="A3" s="103" t="s">
        <v>1</v>
      </c>
      <c r="B3" s="173" t="s">
        <v>2</v>
      </c>
      <c r="C3" s="174" t="s">
        <v>3</v>
      </c>
      <c r="D3" s="175" t="s">
        <v>4</v>
      </c>
      <c r="E3" s="175" t="s">
        <v>5</v>
      </c>
      <c r="F3" s="175" t="s">
        <v>6</v>
      </c>
      <c r="G3" s="174" t="s">
        <v>7</v>
      </c>
      <c r="H3" s="176" t="s">
        <v>8</v>
      </c>
      <c r="I3" s="177" t="s">
        <v>9</v>
      </c>
      <c r="J3" s="103" t="s">
        <v>10</v>
      </c>
      <c r="K3" s="67" t="s">
        <v>20</v>
      </c>
      <c r="L3" s="67" t="s">
        <v>21</v>
      </c>
      <c r="M3" s="67" t="s">
        <v>22</v>
      </c>
      <c r="N3" s="67" t="s">
        <v>23</v>
      </c>
      <c r="O3" s="68" t="s">
        <v>24</v>
      </c>
      <c r="P3" s="68" t="s">
        <v>25</v>
      </c>
      <c r="Q3" s="68" t="s">
        <v>26</v>
      </c>
      <c r="R3" s="68" t="s">
        <v>27</v>
      </c>
      <c r="S3" s="73" t="s">
        <v>28</v>
      </c>
      <c r="T3" s="68" t="s">
        <v>29</v>
      </c>
      <c r="U3" s="68" t="s">
        <v>30</v>
      </c>
      <c r="V3" s="75" t="s">
        <v>31</v>
      </c>
      <c r="W3" s="75" t="s">
        <v>32</v>
      </c>
      <c r="X3" s="91" t="s">
        <v>33</v>
      </c>
      <c r="Y3" s="92" t="s">
        <v>34</v>
      </c>
      <c r="Z3" s="80" t="s">
        <v>35</v>
      </c>
      <c r="AA3" s="93" t="s">
        <v>36</v>
      </c>
      <c r="AB3" s="79" t="s">
        <v>37</v>
      </c>
      <c r="AC3" s="81" t="s">
        <v>38</v>
      </c>
      <c r="AD3" s="81" t="s">
        <v>39</v>
      </c>
      <c r="AE3" s="179"/>
      <c r="AF3" s="203"/>
      <c r="AG3" s="172"/>
      <c r="AJ3" s="86"/>
    </row>
    <row r="4" spans="1:36" s="60" customFormat="1" ht="15.6">
      <c r="A4" s="53">
        <v>1</v>
      </c>
      <c r="B4" s="53" t="s">
        <v>40</v>
      </c>
      <c r="C4" s="53" t="s">
        <v>2857</v>
      </c>
      <c r="D4" s="53" t="s">
        <v>2858</v>
      </c>
      <c r="E4" s="53" t="s">
        <v>43</v>
      </c>
      <c r="F4" s="53" t="str">
        <f>VLOOKUP(D4,[2]通讯录!C:BF,56,0)</f>
        <v>P4</v>
      </c>
      <c r="G4" s="53" t="s">
        <v>2859</v>
      </c>
      <c r="H4" s="90">
        <v>202303</v>
      </c>
      <c r="I4" s="53" t="s">
        <v>2860</v>
      </c>
      <c r="J4" s="53" t="s">
        <v>2861</v>
      </c>
      <c r="K4" s="51">
        <v>4500</v>
      </c>
      <c r="L4" s="51">
        <v>4500</v>
      </c>
      <c r="M4" s="51">
        <v>4500</v>
      </c>
      <c r="N4" s="51">
        <v>4500</v>
      </c>
      <c r="O4" s="70">
        <v>630</v>
      </c>
      <c r="P4" s="70">
        <v>22.5</v>
      </c>
      <c r="Q4" s="70">
        <v>9</v>
      </c>
      <c r="R4" s="70">
        <f t="shared" ref="R4:R9" si="0">ROUND(N4*0.095,2)</f>
        <v>427.5</v>
      </c>
      <c r="S4" s="70">
        <v>360</v>
      </c>
      <c r="T4" s="70">
        <v>22.5</v>
      </c>
      <c r="U4" s="76">
        <f>N4*0.02</f>
        <v>90</v>
      </c>
      <c r="V4" s="76">
        <f t="shared" ref="V4:V9" si="1">SUM(O4:R4)</f>
        <v>1089</v>
      </c>
      <c r="W4" s="76">
        <f t="shared" ref="W4:W9" si="2">SUM(S4:U4)</f>
        <v>472.5</v>
      </c>
      <c r="X4" s="78">
        <v>15000</v>
      </c>
      <c r="Y4" s="53">
        <f t="shared" ref="Y4:Y9" si="3">X4*0.12</f>
        <v>1800</v>
      </c>
      <c r="Z4" s="53">
        <v>15000</v>
      </c>
      <c r="AA4" s="83">
        <f t="shared" ref="AA4:AA9" si="4">Z4*0.12</f>
        <v>1800</v>
      </c>
      <c r="AB4" s="69">
        <f t="shared" ref="AB4:AB9" si="5">Y4-AA4</f>
        <v>0</v>
      </c>
      <c r="AC4" s="53"/>
      <c r="AD4" s="76">
        <f t="shared" ref="AD4:AD9" si="6">AB4+AC4</f>
        <v>0</v>
      </c>
      <c r="AE4" s="76">
        <f t="shared" ref="AE4:AE9" si="7">V4+W4+AA4*2</f>
        <v>5161.5</v>
      </c>
      <c r="AF4" s="53"/>
      <c r="AG4" s="53"/>
    </row>
    <row r="5" spans="1:36" s="60" customFormat="1" ht="15.6">
      <c r="A5" s="53">
        <v>2</v>
      </c>
      <c r="B5" s="53" t="s">
        <v>40</v>
      </c>
      <c r="C5" s="53" t="s">
        <v>2862</v>
      </c>
      <c r="D5" s="53" t="s">
        <v>2863</v>
      </c>
      <c r="E5" s="53" t="s">
        <v>43</v>
      </c>
      <c r="F5" s="53" t="str">
        <f>VLOOKUP(D5,[2]通讯录!C:BF,56,0)</f>
        <v>P2</v>
      </c>
      <c r="G5" s="53" t="s">
        <v>2864</v>
      </c>
      <c r="H5" s="90">
        <v>202303</v>
      </c>
      <c r="I5" s="53" t="s">
        <v>2860</v>
      </c>
      <c r="J5" s="53" t="s">
        <v>690</v>
      </c>
      <c r="K5" s="51">
        <v>4000</v>
      </c>
      <c r="L5" s="51">
        <v>4000</v>
      </c>
      <c r="M5" s="51">
        <v>4000</v>
      </c>
      <c r="N5" s="51">
        <v>4000</v>
      </c>
      <c r="O5" s="76">
        <v>560</v>
      </c>
      <c r="P5" s="70">
        <v>20</v>
      </c>
      <c r="Q5" s="76">
        <v>8</v>
      </c>
      <c r="R5" s="70">
        <f t="shared" si="0"/>
        <v>380</v>
      </c>
      <c r="S5" s="76">
        <v>320</v>
      </c>
      <c r="T5" s="76">
        <v>20</v>
      </c>
      <c r="U5" s="76">
        <v>80</v>
      </c>
      <c r="V5" s="76">
        <f t="shared" si="1"/>
        <v>968</v>
      </c>
      <c r="W5" s="76">
        <f t="shared" si="2"/>
        <v>420</v>
      </c>
      <c r="X5" s="78">
        <v>8000</v>
      </c>
      <c r="Y5" s="53">
        <f t="shared" si="3"/>
        <v>960</v>
      </c>
      <c r="Z5" s="53">
        <v>8000</v>
      </c>
      <c r="AA5" s="83">
        <f t="shared" si="4"/>
        <v>960</v>
      </c>
      <c r="AB5" s="69">
        <f t="shared" si="5"/>
        <v>0</v>
      </c>
      <c r="AC5" s="53"/>
      <c r="AD5" s="76">
        <f t="shared" si="6"/>
        <v>0</v>
      </c>
      <c r="AE5" s="76">
        <f t="shared" si="7"/>
        <v>3308</v>
      </c>
      <c r="AF5" s="53"/>
      <c r="AG5" s="53"/>
    </row>
    <row r="6" spans="1:36" s="60" customFormat="1" ht="15.6">
      <c r="A6" s="53">
        <v>3</v>
      </c>
      <c r="B6" s="53" t="s">
        <v>40</v>
      </c>
      <c r="C6" s="53" t="s">
        <v>2865</v>
      </c>
      <c r="D6" s="53" t="s">
        <v>2866</v>
      </c>
      <c r="E6" s="53" t="s">
        <v>43</v>
      </c>
      <c r="F6" s="53" t="str">
        <f>VLOOKUP(D6,[2]通讯录!C:BF,56,0)</f>
        <v>P1</v>
      </c>
      <c r="G6" s="53" t="s">
        <v>2867</v>
      </c>
      <c r="H6" s="90">
        <v>202303</v>
      </c>
      <c r="I6" s="53" t="s">
        <v>2860</v>
      </c>
      <c r="J6" s="53" t="s">
        <v>2868</v>
      </c>
      <c r="K6" s="51">
        <v>4000</v>
      </c>
      <c r="L6" s="51">
        <v>4000</v>
      </c>
      <c r="M6" s="51">
        <v>4000</v>
      </c>
      <c r="N6" s="51">
        <v>4000</v>
      </c>
      <c r="O6" s="76">
        <v>560</v>
      </c>
      <c r="P6" s="70">
        <v>20</v>
      </c>
      <c r="Q6" s="76">
        <v>8</v>
      </c>
      <c r="R6" s="70">
        <f t="shared" si="0"/>
        <v>380</v>
      </c>
      <c r="S6" s="76">
        <v>320</v>
      </c>
      <c r="T6" s="76">
        <v>20</v>
      </c>
      <c r="U6" s="76">
        <v>80</v>
      </c>
      <c r="V6" s="76">
        <f t="shared" si="1"/>
        <v>968</v>
      </c>
      <c r="W6" s="76">
        <f t="shared" si="2"/>
        <v>420</v>
      </c>
      <c r="X6" s="78">
        <v>7000</v>
      </c>
      <c r="Y6" s="53">
        <f t="shared" si="3"/>
        <v>840</v>
      </c>
      <c r="Z6" s="53">
        <v>7000</v>
      </c>
      <c r="AA6" s="83">
        <f t="shared" si="4"/>
        <v>840</v>
      </c>
      <c r="AB6" s="69">
        <f t="shared" si="5"/>
        <v>0</v>
      </c>
      <c r="AC6" s="53"/>
      <c r="AD6" s="76">
        <f t="shared" si="6"/>
        <v>0</v>
      </c>
      <c r="AE6" s="76">
        <f t="shared" si="7"/>
        <v>3068</v>
      </c>
      <c r="AF6" s="53"/>
      <c r="AG6" s="53"/>
    </row>
    <row r="7" spans="1:36" s="60" customFormat="1" ht="15.6">
      <c r="A7" s="53">
        <v>4</v>
      </c>
      <c r="B7" s="53" t="s">
        <v>40</v>
      </c>
      <c r="C7" s="53" t="s">
        <v>2869</v>
      </c>
      <c r="D7" s="53" t="s">
        <v>2870</v>
      </c>
      <c r="E7" s="53" t="s">
        <v>43</v>
      </c>
      <c r="F7" s="53" t="str">
        <f>VLOOKUP(D7,[2]通讯录!C:BF,56,0)</f>
        <v>P2</v>
      </c>
      <c r="G7" s="53" t="s">
        <v>2871</v>
      </c>
      <c r="H7" s="90">
        <v>202303</v>
      </c>
      <c r="I7" s="53" t="s">
        <v>2860</v>
      </c>
      <c r="J7" s="53" t="s">
        <v>1175</v>
      </c>
      <c r="K7" s="51">
        <v>4000</v>
      </c>
      <c r="L7" s="51">
        <v>4000</v>
      </c>
      <c r="M7" s="51">
        <v>4000</v>
      </c>
      <c r="N7" s="51">
        <v>4000</v>
      </c>
      <c r="O7" s="76">
        <v>560</v>
      </c>
      <c r="P7" s="70">
        <v>20</v>
      </c>
      <c r="Q7" s="76">
        <v>8</v>
      </c>
      <c r="R7" s="70">
        <f t="shared" si="0"/>
        <v>380</v>
      </c>
      <c r="S7" s="76">
        <v>320</v>
      </c>
      <c r="T7" s="76">
        <v>20</v>
      </c>
      <c r="U7" s="76">
        <v>80</v>
      </c>
      <c r="V7" s="76">
        <f t="shared" si="1"/>
        <v>968</v>
      </c>
      <c r="W7" s="76">
        <f t="shared" si="2"/>
        <v>420</v>
      </c>
      <c r="X7" s="78">
        <v>8500</v>
      </c>
      <c r="Y7" s="53">
        <f t="shared" si="3"/>
        <v>1020</v>
      </c>
      <c r="Z7" s="53">
        <v>3500</v>
      </c>
      <c r="AA7" s="83">
        <f t="shared" si="4"/>
        <v>420</v>
      </c>
      <c r="AB7" s="69">
        <f t="shared" si="5"/>
        <v>600</v>
      </c>
      <c r="AC7" s="53"/>
      <c r="AD7" s="76">
        <f t="shared" si="6"/>
        <v>600</v>
      </c>
      <c r="AE7" s="76">
        <f t="shared" si="7"/>
        <v>2228</v>
      </c>
      <c r="AF7" s="53"/>
      <c r="AG7" s="53"/>
    </row>
    <row r="8" spans="1:36" s="60" customFormat="1" ht="15.6">
      <c r="A8" s="53">
        <v>5</v>
      </c>
      <c r="B8" s="53" t="s">
        <v>40</v>
      </c>
      <c r="C8" s="53" t="s">
        <v>2872</v>
      </c>
      <c r="D8" s="53" t="s">
        <v>2873</v>
      </c>
      <c r="E8" s="53" t="s">
        <v>43</v>
      </c>
      <c r="F8" s="53" t="str">
        <f>VLOOKUP(D8,[2]通讯录!C:BF,56,0)</f>
        <v>P1</v>
      </c>
      <c r="G8" s="53" t="s">
        <v>2874</v>
      </c>
      <c r="H8" s="90">
        <v>202303</v>
      </c>
      <c r="I8" s="53" t="s">
        <v>2860</v>
      </c>
      <c r="J8" s="53" t="s">
        <v>2430</v>
      </c>
      <c r="K8" s="51">
        <v>4000</v>
      </c>
      <c r="L8" s="51">
        <v>4000</v>
      </c>
      <c r="M8" s="51">
        <v>4000</v>
      </c>
      <c r="N8" s="51">
        <v>4000</v>
      </c>
      <c r="O8" s="76">
        <v>560</v>
      </c>
      <c r="P8" s="70">
        <v>20</v>
      </c>
      <c r="Q8" s="76">
        <v>8</v>
      </c>
      <c r="R8" s="70">
        <f t="shared" si="0"/>
        <v>380</v>
      </c>
      <c r="S8" s="76">
        <v>320</v>
      </c>
      <c r="T8" s="76">
        <v>20</v>
      </c>
      <c r="U8" s="76">
        <v>80</v>
      </c>
      <c r="V8" s="76">
        <f t="shared" si="1"/>
        <v>968</v>
      </c>
      <c r="W8" s="76">
        <f t="shared" si="2"/>
        <v>420</v>
      </c>
      <c r="X8" s="78">
        <v>6000</v>
      </c>
      <c r="Y8" s="53">
        <f t="shared" si="3"/>
        <v>720</v>
      </c>
      <c r="Z8" s="53">
        <v>6000</v>
      </c>
      <c r="AA8" s="83">
        <f t="shared" si="4"/>
        <v>720</v>
      </c>
      <c r="AB8" s="69">
        <f t="shared" si="5"/>
        <v>0</v>
      </c>
      <c r="AC8" s="53"/>
      <c r="AD8" s="76">
        <f t="shared" si="6"/>
        <v>0</v>
      </c>
      <c r="AE8" s="76">
        <f t="shared" si="7"/>
        <v>2828</v>
      </c>
      <c r="AF8" s="53"/>
      <c r="AG8" s="53"/>
    </row>
    <row r="9" spans="1:36" s="60" customFormat="1" ht="15.6">
      <c r="A9" s="53">
        <v>6</v>
      </c>
      <c r="B9" s="53" t="s">
        <v>40</v>
      </c>
      <c r="C9" s="53" t="s">
        <v>2875</v>
      </c>
      <c r="D9" s="53" t="s">
        <v>2876</v>
      </c>
      <c r="E9" s="53" t="s">
        <v>43</v>
      </c>
      <c r="F9" s="53" t="str">
        <f>VLOOKUP(D9,[2]通讯录!C:BF,56,0)</f>
        <v>P1</v>
      </c>
      <c r="G9" s="53" t="s">
        <v>2877</v>
      </c>
      <c r="H9" s="90">
        <v>202303</v>
      </c>
      <c r="I9" s="53" t="s">
        <v>2860</v>
      </c>
      <c r="J9" s="53" t="s">
        <v>2878</v>
      </c>
      <c r="K9" s="51">
        <v>4000</v>
      </c>
      <c r="L9" s="51">
        <v>4000</v>
      </c>
      <c r="M9" s="51">
        <v>4000</v>
      </c>
      <c r="N9" s="51">
        <v>4000</v>
      </c>
      <c r="O9" s="76">
        <v>560</v>
      </c>
      <c r="P9" s="70">
        <v>20</v>
      </c>
      <c r="Q9" s="76">
        <v>8</v>
      </c>
      <c r="R9" s="70">
        <f t="shared" si="0"/>
        <v>380</v>
      </c>
      <c r="S9" s="76">
        <v>320</v>
      </c>
      <c r="T9" s="76">
        <v>20</v>
      </c>
      <c r="U9" s="76">
        <v>80</v>
      </c>
      <c r="V9" s="76">
        <f t="shared" si="1"/>
        <v>968</v>
      </c>
      <c r="W9" s="76">
        <f t="shared" si="2"/>
        <v>420</v>
      </c>
      <c r="X9" s="78">
        <v>5500</v>
      </c>
      <c r="Y9" s="53">
        <f t="shared" si="3"/>
        <v>660</v>
      </c>
      <c r="Z9" s="53">
        <v>3500</v>
      </c>
      <c r="AA9" s="83">
        <f t="shared" si="4"/>
        <v>420</v>
      </c>
      <c r="AB9" s="69">
        <f t="shared" si="5"/>
        <v>240</v>
      </c>
      <c r="AC9" s="53"/>
      <c r="AD9" s="76">
        <f t="shared" si="6"/>
        <v>240</v>
      </c>
      <c r="AE9" s="76">
        <f t="shared" si="7"/>
        <v>2228</v>
      </c>
      <c r="AF9" s="53"/>
      <c r="AG9" s="53"/>
    </row>
    <row r="10" spans="1:36" ht="15.6">
      <c r="O10" s="95"/>
      <c r="P10" s="95"/>
      <c r="Q10" s="95"/>
      <c r="R10" s="95"/>
      <c r="S10" s="95"/>
      <c r="T10" s="95"/>
      <c r="U10" s="95"/>
      <c r="AA10"/>
      <c r="AB10" s="94"/>
      <c r="AD10" s="95"/>
      <c r="AH10" s="60"/>
    </row>
    <row r="11" spans="1:36" ht="15.6">
      <c r="AB11" s="94"/>
      <c r="AD11" s="95"/>
      <c r="AH11" s="60"/>
    </row>
    <row r="12" spans="1:36" s="60" customFormat="1" ht="15.6">
      <c r="A12" s="53">
        <v>7</v>
      </c>
      <c r="B12" s="53" t="s">
        <v>2434</v>
      </c>
      <c r="C12" s="53" t="s">
        <v>2879</v>
      </c>
      <c r="D12" s="53" t="s">
        <v>2880</v>
      </c>
      <c r="E12" s="53" t="s">
        <v>43</v>
      </c>
      <c r="F12" s="53" t="s">
        <v>79</v>
      </c>
      <c r="G12" s="53" t="s">
        <v>2881</v>
      </c>
      <c r="H12" s="90">
        <v>202303</v>
      </c>
      <c r="I12" s="53" t="s">
        <v>2860</v>
      </c>
      <c r="J12" s="53" t="s">
        <v>2882</v>
      </c>
      <c r="K12" s="53">
        <v>4000</v>
      </c>
      <c r="L12" s="53">
        <v>4000</v>
      </c>
      <c r="M12" s="53">
        <v>4000</v>
      </c>
      <c r="N12" s="53">
        <v>4000</v>
      </c>
      <c r="O12" s="70">
        <v>560</v>
      </c>
      <c r="P12" s="70">
        <v>20</v>
      </c>
      <c r="Q12" s="70">
        <f>24</f>
        <v>24</v>
      </c>
      <c r="R12" s="70">
        <v>300</v>
      </c>
      <c r="S12" s="70">
        <v>320</v>
      </c>
      <c r="T12" s="70">
        <v>20</v>
      </c>
      <c r="U12" s="76">
        <v>80</v>
      </c>
      <c r="V12" s="76">
        <f t="shared" ref="V12:V37" si="8">SUM(O12:R12)</f>
        <v>904</v>
      </c>
      <c r="W12" s="76">
        <f t="shared" ref="W12:W37" si="9">SUM(S12:U12)</f>
        <v>420</v>
      </c>
      <c r="X12" s="78">
        <v>8000</v>
      </c>
      <c r="Y12" s="53">
        <f t="shared" ref="Y12:Y19" si="10">X12*0.11</f>
        <v>880</v>
      </c>
      <c r="Z12" s="53">
        <v>8000</v>
      </c>
      <c r="AA12" s="83">
        <f t="shared" ref="AA12:AA19" si="11">Z12*0.1</f>
        <v>800</v>
      </c>
      <c r="AB12" s="69">
        <f t="shared" ref="AB12:AB37" si="12">Y12-AA12</f>
        <v>80</v>
      </c>
      <c r="AC12" s="53"/>
      <c r="AD12" s="76">
        <f t="shared" ref="AD12:AD37" si="13">AB12+AC12</f>
        <v>80</v>
      </c>
      <c r="AE12" s="76">
        <f t="shared" ref="AE12:AE37" si="14">V12+W12+AA12*2</f>
        <v>2924</v>
      </c>
      <c r="AF12" s="53"/>
      <c r="AG12" s="53"/>
    </row>
    <row r="13" spans="1:36" s="60" customFormat="1" ht="15.6">
      <c r="A13" s="53">
        <v>8</v>
      </c>
      <c r="B13" s="53" t="s">
        <v>2434</v>
      </c>
      <c r="C13" s="53" t="s">
        <v>2883</v>
      </c>
      <c r="D13" s="53" t="s">
        <v>2884</v>
      </c>
      <c r="E13" s="53" t="s">
        <v>43</v>
      </c>
      <c r="F13" s="53" t="s">
        <v>115</v>
      </c>
      <c r="G13" s="117" t="s">
        <v>2885</v>
      </c>
      <c r="H13" s="90">
        <v>202303</v>
      </c>
      <c r="I13" s="53" t="s">
        <v>2860</v>
      </c>
      <c r="J13" s="53" t="s">
        <v>1007</v>
      </c>
      <c r="K13" s="53">
        <v>4000</v>
      </c>
      <c r="L13" s="53">
        <v>4000</v>
      </c>
      <c r="M13" s="53">
        <v>4000</v>
      </c>
      <c r="N13" s="53">
        <v>4000</v>
      </c>
      <c r="O13" s="70">
        <v>560</v>
      </c>
      <c r="P13" s="70">
        <v>20</v>
      </c>
      <c r="Q13" s="70">
        <f>24</f>
        <v>24</v>
      </c>
      <c r="R13" s="70">
        <v>300</v>
      </c>
      <c r="S13" s="70">
        <v>320</v>
      </c>
      <c r="T13" s="70">
        <v>20</v>
      </c>
      <c r="U13" s="76">
        <v>80</v>
      </c>
      <c r="V13" s="76">
        <f t="shared" si="8"/>
        <v>904</v>
      </c>
      <c r="W13" s="76">
        <f t="shared" si="9"/>
        <v>420</v>
      </c>
      <c r="X13" s="78">
        <v>3500</v>
      </c>
      <c r="Y13" s="53">
        <f t="shared" si="10"/>
        <v>385</v>
      </c>
      <c r="Z13" s="53">
        <v>3500</v>
      </c>
      <c r="AA13" s="83">
        <f t="shared" si="11"/>
        <v>350</v>
      </c>
      <c r="AB13" s="69">
        <f t="shared" si="12"/>
        <v>35</v>
      </c>
      <c r="AC13" s="53"/>
      <c r="AD13" s="76">
        <f t="shared" si="13"/>
        <v>35</v>
      </c>
      <c r="AE13" s="76">
        <f t="shared" si="14"/>
        <v>2024</v>
      </c>
      <c r="AF13" s="53" t="str">
        <f>VLOOKUP(D13,[3]勤思!D:AG,30,0)</f>
        <v>住宿</v>
      </c>
      <c r="AG13" s="53"/>
    </row>
    <row r="14" spans="1:36" s="60" customFormat="1" ht="15.6">
      <c r="A14" s="53">
        <v>9</v>
      </c>
      <c r="B14" s="53" t="s">
        <v>2434</v>
      </c>
      <c r="C14" s="53" t="s">
        <v>2886</v>
      </c>
      <c r="D14" s="53" t="s">
        <v>2887</v>
      </c>
      <c r="E14" s="53" t="s">
        <v>43</v>
      </c>
      <c r="F14" s="53" t="s">
        <v>79</v>
      </c>
      <c r="G14" s="53" t="s">
        <v>2888</v>
      </c>
      <c r="H14" s="90">
        <v>202303</v>
      </c>
      <c r="I14" s="53" t="s">
        <v>2860</v>
      </c>
      <c r="J14" s="53" t="s">
        <v>2696</v>
      </c>
      <c r="K14" s="53">
        <v>4000</v>
      </c>
      <c r="L14" s="53">
        <v>4000</v>
      </c>
      <c r="M14" s="53">
        <v>4000</v>
      </c>
      <c r="N14" s="53">
        <v>4000</v>
      </c>
      <c r="O14" s="70">
        <v>560</v>
      </c>
      <c r="P14" s="70">
        <v>20</v>
      </c>
      <c r="Q14" s="70">
        <f>24</f>
        <v>24</v>
      </c>
      <c r="R14" s="70">
        <v>300</v>
      </c>
      <c r="S14" s="70">
        <v>320</v>
      </c>
      <c r="T14" s="70">
        <v>20</v>
      </c>
      <c r="U14" s="76">
        <v>80</v>
      </c>
      <c r="V14" s="76">
        <f t="shared" si="8"/>
        <v>904</v>
      </c>
      <c r="W14" s="76">
        <f t="shared" si="9"/>
        <v>420</v>
      </c>
      <c r="X14" s="78">
        <v>8500</v>
      </c>
      <c r="Y14" s="53">
        <f t="shared" si="10"/>
        <v>935</v>
      </c>
      <c r="Z14" s="53">
        <v>8500</v>
      </c>
      <c r="AA14" s="83">
        <f t="shared" si="11"/>
        <v>850</v>
      </c>
      <c r="AB14" s="69">
        <f t="shared" si="12"/>
        <v>85</v>
      </c>
      <c r="AC14" s="53"/>
      <c r="AD14" s="76">
        <f t="shared" si="13"/>
        <v>85</v>
      </c>
      <c r="AE14" s="76">
        <f t="shared" si="14"/>
        <v>3024</v>
      </c>
      <c r="AF14" s="53"/>
      <c r="AG14" s="53"/>
    </row>
    <row r="15" spans="1:36" s="60" customFormat="1" ht="15.6">
      <c r="A15" s="53">
        <v>10</v>
      </c>
      <c r="B15" s="53" t="s">
        <v>2434</v>
      </c>
      <c r="C15" s="53" t="s">
        <v>2889</v>
      </c>
      <c r="D15" s="53" t="s">
        <v>2890</v>
      </c>
      <c r="E15" s="53" t="s">
        <v>43</v>
      </c>
      <c r="F15" s="53" t="s">
        <v>115</v>
      </c>
      <c r="G15" s="117" t="s">
        <v>2891</v>
      </c>
      <c r="H15" s="90">
        <v>202303</v>
      </c>
      <c r="I15" s="53" t="s">
        <v>2860</v>
      </c>
      <c r="J15" s="53" t="s">
        <v>2892</v>
      </c>
      <c r="K15" s="53">
        <v>4000</v>
      </c>
      <c r="L15" s="53">
        <v>4000</v>
      </c>
      <c r="M15" s="53">
        <v>4000</v>
      </c>
      <c r="N15" s="53">
        <v>4000</v>
      </c>
      <c r="O15" s="70">
        <v>560</v>
      </c>
      <c r="P15" s="70">
        <v>20</v>
      </c>
      <c r="Q15" s="70">
        <f>24</f>
        <v>24</v>
      </c>
      <c r="R15" s="70">
        <v>300</v>
      </c>
      <c r="S15" s="70">
        <v>320</v>
      </c>
      <c r="T15" s="70">
        <v>20</v>
      </c>
      <c r="U15" s="76">
        <v>80</v>
      </c>
      <c r="V15" s="76">
        <f t="shared" si="8"/>
        <v>904</v>
      </c>
      <c r="W15" s="76">
        <f t="shared" si="9"/>
        <v>420</v>
      </c>
      <c r="X15" s="78">
        <v>5000</v>
      </c>
      <c r="Y15" s="53">
        <f t="shared" si="10"/>
        <v>550</v>
      </c>
      <c r="Z15" s="53">
        <v>5000</v>
      </c>
      <c r="AA15" s="83">
        <f t="shared" si="11"/>
        <v>500</v>
      </c>
      <c r="AB15" s="69">
        <f t="shared" si="12"/>
        <v>50</v>
      </c>
      <c r="AC15" s="53"/>
      <c r="AD15" s="76">
        <f t="shared" si="13"/>
        <v>50</v>
      </c>
      <c r="AE15" s="76">
        <f t="shared" si="14"/>
        <v>2324</v>
      </c>
      <c r="AF15" s="53"/>
      <c r="AG15" s="53"/>
    </row>
    <row r="16" spans="1:36" s="60" customFormat="1" ht="15.6">
      <c r="A16" s="53">
        <v>11</v>
      </c>
      <c r="B16" s="53" t="s">
        <v>2434</v>
      </c>
      <c r="C16" s="53" t="s">
        <v>2893</v>
      </c>
      <c r="D16" s="53" t="s">
        <v>2894</v>
      </c>
      <c r="E16" s="53" t="s">
        <v>43</v>
      </c>
      <c r="F16" s="53" t="s">
        <v>115</v>
      </c>
      <c r="G16" s="53" t="s">
        <v>2895</v>
      </c>
      <c r="H16" s="90">
        <v>202303</v>
      </c>
      <c r="I16" s="53" t="s">
        <v>2860</v>
      </c>
      <c r="J16" s="53" t="s">
        <v>2896</v>
      </c>
      <c r="K16" s="53">
        <v>4000</v>
      </c>
      <c r="L16" s="53">
        <v>4000</v>
      </c>
      <c r="M16" s="53">
        <v>4000</v>
      </c>
      <c r="N16" s="53">
        <v>4000</v>
      </c>
      <c r="O16" s="70">
        <v>560</v>
      </c>
      <c r="P16" s="70">
        <v>20</v>
      </c>
      <c r="Q16" s="70">
        <f>24</f>
        <v>24</v>
      </c>
      <c r="R16" s="70">
        <v>300</v>
      </c>
      <c r="S16" s="70">
        <v>320</v>
      </c>
      <c r="T16" s="70">
        <v>20</v>
      </c>
      <c r="U16" s="76">
        <v>80</v>
      </c>
      <c r="V16" s="76">
        <f t="shared" si="8"/>
        <v>904</v>
      </c>
      <c r="W16" s="76">
        <f t="shared" si="9"/>
        <v>420</v>
      </c>
      <c r="X16" s="78">
        <v>3500</v>
      </c>
      <c r="Y16" s="53">
        <f t="shared" si="10"/>
        <v>385</v>
      </c>
      <c r="Z16" s="53">
        <v>3500</v>
      </c>
      <c r="AA16" s="83">
        <f t="shared" si="11"/>
        <v>350</v>
      </c>
      <c r="AB16" s="69">
        <f t="shared" si="12"/>
        <v>35</v>
      </c>
      <c r="AC16" s="53"/>
      <c r="AD16" s="76">
        <f t="shared" si="13"/>
        <v>35</v>
      </c>
      <c r="AE16" s="76">
        <f t="shared" si="14"/>
        <v>2024</v>
      </c>
      <c r="AF16" s="53" t="str">
        <f>VLOOKUP(D16,[3]勤思!D:AG,30,0)</f>
        <v>住宿</v>
      </c>
      <c r="AG16" s="53"/>
    </row>
    <row r="17" spans="1:33" s="60" customFormat="1" ht="15.6">
      <c r="A17" s="53">
        <v>12</v>
      </c>
      <c r="B17" s="53" t="s">
        <v>2434</v>
      </c>
      <c r="C17" s="53" t="s">
        <v>2897</v>
      </c>
      <c r="D17" s="53" t="s">
        <v>2898</v>
      </c>
      <c r="E17" s="53" t="s">
        <v>43</v>
      </c>
      <c r="F17" s="53" t="s">
        <v>115</v>
      </c>
      <c r="G17" s="117" t="s">
        <v>2899</v>
      </c>
      <c r="H17" s="90">
        <v>202303</v>
      </c>
      <c r="I17" s="53" t="s">
        <v>2860</v>
      </c>
      <c r="J17" s="53" t="s">
        <v>2900</v>
      </c>
      <c r="K17" s="53">
        <v>4000</v>
      </c>
      <c r="L17" s="53">
        <v>4000</v>
      </c>
      <c r="M17" s="53">
        <v>4000</v>
      </c>
      <c r="N17" s="53">
        <v>4000</v>
      </c>
      <c r="O17" s="70">
        <v>560</v>
      </c>
      <c r="P17" s="70">
        <v>20</v>
      </c>
      <c r="Q17" s="70">
        <f>24</f>
        <v>24</v>
      </c>
      <c r="R17" s="70">
        <v>300</v>
      </c>
      <c r="S17" s="70">
        <v>320</v>
      </c>
      <c r="T17" s="70">
        <v>20</v>
      </c>
      <c r="U17" s="76">
        <v>80</v>
      </c>
      <c r="V17" s="76">
        <f t="shared" si="8"/>
        <v>904</v>
      </c>
      <c r="W17" s="76">
        <f t="shared" si="9"/>
        <v>420</v>
      </c>
      <c r="X17" s="78">
        <v>6500</v>
      </c>
      <c r="Y17" s="53">
        <f t="shared" si="10"/>
        <v>715</v>
      </c>
      <c r="Z17" s="53">
        <v>6500</v>
      </c>
      <c r="AA17" s="83">
        <f t="shared" si="11"/>
        <v>650</v>
      </c>
      <c r="AB17" s="69">
        <f t="shared" si="12"/>
        <v>65</v>
      </c>
      <c r="AC17" s="53"/>
      <c r="AD17" s="76">
        <f t="shared" si="13"/>
        <v>65</v>
      </c>
      <c r="AE17" s="76">
        <f t="shared" si="14"/>
        <v>2624</v>
      </c>
      <c r="AF17" s="53"/>
      <c r="AG17" s="53"/>
    </row>
    <row r="18" spans="1:33" s="60" customFormat="1" ht="15.6">
      <c r="A18" s="53">
        <v>13</v>
      </c>
      <c r="B18" s="53" t="s">
        <v>2434</v>
      </c>
      <c r="C18" s="53" t="s">
        <v>2901</v>
      </c>
      <c r="D18" s="53" t="s">
        <v>2902</v>
      </c>
      <c r="E18" s="53" t="s">
        <v>43</v>
      </c>
      <c r="F18" s="53" t="s">
        <v>115</v>
      </c>
      <c r="G18" s="117" t="s">
        <v>2903</v>
      </c>
      <c r="H18" s="90">
        <v>202303</v>
      </c>
      <c r="I18" s="53" t="s">
        <v>2860</v>
      </c>
      <c r="J18" s="53" t="s">
        <v>2430</v>
      </c>
      <c r="K18" s="53">
        <v>4000</v>
      </c>
      <c r="L18" s="53">
        <v>4000</v>
      </c>
      <c r="M18" s="53">
        <v>4000</v>
      </c>
      <c r="N18" s="53">
        <v>4000</v>
      </c>
      <c r="O18" s="70">
        <v>560</v>
      </c>
      <c r="P18" s="70">
        <v>20</v>
      </c>
      <c r="Q18" s="70">
        <f>24</f>
        <v>24</v>
      </c>
      <c r="R18" s="70">
        <v>300</v>
      </c>
      <c r="S18" s="70">
        <v>320</v>
      </c>
      <c r="T18" s="70">
        <v>20</v>
      </c>
      <c r="U18" s="76">
        <v>80</v>
      </c>
      <c r="V18" s="76">
        <f t="shared" si="8"/>
        <v>904</v>
      </c>
      <c r="W18" s="76">
        <f t="shared" si="9"/>
        <v>420</v>
      </c>
      <c r="X18" s="78">
        <v>5800</v>
      </c>
      <c r="Y18" s="53">
        <f t="shared" si="10"/>
        <v>638</v>
      </c>
      <c r="Z18" s="53">
        <v>5800</v>
      </c>
      <c r="AA18" s="83">
        <f t="shared" si="11"/>
        <v>580</v>
      </c>
      <c r="AB18" s="69">
        <f t="shared" si="12"/>
        <v>58</v>
      </c>
      <c r="AC18" s="53"/>
      <c r="AD18" s="76">
        <f t="shared" si="13"/>
        <v>58</v>
      </c>
      <c r="AE18" s="76">
        <f t="shared" si="14"/>
        <v>2484</v>
      </c>
      <c r="AF18" s="53"/>
      <c r="AG18" s="53"/>
    </row>
    <row r="19" spans="1:33" s="60" customFormat="1" ht="15.6">
      <c r="A19" s="53">
        <v>14</v>
      </c>
      <c r="B19" s="53" t="s">
        <v>2434</v>
      </c>
      <c r="C19" s="53" t="s">
        <v>2904</v>
      </c>
      <c r="D19" s="53" t="s">
        <v>2905</v>
      </c>
      <c r="E19" s="53" t="s">
        <v>43</v>
      </c>
      <c r="F19" s="53" t="s">
        <v>115</v>
      </c>
      <c r="G19" s="117" t="s">
        <v>2906</v>
      </c>
      <c r="H19" s="90">
        <v>202303</v>
      </c>
      <c r="I19" s="53" t="s">
        <v>2860</v>
      </c>
      <c r="J19" s="53" t="s">
        <v>2907</v>
      </c>
      <c r="K19" s="53">
        <v>4000</v>
      </c>
      <c r="L19" s="53">
        <v>4000</v>
      </c>
      <c r="M19" s="53">
        <v>4000</v>
      </c>
      <c r="N19" s="53">
        <v>4000</v>
      </c>
      <c r="O19" s="70">
        <v>560</v>
      </c>
      <c r="P19" s="70">
        <v>20</v>
      </c>
      <c r="Q19" s="70">
        <f>24</f>
        <v>24</v>
      </c>
      <c r="R19" s="70">
        <v>300</v>
      </c>
      <c r="S19" s="70">
        <v>320</v>
      </c>
      <c r="T19" s="70">
        <v>20</v>
      </c>
      <c r="U19" s="76">
        <v>80</v>
      </c>
      <c r="V19" s="76">
        <f t="shared" si="8"/>
        <v>904</v>
      </c>
      <c r="W19" s="76">
        <f t="shared" si="9"/>
        <v>420</v>
      </c>
      <c r="X19" s="78">
        <v>7000</v>
      </c>
      <c r="Y19" s="53">
        <f t="shared" si="10"/>
        <v>770</v>
      </c>
      <c r="Z19" s="53">
        <v>7000</v>
      </c>
      <c r="AA19" s="83">
        <f t="shared" si="11"/>
        <v>700</v>
      </c>
      <c r="AB19" s="69">
        <f t="shared" si="12"/>
        <v>70</v>
      </c>
      <c r="AC19" s="53"/>
      <c r="AD19" s="76">
        <f t="shared" si="13"/>
        <v>70</v>
      </c>
      <c r="AE19" s="76">
        <f t="shared" si="14"/>
        <v>2724</v>
      </c>
      <c r="AF19" s="53"/>
      <c r="AG19" s="53"/>
    </row>
    <row r="20" spans="1:33" s="60" customFormat="1" ht="15.6">
      <c r="A20" s="53">
        <v>15</v>
      </c>
      <c r="B20" s="53" t="s">
        <v>2434</v>
      </c>
      <c r="C20" s="53" t="s">
        <v>3190</v>
      </c>
      <c r="D20" s="53" t="s">
        <v>3191</v>
      </c>
      <c r="E20" s="53" t="s">
        <v>43</v>
      </c>
      <c r="F20" s="53" t="s">
        <v>115</v>
      </c>
      <c r="G20" s="117" t="s">
        <v>3192</v>
      </c>
      <c r="H20" s="90">
        <v>202303</v>
      </c>
      <c r="I20" s="53" t="s">
        <v>2860</v>
      </c>
      <c r="J20" s="53" t="s">
        <v>3168</v>
      </c>
      <c r="K20" s="53">
        <v>4000</v>
      </c>
      <c r="L20" s="53">
        <v>4000</v>
      </c>
      <c r="M20" s="53">
        <v>4000</v>
      </c>
      <c r="N20" s="53">
        <v>4000</v>
      </c>
      <c r="O20" s="70">
        <v>560</v>
      </c>
      <c r="P20" s="70">
        <v>20</v>
      </c>
      <c r="Q20" s="70">
        <f>24</f>
        <v>24</v>
      </c>
      <c r="R20" s="70">
        <v>300</v>
      </c>
      <c r="S20" s="70">
        <v>320</v>
      </c>
      <c r="T20" s="70">
        <v>20</v>
      </c>
      <c r="U20" s="76">
        <v>80</v>
      </c>
      <c r="V20" s="76">
        <f t="shared" ref="V20" si="15">SUM(O20:R20)</f>
        <v>904</v>
      </c>
      <c r="W20" s="76">
        <f t="shared" ref="W20" si="16">SUM(S20:U20)</f>
        <v>420</v>
      </c>
      <c r="X20" s="78">
        <v>5000</v>
      </c>
      <c r="Y20" s="53">
        <f t="shared" ref="Y20" si="17">X20*0.11</f>
        <v>550</v>
      </c>
      <c r="Z20" s="53">
        <v>5000</v>
      </c>
      <c r="AA20" s="83">
        <f t="shared" ref="AA20" si="18">Z20*0.1</f>
        <v>500</v>
      </c>
      <c r="AB20" s="69">
        <f t="shared" ref="AB20" si="19">Y20-AA20</f>
        <v>50</v>
      </c>
      <c r="AC20" s="53"/>
      <c r="AD20" s="76">
        <f t="shared" ref="AD20" si="20">AB20+AC20</f>
        <v>50</v>
      </c>
      <c r="AE20" s="76">
        <f t="shared" ref="AE20" si="21">V20+W20+AA20*2</f>
        <v>2324</v>
      </c>
      <c r="AF20" s="53"/>
      <c r="AG20" s="53"/>
    </row>
    <row r="21" spans="1:33" s="60" customFormat="1" ht="15.6">
      <c r="A21" s="53">
        <v>16</v>
      </c>
      <c r="B21" s="53" t="s">
        <v>2439</v>
      </c>
      <c r="C21" s="53" t="s">
        <v>2908</v>
      </c>
      <c r="D21" s="53" t="s">
        <v>2909</v>
      </c>
      <c r="E21" s="53" t="s">
        <v>43</v>
      </c>
      <c r="F21" s="53" t="s">
        <v>115</v>
      </c>
      <c r="G21" s="117" t="s">
        <v>2910</v>
      </c>
      <c r="H21" s="90">
        <v>202303</v>
      </c>
      <c r="I21" s="53" t="s">
        <v>2860</v>
      </c>
      <c r="J21" s="53" t="s">
        <v>2911</v>
      </c>
      <c r="K21" s="53">
        <v>4000</v>
      </c>
      <c r="L21" s="53">
        <v>4000</v>
      </c>
      <c r="M21" s="53">
        <v>4000</v>
      </c>
      <c r="N21" s="53">
        <v>4000</v>
      </c>
      <c r="O21" s="70">
        <v>560</v>
      </c>
      <c r="P21" s="70">
        <v>20</v>
      </c>
      <c r="Q21" s="70">
        <v>8</v>
      </c>
      <c r="R21" s="70">
        <v>368</v>
      </c>
      <c r="S21" s="70">
        <v>320</v>
      </c>
      <c r="T21" s="70">
        <v>20</v>
      </c>
      <c r="U21" s="76">
        <v>80</v>
      </c>
      <c r="V21" s="76">
        <f t="shared" si="8"/>
        <v>956</v>
      </c>
      <c r="W21" s="76">
        <f t="shared" si="9"/>
        <v>420</v>
      </c>
      <c r="X21" s="78">
        <v>6000</v>
      </c>
      <c r="Y21" s="53">
        <f t="shared" ref="Y21:Y37" si="22">X21*0.12</f>
        <v>720</v>
      </c>
      <c r="Z21" s="53">
        <v>6000</v>
      </c>
      <c r="AA21" s="83">
        <f t="shared" ref="AA21:AA37" si="23">Z21*0.12</f>
        <v>720</v>
      </c>
      <c r="AB21" s="69">
        <f t="shared" si="12"/>
        <v>0</v>
      </c>
      <c r="AC21" s="53"/>
      <c r="AD21" s="76">
        <f t="shared" si="13"/>
        <v>0</v>
      </c>
      <c r="AE21" s="76">
        <f t="shared" si="14"/>
        <v>2816</v>
      </c>
      <c r="AF21" s="53"/>
      <c r="AG21" s="53"/>
    </row>
    <row r="22" spans="1:33" s="60" customFormat="1" ht="15.6">
      <c r="A22" s="53">
        <v>17</v>
      </c>
      <c r="B22" s="53" t="s">
        <v>2439</v>
      </c>
      <c r="C22" s="53" t="s">
        <v>2912</v>
      </c>
      <c r="D22" s="53" t="s">
        <v>2913</v>
      </c>
      <c r="E22" s="53" t="s">
        <v>43</v>
      </c>
      <c r="F22" s="53" t="s">
        <v>115</v>
      </c>
      <c r="G22" s="53" t="s">
        <v>2914</v>
      </c>
      <c r="H22" s="90">
        <v>202303</v>
      </c>
      <c r="I22" s="53" t="s">
        <v>2860</v>
      </c>
      <c r="J22" s="53" t="s">
        <v>2845</v>
      </c>
      <c r="K22" s="53">
        <v>4000</v>
      </c>
      <c r="L22" s="53">
        <v>4000</v>
      </c>
      <c r="M22" s="53">
        <v>4000</v>
      </c>
      <c r="N22" s="53">
        <v>4000</v>
      </c>
      <c r="O22" s="70">
        <v>560</v>
      </c>
      <c r="P22" s="70">
        <v>20</v>
      </c>
      <c r="Q22" s="70">
        <v>8</v>
      </c>
      <c r="R22" s="70">
        <v>368</v>
      </c>
      <c r="S22" s="70">
        <v>320</v>
      </c>
      <c r="T22" s="70">
        <v>20</v>
      </c>
      <c r="U22" s="76">
        <v>80</v>
      </c>
      <c r="V22" s="76">
        <f t="shared" si="8"/>
        <v>956</v>
      </c>
      <c r="W22" s="76">
        <f t="shared" si="9"/>
        <v>420</v>
      </c>
      <c r="X22" s="78">
        <v>5500</v>
      </c>
      <c r="Y22" s="53">
        <f t="shared" si="22"/>
        <v>660</v>
      </c>
      <c r="Z22" s="53">
        <v>5500</v>
      </c>
      <c r="AA22" s="83">
        <f t="shared" si="23"/>
        <v>660</v>
      </c>
      <c r="AB22" s="69">
        <f t="shared" si="12"/>
        <v>0</v>
      </c>
      <c r="AC22" s="53"/>
      <c r="AD22" s="76">
        <f t="shared" si="13"/>
        <v>0</v>
      </c>
      <c r="AE22" s="76">
        <f t="shared" si="14"/>
        <v>2696</v>
      </c>
      <c r="AF22" s="53"/>
      <c r="AG22" s="53"/>
    </row>
    <row r="23" spans="1:33" s="60" customFormat="1" ht="15.6">
      <c r="A23" s="53">
        <v>18</v>
      </c>
      <c r="B23" s="53" t="s">
        <v>2439</v>
      </c>
      <c r="C23" s="53" t="s">
        <v>2915</v>
      </c>
      <c r="D23" s="53" t="s">
        <v>2916</v>
      </c>
      <c r="E23" s="53" t="s">
        <v>43</v>
      </c>
      <c r="F23" s="53" t="s">
        <v>79</v>
      </c>
      <c r="G23" s="53" t="s">
        <v>2917</v>
      </c>
      <c r="H23" s="90">
        <v>202303</v>
      </c>
      <c r="I23" s="53" t="s">
        <v>2860</v>
      </c>
      <c r="J23" s="53" t="s">
        <v>2511</v>
      </c>
      <c r="K23" s="53">
        <v>4000</v>
      </c>
      <c r="L23" s="53">
        <v>4000</v>
      </c>
      <c r="M23" s="53">
        <v>4000</v>
      </c>
      <c r="N23" s="53">
        <v>4000</v>
      </c>
      <c r="O23" s="70">
        <v>560</v>
      </c>
      <c r="P23" s="70">
        <v>20</v>
      </c>
      <c r="Q23" s="70">
        <v>8</v>
      </c>
      <c r="R23" s="70">
        <v>368</v>
      </c>
      <c r="S23" s="70">
        <v>320</v>
      </c>
      <c r="T23" s="70">
        <v>20</v>
      </c>
      <c r="U23" s="76">
        <v>80</v>
      </c>
      <c r="V23" s="76">
        <f t="shared" si="8"/>
        <v>956</v>
      </c>
      <c r="W23" s="76">
        <f t="shared" si="9"/>
        <v>420</v>
      </c>
      <c r="X23" s="78">
        <v>10500</v>
      </c>
      <c r="Y23" s="53">
        <f t="shared" si="22"/>
        <v>1260</v>
      </c>
      <c r="Z23" s="53">
        <v>10500</v>
      </c>
      <c r="AA23" s="83">
        <f t="shared" si="23"/>
        <v>1260</v>
      </c>
      <c r="AB23" s="69">
        <f t="shared" si="12"/>
        <v>0</v>
      </c>
      <c r="AC23" s="53"/>
      <c r="AD23" s="76">
        <f t="shared" si="13"/>
        <v>0</v>
      </c>
      <c r="AE23" s="76">
        <f t="shared" si="14"/>
        <v>3896</v>
      </c>
      <c r="AF23" s="53"/>
      <c r="AG23" s="53"/>
    </row>
    <row r="24" spans="1:33" s="60" customFormat="1" ht="15.6">
      <c r="A24" s="53">
        <v>19</v>
      </c>
      <c r="B24" s="53" t="s">
        <v>2439</v>
      </c>
      <c r="C24" s="53" t="s">
        <v>2918</v>
      </c>
      <c r="D24" s="53" t="s">
        <v>2919</v>
      </c>
      <c r="E24" s="53" t="s">
        <v>43</v>
      </c>
      <c r="F24" s="53" t="s">
        <v>115</v>
      </c>
      <c r="G24" s="53" t="s">
        <v>2920</v>
      </c>
      <c r="H24" s="90">
        <v>202303</v>
      </c>
      <c r="I24" s="53" t="s">
        <v>2860</v>
      </c>
      <c r="J24" s="53" t="s">
        <v>2921</v>
      </c>
      <c r="K24" s="53">
        <v>4000</v>
      </c>
      <c r="L24" s="53">
        <v>4000</v>
      </c>
      <c r="M24" s="53">
        <v>4000</v>
      </c>
      <c r="N24" s="53">
        <v>4000</v>
      </c>
      <c r="O24" s="70">
        <v>560</v>
      </c>
      <c r="P24" s="70">
        <v>20</v>
      </c>
      <c r="Q24" s="70">
        <v>8</v>
      </c>
      <c r="R24" s="70">
        <v>368</v>
      </c>
      <c r="S24" s="70">
        <v>320</v>
      </c>
      <c r="T24" s="70">
        <v>20</v>
      </c>
      <c r="U24" s="76">
        <v>80</v>
      </c>
      <c r="V24" s="76">
        <f t="shared" si="8"/>
        <v>956</v>
      </c>
      <c r="W24" s="76">
        <f t="shared" si="9"/>
        <v>420</v>
      </c>
      <c r="X24" s="78">
        <v>7500</v>
      </c>
      <c r="Y24" s="53">
        <f t="shared" si="22"/>
        <v>900</v>
      </c>
      <c r="Z24" s="53">
        <v>7500</v>
      </c>
      <c r="AA24" s="83">
        <f t="shared" si="23"/>
        <v>900</v>
      </c>
      <c r="AB24" s="69">
        <f t="shared" si="12"/>
        <v>0</v>
      </c>
      <c r="AC24" s="53"/>
      <c r="AD24" s="76">
        <f t="shared" si="13"/>
        <v>0</v>
      </c>
      <c r="AE24" s="76">
        <f t="shared" si="14"/>
        <v>3176</v>
      </c>
      <c r="AF24" s="53"/>
      <c r="AG24" s="53"/>
    </row>
    <row r="25" spans="1:33" s="60" customFormat="1" ht="15.6">
      <c r="A25" s="53">
        <v>20</v>
      </c>
      <c r="B25" s="53" t="s">
        <v>2439</v>
      </c>
      <c r="C25" s="53" t="s">
        <v>2922</v>
      </c>
      <c r="D25" s="53" t="s">
        <v>2923</v>
      </c>
      <c r="E25" s="53" t="s">
        <v>43</v>
      </c>
      <c r="F25" s="53" t="s">
        <v>115</v>
      </c>
      <c r="G25" s="53" t="s">
        <v>2924</v>
      </c>
      <c r="H25" s="90">
        <v>202303</v>
      </c>
      <c r="I25" s="53" t="s">
        <v>2860</v>
      </c>
      <c r="J25" s="53" t="s">
        <v>940</v>
      </c>
      <c r="K25" s="53">
        <v>4000</v>
      </c>
      <c r="L25" s="53">
        <v>4000</v>
      </c>
      <c r="M25" s="53">
        <v>4000</v>
      </c>
      <c r="N25" s="53">
        <v>4000</v>
      </c>
      <c r="O25" s="70">
        <v>560</v>
      </c>
      <c r="P25" s="70">
        <v>20</v>
      </c>
      <c r="Q25" s="70">
        <v>8</v>
      </c>
      <c r="R25" s="70">
        <v>368</v>
      </c>
      <c r="S25" s="70">
        <v>320</v>
      </c>
      <c r="T25" s="70">
        <v>20</v>
      </c>
      <c r="U25" s="76">
        <v>80</v>
      </c>
      <c r="V25" s="76">
        <f t="shared" si="8"/>
        <v>956</v>
      </c>
      <c r="W25" s="76">
        <f t="shared" si="9"/>
        <v>420</v>
      </c>
      <c r="X25" s="78">
        <v>7500</v>
      </c>
      <c r="Y25" s="53">
        <f t="shared" si="22"/>
        <v>900</v>
      </c>
      <c r="Z25" s="53">
        <v>7500</v>
      </c>
      <c r="AA25" s="83">
        <f t="shared" si="23"/>
        <v>900</v>
      </c>
      <c r="AB25" s="69">
        <f t="shared" si="12"/>
        <v>0</v>
      </c>
      <c r="AC25" s="53"/>
      <c r="AD25" s="76">
        <f t="shared" si="13"/>
        <v>0</v>
      </c>
      <c r="AE25" s="76">
        <f t="shared" si="14"/>
        <v>3176</v>
      </c>
      <c r="AF25" s="53"/>
      <c r="AG25" s="53"/>
    </row>
    <row r="26" spans="1:33" s="60" customFormat="1" ht="15.6">
      <c r="A26" s="53">
        <v>21</v>
      </c>
      <c r="B26" s="53" t="s">
        <v>2439</v>
      </c>
      <c r="C26" s="53" t="s">
        <v>2925</v>
      </c>
      <c r="D26" s="53" t="s">
        <v>2926</v>
      </c>
      <c r="E26" s="53" t="s">
        <v>43</v>
      </c>
      <c r="F26" s="53" t="s">
        <v>115</v>
      </c>
      <c r="G26" s="117" t="s">
        <v>2927</v>
      </c>
      <c r="H26" s="90">
        <v>202303</v>
      </c>
      <c r="I26" s="53" t="s">
        <v>2860</v>
      </c>
      <c r="J26" s="53" t="s">
        <v>2627</v>
      </c>
      <c r="K26" s="53">
        <v>4000</v>
      </c>
      <c r="L26" s="53">
        <v>4000</v>
      </c>
      <c r="M26" s="53">
        <v>4000</v>
      </c>
      <c r="N26" s="53">
        <v>4000</v>
      </c>
      <c r="O26" s="70">
        <v>560</v>
      </c>
      <c r="P26" s="70">
        <v>20</v>
      </c>
      <c r="Q26" s="70">
        <v>8</v>
      </c>
      <c r="R26" s="70">
        <v>368</v>
      </c>
      <c r="S26" s="70">
        <v>320</v>
      </c>
      <c r="T26" s="70">
        <v>20</v>
      </c>
      <c r="U26" s="76">
        <v>80</v>
      </c>
      <c r="V26" s="76">
        <f t="shared" si="8"/>
        <v>956</v>
      </c>
      <c r="W26" s="76">
        <f t="shared" si="9"/>
        <v>420</v>
      </c>
      <c r="X26" s="78">
        <v>8000</v>
      </c>
      <c r="Y26" s="53">
        <f t="shared" si="22"/>
        <v>960</v>
      </c>
      <c r="Z26" s="53">
        <v>8000</v>
      </c>
      <c r="AA26" s="83">
        <f t="shared" si="23"/>
        <v>960</v>
      </c>
      <c r="AB26" s="69">
        <f t="shared" si="12"/>
        <v>0</v>
      </c>
      <c r="AC26" s="53"/>
      <c r="AD26" s="76">
        <f t="shared" si="13"/>
        <v>0</v>
      </c>
      <c r="AE26" s="76">
        <f t="shared" si="14"/>
        <v>3296</v>
      </c>
      <c r="AF26" s="53"/>
      <c r="AG26" s="53"/>
    </row>
    <row r="27" spans="1:33" s="60" customFormat="1" ht="15.6">
      <c r="A27" s="53">
        <v>22</v>
      </c>
      <c r="B27" s="53" t="s">
        <v>2439</v>
      </c>
      <c r="C27" s="53" t="s">
        <v>2928</v>
      </c>
      <c r="D27" s="53" t="s">
        <v>2929</v>
      </c>
      <c r="E27" s="53" t="s">
        <v>43</v>
      </c>
      <c r="F27" s="53" t="s">
        <v>115</v>
      </c>
      <c r="G27" s="53" t="s">
        <v>2930</v>
      </c>
      <c r="H27" s="90">
        <v>202303</v>
      </c>
      <c r="I27" s="53" t="s">
        <v>2860</v>
      </c>
      <c r="J27" s="53" t="s">
        <v>2931</v>
      </c>
      <c r="K27" s="53">
        <v>4000</v>
      </c>
      <c r="L27" s="53">
        <v>4000</v>
      </c>
      <c r="M27" s="53">
        <v>4000</v>
      </c>
      <c r="N27" s="53">
        <v>4000</v>
      </c>
      <c r="O27" s="70">
        <v>560</v>
      </c>
      <c r="P27" s="70">
        <v>20</v>
      </c>
      <c r="Q27" s="70">
        <v>8</v>
      </c>
      <c r="R27" s="70">
        <v>368</v>
      </c>
      <c r="S27" s="70">
        <v>320</v>
      </c>
      <c r="T27" s="70">
        <v>20</v>
      </c>
      <c r="U27" s="76">
        <v>80</v>
      </c>
      <c r="V27" s="76">
        <f t="shared" si="8"/>
        <v>956</v>
      </c>
      <c r="W27" s="76">
        <f t="shared" si="9"/>
        <v>420</v>
      </c>
      <c r="X27" s="78">
        <v>7500</v>
      </c>
      <c r="Y27" s="53">
        <f t="shared" si="22"/>
        <v>900</v>
      </c>
      <c r="Z27" s="53">
        <v>7500</v>
      </c>
      <c r="AA27" s="83">
        <f t="shared" si="23"/>
        <v>900</v>
      </c>
      <c r="AB27" s="69">
        <f t="shared" si="12"/>
        <v>0</v>
      </c>
      <c r="AC27" s="53"/>
      <c r="AD27" s="76">
        <f t="shared" si="13"/>
        <v>0</v>
      </c>
      <c r="AE27" s="76">
        <f t="shared" si="14"/>
        <v>3176</v>
      </c>
      <c r="AF27" s="53"/>
      <c r="AG27" s="53"/>
    </row>
    <row r="28" spans="1:33" s="60" customFormat="1" ht="15.6">
      <c r="A28" s="53">
        <v>23</v>
      </c>
      <c r="B28" s="53" t="s">
        <v>2439</v>
      </c>
      <c r="C28" s="53" t="s">
        <v>2935</v>
      </c>
      <c r="D28" s="53" t="s">
        <v>2936</v>
      </c>
      <c r="E28" s="53" t="s">
        <v>43</v>
      </c>
      <c r="F28" s="53" t="s">
        <v>115</v>
      </c>
      <c r="G28" s="53" t="s">
        <v>2937</v>
      </c>
      <c r="H28" s="90">
        <v>202303</v>
      </c>
      <c r="I28" s="53" t="s">
        <v>2860</v>
      </c>
      <c r="J28" s="53" t="s">
        <v>2845</v>
      </c>
      <c r="K28" s="53">
        <v>4000</v>
      </c>
      <c r="L28" s="53">
        <v>4000</v>
      </c>
      <c r="M28" s="53">
        <v>4000</v>
      </c>
      <c r="N28" s="53">
        <v>4000</v>
      </c>
      <c r="O28" s="70">
        <v>560</v>
      </c>
      <c r="P28" s="70">
        <v>20</v>
      </c>
      <c r="Q28" s="70">
        <v>8</v>
      </c>
      <c r="R28" s="70">
        <v>368</v>
      </c>
      <c r="S28" s="70">
        <v>320</v>
      </c>
      <c r="T28" s="70">
        <v>20</v>
      </c>
      <c r="U28" s="76">
        <v>80</v>
      </c>
      <c r="V28" s="76">
        <f t="shared" si="8"/>
        <v>956</v>
      </c>
      <c r="W28" s="76">
        <f t="shared" si="9"/>
        <v>420</v>
      </c>
      <c r="X28" s="78">
        <v>7000</v>
      </c>
      <c r="Y28" s="53">
        <f t="shared" si="22"/>
        <v>840</v>
      </c>
      <c r="Z28" s="53">
        <v>7000</v>
      </c>
      <c r="AA28" s="83">
        <f t="shared" si="23"/>
        <v>840</v>
      </c>
      <c r="AB28" s="69">
        <f t="shared" si="12"/>
        <v>0</v>
      </c>
      <c r="AC28" s="53"/>
      <c r="AD28" s="76">
        <f t="shared" si="13"/>
        <v>0</v>
      </c>
      <c r="AE28" s="76">
        <f t="shared" si="14"/>
        <v>3056</v>
      </c>
      <c r="AF28" s="53"/>
      <c r="AG28" s="53"/>
    </row>
    <row r="29" spans="1:33" s="60" customFormat="1" ht="15.6">
      <c r="A29" s="53">
        <v>24</v>
      </c>
      <c r="B29" s="53" t="s">
        <v>2439</v>
      </c>
      <c r="C29" s="53" t="s">
        <v>2938</v>
      </c>
      <c r="D29" s="53" t="s">
        <v>2939</v>
      </c>
      <c r="E29" s="53" t="s">
        <v>43</v>
      </c>
      <c r="F29" s="53" t="s">
        <v>79</v>
      </c>
      <c r="G29" s="53" t="s">
        <v>2940</v>
      </c>
      <c r="H29" s="90">
        <v>202303</v>
      </c>
      <c r="I29" s="53" t="s">
        <v>2860</v>
      </c>
      <c r="J29" s="53" t="s">
        <v>2941</v>
      </c>
      <c r="K29" s="53">
        <v>4000</v>
      </c>
      <c r="L29" s="53">
        <v>4000</v>
      </c>
      <c r="M29" s="53">
        <v>4000</v>
      </c>
      <c r="N29" s="53">
        <v>4000</v>
      </c>
      <c r="O29" s="70">
        <v>560</v>
      </c>
      <c r="P29" s="70">
        <v>20</v>
      </c>
      <c r="Q29" s="70">
        <v>8</v>
      </c>
      <c r="R29" s="70">
        <v>368</v>
      </c>
      <c r="S29" s="70">
        <v>320</v>
      </c>
      <c r="T29" s="70">
        <v>20</v>
      </c>
      <c r="U29" s="76">
        <v>80</v>
      </c>
      <c r="V29" s="76">
        <f t="shared" si="8"/>
        <v>956</v>
      </c>
      <c r="W29" s="76">
        <f t="shared" si="9"/>
        <v>420</v>
      </c>
      <c r="X29" s="78">
        <v>9200</v>
      </c>
      <c r="Y29" s="53">
        <f t="shared" si="22"/>
        <v>1104</v>
      </c>
      <c r="Z29" s="53">
        <v>9200</v>
      </c>
      <c r="AA29" s="83">
        <f t="shared" si="23"/>
        <v>1104</v>
      </c>
      <c r="AB29" s="69">
        <f t="shared" si="12"/>
        <v>0</v>
      </c>
      <c r="AC29" s="53"/>
      <c r="AD29" s="76">
        <f t="shared" si="13"/>
        <v>0</v>
      </c>
      <c r="AE29" s="76">
        <f t="shared" si="14"/>
        <v>3584</v>
      </c>
      <c r="AF29" s="53"/>
      <c r="AG29" s="53"/>
    </row>
    <row r="30" spans="1:33" s="60" customFormat="1" ht="15.6">
      <c r="A30" s="53">
        <v>25</v>
      </c>
      <c r="B30" s="53" t="s">
        <v>2439</v>
      </c>
      <c r="C30" s="53" t="s">
        <v>2942</v>
      </c>
      <c r="D30" s="53" t="s">
        <v>2943</v>
      </c>
      <c r="E30" s="53" t="s">
        <v>43</v>
      </c>
      <c r="F30" s="53" t="s">
        <v>79</v>
      </c>
      <c r="G30" s="53" t="s">
        <v>2944</v>
      </c>
      <c r="H30" s="90">
        <v>202303</v>
      </c>
      <c r="I30" s="53" t="s">
        <v>2860</v>
      </c>
      <c r="J30" s="53" t="s">
        <v>2447</v>
      </c>
      <c r="K30" s="53">
        <v>4000</v>
      </c>
      <c r="L30" s="53">
        <v>4000</v>
      </c>
      <c r="M30" s="53">
        <v>4000</v>
      </c>
      <c r="N30" s="53">
        <v>4000</v>
      </c>
      <c r="O30" s="70">
        <v>560</v>
      </c>
      <c r="P30" s="70">
        <v>20</v>
      </c>
      <c r="Q30" s="70">
        <v>8</v>
      </c>
      <c r="R30" s="70">
        <v>368</v>
      </c>
      <c r="S30" s="70">
        <v>320</v>
      </c>
      <c r="T30" s="70">
        <v>20</v>
      </c>
      <c r="U30" s="76">
        <v>80</v>
      </c>
      <c r="V30" s="76">
        <f t="shared" si="8"/>
        <v>956</v>
      </c>
      <c r="W30" s="76">
        <f t="shared" si="9"/>
        <v>420</v>
      </c>
      <c r="X30" s="78">
        <v>10000</v>
      </c>
      <c r="Y30" s="53">
        <f t="shared" si="22"/>
        <v>1200</v>
      </c>
      <c r="Z30" s="53">
        <v>10000</v>
      </c>
      <c r="AA30" s="83">
        <f t="shared" si="23"/>
        <v>1200</v>
      </c>
      <c r="AB30" s="69">
        <f t="shared" si="12"/>
        <v>0</v>
      </c>
      <c r="AC30" s="53"/>
      <c r="AD30" s="76">
        <f t="shared" si="13"/>
        <v>0</v>
      </c>
      <c r="AE30" s="76">
        <f t="shared" si="14"/>
        <v>3776</v>
      </c>
      <c r="AF30" s="53"/>
      <c r="AG30" s="53"/>
    </row>
    <row r="31" spans="1:33" s="60" customFormat="1" ht="15.6">
      <c r="A31" s="53">
        <v>26</v>
      </c>
      <c r="B31" s="53" t="s">
        <v>2439</v>
      </c>
      <c r="C31" s="53" t="s">
        <v>2945</v>
      </c>
      <c r="D31" s="53" t="s">
        <v>2946</v>
      </c>
      <c r="E31" s="53" t="s">
        <v>43</v>
      </c>
      <c r="F31" s="53" t="s">
        <v>79</v>
      </c>
      <c r="G31" s="53" t="s">
        <v>2947</v>
      </c>
      <c r="H31" s="90">
        <v>202303</v>
      </c>
      <c r="I31" s="53" t="s">
        <v>2860</v>
      </c>
      <c r="J31" s="53" t="s">
        <v>2948</v>
      </c>
      <c r="K31" s="53">
        <v>4000</v>
      </c>
      <c r="L31" s="53">
        <v>4000</v>
      </c>
      <c r="M31" s="53">
        <v>4000</v>
      </c>
      <c r="N31" s="53">
        <v>4000</v>
      </c>
      <c r="O31" s="70">
        <v>560</v>
      </c>
      <c r="P31" s="70">
        <v>20</v>
      </c>
      <c r="Q31" s="70">
        <v>8</v>
      </c>
      <c r="R31" s="70">
        <v>368</v>
      </c>
      <c r="S31" s="70">
        <v>320</v>
      </c>
      <c r="T31" s="70">
        <v>20</v>
      </c>
      <c r="U31" s="76">
        <v>80</v>
      </c>
      <c r="V31" s="76">
        <f t="shared" si="8"/>
        <v>956</v>
      </c>
      <c r="W31" s="76">
        <f t="shared" si="9"/>
        <v>420</v>
      </c>
      <c r="X31" s="78">
        <v>3500</v>
      </c>
      <c r="Y31" s="53">
        <f t="shared" si="22"/>
        <v>420</v>
      </c>
      <c r="Z31" s="53">
        <v>11000</v>
      </c>
      <c r="AA31" s="83">
        <f t="shared" si="23"/>
        <v>1320</v>
      </c>
      <c r="AB31" s="69">
        <f t="shared" si="12"/>
        <v>-900</v>
      </c>
      <c r="AC31" s="53"/>
      <c r="AD31" s="76">
        <f t="shared" si="13"/>
        <v>-900</v>
      </c>
      <c r="AE31" s="76">
        <f t="shared" si="14"/>
        <v>4016</v>
      </c>
      <c r="AF31" s="53" t="s">
        <v>2949</v>
      </c>
      <c r="AG31" s="53"/>
    </row>
    <row r="32" spans="1:33" s="60" customFormat="1" ht="15.6">
      <c r="A32" s="53">
        <v>27</v>
      </c>
      <c r="B32" s="53" t="s">
        <v>2439</v>
      </c>
      <c r="C32" s="53" t="s">
        <v>2950</v>
      </c>
      <c r="D32" s="53" t="s">
        <v>2951</v>
      </c>
      <c r="E32" s="53" t="s">
        <v>43</v>
      </c>
      <c r="F32" s="53" t="s">
        <v>115</v>
      </c>
      <c r="G32" s="117" t="s">
        <v>2952</v>
      </c>
      <c r="H32" s="90">
        <v>202303</v>
      </c>
      <c r="I32" s="53" t="s">
        <v>2860</v>
      </c>
      <c r="J32" s="53" t="s">
        <v>2911</v>
      </c>
      <c r="K32" s="53">
        <v>4000</v>
      </c>
      <c r="L32" s="53">
        <v>4000</v>
      </c>
      <c r="M32" s="53">
        <v>4000</v>
      </c>
      <c r="N32" s="53">
        <v>4000</v>
      </c>
      <c r="O32" s="70">
        <v>560</v>
      </c>
      <c r="P32" s="70">
        <v>20</v>
      </c>
      <c r="Q32" s="70">
        <v>8</v>
      </c>
      <c r="R32" s="70">
        <v>368</v>
      </c>
      <c r="S32" s="70">
        <v>320</v>
      </c>
      <c r="T32" s="70">
        <v>20</v>
      </c>
      <c r="U32" s="76">
        <v>80</v>
      </c>
      <c r="V32" s="76">
        <f t="shared" si="8"/>
        <v>956</v>
      </c>
      <c r="W32" s="76">
        <f t="shared" si="9"/>
        <v>420</v>
      </c>
      <c r="X32" s="78">
        <v>3500</v>
      </c>
      <c r="Y32" s="53">
        <f t="shared" si="22"/>
        <v>420</v>
      </c>
      <c r="Z32" s="53">
        <v>3500</v>
      </c>
      <c r="AA32" s="83">
        <f t="shared" si="23"/>
        <v>420</v>
      </c>
      <c r="AB32" s="69">
        <f t="shared" si="12"/>
        <v>0</v>
      </c>
      <c r="AC32" s="53"/>
      <c r="AD32" s="76">
        <f t="shared" si="13"/>
        <v>0</v>
      </c>
      <c r="AE32" s="76">
        <f t="shared" si="14"/>
        <v>2216</v>
      </c>
      <c r="AF32" s="53" t="str">
        <f>VLOOKUP(D32,[3]勤思!D:AG,30,0)</f>
        <v>住宿</v>
      </c>
      <c r="AG32" s="53"/>
    </row>
    <row r="33" spans="1:33" s="60" customFormat="1" ht="15.6">
      <c r="A33" s="53">
        <v>28</v>
      </c>
      <c r="B33" s="53" t="s">
        <v>2439</v>
      </c>
      <c r="C33" s="53" t="s">
        <v>2953</v>
      </c>
      <c r="D33" s="53" t="s">
        <v>2954</v>
      </c>
      <c r="E33" s="53" t="s">
        <v>43</v>
      </c>
      <c r="F33" s="53" t="s">
        <v>115</v>
      </c>
      <c r="G33" s="117" t="s">
        <v>2955</v>
      </c>
      <c r="H33" s="90">
        <v>202303</v>
      </c>
      <c r="I33" s="53" t="s">
        <v>2860</v>
      </c>
      <c r="J33" s="53" t="s">
        <v>2956</v>
      </c>
      <c r="K33" s="53">
        <v>4000</v>
      </c>
      <c r="L33" s="53">
        <v>4000</v>
      </c>
      <c r="M33" s="53">
        <v>4000</v>
      </c>
      <c r="N33" s="53">
        <v>4000</v>
      </c>
      <c r="O33" s="70">
        <v>560</v>
      </c>
      <c r="P33" s="70">
        <v>20</v>
      </c>
      <c r="Q33" s="70">
        <v>8</v>
      </c>
      <c r="R33" s="70">
        <v>368</v>
      </c>
      <c r="S33" s="70">
        <v>320</v>
      </c>
      <c r="T33" s="70">
        <v>20</v>
      </c>
      <c r="U33" s="76">
        <v>80</v>
      </c>
      <c r="V33" s="76">
        <f t="shared" si="8"/>
        <v>956</v>
      </c>
      <c r="W33" s="76">
        <f t="shared" si="9"/>
        <v>420</v>
      </c>
      <c r="X33" s="78">
        <v>7500</v>
      </c>
      <c r="Y33" s="53">
        <f t="shared" si="22"/>
        <v>900</v>
      </c>
      <c r="Z33" s="53">
        <v>7500</v>
      </c>
      <c r="AA33" s="83">
        <f t="shared" si="23"/>
        <v>900</v>
      </c>
      <c r="AB33" s="69">
        <f t="shared" si="12"/>
        <v>0</v>
      </c>
      <c r="AC33" s="53"/>
      <c r="AD33" s="76">
        <f t="shared" si="13"/>
        <v>0</v>
      </c>
      <c r="AE33" s="76">
        <f t="shared" si="14"/>
        <v>3176</v>
      </c>
      <c r="AF33" s="53"/>
      <c r="AG33" s="53"/>
    </row>
    <row r="34" spans="1:33" s="60" customFormat="1" ht="15.6">
      <c r="A34" s="53">
        <v>29</v>
      </c>
      <c r="B34" s="53" t="s">
        <v>2439</v>
      </c>
      <c r="C34" s="53" t="s">
        <v>2957</v>
      </c>
      <c r="D34" s="53" t="s">
        <v>2958</v>
      </c>
      <c r="E34" s="53" t="s">
        <v>43</v>
      </c>
      <c r="F34" s="53" t="s">
        <v>115</v>
      </c>
      <c r="G34" s="117" t="s">
        <v>2959</v>
      </c>
      <c r="H34" s="90">
        <v>202303</v>
      </c>
      <c r="I34" s="53" t="s">
        <v>2860</v>
      </c>
      <c r="J34" s="53" t="s">
        <v>2960</v>
      </c>
      <c r="K34" s="53">
        <v>4000</v>
      </c>
      <c r="L34" s="53">
        <v>4000</v>
      </c>
      <c r="M34" s="53">
        <v>4000</v>
      </c>
      <c r="N34" s="53">
        <v>4000</v>
      </c>
      <c r="O34" s="70">
        <v>560</v>
      </c>
      <c r="P34" s="70">
        <v>20</v>
      </c>
      <c r="Q34" s="70">
        <v>8</v>
      </c>
      <c r="R34" s="70">
        <v>368</v>
      </c>
      <c r="S34" s="70">
        <v>320</v>
      </c>
      <c r="T34" s="70">
        <v>20</v>
      </c>
      <c r="U34" s="76">
        <v>80</v>
      </c>
      <c r="V34" s="76">
        <f t="shared" si="8"/>
        <v>956</v>
      </c>
      <c r="W34" s="76">
        <f t="shared" si="9"/>
        <v>420</v>
      </c>
      <c r="X34" s="78">
        <v>6800</v>
      </c>
      <c r="Y34" s="53">
        <f t="shared" si="22"/>
        <v>816</v>
      </c>
      <c r="Z34" s="53">
        <v>6800</v>
      </c>
      <c r="AA34" s="83">
        <f t="shared" si="23"/>
        <v>816</v>
      </c>
      <c r="AB34" s="69">
        <f t="shared" si="12"/>
        <v>0</v>
      </c>
      <c r="AC34" s="53"/>
      <c r="AD34" s="76">
        <f t="shared" si="13"/>
        <v>0</v>
      </c>
      <c r="AE34" s="76">
        <f t="shared" si="14"/>
        <v>3008</v>
      </c>
      <c r="AF34" s="53"/>
      <c r="AG34" s="53"/>
    </row>
    <row r="35" spans="1:33" s="60" customFormat="1" ht="15.6">
      <c r="A35" s="53">
        <v>31</v>
      </c>
      <c r="B35" s="53" t="s">
        <v>2439</v>
      </c>
      <c r="C35" s="53" t="s">
        <v>2964</v>
      </c>
      <c r="D35" s="53" t="s">
        <v>2965</v>
      </c>
      <c r="E35" s="53" t="s">
        <v>43</v>
      </c>
      <c r="F35" s="53" t="s">
        <v>115</v>
      </c>
      <c r="G35" s="53" t="s">
        <v>2966</v>
      </c>
      <c r="H35" s="90">
        <v>202303</v>
      </c>
      <c r="I35" s="53" t="s">
        <v>2860</v>
      </c>
      <c r="J35" s="53" t="s">
        <v>2658</v>
      </c>
      <c r="K35" s="53">
        <v>4000</v>
      </c>
      <c r="L35" s="53">
        <v>4000</v>
      </c>
      <c r="M35" s="53">
        <v>4000</v>
      </c>
      <c r="N35" s="53">
        <v>4000</v>
      </c>
      <c r="O35" s="70">
        <v>560</v>
      </c>
      <c r="P35" s="70">
        <v>20</v>
      </c>
      <c r="Q35" s="70">
        <v>8</v>
      </c>
      <c r="R35" s="70">
        <v>368</v>
      </c>
      <c r="S35" s="70">
        <v>320</v>
      </c>
      <c r="T35" s="70">
        <v>20</v>
      </c>
      <c r="U35" s="76">
        <v>80</v>
      </c>
      <c r="V35" s="76">
        <f t="shared" si="8"/>
        <v>956</v>
      </c>
      <c r="W35" s="76">
        <f t="shared" si="9"/>
        <v>420</v>
      </c>
      <c r="X35" s="78">
        <v>3500</v>
      </c>
      <c r="Y35" s="53">
        <f t="shared" si="22"/>
        <v>420</v>
      </c>
      <c r="Z35" s="53">
        <v>3500</v>
      </c>
      <c r="AA35" s="83">
        <f t="shared" si="23"/>
        <v>420</v>
      </c>
      <c r="AB35" s="69">
        <f t="shared" si="12"/>
        <v>0</v>
      </c>
      <c r="AC35" s="53"/>
      <c r="AD35" s="76">
        <f t="shared" si="13"/>
        <v>0</v>
      </c>
      <c r="AE35" s="76">
        <f t="shared" si="14"/>
        <v>2216</v>
      </c>
      <c r="AF35" s="53" t="str">
        <f>VLOOKUP(D35,[3]勤思!D:AG,30,0)</f>
        <v>住宿</v>
      </c>
      <c r="AG35" s="53"/>
    </row>
    <row r="36" spans="1:33" s="60" customFormat="1" ht="15.6">
      <c r="A36" s="53">
        <v>32</v>
      </c>
      <c r="B36" s="53" t="s">
        <v>2439</v>
      </c>
      <c r="C36" s="53" t="s">
        <v>2967</v>
      </c>
      <c r="D36" s="53" t="s">
        <v>2968</v>
      </c>
      <c r="E36" s="53" t="s">
        <v>43</v>
      </c>
      <c r="F36" s="53" t="s">
        <v>115</v>
      </c>
      <c r="G36" s="53" t="s">
        <v>2969</v>
      </c>
      <c r="H36" s="90">
        <v>202303</v>
      </c>
      <c r="I36" s="53" t="s">
        <v>2860</v>
      </c>
      <c r="J36" s="53" t="s">
        <v>2970</v>
      </c>
      <c r="K36" s="53">
        <v>4000</v>
      </c>
      <c r="L36" s="53">
        <v>4000</v>
      </c>
      <c r="M36" s="53">
        <v>4000</v>
      </c>
      <c r="N36" s="53">
        <v>4000</v>
      </c>
      <c r="O36" s="70">
        <v>560</v>
      </c>
      <c r="P36" s="70">
        <v>20</v>
      </c>
      <c r="Q36" s="70">
        <v>8</v>
      </c>
      <c r="R36" s="70">
        <v>368</v>
      </c>
      <c r="S36" s="70">
        <v>320</v>
      </c>
      <c r="T36" s="70">
        <v>20</v>
      </c>
      <c r="U36" s="76">
        <v>80</v>
      </c>
      <c r="V36" s="76">
        <f t="shared" si="8"/>
        <v>956</v>
      </c>
      <c r="W36" s="76">
        <f t="shared" si="9"/>
        <v>420</v>
      </c>
      <c r="X36" s="78">
        <v>7000</v>
      </c>
      <c r="Y36" s="53">
        <f t="shared" si="22"/>
        <v>840</v>
      </c>
      <c r="Z36" s="53">
        <v>7000</v>
      </c>
      <c r="AA36" s="83">
        <f t="shared" si="23"/>
        <v>840</v>
      </c>
      <c r="AB36" s="69">
        <f t="shared" si="12"/>
        <v>0</v>
      </c>
      <c r="AC36" s="53"/>
      <c r="AD36" s="76">
        <f t="shared" si="13"/>
        <v>0</v>
      </c>
      <c r="AE36" s="76">
        <f t="shared" si="14"/>
        <v>3056</v>
      </c>
      <c r="AF36" s="53"/>
      <c r="AG36" s="53"/>
    </row>
    <row r="37" spans="1:33" s="60" customFormat="1" ht="15.6">
      <c r="A37" s="53">
        <v>33</v>
      </c>
      <c r="B37" s="53" t="s">
        <v>2439</v>
      </c>
      <c r="C37" s="53" t="s">
        <v>2971</v>
      </c>
      <c r="D37" s="53" t="s">
        <v>2972</v>
      </c>
      <c r="E37" s="53" t="s">
        <v>43</v>
      </c>
      <c r="F37" s="53" t="s">
        <v>115</v>
      </c>
      <c r="G37" s="53" t="s">
        <v>2973</v>
      </c>
      <c r="H37" s="90">
        <v>202303</v>
      </c>
      <c r="I37" s="53" t="s">
        <v>2860</v>
      </c>
      <c r="J37" s="53" t="s">
        <v>2323</v>
      </c>
      <c r="K37" s="53">
        <v>4000</v>
      </c>
      <c r="L37" s="53">
        <v>4000</v>
      </c>
      <c r="M37" s="53">
        <v>4000</v>
      </c>
      <c r="N37" s="53">
        <v>4000</v>
      </c>
      <c r="O37" s="70">
        <v>560</v>
      </c>
      <c r="P37" s="70">
        <v>20</v>
      </c>
      <c r="Q37" s="70">
        <v>8</v>
      </c>
      <c r="R37" s="70">
        <v>368</v>
      </c>
      <c r="S37" s="70">
        <v>320</v>
      </c>
      <c r="T37" s="70">
        <v>20</v>
      </c>
      <c r="U37" s="76">
        <v>80</v>
      </c>
      <c r="V37" s="76">
        <f t="shared" si="8"/>
        <v>956</v>
      </c>
      <c r="W37" s="76">
        <f t="shared" si="9"/>
        <v>420</v>
      </c>
      <c r="X37" s="78">
        <v>7000</v>
      </c>
      <c r="Y37" s="53">
        <f t="shared" si="22"/>
        <v>840</v>
      </c>
      <c r="Z37" s="53">
        <v>7000</v>
      </c>
      <c r="AA37" s="83">
        <f t="shared" si="23"/>
        <v>840</v>
      </c>
      <c r="AB37" s="69">
        <f t="shared" si="12"/>
        <v>0</v>
      </c>
      <c r="AC37" s="53"/>
      <c r="AD37" s="76">
        <f t="shared" si="13"/>
        <v>0</v>
      </c>
      <c r="AE37" s="76">
        <f t="shared" si="14"/>
        <v>3056</v>
      </c>
      <c r="AF37" s="53"/>
      <c r="AG37" s="53"/>
    </row>
    <row r="38" spans="1:33">
      <c r="O38" s="95"/>
      <c r="P38" s="95"/>
      <c r="Q38" s="95"/>
      <c r="R38" s="95"/>
      <c r="S38" s="95"/>
      <c r="T38" s="95"/>
      <c r="U38" s="95"/>
      <c r="V38" s="95"/>
      <c r="W38" s="95"/>
      <c r="AA38"/>
    </row>
    <row r="39" spans="1:33">
      <c r="AA39"/>
    </row>
  </sheetData>
  <autoFilter ref="A3:AM39" xr:uid="{00000000-0009-0000-0000-000006000000}">
    <sortState ref="A5:AM39">
      <sortCondition ref="K3:K39"/>
    </sortState>
  </autoFilter>
  <mergeCells count="1">
    <mergeCell ref="A1:AG1"/>
  </mergeCells>
  <phoneticPr fontId="25" type="noConversion"/>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7"/>
  <sheetViews>
    <sheetView topLeftCell="J1" workbookViewId="0">
      <selection activeCell="Q17" sqref="Q17"/>
    </sheetView>
  </sheetViews>
  <sheetFormatPr defaultColWidth="9" defaultRowHeight="14.4"/>
  <cols>
    <col min="7" max="7" width="26.44140625" customWidth="1"/>
    <col min="9" max="9" width="10.6640625" customWidth="1"/>
    <col min="10" max="10" width="15.6640625" customWidth="1"/>
    <col min="15" max="15" width="9.6640625" bestFit="1" customWidth="1"/>
    <col min="22" max="22" width="9.109375"/>
    <col min="31" max="31" width="9.109375"/>
    <col min="33" max="33" width="12.109375"/>
    <col min="34" max="34" width="33.44140625" customWidth="1"/>
  </cols>
  <sheetData>
    <row r="1" spans="1:37" s="58" customFormat="1" ht="40.5" customHeight="1">
      <c r="A1" s="214" t="s">
        <v>0</v>
      </c>
      <c r="B1" s="215"/>
      <c r="C1" s="216"/>
      <c r="D1" s="215"/>
      <c r="E1" s="215"/>
      <c r="F1" s="215"/>
      <c r="G1" s="215"/>
      <c r="H1" s="215"/>
      <c r="I1" s="215"/>
      <c r="J1" s="215"/>
      <c r="K1" s="215"/>
      <c r="L1" s="215"/>
      <c r="M1" s="215"/>
      <c r="N1" s="215"/>
      <c r="O1" s="215"/>
      <c r="P1" s="215"/>
      <c r="Q1" s="215"/>
      <c r="R1" s="217"/>
      <c r="S1" s="215"/>
      <c r="T1" s="215"/>
      <c r="U1" s="215"/>
      <c r="V1" s="218"/>
      <c r="W1" s="215"/>
      <c r="X1" s="215"/>
      <c r="Y1" s="215"/>
      <c r="Z1" s="215"/>
      <c r="AA1" s="215"/>
      <c r="AB1" s="215"/>
      <c r="AC1" s="215"/>
      <c r="AD1" s="215"/>
      <c r="AE1" s="215"/>
      <c r="AF1" s="219"/>
      <c r="AG1" s="219"/>
      <c r="AH1" s="220"/>
      <c r="AI1" s="84"/>
      <c r="AK1" s="85"/>
    </row>
    <row r="2" spans="1:37" s="58" customFormat="1" ht="23.25" customHeight="1">
      <c r="A2" s="236" t="s">
        <v>1</v>
      </c>
      <c r="B2" s="238" t="s">
        <v>2</v>
      </c>
      <c r="C2" s="240" t="s">
        <v>3</v>
      </c>
      <c r="D2" s="242" t="s">
        <v>4</v>
      </c>
      <c r="E2" s="242" t="s">
        <v>5</v>
      </c>
      <c r="F2" s="242" t="s">
        <v>6</v>
      </c>
      <c r="G2" s="240" t="s">
        <v>7</v>
      </c>
      <c r="H2" s="244" t="s">
        <v>8</v>
      </c>
      <c r="I2" s="246" t="s">
        <v>9</v>
      </c>
      <c r="J2" s="236" t="s">
        <v>10</v>
      </c>
      <c r="K2" s="231" t="s">
        <v>11</v>
      </c>
      <c r="L2" s="232"/>
      <c r="M2" s="232"/>
      <c r="N2" s="232"/>
      <c r="O2" s="233" t="s">
        <v>12</v>
      </c>
      <c r="P2" s="234"/>
      <c r="Q2" s="234"/>
      <c r="R2" s="235"/>
      <c r="S2" s="66"/>
      <c r="T2" s="71" t="s">
        <v>13</v>
      </c>
      <c r="U2" s="72"/>
      <c r="V2" s="254" t="s">
        <v>14</v>
      </c>
      <c r="W2" s="235"/>
      <c r="X2" s="233" t="s">
        <v>15</v>
      </c>
      <c r="Y2" s="234"/>
      <c r="Z2" s="234"/>
      <c r="AA2" s="234"/>
      <c r="AB2" s="234"/>
      <c r="AC2" s="234"/>
      <c r="AD2" s="235"/>
      <c r="AE2" s="248" t="s">
        <v>16</v>
      </c>
      <c r="AF2" s="261" t="s">
        <v>17</v>
      </c>
      <c r="AG2" s="261" t="s">
        <v>18</v>
      </c>
      <c r="AH2" s="236" t="s">
        <v>19</v>
      </c>
      <c r="AI2" s="84"/>
      <c r="AK2" s="85"/>
    </row>
    <row r="3" spans="1:37" s="59" customFormat="1" ht="29.4" customHeight="1">
      <c r="A3" s="253"/>
      <c r="B3" s="255"/>
      <c r="C3" s="256"/>
      <c r="D3" s="257"/>
      <c r="E3" s="257"/>
      <c r="F3" s="257"/>
      <c r="G3" s="256"/>
      <c r="H3" s="258"/>
      <c r="I3" s="259"/>
      <c r="J3" s="253"/>
      <c r="K3" s="67" t="s">
        <v>20</v>
      </c>
      <c r="L3" s="67" t="s">
        <v>21</v>
      </c>
      <c r="M3" s="67" t="s">
        <v>22</v>
      </c>
      <c r="N3" s="67" t="s">
        <v>23</v>
      </c>
      <c r="O3" s="68" t="s">
        <v>24</v>
      </c>
      <c r="P3" s="68" t="s">
        <v>25</v>
      </c>
      <c r="Q3" s="68" t="s">
        <v>2974</v>
      </c>
      <c r="R3" s="68" t="s">
        <v>2975</v>
      </c>
      <c r="S3" s="73" t="s">
        <v>28</v>
      </c>
      <c r="T3" s="68" t="s">
        <v>29</v>
      </c>
      <c r="U3" s="68" t="s">
        <v>30</v>
      </c>
      <c r="V3" s="74" t="s">
        <v>31</v>
      </c>
      <c r="W3" s="75" t="s">
        <v>32</v>
      </c>
      <c r="X3" s="75" t="s">
        <v>33</v>
      </c>
      <c r="Y3" s="79" t="s">
        <v>34</v>
      </c>
      <c r="Z3" s="80" t="s">
        <v>35</v>
      </c>
      <c r="AA3" s="79" t="s">
        <v>36</v>
      </c>
      <c r="AB3" s="79" t="s">
        <v>37</v>
      </c>
      <c r="AC3" s="81" t="s">
        <v>38</v>
      </c>
      <c r="AD3" s="81" t="s">
        <v>39</v>
      </c>
      <c r="AE3" s="260"/>
      <c r="AF3" s="262"/>
      <c r="AG3" s="262"/>
      <c r="AH3" s="253"/>
      <c r="AI3" s="86"/>
      <c r="AK3" s="87"/>
    </row>
    <row r="4" spans="1:37" s="58" customFormat="1" ht="20.100000000000001" customHeight="1">
      <c r="A4" s="53">
        <v>1</v>
      </c>
      <c r="B4" s="53" t="s">
        <v>2976</v>
      </c>
      <c r="C4" s="51" t="s">
        <v>2977</v>
      </c>
      <c r="D4" s="64" t="s">
        <v>2978</v>
      </c>
      <c r="E4" s="51" t="s">
        <v>43</v>
      </c>
      <c r="F4" s="51" t="s">
        <v>79</v>
      </c>
      <c r="G4" s="53" t="s">
        <v>2979</v>
      </c>
      <c r="H4" s="65">
        <v>202302</v>
      </c>
      <c r="I4" s="69" t="s">
        <v>424</v>
      </c>
      <c r="J4" s="57">
        <v>44783</v>
      </c>
      <c r="K4" s="69">
        <v>4077</v>
      </c>
      <c r="L4" s="69">
        <v>4077</v>
      </c>
      <c r="M4" s="69">
        <v>4077</v>
      </c>
      <c r="N4" s="65">
        <v>4077</v>
      </c>
      <c r="O4" s="70">
        <v>652.32000000000005</v>
      </c>
      <c r="P4" s="70">
        <v>28.54</v>
      </c>
      <c r="Q4" s="70">
        <v>8.15</v>
      </c>
      <c r="R4" s="70">
        <v>354.7</v>
      </c>
      <c r="S4" s="70">
        <v>326.16000000000003</v>
      </c>
      <c r="T4" s="70">
        <v>12.23</v>
      </c>
      <c r="U4" s="76">
        <f t="shared" ref="U4:U7" si="0">81.54+7</f>
        <v>88.54</v>
      </c>
      <c r="V4" s="76">
        <f t="shared" ref="V4:V6" si="1">O4+P4+Q4+R4</f>
        <v>1043.71</v>
      </c>
      <c r="W4" s="51">
        <f t="shared" ref="W4:W6" si="2">S4+T4+U4</f>
        <v>426.93000000000006</v>
      </c>
      <c r="X4" s="77">
        <v>10500</v>
      </c>
      <c r="Y4" s="51">
        <f t="shared" ref="Y4:Y7" si="3">X4*0.12</f>
        <v>1260</v>
      </c>
      <c r="Z4" s="51">
        <v>4077</v>
      </c>
      <c r="AA4" s="69">
        <f t="shared" ref="AA4:AA7" si="4">Z4*0.12</f>
        <v>489.24</v>
      </c>
      <c r="AB4" s="69">
        <f t="shared" ref="AB4:AB7" si="5">Y4-AA4</f>
        <v>770.76</v>
      </c>
      <c r="AC4" s="69"/>
      <c r="AD4" s="76">
        <f t="shared" ref="AD4:AD7" si="6">AB4+AC4</f>
        <v>770.76</v>
      </c>
      <c r="AE4" s="76">
        <f>V4+W4+AA4*2</f>
        <v>2449.12</v>
      </c>
      <c r="AF4" s="82"/>
      <c r="AG4" s="82"/>
      <c r="AH4" s="88" t="s">
        <v>2980</v>
      </c>
      <c r="AK4" s="85"/>
    </row>
    <row r="5" spans="1:37" s="60" customFormat="1" ht="15.6">
      <c r="A5" s="53">
        <v>2</v>
      </c>
      <c r="B5" s="53" t="s">
        <v>2976</v>
      </c>
      <c r="C5" s="53" t="s">
        <v>2981</v>
      </c>
      <c r="D5" s="53" t="s">
        <v>2982</v>
      </c>
      <c r="E5" s="53" t="s">
        <v>43</v>
      </c>
      <c r="F5" s="53" t="s">
        <v>115</v>
      </c>
      <c r="G5" s="53" t="s">
        <v>2983</v>
      </c>
      <c r="H5" s="65">
        <v>202302</v>
      </c>
      <c r="I5" s="53" t="s">
        <v>2860</v>
      </c>
      <c r="J5" s="53" t="s">
        <v>2984</v>
      </c>
      <c r="K5" s="69">
        <v>4077</v>
      </c>
      <c r="L5" s="69">
        <v>4077</v>
      </c>
      <c r="M5" s="69">
        <v>4077</v>
      </c>
      <c r="N5" s="65">
        <v>4077</v>
      </c>
      <c r="O5" s="70">
        <v>652.32000000000005</v>
      </c>
      <c r="P5" s="70">
        <v>28.54</v>
      </c>
      <c r="Q5" s="70">
        <v>8.15</v>
      </c>
      <c r="R5" s="70">
        <v>354.7</v>
      </c>
      <c r="S5" s="70">
        <v>326.16000000000003</v>
      </c>
      <c r="T5" s="70">
        <v>12.23</v>
      </c>
      <c r="U5" s="76">
        <f t="shared" si="0"/>
        <v>88.54</v>
      </c>
      <c r="V5" s="76">
        <f t="shared" si="1"/>
        <v>1043.71</v>
      </c>
      <c r="W5" s="51">
        <f t="shared" si="2"/>
        <v>426.93000000000006</v>
      </c>
      <c r="X5" s="78">
        <v>3500</v>
      </c>
      <c r="Y5" s="53">
        <f t="shared" si="3"/>
        <v>420</v>
      </c>
      <c r="Z5" s="53">
        <v>4077</v>
      </c>
      <c r="AA5" s="83">
        <f t="shared" si="4"/>
        <v>489.24</v>
      </c>
      <c r="AB5" s="69">
        <f t="shared" si="5"/>
        <v>-69.240000000000009</v>
      </c>
      <c r="AC5" s="53"/>
      <c r="AD5" s="76">
        <f t="shared" si="6"/>
        <v>-69.240000000000009</v>
      </c>
      <c r="AE5" s="76">
        <f t="shared" ref="AE5:AE7" si="7">V5+W5+AA5*2</f>
        <v>2449.12</v>
      </c>
      <c r="AF5" s="53" t="s">
        <v>2949</v>
      </c>
      <c r="AG5" s="53"/>
      <c r="AH5" s="53" t="s">
        <v>2985</v>
      </c>
    </row>
    <row r="6" spans="1:37" s="60" customFormat="1" ht="15.6">
      <c r="A6" s="53">
        <v>3</v>
      </c>
      <c r="B6" s="53" t="s">
        <v>2976</v>
      </c>
      <c r="C6" s="53" t="s">
        <v>2986</v>
      </c>
      <c r="D6" s="53" t="s">
        <v>2987</v>
      </c>
      <c r="E6" s="53" t="s">
        <v>43</v>
      </c>
      <c r="F6" s="53" t="s">
        <v>115</v>
      </c>
      <c r="G6" s="53" t="s">
        <v>2988</v>
      </c>
      <c r="H6" s="65">
        <v>202302</v>
      </c>
      <c r="I6" s="53" t="s">
        <v>2860</v>
      </c>
      <c r="J6" s="53" t="s">
        <v>2984</v>
      </c>
      <c r="K6" s="69">
        <v>4077</v>
      </c>
      <c r="L6" s="69">
        <v>4077</v>
      </c>
      <c r="M6" s="69">
        <v>4077</v>
      </c>
      <c r="N6" s="65">
        <v>4077</v>
      </c>
      <c r="O6" s="70">
        <v>652.32000000000005</v>
      </c>
      <c r="P6" s="70">
        <v>28.54</v>
      </c>
      <c r="Q6" s="70">
        <v>8.15</v>
      </c>
      <c r="R6" s="70">
        <v>354.7</v>
      </c>
      <c r="S6" s="70">
        <v>326.16000000000003</v>
      </c>
      <c r="T6" s="70">
        <v>12.23</v>
      </c>
      <c r="U6" s="76">
        <f t="shared" si="0"/>
        <v>88.54</v>
      </c>
      <c r="V6" s="76">
        <f t="shared" si="1"/>
        <v>1043.71</v>
      </c>
      <c r="W6" s="51">
        <f t="shared" si="2"/>
        <v>426.93000000000006</v>
      </c>
      <c r="X6" s="78">
        <v>5500</v>
      </c>
      <c r="Y6" s="53">
        <f t="shared" si="3"/>
        <v>660</v>
      </c>
      <c r="Z6" s="53">
        <v>4077</v>
      </c>
      <c r="AA6" s="83">
        <f t="shared" si="4"/>
        <v>489.24</v>
      </c>
      <c r="AB6" s="69">
        <f t="shared" si="5"/>
        <v>170.76</v>
      </c>
      <c r="AC6" s="53"/>
      <c r="AD6" s="76">
        <f t="shared" si="6"/>
        <v>170.76</v>
      </c>
      <c r="AE6" s="76">
        <f t="shared" si="7"/>
        <v>2449.12</v>
      </c>
      <c r="AF6" s="53" t="s">
        <v>2949</v>
      </c>
      <c r="AG6" s="57">
        <v>44894</v>
      </c>
      <c r="AH6" s="53"/>
    </row>
    <row r="7" spans="1:37" s="60" customFormat="1" ht="15.6">
      <c r="A7" s="53">
        <v>4</v>
      </c>
      <c r="B7" s="53" t="s">
        <v>2976</v>
      </c>
      <c r="C7" s="53" t="s">
        <v>2961</v>
      </c>
      <c r="D7" s="53" t="s">
        <v>2962</v>
      </c>
      <c r="E7" s="53" t="s">
        <v>43</v>
      </c>
      <c r="F7" s="53" t="s">
        <v>115</v>
      </c>
      <c r="G7" s="53" t="s">
        <v>2963</v>
      </c>
      <c r="H7" s="65">
        <v>202303</v>
      </c>
      <c r="I7" s="53" t="s">
        <v>2860</v>
      </c>
      <c r="J7" s="53" t="s">
        <v>2781</v>
      </c>
      <c r="K7" s="69">
        <v>4077</v>
      </c>
      <c r="L7" s="69">
        <v>4077</v>
      </c>
      <c r="M7" s="69">
        <v>4077</v>
      </c>
      <c r="N7" s="65">
        <v>4077</v>
      </c>
      <c r="O7" s="70">
        <v>652.32000000000005</v>
      </c>
      <c r="P7" s="70">
        <v>28.54</v>
      </c>
      <c r="Q7" s="70">
        <v>8.15</v>
      </c>
      <c r="R7" s="70">
        <v>354.7</v>
      </c>
      <c r="S7" s="70">
        <v>326.16000000000003</v>
      </c>
      <c r="T7" s="70">
        <v>12.23</v>
      </c>
      <c r="U7" s="76">
        <f t="shared" si="0"/>
        <v>88.54</v>
      </c>
      <c r="V7" s="76">
        <f t="shared" ref="V7" si="8">O7+P7+Q7+R7</f>
        <v>1043.71</v>
      </c>
      <c r="W7" s="51">
        <f t="shared" ref="W7" si="9">S7+T7+U7</f>
        <v>426.93000000000006</v>
      </c>
      <c r="X7" s="78">
        <v>3500</v>
      </c>
      <c r="Y7" s="53">
        <f t="shared" si="3"/>
        <v>420</v>
      </c>
      <c r="Z7" s="53">
        <v>4077</v>
      </c>
      <c r="AA7" s="83">
        <f t="shared" si="4"/>
        <v>489.24</v>
      </c>
      <c r="AB7" s="69">
        <f t="shared" si="5"/>
        <v>-69.240000000000009</v>
      </c>
      <c r="AC7" s="53"/>
      <c r="AD7" s="76">
        <f t="shared" si="6"/>
        <v>-69.240000000000009</v>
      </c>
      <c r="AE7" s="76">
        <f t="shared" si="7"/>
        <v>2449.12</v>
      </c>
      <c r="AF7" s="53" t="s">
        <v>2949</v>
      </c>
      <c r="AG7" s="57"/>
      <c r="AH7" s="53"/>
    </row>
  </sheetData>
  <mergeCells count="19">
    <mergeCell ref="AE2:AE3"/>
    <mergeCell ref="AF2:AF3"/>
    <mergeCell ref="AG2:AG3"/>
    <mergeCell ref="AH2:AH3"/>
    <mergeCell ref="A1:AH1"/>
    <mergeCell ref="K2:N2"/>
    <mergeCell ref="O2:R2"/>
    <mergeCell ref="V2:W2"/>
    <mergeCell ref="X2:AD2"/>
    <mergeCell ref="A2:A3"/>
    <mergeCell ref="B2:B3"/>
    <mergeCell ref="C2:C3"/>
    <mergeCell ref="D2:D3"/>
    <mergeCell ref="E2:E3"/>
    <mergeCell ref="F2:F3"/>
    <mergeCell ref="G2:G3"/>
    <mergeCell ref="H2:H3"/>
    <mergeCell ref="I2:I3"/>
    <mergeCell ref="J2:J3"/>
  </mergeCells>
  <phoneticPr fontId="25" type="noConversion"/>
  <conditionalFormatting sqref="D4">
    <cfRule type="duplicateValues" dxfId="5" priority="1"/>
    <cfRule type="duplicateValues" dxfId="4" priority="2"/>
    <cfRule type="duplicateValues" dxfId="3" priority="3"/>
  </conditionalFormatting>
  <conditionalFormatting sqref="D1:D3">
    <cfRule type="duplicateValues" dxfId="2" priority="4"/>
    <cfRule type="duplicateValues" dxfId="1" priority="5"/>
    <cfRule type="duplicateValues" dxfId="0" priority="6"/>
  </conditionalFormatting>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FC82"/>
  <sheetViews>
    <sheetView showGridLines="0" workbookViewId="0">
      <pane ySplit="3" topLeftCell="A4" activePane="bottomLeft" state="frozen"/>
      <selection pane="bottomLeft" activeCell="M62" sqref="M62"/>
    </sheetView>
  </sheetViews>
  <sheetFormatPr defaultColWidth="9" defaultRowHeight="15"/>
  <cols>
    <col min="1" max="1" width="5.21875" style="5" customWidth="1"/>
    <col min="2" max="2" width="8.33203125" style="49" customWidth="1"/>
    <col min="3" max="3" width="9.77734375" style="48" customWidth="1"/>
    <col min="4" max="4" width="22.21875" style="48" customWidth="1"/>
    <col min="5" max="5" width="12" style="48" customWidth="1"/>
    <col min="6" max="6" width="14.21875" style="48" customWidth="1"/>
    <col min="7" max="7" width="13.88671875" style="48" customWidth="1"/>
    <col min="8" max="8" width="8" style="48" customWidth="1"/>
    <col min="9" max="9" width="12.44140625" style="48" customWidth="1"/>
    <col min="10" max="10" width="18" style="48" customWidth="1"/>
    <col min="11" max="11" width="6.21875" style="48" customWidth="1"/>
    <col min="12" max="12" width="7.21875" style="50" customWidth="1"/>
    <col min="13" max="13" width="7.33203125" style="48" customWidth="1"/>
    <col min="14" max="15" width="8.77734375" style="48" customWidth="1"/>
    <col min="16" max="16" width="8.109375" style="49" customWidth="1"/>
    <col min="17" max="19" width="8.6640625" style="49" customWidth="1"/>
    <col min="20" max="20" width="31.21875" style="48" customWidth="1"/>
    <col min="21" max="257" width="9" style="5"/>
    <col min="258" max="258" width="5.21875" style="5" customWidth="1"/>
    <col min="259" max="259" width="8.6640625" style="5" customWidth="1"/>
    <col min="260" max="260" width="6.21875" style="5" customWidth="1"/>
    <col min="261" max="261" width="10.44140625" style="5" customWidth="1"/>
    <col min="262" max="262" width="8" style="5" customWidth="1"/>
    <col min="263" max="264" width="10.21875" style="5" customWidth="1"/>
    <col min="265" max="265" width="8.109375" style="5" customWidth="1"/>
    <col min="266" max="268" width="8.6640625" style="5" customWidth="1"/>
    <col min="269" max="269" width="8.77734375" style="5" customWidth="1"/>
    <col min="270" max="270" width="17.21875" style="5" customWidth="1"/>
    <col min="271" max="513" width="9" style="5"/>
    <col min="514" max="514" width="5.21875" style="5" customWidth="1"/>
    <col min="515" max="515" width="8.6640625" style="5" customWidth="1"/>
    <col min="516" max="516" width="6.21875" style="5" customWidth="1"/>
    <col min="517" max="517" width="10.44140625" style="5" customWidth="1"/>
    <col min="518" max="518" width="8" style="5" customWidth="1"/>
    <col min="519" max="520" width="10.21875" style="5" customWidth="1"/>
    <col min="521" max="521" width="8.109375" style="5" customWidth="1"/>
    <col min="522" max="524" width="8.6640625" style="5" customWidth="1"/>
    <col min="525" max="525" width="8.77734375" style="5" customWidth="1"/>
    <col min="526" max="526" width="17.21875" style="5" customWidth="1"/>
    <col min="527" max="769" width="9" style="5"/>
    <col min="770" max="770" width="5.21875" style="5" customWidth="1"/>
    <col min="771" max="771" width="8.6640625" style="5" customWidth="1"/>
    <col min="772" max="772" width="6.21875" style="5" customWidth="1"/>
    <col min="773" max="773" width="10.44140625" style="5" customWidth="1"/>
    <col min="774" max="774" width="8" style="5" customWidth="1"/>
    <col min="775" max="776" width="10.21875" style="5" customWidth="1"/>
    <col min="777" max="777" width="8.109375" style="5" customWidth="1"/>
    <col min="778" max="780" width="8.6640625" style="5" customWidth="1"/>
    <col min="781" max="781" width="8.77734375" style="5" customWidth="1"/>
    <col min="782" max="782" width="17.21875" style="5" customWidth="1"/>
    <col min="783" max="1025" width="9" style="5"/>
    <col min="1026" max="1026" width="5.21875" style="5" customWidth="1"/>
    <col min="1027" max="1027" width="8.6640625" style="5" customWidth="1"/>
    <col min="1028" max="1028" width="6.21875" style="5" customWidth="1"/>
    <col min="1029" max="1029" width="10.44140625" style="5" customWidth="1"/>
    <col min="1030" max="1030" width="8" style="5" customWidth="1"/>
    <col min="1031" max="1032" width="10.21875" style="5" customWidth="1"/>
    <col min="1033" max="1033" width="8.109375" style="5" customWidth="1"/>
    <col min="1034" max="1036" width="8.6640625" style="5" customWidth="1"/>
    <col min="1037" max="1037" width="8.77734375" style="5" customWidth="1"/>
    <col min="1038" max="1038" width="17.21875" style="5" customWidth="1"/>
    <col min="1039" max="1281" width="9" style="5"/>
    <col min="1282" max="1282" width="5.21875" style="5" customWidth="1"/>
    <col min="1283" max="1283" width="8.6640625" style="5" customWidth="1"/>
    <col min="1284" max="1284" width="6.21875" style="5" customWidth="1"/>
    <col min="1285" max="1285" width="10.44140625" style="5" customWidth="1"/>
    <col min="1286" max="1286" width="8" style="5" customWidth="1"/>
    <col min="1287" max="1288" width="10.21875" style="5" customWidth="1"/>
    <col min="1289" max="1289" width="8.109375" style="5" customWidth="1"/>
    <col min="1290" max="1292" width="8.6640625" style="5" customWidth="1"/>
    <col min="1293" max="1293" width="8.77734375" style="5" customWidth="1"/>
    <col min="1294" max="1294" width="17.21875" style="5" customWidth="1"/>
    <col min="1295" max="1537" width="9" style="5"/>
    <col min="1538" max="1538" width="5.21875" style="5" customWidth="1"/>
    <col min="1539" max="1539" width="8.6640625" style="5" customWidth="1"/>
    <col min="1540" max="1540" width="6.21875" style="5" customWidth="1"/>
    <col min="1541" max="1541" width="10.44140625" style="5" customWidth="1"/>
    <col min="1542" max="1542" width="8" style="5" customWidth="1"/>
    <col min="1543" max="1544" width="10.21875" style="5" customWidth="1"/>
    <col min="1545" max="1545" width="8.109375" style="5" customWidth="1"/>
    <col min="1546" max="1548" width="8.6640625" style="5" customWidth="1"/>
    <col min="1549" max="1549" width="8.77734375" style="5" customWidth="1"/>
    <col min="1550" max="1550" width="17.21875" style="5" customWidth="1"/>
    <col min="1551" max="1793" width="9" style="5"/>
    <col min="1794" max="1794" width="5.21875" style="5" customWidth="1"/>
    <col min="1795" max="1795" width="8.6640625" style="5" customWidth="1"/>
    <col min="1796" max="1796" width="6.21875" style="5" customWidth="1"/>
    <col min="1797" max="1797" width="10.44140625" style="5" customWidth="1"/>
    <col min="1798" max="1798" width="8" style="5" customWidth="1"/>
    <col min="1799" max="1800" width="10.21875" style="5" customWidth="1"/>
    <col min="1801" max="1801" width="8.109375" style="5" customWidth="1"/>
    <col min="1802" max="1804" width="8.6640625" style="5" customWidth="1"/>
    <col min="1805" max="1805" width="8.77734375" style="5" customWidth="1"/>
    <col min="1806" max="1806" width="17.21875" style="5" customWidth="1"/>
    <col min="1807" max="2049" width="9" style="5"/>
    <col min="2050" max="2050" width="5.21875" style="5" customWidth="1"/>
    <col min="2051" max="2051" width="8.6640625" style="5" customWidth="1"/>
    <col min="2052" max="2052" width="6.21875" style="5" customWidth="1"/>
    <col min="2053" max="2053" width="10.44140625" style="5" customWidth="1"/>
    <col min="2054" max="2054" width="8" style="5" customWidth="1"/>
    <col min="2055" max="2056" width="10.21875" style="5" customWidth="1"/>
    <col min="2057" max="2057" width="8.109375" style="5" customWidth="1"/>
    <col min="2058" max="2060" width="8.6640625" style="5" customWidth="1"/>
    <col min="2061" max="2061" width="8.77734375" style="5" customWidth="1"/>
    <col min="2062" max="2062" width="17.21875" style="5" customWidth="1"/>
    <col min="2063" max="2305" width="9" style="5"/>
    <col min="2306" max="2306" width="5.21875" style="5" customWidth="1"/>
    <col min="2307" max="2307" width="8.6640625" style="5" customWidth="1"/>
    <col min="2308" max="2308" width="6.21875" style="5" customWidth="1"/>
    <col min="2309" max="2309" width="10.44140625" style="5" customWidth="1"/>
    <col min="2310" max="2310" width="8" style="5" customWidth="1"/>
    <col min="2311" max="2312" width="10.21875" style="5" customWidth="1"/>
    <col min="2313" max="2313" width="8.109375" style="5" customWidth="1"/>
    <col min="2314" max="2316" width="8.6640625" style="5" customWidth="1"/>
    <col min="2317" max="2317" width="8.77734375" style="5" customWidth="1"/>
    <col min="2318" max="2318" width="17.21875" style="5" customWidth="1"/>
    <col min="2319" max="2561" width="9" style="5"/>
    <col min="2562" max="2562" width="5.21875" style="5" customWidth="1"/>
    <col min="2563" max="2563" width="8.6640625" style="5" customWidth="1"/>
    <col min="2564" max="2564" width="6.21875" style="5" customWidth="1"/>
    <col min="2565" max="2565" width="10.44140625" style="5" customWidth="1"/>
    <col min="2566" max="2566" width="8" style="5" customWidth="1"/>
    <col min="2567" max="2568" width="10.21875" style="5" customWidth="1"/>
    <col min="2569" max="2569" width="8.109375" style="5" customWidth="1"/>
    <col min="2570" max="2572" width="8.6640625" style="5" customWidth="1"/>
    <col min="2573" max="2573" width="8.77734375" style="5" customWidth="1"/>
    <col min="2574" max="2574" width="17.21875" style="5" customWidth="1"/>
    <col min="2575" max="2817" width="9" style="5"/>
    <col min="2818" max="2818" width="5.21875" style="5" customWidth="1"/>
    <col min="2819" max="2819" width="8.6640625" style="5" customWidth="1"/>
    <col min="2820" max="2820" width="6.21875" style="5" customWidth="1"/>
    <col min="2821" max="2821" width="10.44140625" style="5" customWidth="1"/>
    <col min="2822" max="2822" width="8" style="5" customWidth="1"/>
    <col min="2823" max="2824" width="10.21875" style="5" customWidth="1"/>
    <col min="2825" max="2825" width="8.109375" style="5" customWidth="1"/>
    <col min="2826" max="2828" width="8.6640625" style="5" customWidth="1"/>
    <col min="2829" max="2829" width="8.77734375" style="5" customWidth="1"/>
    <col min="2830" max="2830" width="17.21875" style="5" customWidth="1"/>
    <col min="2831" max="3073" width="9" style="5"/>
    <col min="3074" max="3074" width="5.21875" style="5" customWidth="1"/>
    <col min="3075" max="3075" width="8.6640625" style="5" customWidth="1"/>
    <col min="3076" max="3076" width="6.21875" style="5" customWidth="1"/>
    <col min="3077" max="3077" width="10.44140625" style="5" customWidth="1"/>
    <col min="3078" max="3078" width="8" style="5" customWidth="1"/>
    <col min="3079" max="3080" width="10.21875" style="5" customWidth="1"/>
    <col min="3081" max="3081" width="8.109375" style="5" customWidth="1"/>
    <col min="3082" max="3084" width="8.6640625" style="5" customWidth="1"/>
    <col min="3085" max="3085" width="8.77734375" style="5" customWidth="1"/>
    <col min="3086" max="3086" width="17.21875" style="5" customWidth="1"/>
    <col min="3087" max="3329" width="9" style="5"/>
    <col min="3330" max="3330" width="5.21875" style="5" customWidth="1"/>
    <col min="3331" max="3331" width="8.6640625" style="5" customWidth="1"/>
    <col min="3332" max="3332" width="6.21875" style="5" customWidth="1"/>
    <col min="3333" max="3333" width="10.44140625" style="5" customWidth="1"/>
    <col min="3334" max="3334" width="8" style="5" customWidth="1"/>
    <col min="3335" max="3336" width="10.21875" style="5" customWidth="1"/>
    <col min="3337" max="3337" width="8.109375" style="5" customWidth="1"/>
    <col min="3338" max="3340" width="8.6640625" style="5" customWidth="1"/>
    <col min="3341" max="3341" width="8.77734375" style="5" customWidth="1"/>
    <col min="3342" max="3342" width="17.21875" style="5" customWidth="1"/>
    <col min="3343" max="3585" width="9" style="5"/>
    <col min="3586" max="3586" width="5.21875" style="5" customWidth="1"/>
    <col min="3587" max="3587" width="8.6640625" style="5" customWidth="1"/>
    <col min="3588" max="3588" width="6.21875" style="5" customWidth="1"/>
    <col min="3589" max="3589" width="10.44140625" style="5" customWidth="1"/>
    <col min="3590" max="3590" width="8" style="5" customWidth="1"/>
    <col min="3591" max="3592" width="10.21875" style="5" customWidth="1"/>
    <col min="3593" max="3593" width="8.109375" style="5" customWidth="1"/>
    <col min="3594" max="3596" width="8.6640625" style="5" customWidth="1"/>
    <col min="3597" max="3597" width="8.77734375" style="5" customWidth="1"/>
    <col min="3598" max="3598" width="17.21875" style="5" customWidth="1"/>
    <col min="3599" max="3841" width="9" style="5"/>
    <col min="3842" max="3842" width="5.21875" style="5" customWidth="1"/>
    <col min="3843" max="3843" width="8.6640625" style="5" customWidth="1"/>
    <col min="3844" max="3844" width="6.21875" style="5" customWidth="1"/>
    <col min="3845" max="3845" width="10.44140625" style="5" customWidth="1"/>
    <col min="3846" max="3846" width="8" style="5" customWidth="1"/>
    <col min="3847" max="3848" width="10.21875" style="5" customWidth="1"/>
    <col min="3849" max="3849" width="8.109375" style="5" customWidth="1"/>
    <col min="3850" max="3852" width="8.6640625" style="5" customWidth="1"/>
    <col min="3853" max="3853" width="8.77734375" style="5" customWidth="1"/>
    <col min="3854" max="3854" width="17.21875" style="5" customWidth="1"/>
    <col min="3855" max="4097" width="9" style="5"/>
    <col min="4098" max="4098" width="5.21875" style="5" customWidth="1"/>
    <col min="4099" max="4099" width="8.6640625" style="5" customWidth="1"/>
    <col min="4100" max="4100" width="6.21875" style="5" customWidth="1"/>
    <col min="4101" max="4101" width="10.44140625" style="5" customWidth="1"/>
    <col min="4102" max="4102" width="8" style="5" customWidth="1"/>
    <col min="4103" max="4104" width="10.21875" style="5" customWidth="1"/>
    <col min="4105" max="4105" width="8.109375" style="5" customWidth="1"/>
    <col min="4106" max="4108" width="8.6640625" style="5" customWidth="1"/>
    <col min="4109" max="4109" width="8.77734375" style="5" customWidth="1"/>
    <col min="4110" max="4110" width="17.21875" style="5" customWidth="1"/>
    <col min="4111" max="4353" width="9" style="5"/>
    <col min="4354" max="4354" width="5.21875" style="5" customWidth="1"/>
    <col min="4355" max="4355" width="8.6640625" style="5" customWidth="1"/>
    <col min="4356" max="4356" width="6.21875" style="5" customWidth="1"/>
    <col min="4357" max="4357" width="10.44140625" style="5" customWidth="1"/>
    <col min="4358" max="4358" width="8" style="5" customWidth="1"/>
    <col min="4359" max="4360" width="10.21875" style="5" customWidth="1"/>
    <col min="4361" max="4361" width="8.109375" style="5" customWidth="1"/>
    <col min="4362" max="4364" width="8.6640625" style="5" customWidth="1"/>
    <col min="4365" max="4365" width="8.77734375" style="5" customWidth="1"/>
    <col min="4366" max="4366" width="17.21875" style="5" customWidth="1"/>
    <col min="4367" max="4609" width="9" style="5"/>
    <col min="4610" max="4610" width="5.21875" style="5" customWidth="1"/>
    <col min="4611" max="4611" width="8.6640625" style="5" customWidth="1"/>
    <col min="4612" max="4612" width="6.21875" style="5" customWidth="1"/>
    <col min="4613" max="4613" width="10.44140625" style="5" customWidth="1"/>
    <col min="4614" max="4614" width="8" style="5" customWidth="1"/>
    <col min="4615" max="4616" width="10.21875" style="5" customWidth="1"/>
    <col min="4617" max="4617" width="8.109375" style="5" customWidth="1"/>
    <col min="4618" max="4620" width="8.6640625" style="5" customWidth="1"/>
    <col min="4621" max="4621" width="8.77734375" style="5" customWidth="1"/>
    <col min="4622" max="4622" width="17.21875" style="5" customWidth="1"/>
    <col min="4623" max="4865" width="9" style="5"/>
    <col min="4866" max="4866" width="5.21875" style="5" customWidth="1"/>
    <col min="4867" max="4867" width="8.6640625" style="5" customWidth="1"/>
    <col min="4868" max="4868" width="6.21875" style="5" customWidth="1"/>
    <col min="4869" max="4869" width="10.44140625" style="5" customWidth="1"/>
    <col min="4870" max="4870" width="8" style="5" customWidth="1"/>
    <col min="4871" max="4872" width="10.21875" style="5" customWidth="1"/>
    <col min="4873" max="4873" width="8.109375" style="5" customWidth="1"/>
    <col min="4874" max="4876" width="8.6640625" style="5" customWidth="1"/>
    <col min="4877" max="4877" width="8.77734375" style="5" customWidth="1"/>
    <col min="4878" max="4878" width="17.21875" style="5" customWidth="1"/>
    <col min="4879" max="5121" width="9" style="5"/>
    <col min="5122" max="5122" width="5.21875" style="5" customWidth="1"/>
    <col min="5123" max="5123" width="8.6640625" style="5" customWidth="1"/>
    <col min="5124" max="5124" width="6.21875" style="5" customWidth="1"/>
    <col min="5125" max="5125" width="10.44140625" style="5" customWidth="1"/>
    <col min="5126" max="5126" width="8" style="5" customWidth="1"/>
    <col min="5127" max="5128" width="10.21875" style="5" customWidth="1"/>
    <col min="5129" max="5129" width="8.109375" style="5" customWidth="1"/>
    <col min="5130" max="5132" width="8.6640625" style="5" customWidth="1"/>
    <col min="5133" max="5133" width="8.77734375" style="5" customWidth="1"/>
    <col min="5134" max="5134" width="17.21875" style="5" customWidth="1"/>
    <col min="5135" max="5377" width="9" style="5"/>
    <col min="5378" max="5378" width="5.21875" style="5" customWidth="1"/>
    <col min="5379" max="5379" width="8.6640625" style="5" customWidth="1"/>
    <col min="5380" max="5380" width="6.21875" style="5" customWidth="1"/>
    <col min="5381" max="5381" width="10.44140625" style="5" customWidth="1"/>
    <col min="5382" max="5382" width="8" style="5" customWidth="1"/>
    <col min="5383" max="5384" width="10.21875" style="5" customWidth="1"/>
    <col min="5385" max="5385" width="8.109375" style="5" customWidth="1"/>
    <col min="5386" max="5388" width="8.6640625" style="5" customWidth="1"/>
    <col min="5389" max="5389" width="8.77734375" style="5" customWidth="1"/>
    <col min="5390" max="5390" width="17.21875" style="5" customWidth="1"/>
    <col min="5391" max="5633" width="9" style="5"/>
    <col min="5634" max="5634" width="5.21875" style="5" customWidth="1"/>
    <col min="5635" max="5635" width="8.6640625" style="5" customWidth="1"/>
    <col min="5636" max="5636" width="6.21875" style="5" customWidth="1"/>
    <col min="5637" max="5637" width="10.44140625" style="5" customWidth="1"/>
    <col min="5638" max="5638" width="8" style="5" customWidth="1"/>
    <col min="5639" max="5640" width="10.21875" style="5" customWidth="1"/>
    <col min="5641" max="5641" width="8.109375" style="5" customWidth="1"/>
    <col min="5642" max="5644" width="8.6640625" style="5" customWidth="1"/>
    <col min="5645" max="5645" width="8.77734375" style="5" customWidth="1"/>
    <col min="5646" max="5646" width="17.21875" style="5" customWidth="1"/>
    <col min="5647" max="5889" width="9" style="5"/>
    <col min="5890" max="5890" width="5.21875" style="5" customWidth="1"/>
    <col min="5891" max="5891" width="8.6640625" style="5" customWidth="1"/>
    <col min="5892" max="5892" width="6.21875" style="5" customWidth="1"/>
    <col min="5893" max="5893" width="10.44140625" style="5" customWidth="1"/>
    <col min="5894" max="5894" width="8" style="5" customWidth="1"/>
    <col min="5895" max="5896" width="10.21875" style="5" customWidth="1"/>
    <col min="5897" max="5897" width="8.109375" style="5" customWidth="1"/>
    <col min="5898" max="5900" width="8.6640625" style="5" customWidth="1"/>
    <col min="5901" max="5901" width="8.77734375" style="5" customWidth="1"/>
    <col min="5902" max="5902" width="17.21875" style="5" customWidth="1"/>
    <col min="5903" max="6145" width="9" style="5"/>
    <col min="6146" max="6146" width="5.21875" style="5" customWidth="1"/>
    <col min="6147" max="6147" width="8.6640625" style="5" customWidth="1"/>
    <col min="6148" max="6148" width="6.21875" style="5" customWidth="1"/>
    <col min="6149" max="6149" width="10.44140625" style="5" customWidth="1"/>
    <col min="6150" max="6150" width="8" style="5" customWidth="1"/>
    <col min="6151" max="6152" width="10.21875" style="5" customWidth="1"/>
    <col min="6153" max="6153" width="8.109375" style="5" customWidth="1"/>
    <col min="6154" max="6156" width="8.6640625" style="5" customWidth="1"/>
    <col min="6157" max="6157" width="8.77734375" style="5" customWidth="1"/>
    <col min="6158" max="6158" width="17.21875" style="5" customWidth="1"/>
    <col min="6159" max="6401" width="9" style="5"/>
    <col min="6402" max="6402" width="5.21875" style="5" customWidth="1"/>
    <col min="6403" max="6403" width="8.6640625" style="5" customWidth="1"/>
    <col min="6404" max="6404" width="6.21875" style="5" customWidth="1"/>
    <col min="6405" max="6405" width="10.44140625" style="5" customWidth="1"/>
    <col min="6406" max="6406" width="8" style="5" customWidth="1"/>
    <col min="6407" max="6408" width="10.21875" style="5" customWidth="1"/>
    <col min="6409" max="6409" width="8.109375" style="5" customWidth="1"/>
    <col min="6410" max="6412" width="8.6640625" style="5" customWidth="1"/>
    <col min="6413" max="6413" width="8.77734375" style="5" customWidth="1"/>
    <col min="6414" max="6414" width="17.21875" style="5" customWidth="1"/>
    <col min="6415" max="6657" width="9" style="5"/>
    <col min="6658" max="6658" width="5.21875" style="5" customWidth="1"/>
    <col min="6659" max="6659" width="8.6640625" style="5" customWidth="1"/>
    <col min="6660" max="6660" width="6.21875" style="5" customWidth="1"/>
    <col min="6661" max="6661" width="10.44140625" style="5" customWidth="1"/>
    <col min="6662" max="6662" width="8" style="5" customWidth="1"/>
    <col min="6663" max="6664" width="10.21875" style="5" customWidth="1"/>
    <col min="6665" max="6665" width="8.109375" style="5" customWidth="1"/>
    <col min="6666" max="6668" width="8.6640625" style="5" customWidth="1"/>
    <col min="6669" max="6669" width="8.77734375" style="5" customWidth="1"/>
    <col min="6670" max="6670" width="17.21875" style="5" customWidth="1"/>
    <col min="6671" max="6913" width="9" style="5"/>
    <col min="6914" max="6914" width="5.21875" style="5" customWidth="1"/>
    <col min="6915" max="6915" width="8.6640625" style="5" customWidth="1"/>
    <col min="6916" max="6916" width="6.21875" style="5" customWidth="1"/>
    <col min="6917" max="6917" width="10.44140625" style="5" customWidth="1"/>
    <col min="6918" max="6918" width="8" style="5" customWidth="1"/>
    <col min="6919" max="6920" width="10.21875" style="5" customWidth="1"/>
    <col min="6921" max="6921" width="8.109375" style="5" customWidth="1"/>
    <col min="6922" max="6924" width="8.6640625" style="5" customWidth="1"/>
    <col min="6925" max="6925" width="8.77734375" style="5" customWidth="1"/>
    <col min="6926" max="6926" width="17.21875" style="5" customWidth="1"/>
    <col min="6927" max="7169" width="9" style="5"/>
    <col min="7170" max="7170" width="5.21875" style="5" customWidth="1"/>
    <col min="7171" max="7171" width="8.6640625" style="5" customWidth="1"/>
    <col min="7172" max="7172" width="6.21875" style="5" customWidth="1"/>
    <col min="7173" max="7173" width="10.44140625" style="5" customWidth="1"/>
    <col min="7174" max="7174" width="8" style="5" customWidth="1"/>
    <col min="7175" max="7176" width="10.21875" style="5" customWidth="1"/>
    <col min="7177" max="7177" width="8.109375" style="5" customWidth="1"/>
    <col min="7178" max="7180" width="8.6640625" style="5" customWidth="1"/>
    <col min="7181" max="7181" width="8.77734375" style="5" customWidth="1"/>
    <col min="7182" max="7182" width="17.21875" style="5" customWidth="1"/>
    <col min="7183" max="7425" width="9" style="5"/>
    <col min="7426" max="7426" width="5.21875" style="5" customWidth="1"/>
    <col min="7427" max="7427" width="8.6640625" style="5" customWidth="1"/>
    <col min="7428" max="7428" width="6.21875" style="5" customWidth="1"/>
    <col min="7429" max="7429" width="10.44140625" style="5" customWidth="1"/>
    <col min="7430" max="7430" width="8" style="5" customWidth="1"/>
    <col min="7431" max="7432" width="10.21875" style="5" customWidth="1"/>
    <col min="7433" max="7433" width="8.109375" style="5" customWidth="1"/>
    <col min="7434" max="7436" width="8.6640625" style="5" customWidth="1"/>
    <col min="7437" max="7437" width="8.77734375" style="5" customWidth="1"/>
    <col min="7438" max="7438" width="17.21875" style="5" customWidth="1"/>
    <col min="7439" max="7681" width="9" style="5"/>
    <col min="7682" max="7682" width="5.21875" style="5" customWidth="1"/>
    <col min="7683" max="7683" width="8.6640625" style="5" customWidth="1"/>
    <col min="7684" max="7684" width="6.21875" style="5" customWidth="1"/>
    <col min="7685" max="7685" width="10.44140625" style="5" customWidth="1"/>
    <col min="7686" max="7686" width="8" style="5" customWidth="1"/>
    <col min="7687" max="7688" width="10.21875" style="5" customWidth="1"/>
    <col min="7689" max="7689" width="8.109375" style="5" customWidth="1"/>
    <col min="7690" max="7692" width="8.6640625" style="5" customWidth="1"/>
    <col min="7693" max="7693" width="8.77734375" style="5" customWidth="1"/>
    <col min="7694" max="7694" width="17.21875" style="5" customWidth="1"/>
    <col min="7695" max="7937" width="9" style="5"/>
    <col min="7938" max="7938" width="5.21875" style="5" customWidth="1"/>
    <col min="7939" max="7939" width="8.6640625" style="5" customWidth="1"/>
    <col min="7940" max="7940" width="6.21875" style="5" customWidth="1"/>
    <col min="7941" max="7941" width="10.44140625" style="5" customWidth="1"/>
    <col min="7942" max="7942" width="8" style="5" customWidth="1"/>
    <col min="7943" max="7944" width="10.21875" style="5" customWidth="1"/>
    <col min="7945" max="7945" width="8.109375" style="5" customWidth="1"/>
    <col min="7946" max="7948" width="8.6640625" style="5" customWidth="1"/>
    <col min="7949" max="7949" width="8.77734375" style="5" customWidth="1"/>
    <col min="7950" max="7950" width="17.21875" style="5" customWidth="1"/>
    <col min="7951" max="8193" width="9" style="5"/>
    <col min="8194" max="8194" width="5.21875" style="5" customWidth="1"/>
    <col min="8195" max="8195" width="8.6640625" style="5" customWidth="1"/>
    <col min="8196" max="8196" width="6.21875" style="5" customWidth="1"/>
    <col min="8197" max="8197" width="10.44140625" style="5" customWidth="1"/>
    <col min="8198" max="8198" width="8" style="5" customWidth="1"/>
    <col min="8199" max="8200" width="10.21875" style="5" customWidth="1"/>
    <col min="8201" max="8201" width="8.109375" style="5" customWidth="1"/>
    <col min="8202" max="8204" width="8.6640625" style="5" customWidth="1"/>
    <col min="8205" max="8205" width="8.77734375" style="5" customWidth="1"/>
    <col min="8206" max="8206" width="17.21875" style="5" customWidth="1"/>
    <col min="8207" max="8449" width="9" style="5"/>
    <col min="8450" max="8450" width="5.21875" style="5" customWidth="1"/>
    <col min="8451" max="8451" width="8.6640625" style="5" customWidth="1"/>
    <col min="8452" max="8452" width="6.21875" style="5" customWidth="1"/>
    <col min="8453" max="8453" width="10.44140625" style="5" customWidth="1"/>
    <col min="8454" max="8454" width="8" style="5" customWidth="1"/>
    <col min="8455" max="8456" width="10.21875" style="5" customWidth="1"/>
    <col min="8457" max="8457" width="8.109375" style="5" customWidth="1"/>
    <col min="8458" max="8460" width="8.6640625" style="5" customWidth="1"/>
    <col min="8461" max="8461" width="8.77734375" style="5" customWidth="1"/>
    <col min="8462" max="8462" width="17.21875" style="5" customWidth="1"/>
    <col min="8463" max="8705" width="9" style="5"/>
    <col min="8706" max="8706" width="5.21875" style="5" customWidth="1"/>
    <col min="8707" max="8707" width="8.6640625" style="5" customWidth="1"/>
    <col min="8708" max="8708" width="6.21875" style="5" customWidth="1"/>
    <col min="8709" max="8709" width="10.44140625" style="5" customWidth="1"/>
    <col min="8710" max="8710" width="8" style="5" customWidth="1"/>
    <col min="8711" max="8712" width="10.21875" style="5" customWidth="1"/>
    <col min="8713" max="8713" width="8.109375" style="5" customWidth="1"/>
    <col min="8714" max="8716" width="8.6640625" style="5" customWidth="1"/>
    <col min="8717" max="8717" width="8.77734375" style="5" customWidth="1"/>
    <col min="8718" max="8718" width="17.21875" style="5" customWidth="1"/>
    <col min="8719" max="8961" width="9" style="5"/>
    <col min="8962" max="8962" width="5.21875" style="5" customWidth="1"/>
    <col min="8963" max="8963" width="8.6640625" style="5" customWidth="1"/>
    <col min="8964" max="8964" width="6.21875" style="5" customWidth="1"/>
    <col min="8965" max="8965" width="10.44140625" style="5" customWidth="1"/>
    <col min="8966" max="8966" width="8" style="5" customWidth="1"/>
    <col min="8967" max="8968" width="10.21875" style="5" customWidth="1"/>
    <col min="8969" max="8969" width="8.109375" style="5" customWidth="1"/>
    <col min="8970" max="8972" width="8.6640625" style="5" customWidth="1"/>
    <col min="8973" max="8973" width="8.77734375" style="5" customWidth="1"/>
    <col min="8974" max="8974" width="17.21875" style="5" customWidth="1"/>
    <col min="8975" max="9217" width="9" style="5"/>
    <col min="9218" max="9218" width="5.21875" style="5" customWidth="1"/>
    <col min="9219" max="9219" width="8.6640625" style="5" customWidth="1"/>
    <col min="9220" max="9220" width="6.21875" style="5" customWidth="1"/>
    <col min="9221" max="9221" width="10.44140625" style="5" customWidth="1"/>
    <col min="9222" max="9222" width="8" style="5" customWidth="1"/>
    <col min="9223" max="9224" width="10.21875" style="5" customWidth="1"/>
    <col min="9225" max="9225" width="8.109375" style="5" customWidth="1"/>
    <col min="9226" max="9228" width="8.6640625" style="5" customWidth="1"/>
    <col min="9229" max="9229" width="8.77734375" style="5" customWidth="1"/>
    <col min="9230" max="9230" width="17.21875" style="5" customWidth="1"/>
    <col min="9231" max="9473" width="9" style="5"/>
    <col min="9474" max="9474" width="5.21875" style="5" customWidth="1"/>
    <col min="9475" max="9475" width="8.6640625" style="5" customWidth="1"/>
    <col min="9476" max="9476" width="6.21875" style="5" customWidth="1"/>
    <col min="9477" max="9477" width="10.44140625" style="5" customWidth="1"/>
    <col min="9478" max="9478" width="8" style="5" customWidth="1"/>
    <col min="9479" max="9480" width="10.21875" style="5" customWidth="1"/>
    <col min="9481" max="9481" width="8.109375" style="5" customWidth="1"/>
    <col min="9482" max="9484" width="8.6640625" style="5" customWidth="1"/>
    <col min="9485" max="9485" width="8.77734375" style="5" customWidth="1"/>
    <col min="9486" max="9486" width="17.21875" style="5" customWidth="1"/>
    <col min="9487" max="9729" width="9" style="5"/>
    <col min="9730" max="9730" width="5.21875" style="5" customWidth="1"/>
    <col min="9731" max="9731" width="8.6640625" style="5" customWidth="1"/>
    <col min="9732" max="9732" width="6.21875" style="5" customWidth="1"/>
    <col min="9733" max="9733" width="10.44140625" style="5" customWidth="1"/>
    <col min="9734" max="9734" width="8" style="5" customWidth="1"/>
    <col min="9735" max="9736" width="10.21875" style="5" customWidth="1"/>
    <col min="9737" max="9737" width="8.109375" style="5" customWidth="1"/>
    <col min="9738" max="9740" width="8.6640625" style="5" customWidth="1"/>
    <col min="9741" max="9741" width="8.77734375" style="5" customWidth="1"/>
    <col min="9742" max="9742" width="17.21875" style="5" customWidth="1"/>
    <col min="9743" max="9985" width="9" style="5"/>
    <col min="9986" max="9986" width="5.21875" style="5" customWidth="1"/>
    <col min="9987" max="9987" width="8.6640625" style="5" customWidth="1"/>
    <col min="9988" max="9988" width="6.21875" style="5" customWidth="1"/>
    <col min="9989" max="9989" width="10.44140625" style="5" customWidth="1"/>
    <col min="9990" max="9990" width="8" style="5" customWidth="1"/>
    <col min="9991" max="9992" width="10.21875" style="5" customWidth="1"/>
    <col min="9993" max="9993" width="8.109375" style="5" customWidth="1"/>
    <col min="9994" max="9996" width="8.6640625" style="5" customWidth="1"/>
    <col min="9997" max="9997" width="8.77734375" style="5" customWidth="1"/>
    <col min="9998" max="9998" width="17.21875" style="5" customWidth="1"/>
    <col min="9999" max="10241" width="9" style="5"/>
    <col min="10242" max="10242" width="5.21875" style="5" customWidth="1"/>
    <col min="10243" max="10243" width="8.6640625" style="5" customWidth="1"/>
    <col min="10244" max="10244" width="6.21875" style="5" customWidth="1"/>
    <col min="10245" max="10245" width="10.44140625" style="5" customWidth="1"/>
    <col min="10246" max="10246" width="8" style="5" customWidth="1"/>
    <col min="10247" max="10248" width="10.21875" style="5" customWidth="1"/>
    <col min="10249" max="10249" width="8.109375" style="5" customWidth="1"/>
    <col min="10250" max="10252" width="8.6640625" style="5" customWidth="1"/>
    <col min="10253" max="10253" width="8.77734375" style="5" customWidth="1"/>
    <col min="10254" max="10254" width="17.21875" style="5" customWidth="1"/>
    <col min="10255" max="10497" width="9" style="5"/>
    <col min="10498" max="10498" width="5.21875" style="5" customWidth="1"/>
    <col min="10499" max="10499" width="8.6640625" style="5" customWidth="1"/>
    <col min="10500" max="10500" width="6.21875" style="5" customWidth="1"/>
    <col min="10501" max="10501" width="10.44140625" style="5" customWidth="1"/>
    <col min="10502" max="10502" width="8" style="5" customWidth="1"/>
    <col min="10503" max="10504" width="10.21875" style="5" customWidth="1"/>
    <col min="10505" max="10505" width="8.109375" style="5" customWidth="1"/>
    <col min="10506" max="10508" width="8.6640625" style="5" customWidth="1"/>
    <col min="10509" max="10509" width="8.77734375" style="5" customWidth="1"/>
    <col min="10510" max="10510" width="17.21875" style="5" customWidth="1"/>
    <col min="10511" max="10753" width="9" style="5"/>
    <col min="10754" max="10754" width="5.21875" style="5" customWidth="1"/>
    <col min="10755" max="10755" width="8.6640625" style="5" customWidth="1"/>
    <col min="10756" max="10756" width="6.21875" style="5" customWidth="1"/>
    <col min="10757" max="10757" width="10.44140625" style="5" customWidth="1"/>
    <col min="10758" max="10758" width="8" style="5" customWidth="1"/>
    <col min="10759" max="10760" width="10.21875" style="5" customWidth="1"/>
    <col min="10761" max="10761" width="8.109375" style="5" customWidth="1"/>
    <col min="10762" max="10764" width="8.6640625" style="5" customWidth="1"/>
    <col min="10765" max="10765" width="8.77734375" style="5" customWidth="1"/>
    <col min="10766" max="10766" width="17.21875" style="5" customWidth="1"/>
    <col min="10767" max="11009" width="9" style="5"/>
    <col min="11010" max="11010" width="5.21875" style="5" customWidth="1"/>
    <col min="11011" max="11011" width="8.6640625" style="5" customWidth="1"/>
    <col min="11012" max="11012" width="6.21875" style="5" customWidth="1"/>
    <col min="11013" max="11013" width="10.44140625" style="5" customWidth="1"/>
    <col min="11014" max="11014" width="8" style="5" customWidth="1"/>
    <col min="11015" max="11016" width="10.21875" style="5" customWidth="1"/>
    <col min="11017" max="11017" width="8.109375" style="5" customWidth="1"/>
    <col min="11018" max="11020" width="8.6640625" style="5" customWidth="1"/>
    <col min="11021" max="11021" width="8.77734375" style="5" customWidth="1"/>
    <col min="11022" max="11022" width="17.21875" style="5" customWidth="1"/>
    <col min="11023" max="11265" width="9" style="5"/>
    <col min="11266" max="11266" width="5.21875" style="5" customWidth="1"/>
    <col min="11267" max="11267" width="8.6640625" style="5" customWidth="1"/>
    <col min="11268" max="11268" width="6.21875" style="5" customWidth="1"/>
    <col min="11269" max="11269" width="10.44140625" style="5" customWidth="1"/>
    <col min="11270" max="11270" width="8" style="5" customWidth="1"/>
    <col min="11271" max="11272" width="10.21875" style="5" customWidth="1"/>
    <col min="11273" max="11273" width="8.109375" style="5" customWidth="1"/>
    <col min="11274" max="11276" width="8.6640625" style="5" customWidth="1"/>
    <col min="11277" max="11277" width="8.77734375" style="5" customWidth="1"/>
    <col min="11278" max="11278" width="17.21875" style="5" customWidth="1"/>
    <col min="11279" max="11521" width="9" style="5"/>
    <col min="11522" max="11522" width="5.21875" style="5" customWidth="1"/>
    <col min="11523" max="11523" width="8.6640625" style="5" customWidth="1"/>
    <col min="11524" max="11524" width="6.21875" style="5" customWidth="1"/>
    <col min="11525" max="11525" width="10.44140625" style="5" customWidth="1"/>
    <col min="11526" max="11526" width="8" style="5" customWidth="1"/>
    <col min="11527" max="11528" width="10.21875" style="5" customWidth="1"/>
    <col min="11529" max="11529" width="8.109375" style="5" customWidth="1"/>
    <col min="11530" max="11532" width="8.6640625" style="5" customWidth="1"/>
    <col min="11533" max="11533" width="8.77734375" style="5" customWidth="1"/>
    <col min="11534" max="11534" width="17.21875" style="5" customWidth="1"/>
    <col min="11535" max="11777" width="9" style="5"/>
    <col min="11778" max="11778" width="5.21875" style="5" customWidth="1"/>
    <col min="11779" max="11779" width="8.6640625" style="5" customWidth="1"/>
    <col min="11780" max="11780" width="6.21875" style="5" customWidth="1"/>
    <col min="11781" max="11781" width="10.44140625" style="5" customWidth="1"/>
    <col min="11782" max="11782" width="8" style="5" customWidth="1"/>
    <col min="11783" max="11784" width="10.21875" style="5" customWidth="1"/>
    <col min="11785" max="11785" width="8.109375" style="5" customWidth="1"/>
    <col min="11786" max="11788" width="8.6640625" style="5" customWidth="1"/>
    <col min="11789" max="11789" width="8.77734375" style="5" customWidth="1"/>
    <col min="11790" max="11790" width="17.21875" style="5" customWidth="1"/>
    <col min="11791" max="12033" width="9" style="5"/>
    <col min="12034" max="12034" width="5.21875" style="5" customWidth="1"/>
    <col min="12035" max="12035" width="8.6640625" style="5" customWidth="1"/>
    <col min="12036" max="12036" width="6.21875" style="5" customWidth="1"/>
    <col min="12037" max="12037" width="10.44140625" style="5" customWidth="1"/>
    <col min="12038" max="12038" width="8" style="5" customWidth="1"/>
    <col min="12039" max="12040" width="10.21875" style="5" customWidth="1"/>
    <col min="12041" max="12041" width="8.109375" style="5" customWidth="1"/>
    <col min="12042" max="12044" width="8.6640625" style="5" customWidth="1"/>
    <col min="12045" max="12045" width="8.77734375" style="5" customWidth="1"/>
    <col min="12046" max="12046" width="17.21875" style="5" customWidth="1"/>
    <col min="12047" max="12289" width="9" style="5"/>
    <col min="12290" max="12290" width="5.21875" style="5" customWidth="1"/>
    <col min="12291" max="12291" width="8.6640625" style="5" customWidth="1"/>
    <col min="12292" max="12292" width="6.21875" style="5" customWidth="1"/>
    <col min="12293" max="12293" width="10.44140625" style="5" customWidth="1"/>
    <col min="12294" max="12294" width="8" style="5" customWidth="1"/>
    <col min="12295" max="12296" width="10.21875" style="5" customWidth="1"/>
    <col min="12297" max="12297" width="8.109375" style="5" customWidth="1"/>
    <col min="12298" max="12300" width="8.6640625" style="5" customWidth="1"/>
    <col min="12301" max="12301" width="8.77734375" style="5" customWidth="1"/>
    <col min="12302" max="12302" width="17.21875" style="5" customWidth="1"/>
    <col min="12303" max="12545" width="9" style="5"/>
    <col min="12546" max="12546" width="5.21875" style="5" customWidth="1"/>
    <col min="12547" max="12547" width="8.6640625" style="5" customWidth="1"/>
    <col min="12548" max="12548" width="6.21875" style="5" customWidth="1"/>
    <col min="12549" max="12549" width="10.44140625" style="5" customWidth="1"/>
    <col min="12550" max="12550" width="8" style="5" customWidth="1"/>
    <col min="12551" max="12552" width="10.21875" style="5" customWidth="1"/>
    <col min="12553" max="12553" width="8.109375" style="5" customWidth="1"/>
    <col min="12554" max="12556" width="8.6640625" style="5" customWidth="1"/>
    <col min="12557" max="12557" width="8.77734375" style="5" customWidth="1"/>
    <col min="12558" max="12558" width="17.21875" style="5" customWidth="1"/>
    <col min="12559" max="12801" width="9" style="5"/>
    <col min="12802" max="12802" width="5.21875" style="5" customWidth="1"/>
    <col min="12803" max="12803" width="8.6640625" style="5" customWidth="1"/>
    <col min="12804" max="12804" width="6.21875" style="5" customWidth="1"/>
    <col min="12805" max="12805" width="10.44140625" style="5" customWidth="1"/>
    <col min="12806" max="12806" width="8" style="5" customWidth="1"/>
    <col min="12807" max="12808" width="10.21875" style="5" customWidth="1"/>
    <col min="12809" max="12809" width="8.109375" style="5" customWidth="1"/>
    <col min="12810" max="12812" width="8.6640625" style="5" customWidth="1"/>
    <col min="12813" max="12813" width="8.77734375" style="5" customWidth="1"/>
    <col min="12814" max="12814" width="17.21875" style="5" customWidth="1"/>
    <col min="12815" max="13057" width="9" style="5"/>
    <col min="13058" max="13058" width="5.21875" style="5" customWidth="1"/>
    <col min="13059" max="13059" width="8.6640625" style="5" customWidth="1"/>
    <col min="13060" max="13060" width="6.21875" style="5" customWidth="1"/>
    <col min="13061" max="13061" width="10.44140625" style="5" customWidth="1"/>
    <col min="13062" max="13062" width="8" style="5" customWidth="1"/>
    <col min="13063" max="13064" width="10.21875" style="5" customWidth="1"/>
    <col min="13065" max="13065" width="8.109375" style="5" customWidth="1"/>
    <col min="13066" max="13068" width="8.6640625" style="5" customWidth="1"/>
    <col min="13069" max="13069" width="8.77734375" style="5" customWidth="1"/>
    <col min="13070" max="13070" width="17.21875" style="5" customWidth="1"/>
    <col min="13071" max="13313" width="9" style="5"/>
    <col min="13314" max="13314" width="5.21875" style="5" customWidth="1"/>
    <col min="13315" max="13315" width="8.6640625" style="5" customWidth="1"/>
    <col min="13316" max="13316" width="6.21875" style="5" customWidth="1"/>
    <col min="13317" max="13317" width="10.44140625" style="5" customWidth="1"/>
    <col min="13318" max="13318" width="8" style="5" customWidth="1"/>
    <col min="13319" max="13320" width="10.21875" style="5" customWidth="1"/>
    <col min="13321" max="13321" width="8.109375" style="5" customWidth="1"/>
    <col min="13322" max="13324" width="8.6640625" style="5" customWidth="1"/>
    <col min="13325" max="13325" width="8.77734375" style="5" customWidth="1"/>
    <col min="13326" max="13326" width="17.21875" style="5" customWidth="1"/>
    <col min="13327" max="13569" width="9" style="5"/>
    <col min="13570" max="13570" width="5.21875" style="5" customWidth="1"/>
    <col min="13571" max="13571" width="8.6640625" style="5" customWidth="1"/>
    <col min="13572" max="13572" width="6.21875" style="5" customWidth="1"/>
    <col min="13573" max="13573" width="10.44140625" style="5" customWidth="1"/>
    <col min="13574" max="13574" width="8" style="5" customWidth="1"/>
    <col min="13575" max="13576" width="10.21875" style="5" customWidth="1"/>
    <col min="13577" max="13577" width="8.109375" style="5" customWidth="1"/>
    <col min="13578" max="13580" width="8.6640625" style="5" customWidth="1"/>
    <col min="13581" max="13581" width="8.77734375" style="5" customWidth="1"/>
    <col min="13582" max="13582" width="17.21875" style="5" customWidth="1"/>
    <col min="13583" max="13825" width="9" style="5"/>
    <col min="13826" max="13826" width="5.21875" style="5" customWidth="1"/>
    <col min="13827" max="13827" width="8.6640625" style="5" customWidth="1"/>
    <col min="13828" max="13828" width="6.21875" style="5" customWidth="1"/>
    <col min="13829" max="13829" width="10.44140625" style="5" customWidth="1"/>
    <col min="13830" max="13830" width="8" style="5" customWidth="1"/>
    <col min="13831" max="13832" width="10.21875" style="5" customWidth="1"/>
    <col min="13833" max="13833" width="8.109375" style="5" customWidth="1"/>
    <col min="13834" max="13836" width="8.6640625" style="5" customWidth="1"/>
    <col min="13837" max="13837" width="8.77734375" style="5" customWidth="1"/>
    <col min="13838" max="13838" width="17.21875" style="5" customWidth="1"/>
    <col min="13839" max="14081" width="9" style="5"/>
    <col min="14082" max="14082" width="5.21875" style="5" customWidth="1"/>
    <col min="14083" max="14083" width="8.6640625" style="5" customWidth="1"/>
    <col min="14084" max="14084" width="6.21875" style="5" customWidth="1"/>
    <col min="14085" max="14085" width="10.44140625" style="5" customWidth="1"/>
    <col min="14086" max="14086" width="8" style="5" customWidth="1"/>
    <col min="14087" max="14088" width="10.21875" style="5" customWidth="1"/>
    <col min="14089" max="14089" width="8.109375" style="5" customWidth="1"/>
    <col min="14090" max="14092" width="8.6640625" style="5" customWidth="1"/>
    <col min="14093" max="14093" width="8.77734375" style="5" customWidth="1"/>
    <col min="14094" max="14094" width="17.21875" style="5" customWidth="1"/>
    <col min="14095" max="14337" width="9" style="5"/>
    <col min="14338" max="14338" width="5.21875" style="5" customWidth="1"/>
    <col min="14339" max="14339" width="8.6640625" style="5" customWidth="1"/>
    <col min="14340" max="14340" width="6.21875" style="5" customWidth="1"/>
    <col min="14341" max="14341" width="10.44140625" style="5" customWidth="1"/>
    <col min="14342" max="14342" width="8" style="5" customWidth="1"/>
    <col min="14343" max="14344" width="10.21875" style="5" customWidth="1"/>
    <col min="14345" max="14345" width="8.109375" style="5" customWidth="1"/>
    <col min="14346" max="14348" width="8.6640625" style="5" customWidth="1"/>
    <col min="14349" max="14349" width="8.77734375" style="5" customWidth="1"/>
    <col min="14350" max="14350" width="17.21875" style="5" customWidth="1"/>
    <col min="14351" max="14593" width="9" style="5"/>
    <col min="14594" max="14594" width="5.21875" style="5" customWidth="1"/>
    <col min="14595" max="14595" width="8.6640625" style="5" customWidth="1"/>
    <col min="14596" max="14596" width="6.21875" style="5" customWidth="1"/>
    <col min="14597" max="14597" width="10.44140625" style="5" customWidth="1"/>
    <col min="14598" max="14598" width="8" style="5" customWidth="1"/>
    <col min="14599" max="14600" width="10.21875" style="5" customWidth="1"/>
    <col min="14601" max="14601" width="8.109375" style="5" customWidth="1"/>
    <col min="14602" max="14604" width="8.6640625" style="5" customWidth="1"/>
    <col min="14605" max="14605" width="8.77734375" style="5" customWidth="1"/>
    <col min="14606" max="14606" width="17.21875" style="5" customWidth="1"/>
    <col min="14607" max="14849" width="9" style="5"/>
    <col min="14850" max="14850" width="5.21875" style="5" customWidth="1"/>
    <col min="14851" max="14851" width="8.6640625" style="5" customWidth="1"/>
    <col min="14852" max="14852" width="6.21875" style="5" customWidth="1"/>
    <col min="14853" max="14853" width="10.44140625" style="5" customWidth="1"/>
    <col min="14854" max="14854" width="8" style="5" customWidth="1"/>
    <col min="14855" max="14856" width="10.21875" style="5" customWidth="1"/>
    <col min="14857" max="14857" width="8.109375" style="5" customWidth="1"/>
    <col min="14858" max="14860" width="8.6640625" style="5" customWidth="1"/>
    <col min="14861" max="14861" width="8.77734375" style="5" customWidth="1"/>
    <col min="14862" max="14862" width="17.21875" style="5" customWidth="1"/>
    <col min="14863" max="15105" width="9" style="5"/>
    <col min="15106" max="15106" width="5.21875" style="5" customWidth="1"/>
    <col min="15107" max="15107" width="8.6640625" style="5" customWidth="1"/>
    <col min="15108" max="15108" width="6.21875" style="5" customWidth="1"/>
    <col min="15109" max="15109" width="10.44140625" style="5" customWidth="1"/>
    <col min="15110" max="15110" width="8" style="5" customWidth="1"/>
    <col min="15111" max="15112" width="10.21875" style="5" customWidth="1"/>
    <col min="15113" max="15113" width="8.109375" style="5" customWidth="1"/>
    <col min="15114" max="15116" width="8.6640625" style="5" customWidth="1"/>
    <col min="15117" max="15117" width="8.77734375" style="5" customWidth="1"/>
    <col min="15118" max="15118" width="17.21875" style="5" customWidth="1"/>
    <col min="15119" max="15361" width="9" style="5"/>
    <col min="15362" max="15362" width="5.21875" style="5" customWidth="1"/>
    <col min="15363" max="15363" width="8.6640625" style="5" customWidth="1"/>
    <col min="15364" max="15364" width="6.21875" style="5" customWidth="1"/>
    <col min="15365" max="15365" width="10.44140625" style="5" customWidth="1"/>
    <col min="15366" max="15366" width="8" style="5" customWidth="1"/>
    <col min="15367" max="15368" width="10.21875" style="5" customWidth="1"/>
    <col min="15369" max="15369" width="8.109375" style="5" customWidth="1"/>
    <col min="15370" max="15372" width="8.6640625" style="5" customWidth="1"/>
    <col min="15373" max="15373" width="8.77734375" style="5" customWidth="1"/>
    <col min="15374" max="15374" width="17.21875" style="5" customWidth="1"/>
    <col min="15375" max="15617" width="9" style="5"/>
    <col min="15618" max="15618" width="5.21875" style="5" customWidth="1"/>
    <col min="15619" max="15619" width="8.6640625" style="5" customWidth="1"/>
    <col min="15620" max="15620" width="6.21875" style="5" customWidth="1"/>
    <col min="15621" max="15621" width="10.44140625" style="5" customWidth="1"/>
    <col min="15622" max="15622" width="8" style="5" customWidth="1"/>
    <col min="15623" max="15624" width="10.21875" style="5" customWidth="1"/>
    <col min="15625" max="15625" width="8.109375" style="5" customWidth="1"/>
    <col min="15626" max="15628" width="8.6640625" style="5" customWidth="1"/>
    <col min="15629" max="15629" width="8.77734375" style="5" customWidth="1"/>
    <col min="15630" max="15630" width="17.21875" style="5" customWidth="1"/>
    <col min="15631" max="15873" width="9" style="5"/>
    <col min="15874" max="15874" width="5.21875" style="5" customWidth="1"/>
    <col min="15875" max="15875" width="8.6640625" style="5" customWidth="1"/>
    <col min="15876" max="15876" width="6.21875" style="5" customWidth="1"/>
    <col min="15877" max="15877" width="10.44140625" style="5" customWidth="1"/>
    <col min="15878" max="15878" width="8" style="5" customWidth="1"/>
    <col min="15879" max="15880" width="10.21875" style="5" customWidth="1"/>
    <col min="15881" max="15881" width="8.109375" style="5" customWidth="1"/>
    <col min="15882" max="15884" width="8.6640625" style="5" customWidth="1"/>
    <col min="15885" max="15885" width="8.77734375" style="5" customWidth="1"/>
    <col min="15886" max="15886" width="17.21875" style="5" customWidth="1"/>
    <col min="15887" max="16129" width="9" style="5"/>
    <col min="16130" max="16130" width="5.21875" style="5" customWidth="1"/>
    <col min="16131" max="16131" width="8.6640625" style="5" customWidth="1"/>
    <col min="16132" max="16132" width="6.21875" style="5" customWidth="1"/>
    <col min="16133" max="16133" width="10.44140625" style="5" customWidth="1"/>
    <col min="16134" max="16134" width="8" style="5" customWidth="1"/>
    <col min="16135" max="16136" width="10.21875" style="5" customWidth="1"/>
    <col min="16137" max="16137" width="8.109375" style="5" customWidth="1"/>
    <col min="16138" max="16140" width="8.6640625" style="5" customWidth="1"/>
    <col min="16141" max="16141" width="8.77734375" style="5" customWidth="1"/>
    <col min="16142" max="16142" width="17.21875" style="5" customWidth="1"/>
    <col min="16143" max="16384" width="9" style="5"/>
  </cols>
  <sheetData>
    <row r="1" spans="1:16383" ht="31.5" customHeight="1">
      <c r="A1" s="265" t="s">
        <v>3193</v>
      </c>
      <c r="B1" s="266"/>
      <c r="C1" s="266"/>
      <c r="D1" s="266"/>
      <c r="E1" s="266"/>
      <c r="F1" s="266"/>
      <c r="G1" s="266"/>
      <c r="H1" s="266"/>
      <c r="I1" s="266"/>
      <c r="J1" s="266"/>
      <c r="K1" s="266"/>
      <c r="L1" s="266"/>
      <c r="M1" s="266"/>
      <c r="N1" s="266"/>
      <c r="O1" s="266"/>
      <c r="P1" s="266"/>
      <c r="Q1" s="266"/>
      <c r="R1" s="266"/>
      <c r="S1" s="266"/>
      <c r="T1" s="266"/>
    </row>
    <row r="2" spans="1:16383" ht="21" customHeight="1">
      <c r="A2" s="263" t="s">
        <v>1</v>
      </c>
      <c r="B2" s="271" t="s">
        <v>3</v>
      </c>
      <c r="C2" s="263" t="s">
        <v>4</v>
      </c>
      <c r="D2" s="263" t="s">
        <v>2989</v>
      </c>
      <c r="E2" s="263" t="s">
        <v>2990</v>
      </c>
      <c r="F2" s="263" t="s">
        <v>9</v>
      </c>
      <c r="G2" s="263" t="s">
        <v>5</v>
      </c>
      <c r="H2" s="263" t="s">
        <v>2991</v>
      </c>
      <c r="I2" s="263" t="s">
        <v>10</v>
      </c>
      <c r="J2" s="263" t="s">
        <v>2992</v>
      </c>
      <c r="K2" s="263" t="s">
        <v>2993</v>
      </c>
      <c r="L2" s="263" t="s">
        <v>2994</v>
      </c>
      <c r="M2" s="263" t="s">
        <v>2814</v>
      </c>
      <c r="N2" s="267" t="s">
        <v>2995</v>
      </c>
      <c r="O2" s="268"/>
      <c r="P2" s="269" t="s">
        <v>2996</v>
      </c>
      <c r="Q2" s="270"/>
      <c r="R2" s="269" t="s">
        <v>2997</v>
      </c>
      <c r="S2" s="270"/>
      <c r="T2" s="263" t="s">
        <v>19</v>
      </c>
    </row>
    <row r="3" spans="1:16383" ht="18" customHeight="1">
      <c r="A3" s="264"/>
      <c r="B3" s="272"/>
      <c r="C3" s="264"/>
      <c r="D3" s="264"/>
      <c r="E3" s="264"/>
      <c r="F3" s="264"/>
      <c r="G3" s="264"/>
      <c r="H3" s="264"/>
      <c r="I3" s="264"/>
      <c r="J3" s="264"/>
      <c r="K3" s="264"/>
      <c r="L3" s="264"/>
      <c r="M3" s="264"/>
      <c r="N3" s="143" t="s">
        <v>2998</v>
      </c>
      <c r="O3" s="143" t="s">
        <v>15</v>
      </c>
      <c r="P3" s="143" t="s">
        <v>2998</v>
      </c>
      <c r="Q3" s="143" t="s">
        <v>15</v>
      </c>
      <c r="R3" s="143" t="s">
        <v>2998</v>
      </c>
      <c r="S3" s="143" t="s">
        <v>15</v>
      </c>
      <c r="T3" s="264"/>
    </row>
    <row r="4" spans="1:16383" ht="18" customHeight="1">
      <c r="A4" s="139">
        <v>1</v>
      </c>
      <c r="B4" s="141" t="s">
        <v>934</v>
      </c>
      <c r="C4" s="139" t="s">
        <v>935</v>
      </c>
      <c r="D4" s="140" t="s">
        <v>936</v>
      </c>
      <c r="E4" s="139" t="s">
        <v>3006</v>
      </c>
      <c r="F4" s="139" t="s">
        <v>227</v>
      </c>
      <c r="G4" s="139" t="s">
        <v>43</v>
      </c>
      <c r="H4" s="144" t="s">
        <v>3003</v>
      </c>
      <c r="I4" s="145" t="s">
        <v>3194</v>
      </c>
      <c r="J4" s="146" t="s">
        <v>3195</v>
      </c>
      <c r="K4" s="147"/>
      <c r="L4" s="147"/>
      <c r="M4" s="139"/>
      <c r="N4" s="148"/>
      <c r="O4" s="147"/>
      <c r="P4" s="140"/>
      <c r="Q4" s="140"/>
      <c r="R4" s="140" t="s">
        <v>3196</v>
      </c>
      <c r="S4" s="140" t="s">
        <v>3196</v>
      </c>
      <c r="T4" s="149"/>
    </row>
    <row r="5" spans="1:16383" ht="18" customHeight="1">
      <c r="A5" s="139">
        <v>2</v>
      </c>
      <c r="B5" s="141" t="s">
        <v>1370</v>
      </c>
      <c r="C5" s="139" t="s">
        <v>1371</v>
      </c>
      <c r="D5" s="140" t="s">
        <v>1372</v>
      </c>
      <c r="E5" s="139" t="s">
        <v>3006</v>
      </c>
      <c r="F5" s="139" t="s">
        <v>294</v>
      </c>
      <c r="G5" s="139" t="s">
        <v>49</v>
      </c>
      <c r="H5" s="144" t="s">
        <v>3003</v>
      </c>
      <c r="I5" s="145" t="s">
        <v>2833</v>
      </c>
      <c r="J5" s="150" t="s">
        <v>3195</v>
      </c>
      <c r="K5" s="147"/>
      <c r="L5" s="147"/>
      <c r="M5" s="139"/>
      <c r="N5" s="148"/>
      <c r="O5" s="147"/>
      <c r="P5" s="140"/>
      <c r="Q5" s="140"/>
      <c r="R5" s="140" t="s">
        <v>3196</v>
      </c>
      <c r="S5" s="140" t="s">
        <v>3196</v>
      </c>
      <c r="T5" s="151"/>
    </row>
    <row r="6" spans="1:16383" ht="18" customHeight="1">
      <c r="A6" s="139">
        <v>3</v>
      </c>
      <c r="B6" s="141" t="s">
        <v>1343</v>
      </c>
      <c r="C6" s="139" t="s">
        <v>1344</v>
      </c>
      <c r="D6" s="140" t="s">
        <v>1345</v>
      </c>
      <c r="E6" s="139" t="s">
        <v>3006</v>
      </c>
      <c r="F6" s="139" t="s">
        <v>65</v>
      </c>
      <c r="G6" s="139" t="s">
        <v>43</v>
      </c>
      <c r="H6" s="144" t="s">
        <v>3003</v>
      </c>
      <c r="I6" s="152" t="s">
        <v>3197</v>
      </c>
      <c r="J6" s="150" t="s">
        <v>3198</v>
      </c>
      <c r="K6" s="139"/>
      <c r="L6" s="139"/>
      <c r="M6" s="139"/>
      <c r="N6" s="139"/>
      <c r="O6" s="139"/>
      <c r="P6" s="140"/>
      <c r="Q6" s="140"/>
      <c r="R6" s="140" t="s">
        <v>3196</v>
      </c>
      <c r="S6" s="140" t="s">
        <v>3196</v>
      </c>
      <c r="T6" s="149"/>
    </row>
    <row r="7" spans="1:16383" ht="18" customHeight="1">
      <c r="A7" s="139">
        <v>4</v>
      </c>
      <c r="B7" s="141" t="s">
        <v>1525</v>
      </c>
      <c r="C7" s="139" t="s">
        <v>1526</v>
      </c>
      <c r="D7" s="140" t="s">
        <v>1527</v>
      </c>
      <c r="E7" s="139" t="s">
        <v>3006</v>
      </c>
      <c r="F7" s="139" t="s">
        <v>65</v>
      </c>
      <c r="G7" s="139" t="s">
        <v>43</v>
      </c>
      <c r="H7" s="144" t="s">
        <v>3003</v>
      </c>
      <c r="I7" s="139" t="s">
        <v>2849</v>
      </c>
      <c r="J7" s="150" t="s">
        <v>3198</v>
      </c>
      <c r="K7" s="139"/>
      <c r="L7" s="139"/>
      <c r="M7" s="139"/>
      <c r="N7" s="139"/>
      <c r="O7" s="139"/>
      <c r="P7" s="140"/>
      <c r="Q7" s="140"/>
      <c r="R7" s="140" t="s">
        <v>3196</v>
      </c>
      <c r="S7" s="140" t="s">
        <v>3196</v>
      </c>
      <c r="T7" s="149"/>
    </row>
    <row r="8" spans="1:16383" ht="18" customHeight="1">
      <c r="A8" s="139">
        <v>5</v>
      </c>
      <c r="B8" s="141" t="s">
        <v>1058</v>
      </c>
      <c r="C8" s="139" t="s">
        <v>1059</v>
      </c>
      <c r="D8" s="140" t="s">
        <v>1060</v>
      </c>
      <c r="E8" s="139" t="s">
        <v>3006</v>
      </c>
      <c r="F8" s="139" t="s">
        <v>521</v>
      </c>
      <c r="G8" s="139" t="s">
        <v>43</v>
      </c>
      <c r="H8" s="144" t="s">
        <v>3003</v>
      </c>
      <c r="I8" s="139" t="s">
        <v>3199</v>
      </c>
      <c r="J8" s="150" t="s">
        <v>3200</v>
      </c>
      <c r="K8" s="139"/>
      <c r="L8" s="139"/>
      <c r="M8" s="139"/>
      <c r="N8" s="139"/>
      <c r="O8" s="139"/>
      <c r="P8" s="140"/>
      <c r="Q8" s="140"/>
      <c r="R8" s="140" t="s">
        <v>3196</v>
      </c>
      <c r="S8" s="140" t="s">
        <v>3196</v>
      </c>
      <c r="T8" s="149"/>
    </row>
    <row r="9" spans="1:16383" ht="18" customHeight="1">
      <c r="A9" s="139">
        <v>6</v>
      </c>
      <c r="B9" s="141" t="s">
        <v>2187</v>
      </c>
      <c r="C9" s="139" t="s">
        <v>2188</v>
      </c>
      <c r="D9" s="140" t="s">
        <v>2189</v>
      </c>
      <c r="E9" s="139" t="s">
        <v>3006</v>
      </c>
      <c r="F9" s="139" t="s">
        <v>227</v>
      </c>
      <c r="G9" s="139" t="s">
        <v>43</v>
      </c>
      <c r="H9" s="144" t="s">
        <v>3003</v>
      </c>
      <c r="I9" s="139" t="s">
        <v>3007</v>
      </c>
      <c r="J9" s="150" t="s">
        <v>3200</v>
      </c>
      <c r="K9" s="139"/>
      <c r="L9" s="139"/>
      <c r="M9" s="139"/>
      <c r="N9" s="139"/>
      <c r="O9" s="139"/>
      <c r="P9" s="140"/>
      <c r="Q9" s="140"/>
      <c r="R9" s="140" t="s">
        <v>3196</v>
      </c>
      <c r="S9" s="140" t="s">
        <v>3196</v>
      </c>
      <c r="T9" s="149"/>
    </row>
    <row r="10" spans="1:16383" ht="18" customHeight="1">
      <c r="A10" s="139">
        <v>7</v>
      </c>
      <c r="B10" s="141" t="s">
        <v>959</v>
      </c>
      <c r="C10" s="139" t="s">
        <v>960</v>
      </c>
      <c r="D10" s="140" t="s">
        <v>961</v>
      </c>
      <c r="E10" s="139" t="s">
        <v>3006</v>
      </c>
      <c r="F10" s="139" t="s">
        <v>531</v>
      </c>
      <c r="G10" s="139" t="s">
        <v>43</v>
      </c>
      <c r="H10" s="144" t="s">
        <v>3003</v>
      </c>
      <c r="I10" s="139" t="s">
        <v>962</v>
      </c>
      <c r="J10" s="150" t="s">
        <v>3160</v>
      </c>
      <c r="K10" s="139"/>
      <c r="L10" s="139"/>
      <c r="M10" s="139"/>
      <c r="N10" s="139"/>
      <c r="O10" s="139"/>
      <c r="P10" s="140"/>
      <c r="Q10" s="140"/>
      <c r="R10" s="140" t="s">
        <v>3196</v>
      </c>
      <c r="S10" s="140" t="s">
        <v>3196</v>
      </c>
      <c r="T10" s="149"/>
    </row>
    <row r="11" spans="1:16383" ht="18" customHeight="1">
      <c r="A11" s="139">
        <v>8</v>
      </c>
      <c r="B11" s="153" t="s">
        <v>1952</v>
      </c>
      <c r="C11" s="139" t="s">
        <v>1953</v>
      </c>
      <c r="D11" s="140" t="s">
        <v>1954</v>
      </c>
      <c r="E11" s="139" t="s">
        <v>3006</v>
      </c>
      <c r="F11" s="139" t="s">
        <v>121</v>
      </c>
      <c r="G11" s="148" t="s">
        <v>43</v>
      </c>
      <c r="H11" s="144" t="s">
        <v>3003</v>
      </c>
      <c r="I11" s="139" t="s">
        <v>2651</v>
      </c>
      <c r="J11" s="150" t="s">
        <v>3201</v>
      </c>
      <c r="K11" s="139"/>
      <c r="L11" s="139"/>
      <c r="M11" s="139"/>
      <c r="N11" s="139"/>
      <c r="O11" s="139"/>
      <c r="P11" s="140"/>
      <c r="Q11" s="140"/>
      <c r="R11" s="140" t="s">
        <v>3196</v>
      </c>
      <c r="S11" s="140" t="s">
        <v>3196</v>
      </c>
      <c r="T11" s="149"/>
    </row>
    <row r="12" spans="1:16383" ht="18" customHeight="1">
      <c r="A12" s="139">
        <v>9</v>
      </c>
      <c r="B12" s="153" t="s">
        <v>1021</v>
      </c>
      <c r="C12" s="139" t="s">
        <v>1022</v>
      </c>
      <c r="D12" s="140" t="s">
        <v>1023</v>
      </c>
      <c r="E12" s="139" t="s">
        <v>3006</v>
      </c>
      <c r="F12" s="139" t="s">
        <v>424</v>
      </c>
      <c r="G12" s="148" t="s">
        <v>43</v>
      </c>
      <c r="H12" s="144" t="s">
        <v>3003</v>
      </c>
      <c r="I12" s="139" t="s">
        <v>3202</v>
      </c>
      <c r="J12" s="150" t="s">
        <v>3161</v>
      </c>
      <c r="K12" s="139"/>
      <c r="L12" s="139"/>
      <c r="M12" s="139"/>
      <c r="N12" s="139"/>
      <c r="O12" s="139"/>
      <c r="P12" s="140"/>
      <c r="Q12" s="140"/>
      <c r="R12" s="140" t="s">
        <v>3196</v>
      </c>
      <c r="S12" s="140" t="s">
        <v>3196</v>
      </c>
      <c r="T12" s="149"/>
    </row>
    <row r="13" spans="1:16383" ht="18" customHeight="1">
      <c r="A13" s="139">
        <v>10</v>
      </c>
      <c r="B13" s="153" t="s">
        <v>1922</v>
      </c>
      <c r="C13" s="139" t="s">
        <v>1923</v>
      </c>
      <c r="D13" s="140" t="s">
        <v>1924</v>
      </c>
      <c r="E13" s="139" t="s">
        <v>3006</v>
      </c>
      <c r="F13" s="139" t="s">
        <v>1427</v>
      </c>
      <c r="G13" s="148" t="s">
        <v>43</v>
      </c>
      <c r="H13" s="144" t="s">
        <v>3003</v>
      </c>
      <c r="I13" s="139" t="s">
        <v>3041</v>
      </c>
      <c r="J13" s="150" t="s">
        <v>3161</v>
      </c>
      <c r="K13" s="139"/>
      <c r="L13" s="139"/>
      <c r="M13" s="139"/>
      <c r="N13" s="139"/>
      <c r="O13" s="139"/>
      <c r="P13" s="140"/>
      <c r="Q13" s="140"/>
      <c r="R13" s="140" t="s">
        <v>3196</v>
      </c>
      <c r="S13" s="140" t="s">
        <v>3196</v>
      </c>
      <c r="T13" s="149"/>
    </row>
    <row r="14" spans="1:16383" customFormat="1" ht="18" customHeight="1">
      <c r="A14" s="139">
        <v>11</v>
      </c>
      <c r="B14" s="153" t="s">
        <v>2383</v>
      </c>
      <c r="C14" s="139" t="s">
        <v>2384</v>
      </c>
      <c r="D14" s="140" t="s">
        <v>2385</v>
      </c>
      <c r="E14" s="139" t="s">
        <v>3006</v>
      </c>
      <c r="F14" s="139" t="s">
        <v>126</v>
      </c>
      <c r="G14" s="148" t="s">
        <v>43</v>
      </c>
      <c r="H14" s="144" t="s">
        <v>3003</v>
      </c>
      <c r="I14" s="139" t="s">
        <v>2376</v>
      </c>
      <c r="J14" s="150" t="s">
        <v>3161</v>
      </c>
      <c r="K14" s="139"/>
      <c r="L14" s="139"/>
      <c r="M14" s="139"/>
      <c r="N14" s="139"/>
      <c r="O14" s="139"/>
      <c r="P14" s="140"/>
      <c r="Q14" s="140"/>
      <c r="R14" s="140" t="s">
        <v>3196</v>
      </c>
      <c r="S14" s="140" t="s">
        <v>3196</v>
      </c>
      <c r="T14" s="149"/>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c r="XAW14" s="5"/>
      <c r="XAX14" s="5"/>
      <c r="XAY14" s="5"/>
      <c r="XAZ14" s="5"/>
      <c r="XBA14" s="5"/>
      <c r="XBB14" s="5"/>
      <c r="XBC14" s="5"/>
      <c r="XBD14" s="5"/>
      <c r="XBE14" s="5"/>
      <c r="XBF14" s="5"/>
      <c r="XBG14" s="5"/>
      <c r="XBH14" s="5"/>
      <c r="XBI14" s="5"/>
      <c r="XBJ14" s="5"/>
      <c r="XBK14" s="5"/>
      <c r="XBL14" s="5"/>
      <c r="XBM14" s="5"/>
      <c r="XBN14" s="5"/>
      <c r="XBO14" s="5"/>
      <c r="XBP14" s="5"/>
      <c r="XBQ14" s="5"/>
      <c r="XBR14" s="5"/>
      <c r="XBS14" s="5"/>
      <c r="XBT14" s="5"/>
      <c r="XBU14" s="5"/>
      <c r="XBV14" s="5"/>
      <c r="XBW14" s="5"/>
      <c r="XBX14" s="5"/>
      <c r="XBY14" s="5"/>
      <c r="XBZ14" s="5"/>
      <c r="XCA14" s="5"/>
      <c r="XCB14" s="5"/>
      <c r="XCC14" s="5"/>
      <c r="XCD14" s="5"/>
      <c r="XCE14" s="5"/>
      <c r="XCF14" s="5"/>
      <c r="XCG14" s="5"/>
      <c r="XCH14" s="5"/>
      <c r="XCI14" s="5"/>
      <c r="XCJ14" s="5"/>
      <c r="XCK14" s="5"/>
      <c r="XCL14" s="5"/>
      <c r="XCM14" s="5"/>
      <c r="XCN14" s="5"/>
      <c r="XCO14" s="5"/>
      <c r="XCP14" s="5"/>
      <c r="XCQ14" s="5"/>
      <c r="XCR14" s="5"/>
      <c r="XCS14" s="5"/>
      <c r="XCT14" s="5"/>
      <c r="XCU14" s="5"/>
      <c r="XCV14" s="5"/>
      <c r="XCW14" s="5"/>
      <c r="XCX14" s="5"/>
      <c r="XCY14" s="5"/>
      <c r="XCZ14" s="5"/>
      <c r="XDA14" s="5"/>
      <c r="XDB14" s="5"/>
      <c r="XDC14" s="5"/>
      <c r="XDD14" s="5"/>
      <c r="XDE14" s="5"/>
      <c r="XDF14" s="5"/>
      <c r="XDG14" s="5"/>
      <c r="XDH14" s="5"/>
      <c r="XDI14" s="5"/>
      <c r="XDJ14" s="5"/>
      <c r="XDK14" s="5"/>
      <c r="XDL14" s="5"/>
      <c r="XDM14" s="5"/>
      <c r="XDN14" s="5"/>
      <c r="XDO14" s="5"/>
      <c r="XDP14" s="5"/>
      <c r="XDQ14" s="5"/>
      <c r="XDR14" s="5"/>
      <c r="XDS14" s="5"/>
      <c r="XDT14" s="5"/>
      <c r="XDU14" s="5"/>
      <c r="XDV14" s="5"/>
      <c r="XDW14" s="5"/>
      <c r="XDX14" s="5"/>
      <c r="XDY14" s="5"/>
      <c r="XDZ14" s="5"/>
      <c r="XEA14" s="5"/>
      <c r="XEB14" s="5"/>
      <c r="XEC14" s="5"/>
      <c r="XED14" s="5"/>
      <c r="XEE14" s="5"/>
      <c r="XEF14" s="5"/>
      <c r="XEG14" s="5"/>
      <c r="XEH14" s="5"/>
      <c r="XEI14" s="5"/>
      <c r="XEJ14" s="5"/>
      <c r="XEK14" s="5"/>
      <c r="XEL14" s="5"/>
      <c r="XEM14" s="5"/>
      <c r="XEN14" s="5"/>
      <c r="XEO14" s="5"/>
      <c r="XEP14" s="5"/>
      <c r="XEQ14" s="5"/>
      <c r="XER14" s="5"/>
      <c r="XES14" s="5"/>
      <c r="XET14" s="5"/>
      <c r="XEU14" s="5"/>
      <c r="XEV14" s="5"/>
      <c r="XEW14" s="5"/>
      <c r="XEX14" s="5"/>
      <c r="XEY14" s="5"/>
      <c r="XEZ14" s="5"/>
      <c r="XFA14" s="5"/>
      <c r="XFB14" s="5"/>
      <c r="XFC14" s="5"/>
    </row>
    <row r="15" spans="1:16383" customFormat="1" ht="18" customHeight="1">
      <c r="A15" s="139">
        <v>12</v>
      </c>
      <c r="B15" s="153" t="s">
        <v>762</v>
      </c>
      <c r="C15" s="139" t="s">
        <v>763</v>
      </c>
      <c r="D15" s="140" t="s">
        <v>764</v>
      </c>
      <c r="E15" s="139" t="s">
        <v>3006</v>
      </c>
      <c r="F15" s="139" t="s">
        <v>368</v>
      </c>
      <c r="G15" s="148" t="s">
        <v>43</v>
      </c>
      <c r="H15" s="144" t="s">
        <v>3003</v>
      </c>
      <c r="I15" s="139" t="s">
        <v>3203</v>
      </c>
      <c r="J15" s="150" t="s">
        <v>3162</v>
      </c>
      <c r="K15" s="139"/>
      <c r="L15" s="139"/>
      <c r="M15" s="139"/>
      <c r="N15" s="139"/>
      <c r="O15" s="139"/>
      <c r="P15" s="140"/>
      <c r="Q15" s="140"/>
      <c r="R15" s="140" t="s">
        <v>3196</v>
      </c>
      <c r="S15" s="140" t="s">
        <v>3196</v>
      </c>
      <c r="T15" s="149"/>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c r="ABA15" s="5"/>
      <c r="ABB15" s="5"/>
      <c r="ABC15" s="5"/>
      <c r="ABD15" s="5"/>
      <c r="ABE15" s="5"/>
      <c r="ABF15" s="5"/>
      <c r="ABG15" s="5"/>
      <c r="ABH15" s="5"/>
      <c r="ABI15" s="5"/>
      <c r="ABJ15" s="5"/>
      <c r="ABK15" s="5"/>
      <c r="ABL15" s="5"/>
      <c r="ABM15" s="5"/>
      <c r="ABN15" s="5"/>
      <c r="ABO15" s="5"/>
      <c r="ABP15" s="5"/>
      <c r="ABQ15" s="5"/>
      <c r="ABR15" s="5"/>
      <c r="ABS15" s="5"/>
      <c r="ABT15" s="5"/>
      <c r="ABU15" s="5"/>
      <c r="ABV15" s="5"/>
      <c r="ABW15" s="5"/>
      <c r="ABX15" s="5"/>
      <c r="ABY15" s="5"/>
      <c r="ABZ15" s="5"/>
      <c r="ACA15" s="5"/>
      <c r="ACB15" s="5"/>
      <c r="ACC15" s="5"/>
      <c r="ACD15" s="5"/>
      <c r="ACE15" s="5"/>
      <c r="ACF15" s="5"/>
      <c r="ACG15" s="5"/>
      <c r="ACH15" s="5"/>
      <c r="ACI15" s="5"/>
      <c r="ACJ15" s="5"/>
      <c r="ACK15" s="5"/>
      <c r="ACL15" s="5"/>
      <c r="ACM15" s="5"/>
      <c r="ACN15" s="5"/>
      <c r="ACO15" s="5"/>
      <c r="ACP15" s="5"/>
      <c r="ACQ15" s="5"/>
      <c r="ACR15" s="5"/>
      <c r="ACS15" s="5"/>
      <c r="ACT15" s="5"/>
      <c r="ACU15" s="5"/>
      <c r="ACV15" s="5"/>
      <c r="ACW15" s="5"/>
      <c r="ACX15" s="5"/>
      <c r="ACY15" s="5"/>
      <c r="ACZ15" s="5"/>
      <c r="ADA15" s="5"/>
      <c r="ADB15" s="5"/>
      <c r="ADC15" s="5"/>
      <c r="ADD15" s="5"/>
      <c r="ADE15" s="5"/>
      <c r="ADF15" s="5"/>
      <c r="ADG15" s="5"/>
      <c r="ADH15" s="5"/>
      <c r="ADI15" s="5"/>
      <c r="ADJ15" s="5"/>
      <c r="ADK15" s="5"/>
      <c r="ADL15" s="5"/>
      <c r="ADM15" s="5"/>
      <c r="ADN15" s="5"/>
      <c r="ADO15" s="5"/>
      <c r="ADP15" s="5"/>
      <c r="ADQ15" s="5"/>
      <c r="ADR15" s="5"/>
      <c r="ADS15" s="5"/>
      <c r="ADT15" s="5"/>
      <c r="ADU15" s="5"/>
      <c r="ADV15" s="5"/>
      <c r="ADW15" s="5"/>
      <c r="ADX15" s="5"/>
      <c r="ADY15" s="5"/>
      <c r="ADZ15" s="5"/>
      <c r="AEA15" s="5"/>
      <c r="AEB15" s="5"/>
      <c r="AEC15" s="5"/>
      <c r="AED15" s="5"/>
      <c r="AEE15" s="5"/>
      <c r="AEF15" s="5"/>
      <c r="AEG15" s="5"/>
      <c r="AEH15" s="5"/>
      <c r="AEI15" s="5"/>
      <c r="AEJ15" s="5"/>
      <c r="AEK15" s="5"/>
      <c r="AEL15" s="5"/>
      <c r="AEM15" s="5"/>
      <c r="AEN15" s="5"/>
      <c r="AEO15" s="5"/>
      <c r="AEP15" s="5"/>
      <c r="AEQ15" s="5"/>
      <c r="AER15" s="5"/>
      <c r="AES15" s="5"/>
      <c r="AET15" s="5"/>
      <c r="AEU15" s="5"/>
      <c r="AEV15" s="5"/>
      <c r="AEW15" s="5"/>
      <c r="AEX15" s="5"/>
      <c r="AEY15" s="5"/>
      <c r="AEZ15" s="5"/>
      <c r="AFA15" s="5"/>
      <c r="AFB15" s="5"/>
      <c r="AFC15" s="5"/>
      <c r="AFD15" s="5"/>
      <c r="AFE15" s="5"/>
      <c r="AFF15" s="5"/>
      <c r="AFG15" s="5"/>
      <c r="AFH15" s="5"/>
      <c r="AFI15" s="5"/>
      <c r="AFJ15" s="5"/>
      <c r="AFK15" s="5"/>
      <c r="AFL15" s="5"/>
      <c r="AFM15" s="5"/>
      <c r="AFN15" s="5"/>
      <c r="AFO15" s="5"/>
      <c r="AFP15" s="5"/>
      <c r="AFQ15" s="5"/>
      <c r="AFR15" s="5"/>
      <c r="AFS15" s="5"/>
      <c r="AFT15" s="5"/>
      <c r="AFU15" s="5"/>
      <c r="AFV15" s="5"/>
      <c r="AFW15" s="5"/>
      <c r="AFX15" s="5"/>
      <c r="AFY15" s="5"/>
      <c r="AFZ15" s="5"/>
      <c r="AGA15" s="5"/>
      <c r="AGB15" s="5"/>
      <c r="AGC15" s="5"/>
      <c r="AGD15" s="5"/>
      <c r="AGE15" s="5"/>
      <c r="AGF15" s="5"/>
      <c r="AGG15" s="5"/>
      <c r="AGH15" s="5"/>
      <c r="AGI15" s="5"/>
      <c r="AGJ15" s="5"/>
      <c r="AGK15" s="5"/>
      <c r="AGL15" s="5"/>
      <c r="AGM15" s="5"/>
      <c r="AGN15" s="5"/>
      <c r="AGO15" s="5"/>
      <c r="AGP15" s="5"/>
      <c r="AGQ15" s="5"/>
      <c r="AGR15" s="5"/>
      <c r="AGS15" s="5"/>
      <c r="AGT15" s="5"/>
      <c r="AGU15" s="5"/>
      <c r="AGV15" s="5"/>
      <c r="AGW15" s="5"/>
      <c r="AGX15" s="5"/>
      <c r="AGY15" s="5"/>
      <c r="AGZ15" s="5"/>
      <c r="AHA15" s="5"/>
      <c r="AHB15" s="5"/>
      <c r="AHC15" s="5"/>
      <c r="AHD15" s="5"/>
      <c r="AHE15" s="5"/>
      <c r="AHF15" s="5"/>
      <c r="AHG15" s="5"/>
      <c r="AHH15" s="5"/>
      <c r="AHI15" s="5"/>
      <c r="AHJ15" s="5"/>
      <c r="AHK15" s="5"/>
      <c r="AHL15" s="5"/>
      <c r="AHM15" s="5"/>
      <c r="AHN15" s="5"/>
      <c r="AHO15" s="5"/>
      <c r="AHP15" s="5"/>
      <c r="AHQ15" s="5"/>
      <c r="AHR15" s="5"/>
      <c r="AHS15" s="5"/>
      <c r="AHT15" s="5"/>
      <c r="AHU15" s="5"/>
      <c r="AHV15" s="5"/>
      <c r="AHW15" s="5"/>
      <c r="AHX15" s="5"/>
      <c r="AHY15" s="5"/>
      <c r="AHZ15" s="5"/>
      <c r="AIA15" s="5"/>
      <c r="AIB15" s="5"/>
      <c r="AIC15" s="5"/>
      <c r="AID15" s="5"/>
      <c r="AIE15" s="5"/>
      <c r="AIF15" s="5"/>
      <c r="AIG15" s="5"/>
      <c r="AIH15" s="5"/>
      <c r="AII15" s="5"/>
      <c r="AIJ15" s="5"/>
      <c r="AIK15" s="5"/>
      <c r="AIL15" s="5"/>
      <c r="AIM15" s="5"/>
      <c r="AIN15" s="5"/>
      <c r="AIO15" s="5"/>
      <c r="AIP15" s="5"/>
      <c r="AIQ15" s="5"/>
      <c r="AIR15" s="5"/>
      <c r="AIS15" s="5"/>
      <c r="AIT15" s="5"/>
      <c r="AIU15" s="5"/>
      <c r="AIV15" s="5"/>
      <c r="AIW15" s="5"/>
      <c r="AIX15" s="5"/>
      <c r="AIY15" s="5"/>
      <c r="AIZ15" s="5"/>
      <c r="AJA15" s="5"/>
      <c r="AJB15" s="5"/>
      <c r="AJC15" s="5"/>
      <c r="AJD15" s="5"/>
      <c r="AJE15" s="5"/>
      <c r="AJF15" s="5"/>
      <c r="AJG15" s="5"/>
      <c r="AJH15" s="5"/>
      <c r="AJI15" s="5"/>
      <c r="AJJ15" s="5"/>
      <c r="AJK15" s="5"/>
      <c r="AJL15" s="5"/>
      <c r="AJM15" s="5"/>
      <c r="AJN15" s="5"/>
      <c r="AJO15" s="5"/>
      <c r="AJP15" s="5"/>
      <c r="AJQ15" s="5"/>
      <c r="AJR15" s="5"/>
      <c r="AJS15" s="5"/>
      <c r="AJT15" s="5"/>
      <c r="AJU15" s="5"/>
      <c r="AJV15" s="5"/>
      <c r="AJW15" s="5"/>
      <c r="AJX15" s="5"/>
      <c r="AJY15" s="5"/>
      <c r="AJZ15" s="5"/>
      <c r="AKA15" s="5"/>
      <c r="AKB15" s="5"/>
      <c r="AKC15" s="5"/>
      <c r="AKD15" s="5"/>
      <c r="AKE15" s="5"/>
      <c r="AKF15" s="5"/>
      <c r="AKG15" s="5"/>
      <c r="AKH15" s="5"/>
      <c r="AKI15" s="5"/>
      <c r="AKJ15" s="5"/>
      <c r="AKK15" s="5"/>
      <c r="AKL15" s="5"/>
      <c r="AKM15" s="5"/>
      <c r="AKN15" s="5"/>
      <c r="AKO15" s="5"/>
      <c r="AKP15" s="5"/>
      <c r="AKQ15" s="5"/>
      <c r="AKR15" s="5"/>
      <c r="AKS15" s="5"/>
      <c r="AKT15" s="5"/>
      <c r="AKU15" s="5"/>
      <c r="AKV15" s="5"/>
      <c r="AKW15" s="5"/>
      <c r="AKX15" s="5"/>
      <c r="AKY15" s="5"/>
      <c r="AKZ15" s="5"/>
      <c r="ALA15" s="5"/>
      <c r="ALB15" s="5"/>
      <c r="ALC15" s="5"/>
      <c r="ALD15" s="5"/>
      <c r="ALE15" s="5"/>
      <c r="ALF15" s="5"/>
      <c r="ALG15" s="5"/>
      <c r="ALH15" s="5"/>
      <c r="ALI15" s="5"/>
      <c r="ALJ15" s="5"/>
      <c r="ALK15" s="5"/>
      <c r="ALL15" s="5"/>
      <c r="ALM15" s="5"/>
      <c r="ALN15" s="5"/>
      <c r="ALO15" s="5"/>
      <c r="ALP15" s="5"/>
      <c r="ALQ15" s="5"/>
      <c r="ALR15" s="5"/>
      <c r="ALS15" s="5"/>
      <c r="ALT15" s="5"/>
      <c r="ALU15" s="5"/>
      <c r="ALV15" s="5"/>
      <c r="ALW15" s="5"/>
      <c r="ALX15" s="5"/>
      <c r="ALY15" s="5"/>
      <c r="ALZ15" s="5"/>
      <c r="AMA15" s="5"/>
      <c r="AMB15" s="5"/>
      <c r="AMC15" s="5"/>
      <c r="AMD15" s="5"/>
      <c r="AME15" s="5"/>
      <c r="AMF15" s="5"/>
      <c r="AMG15" s="5"/>
      <c r="AMH15" s="5"/>
      <c r="AMI15" s="5"/>
      <c r="AMJ15" s="5"/>
      <c r="AMK15" s="5"/>
      <c r="AML15" s="5"/>
      <c r="AMM15" s="5"/>
      <c r="AMN15" s="5"/>
      <c r="AMO15" s="5"/>
      <c r="AMP15" s="5"/>
      <c r="AMQ15" s="5"/>
      <c r="AMR15" s="5"/>
      <c r="AMS15" s="5"/>
      <c r="AMT15" s="5"/>
      <c r="AMU15" s="5"/>
      <c r="AMV15" s="5"/>
      <c r="AMW15" s="5"/>
      <c r="AMX15" s="5"/>
      <c r="AMY15" s="5"/>
      <c r="AMZ15" s="5"/>
      <c r="ANA15" s="5"/>
      <c r="ANB15" s="5"/>
      <c r="ANC15" s="5"/>
      <c r="AND15" s="5"/>
      <c r="ANE15" s="5"/>
      <c r="ANF15" s="5"/>
      <c r="ANG15" s="5"/>
      <c r="ANH15" s="5"/>
      <c r="ANI15" s="5"/>
      <c r="ANJ15" s="5"/>
      <c r="ANK15" s="5"/>
      <c r="ANL15" s="5"/>
      <c r="ANM15" s="5"/>
      <c r="ANN15" s="5"/>
      <c r="ANO15" s="5"/>
      <c r="ANP15" s="5"/>
      <c r="ANQ15" s="5"/>
      <c r="ANR15" s="5"/>
      <c r="ANS15" s="5"/>
      <c r="ANT15" s="5"/>
      <c r="ANU15" s="5"/>
      <c r="ANV15" s="5"/>
      <c r="ANW15" s="5"/>
      <c r="ANX15" s="5"/>
      <c r="ANY15" s="5"/>
      <c r="ANZ15" s="5"/>
      <c r="AOA15" s="5"/>
      <c r="AOB15" s="5"/>
      <c r="AOC15" s="5"/>
      <c r="AOD15" s="5"/>
      <c r="AOE15" s="5"/>
      <c r="AOF15" s="5"/>
      <c r="AOG15" s="5"/>
      <c r="AOH15" s="5"/>
      <c r="AOI15" s="5"/>
      <c r="AOJ15" s="5"/>
      <c r="AOK15" s="5"/>
      <c r="AOL15" s="5"/>
      <c r="AOM15" s="5"/>
      <c r="AON15" s="5"/>
      <c r="AOO15" s="5"/>
      <c r="AOP15" s="5"/>
      <c r="AOQ15" s="5"/>
      <c r="AOR15" s="5"/>
      <c r="AOS15" s="5"/>
      <c r="AOT15" s="5"/>
      <c r="AOU15" s="5"/>
      <c r="AOV15" s="5"/>
      <c r="AOW15" s="5"/>
      <c r="AOX15" s="5"/>
      <c r="AOY15" s="5"/>
      <c r="AOZ15" s="5"/>
      <c r="APA15" s="5"/>
      <c r="APB15" s="5"/>
      <c r="APC15" s="5"/>
      <c r="APD15" s="5"/>
      <c r="APE15" s="5"/>
      <c r="APF15" s="5"/>
      <c r="APG15" s="5"/>
      <c r="APH15" s="5"/>
      <c r="API15" s="5"/>
      <c r="APJ15" s="5"/>
      <c r="APK15" s="5"/>
      <c r="APL15" s="5"/>
      <c r="APM15" s="5"/>
      <c r="APN15" s="5"/>
      <c r="APO15" s="5"/>
      <c r="APP15" s="5"/>
      <c r="APQ15" s="5"/>
      <c r="APR15" s="5"/>
      <c r="APS15" s="5"/>
      <c r="APT15" s="5"/>
      <c r="APU15" s="5"/>
      <c r="APV15" s="5"/>
      <c r="APW15" s="5"/>
      <c r="APX15" s="5"/>
      <c r="APY15" s="5"/>
      <c r="APZ15" s="5"/>
      <c r="AQA15" s="5"/>
      <c r="AQB15" s="5"/>
      <c r="AQC15" s="5"/>
      <c r="AQD15" s="5"/>
      <c r="AQE15" s="5"/>
      <c r="AQF15" s="5"/>
      <c r="AQG15" s="5"/>
      <c r="AQH15" s="5"/>
      <c r="AQI15" s="5"/>
      <c r="AQJ15" s="5"/>
      <c r="AQK15" s="5"/>
      <c r="AQL15" s="5"/>
      <c r="AQM15" s="5"/>
      <c r="AQN15" s="5"/>
      <c r="AQO15" s="5"/>
      <c r="AQP15" s="5"/>
      <c r="AQQ15" s="5"/>
      <c r="AQR15" s="5"/>
      <c r="AQS15" s="5"/>
      <c r="AQT15" s="5"/>
      <c r="AQU15" s="5"/>
      <c r="AQV15" s="5"/>
      <c r="AQW15" s="5"/>
      <c r="AQX15" s="5"/>
      <c r="AQY15" s="5"/>
      <c r="AQZ15" s="5"/>
      <c r="ARA15" s="5"/>
      <c r="ARB15" s="5"/>
      <c r="ARC15" s="5"/>
      <c r="ARD15" s="5"/>
      <c r="ARE15" s="5"/>
      <c r="ARF15" s="5"/>
      <c r="ARG15" s="5"/>
      <c r="ARH15" s="5"/>
      <c r="ARI15" s="5"/>
      <c r="ARJ15" s="5"/>
      <c r="ARK15" s="5"/>
      <c r="ARL15" s="5"/>
      <c r="ARM15" s="5"/>
      <c r="ARN15" s="5"/>
      <c r="ARO15" s="5"/>
      <c r="ARP15" s="5"/>
      <c r="ARQ15" s="5"/>
      <c r="ARR15" s="5"/>
      <c r="ARS15" s="5"/>
      <c r="ART15" s="5"/>
      <c r="ARU15" s="5"/>
      <c r="ARV15" s="5"/>
      <c r="ARW15" s="5"/>
      <c r="ARX15" s="5"/>
      <c r="ARY15" s="5"/>
      <c r="ARZ15" s="5"/>
      <c r="ASA15" s="5"/>
      <c r="ASB15" s="5"/>
      <c r="ASC15" s="5"/>
      <c r="ASD15" s="5"/>
      <c r="ASE15" s="5"/>
      <c r="ASF15" s="5"/>
      <c r="ASG15" s="5"/>
      <c r="ASH15" s="5"/>
      <c r="ASI15" s="5"/>
      <c r="ASJ15" s="5"/>
      <c r="ASK15" s="5"/>
      <c r="ASL15" s="5"/>
      <c r="ASM15" s="5"/>
      <c r="ASN15" s="5"/>
      <c r="ASO15" s="5"/>
      <c r="ASP15" s="5"/>
      <c r="ASQ15" s="5"/>
      <c r="ASR15" s="5"/>
      <c r="ASS15" s="5"/>
      <c r="AST15" s="5"/>
      <c r="ASU15" s="5"/>
      <c r="ASV15" s="5"/>
      <c r="ASW15" s="5"/>
      <c r="ASX15" s="5"/>
      <c r="ASY15" s="5"/>
      <c r="ASZ15" s="5"/>
      <c r="ATA15" s="5"/>
      <c r="ATB15" s="5"/>
      <c r="ATC15" s="5"/>
      <c r="ATD15" s="5"/>
      <c r="ATE15" s="5"/>
      <c r="ATF15" s="5"/>
      <c r="ATG15" s="5"/>
      <c r="ATH15" s="5"/>
      <c r="ATI15" s="5"/>
      <c r="ATJ15" s="5"/>
      <c r="ATK15" s="5"/>
      <c r="ATL15" s="5"/>
      <c r="ATM15" s="5"/>
      <c r="ATN15" s="5"/>
      <c r="ATO15" s="5"/>
      <c r="ATP15" s="5"/>
      <c r="ATQ15" s="5"/>
      <c r="ATR15" s="5"/>
      <c r="ATS15" s="5"/>
      <c r="ATT15" s="5"/>
      <c r="ATU15" s="5"/>
      <c r="ATV15" s="5"/>
      <c r="ATW15" s="5"/>
      <c r="ATX15" s="5"/>
      <c r="ATY15" s="5"/>
      <c r="ATZ15" s="5"/>
      <c r="AUA15" s="5"/>
      <c r="AUB15" s="5"/>
      <c r="AUC15" s="5"/>
      <c r="AUD15" s="5"/>
      <c r="AUE15" s="5"/>
      <c r="AUF15" s="5"/>
      <c r="AUG15" s="5"/>
      <c r="AUH15" s="5"/>
      <c r="AUI15" s="5"/>
      <c r="AUJ15" s="5"/>
      <c r="AUK15" s="5"/>
      <c r="AUL15" s="5"/>
      <c r="AUM15" s="5"/>
      <c r="AUN15" s="5"/>
      <c r="AUO15" s="5"/>
      <c r="AUP15" s="5"/>
      <c r="AUQ15" s="5"/>
      <c r="AUR15" s="5"/>
      <c r="AUS15" s="5"/>
      <c r="AUT15" s="5"/>
      <c r="AUU15" s="5"/>
      <c r="AUV15" s="5"/>
      <c r="AUW15" s="5"/>
      <c r="AUX15" s="5"/>
      <c r="AUY15" s="5"/>
      <c r="AUZ15" s="5"/>
      <c r="AVA15" s="5"/>
      <c r="AVB15" s="5"/>
      <c r="AVC15" s="5"/>
      <c r="AVD15" s="5"/>
      <c r="AVE15" s="5"/>
      <c r="AVF15" s="5"/>
      <c r="AVG15" s="5"/>
      <c r="AVH15" s="5"/>
      <c r="AVI15" s="5"/>
      <c r="AVJ15" s="5"/>
      <c r="AVK15" s="5"/>
      <c r="AVL15" s="5"/>
      <c r="AVM15" s="5"/>
      <c r="AVN15" s="5"/>
      <c r="AVO15" s="5"/>
      <c r="AVP15" s="5"/>
      <c r="AVQ15" s="5"/>
      <c r="AVR15" s="5"/>
      <c r="AVS15" s="5"/>
      <c r="AVT15" s="5"/>
      <c r="AVU15" s="5"/>
      <c r="AVV15" s="5"/>
      <c r="AVW15" s="5"/>
      <c r="AVX15" s="5"/>
      <c r="AVY15" s="5"/>
      <c r="AVZ15" s="5"/>
      <c r="AWA15" s="5"/>
      <c r="AWB15" s="5"/>
      <c r="AWC15" s="5"/>
      <c r="AWD15" s="5"/>
      <c r="AWE15" s="5"/>
      <c r="AWF15" s="5"/>
      <c r="AWG15" s="5"/>
      <c r="AWH15" s="5"/>
      <c r="AWI15" s="5"/>
      <c r="AWJ15" s="5"/>
      <c r="AWK15" s="5"/>
      <c r="AWL15" s="5"/>
      <c r="AWM15" s="5"/>
      <c r="AWN15" s="5"/>
      <c r="AWO15" s="5"/>
      <c r="AWP15" s="5"/>
      <c r="AWQ15" s="5"/>
      <c r="AWR15" s="5"/>
      <c r="AWS15" s="5"/>
      <c r="AWT15" s="5"/>
      <c r="AWU15" s="5"/>
      <c r="AWV15" s="5"/>
      <c r="AWW15" s="5"/>
      <c r="AWX15" s="5"/>
      <c r="AWY15" s="5"/>
      <c r="AWZ15" s="5"/>
      <c r="AXA15" s="5"/>
      <c r="AXB15" s="5"/>
      <c r="AXC15" s="5"/>
      <c r="AXD15" s="5"/>
      <c r="AXE15" s="5"/>
      <c r="AXF15" s="5"/>
      <c r="AXG15" s="5"/>
      <c r="AXH15" s="5"/>
      <c r="AXI15" s="5"/>
      <c r="AXJ15" s="5"/>
      <c r="AXK15" s="5"/>
      <c r="AXL15" s="5"/>
      <c r="AXM15" s="5"/>
      <c r="AXN15" s="5"/>
      <c r="AXO15" s="5"/>
      <c r="AXP15" s="5"/>
      <c r="AXQ15" s="5"/>
      <c r="AXR15" s="5"/>
      <c r="AXS15" s="5"/>
      <c r="AXT15" s="5"/>
      <c r="AXU15" s="5"/>
      <c r="AXV15" s="5"/>
      <c r="AXW15" s="5"/>
      <c r="AXX15" s="5"/>
      <c r="AXY15" s="5"/>
      <c r="AXZ15" s="5"/>
      <c r="AYA15" s="5"/>
      <c r="AYB15" s="5"/>
      <c r="AYC15" s="5"/>
      <c r="AYD15" s="5"/>
      <c r="AYE15" s="5"/>
      <c r="AYF15" s="5"/>
      <c r="AYG15" s="5"/>
      <c r="AYH15" s="5"/>
      <c r="AYI15" s="5"/>
      <c r="AYJ15" s="5"/>
      <c r="AYK15" s="5"/>
      <c r="AYL15" s="5"/>
      <c r="AYM15" s="5"/>
      <c r="AYN15" s="5"/>
      <c r="AYO15" s="5"/>
      <c r="AYP15" s="5"/>
      <c r="AYQ15" s="5"/>
      <c r="AYR15" s="5"/>
      <c r="AYS15" s="5"/>
      <c r="AYT15" s="5"/>
      <c r="AYU15" s="5"/>
      <c r="AYV15" s="5"/>
      <c r="AYW15" s="5"/>
      <c r="AYX15" s="5"/>
      <c r="AYY15" s="5"/>
      <c r="AYZ15" s="5"/>
      <c r="AZA15" s="5"/>
      <c r="AZB15" s="5"/>
      <c r="AZC15" s="5"/>
      <c r="AZD15" s="5"/>
      <c r="AZE15" s="5"/>
      <c r="AZF15" s="5"/>
      <c r="AZG15" s="5"/>
      <c r="AZH15" s="5"/>
      <c r="AZI15" s="5"/>
      <c r="AZJ15" s="5"/>
      <c r="AZK15" s="5"/>
      <c r="AZL15" s="5"/>
      <c r="AZM15" s="5"/>
      <c r="AZN15" s="5"/>
      <c r="AZO15" s="5"/>
      <c r="AZP15" s="5"/>
      <c r="AZQ15" s="5"/>
      <c r="AZR15" s="5"/>
      <c r="AZS15" s="5"/>
      <c r="AZT15" s="5"/>
      <c r="AZU15" s="5"/>
      <c r="AZV15" s="5"/>
      <c r="AZW15" s="5"/>
      <c r="AZX15" s="5"/>
      <c r="AZY15" s="5"/>
      <c r="AZZ15" s="5"/>
      <c r="BAA15" s="5"/>
      <c r="BAB15" s="5"/>
      <c r="BAC15" s="5"/>
      <c r="BAD15" s="5"/>
      <c r="BAE15" s="5"/>
      <c r="BAF15" s="5"/>
      <c r="BAG15" s="5"/>
      <c r="BAH15" s="5"/>
      <c r="BAI15" s="5"/>
      <c r="BAJ15" s="5"/>
      <c r="BAK15" s="5"/>
      <c r="BAL15" s="5"/>
      <c r="BAM15" s="5"/>
      <c r="BAN15" s="5"/>
      <c r="BAO15" s="5"/>
      <c r="BAP15" s="5"/>
      <c r="BAQ15" s="5"/>
      <c r="BAR15" s="5"/>
      <c r="BAS15" s="5"/>
      <c r="BAT15" s="5"/>
      <c r="BAU15" s="5"/>
      <c r="BAV15" s="5"/>
      <c r="BAW15" s="5"/>
      <c r="BAX15" s="5"/>
      <c r="BAY15" s="5"/>
      <c r="BAZ15" s="5"/>
      <c r="BBA15" s="5"/>
      <c r="BBB15" s="5"/>
      <c r="BBC15" s="5"/>
      <c r="BBD15" s="5"/>
      <c r="BBE15" s="5"/>
      <c r="BBF15" s="5"/>
      <c r="BBG15" s="5"/>
      <c r="BBH15" s="5"/>
      <c r="BBI15" s="5"/>
      <c r="BBJ15" s="5"/>
      <c r="BBK15" s="5"/>
      <c r="BBL15" s="5"/>
      <c r="BBM15" s="5"/>
      <c r="BBN15" s="5"/>
      <c r="BBO15" s="5"/>
      <c r="BBP15" s="5"/>
      <c r="BBQ15" s="5"/>
      <c r="BBR15" s="5"/>
      <c r="BBS15" s="5"/>
      <c r="BBT15" s="5"/>
      <c r="BBU15" s="5"/>
      <c r="BBV15" s="5"/>
      <c r="BBW15" s="5"/>
      <c r="BBX15" s="5"/>
      <c r="BBY15" s="5"/>
      <c r="BBZ15" s="5"/>
      <c r="BCA15" s="5"/>
      <c r="BCB15" s="5"/>
      <c r="BCC15" s="5"/>
      <c r="BCD15" s="5"/>
      <c r="BCE15" s="5"/>
      <c r="BCF15" s="5"/>
      <c r="BCG15" s="5"/>
      <c r="BCH15" s="5"/>
      <c r="BCI15" s="5"/>
      <c r="BCJ15" s="5"/>
      <c r="BCK15" s="5"/>
      <c r="BCL15" s="5"/>
      <c r="BCM15" s="5"/>
      <c r="BCN15" s="5"/>
      <c r="BCO15" s="5"/>
      <c r="BCP15" s="5"/>
      <c r="BCQ15" s="5"/>
      <c r="BCR15" s="5"/>
      <c r="BCS15" s="5"/>
      <c r="BCT15" s="5"/>
      <c r="BCU15" s="5"/>
      <c r="BCV15" s="5"/>
      <c r="BCW15" s="5"/>
      <c r="BCX15" s="5"/>
      <c r="BCY15" s="5"/>
      <c r="BCZ15" s="5"/>
      <c r="BDA15" s="5"/>
      <c r="BDB15" s="5"/>
      <c r="BDC15" s="5"/>
      <c r="BDD15" s="5"/>
      <c r="BDE15" s="5"/>
      <c r="BDF15" s="5"/>
      <c r="BDG15" s="5"/>
      <c r="BDH15" s="5"/>
      <c r="BDI15" s="5"/>
      <c r="BDJ15" s="5"/>
      <c r="BDK15" s="5"/>
      <c r="BDL15" s="5"/>
      <c r="BDM15" s="5"/>
      <c r="BDN15" s="5"/>
      <c r="BDO15" s="5"/>
      <c r="BDP15" s="5"/>
      <c r="BDQ15" s="5"/>
      <c r="BDR15" s="5"/>
      <c r="BDS15" s="5"/>
      <c r="BDT15" s="5"/>
      <c r="BDU15" s="5"/>
      <c r="BDV15" s="5"/>
      <c r="BDW15" s="5"/>
      <c r="BDX15" s="5"/>
      <c r="BDY15" s="5"/>
      <c r="BDZ15" s="5"/>
      <c r="BEA15" s="5"/>
      <c r="BEB15" s="5"/>
      <c r="BEC15" s="5"/>
      <c r="BED15" s="5"/>
      <c r="BEE15" s="5"/>
      <c r="BEF15" s="5"/>
      <c r="BEG15" s="5"/>
      <c r="BEH15" s="5"/>
      <c r="BEI15" s="5"/>
      <c r="BEJ15" s="5"/>
      <c r="BEK15" s="5"/>
      <c r="BEL15" s="5"/>
      <c r="BEM15" s="5"/>
      <c r="BEN15" s="5"/>
      <c r="BEO15" s="5"/>
      <c r="BEP15" s="5"/>
      <c r="BEQ15" s="5"/>
      <c r="BER15" s="5"/>
      <c r="BES15" s="5"/>
      <c r="BET15" s="5"/>
      <c r="BEU15" s="5"/>
      <c r="BEV15" s="5"/>
      <c r="BEW15" s="5"/>
      <c r="BEX15" s="5"/>
      <c r="BEY15" s="5"/>
      <c r="BEZ15" s="5"/>
      <c r="BFA15" s="5"/>
      <c r="BFB15" s="5"/>
      <c r="BFC15" s="5"/>
      <c r="BFD15" s="5"/>
      <c r="BFE15" s="5"/>
      <c r="BFF15" s="5"/>
      <c r="BFG15" s="5"/>
      <c r="BFH15" s="5"/>
      <c r="BFI15" s="5"/>
      <c r="BFJ15" s="5"/>
      <c r="BFK15" s="5"/>
      <c r="BFL15" s="5"/>
      <c r="BFM15" s="5"/>
      <c r="BFN15" s="5"/>
      <c r="BFO15" s="5"/>
      <c r="BFP15" s="5"/>
      <c r="BFQ15" s="5"/>
      <c r="BFR15" s="5"/>
      <c r="BFS15" s="5"/>
      <c r="BFT15" s="5"/>
      <c r="BFU15" s="5"/>
      <c r="BFV15" s="5"/>
      <c r="BFW15" s="5"/>
      <c r="BFX15" s="5"/>
      <c r="BFY15" s="5"/>
      <c r="BFZ15" s="5"/>
      <c r="BGA15" s="5"/>
      <c r="BGB15" s="5"/>
      <c r="BGC15" s="5"/>
      <c r="BGD15" s="5"/>
      <c r="BGE15" s="5"/>
      <c r="BGF15" s="5"/>
      <c r="BGG15" s="5"/>
      <c r="BGH15" s="5"/>
      <c r="BGI15" s="5"/>
      <c r="BGJ15" s="5"/>
      <c r="BGK15" s="5"/>
      <c r="BGL15" s="5"/>
      <c r="BGM15" s="5"/>
      <c r="BGN15" s="5"/>
      <c r="BGO15" s="5"/>
      <c r="BGP15" s="5"/>
      <c r="BGQ15" s="5"/>
      <c r="BGR15" s="5"/>
      <c r="BGS15" s="5"/>
      <c r="BGT15" s="5"/>
      <c r="BGU15" s="5"/>
      <c r="BGV15" s="5"/>
      <c r="BGW15" s="5"/>
      <c r="BGX15" s="5"/>
      <c r="BGY15" s="5"/>
      <c r="BGZ15" s="5"/>
      <c r="BHA15" s="5"/>
      <c r="BHB15" s="5"/>
      <c r="BHC15" s="5"/>
      <c r="BHD15" s="5"/>
      <c r="BHE15" s="5"/>
      <c r="BHF15" s="5"/>
      <c r="BHG15" s="5"/>
      <c r="BHH15" s="5"/>
      <c r="BHI15" s="5"/>
      <c r="BHJ15" s="5"/>
      <c r="BHK15" s="5"/>
      <c r="BHL15" s="5"/>
      <c r="BHM15" s="5"/>
      <c r="BHN15" s="5"/>
      <c r="BHO15" s="5"/>
      <c r="BHP15" s="5"/>
      <c r="BHQ15" s="5"/>
      <c r="BHR15" s="5"/>
      <c r="BHS15" s="5"/>
      <c r="BHT15" s="5"/>
      <c r="BHU15" s="5"/>
      <c r="BHV15" s="5"/>
      <c r="BHW15" s="5"/>
      <c r="BHX15" s="5"/>
      <c r="BHY15" s="5"/>
      <c r="BHZ15" s="5"/>
      <c r="BIA15" s="5"/>
      <c r="BIB15" s="5"/>
      <c r="BIC15" s="5"/>
      <c r="BID15" s="5"/>
      <c r="BIE15" s="5"/>
      <c r="BIF15" s="5"/>
      <c r="BIG15" s="5"/>
      <c r="BIH15" s="5"/>
      <c r="BII15" s="5"/>
      <c r="BIJ15" s="5"/>
      <c r="BIK15" s="5"/>
      <c r="BIL15" s="5"/>
      <c r="BIM15" s="5"/>
      <c r="BIN15" s="5"/>
      <c r="BIO15" s="5"/>
      <c r="BIP15" s="5"/>
      <c r="BIQ15" s="5"/>
      <c r="BIR15" s="5"/>
      <c r="BIS15" s="5"/>
      <c r="BIT15" s="5"/>
      <c r="BIU15" s="5"/>
      <c r="BIV15" s="5"/>
      <c r="BIW15" s="5"/>
      <c r="BIX15" s="5"/>
      <c r="BIY15" s="5"/>
      <c r="BIZ15" s="5"/>
      <c r="BJA15" s="5"/>
      <c r="BJB15" s="5"/>
      <c r="BJC15" s="5"/>
      <c r="BJD15" s="5"/>
      <c r="BJE15" s="5"/>
      <c r="BJF15" s="5"/>
      <c r="BJG15" s="5"/>
      <c r="BJH15" s="5"/>
      <c r="BJI15" s="5"/>
      <c r="BJJ15" s="5"/>
      <c r="BJK15" s="5"/>
      <c r="BJL15" s="5"/>
      <c r="BJM15" s="5"/>
      <c r="BJN15" s="5"/>
      <c r="BJO15" s="5"/>
      <c r="BJP15" s="5"/>
      <c r="BJQ15" s="5"/>
      <c r="BJR15" s="5"/>
      <c r="BJS15" s="5"/>
      <c r="BJT15" s="5"/>
      <c r="BJU15" s="5"/>
      <c r="BJV15" s="5"/>
      <c r="BJW15" s="5"/>
      <c r="BJX15" s="5"/>
      <c r="BJY15" s="5"/>
      <c r="BJZ15" s="5"/>
      <c r="BKA15" s="5"/>
      <c r="BKB15" s="5"/>
      <c r="BKC15" s="5"/>
      <c r="BKD15" s="5"/>
      <c r="BKE15" s="5"/>
      <c r="BKF15" s="5"/>
      <c r="BKG15" s="5"/>
      <c r="BKH15" s="5"/>
      <c r="BKI15" s="5"/>
      <c r="BKJ15" s="5"/>
      <c r="BKK15" s="5"/>
      <c r="BKL15" s="5"/>
      <c r="BKM15" s="5"/>
      <c r="BKN15" s="5"/>
      <c r="BKO15" s="5"/>
      <c r="BKP15" s="5"/>
      <c r="BKQ15" s="5"/>
      <c r="BKR15" s="5"/>
      <c r="BKS15" s="5"/>
      <c r="BKT15" s="5"/>
      <c r="BKU15" s="5"/>
      <c r="BKV15" s="5"/>
      <c r="BKW15" s="5"/>
      <c r="BKX15" s="5"/>
      <c r="BKY15" s="5"/>
      <c r="BKZ15" s="5"/>
      <c r="BLA15" s="5"/>
      <c r="BLB15" s="5"/>
      <c r="BLC15" s="5"/>
      <c r="BLD15" s="5"/>
      <c r="BLE15" s="5"/>
      <c r="BLF15" s="5"/>
      <c r="BLG15" s="5"/>
      <c r="BLH15" s="5"/>
      <c r="BLI15" s="5"/>
      <c r="BLJ15" s="5"/>
      <c r="BLK15" s="5"/>
      <c r="BLL15" s="5"/>
      <c r="BLM15" s="5"/>
      <c r="BLN15" s="5"/>
      <c r="BLO15" s="5"/>
      <c r="BLP15" s="5"/>
      <c r="BLQ15" s="5"/>
      <c r="BLR15" s="5"/>
      <c r="BLS15" s="5"/>
      <c r="BLT15" s="5"/>
      <c r="BLU15" s="5"/>
      <c r="BLV15" s="5"/>
      <c r="BLW15" s="5"/>
      <c r="BLX15" s="5"/>
      <c r="BLY15" s="5"/>
      <c r="BLZ15" s="5"/>
      <c r="BMA15" s="5"/>
      <c r="BMB15" s="5"/>
      <c r="BMC15" s="5"/>
      <c r="BMD15" s="5"/>
      <c r="BME15" s="5"/>
      <c r="BMF15" s="5"/>
      <c r="BMG15" s="5"/>
      <c r="BMH15" s="5"/>
      <c r="BMI15" s="5"/>
      <c r="BMJ15" s="5"/>
      <c r="BMK15" s="5"/>
      <c r="BML15" s="5"/>
      <c r="BMM15" s="5"/>
      <c r="BMN15" s="5"/>
      <c r="BMO15" s="5"/>
      <c r="BMP15" s="5"/>
      <c r="BMQ15" s="5"/>
      <c r="BMR15" s="5"/>
      <c r="BMS15" s="5"/>
      <c r="BMT15" s="5"/>
      <c r="BMU15" s="5"/>
      <c r="BMV15" s="5"/>
      <c r="BMW15" s="5"/>
      <c r="BMX15" s="5"/>
      <c r="BMY15" s="5"/>
      <c r="BMZ15" s="5"/>
      <c r="BNA15" s="5"/>
      <c r="BNB15" s="5"/>
      <c r="BNC15" s="5"/>
      <c r="BND15" s="5"/>
      <c r="BNE15" s="5"/>
      <c r="BNF15" s="5"/>
      <c r="BNG15" s="5"/>
      <c r="BNH15" s="5"/>
      <c r="BNI15" s="5"/>
      <c r="BNJ15" s="5"/>
      <c r="BNK15" s="5"/>
      <c r="BNL15" s="5"/>
      <c r="BNM15" s="5"/>
      <c r="BNN15" s="5"/>
      <c r="BNO15" s="5"/>
      <c r="BNP15" s="5"/>
      <c r="BNQ15" s="5"/>
      <c r="BNR15" s="5"/>
      <c r="BNS15" s="5"/>
      <c r="BNT15" s="5"/>
      <c r="BNU15" s="5"/>
      <c r="BNV15" s="5"/>
      <c r="BNW15" s="5"/>
      <c r="BNX15" s="5"/>
      <c r="BNY15" s="5"/>
      <c r="BNZ15" s="5"/>
      <c r="BOA15" s="5"/>
      <c r="BOB15" s="5"/>
      <c r="BOC15" s="5"/>
      <c r="BOD15" s="5"/>
      <c r="BOE15" s="5"/>
      <c r="BOF15" s="5"/>
      <c r="BOG15" s="5"/>
      <c r="BOH15" s="5"/>
      <c r="BOI15" s="5"/>
      <c r="BOJ15" s="5"/>
      <c r="BOK15" s="5"/>
      <c r="BOL15" s="5"/>
      <c r="BOM15" s="5"/>
      <c r="BON15" s="5"/>
      <c r="BOO15" s="5"/>
      <c r="BOP15" s="5"/>
      <c r="BOQ15" s="5"/>
      <c r="BOR15" s="5"/>
      <c r="BOS15" s="5"/>
      <c r="BOT15" s="5"/>
      <c r="BOU15" s="5"/>
      <c r="BOV15" s="5"/>
      <c r="BOW15" s="5"/>
      <c r="BOX15" s="5"/>
      <c r="BOY15" s="5"/>
      <c r="BOZ15" s="5"/>
      <c r="BPA15" s="5"/>
      <c r="BPB15" s="5"/>
      <c r="BPC15" s="5"/>
      <c r="BPD15" s="5"/>
      <c r="BPE15" s="5"/>
      <c r="BPF15" s="5"/>
      <c r="BPG15" s="5"/>
      <c r="BPH15" s="5"/>
      <c r="BPI15" s="5"/>
      <c r="BPJ15" s="5"/>
      <c r="BPK15" s="5"/>
      <c r="BPL15" s="5"/>
      <c r="BPM15" s="5"/>
      <c r="BPN15" s="5"/>
      <c r="BPO15" s="5"/>
      <c r="BPP15" s="5"/>
      <c r="BPQ15" s="5"/>
      <c r="BPR15" s="5"/>
      <c r="BPS15" s="5"/>
      <c r="BPT15" s="5"/>
      <c r="BPU15" s="5"/>
      <c r="BPV15" s="5"/>
      <c r="BPW15" s="5"/>
      <c r="BPX15" s="5"/>
      <c r="BPY15" s="5"/>
      <c r="BPZ15" s="5"/>
      <c r="BQA15" s="5"/>
      <c r="BQB15" s="5"/>
      <c r="BQC15" s="5"/>
      <c r="BQD15" s="5"/>
      <c r="BQE15" s="5"/>
      <c r="BQF15" s="5"/>
      <c r="BQG15" s="5"/>
      <c r="BQH15" s="5"/>
      <c r="BQI15" s="5"/>
      <c r="BQJ15" s="5"/>
      <c r="BQK15" s="5"/>
      <c r="BQL15" s="5"/>
      <c r="BQM15" s="5"/>
      <c r="BQN15" s="5"/>
      <c r="BQO15" s="5"/>
      <c r="BQP15" s="5"/>
      <c r="BQQ15" s="5"/>
      <c r="BQR15" s="5"/>
      <c r="BQS15" s="5"/>
      <c r="BQT15" s="5"/>
      <c r="BQU15" s="5"/>
      <c r="BQV15" s="5"/>
      <c r="BQW15" s="5"/>
      <c r="BQX15" s="5"/>
      <c r="BQY15" s="5"/>
      <c r="BQZ15" s="5"/>
      <c r="BRA15" s="5"/>
      <c r="BRB15" s="5"/>
      <c r="BRC15" s="5"/>
      <c r="BRD15" s="5"/>
      <c r="BRE15" s="5"/>
      <c r="BRF15" s="5"/>
      <c r="BRG15" s="5"/>
      <c r="BRH15" s="5"/>
      <c r="BRI15" s="5"/>
      <c r="BRJ15" s="5"/>
      <c r="BRK15" s="5"/>
      <c r="BRL15" s="5"/>
      <c r="BRM15" s="5"/>
      <c r="BRN15" s="5"/>
      <c r="BRO15" s="5"/>
      <c r="BRP15" s="5"/>
      <c r="BRQ15" s="5"/>
      <c r="BRR15" s="5"/>
      <c r="BRS15" s="5"/>
      <c r="BRT15" s="5"/>
      <c r="BRU15" s="5"/>
      <c r="BRV15" s="5"/>
      <c r="BRW15" s="5"/>
      <c r="BRX15" s="5"/>
      <c r="BRY15" s="5"/>
      <c r="BRZ15" s="5"/>
      <c r="BSA15" s="5"/>
      <c r="BSB15" s="5"/>
      <c r="BSC15" s="5"/>
      <c r="BSD15" s="5"/>
      <c r="BSE15" s="5"/>
      <c r="BSF15" s="5"/>
      <c r="BSG15" s="5"/>
      <c r="BSH15" s="5"/>
      <c r="BSI15" s="5"/>
      <c r="BSJ15" s="5"/>
      <c r="BSK15" s="5"/>
      <c r="BSL15" s="5"/>
      <c r="BSM15" s="5"/>
      <c r="BSN15" s="5"/>
      <c r="BSO15" s="5"/>
      <c r="BSP15" s="5"/>
      <c r="BSQ15" s="5"/>
      <c r="BSR15" s="5"/>
      <c r="BSS15" s="5"/>
      <c r="BST15" s="5"/>
      <c r="BSU15" s="5"/>
      <c r="BSV15" s="5"/>
      <c r="BSW15" s="5"/>
      <c r="BSX15" s="5"/>
      <c r="BSY15" s="5"/>
      <c r="BSZ15" s="5"/>
      <c r="BTA15" s="5"/>
      <c r="BTB15" s="5"/>
      <c r="BTC15" s="5"/>
      <c r="BTD15" s="5"/>
      <c r="BTE15" s="5"/>
      <c r="BTF15" s="5"/>
      <c r="BTG15" s="5"/>
      <c r="BTH15" s="5"/>
      <c r="BTI15" s="5"/>
      <c r="BTJ15" s="5"/>
      <c r="BTK15" s="5"/>
      <c r="BTL15" s="5"/>
      <c r="BTM15" s="5"/>
      <c r="BTN15" s="5"/>
      <c r="BTO15" s="5"/>
      <c r="BTP15" s="5"/>
      <c r="BTQ15" s="5"/>
      <c r="BTR15" s="5"/>
      <c r="BTS15" s="5"/>
      <c r="BTT15" s="5"/>
      <c r="BTU15" s="5"/>
      <c r="BTV15" s="5"/>
      <c r="BTW15" s="5"/>
      <c r="BTX15" s="5"/>
      <c r="BTY15" s="5"/>
      <c r="BTZ15" s="5"/>
      <c r="BUA15" s="5"/>
      <c r="BUB15" s="5"/>
      <c r="BUC15" s="5"/>
      <c r="BUD15" s="5"/>
      <c r="BUE15" s="5"/>
      <c r="BUF15" s="5"/>
      <c r="BUG15" s="5"/>
      <c r="BUH15" s="5"/>
      <c r="BUI15" s="5"/>
      <c r="BUJ15" s="5"/>
      <c r="BUK15" s="5"/>
      <c r="BUL15" s="5"/>
      <c r="BUM15" s="5"/>
      <c r="BUN15" s="5"/>
      <c r="BUO15" s="5"/>
      <c r="BUP15" s="5"/>
      <c r="BUQ15" s="5"/>
      <c r="BUR15" s="5"/>
      <c r="BUS15" s="5"/>
      <c r="BUT15" s="5"/>
      <c r="BUU15" s="5"/>
      <c r="BUV15" s="5"/>
      <c r="BUW15" s="5"/>
      <c r="BUX15" s="5"/>
      <c r="BUY15" s="5"/>
      <c r="BUZ15" s="5"/>
      <c r="BVA15" s="5"/>
      <c r="BVB15" s="5"/>
      <c r="BVC15" s="5"/>
      <c r="BVD15" s="5"/>
      <c r="BVE15" s="5"/>
      <c r="BVF15" s="5"/>
      <c r="BVG15" s="5"/>
      <c r="BVH15" s="5"/>
      <c r="BVI15" s="5"/>
      <c r="BVJ15" s="5"/>
      <c r="BVK15" s="5"/>
      <c r="BVL15" s="5"/>
      <c r="BVM15" s="5"/>
      <c r="BVN15" s="5"/>
      <c r="BVO15" s="5"/>
      <c r="BVP15" s="5"/>
      <c r="BVQ15" s="5"/>
      <c r="BVR15" s="5"/>
      <c r="BVS15" s="5"/>
      <c r="BVT15" s="5"/>
      <c r="BVU15" s="5"/>
      <c r="BVV15" s="5"/>
      <c r="BVW15" s="5"/>
      <c r="BVX15" s="5"/>
      <c r="BVY15" s="5"/>
      <c r="BVZ15" s="5"/>
      <c r="BWA15" s="5"/>
      <c r="BWB15" s="5"/>
      <c r="BWC15" s="5"/>
      <c r="BWD15" s="5"/>
      <c r="BWE15" s="5"/>
      <c r="BWF15" s="5"/>
      <c r="BWG15" s="5"/>
      <c r="BWH15" s="5"/>
      <c r="BWI15" s="5"/>
      <c r="BWJ15" s="5"/>
      <c r="BWK15" s="5"/>
      <c r="BWL15" s="5"/>
      <c r="BWM15" s="5"/>
      <c r="BWN15" s="5"/>
      <c r="BWO15" s="5"/>
      <c r="BWP15" s="5"/>
      <c r="BWQ15" s="5"/>
      <c r="BWR15" s="5"/>
      <c r="BWS15" s="5"/>
      <c r="BWT15" s="5"/>
      <c r="BWU15" s="5"/>
      <c r="BWV15" s="5"/>
      <c r="BWW15" s="5"/>
      <c r="BWX15" s="5"/>
      <c r="BWY15" s="5"/>
      <c r="BWZ15" s="5"/>
      <c r="BXA15" s="5"/>
      <c r="BXB15" s="5"/>
      <c r="BXC15" s="5"/>
      <c r="BXD15" s="5"/>
      <c r="BXE15" s="5"/>
      <c r="BXF15" s="5"/>
      <c r="BXG15" s="5"/>
      <c r="BXH15" s="5"/>
      <c r="BXI15" s="5"/>
      <c r="BXJ15" s="5"/>
      <c r="BXK15" s="5"/>
      <c r="BXL15" s="5"/>
      <c r="BXM15" s="5"/>
      <c r="BXN15" s="5"/>
      <c r="BXO15" s="5"/>
      <c r="BXP15" s="5"/>
      <c r="BXQ15" s="5"/>
      <c r="BXR15" s="5"/>
      <c r="BXS15" s="5"/>
      <c r="BXT15" s="5"/>
      <c r="BXU15" s="5"/>
      <c r="BXV15" s="5"/>
      <c r="BXW15" s="5"/>
      <c r="BXX15" s="5"/>
      <c r="BXY15" s="5"/>
      <c r="BXZ15" s="5"/>
      <c r="BYA15" s="5"/>
      <c r="BYB15" s="5"/>
      <c r="BYC15" s="5"/>
      <c r="BYD15" s="5"/>
      <c r="BYE15" s="5"/>
      <c r="BYF15" s="5"/>
      <c r="BYG15" s="5"/>
      <c r="BYH15" s="5"/>
      <c r="BYI15" s="5"/>
      <c r="BYJ15" s="5"/>
      <c r="BYK15" s="5"/>
      <c r="BYL15" s="5"/>
      <c r="BYM15" s="5"/>
      <c r="BYN15" s="5"/>
      <c r="BYO15" s="5"/>
      <c r="BYP15" s="5"/>
      <c r="BYQ15" s="5"/>
      <c r="BYR15" s="5"/>
      <c r="BYS15" s="5"/>
      <c r="BYT15" s="5"/>
      <c r="BYU15" s="5"/>
      <c r="BYV15" s="5"/>
      <c r="BYW15" s="5"/>
      <c r="BYX15" s="5"/>
      <c r="BYY15" s="5"/>
      <c r="BYZ15" s="5"/>
      <c r="BZA15" s="5"/>
      <c r="BZB15" s="5"/>
      <c r="BZC15" s="5"/>
      <c r="BZD15" s="5"/>
      <c r="BZE15" s="5"/>
      <c r="BZF15" s="5"/>
      <c r="BZG15" s="5"/>
      <c r="BZH15" s="5"/>
      <c r="BZI15" s="5"/>
      <c r="BZJ15" s="5"/>
      <c r="BZK15" s="5"/>
      <c r="BZL15" s="5"/>
      <c r="BZM15" s="5"/>
      <c r="BZN15" s="5"/>
      <c r="BZO15" s="5"/>
      <c r="BZP15" s="5"/>
      <c r="BZQ15" s="5"/>
      <c r="BZR15" s="5"/>
      <c r="BZS15" s="5"/>
      <c r="BZT15" s="5"/>
      <c r="BZU15" s="5"/>
      <c r="BZV15" s="5"/>
      <c r="BZW15" s="5"/>
      <c r="BZX15" s="5"/>
      <c r="BZY15" s="5"/>
      <c r="BZZ15" s="5"/>
      <c r="CAA15" s="5"/>
      <c r="CAB15" s="5"/>
      <c r="CAC15" s="5"/>
      <c r="CAD15" s="5"/>
      <c r="CAE15" s="5"/>
      <c r="CAF15" s="5"/>
      <c r="CAG15" s="5"/>
      <c r="CAH15" s="5"/>
      <c r="CAI15" s="5"/>
      <c r="CAJ15" s="5"/>
      <c r="CAK15" s="5"/>
      <c r="CAL15" s="5"/>
      <c r="CAM15" s="5"/>
      <c r="CAN15" s="5"/>
      <c r="CAO15" s="5"/>
      <c r="CAP15" s="5"/>
      <c r="CAQ15" s="5"/>
      <c r="CAR15" s="5"/>
      <c r="CAS15" s="5"/>
      <c r="CAT15" s="5"/>
      <c r="CAU15" s="5"/>
      <c r="CAV15" s="5"/>
      <c r="CAW15" s="5"/>
      <c r="CAX15" s="5"/>
      <c r="CAY15" s="5"/>
      <c r="CAZ15" s="5"/>
      <c r="CBA15" s="5"/>
      <c r="CBB15" s="5"/>
      <c r="CBC15" s="5"/>
      <c r="CBD15" s="5"/>
      <c r="CBE15" s="5"/>
      <c r="CBF15" s="5"/>
      <c r="CBG15" s="5"/>
      <c r="CBH15" s="5"/>
      <c r="CBI15" s="5"/>
      <c r="CBJ15" s="5"/>
      <c r="CBK15" s="5"/>
      <c r="CBL15" s="5"/>
      <c r="CBM15" s="5"/>
      <c r="CBN15" s="5"/>
      <c r="CBO15" s="5"/>
      <c r="CBP15" s="5"/>
      <c r="CBQ15" s="5"/>
      <c r="CBR15" s="5"/>
      <c r="CBS15" s="5"/>
      <c r="CBT15" s="5"/>
      <c r="CBU15" s="5"/>
      <c r="CBV15" s="5"/>
      <c r="CBW15" s="5"/>
      <c r="CBX15" s="5"/>
      <c r="CBY15" s="5"/>
      <c r="CBZ15" s="5"/>
      <c r="CCA15" s="5"/>
      <c r="CCB15" s="5"/>
      <c r="CCC15" s="5"/>
      <c r="CCD15" s="5"/>
      <c r="CCE15" s="5"/>
      <c r="CCF15" s="5"/>
      <c r="CCG15" s="5"/>
      <c r="CCH15" s="5"/>
      <c r="CCI15" s="5"/>
      <c r="CCJ15" s="5"/>
      <c r="CCK15" s="5"/>
      <c r="CCL15" s="5"/>
      <c r="CCM15" s="5"/>
      <c r="CCN15" s="5"/>
      <c r="CCO15" s="5"/>
      <c r="CCP15" s="5"/>
      <c r="CCQ15" s="5"/>
      <c r="CCR15" s="5"/>
      <c r="CCS15" s="5"/>
      <c r="CCT15" s="5"/>
      <c r="CCU15" s="5"/>
      <c r="CCV15" s="5"/>
      <c r="CCW15" s="5"/>
      <c r="CCX15" s="5"/>
      <c r="CCY15" s="5"/>
      <c r="CCZ15" s="5"/>
      <c r="CDA15" s="5"/>
      <c r="CDB15" s="5"/>
      <c r="CDC15" s="5"/>
      <c r="CDD15" s="5"/>
      <c r="CDE15" s="5"/>
      <c r="CDF15" s="5"/>
      <c r="CDG15" s="5"/>
      <c r="CDH15" s="5"/>
      <c r="CDI15" s="5"/>
      <c r="CDJ15" s="5"/>
      <c r="CDK15" s="5"/>
      <c r="CDL15" s="5"/>
      <c r="CDM15" s="5"/>
      <c r="CDN15" s="5"/>
      <c r="CDO15" s="5"/>
      <c r="CDP15" s="5"/>
      <c r="CDQ15" s="5"/>
      <c r="CDR15" s="5"/>
      <c r="CDS15" s="5"/>
      <c r="CDT15" s="5"/>
      <c r="CDU15" s="5"/>
      <c r="CDV15" s="5"/>
      <c r="CDW15" s="5"/>
      <c r="CDX15" s="5"/>
      <c r="CDY15" s="5"/>
      <c r="CDZ15" s="5"/>
      <c r="CEA15" s="5"/>
      <c r="CEB15" s="5"/>
      <c r="CEC15" s="5"/>
      <c r="CED15" s="5"/>
      <c r="CEE15" s="5"/>
      <c r="CEF15" s="5"/>
      <c r="CEG15" s="5"/>
      <c r="CEH15" s="5"/>
      <c r="CEI15" s="5"/>
      <c r="CEJ15" s="5"/>
      <c r="CEK15" s="5"/>
      <c r="CEL15" s="5"/>
      <c r="CEM15" s="5"/>
      <c r="CEN15" s="5"/>
      <c r="CEO15" s="5"/>
      <c r="CEP15" s="5"/>
      <c r="CEQ15" s="5"/>
      <c r="CER15" s="5"/>
      <c r="CES15" s="5"/>
      <c r="CET15" s="5"/>
      <c r="CEU15" s="5"/>
      <c r="CEV15" s="5"/>
      <c r="CEW15" s="5"/>
      <c r="CEX15" s="5"/>
      <c r="CEY15" s="5"/>
      <c r="CEZ15" s="5"/>
      <c r="CFA15" s="5"/>
      <c r="CFB15" s="5"/>
      <c r="CFC15" s="5"/>
      <c r="CFD15" s="5"/>
      <c r="CFE15" s="5"/>
      <c r="CFF15" s="5"/>
      <c r="CFG15" s="5"/>
      <c r="CFH15" s="5"/>
      <c r="CFI15" s="5"/>
      <c r="CFJ15" s="5"/>
      <c r="CFK15" s="5"/>
      <c r="CFL15" s="5"/>
      <c r="CFM15" s="5"/>
      <c r="CFN15" s="5"/>
      <c r="CFO15" s="5"/>
      <c r="CFP15" s="5"/>
      <c r="CFQ15" s="5"/>
      <c r="CFR15" s="5"/>
      <c r="CFS15" s="5"/>
      <c r="CFT15" s="5"/>
      <c r="CFU15" s="5"/>
      <c r="CFV15" s="5"/>
      <c r="CFW15" s="5"/>
      <c r="CFX15" s="5"/>
      <c r="CFY15" s="5"/>
      <c r="CFZ15" s="5"/>
      <c r="CGA15" s="5"/>
      <c r="CGB15" s="5"/>
      <c r="CGC15" s="5"/>
      <c r="CGD15" s="5"/>
      <c r="CGE15" s="5"/>
      <c r="CGF15" s="5"/>
      <c r="CGG15" s="5"/>
      <c r="CGH15" s="5"/>
      <c r="CGI15" s="5"/>
      <c r="CGJ15" s="5"/>
      <c r="CGK15" s="5"/>
      <c r="CGL15" s="5"/>
      <c r="CGM15" s="5"/>
      <c r="CGN15" s="5"/>
      <c r="CGO15" s="5"/>
      <c r="CGP15" s="5"/>
      <c r="CGQ15" s="5"/>
      <c r="CGR15" s="5"/>
      <c r="CGS15" s="5"/>
      <c r="CGT15" s="5"/>
      <c r="CGU15" s="5"/>
      <c r="CGV15" s="5"/>
      <c r="CGW15" s="5"/>
      <c r="CGX15" s="5"/>
      <c r="CGY15" s="5"/>
      <c r="CGZ15" s="5"/>
      <c r="CHA15" s="5"/>
      <c r="CHB15" s="5"/>
      <c r="CHC15" s="5"/>
      <c r="CHD15" s="5"/>
      <c r="CHE15" s="5"/>
      <c r="CHF15" s="5"/>
      <c r="CHG15" s="5"/>
      <c r="CHH15" s="5"/>
      <c r="CHI15" s="5"/>
      <c r="CHJ15" s="5"/>
      <c r="CHK15" s="5"/>
      <c r="CHL15" s="5"/>
      <c r="CHM15" s="5"/>
      <c r="CHN15" s="5"/>
      <c r="CHO15" s="5"/>
      <c r="CHP15" s="5"/>
      <c r="CHQ15" s="5"/>
      <c r="CHR15" s="5"/>
      <c r="CHS15" s="5"/>
      <c r="CHT15" s="5"/>
      <c r="CHU15" s="5"/>
      <c r="CHV15" s="5"/>
      <c r="CHW15" s="5"/>
      <c r="CHX15" s="5"/>
      <c r="CHY15" s="5"/>
      <c r="CHZ15" s="5"/>
      <c r="CIA15" s="5"/>
      <c r="CIB15" s="5"/>
      <c r="CIC15" s="5"/>
      <c r="CID15" s="5"/>
      <c r="CIE15" s="5"/>
      <c r="CIF15" s="5"/>
      <c r="CIG15" s="5"/>
      <c r="CIH15" s="5"/>
      <c r="CII15" s="5"/>
      <c r="CIJ15" s="5"/>
      <c r="CIK15" s="5"/>
      <c r="CIL15" s="5"/>
      <c r="CIM15" s="5"/>
      <c r="CIN15" s="5"/>
      <c r="CIO15" s="5"/>
      <c r="CIP15" s="5"/>
      <c r="CIQ15" s="5"/>
      <c r="CIR15" s="5"/>
      <c r="CIS15" s="5"/>
      <c r="CIT15" s="5"/>
      <c r="CIU15" s="5"/>
      <c r="CIV15" s="5"/>
      <c r="CIW15" s="5"/>
      <c r="CIX15" s="5"/>
      <c r="CIY15" s="5"/>
      <c r="CIZ15" s="5"/>
      <c r="CJA15" s="5"/>
      <c r="CJB15" s="5"/>
      <c r="CJC15" s="5"/>
      <c r="CJD15" s="5"/>
      <c r="CJE15" s="5"/>
      <c r="CJF15" s="5"/>
      <c r="CJG15" s="5"/>
      <c r="CJH15" s="5"/>
      <c r="CJI15" s="5"/>
      <c r="CJJ15" s="5"/>
      <c r="CJK15" s="5"/>
      <c r="CJL15" s="5"/>
      <c r="CJM15" s="5"/>
      <c r="CJN15" s="5"/>
      <c r="CJO15" s="5"/>
      <c r="CJP15" s="5"/>
      <c r="CJQ15" s="5"/>
      <c r="CJR15" s="5"/>
      <c r="CJS15" s="5"/>
      <c r="CJT15" s="5"/>
      <c r="CJU15" s="5"/>
      <c r="CJV15" s="5"/>
      <c r="CJW15" s="5"/>
      <c r="CJX15" s="5"/>
      <c r="CJY15" s="5"/>
      <c r="CJZ15" s="5"/>
      <c r="CKA15" s="5"/>
      <c r="CKB15" s="5"/>
      <c r="CKC15" s="5"/>
      <c r="CKD15" s="5"/>
      <c r="CKE15" s="5"/>
      <c r="CKF15" s="5"/>
      <c r="CKG15" s="5"/>
      <c r="CKH15" s="5"/>
      <c r="CKI15" s="5"/>
      <c r="CKJ15" s="5"/>
      <c r="CKK15" s="5"/>
      <c r="CKL15" s="5"/>
      <c r="CKM15" s="5"/>
      <c r="CKN15" s="5"/>
      <c r="CKO15" s="5"/>
      <c r="CKP15" s="5"/>
      <c r="CKQ15" s="5"/>
      <c r="CKR15" s="5"/>
      <c r="CKS15" s="5"/>
      <c r="CKT15" s="5"/>
      <c r="CKU15" s="5"/>
      <c r="CKV15" s="5"/>
      <c r="CKW15" s="5"/>
      <c r="CKX15" s="5"/>
      <c r="CKY15" s="5"/>
      <c r="CKZ15" s="5"/>
      <c r="CLA15" s="5"/>
      <c r="CLB15" s="5"/>
      <c r="CLC15" s="5"/>
      <c r="CLD15" s="5"/>
      <c r="CLE15" s="5"/>
      <c r="CLF15" s="5"/>
      <c r="CLG15" s="5"/>
      <c r="CLH15" s="5"/>
      <c r="CLI15" s="5"/>
      <c r="CLJ15" s="5"/>
      <c r="CLK15" s="5"/>
      <c r="CLL15" s="5"/>
      <c r="CLM15" s="5"/>
      <c r="CLN15" s="5"/>
      <c r="CLO15" s="5"/>
      <c r="CLP15" s="5"/>
      <c r="CLQ15" s="5"/>
      <c r="CLR15" s="5"/>
      <c r="CLS15" s="5"/>
      <c r="CLT15" s="5"/>
      <c r="CLU15" s="5"/>
      <c r="CLV15" s="5"/>
      <c r="CLW15" s="5"/>
      <c r="CLX15" s="5"/>
      <c r="CLY15" s="5"/>
      <c r="CLZ15" s="5"/>
      <c r="CMA15" s="5"/>
      <c r="CMB15" s="5"/>
      <c r="CMC15" s="5"/>
      <c r="CMD15" s="5"/>
      <c r="CME15" s="5"/>
      <c r="CMF15" s="5"/>
      <c r="CMG15" s="5"/>
      <c r="CMH15" s="5"/>
      <c r="CMI15" s="5"/>
      <c r="CMJ15" s="5"/>
      <c r="CMK15" s="5"/>
      <c r="CML15" s="5"/>
      <c r="CMM15" s="5"/>
      <c r="CMN15" s="5"/>
      <c r="CMO15" s="5"/>
      <c r="CMP15" s="5"/>
      <c r="CMQ15" s="5"/>
      <c r="CMR15" s="5"/>
      <c r="CMS15" s="5"/>
      <c r="CMT15" s="5"/>
      <c r="CMU15" s="5"/>
      <c r="CMV15" s="5"/>
      <c r="CMW15" s="5"/>
      <c r="CMX15" s="5"/>
      <c r="CMY15" s="5"/>
      <c r="CMZ15" s="5"/>
      <c r="CNA15" s="5"/>
      <c r="CNB15" s="5"/>
      <c r="CNC15" s="5"/>
      <c r="CND15" s="5"/>
      <c r="CNE15" s="5"/>
      <c r="CNF15" s="5"/>
      <c r="CNG15" s="5"/>
      <c r="CNH15" s="5"/>
      <c r="CNI15" s="5"/>
      <c r="CNJ15" s="5"/>
      <c r="CNK15" s="5"/>
      <c r="CNL15" s="5"/>
      <c r="CNM15" s="5"/>
      <c r="CNN15" s="5"/>
      <c r="CNO15" s="5"/>
      <c r="CNP15" s="5"/>
      <c r="CNQ15" s="5"/>
      <c r="CNR15" s="5"/>
      <c r="CNS15" s="5"/>
      <c r="CNT15" s="5"/>
      <c r="CNU15" s="5"/>
      <c r="CNV15" s="5"/>
      <c r="CNW15" s="5"/>
      <c r="CNX15" s="5"/>
      <c r="CNY15" s="5"/>
      <c r="CNZ15" s="5"/>
      <c r="COA15" s="5"/>
      <c r="COB15" s="5"/>
      <c r="COC15" s="5"/>
      <c r="COD15" s="5"/>
      <c r="COE15" s="5"/>
      <c r="COF15" s="5"/>
      <c r="COG15" s="5"/>
      <c r="COH15" s="5"/>
      <c r="COI15" s="5"/>
      <c r="COJ15" s="5"/>
      <c r="COK15" s="5"/>
      <c r="COL15" s="5"/>
      <c r="COM15" s="5"/>
      <c r="CON15" s="5"/>
      <c r="COO15" s="5"/>
      <c r="COP15" s="5"/>
      <c r="COQ15" s="5"/>
      <c r="COR15" s="5"/>
      <c r="COS15" s="5"/>
      <c r="COT15" s="5"/>
      <c r="COU15" s="5"/>
      <c r="COV15" s="5"/>
      <c r="COW15" s="5"/>
      <c r="COX15" s="5"/>
      <c r="COY15" s="5"/>
      <c r="COZ15" s="5"/>
      <c r="CPA15" s="5"/>
      <c r="CPB15" s="5"/>
      <c r="CPC15" s="5"/>
      <c r="CPD15" s="5"/>
      <c r="CPE15" s="5"/>
      <c r="CPF15" s="5"/>
      <c r="CPG15" s="5"/>
      <c r="CPH15" s="5"/>
      <c r="CPI15" s="5"/>
      <c r="CPJ15" s="5"/>
      <c r="CPK15" s="5"/>
      <c r="CPL15" s="5"/>
      <c r="CPM15" s="5"/>
      <c r="CPN15" s="5"/>
      <c r="CPO15" s="5"/>
      <c r="CPP15" s="5"/>
      <c r="CPQ15" s="5"/>
      <c r="CPR15" s="5"/>
      <c r="CPS15" s="5"/>
      <c r="CPT15" s="5"/>
      <c r="CPU15" s="5"/>
      <c r="CPV15" s="5"/>
      <c r="CPW15" s="5"/>
      <c r="CPX15" s="5"/>
      <c r="CPY15" s="5"/>
      <c r="CPZ15" s="5"/>
      <c r="CQA15" s="5"/>
      <c r="CQB15" s="5"/>
      <c r="CQC15" s="5"/>
      <c r="CQD15" s="5"/>
      <c r="CQE15" s="5"/>
      <c r="CQF15" s="5"/>
      <c r="CQG15" s="5"/>
      <c r="CQH15" s="5"/>
      <c r="CQI15" s="5"/>
      <c r="CQJ15" s="5"/>
      <c r="CQK15" s="5"/>
      <c r="CQL15" s="5"/>
      <c r="CQM15" s="5"/>
      <c r="CQN15" s="5"/>
      <c r="CQO15" s="5"/>
      <c r="CQP15" s="5"/>
      <c r="CQQ15" s="5"/>
      <c r="CQR15" s="5"/>
      <c r="CQS15" s="5"/>
      <c r="CQT15" s="5"/>
      <c r="CQU15" s="5"/>
      <c r="CQV15" s="5"/>
      <c r="CQW15" s="5"/>
      <c r="CQX15" s="5"/>
      <c r="CQY15" s="5"/>
      <c r="CQZ15" s="5"/>
      <c r="CRA15" s="5"/>
      <c r="CRB15" s="5"/>
      <c r="CRC15" s="5"/>
      <c r="CRD15" s="5"/>
      <c r="CRE15" s="5"/>
      <c r="CRF15" s="5"/>
      <c r="CRG15" s="5"/>
      <c r="CRH15" s="5"/>
      <c r="CRI15" s="5"/>
      <c r="CRJ15" s="5"/>
      <c r="CRK15" s="5"/>
      <c r="CRL15" s="5"/>
      <c r="CRM15" s="5"/>
      <c r="CRN15" s="5"/>
      <c r="CRO15" s="5"/>
      <c r="CRP15" s="5"/>
      <c r="CRQ15" s="5"/>
      <c r="CRR15" s="5"/>
      <c r="CRS15" s="5"/>
      <c r="CRT15" s="5"/>
      <c r="CRU15" s="5"/>
      <c r="CRV15" s="5"/>
      <c r="CRW15" s="5"/>
      <c r="CRX15" s="5"/>
      <c r="CRY15" s="5"/>
      <c r="CRZ15" s="5"/>
      <c r="CSA15" s="5"/>
      <c r="CSB15" s="5"/>
      <c r="CSC15" s="5"/>
      <c r="CSD15" s="5"/>
      <c r="CSE15" s="5"/>
      <c r="CSF15" s="5"/>
      <c r="CSG15" s="5"/>
      <c r="CSH15" s="5"/>
      <c r="CSI15" s="5"/>
      <c r="CSJ15" s="5"/>
      <c r="CSK15" s="5"/>
      <c r="CSL15" s="5"/>
      <c r="CSM15" s="5"/>
      <c r="CSN15" s="5"/>
      <c r="CSO15" s="5"/>
      <c r="CSP15" s="5"/>
      <c r="CSQ15" s="5"/>
      <c r="CSR15" s="5"/>
      <c r="CSS15" s="5"/>
      <c r="CST15" s="5"/>
      <c r="CSU15" s="5"/>
      <c r="CSV15" s="5"/>
      <c r="CSW15" s="5"/>
      <c r="CSX15" s="5"/>
      <c r="CSY15" s="5"/>
      <c r="CSZ15" s="5"/>
      <c r="CTA15" s="5"/>
      <c r="CTB15" s="5"/>
      <c r="CTC15" s="5"/>
      <c r="CTD15" s="5"/>
      <c r="CTE15" s="5"/>
      <c r="CTF15" s="5"/>
      <c r="CTG15" s="5"/>
      <c r="CTH15" s="5"/>
      <c r="CTI15" s="5"/>
      <c r="CTJ15" s="5"/>
      <c r="CTK15" s="5"/>
      <c r="CTL15" s="5"/>
      <c r="CTM15" s="5"/>
      <c r="CTN15" s="5"/>
      <c r="CTO15" s="5"/>
      <c r="CTP15" s="5"/>
      <c r="CTQ15" s="5"/>
      <c r="CTR15" s="5"/>
      <c r="CTS15" s="5"/>
      <c r="CTT15" s="5"/>
      <c r="CTU15" s="5"/>
      <c r="CTV15" s="5"/>
      <c r="CTW15" s="5"/>
      <c r="CTX15" s="5"/>
      <c r="CTY15" s="5"/>
      <c r="CTZ15" s="5"/>
      <c r="CUA15" s="5"/>
      <c r="CUB15" s="5"/>
      <c r="CUC15" s="5"/>
      <c r="CUD15" s="5"/>
      <c r="CUE15" s="5"/>
      <c r="CUF15" s="5"/>
      <c r="CUG15" s="5"/>
      <c r="CUH15" s="5"/>
      <c r="CUI15" s="5"/>
      <c r="CUJ15" s="5"/>
      <c r="CUK15" s="5"/>
      <c r="CUL15" s="5"/>
      <c r="CUM15" s="5"/>
      <c r="CUN15" s="5"/>
      <c r="CUO15" s="5"/>
      <c r="CUP15" s="5"/>
      <c r="CUQ15" s="5"/>
      <c r="CUR15" s="5"/>
      <c r="CUS15" s="5"/>
      <c r="CUT15" s="5"/>
      <c r="CUU15" s="5"/>
      <c r="CUV15" s="5"/>
      <c r="CUW15" s="5"/>
      <c r="CUX15" s="5"/>
      <c r="CUY15" s="5"/>
      <c r="CUZ15" s="5"/>
      <c r="CVA15" s="5"/>
      <c r="CVB15" s="5"/>
      <c r="CVC15" s="5"/>
      <c r="CVD15" s="5"/>
      <c r="CVE15" s="5"/>
      <c r="CVF15" s="5"/>
      <c r="CVG15" s="5"/>
      <c r="CVH15" s="5"/>
      <c r="CVI15" s="5"/>
      <c r="CVJ15" s="5"/>
      <c r="CVK15" s="5"/>
      <c r="CVL15" s="5"/>
      <c r="CVM15" s="5"/>
      <c r="CVN15" s="5"/>
      <c r="CVO15" s="5"/>
      <c r="CVP15" s="5"/>
      <c r="CVQ15" s="5"/>
      <c r="CVR15" s="5"/>
      <c r="CVS15" s="5"/>
      <c r="CVT15" s="5"/>
      <c r="CVU15" s="5"/>
      <c r="CVV15" s="5"/>
      <c r="CVW15" s="5"/>
      <c r="CVX15" s="5"/>
      <c r="CVY15" s="5"/>
      <c r="CVZ15" s="5"/>
      <c r="CWA15" s="5"/>
      <c r="CWB15" s="5"/>
      <c r="CWC15" s="5"/>
      <c r="CWD15" s="5"/>
      <c r="CWE15" s="5"/>
      <c r="CWF15" s="5"/>
      <c r="CWG15" s="5"/>
      <c r="CWH15" s="5"/>
      <c r="CWI15" s="5"/>
      <c r="CWJ15" s="5"/>
      <c r="CWK15" s="5"/>
      <c r="CWL15" s="5"/>
      <c r="CWM15" s="5"/>
      <c r="CWN15" s="5"/>
      <c r="CWO15" s="5"/>
      <c r="CWP15" s="5"/>
      <c r="CWQ15" s="5"/>
      <c r="CWR15" s="5"/>
      <c r="CWS15" s="5"/>
      <c r="CWT15" s="5"/>
      <c r="CWU15" s="5"/>
      <c r="CWV15" s="5"/>
      <c r="CWW15" s="5"/>
      <c r="CWX15" s="5"/>
      <c r="CWY15" s="5"/>
      <c r="CWZ15" s="5"/>
      <c r="CXA15" s="5"/>
      <c r="CXB15" s="5"/>
      <c r="CXC15" s="5"/>
      <c r="CXD15" s="5"/>
      <c r="CXE15" s="5"/>
      <c r="CXF15" s="5"/>
      <c r="CXG15" s="5"/>
      <c r="CXH15" s="5"/>
      <c r="CXI15" s="5"/>
      <c r="CXJ15" s="5"/>
      <c r="CXK15" s="5"/>
      <c r="CXL15" s="5"/>
      <c r="CXM15" s="5"/>
      <c r="CXN15" s="5"/>
      <c r="CXO15" s="5"/>
      <c r="CXP15" s="5"/>
      <c r="CXQ15" s="5"/>
      <c r="CXR15" s="5"/>
      <c r="CXS15" s="5"/>
      <c r="CXT15" s="5"/>
      <c r="CXU15" s="5"/>
      <c r="CXV15" s="5"/>
      <c r="CXW15" s="5"/>
      <c r="CXX15" s="5"/>
      <c r="CXY15" s="5"/>
      <c r="CXZ15" s="5"/>
      <c r="CYA15" s="5"/>
      <c r="CYB15" s="5"/>
      <c r="CYC15" s="5"/>
      <c r="CYD15" s="5"/>
      <c r="CYE15" s="5"/>
      <c r="CYF15" s="5"/>
      <c r="CYG15" s="5"/>
      <c r="CYH15" s="5"/>
      <c r="CYI15" s="5"/>
      <c r="CYJ15" s="5"/>
      <c r="CYK15" s="5"/>
      <c r="CYL15" s="5"/>
      <c r="CYM15" s="5"/>
      <c r="CYN15" s="5"/>
      <c r="CYO15" s="5"/>
      <c r="CYP15" s="5"/>
      <c r="CYQ15" s="5"/>
      <c r="CYR15" s="5"/>
      <c r="CYS15" s="5"/>
      <c r="CYT15" s="5"/>
      <c r="CYU15" s="5"/>
      <c r="CYV15" s="5"/>
      <c r="CYW15" s="5"/>
      <c r="CYX15" s="5"/>
      <c r="CYY15" s="5"/>
      <c r="CYZ15" s="5"/>
      <c r="CZA15" s="5"/>
      <c r="CZB15" s="5"/>
      <c r="CZC15" s="5"/>
      <c r="CZD15" s="5"/>
      <c r="CZE15" s="5"/>
      <c r="CZF15" s="5"/>
      <c r="CZG15" s="5"/>
      <c r="CZH15" s="5"/>
      <c r="CZI15" s="5"/>
      <c r="CZJ15" s="5"/>
      <c r="CZK15" s="5"/>
      <c r="CZL15" s="5"/>
      <c r="CZM15" s="5"/>
      <c r="CZN15" s="5"/>
      <c r="CZO15" s="5"/>
      <c r="CZP15" s="5"/>
      <c r="CZQ15" s="5"/>
      <c r="CZR15" s="5"/>
      <c r="CZS15" s="5"/>
      <c r="CZT15" s="5"/>
      <c r="CZU15" s="5"/>
      <c r="CZV15" s="5"/>
      <c r="CZW15" s="5"/>
      <c r="CZX15" s="5"/>
      <c r="CZY15" s="5"/>
      <c r="CZZ15" s="5"/>
      <c r="DAA15" s="5"/>
      <c r="DAB15" s="5"/>
      <c r="DAC15" s="5"/>
      <c r="DAD15" s="5"/>
      <c r="DAE15" s="5"/>
      <c r="DAF15" s="5"/>
      <c r="DAG15" s="5"/>
      <c r="DAH15" s="5"/>
      <c r="DAI15" s="5"/>
      <c r="DAJ15" s="5"/>
      <c r="DAK15" s="5"/>
      <c r="DAL15" s="5"/>
      <c r="DAM15" s="5"/>
      <c r="DAN15" s="5"/>
      <c r="DAO15" s="5"/>
      <c r="DAP15" s="5"/>
      <c r="DAQ15" s="5"/>
      <c r="DAR15" s="5"/>
      <c r="DAS15" s="5"/>
      <c r="DAT15" s="5"/>
      <c r="DAU15" s="5"/>
      <c r="DAV15" s="5"/>
      <c r="DAW15" s="5"/>
      <c r="DAX15" s="5"/>
      <c r="DAY15" s="5"/>
      <c r="DAZ15" s="5"/>
      <c r="DBA15" s="5"/>
      <c r="DBB15" s="5"/>
      <c r="DBC15" s="5"/>
      <c r="DBD15" s="5"/>
      <c r="DBE15" s="5"/>
      <c r="DBF15" s="5"/>
      <c r="DBG15" s="5"/>
      <c r="DBH15" s="5"/>
      <c r="DBI15" s="5"/>
      <c r="DBJ15" s="5"/>
      <c r="DBK15" s="5"/>
      <c r="DBL15" s="5"/>
      <c r="DBM15" s="5"/>
      <c r="DBN15" s="5"/>
      <c r="DBO15" s="5"/>
      <c r="DBP15" s="5"/>
      <c r="DBQ15" s="5"/>
      <c r="DBR15" s="5"/>
      <c r="DBS15" s="5"/>
      <c r="DBT15" s="5"/>
      <c r="DBU15" s="5"/>
      <c r="DBV15" s="5"/>
      <c r="DBW15" s="5"/>
      <c r="DBX15" s="5"/>
      <c r="DBY15" s="5"/>
      <c r="DBZ15" s="5"/>
      <c r="DCA15" s="5"/>
      <c r="DCB15" s="5"/>
      <c r="DCC15" s="5"/>
      <c r="DCD15" s="5"/>
      <c r="DCE15" s="5"/>
      <c r="DCF15" s="5"/>
      <c r="DCG15" s="5"/>
      <c r="DCH15" s="5"/>
      <c r="DCI15" s="5"/>
      <c r="DCJ15" s="5"/>
      <c r="DCK15" s="5"/>
      <c r="DCL15" s="5"/>
      <c r="DCM15" s="5"/>
      <c r="DCN15" s="5"/>
      <c r="DCO15" s="5"/>
      <c r="DCP15" s="5"/>
      <c r="DCQ15" s="5"/>
      <c r="DCR15" s="5"/>
      <c r="DCS15" s="5"/>
      <c r="DCT15" s="5"/>
      <c r="DCU15" s="5"/>
      <c r="DCV15" s="5"/>
      <c r="DCW15" s="5"/>
      <c r="DCX15" s="5"/>
      <c r="DCY15" s="5"/>
      <c r="DCZ15" s="5"/>
      <c r="DDA15" s="5"/>
      <c r="DDB15" s="5"/>
      <c r="DDC15" s="5"/>
      <c r="DDD15" s="5"/>
      <c r="DDE15" s="5"/>
      <c r="DDF15" s="5"/>
      <c r="DDG15" s="5"/>
      <c r="DDH15" s="5"/>
      <c r="DDI15" s="5"/>
      <c r="DDJ15" s="5"/>
      <c r="DDK15" s="5"/>
      <c r="DDL15" s="5"/>
      <c r="DDM15" s="5"/>
      <c r="DDN15" s="5"/>
      <c r="DDO15" s="5"/>
      <c r="DDP15" s="5"/>
      <c r="DDQ15" s="5"/>
      <c r="DDR15" s="5"/>
      <c r="DDS15" s="5"/>
      <c r="DDT15" s="5"/>
      <c r="DDU15" s="5"/>
      <c r="DDV15" s="5"/>
      <c r="DDW15" s="5"/>
      <c r="DDX15" s="5"/>
      <c r="DDY15" s="5"/>
      <c r="DDZ15" s="5"/>
      <c r="DEA15" s="5"/>
      <c r="DEB15" s="5"/>
      <c r="DEC15" s="5"/>
      <c r="DED15" s="5"/>
      <c r="DEE15" s="5"/>
      <c r="DEF15" s="5"/>
      <c r="DEG15" s="5"/>
      <c r="DEH15" s="5"/>
      <c r="DEI15" s="5"/>
      <c r="DEJ15" s="5"/>
      <c r="DEK15" s="5"/>
      <c r="DEL15" s="5"/>
      <c r="DEM15" s="5"/>
      <c r="DEN15" s="5"/>
      <c r="DEO15" s="5"/>
      <c r="DEP15" s="5"/>
      <c r="DEQ15" s="5"/>
      <c r="DER15" s="5"/>
      <c r="DES15" s="5"/>
      <c r="DET15" s="5"/>
      <c r="DEU15" s="5"/>
      <c r="DEV15" s="5"/>
      <c r="DEW15" s="5"/>
      <c r="DEX15" s="5"/>
      <c r="DEY15" s="5"/>
      <c r="DEZ15" s="5"/>
      <c r="DFA15" s="5"/>
      <c r="DFB15" s="5"/>
      <c r="DFC15" s="5"/>
      <c r="DFD15" s="5"/>
      <c r="DFE15" s="5"/>
      <c r="DFF15" s="5"/>
      <c r="DFG15" s="5"/>
      <c r="DFH15" s="5"/>
      <c r="DFI15" s="5"/>
      <c r="DFJ15" s="5"/>
      <c r="DFK15" s="5"/>
      <c r="DFL15" s="5"/>
      <c r="DFM15" s="5"/>
      <c r="DFN15" s="5"/>
      <c r="DFO15" s="5"/>
      <c r="DFP15" s="5"/>
      <c r="DFQ15" s="5"/>
      <c r="DFR15" s="5"/>
      <c r="DFS15" s="5"/>
      <c r="DFT15" s="5"/>
      <c r="DFU15" s="5"/>
      <c r="DFV15" s="5"/>
      <c r="DFW15" s="5"/>
      <c r="DFX15" s="5"/>
      <c r="DFY15" s="5"/>
      <c r="DFZ15" s="5"/>
      <c r="DGA15" s="5"/>
      <c r="DGB15" s="5"/>
      <c r="DGC15" s="5"/>
      <c r="DGD15" s="5"/>
      <c r="DGE15" s="5"/>
      <c r="DGF15" s="5"/>
      <c r="DGG15" s="5"/>
      <c r="DGH15" s="5"/>
      <c r="DGI15" s="5"/>
      <c r="DGJ15" s="5"/>
      <c r="DGK15" s="5"/>
      <c r="DGL15" s="5"/>
      <c r="DGM15" s="5"/>
      <c r="DGN15" s="5"/>
      <c r="DGO15" s="5"/>
      <c r="DGP15" s="5"/>
      <c r="DGQ15" s="5"/>
      <c r="DGR15" s="5"/>
      <c r="DGS15" s="5"/>
      <c r="DGT15" s="5"/>
      <c r="DGU15" s="5"/>
      <c r="DGV15" s="5"/>
      <c r="DGW15" s="5"/>
      <c r="DGX15" s="5"/>
      <c r="DGY15" s="5"/>
      <c r="DGZ15" s="5"/>
      <c r="DHA15" s="5"/>
      <c r="DHB15" s="5"/>
      <c r="DHC15" s="5"/>
      <c r="DHD15" s="5"/>
      <c r="DHE15" s="5"/>
      <c r="DHF15" s="5"/>
      <c r="DHG15" s="5"/>
      <c r="DHH15" s="5"/>
      <c r="DHI15" s="5"/>
      <c r="DHJ15" s="5"/>
      <c r="DHK15" s="5"/>
      <c r="DHL15" s="5"/>
      <c r="DHM15" s="5"/>
      <c r="DHN15" s="5"/>
      <c r="DHO15" s="5"/>
      <c r="DHP15" s="5"/>
      <c r="DHQ15" s="5"/>
      <c r="DHR15" s="5"/>
      <c r="DHS15" s="5"/>
      <c r="DHT15" s="5"/>
      <c r="DHU15" s="5"/>
      <c r="DHV15" s="5"/>
      <c r="DHW15" s="5"/>
      <c r="DHX15" s="5"/>
      <c r="DHY15" s="5"/>
      <c r="DHZ15" s="5"/>
      <c r="DIA15" s="5"/>
      <c r="DIB15" s="5"/>
      <c r="DIC15" s="5"/>
      <c r="DID15" s="5"/>
      <c r="DIE15" s="5"/>
      <c r="DIF15" s="5"/>
      <c r="DIG15" s="5"/>
      <c r="DIH15" s="5"/>
      <c r="DII15" s="5"/>
      <c r="DIJ15" s="5"/>
      <c r="DIK15" s="5"/>
      <c r="DIL15" s="5"/>
      <c r="DIM15" s="5"/>
      <c r="DIN15" s="5"/>
      <c r="DIO15" s="5"/>
      <c r="DIP15" s="5"/>
      <c r="DIQ15" s="5"/>
      <c r="DIR15" s="5"/>
      <c r="DIS15" s="5"/>
      <c r="DIT15" s="5"/>
      <c r="DIU15" s="5"/>
      <c r="DIV15" s="5"/>
      <c r="DIW15" s="5"/>
      <c r="DIX15" s="5"/>
      <c r="DIY15" s="5"/>
      <c r="DIZ15" s="5"/>
      <c r="DJA15" s="5"/>
      <c r="DJB15" s="5"/>
      <c r="DJC15" s="5"/>
      <c r="DJD15" s="5"/>
      <c r="DJE15" s="5"/>
      <c r="DJF15" s="5"/>
      <c r="DJG15" s="5"/>
      <c r="DJH15" s="5"/>
      <c r="DJI15" s="5"/>
      <c r="DJJ15" s="5"/>
      <c r="DJK15" s="5"/>
      <c r="DJL15" s="5"/>
      <c r="DJM15" s="5"/>
      <c r="DJN15" s="5"/>
      <c r="DJO15" s="5"/>
      <c r="DJP15" s="5"/>
      <c r="DJQ15" s="5"/>
      <c r="DJR15" s="5"/>
      <c r="DJS15" s="5"/>
      <c r="DJT15" s="5"/>
      <c r="DJU15" s="5"/>
      <c r="DJV15" s="5"/>
      <c r="DJW15" s="5"/>
      <c r="DJX15" s="5"/>
      <c r="DJY15" s="5"/>
      <c r="DJZ15" s="5"/>
      <c r="DKA15" s="5"/>
      <c r="DKB15" s="5"/>
      <c r="DKC15" s="5"/>
      <c r="DKD15" s="5"/>
      <c r="DKE15" s="5"/>
      <c r="DKF15" s="5"/>
      <c r="DKG15" s="5"/>
      <c r="DKH15" s="5"/>
      <c r="DKI15" s="5"/>
      <c r="DKJ15" s="5"/>
      <c r="DKK15" s="5"/>
      <c r="DKL15" s="5"/>
      <c r="DKM15" s="5"/>
      <c r="DKN15" s="5"/>
      <c r="DKO15" s="5"/>
      <c r="DKP15" s="5"/>
      <c r="DKQ15" s="5"/>
      <c r="DKR15" s="5"/>
      <c r="DKS15" s="5"/>
      <c r="DKT15" s="5"/>
      <c r="DKU15" s="5"/>
      <c r="DKV15" s="5"/>
      <c r="DKW15" s="5"/>
      <c r="DKX15" s="5"/>
      <c r="DKY15" s="5"/>
      <c r="DKZ15" s="5"/>
      <c r="DLA15" s="5"/>
      <c r="DLB15" s="5"/>
      <c r="DLC15" s="5"/>
      <c r="DLD15" s="5"/>
      <c r="DLE15" s="5"/>
      <c r="DLF15" s="5"/>
      <c r="DLG15" s="5"/>
      <c r="DLH15" s="5"/>
      <c r="DLI15" s="5"/>
      <c r="DLJ15" s="5"/>
      <c r="DLK15" s="5"/>
      <c r="DLL15" s="5"/>
      <c r="DLM15" s="5"/>
      <c r="DLN15" s="5"/>
      <c r="DLO15" s="5"/>
      <c r="DLP15" s="5"/>
      <c r="DLQ15" s="5"/>
      <c r="DLR15" s="5"/>
      <c r="DLS15" s="5"/>
      <c r="DLT15" s="5"/>
      <c r="DLU15" s="5"/>
      <c r="DLV15" s="5"/>
      <c r="DLW15" s="5"/>
      <c r="DLX15" s="5"/>
      <c r="DLY15" s="5"/>
      <c r="DLZ15" s="5"/>
      <c r="DMA15" s="5"/>
      <c r="DMB15" s="5"/>
      <c r="DMC15" s="5"/>
      <c r="DMD15" s="5"/>
      <c r="DME15" s="5"/>
      <c r="DMF15" s="5"/>
      <c r="DMG15" s="5"/>
      <c r="DMH15" s="5"/>
      <c r="DMI15" s="5"/>
      <c r="DMJ15" s="5"/>
      <c r="DMK15" s="5"/>
      <c r="DML15" s="5"/>
      <c r="DMM15" s="5"/>
      <c r="DMN15" s="5"/>
      <c r="DMO15" s="5"/>
      <c r="DMP15" s="5"/>
      <c r="DMQ15" s="5"/>
      <c r="DMR15" s="5"/>
      <c r="DMS15" s="5"/>
      <c r="DMT15" s="5"/>
      <c r="DMU15" s="5"/>
      <c r="DMV15" s="5"/>
      <c r="DMW15" s="5"/>
      <c r="DMX15" s="5"/>
      <c r="DMY15" s="5"/>
      <c r="DMZ15" s="5"/>
      <c r="DNA15" s="5"/>
      <c r="DNB15" s="5"/>
      <c r="DNC15" s="5"/>
      <c r="DND15" s="5"/>
      <c r="DNE15" s="5"/>
      <c r="DNF15" s="5"/>
      <c r="DNG15" s="5"/>
      <c r="DNH15" s="5"/>
      <c r="DNI15" s="5"/>
      <c r="DNJ15" s="5"/>
      <c r="DNK15" s="5"/>
      <c r="DNL15" s="5"/>
      <c r="DNM15" s="5"/>
      <c r="DNN15" s="5"/>
      <c r="DNO15" s="5"/>
      <c r="DNP15" s="5"/>
      <c r="DNQ15" s="5"/>
      <c r="DNR15" s="5"/>
      <c r="DNS15" s="5"/>
      <c r="DNT15" s="5"/>
      <c r="DNU15" s="5"/>
      <c r="DNV15" s="5"/>
      <c r="DNW15" s="5"/>
      <c r="DNX15" s="5"/>
      <c r="DNY15" s="5"/>
      <c r="DNZ15" s="5"/>
      <c r="DOA15" s="5"/>
      <c r="DOB15" s="5"/>
      <c r="DOC15" s="5"/>
      <c r="DOD15" s="5"/>
      <c r="DOE15" s="5"/>
      <c r="DOF15" s="5"/>
      <c r="DOG15" s="5"/>
      <c r="DOH15" s="5"/>
      <c r="DOI15" s="5"/>
      <c r="DOJ15" s="5"/>
      <c r="DOK15" s="5"/>
      <c r="DOL15" s="5"/>
      <c r="DOM15" s="5"/>
      <c r="DON15" s="5"/>
      <c r="DOO15" s="5"/>
      <c r="DOP15" s="5"/>
      <c r="DOQ15" s="5"/>
      <c r="DOR15" s="5"/>
      <c r="DOS15" s="5"/>
      <c r="DOT15" s="5"/>
      <c r="DOU15" s="5"/>
      <c r="DOV15" s="5"/>
      <c r="DOW15" s="5"/>
      <c r="DOX15" s="5"/>
      <c r="DOY15" s="5"/>
      <c r="DOZ15" s="5"/>
      <c r="DPA15" s="5"/>
      <c r="DPB15" s="5"/>
      <c r="DPC15" s="5"/>
      <c r="DPD15" s="5"/>
      <c r="DPE15" s="5"/>
      <c r="DPF15" s="5"/>
      <c r="DPG15" s="5"/>
      <c r="DPH15" s="5"/>
      <c r="DPI15" s="5"/>
      <c r="DPJ15" s="5"/>
      <c r="DPK15" s="5"/>
      <c r="DPL15" s="5"/>
      <c r="DPM15" s="5"/>
      <c r="DPN15" s="5"/>
      <c r="DPO15" s="5"/>
      <c r="DPP15" s="5"/>
      <c r="DPQ15" s="5"/>
      <c r="DPR15" s="5"/>
      <c r="DPS15" s="5"/>
      <c r="DPT15" s="5"/>
      <c r="DPU15" s="5"/>
      <c r="DPV15" s="5"/>
      <c r="DPW15" s="5"/>
      <c r="DPX15" s="5"/>
      <c r="DPY15" s="5"/>
      <c r="DPZ15" s="5"/>
      <c r="DQA15" s="5"/>
      <c r="DQB15" s="5"/>
      <c r="DQC15" s="5"/>
      <c r="DQD15" s="5"/>
      <c r="DQE15" s="5"/>
      <c r="DQF15" s="5"/>
      <c r="DQG15" s="5"/>
      <c r="DQH15" s="5"/>
      <c r="DQI15" s="5"/>
      <c r="DQJ15" s="5"/>
      <c r="DQK15" s="5"/>
      <c r="DQL15" s="5"/>
      <c r="DQM15" s="5"/>
      <c r="DQN15" s="5"/>
      <c r="DQO15" s="5"/>
      <c r="DQP15" s="5"/>
      <c r="DQQ15" s="5"/>
      <c r="DQR15" s="5"/>
      <c r="DQS15" s="5"/>
      <c r="DQT15" s="5"/>
      <c r="DQU15" s="5"/>
      <c r="DQV15" s="5"/>
      <c r="DQW15" s="5"/>
      <c r="DQX15" s="5"/>
      <c r="DQY15" s="5"/>
      <c r="DQZ15" s="5"/>
      <c r="DRA15" s="5"/>
      <c r="DRB15" s="5"/>
      <c r="DRC15" s="5"/>
      <c r="DRD15" s="5"/>
      <c r="DRE15" s="5"/>
      <c r="DRF15" s="5"/>
      <c r="DRG15" s="5"/>
      <c r="DRH15" s="5"/>
      <c r="DRI15" s="5"/>
      <c r="DRJ15" s="5"/>
      <c r="DRK15" s="5"/>
      <c r="DRL15" s="5"/>
      <c r="DRM15" s="5"/>
      <c r="DRN15" s="5"/>
      <c r="DRO15" s="5"/>
      <c r="DRP15" s="5"/>
      <c r="DRQ15" s="5"/>
      <c r="DRR15" s="5"/>
      <c r="DRS15" s="5"/>
      <c r="DRT15" s="5"/>
      <c r="DRU15" s="5"/>
      <c r="DRV15" s="5"/>
      <c r="DRW15" s="5"/>
      <c r="DRX15" s="5"/>
      <c r="DRY15" s="5"/>
      <c r="DRZ15" s="5"/>
      <c r="DSA15" s="5"/>
      <c r="DSB15" s="5"/>
      <c r="DSC15" s="5"/>
      <c r="DSD15" s="5"/>
      <c r="DSE15" s="5"/>
      <c r="DSF15" s="5"/>
      <c r="DSG15" s="5"/>
      <c r="DSH15" s="5"/>
      <c r="DSI15" s="5"/>
      <c r="DSJ15" s="5"/>
      <c r="DSK15" s="5"/>
      <c r="DSL15" s="5"/>
      <c r="DSM15" s="5"/>
      <c r="DSN15" s="5"/>
      <c r="DSO15" s="5"/>
      <c r="DSP15" s="5"/>
      <c r="DSQ15" s="5"/>
      <c r="DSR15" s="5"/>
      <c r="DSS15" s="5"/>
      <c r="DST15" s="5"/>
      <c r="DSU15" s="5"/>
      <c r="DSV15" s="5"/>
      <c r="DSW15" s="5"/>
      <c r="DSX15" s="5"/>
      <c r="DSY15" s="5"/>
      <c r="DSZ15" s="5"/>
      <c r="DTA15" s="5"/>
      <c r="DTB15" s="5"/>
      <c r="DTC15" s="5"/>
      <c r="DTD15" s="5"/>
      <c r="DTE15" s="5"/>
      <c r="DTF15" s="5"/>
      <c r="DTG15" s="5"/>
      <c r="DTH15" s="5"/>
      <c r="DTI15" s="5"/>
      <c r="DTJ15" s="5"/>
      <c r="DTK15" s="5"/>
      <c r="DTL15" s="5"/>
      <c r="DTM15" s="5"/>
      <c r="DTN15" s="5"/>
      <c r="DTO15" s="5"/>
      <c r="DTP15" s="5"/>
      <c r="DTQ15" s="5"/>
      <c r="DTR15" s="5"/>
      <c r="DTS15" s="5"/>
      <c r="DTT15" s="5"/>
      <c r="DTU15" s="5"/>
      <c r="DTV15" s="5"/>
      <c r="DTW15" s="5"/>
      <c r="DTX15" s="5"/>
      <c r="DTY15" s="5"/>
      <c r="DTZ15" s="5"/>
      <c r="DUA15" s="5"/>
      <c r="DUB15" s="5"/>
      <c r="DUC15" s="5"/>
      <c r="DUD15" s="5"/>
      <c r="DUE15" s="5"/>
      <c r="DUF15" s="5"/>
      <c r="DUG15" s="5"/>
      <c r="DUH15" s="5"/>
      <c r="DUI15" s="5"/>
      <c r="DUJ15" s="5"/>
      <c r="DUK15" s="5"/>
      <c r="DUL15" s="5"/>
      <c r="DUM15" s="5"/>
      <c r="DUN15" s="5"/>
      <c r="DUO15" s="5"/>
      <c r="DUP15" s="5"/>
      <c r="DUQ15" s="5"/>
      <c r="DUR15" s="5"/>
      <c r="DUS15" s="5"/>
      <c r="DUT15" s="5"/>
      <c r="DUU15" s="5"/>
      <c r="DUV15" s="5"/>
      <c r="DUW15" s="5"/>
      <c r="DUX15" s="5"/>
      <c r="DUY15" s="5"/>
      <c r="DUZ15" s="5"/>
      <c r="DVA15" s="5"/>
      <c r="DVB15" s="5"/>
      <c r="DVC15" s="5"/>
      <c r="DVD15" s="5"/>
      <c r="DVE15" s="5"/>
      <c r="DVF15" s="5"/>
      <c r="DVG15" s="5"/>
      <c r="DVH15" s="5"/>
      <c r="DVI15" s="5"/>
      <c r="DVJ15" s="5"/>
      <c r="DVK15" s="5"/>
      <c r="DVL15" s="5"/>
      <c r="DVM15" s="5"/>
      <c r="DVN15" s="5"/>
      <c r="DVO15" s="5"/>
      <c r="DVP15" s="5"/>
      <c r="DVQ15" s="5"/>
      <c r="DVR15" s="5"/>
      <c r="DVS15" s="5"/>
      <c r="DVT15" s="5"/>
      <c r="DVU15" s="5"/>
      <c r="DVV15" s="5"/>
      <c r="DVW15" s="5"/>
      <c r="DVX15" s="5"/>
      <c r="DVY15" s="5"/>
      <c r="DVZ15" s="5"/>
      <c r="DWA15" s="5"/>
      <c r="DWB15" s="5"/>
      <c r="DWC15" s="5"/>
      <c r="DWD15" s="5"/>
      <c r="DWE15" s="5"/>
      <c r="DWF15" s="5"/>
      <c r="DWG15" s="5"/>
      <c r="DWH15" s="5"/>
      <c r="DWI15" s="5"/>
      <c r="DWJ15" s="5"/>
      <c r="DWK15" s="5"/>
      <c r="DWL15" s="5"/>
      <c r="DWM15" s="5"/>
      <c r="DWN15" s="5"/>
      <c r="DWO15" s="5"/>
      <c r="DWP15" s="5"/>
      <c r="DWQ15" s="5"/>
      <c r="DWR15" s="5"/>
      <c r="DWS15" s="5"/>
      <c r="DWT15" s="5"/>
      <c r="DWU15" s="5"/>
      <c r="DWV15" s="5"/>
      <c r="DWW15" s="5"/>
      <c r="DWX15" s="5"/>
      <c r="DWY15" s="5"/>
      <c r="DWZ15" s="5"/>
      <c r="DXA15" s="5"/>
      <c r="DXB15" s="5"/>
      <c r="DXC15" s="5"/>
      <c r="DXD15" s="5"/>
      <c r="DXE15" s="5"/>
      <c r="DXF15" s="5"/>
      <c r="DXG15" s="5"/>
      <c r="DXH15" s="5"/>
      <c r="DXI15" s="5"/>
      <c r="DXJ15" s="5"/>
      <c r="DXK15" s="5"/>
      <c r="DXL15" s="5"/>
      <c r="DXM15" s="5"/>
      <c r="DXN15" s="5"/>
      <c r="DXO15" s="5"/>
      <c r="DXP15" s="5"/>
      <c r="DXQ15" s="5"/>
      <c r="DXR15" s="5"/>
      <c r="DXS15" s="5"/>
      <c r="DXT15" s="5"/>
      <c r="DXU15" s="5"/>
      <c r="DXV15" s="5"/>
      <c r="DXW15" s="5"/>
      <c r="DXX15" s="5"/>
      <c r="DXY15" s="5"/>
      <c r="DXZ15" s="5"/>
      <c r="DYA15" s="5"/>
      <c r="DYB15" s="5"/>
      <c r="DYC15" s="5"/>
      <c r="DYD15" s="5"/>
      <c r="DYE15" s="5"/>
      <c r="DYF15" s="5"/>
      <c r="DYG15" s="5"/>
      <c r="DYH15" s="5"/>
      <c r="DYI15" s="5"/>
      <c r="DYJ15" s="5"/>
      <c r="DYK15" s="5"/>
      <c r="DYL15" s="5"/>
      <c r="DYM15" s="5"/>
      <c r="DYN15" s="5"/>
      <c r="DYO15" s="5"/>
      <c r="DYP15" s="5"/>
      <c r="DYQ15" s="5"/>
      <c r="DYR15" s="5"/>
      <c r="DYS15" s="5"/>
      <c r="DYT15" s="5"/>
      <c r="DYU15" s="5"/>
      <c r="DYV15" s="5"/>
      <c r="DYW15" s="5"/>
      <c r="DYX15" s="5"/>
      <c r="DYY15" s="5"/>
      <c r="DYZ15" s="5"/>
      <c r="DZA15" s="5"/>
      <c r="DZB15" s="5"/>
      <c r="DZC15" s="5"/>
      <c r="DZD15" s="5"/>
      <c r="DZE15" s="5"/>
      <c r="DZF15" s="5"/>
      <c r="DZG15" s="5"/>
      <c r="DZH15" s="5"/>
      <c r="DZI15" s="5"/>
      <c r="DZJ15" s="5"/>
      <c r="DZK15" s="5"/>
      <c r="DZL15" s="5"/>
      <c r="DZM15" s="5"/>
      <c r="DZN15" s="5"/>
      <c r="DZO15" s="5"/>
      <c r="DZP15" s="5"/>
      <c r="DZQ15" s="5"/>
      <c r="DZR15" s="5"/>
      <c r="DZS15" s="5"/>
      <c r="DZT15" s="5"/>
      <c r="DZU15" s="5"/>
      <c r="DZV15" s="5"/>
      <c r="DZW15" s="5"/>
      <c r="DZX15" s="5"/>
      <c r="DZY15" s="5"/>
      <c r="DZZ15" s="5"/>
      <c r="EAA15" s="5"/>
      <c r="EAB15" s="5"/>
      <c r="EAC15" s="5"/>
      <c r="EAD15" s="5"/>
      <c r="EAE15" s="5"/>
      <c r="EAF15" s="5"/>
      <c r="EAG15" s="5"/>
      <c r="EAH15" s="5"/>
      <c r="EAI15" s="5"/>
      <c r="EAJ15" s="5"/>
      <c r="EAK15" s="5"/>
      <c r="EAL15" s="5"/>
      <c r="EAM15" s="5"/>
      <c r="EAN15" s="5"/>
      <c r="EAO15" s="5"/>
      <c r="EAP15" s="5"/>
      <c r="EAQ15" s="5"/>
      <c r="EAR15" s="5"/>
      <c r="EAS15" s="5"/>
      <c r="EAT15" s="5"/>
      <c r="EAU15" s="5"/>
      <c r="EAV15" s="5"/>
      <c r="EAW15" s="5"/>
      <c r="EAX15" s="5"/>
      <c r="EAY15" s="5"/>
      <c r="EAZ15" s="5"/>
      <c r="EBA15" s="5"/>
      <c r="EBB15" s="5"/>
      <c r="EBC15" s="5"/>
      <c r="EBD15" s="5"/>
      <c r="EBE15" s="5"/>
      <c r="EBF15" s="5"/>
      <c r="EBG15" s="5"/>
      <c r="EBH15" s="5"/>
      <c r="EBI15" s="5"/>
      <c r="EBJ15" s="5"/>
      <c r="EBK15" s="5"/>
      <c r="EBL15" s="5"/>
      <c r="EBM15" s="5"/>
      <c r="EBN15" s="5"/>
      <c r="EBO15" s="5"/>
      <c r="EBP15" s="5"/>
      <c r="EBQ15" s="5"/>
      <c r="EBR15" s="5"/>
      <c r="EBS15" s="5"/>
      <c r="EBT15" s="5"/>
      <c r="EBU15" s="5"/>
      <c r="EBV15" s="5"/>
      <c r="EBW15" s="5"/>
      <c r="EBX15" s="5"/>
      <c r="EBY15" s="5"/>
      <c r="EBZ15" s="5"/>
      <c r="ECA15" s="5"/>
      <c r="ECB15" s="5"/>
      <c r="ECC15" s="5"/>
      <c r="ECD15" s="5"/>
      <c r="ECE15" s="5"/>
      <c r="ECF15" s="5"/>
      <c r="ECG15" s="5"/>
      <c r="ECH15" s="5"/>
      <c r="ECI15" s="5"/>
      <c r="ECJ15" s="5"/>
      <c r="ECK15" s="5"/>
      <c r="ECL15" s="5"/>
      <c r="ECM15" s="5"/>
      <c r="ECN15" s="5"/>
      <c r="ECO15" s="5"/>
      <c r="ECP15" s="5"/>
      <c r="ECQ15" s="5"/>
      <c r="ECR15" s="5"/>
      <c r="ECS15" s="5"/>
      <c r="ECT15" s="5"/>
      <c r="ECU15" s="5"/>
      <c r="ECV15" s="5"/>
      <c r="ECW15" s="5"/>
      <c r="ECX15" s="5"/>
      <c r="ECY15" s="5"/>
      <c r="ECZ15" s="5"/>
      <c r="EDA15" s="5"/>
      <c r="EDB15" s="5"/>
      <c r="EDC15" s="5"/>
      <c r="EDD15" s="5"/>
      <c r="EDE15" s="5"/>
      <c r="EDF15" s="5"/>
      <c r="EDG15" s="5"/>
      <c r="EDH15" s="5"/>
      <c r="EDI15" s="5"/>
      <c r="EDJ15" s="5"/>
      <c r="EDK15" s="5"/>
      <c r="EDL15" s="5"/>
      <c r="EDM15" s="5"/>
      <c r="EDN15" s="5"/>
      <c r="EDO15" s="5"/>
      <c r="EDP15" s="5"/>
      <c r="EDQ15" s="5"/>
      <c r="EDR15" s="5"/>
      <c r="EDS15" s="5"/>
      <c r="EDT15" s="5"/>
      <c r="EDU15" s="5"/>
      <c r="EDV15" s="5"/>
      <c r="EDW15" s="5"/>
      <c r="EDX15" s="5"/>
      <c r="EDY15" s="5"/>
      <c r="EDZ15" s="5"/>
      <c r="EEA15" s="5"/>
      <c r="EEB15" s="5"/>
      <c r="EEC15" s="5"/>
      <c r="EED15" s="5"/>
      <c r="EEE15" s="5"/>
      <c r="EEF15" s="5"/>
      <c r="EEG15" s="5"/>
      <c r="EEH15" s="5"/>
      <c r="EEI15" s="5"/>
      <c r="EEJ15" s="5"/>
      <c r="EEK15" s="5"/>
      <c r="EEL15" s="5"/>
      <c r="EEM15" s="5"/>
      <c r="EEN15" s="5"/>
      <c r="EEO15" s="5"/>
      <c r="EEP15" s="5"/>
      <c r="EEQ15" s="5"/>
      <c r="EER15" s="5"/>
      <c r="EES15" s="5"/>
      <c r="EET15" s="5"/>
      <c r="EEU15" s="5"/>
      <c r="EEV15" s="5"/>
      <c r="EEW15" s="5"/>
      <c r="EEX15" s="5"/>
      <c r="EEY15" s="5"/>
      <c r="EEZ15" s="5"/>
      <c r="EFA15" s="5"/>
      <c r="EFB15" s="5"/>
      <c r="EFC15" s="5"/>
      <c r="EFD15" s="5"/>
      <c r="EFE15" s="5"/>
      <c r="EFF15" s="5"/>
      <c r="EFG15" s="5"/>
      <c r="EFH15" s="5"/>
      <c r="EFI15" s="5"/>
      <c r="EFJ15" s="5"/>
      <c r="EFK15" s="5"/>
      <c r="EFL15" s="5"/>
      <c r="EFM15" s="5"/>
      <c r="EFN15" s="5"/>
      <c r="EFO15" s="5"/>
      <c r="EFP15" s="5"/>
      <c r="EFQ15" s="5"/>
      <c r="EFR15" s="5"/>
      <c r="EFS15" s="5"/>
      <c r="EFT15" s="5"/>
      <c r="EFU15" s="5"/>
      <c r="EFV15" s="5"/>
      <c r="EFW15" s="5"/>
      <c r="EFX15" s="5"/>
      <c r="EFY15" s="5"/>
      <c r="EFZ15" s="5"/>
      <c r="EGA15" s="5"/>
      <c r="EGB15" s="5"/>
      <c r="EGC15" s="5"/>
      <c r="EGD15" s="5"/>
      <c r="EGE15" s="5"/>
      <c r="EGF15" s="5"/>
      <c r="EGG15" s="5"/>
      <c r="EGH15" s="5"/>
      <c r="EGI15" s="5"/>
      <c r="EGJ15" s="5"/>
      <c r="EGK15" s="5"/>
      <c r="EGL15" s="5"/>
      <c r="EGM15" s="5"/>
      <c r="EGN15" s="5"/>
      <c r="EGO15" s="5"/>
      <c r="EGP15" s="5"/>
      <c r="EGQ15" s="5"/>
      <c r="EGR15" s="5"/>
      <c r="EGS15" s="5"/>
      <c r="EGT15" s="5"/>
      <c r="EGU15" s="5"/>
      <c r="EGV15" s="5"/>
      <c r="EGW15" s="5"/>
      <c r="EGX15" s="5"/>
      <c r="EGY15" s="5"/>
      <c r="EGZ15" s="5"/>
      <c r="EHA15" s="5"/>
      <c r="EHB15" s="5"/>
      <c r="EHC15" s="5"/>
      <c r="EHD15" s="5"/>
      <c r="EHE15" s="5"/>
      <c r="EHF15" s="5"/>
      <c r="EHG15" s="5"/>
      <c r="EHH15" s="5"/>
      <c r="EHI15" s="5"/>
      <c r="EHJ15" s="5"/>
      <c r="EHK15" s="5"/>
      <c r="EHL15" s="5"/>
      <c r="EHM15" s="5"/>
      <c r="EHN15" s="5"/>
      <c r="EHO15" s="5"/>
      <c r="EHP15" s="5"/>
      <c r="EHQ15" s="5"/>
      <c r="EHR15" s="5"/>
      <c r="EHS15" s="5"/>
      <c r="EHT15" s="5"/>
      <c r="EHU15" s="5"/>
      <c r="EHV15" s="5"/>
      <c r="EHW15" s="5"/>
      <c r="EHX15" s="5"/>
      <c r="EHY15" s="5"/>
      <c r="EHZ15" s="5"/>
      <c r="EIA15" s="5"/>
      <c r="EIB15" s="5"/>
      <c r="EIC15" s="5"/>
      <c r="EID15" s="5"/>
      <c r="EIE15" s="5"/>
      <c r="EIF15" s="5"/>
      <c r="EIG15" s="5"/>
      <c r="EIH15" s="5"/>
      <c r="EII15" s="5"/>
      <c r="EIJ15" s="5"/>
      <c r="EIK15" s="5"/>
      <c r="EIL15" s="5"/>
      <c r="EIM15" s="5"/>
      <c r="EIN15" s="5"/>
      <c r="EIO15" s="5"/>
      <c r="EIP15" s="5"/>
      <c r="EIQ15" s="5"/>
      <c r="EIR15" s="5"/>
      <c r="EIS15" s="5"/>
      <c r="EIT15" s="5"/>
      <c r="EIU15" s="5"/>
      <c r="EIV15" s="5"/>
      <c r="EIW15" s="5"/>
      <c r="EIX15" s="5"/>
      <c r="EIY15" s="5"/>
      <c r="EIZ15" s="5"/>
      <c r="EJA15" s="5"/>
      <c r="EJB15" s="5"/>
      <c r="EJC15" s="5"/>
      <c r="EJD15" s="5"/>
      <c r="EJE15" s="5"/>
      <c r="EJF15" s="5"/>
      <c r="EJG15" s="5"/>
      <c r="EJH15" s="5"/>
      <c r="EJI15" s="5"/>
      <c r="EJJ15" s="5"/>
      <c r="EJK15" s="5"/>
      <c r="EJL15" s="5"/>
      <c r="EJM15" s="5"/>
      <c r="EJN15" s="5"/>
      <c r="EJO15" s="5"/>
      <c r="EJP15" s="5"/>
      <c r="EJQ15" s="5"/>
      <c r="EJR15" s="5"/>
      <c r="EJS15" s="5"/>
      <c r="EJT15" s="5"/>
      <c r="EJU15" s="5"/>
      <c r="EJV15" s="5"/>
      <c r="EJW15" s="5"/>
      <c r="EJX15" s="5"/>
      <c r="EJY15" s="5"/>
      <c r="EJZ15" s="5"/>
      <c r="EKA15" s="5"/>
      <c r="EKB15" s="5"/>
      <c r="EKC15" s="5"/>
      <c r="EKD15" s="5"/>
      <c r="EKE15" s="5"/>
      <c r="EKF15" s="5"/>
      <c r="EKG15" s="5"/>
      <c r="EKH15" s="5"/>
      <c r="EKI15" s="5"/>
      <c r="EKJ15" s="5"/>
      <c r="EKK15" s="5"/>
      <c r="EKL15" s="5"/>
      <c r="EKM15" s="5"/>
      <c r="EKN15" s="5"/>
      <c r="EKO15" s="5"/>
      <c r="EKP15" s="5"/>
      <c r="EKQ15" s="5"/>
      <c r="EKR15" s="5"/>
      <c r="EKS15" s="5"/>
      <c r="EKT15" s="5"/>
      <c r="EKU15" s="5"/>
      <c r="EKV15" s="5"/>
      <c r="EKW15" s="5"/>
      <c r="EKX15" s="5"/>
      <c r="EKY15" s="5"/>
      <c r="EKZ15" s="5"/>
      <c r="ELA15" s="5"/>
      <c r="ELB15" s="5"/>
      <c r="ELC15" s="5"/>
      <c r="ELD15" s="5"/>
      <c r="ELE15" s="5"/>
      <c r="ELF15" s="5"/>
      <c r="ELG15" s="5"/>
      <c r="ELH15" s="5"/>
      <c r="ELI15" s="5"/>
      <c r="ELJ15" s="5"/>
      <c r="ELK15" s="5"/>
      <c r="ELL15" s="5"/>
      <c r="ELM15" s="5"/>
      <c r="ELN15" s="5"/>
      <c r="ELO15" s="5"/>
      <c r="ELP15" s="5"/>
      <c r="ELQ15" s="5"/>
      <c r="ELR15" s="5"/>
      <c r="ELS15" s="5"/>
      <c r="ELT15" s="5"/>
      <c r="ELU15" s="5"/>
      <c r="ELV15" s="5"/>
      <c r="ELW15" s="5"/>
      <c r="ELX15" s="5"/>
      <c r="ELY15" s="5"/>
      <c r="ELZ15" s="5"/>
      <c r="EMA15" s="5"/>
      <c r="EMB15" s="5"/>
      <c r="EMC15" s="5"/>
      <c r="EMD15" s="5"/>
      <c r="EME15" s="5"/>
      <c r="EMF15" s="5"/>
      <c r="EMG15" s="5"/>
      <c r="EMH15" s="5"/>
      <c r="EMI15" s="5"/>
      <c r="EMJ15" s="5"/>
      <c r="EMK15" s="5"/>
      <c r="EML15" s="5"/>
      <c r="EMM15" s="5"/>
      <c r="EMN15" s="5"/>
      <c r="EMO15" s="5"/>
      <c r="EMP15" s="5"/>
      <c r="EMQ15" s="5"/>
      <c r="EMR15" s="5"/>
      <c r="EMS15" s="5"/>
      <c r="EMT15" s="5"/>
      <c r="EMU15" s="5"/>
      <c r="EMV15" s="5"/>
      <c r="EMW15" s="5"/>
      <c r="EMX15" s="5"/>
      <c r="EMY15" s="5"/>
      <c r="EMZ15" s="5"/>
      <c r="ENA15" s="5"/>
      <c r="ENB15" s="5"/>
      <c r="ENC15" s="5"/>
      <c r="END15" s="5"/>
      <c r="ENE15" s="5"/>
      <c r="ENF15" s="5"/>
      <c r="ENG15" s="5"/>
      <c r="ENH15" s="5"/>
      <c r="ENI15" s="5"/>
      <c r="ENJ15" s="5"/>
      <c r="ENK15" s="5"/>
      <c r="ENL15" s="5"/>
      <c r="ENM15" s="5"/>
      <c r="ENN15" s="5"/>
      <c r="ENO15" s="5"/>
      <c r="ENP15" s="5"/>
      <c r="ENQ15" s="5"/>
      <c r="ENR15" s="5"/>
      <c r="ENS15" s="5"/>
      <c r="ENT15" s="5"/>
      <c r="ENU15" s="5"/>
      <c r="ENV15" s="5"/>
      <c r="ENW15" s="5"/>
      <c r="ENX15" s="5"/>
      <c r="ENY15" s="5"/>
      <c r="ENZ15" s="5"/>
      <c r="EOA15" s="5"/>
      <c r="EOB15" s="5"/>
      <c r="EOC15" s="5"/>
      <c r="EOD15" s="5"/>
      <c r="EOE15" s="5"/>
      <c r="EOF15" s="5"/>
      <c r="EOG15" s="5"/>
      <c r="EOH15" s="5"/>
      <c r="EOI15" s="5"/>
      <c r="EOJ15" s="5"/>
      <c r="EOK15" s="5"/>
      <c r="EOL15" s="5"/>
      <c r="EOM15" s="5"/>
      <c r="EON15" s="5"/>
      <c r="EOO15" s="5"/>
      <c r="EOP15" s="5"/>
      <c r="EOQ15" s="5"/>
      <c r="EOR15" s="5"/>
      <c r="EOS15" s="5"/>
      <c r="EOT15" s="5"/>
      <c r="EOU15" s="5"/>
      <c r="EOV15" s="5"/>
      <c r="EOW15" s="5"/>
      <c r="EOX15" s="5"/>
      <c r="EOY15" s="5"/>
      <c r="EOZ15" s="5"/>
      <c r="EPA15" s="5"/>
      <c r="EPB15" s="5"/>
      <c r="EPC15" s="5"/>
      <c r="EPD15" s="5"/>
      <c r="EPE15" s="5"/>
      <c r="EPF15" s="5"/>
      <c r="EPG15" s="5"/>
      <c r="EPH15" s="5"/>
      <c r="EPI15" s="5"/>
      <c r="EPJ15" s="5"/>
      <c r="EPK15" s="5"/>
      <c r="EPL15" s="5"/>
      <c r="EPM15" s="5"/>
      <c r="EPN15" s="5"/>
      <c r="EPO15" s="5"/>
      <c r="EPP15" s="5"/>
      <c r="EPQ15" s="5"/>
      <c r="EPR15" s="5"/>
      <c r="EPS15" s="5"/>
      <c r="EPT15" s="5"/>
      <c r="EPU15" s="5"/>
      <c r="EPV15" s="5"/>
      <c r="EPW15" s="5"/>
      <c r="EPX15" s="5"/>
      <c r="EPY15" s="5"/>
      <c r="EPZ15" s="5"/>
      <c r="EQA15" s="5"/>
      <c r="EQB15" s="5"/>
      <c r="EQC15" s="5"/>
      <c r="EQD15" s="5"/>
      <c r="EQE15" s="5"/>
      <c r="EQF15" s="5"/>
      <c r="EQG15" s="5"/>
      <c r="EQH15" s="5"/>
      <c r="EQI15" s="5"/>
      <c r="EQJ15" s="5"/>
      <c r="EQK15" s="5"/>
      <c r="EQL15" s="5"/>
      <c r="EQM15" s="5"/>
      <c r="EQN15" s="5"/>
      <c r="EQO15" s="5"/>
      <c r="EQP15" s="5"/>
      <c r="EQQ15" s="5"/>
      <c r="EQR15" s="5"/>
      <c r="EQS15" s="5"/>
      <c r="EQT15" s="5"/>
      <c r="EQU15" s="5"/>
      <c r="EQV15" s="5"/>
      <c r="EQW15" s="5"/>
      <c r="EQX15" s="5"/>
      <c r="EQY15" s="5"/>
      <c r="EQZ15" s="5"/>
      <c r="ERA15" s="5"/>
      <c r="ERB15" s="5"/>
      <c r="ERC15" s="5"/>
      <c r="ERD15" s="5"/>
      <c r="ERE15" s="5"/>
      <c r="ERF15" s="5"/>
      <c r="ERG15" s="5"/>
      <c r="ERH15" s="5"/>
      <c r="ERI15" s="5"/>
      <c r="ERJ15" s="5"/>
      <c r="ERK15" s="5"/>
      <c r="ERL15" s="5"/>
      <c r="ERM15" s="5"/>
      <c r="ERN15" s="5"/>
      <c r="ERO15" s="5"/>
      <c r="ERP15" s="5"/>
      <c r="ERQ15" s="5"/>
      <c r="ERR15" s="5"/>
      <c r="ERS15" s="5"/>
      <c r="ERT15" s="5"/>
      <c r="ERU15" s="5"/>
      <c r="ERV15" s="5"/>
      <c r="ERW15" s="5"/>
      <c r="ERX15" s="5"/>
      <c r="ERY15" s="5"/>
      <c r="ERZ15" s="5"/>
      <c r="ESA15" s="5"/>
      <c r="ESB15" s="5"/>
      <c r="ESC15" s="5"/>
      <c r="ESD15" s="5"/>
      <c r="ESE15" s="5"/>
      <c r="ESF15" s="5"/>
      <c r="ESG15" s="5"/>
      <c r="ESH15" s="5"/>
      <c r="ESI15" s="5"/>
      <c r="ESJ15" s="5"/>
      <c r="ESK15" s="5"/>
      <c r="ESL15" s="5"/>
      <c r="ESM15" s="5"/>
      <c r="ESN15" s="5"/>
      <c r="ESO15" s="5"/>
      <c r="ESP15" s="5"/>
      <c r="ESQ15" s="5"/>
      <c r="ESR15" s="5"/>
      <c r="ESS15" s="5"/>
      <c r="EST15" s="5"/>
      <c r="ESU15" s="5"/>
      <c r="ESV15" s="5"/>
      <c r="ESW15" s="5"/>
      <c r="ESX15" s="5"/>
      <c r="ESY15" s="5"/>
      <c r="ESZ15" s="5"/>
      <c r="ETA15" s="5"/>
      <c r="ETB15" s="5"/>
      <c r="ETC15" s="5"/>
      <c r="ETD15" s="5"/>
      <c r="ETE15" s="5"/>
      <c r="ETF15" s="5"/>
      <c r="ETG15" s="5"/>
      <c r="ETH15" s="5"/>
      <c r="ETI15" s="5"/>
      <c r="ETJ15" s="5"/>
      <c r="ETK15" s="5"/>
      <c r="ETL15" s="5"/>
      <c r="ETM15" s="5"/>
      <c r="ETN15" s="5"/>
      <c r="ETO15" s="5"/>
      <c r="ETP15" s="5"/>
      <c r="ETQ15" s="5"/>
      <c r="ETR15" s="5"/>
      <c r="ETS15" s="5"/>
      <c r="ETT15" s="5"/>
      <c r="ETU15" s="5"/>
      <c r="ETV15" s="5"/>
      <c r="ETW15" s="5"/>
      <c r="ETX15" s="5"/>
      <c r="ETY15" s="5"/>
      <c r="ETZ15" s="5"/>
      <c r="EUA15" s="5"/>
      <c r="EUB15" s="5"/>
      <c r="EUC15" s="5"/>
      <c r="EUD15" s="5"/>
      <c r="EUE15" s="5"/>
      <c r="EUF15" s="5"/>
      <c r="EUG15" s="5"/>
      <c r="EUH15" s="5"/>
      <c r="EUI15" s="5"/>
      <c r="EUJ15" s="5"/>
      <c r="EUK15" s="5"/>
      <c r="EUL15" s="5"/>
      <c r="EUM15" s="5"/>
      <c r="EUN15" s="5"/>
      <c r="EUO15" s="5"/>
      <c r="EUP15" s="5"/>
      <c r="EUQ15" s="5"/>
      <c r="EUR15" s="5"/>
      <c r="EUS15" s="5"/>
      <c r="EUT15" s="5"/>
      <c r="EUU15" s="5"/>
      <c r="EUV15" s="5"/>
      <c r="EUW15" s="5"/>
      <c r="EUX15" s="5"/>
      <c r="EUY15" s="5"/>
      <c r="EUZ15" s="5"/>
      <c r="EVA15" s="5"/>
      <c r="EVB15" s="5"/>
      <c r="EVC15" s="5"/>
      <c r="EVD15" s="5"/>
      <c r="EVE15" s="5"/>
      <c r="EVF15" s="5"/>
      <c r="EVG15" s="5"/>
      <c r="EVH15" s="5"/>
      <c r="EVI15" s="5"/>
      <c r="EVJ15" s="5"/>
      <c r="EVK15" s="5"/>
      <c r="EVL15" s="5"/>
      <c r="EVM15" s="5"/>
      <c r="EVN15" s="5"/>
      <c r="EVO15" s="5"/>
      <c r="EVP15" s="5"/>
      <c r="EVQ15" s="5"/>
      <c r="EVR15" s="5"/>
      <c r="EVS15" s="5"/>
      <c r="EVT15" s="5"/>
      <c r="EVU15" s="5"/>
      <c r="EVV15" s="5"/>
      <c r="EVW15" s="5"/>
      <c r="EVX15" s="5"/>
      <c r="EVY15" s="5"/>
      <c r="EVZ15" s="5"/>
      <c r="EWA15" s="5"/>
      <c r="EWB15" s="5"/>
      <c r="EWC15" s="5"/>
      <c r="EWD15" s="5"/>
      <c r="EWE15" s="5"/>
      <c r="EWF15" s="5"/>
      <c r="EWG15" s="5"/>
      <c r="EWH15" s="5"/>
      <c r="EWI15" s="5"/>
      <c r="EWJ15" s="5"/>
      <c r="EWK15" s="5"/>
      <c r="EWL15" s="5"/>
      <c r="EWM15" s="5"/>
      <c r="EWN15" s="5"/>
      <c r="EWO15" s="5"/>
      <c r="EWP15" s="5"/>
      <c r="EWQ15" s="5"/>
      <c r="EWR15" s="5"/>
      <c r="EWS15" s="5"/>
      <c r="EWT15" s="5"/>
      <c r="EWU15" s="5"/>
      <c r="EWV15" s="5"/>
      <c r="EWW15" s="5"/>
      <c r="EWX15" s="5"/>
      <c r="EWY15" s="5"/>
      <c r="EWZ15" s="5"/>
      <c r="EXA15" s="5"/>
      <c r="EXB15" s="5"/>
      <c r="EXC15" s="5"/>
      <c r="EXD15" s="5"/>
      <c r="EXE15" s="5"/>
      <c r="EXF15" s="5"/>
      <c r="EXG15" s="5"/>
      <c r="EXH15" s="5"/>
      <c r="EXI15" s="5"/>
      <c r="EXJ15" s="5"/>
      <c r="EXK15" s="5"/>
      <c r="EXL15" s="5"/>
      <c r="EXM15" s="5"/>
      <c r="EXN15" s="5"/>
      <c r="EXO15" s="5"/>
      <c r="EXP15" s="5"/>
      <c r="EXQ15" s="5"/>
      <c r="EXR15" s="5"/>
      <c r="EXS15" s="5"/>
      <c r="EXT15" s="5"/>
      <c r="EXU15" s="5"/>
      <c r="EXV15" s="5"/>
      <c r="EXW15" s="5"/>
      <c r="EXX15" s="5"/>
      <c r="EXY15" s="5"/>
      <c r="EXZ15" s="5"/>
      <c r="EYA15" s="5"/>
      <c r="EYB15" s="5"/>
      <c r="EYC15" s="5"/>
      <c r="EYD15" s="5"/>
      <c r="EYE15" s="5"/>
      <c r="EYF15" s="5"/>
      <c r="EYG15" s="5"/>
      <c r="EYH15" s="5"/>
      <c r="EYI15" s="5"/>
      <c r="EYJ15" s="5"/>
      <c r="EYK15" s="5"/>
      <c r="EYL15" s="5"/>
      <c r="EYM15" s="5"/>
      <c r="EYN15" s="5"/>
      <c r="EYO15" s="5"/>
      <c r="EYP15" s="5"/>
      <c r="EYQ15" s="5"/>
      <c r="EYR15" s="5"/>
      <c r="EYS15" s="5"/>
      <c r="EYT15" s="5"/>
      <c r="EYU15" s="5"/>
      <c r="EYV15" s="5"/>
      <c r="EYW15" s="5"/>
      <c r="EYX15" s="5"/>
      <c r="EYY15" s="5"/>
      <c r="EYZ15" s="5"/>
      <c r="EZA15" s="5"/>
      <c r="EZB15" s="5"/>
      <c r="EZC15" s="5"/>
      <c r="EZD15" s="5"/>
      <c r="EZE15" s="5"/>
      <c r="EZF15" s="5"/>
      <c r="EZG15" s="5"/>
      <c r="EZH15" s="5"/>
      <c r="EZI15" s="5"/>
      <c r="EZJ15" s="5"/>
      <c r="EZK15" s="5"/>
      <c r="EZL15" s="5"/>
      <c r="EZM15" s="5"/>
      <c r="EZN15" s="5"/>
      <c r="EZO15" s="5"/>
      <c r="EZP15" s="5"/>
      <c r="EZQ15" s="5"/>
      <c r="EZR15" s="5"/>
      <c r="EZS15" s="5"/>
      <c r="EZT15" s="5"/>
      <c r="EZU15" s="5"/>
      <c r="EZV15" s="5"/>
      <c r="EZW15" s="5"/>
      <c r="EZX15" s="5"/>
      <c r="EZY15" s="5"/>
      <c r="EZZ15" s="5"/>
      <c r="FAA15" s="5"/>
      <c r="FAB15" s="5"/>
      <c r="FAC15" s="5"/>
      <c r="FAD15" s="5"/>
      <c r="FAE15" s="5"/>
      <c r="FAF15" s="5"/>
      <c r="FAG15" s="5"/>
      <c r="FAH15" s="5"/>
      <c r="FAI15" s="5"/>
      <c r="FAJ15" s="5"/>
      <c r="FAK15" s="5"/>
      <c r="FAL15" s="5"/>
      <c r="FAM15" s="5"/>
      <c r="FAN15" s="5"/>
      <c r="FAO15" s="5"/>
      <c r="FAP15" s="5"/>
      <c r="FAQ15" s="5"/>
      <c r="FAR15" s="5"/>
      <c r="FAS15" s="5"/>
      <c r="FAT15" s="5"/>
      <c r="FAU15" s="5"/>
      <c r="FAV15" s="5"/>
      <c r="FAW15" s="5"/>
      <c r="FAX15" s="5"/>
      <c r="FAY15" s="5"/>
      <c r="FAZ15" s="5"/>
      <c r="FBA15" s="5"/>
      <c r="FBB15" s="5"/>
      <c r="FBC15" s="5"/>
      <c r="FBD15" s="5"/>
      <c r="FBE15" s="5"/>
      <c r="FBF15" s="5"/>
      <c r="FBG15" s="5"/>
      <c r="FBH15" s="5"/>
      <c r="FBI15" s="5"/>
      <c r="FBJ15" s="5"/>
      <c r="FBK15" s="5"/>
      <c r="FBL15" s="5"/>
      <c r="FBM15" s="5"/>
      <c r="FBN15" s="5"/>
      <c r="FBO15" s="5"/>
      <c r="FBP15" s="5"/>
      <c r="FBQ15" s="5"/>
      <c r="FBR15" s="5"/>
      <c r="FBS15" s="5"/>
      <c r="FBT15" s="5"/>
      <c r="FBU15" s="5"/>
      <c r="FBV15" s="5"/>
      <c r="FBW15" s="5"/>
      <c r="FBX15" s="5"/>
      <c r="FBY15" s="5"/>
      <c r="FBZ15" s="5"/>
      <c r="FCA15" s="5"/>
      <c r="FCB15" s="5"/>
      <c r="FCC15" s="5"/>
      <c r="FCD15" s="5"/>
      <c r="FCE15" s="5"/>
      <c r="FCF15" s="5"/>
      <c r="FCG15" s="5"/>
      <c r="FCH15" s="5"/>
      <c r="FCI15" s="5"/>
      <c r="FCJ15" s="5"/>
      <c r="FCK15" s="5"/>
      <c r="FCL15" s="5"/>
      <c r="FCM15" s="5"/>
      <c r="FCN15" s="5"/>
      <c r="FCO15" s="5"/>
      <c r="FCP15" s="5"/>
      <c r="FCQ15" s="5"/>
      <c r="FCR15" s="5"/>
      <c r="FCS15" s="5"/>
      <c r="FCT15" s="5"/>
      <c r="FCU15" s="5"/>
      <c r="FCV15" s="5"/>
      <c r="FCW15" s="5"/>
      <c r="FCX15" s="5"/>
      <c r="FCY15" s="5"/>
      <c r="FCZ15" s="5"/>
      <c r="FDA15" s="5"/>
      <c r="FDB15" s="5"/>
      <c r="FDC15" s="5"/>
      <c r="FDD15" s="5"/>
      <c r="FDE15" s="5"/>
      <c r="FDF15" s="5"/>
      <c r="FDG15" s="5"/>
      <c r="FDH15" s="5"/>
      <c r="FDI15" s="5"/>
      <c r="FDJ15" s="5"/>
      <c r="FDK15" s="5"/>
      <c r="FDL15" s="5"/>
      <c r="FDM15" s="5"/>
      <c r="FDN15" s="5"/>
      <c r="FDO15" s="5"/>
      <c r="FDP15" s="5"/>
      <c r="FDQ15" s="5"/>
      <c r="FDR15" s="5"/>
      <c r="FDS15" s="5"/>
      <c r="FDT15" s="5"/>
      <c r="FDU15" s="5"/>
      <c r="FDV15" s="5"/>
      <c r="FDW15" s="5"/>
      <c r="FDX15" s="5"/>
      <c r="FDY15" s="5"/>
      <c r="FDZ15" s="5"/>
      <c r="FEA15" s="5"/>
      <c r="FEB15" s="5"/>
      <c r="FEC15" s="5"/>
      <c r="FED15" s="5"/>
      <c r="FEE15" s="5"/>
      <c r="FEF15" s="5"/>
      <c r="FEG15" s="5"/>
      <c r="FEH15" s="5"/>
      <c r="FEI15" s="5"/>
      <c r="FEJ15" s="5"/>
      <c r="FEK15" s="5"/>
      <c r="FEL15" s="5"/>
      <c r="FEM15" s="5"/>
      <c r="FEN15" s="5"/>
      <c r="FEO15" s="5"/>
      <c r="FEP15" s="5"/>
      <c r="FEQ15" s="5"/>
      <c r="FER15" s="5"/>
      <c r="FES15" s="5"/>
      <c r="FET15" s="5"/>
      <c r="FEU15" s="5"/>
      <c r="FEV15" s="5"/>
      <c r="FEW15" s="5"/>
      <c r="FEX15" s="5"/>
      <c r="FEY15" s="5"/>
      <c r="FEZ15" s="5"/>
      <c r="FFA15" s="5"/>
      <c r="FFB15" s="5"/>
      <c r="FFC15" s="5"/>
      <c r="FFD15" s="5"/>
      <c r="FFE15" s="5"/>
      <c r="FFF15" s="5"/>
      <c r="FFG15" s="5"/>
      <c r="FFH15" s="5"/>
      <c r="FFI15" s="5"/>
      <c r="FFJ15" s="5"/>
      <c r="FFK15" s="5"/>
      <c r="FFL15" s="5"/>
      <c r="FFM15" s="5"/>
      <c r="FFN15" s="5"/>
      <c r="FFO15" s="5"/>
      <c r="FFP15" s="5"/>
      <c r="FFQ15" s="5"/>
      <c r="FFR15" s="5"/>
      <c r="FFS15" s="5"/>
      <c r="FFT15" s="5"/>
      <c r="FFU15" s="5"/>
      <c r="FFV15" s="5"/>
      <c r="FFW15" s="5"/>
      <c r="FFX15" s="5"/>
      <c r="FFY15" s="5"/>
      <c r="FFZ15" s="5"/>
      <c r="FGA15" s="5"/>
      <c r="FGB15" s="5"/>
      <c r="FGC15" s="5"/>
      <c r="FGD15" s="5"/>
      <c r="FGE15" s="5"/>
      <c r="FGF15" s="5"/>
      <c r="FGG15" s="5"/>
      <c r="FGH15" s="5"/>
      <c r="FGI15" s="5"/>
      <c r="FGJ15" s="5"/>
      <c r="FGK15" s="5"/>
      <c r="FGL15" s="5"/>
      <c r="FGM15" s="5"/>
      <c r="FGN15" s="5"/>
      <c r="FGO15" s="5"/>
      <c r="FGP15" s="5"/>
      <c r="FGQ15" s="5"/>
      <c r="FGR15" s="5"/>
      <c r="FGS15" s="5"/>
      <c r="FGT15" s="5"/>
      <c r="FGU15" s="5"/>
      <c r="FGV15" s="5"/>
      <c r="FGW15" s="5"/>
      <c r="FGX15" s="5"/>
      <c r="FGY15" s="5"/>
      <c r="FGZ15" s="5"/>
      <c r="FHA15" s="5"/>
      <c r="FHB15" s="5"/>
      <c r="FHC15" s="5"/>
      <c r="FHD15" s="5"/>
      <c r="FHE15" s="5"/>
      <c r="FHF15" s="5"/>
      <c r="FHG15" s="5"/>
      <c r="FHH15" s="5"/>
      <c r="FHI15" s="5"/>
      <c r="FHJ15" s="5"/>
      <c r="FHK15" s="5"/>
      <c r="FHL15" s="5"/>
      <c r="FHM15" s="5"/>
      <c r="FHN15" s="5"/>
      <c r="FHO15" s="5"/>
      <c r="FHP15" s="5"/>
      <c r="FHQ15" s="5"/>
      <c r="FHR15" s="5"/>
      <c r="FHS15" s="5"/>
      <c r="FHT15" s="5"/>
      <c r="FHU15" s="5"/>
      <c r="FHV15" s="5"/>
      <c r="FHW15" s="5"/>
      <c r="FHX15" s="5"/>
      <c r="FHY15" s="5"/>
      <c r="FHZ15" s="5"/>
      <c r="FIA15" s="5"/>
      <c r="FIB15" s="5"/>
      <c r="FIC15" s="5"/>
      <c r="FID15" s="5"/>
      <c r="FIE15" s="5"/>
      <c r="FIF15" s="5"/>
      <c r="FIG15" s="5"/>
      <c r="FIH15" s="5"/>
      <c r="FII15" s="5"/>
      <c r="FIJ15" s="5"/>
      <c r="FIK15" s="5"/>
      <c r="FIL15" s="5"/>
      <c r="FIM15" s="5"/>
      <c r="FIN15" s="5"/>
      <c r="FIO15" s="5"/>
      <c r="FIP15" s="5"/>
      <c r="FIQ15" s="5"/>
      <c r="FIR15" s="5"/>
      <c r="FIS15" s="5"/>
      <c r="FIT15" s="5"/>
      <c r="FIU15" s="5"/>
      <c r="FIV15" s="5"/>
      <c r="FIW15" s="5"/>
      <c r="FIX15" s="5"/>
      <c r="FIY15" s="5"/>
      <c r="FIZ15" s="5"/>
      <c r="FJA15" s="5"/>
      <c r="FJB15" s="5"/>
      <c r="FJC15" s="5"/>
      <c r="FJD15" s="5"/>
      <c r="FJE15" s="5"/>
      <c r="FJF15" s="5"/>
      <c r="FJG15" s="5"/>
      <c r="FJH15" s="5"/>
      <c r="FJI15" s="5"/>
      <c r="FJJ15" s="5"/>
      <c r="FJK15" s="5"/>
      <c r="FJL15" s="5"/>
      <c r="FJM15" s="5"/>
      <c r="FJN15" s="5"/>
      <c r="FJO15" s="5"/>
      <c r="FJP15" s="5"/>
      <c r="FJQ15" s="5"/>
      <c r="FJR15" s="5"/>
      <c r="FJS15" s="5"/>
      <c r="FJT15" s="5"/>
      <c r="FJU15" s="5"/>
      <c r="FJV15" s="5"/>
      <c r="FJW15" s="5"/>
      <c r="FJX15" s="5"/>
      <c r="FJY15" s="5"/>
      <c r="FJZ15" s="5"/>
      <c r="FKA15" s="5"/>
      <c r="FKB15" s="5"/>
      <c r="FKC15" s="5"/>
      <c r="FKD15" s="5"/>
      <c r="FKE15" s="5"/>
      <c r="FKF15" s="5"/>
      <c r="FKG15" s="5"/>
      <c r="FKH15" s="5"/>
      <c r="FKI15" s="5"/>
      <c r="FKJ15" s="5"/>
      <c r="FKK15" s="5"/>
      <c r="FKL15" s="5"/>
      <c r="FKM15" s="5"/>
      <c r="FKN15" s="5"/>
      <c r="FKO15" s="5"/>
      <c r="FKP15" s="5"/>
      <c r="FKQ15" s="5"/>
      <c r="FKR15" s="5"/>
      <c r="FKS15" s="5"/>
      <c r="FKT15" s="5"/>
      <c r="FKU15" s="5"/>
      <c r="FKV15" s="5"/>
      <c r="FKW15" s="5"/>
      <c r="FKX15" s="5"/>
      <c r="FKY15" s="5"/>
      <c r="FKZ15" s="5"/>
      <c r="FLA15" s="5"/>
      <c r="FLB15" s="5"/>
      <c r="FLC15" s="5"/>
      <c r="FLD15" s="5"/>
      <c r="FLE15" s="5"/>
      <c r="FLF15" s="5"/>
      <c r="FLG15" s="5"/>
      <c r="FLH15" s="5"/>
      <c r="FLI15" s="5"/>
      <c r="FLJ15" s="5"/>
      <c r="FLK15" s="5"/>
      <c r="FLL15" s="5"/>
      <c r="FLM15" s="5"/>
      <c r="FLN15" s="5"/>
      <c r="FLO15" s="5"/>
      <c r="FLP15" s="5"/>
      <c r="FLQ15" s="5"/>
      <c r="FLR15" s="5"/>
      <c r="FLS15" s="5"/>
      <c r="FLT15" s="5"/>
      <c r="FLU15" s="5"/>
      <c r="FLV15" s="5"/>
      <c r="FLW15" s="5"/>
      <c r="FLX15" s="5"/>
      <c r="FLY15" s="5"/>
      <c r="FLZ15" s="5"/>
      <c r="FMA15" s="5"/>
      <c r="FMB15" s="5"/>
      <c r="FMC15" s="5"/>
      <c r="FMD15" s="5"/>
      <c r="FME15" s="5"/>
      <c r="FMF15" s="5"/>
      <c r="FMG15" s="5"/>
      <c r="FMH15" s="5"/>
      <c r="FMI15" s="5"/>
      <c r="FMJ15" s="5"/>
      <c r="FMK15" s="5"/>
      <c r="FML15" s="5"/>
      <c r="FMM15" s="5"/>
      <c r="FMN15" s="5"/>
      <c r="FMO15" s="5"/>
      <c r="FMP15" s="5"/>
      <c r="FMQ15" s="5"/>
      <c r="FMR15" s="5"/>
      <c r="FMS15" s="5"/>
      <c r="FMT15" s="5"/>
      <c r="FMU15" s="5"/>
      <c r="FMV15" s="5"/>
      <c r="FMW15" s="5"/>
      <c r="FMX15" s="5"/>
      <c r="FMY15" s="5"/>
      <c r="FMZ15" s="5"/>
      <c r="FNA15" s="5"/>
      <c r="FNB15" s="5"/>
      <c r="FNC15" s="5"/>
      <c r="FND15" s="5"/>
      <c r="FNE15" s="5"/>
      <c r="FNF15" s="5"/>
      <c r="FNG15" s="5"/>
      <c r="FNH15" s="5"/>
      <c r="FNI15" s="5"/>
      <c r="FNJ15" s="5"/>
      <c r="FNK15" s="5"/>
      <c r="FNL15" s="5"/>
      <c r="FNM15" s="5"/>
      <c r="FNN15" s="5"/>
      <c r="FNO15" s="5"/>
      <c r="FNP15" s="5"/>
      <c r="FNQ15" s="5"/>
      <c r="FNR15" s="5"/>
      <c r="FNS15" s="5"/>
      <c r="FNT15" s="5"/>
      <c r="FNU15" s="5"/>
      <c r="FNV15" s="5"/>
      <c r="FNW15" s="5"/>
      <c r="FNX15" s="5"/>
      <c r="FNY15" s="5"/>
      <c r="FNZ15" s="5"/>
      <c r="FOA15" s="5"/>
      <c r="FOB15" s="5"/>
      <c r="FOC15" s="5"/>
      <c r="FOD15" s="5"/>
      <c r="FOE15" s="5"/>
      <c r="FOF15" s="5"/>
      <c r="FOG15" s="5"/>
      <c r="FOH15" s="5"/>
      <c r="FOI15" s="5"/>
      <c r="FOJ15" s="5"/>
      <c r="FOK15" s="5"/>
      <c r="FOL15" s="5"/>
      <c r="FOM15" s="5"/>
      <c r="FON15" s="5"/>
      <c r="FOO15" s="5"/>
      <c r="FOP15" s="5"/>
      <c r="FOQ15" s="5"/>
      <c r="FOR15" s="5"/>
      <c r="FOS15" s="5"/>
      <c r="FOT15" s="5"/>
      <c r="FOU15" s="5"/>
      <c r="FOV15" s="5"/>
      <c r="FOW15" s="5"/>
      <c r="FOX15" s="5"/>
      <c r="FOY15" s="5"/>
      <c r="FOZ15" s="5"/>
      <c r="FPA15" s="5"/>
      <c r="FPB15" s="5"/>
      <c r="FPC15" s="5"/>
      <c r="FPD15" s="5"/>
      <c r="FPE15" s="5"/>
      <c r="FPF15" s="5"/>
      <c r="FPG15" s="5"/>
      <c r="FPH15" s="5"/>
      <c r="FPI15" s="5"/>
      <c r="FPJ15" s="5"/>
      <c r="FPK15" s="5"/>
      <c r="FPL15" s="5"/>
      <c r="FPM15" s="5"/>
      <c r="FPN15" s="5"/>
      <c r="FPO15" s="5"/>
      <c r="FPP15" s="5"/>
      <c r="FPQ15" s="5"/>
      <c r="FPR15" s="5"/>
      <c r="FPS15" s="5"/>
      <c r="FPT15" s="5"/>
      <c r="FPU15" s="5"/>
      <c r="FPV15" s="5"/>
      <c r="FPW15" s="5"/>
      <c r="FPX15" s="5"/>
      <c r="FPY15" s="5"/>
      <c r="FPZ15" s="5"/>
      <c r="FQA15" s="5"/>
      <c r="FQB15" s="5"/>
      <c r="FQC15" s="5"/>
      <c r="FQD15" s="5"/>
      <c r="FQE15" s="5"/>
      <c r="FQF15" s="5"/>
      <c r="FQG15" s="5"/>
      <c r="FQH15" s="5"/>
      <c r="FQI15" s="5"/>
      <c r="FQJ15" s="5"/>
      <c r="FQK15" s="5"/>
      <c r="FQL15" s="5"/>
      <c r="FQM15" s="5"/>
      <c r="FQN15" s="5"/>
      <c r="FQO15" s="5"/>
      <c r="FQP15" s="5"/>
      <c r="FQQ15" s="5"/>
      <c r="FQR15" s="5"/>
      <c r="FQS15" s="5"/>
      <c r="FQT15" s="5"/>
      <c r="FQU15" s="5"/>
      <c r="FQV15" s="5"/>
      <c r="FQW15" s="5"/>
      <c r="FQX15" s="5"/>
      <c r="FQY15" s="5"/>
      <c r="FQZ15" s="5"/>
      <c r="FRA15" s="5"/>
      <c r="FRB15" s="5"/>
      <c r="FRC15" s="5"/>
      <c r="FRD15" s="5"/>
      <c r="FRE15" s="5"/>
      <c r="FRF15" s="5"/>
      <c r="FRG15" s="5"/>
      <c r="FRH15" s="5"/>
      <c r="FRI15" s="5"/>
      <c r="FRJ15" s="5"/>
      <c r="FRK15" s="5"/>
      <c r="FRL15" s="5"/>
      <c r="FRM15" s="5"/>
      <c r="FRN15" s="5"/>
      <c r="FRO15" s="5"/>
      <c r="FRP15" s="5"/>
      <c r="FRQ15" s="5"/>
      <c r="FRR15" s="5"/>
      <c r="FRS15" s="5"/>
      <c r="FRT15" s="5"/>
      <c r="FRU15" s="5"/>
      <c r="FRV15" s="5"/>
      <c r="FRW15" s="5"/>
      <c r="FRX15" s="5"/>
      <c r="FRY15" s="5"/>
      <c r="FRZ15" s="5"/>
      <c r="FSA15" s="5"/>
      <c r="FSB15" s="5"/>
      <c r="FSC15" s="5"/>
      <c r="FSD15" s="5"/>
      <c r="FSE15" s="5"/>
      <c r="FSF15" s="5"/>
      <c r="FSG15" s="5"/>
      <c r="FSH15" s="5"/>
      <c r="FSI15" s="5"/>
      <c r="FSJ15" s="5"/>
      <c r="FSK15" s="5"/>
      <c r="FSL15" s="5"/>
      <c r="FSM15" s="5"/>
      <c r="FSN15" s="5"/>
      <c r="FSO15" s="5"/>
      <c r="FSP15" s="5"/>
      <c r="FSQ15" s="5"/>
      <c r="FSR15" s="5"/>
      <c r="FSS15" s="5"/>
      <c r="FST15" s="5"/>
      <c r="FSU15" s="5"/>
      <c r="FSV15" s="5"/>
      <c r="FSW15" s="5"/>
      <c r="FSX15" s="5"/>
      <c r="FSY15" s="5"/>
      <c r="FSZ15" s="5"/>
      <c r="FTA15" s="5"/>
      <c r="FTB15" s="5"/>
      <c r="FTC15" s="5"/>
      <c r="FTD15" s="5"/>
      <c r="FTE15" s="5"/>
      <c r="FTF15" s="5"/>
      <c r="FTG15" s="5"/>
      <c r="FTH15" s="5"/>
      <c r="FTI15" s="5"/>
      <c r="FTJ15" s="5"/>
      <c r="FTK15" s="5"/>
      <c r="FTL15" s="5"/>
      <c r="FTM15" s="5"/>
      <c r="FTN15" s="5"/>
      <c r="FTO15" s="5"/>
      <c r="FTP15" s="5"/>
      <c r="FTQ15" s="5"/>
      <c r="FTR15" s="5"/>
      <c r="FTS15" s="5"/>
      <c r="FTT15" s="5"/>
      <c r="FTU15" s="5"/>
      <c r="FTV15" s="5"/>
      <c r="FTW15" s="5"/>
      <c r="FTX15" s="5"/>
      <c r="FTY15" s="5"/>
      <c r="FTZ15" s="5"/>
      <c r="FUA15" s="5"/>
      <c r="FUB15" s="5"/>
      <c r="FUC15" s="5"/>
      <c r="FUD15" s="5"/>
      <c r="FUE15" s="5"/>
      <c r="FUF15" s="5"/>
      <c r="FUG15" s="5"/>
      <c r="FUH15" s="5"/>
      <c r="FUI15" s="5"/>
      <c r="FUJ15" s="5"/>
      <c r="FUK15" s="5"/>
      <c r="FUL15" s="5"/>
      <c r="FUM15" s="5"/>
      <c r="FUN15" s="5"/>
      <c r="FUO15" s="5"/>
      <c r="FUP15" s="5"/>
      <c r="FUQ15" s="5"/>
      <c r="FUR15" s="5"/>
      <c r="FUS15" s="5"/>
      <c r="FUT15" s="5"/>
      <c r="FUU15" s="5"/>
      <c r="FUV15" s="5"/>
      <c r="FUW15" s="5"/>
      <c r="FUX15" s="5"/>
      <c r="FUY15" s="5"/>
      <c r="FUZ15" s="5"/>
      <c r="FVA15" s="5"/>
      <c r="FVB15" s="5"/>
      <c r="FVC15" s="5"/>
      <c r="FVD15" s="5"/>
      <c r="FVE15" s="5"/>
      <c r="FVF15" s="5"/>
      <c r="FVG15" s="5"/>
      <c r="FVH15" s="5"/>
      <c r="FVI15" s="5"/>
      <c r="FVJ15" s="5"/>
      <c r="FVK15" s="5"/>
      <c r="FVL15" s="5"/>
      <c r="FVM15" s="5"/>
      <c r="FVN15" s="5"/>
      <c r="FVO15" s="5"/>
      <c r="FVP15" s="5"/>
      <c r="FVQ15" s="5"/>
      <c r="FVR15" s="5"/>
      <c r="FVS15" s="5"/>
      <c r="FVT15" s="5"/>
      <c r="FVU15" s="5"/>
      <c r="FVV15" s="5"/>
      <c r="FVW15" s="5"/>
      <c r="FVX15" s="5"/>
      <c r="FVY15" s="5"/>
      <c r="FVZ15" s="5"/>
      <c r="FWA15" s="5"/>
      <c r="FWB15" s="5"/>
      <c r="FWC15" s="5"/>
      <c r="FWD15" s="5"/>
      <c r="FWE15" s="5"/>
      <c r="FWF15" s="5"/>
      <c r="FWG15" s="5"/>
      <c r="FWH15" s="5"/>
      <c r="FWI15" s="5"/>
      <c r="FWJ15" s="5"/>
      <c r="FWK15" s="5"/>
      <c r="FWL15" s="5"/>
      <c r="FWM15" s="5"/>
      <c r="FWN15" s="5"/>
      <c r="FWO15" s="5"/>
      <c r="FWP15" s="5"/>
      <c r="FWQ15" s="5"/>
      <c r="FWR15" s="5"/>
      <c r="FWS15" s="5"/>
      <c r="FWT15" s="5"/>
      <c r="FWU15" s="5"/>
      <c r="FWV15" s="5"/>
      <c r="FWW15" s="5"/>
      <c r="FWX15" s="5"/>
      <c r="FWY15" s="5"/>
      <c r="FWZ15" s="5"/>
      <c r="FXA15" s="5"/>
      <c r="FXB15" s="5"/>
      <c r="FXC15" s="5"/>
      <c r="FXD15" s="5"/>
      <c r="FXE15" s="5"/>
      <c r="FXF15" s="5"/>
      <c r="FXG15" s="5"/>
      <c r="FXH15" s="5"/>
      <c r="FXI15" s="5"/>
      <c r="FXJ15" s="5"/>
      <c r="FXK15" s="5"/>
      <c r="FXL15" s="5"/>
      <c r="FXM15" s="5"/>
      <c r="FXN15" s="5"/>
      <c r="FXO15" s="5"/>
      <c r="FXP15" s="5"/>
      <c r="FXQ15" s="5"/>
      <c r="FXR15" s="5"/>
      <c r="FXS15" s="5"/>
      <c r="FXT15" s="5"/>
      <c r="FXU15" s="5"/>
      <c r="FXV15" s="5"/>
      <c r="FXW15" s="5"/>
      <c r="FXX15" s="5"/>
      <c r="FXY15" s="5"/>
      <c r="FXZ15" s="5"/>
      <c r="FYA15" s="5"/>
      <c r="FYB15" s="5"/>
      <c r="FYC15" s="5"/>
      <c r="FYD15" s="5"/>
      <c r="FYE15" s="5"/>
      <c r="FYF15" s="5"/>
      <c r="FYG15" s="5"/>
      <c r="FYH15" s="5"/>
      <c r="FYI15" s="5"/>
      <c r="FYJ15" s="5"/>
      <c r="FYK15" s="5"/>
      <c r="FYL15" s="5"/>
      <c r="FYM15" s="5"/>
      <c r="FYN15" s="5"/>
      <c r="FYO15" s="5"/>
      <c r="FYP15" s="5"/>
      <c r="FYQ15" s="5"/>
      <c r="FYR15" s="5"/>
      <c r="FYS15" s="5"/>
      <c r="FYT15" s="5"/>
      <c r="FYU15" s="5"/>
      <c r="FYV15" s="5"/>
      <c r="FYW15" s="5"/>
      <c r="FYX15" s="5"/>
      <c r="FYY15" s="5"/>
      <c r="FYZ15" s="5"/>
      <c r="FZA15" s="5"/>
      <c r="FZB15" s="5"/>
      <c r="FZC15" s="5"/>
      <c r="FZD15" s="5"/>
      <c r="FZE15" s="5"/>
      <c r="FZF15" s="5"/>
      <c r="FZG15" s="5"/>
      <c r="FZH15" s="5"/>
      <c r="FZI15" s="5"/>
      <c r="FZJ15" s="5"/>
      <c r="FZK15" s="5"/>
      <c r="FZL15" s="5"/>
      <c r="FZM15" s="5"/>
      <c r="FZN15" s="5"/>
      <c r="FZO15" s="5"/>
      <c r="FZP15" s="5"/>
      <c r="FZQ15" s="5"/>
      <c r="FZR15" s="5"/>
      <c r="FZS15" s="5"/>
      <c r="FZT15" s="5"/>
      <c r="FZU15" s="5"/>
      <c r="FZV15" s="5"/>
      <c r="FZW15" s="5"/>
      <c r="FZX15" s="5"/>
      <c r="FZY15" s="5"/>
      <c r="FZZ15" s="5"/>
      <c r="GAA15" s="5"/>
      <c r="GAB15" s="5"/>
      <c r="GAC15" s="5"/>
      <c r="GAD15" s="5"/>
      <c r="GAE15" s="5"/>
      <c r="GAF15" s="5"/>
      <c r="GAG15" s="5"/>
      <c r="GAH15" s="5"/>
      <c r="GAI15" s="5"/>
      <c r="GAJ15" s="5"/>
      <c r="GAK15" s="5"/>
      <c r="GAL15" s="5"/>
      <c r="GAM15" s="5"/>
      <c r="GAN15" s="5"/>
      <c r="GAO15" s="5"/>
      <c r="GAP15" s="5"/>
      <c r="GAQ15" s="5"/>
      <c r="GAR15" s="5"/>
      <c r="GAS15" s="5"/>
      <c r="GAT15" s="5"/>
      <c r="GAU15" s="5"/>
      <c r="GAV15" s="5"/>
      <c r="GAW15" s="5"/>
      <c r="GAX15" s="5"/>
      <c r="GAY15" s="5"/>
      <c r="GAZ15" s="5"/>
      <c r="GBA15" s="5"/>
      <c r="GBB15" s="5"/>
      <c r="GBC15" s="5"/>
      <c r="GBD15" s="5"/>
      <c r="GBE15" s="5"/>
      <c r="GBF15" s="5"/>
      <c r="GBG15" s="5"/>
      <c r="GBH15" s="5"/>
      <c r="GBI15" s="5"/>
      <c r="GBJ15" s="5"/>
      <c r="GBK15" s="5"/>
      <c r="GBL15" s="5"/>
      <c r="GBM15" s="5"/>
      <c r="GBN15" s="5"/>
      <c r="GBO15" s="5"/>
      <c r="GBP15" s="5"/>
      <c r="GBQ15" s="5"/>
      <c r="GBR15" s="5"/>
      <c r="GBS15" s="5"/>
      <c r="GBT15" s="5"/>
      <c r="GBU15" s="5"/>
      <c r="GBV15" s="5"/>
      <c r="GBW15" s="5"/>
      <c r="GBX15" s="5"/>
      <c r="GBY15" s="5"/>
      <c r="GBZ15" s="5"/>
      <c r="GCA15" s="5"/>
      <c r="GCB15" s="5"/>
      <c r="GCC15" s="5"/>
      <c r="GCD15" s="5"/>
      <c r="GCE15" s="5"/>
      <c r="GCF15" s="5"/>
      <c r="GCG15" s="5"/>
      <c r="GCH15" s="5"/>
      <c r="GCI15" s="5"/>
      <c r="GCJ15" s="5"/>
      <c r="GCK15" s="5"/>
      <c r="GCL15" s="5"/>
      <c r="GCM15" s="5"/>
      <c r="GCN15" s="5"/>
      <c r="GCO15" s="5"/>
      <c r="GCP15" s="5"/>
      <c r="GCQ15" s="5"/>
      <c r="GCR15" s="5"/>
      <c r="GCS15" s="5"/>
      <c r="GCT15" s="5"/>
      <c r="GCU15" s="5"/>
      <c r="GCV15" s="5"/>
      <c r="GCW15" s="5"/>
      <c r="GCX15" s="5"/>
      <c r="GCY15" s="5"/>
      <c r="GCZ15" s="5"/>
      <c r="GDA15" s="5"/>
      <c r="GDB15" s="5"/>
      <c r="GDC15" s="5"/>
      <c r="GDD15" s="5"/>
      <c r="GDE15" s="5"/>
      <c r="GDF15" s="5"/>
      <c r="GDG15" s="5"/>
      <c r="GDH15" s="5"/>
      <c r="GDI15" s="5"/>
      <c r="GDJ15" s="5"/>
      <c r="GDK15" s="5"/>
      <c r="GDL15" s="5"/>
      <c r="GDM15" s="5"/>
      <c r="GDN15" s="5"/>
      <c r="GDO15" s="5"/>
      <c r="GDP15" s="5"/>
      <c r="GDQ15" s="5"/>
      <c r="GDR15" s="5"/>
      <c r="GDS15" s="5"/>
      <c r="GDT15" s="5"/>
      <c r="GDU15" s="5"/>
      <c r="GDV15" s="5"/>
      <c r="GDW15" s="5"/>
      <c r="GDX15" s="5"/>
      <c r="GDY15" s="5"/>
      <c r="GDZ15" s="5"/>
      <c r="GEA15" s="5"/>
      <c r="GEB15" s="5"/>
      <c r="GEC15" s="5"/>
      <c r="GED15" s="5"/>
      <c r="GEE15" s="5"/>
      <c r="GEF15" s="5"/>
      <c r="GEG15" s="5"/>
      <c r="GEH15" s="5"/>
      <c r="GEI15" s="5"/>
      <c r="GEJ15" s="5"/>
      <c r="GEK15" s="5"/>
      <c r="GEL15" s="5"/>
      <c r="GEM15" s="5"/>
      <c r="GEN15" s="5"/>
      <c r="GEO15" s="5"/>
      <c r="GEP15" s="5"/>
      <c r="GEQ15" s="5"/>
      <c r="GER15" s="5"/>
      <c r="GES15" s="5"/>
      <c r="GET15" s="5"/>
      <c r="GEU15" s="5"/>
      <c r="GEV15" s="5"/>
      <c r="GEW15" s="5"/>
      <c r="GEX15" s="5"/>
      <c r="GEY15" s="5"/>
      <c r="GEZ15" s="5"/>
      <c r="GFA15" s="5"/>
      <c r="GFB15" s="5"/>
      <c r="GFC15" s="5"/>
      <c r="GFD15" s="5"/>
      <c r="GFE15" s="5"/>
      <c r="GFF15" s="5"/>
      <c r="GFG15" s="5"/>
      <c r="GFH15" s="5"/>
      <c r="GFI15" s="5"/>
      <c r="GFJ15" s="5"/>
      <c r="GFK15" s="5"/>
      <c r="GFL15" s="5"/>
      <c r="GFM15" s="5"/>
      <c r="GFN15" s="5"/>
      <c r="GFO15" s="5"/>
      <c r="GFP15" s="5"/>
      <c r="GFQ15" s="5"/>
      <c r="GFR15" s="5"/>
      <c r="GFS15" s="5"/>
      <c r="GFT15" s="5"/>
      <c r="GFU15" s="5"/>
      <c r="GFV15" s="5"/>
      <c r="GFW15" s="5"/>
      <c r="GFX15" s="5"/>
      <c r="GFY15" s="5"/>
      <c r="GFZ15" s="5"/>
      <c r="GGA15" s="5"/>
      <c r="GGB15" s="5"/>
      <c r="GGC15" s="5"/>
      <c r="GGD15" s="5"/>
      <c r="GGE15" s="5"/>
      <c r="GGF15" s="5"/>
      <c r="GGG15" s="5"/>
      <c r="GGH15" s="5"/>
      <c r="GGI15" s="5"/>
      <c r="GGJ15" s="5"/>
      <c r="GGK15" s="5"/>
      <c r="GGL15" s="5"/>
      <c r="GGM15" s="5"/>
      <c r="GGN15" s="5"/>
      <c r="GGO15" s="5"/>
      <c r="GGP15" s="5"/>
      <c r="GGQ15" s="5"/>
      <c r="GGR15" s="5"/>
      <c r="GGS15" s="5"/>
      <c r="GGT15" s="5"/>
      <c r="GGU15" s="5"/>
      <c r="GGV15" s="5"/>
      <c r="GGW15" s="5"/>
      <c r="GGX15" s="5"/>
      <c r="GGY15" s="5"/>
      <c r="GGZ15" s="5"/>
      <c r="GHA15" s="5"/>
      <c r="GHB15" s="5"/>
      <c r="GHC15" s="5"/>
      <c r="GHD15" s="5"/>
      <c r="GHE15" s="5"/>
      <c r="GHF15" s="5"/>
      <c r="GHG15" s="5"/>
      <c r="GHH15" s="5"/>
      <c r="GHI15" s="5"/>
      <c r="GHJ15" s="5"/>
      <c r="GHK15" s="5"/>
      <c r="GHL15" s="5"/>
      <c r="GHM15" s="5"/>
      <c r="GHN15" s="5"/>
      <c r="GHO15" s="5"/>
      <c r="GHP15" s="5"/>
      <c r="GHQ15" s="5"/>
      <c r="GHR15" s="5"/>
      <c r="GHS15" s="5"/>
      <c r="GHT15" s="5"/>
      <c r="GHU15" s="5"/>
      <c r="GHV15" s="5"/>
      <c r="GHW15" s="5"/>
      <c r="GHX15" s="5"/>
      <c r="GHY15" s="5"/>
      <c r="GHZ15" s="5"/>
      <c r="GIA15" s="5"/>
      <c r="GIB15" s="5"/>
      <c r="GIC15" s="5"/>
      <c r="GID15" s="5"/>
      <c r="GIE15" s="5"/>
      <c r="GIF15" s="5"/>
      <c r="GIG15" s="5"/>
      <c r="GIH15" s="5"/>
      <c r="GII15" s="5"/>
      <c r="GIJ15" s="5"/>
      <c r="GIK15" s="5"/>
      <c r="GIL15" s="5"/>
      <c r="GIM15" s="5"/>
      <c r="GIN15" s="5"/>
      <c r="GIO15" s="5"/>
      <c r="GIP15" s="5"/>
      <c r="GIQ15" s="5"/>
      <c r="GIR15" s="5"/>
      <c r="GIS15" s="5"/>
      <c r="GIT15" s="5"/>
      <c r="GIU15" s="5"/>
      <c r="GIV15" s="5"/>
      <c r="GIW15" s="5"/>
      <c r="GIX15" s="5"/>
      <c r="GIY15" s="5"/>
      <c r="GIZ15" s="5"/>
      <c r="GJA15" s="5"/>
      <c r="GJB15" s="5"/>
      <c r="GJC15" s="5"/>
      <c r="GJD15" s="5"/>
      <c r="GJE15" s="5"/>
      <c r="GJF15" s="5"/>
      <c r="GJG15" s="5"/>
      <c r="GJH15" s="5"/>
      <c r="GJI15" s="5"/>
      <c r="GJJ15" s="5"/>
      <c r="GJK15" s="5"/>
      <c r="GJL15" s="5"/>
      <c r="GJM15" s="5"/>
      <c r="GJN15" s="5"/>
      <c r="GJO15" s="5"/>
      <c r="GJP15" s="5"/>
      <c r="GJQ15" s="5"/>
      <c r="GJR15" s="5"/>
      <c r="GJS15" s="5"/>
      <c r="GJT15" s="5"/>
      <c r="GJU15" s="5"/>
      <c r="GJV15" s="5"/>
      <c r="GJW15" s="5"/>
      <c r="GJX15" s="5"/>
      <c r="GJY15" s="5"/>
      <c r="GJZ15" s="5"/>
      <c r="GKA15" s="5"/>
      <c r="GKB15" s="5"/>
      <c r="GKC15" s="5"/>
      <c r="GKD15" s="5"/>
      <c r="GKE15" s="5"/>
      <c r="GKF15" s="5"/>
      <c r="GKG15" s="5"/>
      <c r="GKH15" s="5"/>
      <c r="GKI15" s="5"/>
      <c r="GKJ15" s="5"/>
      <c r="GKK15" s="5"/>
      <c r="GKL15" s="5"/>
      <c r="GKM15" s="5"/>
      <c r="GKN15" s="5"/>
      <c r="GKO15" s="5"/>
      <c r="GKP15" s="5"/>
      <c r="GKQ15" s="5"/>
      <c r="GKR15" s="5"/>
      <c r="GKS15" s="5"/>
      <c r="GKT15" s="5"/>
      <c r="GKU15" s="5"/>
      <c r="GKV15" s="5"/>
      <c r="GKW15" s="5"/>
      <c r="GKX15" s="5"/>
      <c r="GKY15" s="5"/>
      <c r="GKZ15" s="5"/>
      <c r="GLA15" s="5"/>
      <c r="GLB15" s="5"/>
      <c r="GLC15" s="5"/>
      <c r="GLD15" s="5"/>
      <c r="GLE15" s="5"/>
      <c r="GLF15" s="5"/>
      <c r="GLG15" s="5"/>
      <c r="GLH15" s="5"/>
      <c r="GLI15" s="5"/>
      <c r="GLJ15" s="5"/>
      <c r="GLK15" s="5"/>
      <c r="GLL15" s="5"/>
      <c r="GLM15" s="5"/>
      <c r="GLN15" s="5"/>
      <c r="GLO15" s="5"/>
      <c r="GLP15" s="5"/>
      <c r="GLQ15" s="5"/>
      <c r="GLR15" s="5"/>
      <c r="GLS15" s="5"/>
      <c r="GLT15" s="5"/>
      <c r="GLU15" s="5"/>
      <c r="GLV15" s="5"/>
      <c r="GLW15" s="5"/>
      <c r="GLX15" s="5"/>
      <c r="GLY15" s="5"/>
      <c r="GLZ15" s="5"/>
      <c r="GMA15" s="5"/>
      <c r="GMB15" s="5"/>
      <c r="GMC15" s="5"/>
      <c r="GMD15" s="5"/>
      <c r="GME15" s="5"/>
      <c r="GMF15" s="5"/>
      <c r="GMG15" s="5"/>
      <c r="GMH15" s="5"/>
      <c r="GMI15" s="5"/>
      <c r="GMJ15" s="5"/>
      <c r="GMK15" s="5"/>
      <c r="GML15" s="5"/>
      <c r="GMM15" s="5"/>
      <c r="GMN15" s="5"/>
      <c r="GMO15" s="5"/>
      <c r="GMP15" s="5"/>
      <c r="GMQ15" s="5"/>
      <c r="GMR15" s="5"/>
      <c r="GMS15" s="5"/>
      <c r="GMT15" s="5"/>
      <c r="GMU15" s="5"/>
      <c r="GMV15" s="5"/>
      <c r="GMW15" s="5"/>
      <c r="GMX15" s="5"/>
      <c r="GMY15" s="5"/>
      <c r="GMZ15" s="5"/>
      <c r="GNA15" s="5"/>
      <c r="GNB15" s="5"/>
      <c r="GNC15" s="5"/>
      <c r="GND15" s="5"/>
      <c r="GNE15" s="5"/>
      <c r="GNF15" s="5"/>
      <c r="GNG15" s="5"/>
      <c r="GNH15" s="5"/>
      <c r="GNI15" s="5"/>
      <c r="GNJ15" s="5"/>
      <c r="GNK15" s="5"/>
      <c r="GNL15" s="5"/>
      <c r="GNM15" s="5"/>
      <c r="GNN15" s="5"/>
      <c r="GNO15" s="5"/>
      <c r="GNP15" s="5"/>
      <c r="GNQ15" s="5"/>
      <c r="GNR15" s="5"/>
      <c r="GNS15" s="5"/>
      <c r="GNT15" s="5"/>
      <c r="GNU15" s="5"/>
      <c r="GNV15" s="5"/>
      <c r="GNW15" s="5"/>
      <c r="GNX15" s="5"/>
      <c r="GNY15" s="5"/>
      <c r="GNZ15" s="5"/>
      <c r="GOA15" s="5"/>
      <c r="GOB15" s="5"/>
      <c r="GOC15" s="5"/>
      <c r="GOD15" s="5"/>
      <c r="GOE15" s="5"/>
      <c r="GOF15" s="5"/>
      <c r="GOG15" s="5"/>
      <c r="GOH15" s="5"/>
      <c r="GOI15" s="5"/>
      <c r="GOJ15" s="5"/>
      <c r="GOK15" s="5"/>
      <c r="GOL15" s="5"/>
      <c r="GOM15" s="5"/>
      <c r="GON15" s="5"/>
      <c r="GOO15" s="5"/>
      <c r="GOP15" s="5"/>
      <c r="GOQ15" s="5"/>
      <c r="GOR15" s="5"/>
      <c r="GOS15" s="5"/>
      <c r="GOT15" s="5"/>
      <c r="GOU15" s="5"/>
      <c r="GOV15" s="5"/>
      <c r="GOW15" s="5"/>
      <c r="GOX15" s="5"/>
      <c r="GOY15" s="5"/>
      <c r="GOZ15" s="5"/>
      <c r="GPA15" s="5"/>
      <c r="GPB15" s="5"/>
      <c r="GPC15" s="5"/>
      <c r="GPD15" s="5"/>
      <c r="GPE15" s="5"/>
      <c r="GPF15" s="5"/>
      <c r="GPG15" s="5"/>
      <c r="GPH15" s="5"/>
      <c r="GPI15" s="5"/>
      <c r="GPJ15" s="5"/>
      <c r="GPK15" s="5"/>
      <c r="GPL15" s="5"/>
      <c r="GPM15" s="5"/>
      <c r="GPN15" s="5"/>
      <c r="GPO15" s="5"/>
      <c r="GPP15" s="5"/>
      <c r="GPQ15" s="5"/>
      <c r="GPR15" s="5"/>
      <c r="GPS15" s="5"/>
      <c r="GPT15" s="5"/>
      <c r="GPU15" s="5"/>
      <c r="GPV15" s="5"/>
      <c r="GPW15" s="5"/>
      <c r="GPX15" s="5"/>
      <c r="GPY15" s="5"/>
      <c r="GPZ15" s="5"/>
      <c r="GQA15" s="5"/>
      <c r="GQB15" s="5"/>
      <c r="GQC15" s="5"/>
      <c r="GQD15" s="5"/>
      <c r="GQE15" s="5"/>
      <c r="GQF15" s="5"/>
      <c r="GQG15" s="5"/>
      <c r="GQH15" s="5"/>
      <c r="GQI15" s="5"/>
      <c r="GQJ15" s="5"/>
      <c r="GQK15" s="5"/>
      <c r="GQL15" s="5"/>
      <c r="GQM15" s="5"/>
      <c r="GQN15" s="5"/>
      <c r="GQO15" s="5"/>
      <c r="GQP15" s="5"/>
      <c r="GQQ15" s="5"/>
      <c r="GQR15" s="5"/>
      <c r="GQS15" s="5"/>
      <c r="GQT15" s="5"/>
      <c r="GQU15" s="5"/>
      <c r="GQV15" s="5"/>
      <c r="GQW15" s="5"/>
      <c r="GQX15" s="5"/>
      <c r="GQY15" s="5"/>
      <c r="GQZ15" s="5"/>
      <c r="GRA15" s="5"/>
      <c r="GRB15" s="5"/>
      <c r="GRC15" s="5"/>
      <c r="GRD15" s="5"/>
      <c r="GRE15" s="5"/>
      <c r="GRF15" s="5"/>
      <c r="GRG15" s="5"/>
      <c r="GRH15" s="5"/>
      <c r="GRI15" s="5"/>
      <c r="GRJ15" s="5"/>
      <c r="GRK15" s="5"/>
      <c r="GRL15" s="5"/>
      <c r="GRM15" s="5"/>
      <c r="GRN15" s="5"/>
      <c r="GRO15" s="5"/>
      <c r="GRP15" s="5"/>
      <c r="GRQ15" s="5"/>
      <c r="GRR15" s="5"/>
      <c r="GRS15" s="5"/>
      <c r="GRT15" s="5"/>
      <c r="GRU15" s="5"/>
      <c r="GRV15" s="5"/>
      <c r="GRW15" s="5"/>
      <c r="GRX15" s="5"/>
      <c r="GRY15" s="5"/>
      <c r="GRZ15" s="5"/>
      <c r="GSA15" s="5"/>
      <c r="GSB15" s="5"/>
      <c r="GSC15" s="5"/>
      <c r="GSD15" s="5"/>
      <c r="GSE15" s="5"/>
      <c r="GSF15" s="5"/>
      <c r="GSG15" s="5"/>
      <c r="GSH15" s="5"/>
      <c r="GSI15" s="5"/>
      <c r="GSJ15" s="5"/>
      <c r="GSK15" s="5"/>
      <c r="GSL15" s="5"/>
      <c r="GSM15" s="5"/>
      <c r="GSN15" s="5"/>
      <c r="GSO15" s="5"/>
      <c r="GSP15" s="5"/>
      <c r="GSQ15" s="5"/>
      <c r="GSR15" s="5"/>
      <c r="GSS15" s="5"/>
      <c r="GST15" s="5"/>
      <c r="GSU15" s="5"/>
      <c r="GSV15" s="5"/>
      <c r="GSW15" s="5"/>
      <c r="GSX15" s="5"/>
      <c r="GSY15" s="5"/>
      <c r="GSZ15" s="5"/>
      <c r="GTA15" s="5"/>
      <c r="GTB15" s="5"/>
      <c r="GTC15" s="5"/>
      <c r="GTD15" s="5"/>
      <c r="GTE15" s="5"/>
      <c r="GTF15" s="5"/>
      <c r="GTG15" s="5"/>
      <c r="GTH15" s="5"/>
      <c r="GTI15" s="5"/>
      <c r="GTJ15" s="5"/>
      <c r="GTK15" s="5"/>
      <c r="GTL15" s="5"/>
      <c r="GTM15" s="5"/>
      <c r="GTN15" s="5"/>
      <c r="GTO15" s="5"/>
      <c r="GTP15" s="5"/>
      <c r="GTQ15" s="5"/>
      <c r="GTR15" s="5"/>
      <c r="GTS15" s="5"/>
      <c r="GTT15" s="5"/>
      <c r="GTU15" s="5"/>
      <c r="GTV15" s="5"/>
      <c r="GTW15" s="5"/>
      <c r="GTX15" s="5"/>
      <c r="GTY15" s="5"/>
      <c r="GTZ15" s="5"/>
      <c r="GUA15" s="5"/>
      <c r="GUB15" s="5"/>
      <c r="GUC15" s="5"/>
      <c r="GUD15" s="5"/>
      <c r="GUE15" s="5"/>
      <c r="GUF15" s="5"/>
      <c r="GUG15" s="5"/>
      <c r="GUH15" s="5"/>
      <c r="GUI15" s="5"/>
      <c r="GUJ15" s="5"/>
      <c r="GUK15" s="5"/>
      <c r="GUL15" s="5"/>
      <c r="GUM15" s="5"/>
      <c r="GUN15" s="5"/>
      <c r="GUO15" s="5"/>
      <c r="GUP15" s="5"/>
      <c r="GUQ15" s="5"/>
      <c r="GUR15" s="5"/>
      <c r="GUS15" s="5"/>
      <c r="GUT15" s="5"/>
      <c r="GUU15" s="5"/>
      <c r="GUV15" s="5"/>
      <c r="GUW15" s="5"/>
      <c r="GUX15" s="5"/>
      <c r="GUY15" s="5"/>
      <c r="GUZ15" s="5"/>
      <c r="GVA15" s="5"/>
      <c r="GVB15" s="5"/>
      <c r="GVC15" s="5"/>
      <c r="GVD15" s="5"/>
      <c r="GVE15" s="5"/>
      <c r="GVF15" s="5"/>
      <c r="GVG15" s="5"/>
      <c r="GVH15" s="5"/>
      <c r="GVI15" s="5"/>
      <c r="GVJ15" s="5"/>
      <c r="GVK15" s="5"/>
      <c r="GVL15" s="5"/>
      <c r="GVM15" s="5"/>
      <c r="GVN15" s="5"/>
      <c r="GVO15" s="5"/>
      <c r="GVP15" s="5"/>
      <c r="GVQ15" s="5"/>
      <c r="GVR15" s="5"/>
      <c r="GVS15" s="5"/>
      <c r="GVT15" s="5"/>
      <c r="GVU15" s="5"/>
      <c r="GVV15" s="5"/>
      <c r="GVW15" s="5"/>
      <c r="GVX15" s="5"/>
      <c r="GVY15" s="5"/>
      <c r="GVZ15" s="5"/>
      <c r="GWA15" s="5"/>
      <c r="GWB15" s="5"/>
      <c r="GWC15" s="5"/>
      <c r="GWD15" s="5"/>
      <c r="GWE15" s="5"/>
      <c r="GWF15" s="5"/>
      <c r="GWG15" s="5"/>
      <c r="GWH15" s="5"/>
      <c r="GWI15" s="5"/>
      <c r="GWJ15" s="5"/>
      <c r="GWK15" s="5"/>
      <c r="GWL15" s="5"/>
      <c r="GWM15" s="5"/>
      <c r="GWN15" s="5"/>
      <c r="GWO15" s="5"/>
      <c r="GWP15" s="5"/>
      <c r="GWQ15" s="5"/>
      <c r="GWR15" s="5"/>
      <c r="GWS15" s="5"/>
      <c r="GWT15" s="5"/>
      <c r="GWU15" s="5"/>
      <c r="GWV15" s="5"/>
      <c r="GWW15" s="5"/>
      <c r="GWX15" s="5"/>
      <c r="GWY15" s="5"/>
      <c r="GWZ15" s="5"/>
      <c r="GXA15" s="5"/>
      <c r="GXB15" s="5"/>
      <c r="GXC15" s="5"/>
      <c r="GXD15" s="5"/>
      <c r="GXE15" s="5"/>
      <c r="GXF15" s="5"/>
      <c r="GXG15" s="5"/>
      <c r="GXH15" s="5"/>
      <c r="GXI15" s="5"/>
      <c r="GXJ15" s="5"/>
      <c r="GXK15" s="5"/>
      <c r="GXL15" s="5"/>
      <c r="GXM15" s="5"/>
      <c r="GXN15" s="5"/>
      <c r="GXO15" s="5"/>
      <c r="GXP15" s="5"/>
      <c r="GXQ15" s="5"/>
      <c r="GXR15" s="5"/>
      <c r="GXS15" s="5"/>
      <c r="GXT15" s="5"/>
      <c r="GXU15" s="5"/>
      <c r="GXV15" s="5"/>
      <c r="GXW15" s="5"/>
      <c r="GXX15" s="5"/>
      <c r="GXY15" s="5"/>
      <c r="GXZ15" s="5"/>
      <c r="GYA15" s="5"/>
      <c r="GYB15" s="5"/>
      <c r="GYC15" s="5"/>
      <c r="GYD15" s="5"/>
      <c r="GYE15" s="5"/>
      <c r="GYF15" s="5"/>
      <c r="GYG15" s="5"/>
      <c r="GYH15" s="5"/>
      <c r="GYI15" s="5"/>
      <c r="GYJ15" s="5"/>
      <c r="GYK15" s="5"/>
      <c r="GYL15" s="5"/>
      <c r="GYM15" s="5"/>
      <c r="GYN15" s="5"/>
      <c r="GYO15" s="5"/>
      <c r="GYP15" s="5"/>
      <c r="GYQ15" s="5"/>
      <c r="GYR15" s="5"/>
      <c r="GYS15" s="5"/>
      <c r="GYT15" s="5"/>
      <c r="GYU15" s="5"/>
      <c r="GYV15" s="5"/>
      <c r="GYW15" s="5"/>
      <c r="GYX15" s="5"/>
      <c r="GYY15" s="5"/>
      <c r="GYZ15" s="5"/>
      <c r="GZA15" s="5"/>
      <c r="GZB15" s="5"/>
      <c r="GZC15" s="5"/>
      <c r="GZD15" s="5"/>
      <c r="GZE15" s="5"/>
      <c r="GZF15" s="5"/>
      <c r="GZG15" s="5"/>
      <c r="GZH15" s="5"/>
      <c r="GZI15" s="5"/>
      <c r="GZJ15" s="5"/>
      <c r="GZK15" s="5"/>
      <c r="GZL15" s="5"/>
      <c r="GZM15" s="5"/>
      <c r="GZN15" s="5"/>
      <c r="GZO15" s="5"/>
      <c r="GZP15" s="5"/>
      <c r="GZQ15" s="5"/>
      <c r="GZR15" s="5"/>
      <c r="GZS15" s="5"/>
      <c r="GZT15" s="5"/>
      <c r="GZU15" s="5"/>
      <c r="GZV15" s="5"/>
      <c r="GZW15" s="5"/>
      <c r="GZX15" s="5"/>
      <c r="GZY15" s="5"/>
      <c r="GZZ15" s="5"/>
      <c r="HAA15" s="5"/>
      <c r="HAB15" s="5"/>
      <c r="HAC15" s="5"/>
      <c r="HAD15" s="5"/>
      <c r="HAE15" s="5"/>
      <c r="HAF15" s="5"/>
      <c r="HAG15" s="5"/>
      <c r="HAH15" s="5"/>
      <c r="HAI15" s="5"/>
      <c r="HAJ15" s="5"/>
      <c r="HAK15" s="5"/>
      <c r="HAL15" s="5"/>
      <c r="HAM15" s="5"/>
      <c r="HAN15" s="5"/>
      <c r="HAO15" s="5"/>
      <c r="HAP15" s="5"/>
      <c r="HAQ15" s="5"/>
      <c r="HAR15" s="5"/>
      <c r="HAS15" s="5"/>
      <c r="HAT15" s="5"/>
      <c r="HAU15" s="5"/>
      <c r="HAV15" s="5"/>
      <c r="HAW15" s="5"/>
      <c r="HAX15" s="5"/>
      <c r="HAY15" s="5"/>
      <c r="HAZ15" s="5"/>
      <c r="HBA15" s="5"/>
      <c r="HBB15" s="5"/>
      <c r="HBC15" s="5"/>
      <c r="HBD15" s="5"/>
      <c r="HBE15" s="5"/>
      <c r="HBF15" s="5"/>
      <c r="HBG15" s="5"/>
      <c r="HBH15" s="5"/>
      <c r="HBI15" s="5"/>
      <c r="HBJ15" s="5"/>
      <c r="HBK15" s="5"/>
      <c r="HBL15" s="5"/>
      <c r="HBM15" s="5"/>
      <c r="HBN15" s="5"/>
      <c r="HBO15" s="5"/>
      <c r="HBP15" s="5"/>
      <c r="HBQ15" s="5"/>
      <c r="HBR15" s="5"/>
      <c r="HBS15" s="5"/>
      <c r="HBT15" s="5"/>
      <c r="HBU15" s="5"/>
      <c r="HBV15" s="5"/>
      <c r="HBW15" s="5"/>
      <c r="HBX15" s="5"/>
      <c r="HBY15" s="5"/>
      <c r="HBZ15" s="5"/>
      <c r="HCA15" s="5"/>
      <c r="HCB15" s="5"/>
      <c r="HCC15" s="5"/>
      <c r="HCD15" s="5"/>
      <c r="HCE15" s="5"/>
      <c r="HCF15" s="5"/>
      <c r="HCG15" s="5"/>
      <c r="HCH15" s="5"/>
      <c r="HCI15" s="5"/>
      <c r="HCJ15" s="5"/>
      <c r="HCK15" s="5"/>
      <c r="HCL15" s="5"/>
      <c r="HCM15" s="5"/>
      <c r="HCN15" s="5"/>
      <c r="HCO15" s="5"/>
      <c r="HCP15" s="5"/>
      <c r="HCQ15" s="5"/>
      <c r="HCR15" s="5"/>
      <c r="HCS15" s="5"/>
      <c r="HCT15" s="5"/>
      <c r="HCU15" s="5"/>
      <c r="HCV15" s="5"/>
      <c r="HCW15" s="5"/>
      <c r="HCX15" s="5"/>
      <c r="HCY15" s="5"/>
      <c r="HCZ15" s="5"/>
      <c r="HDA15" s="5"/>
      <c r="HDB15" s="5"/>
      <c r="HDC15" s="5"/>
      <c r="HDD15" s="5"/>
      <c r="HDE15" s="5"/>
      <c r="HDF15" s="5"/>
      <c r="HDG15" s="5"/>
      <c r="HDH15" s="5"/>
      <c r="HDI15" s="5"/>
      <c r="HDJ15" s="5"/>
      <c r="HDK15" s="5"/>
      <c r="HDL15" s="5"/>
      <c r="HDM15" s="5"/>
      <c r="HDN15" s="5"/>
      <c r="HDO15" s="5"/>
      <c r="HDP15" s="5"/>
      <c r="HDQ15" s="5"/>
      <c r="HDR15" s="5"/>
      <c r="HDS15" s="5"/>
      <c r="HDT15" s="5"/>
      <c r="HDU15" s="5"/>
      <c r="HDV15" s="5"/>
      <c r="HDW15" s="5"/>
      <c r="HDX15" s="5"/>
      <c r="HDY15" s="5"/>
      <c r="HDZ15" s="5"/>
      <c r="HEA15" s="5"/>
      <c r="HEB15" s="5"/>
      <c r="HEC15" s="5"/>
      <c r="HED15" s="5"/>
      <c r="HEE15" s="5"/>
      <c r="HEF15" s="5"/>
      <c r="HEG15" s="5"/>
      <c r="HEH15" s="5"/>
      <c r="HEI15" s="5"/>
      <c r="HEJ15" s="5"/>
      <c r="HEK15" s="5"/>
      <c r="HEL15" s="5"/>
      <c r="HEM15" s="5"/>
      <c r="HEN15" s="5"/>
      <c r="HEO15" s="5"/>
      <c r="HEP15" s="5"/>
      <c r="HEQ15" s="5"/>
      <c r="HER15" s="5"/>
      <c r="HES15" s="5"/>
      <c r="HET15" s="5"/>
      <c r="HEU15" s="5"/>
      <c r="HEV15" s="5"/>
      <c r="HEW15" s="5"/>
      <c r="HEX15" s="5"/>
      <c r="HEY15" s="5"/>
      <c r="HEZ15" s="5"/>
      <c r="HFA15" s="5"/>
      <c r="HFB15" s="5"/>
      <c r="HFC15" s="5"/>
      <c r="HFD15" s="5"/>
      <c r="HFE15" s="5"/>
      <c r="HFF15" s="5"/>
      <c r="HFG15" s="5"/>
      <c r="HFH15" s="5"/>
      <c r="HFI15" s="5"/>
      <c r="HFJ15" s="5"/>
      <c r="HFK15" s="5"/>
      <c r="HFL15" s="5"/>
      <c r="HFM15" s="5"/>
      <c r="HFN15" s="5"/>
      <c r="HFO15" s="5"/>
      <c r="HFP15" s="5"/>
      <c r="HFQ15" s="5"/>
      <c r="HFR15" s="5"/>
      <c r="HFS15" s="5"/>
      <c r="HFT15" s="5"/>
      <c r="HFU15" s="5"/>
      <c r="HFV15" s="5"/>
      <c r="HFW15" s="5"/>
      <c r="HFX15" s="5"/>
      <c r="HFY15" s="5"/>
      <c r="HFZ15" s="5"/>
      <c r="HGA15" s="5"/>
      <c r="HGB15" s="5"/>
      <c r="HGC15" s="5"/>
      <c r="HGD15" s="5"/>
      <c r="HGE15" s="5"/>
      <c r="HGF15" s="5"/>
      <c r="HGG15" s="5"/>
      <c r="HGH15" s="5"/>
      <c r="HGI15" s="5"/>
      <c r="HGJ15" s="5"/>
      <c r="HGK15" s="5"/>
      <c r="HGL15" s="5"/>
      <c r="HGM15" s="5"/>
      <c r="HGN15" s="5"/>
      <c r="HGO15" s="5"/>
      <c r="HGP15" s="5"/>
      <c r="HGQ15" s="5"/>
      <c r="HGR15" s="5"/>
      <c r="HGS15" s="5"/>
      <c r="HGT15" s="5"/>
      <c r="HGU15" s="5"/>
      <c r="HGV15" s="5"/>
      <c r="HGW15" s="5"/>
      <c r="HGX15" s="5"/>
      <c r="HGY15" s="5"/>
      <c r="HGZ15" s="5"/>
      <c r="HHA15" s="5"/>
      <c r="HHB15" s="5"/>
      <c r="HHC15" s="5"/>
      <c r="HHD15" s="5"/>
      <c r="HHE15" s="5"/>
      <c r="HHF15" s="5"/>
      <c r="HHG15" s="5"/>
      <c r="HHH15" s="5"/>
      <c r="HHI15" s="5"/>
      <c r="HHJ15" s="5"/>
      <c r="HHK15" s="5"/>
      <c r="HHL15" s="5"/>
      <c r="HHM15" s="5"/>
      <c r="HHN15" s="5"/>
      <c r="HHO15" s="5"/>
      <c r="HHP15" s="5"/>
      <c r="HHQ15" s="5"/>
      <c r="HHR15" s="5"/>
      <c r="HHS15" s="5"/>
      <c r="HHT15" s="5"/>
      <c r="HHU15" s="5"/>
      <c r="HHV15" s="5"/>
      <c r="HHW15" s="5"/>
      <c r="HHX15" s="5"/>
      <c r="HHY15" s="5"/>
      <c r="HHZ15" s="5"/>
      <c r="HIA15" s="5"/>
      <c r="HIB15" s="5"/>
      <c r="HIC15" s="5"/>
      <c r="HID15" s="5"/>
      <c r="HIE15" s="5"/>
      <c r="HIF15" s="5"/>
      <c r="HIG15" s="5"/>
      <c r="HIH15" s="5"/>
      <c r="HII15" s="5"/>
      <c r="HIJ15" s="5"/>
      <c r="HIK15" s="5"/>
      <c r="HIL15" s="5"/>
      <c r="HIM15" s="5"/>
      <c r="HIN15" s="5"/>
      <c r="HIO15" s="5"/>
      <c r="HIP15" s="5"/>
      <c r="HIQ15" s="5"/>
      <c r="HIR15" s="5"/>
      <c r="HIS15" s="5"/>
      <c r="HIT15" s="5"/>
      <c r="HIU15" s="5"/>
      <c r="HIV15" s="5"/>
      <c r="HIW15" s="5"/>
      <c r="HIX15" s="5"/>
      <c r="HIY15" s="5"/>
      <c r="HIZ15" s="5"/>
      <c r="HJA15" s="5"/>
      <c r="HJB15" s="5"/>
      <c r="HJC15" s="5"/>
      <c r="HJD15" s="5"/>
      <c r="HJE15" s="5"/>
      <c r="HJF15" s="5"/>
      <c r="HJG15" s="5"/>
      <c r="HJH15" s="5"/>
      <c r="HJI15" s="5"/>
      <c r="HJJ15" s="5"/>
      <c r="HJK15" s="5"/>
      <c r="HJL15" s="5"/>
      <c r="HJM15" s="5"/>
      <c r="HJN15" s="5"/>
      <c r="HJO15" s="5"/>
      <c r="HJP15" s="5"/>
      <c r="HJQ15" s="5"/>
      <c r="HJR15" s="5"/>
      <c r="HJS15" s="5"/>
      <c r="HJT15" s="5"/>
      <c r="HJU15" s="5"/>
      <c r="HJV15" s="5"/>
      <c r="HJW15" s="5"/>
      <c r="HJX15" s="5"/>
      <c r="HJY15" s="5"/>
      <c r="HJZ15" s="5"/>
      <c r="HKA15" s="5"/>
      <c r="HKB15" s="5"/>
      <c r="HKC15" s="5"/>
      <c r="HKD15" s="5"/>
      <c r="HKE15" s="5"/>
      <c r="HKF15" s="5"/>
      <c r="HKG15" s="5"/>
      <c r="HKH15" s="5"/>
      <c r="HKI15" s="5"/>
      <c r="HKJ15" s="5"/>
      <c r="HKK15" s="5"/>
      <c r="HKL15" s="5"/>
      <c r="HKM15" s="5"/>
      <c r="HKN15" s="5"/>
      <c r="HKO15" s="5"/>
      <c r="HKP15" s="5"/>
      <c r="HKQ15" s="5"/>
      <c r="HKR15" s="5"/>
      <c r="HKS15" s="5"/>
      <c r="HKT15" s="5"/>
      <c r="HKU15" s="5"/>
      <c r="HKV15" s="5"/>
      <c r="HKW15" s="5"/>
      <c r="HKX15" s="5"/>
      <c r="HKY15" s="5"/>
      <c r="HKZ15" s="5"/>
      <c r="HLA15" s="5"/>
      <c r="HLB15" s="5"/>
      <c r="HLC15" s="5"/>
      <c r="HLD15" s="5"/>
      <c r="HLE15" s="5"/>
      <c r="HLF15" s="5"/>
      <c r="HLG15" s="5"/>
      <c r="HLH15" s="5"/>
      <c r="HLI15" s="5"/>
      <c r="HLJ15" s="5"/>
      <c r="HLK15" s="5"/>
      <c r="HLL15" s="5"/>
      <c r="HLM15" s="5"/>
      <c r="HLN15" s="5"/>
      <c r="HLO15" s="5"/>
      <c r="HLP15" s="5"/>
      <c r="HLQ15" s="5"/>
      <c r="HLR15" s="5"/>
      <c r="HLS15" s="5"/>
      <c r="HLT15" s="5"/>
      <c r="HLU15" s="5"/>
      <c r="HLV15" s="5"/>
      <c r="HLW15" s="5"/>
      <c r="HLX15" s="5"/>
      <c r="HLY15" s="5"/>
      <c r="HLZ15" s="5"/>
      <c r="HMA15" s="5"/>
      <c r="HMB15" s="5"/>
      <c r="HMC15" s="5"/>
      <c r="HMD15" s="5"/>
      <c r="HME15" s="5"/>
      <c r="HMF15" s="5"/>
      <c r="HMG15" s="5"/>
      <c r="HMH15" s="5"/>
      <c r="HMI15" s="5"/>
      <c r="HMJ15" s="5"/>
      <c r="HMK15" s="5"/>
      <c r="HML15" s="5"/>
      <c r="HMM15" s="5"/>
      <c r="HMN15" s="5"/>
      <c r="HMO15" s="5"/>
      <c r="HMP15" s="5"/>
      <c r="HMQ15" s="5"/>
      <c r="HMR15" s="5"/>
      <c r="HMS15" s="5"/>
      <c r="HMT15" s="5"/>
      <c r="HMU15" s="5"/>
      <c r="HMV15" s="5"/>
      <c r="HMW15" s="5"/>
      <c r="HMX15" s="5"/>
      <c r="HMY15" s="5"/>
      <c r="HMZ15" s="5"/>
      <c r="HNA15" s="5"/>
      <c r="HNB15" s="5"/>
      <c r="HNC15" s="5"/>
      <c r="HND15" s="5"/>
      <c r="HNE15" s="5"/>
      <c r="HNF15" s="5"/>
      <c r="HNG15" s="5"/>
      <c r="HNH15" s="5"/>
      <c r="HNI15" s="5"/>
      <c r="HNJ15" s="5"/>
      <c r="HNK15" s="5"/>
      <c r="HNL15" s="5"/>
      <c r="HNM15" s="5"/>
      <c r="HNN15" s="5"/>
      <c r="HNO15" s="5"/>
      <c r="HNP15" s="5"/>
      <c r="HNQ15" s="5"/>
      <c r="HNR15" s="5"/>
      <c r="HNS15" s="5"/>
      <c r="HNT15" s="5"/>
      <c r="HNU15" s="5"/>
      <c r="HNV15" s="5"/>
      <c r="HNW15" s="5"/>
      <c r="HNX15" s="5"/>
      <c r="HNY15" s="5"/>
      <c r="HNZ15" s="5"/>
      <c r="HOA15" s="5"/>
      <c r="HOB15" s="5"/>
      <c r="HOC15" s="5"/>
      <c r="HOD15" s="5"/>
      <c r="HOE15" s="5"/>
      <c r="HOF15" s="5"/>
      <c r="HOG15" s="5"/>
      <c r="HOH15" s="5"/>
      <c r="HOI15" s="5"/>
      <c r="HOJ15" s="5"/>
      <c r="HOK15" s="5"/>
      <c r="HOL15" s="5"/>
      <c r="HOM15" s="5"/>
      <c r="HON15" s="5"/>
      <c r="HOO15" s="5"/>
      <c r="HOP15" s="5"/>
      <c r="HOQ15" s="5"/>
      <c r="HOR15" s="5"/>
      <c r="HOS15" s="5"/>
      <c r="HOT15" s="5"/>
      <c r="HOU15" s="5"/>
      <c r="HOV15" s="5"/>
      <c r="HOW15" s="5"/>
      <c r="HOX15" s="5"/>
      <c r="HOY15" s="5"/>
      <c r="HOZ15" s="5"/>
      <c r="HPA15" s="5"/>
      <c r="HPB15" s="5"/>
      <c r="HPC15" s="5"/>
      <c r="HPD15" s="5"/>
      <c r="HPE15" s="5"/>
      <c r="HPF15" s="5"/>
      <c r="HPG15" s="5"/>
      <c r="HPH15" s="5"/>
      <c r="HPI15" s="5"/>
      <c r="HPJ15" s="5"/>
      <c r="HPK15" s="5"/>
      <c r="HPL15" s="5"/>
      <c r="HPM15" s="5"/>
      <c r="HPN15" s="5"/>
      <c r="HPO15" s="5"/>
      <c r="HPP15" s="5"/>
      <c r="HPQ15" s="5"/>
      <c r="HPR15" s="5"/>
      <c r="HPS15" s="5"/>
      <c r="HPT15" s="5"/>
      <c r="HPU15" s="5"/>
      <c r="HPV15" s="5"/>
      <c r="HPW15" s="5"/>
      <c r="HPX15" s="5"/>
      <c r="HPY15" s="5"/>
      <c r="HPZ15" s="5"/>
      <c r="HQA15" s="5"/>
      <c r="HQB15" s="5"/>
      <c r="HQC15" s="5"/>
      <c r="HQD15" s="5"/>
      <c r="HQE15" s="5"/>
      <c r="HQF15" s="5"/>
      <c r="HQG15" s="5"/>
      <c r="HQH15" s="5"/>
      <c r="HQI15" s="5"/>
      <c r="HQJ15" s="5"/>
      <c r="HQK15" s="5"/>
      <c r="HQL15" s="5"/>
      <c r="HQM15" s="5"/>
      <c r="HQN15" s="5"/>
      <c r="HQO15" s="5"/>
      <c r="HQP15" s="5"/>
      <c r="HQQ15" s="5"/>
      <c r="HQR15" s="5"/>
      <c r="HQS15" s="5"/>
      <c r="HQT15" s="5"/>
      <c r="HQU15" s="5"/>
      <c r="HQV15" s="5"/>
      <c r="HQW15" s="5"/>
      <c r="HQX15" s="5"/>
      <c r="HQY15" s="5"/>
      <c r="HQZ15" s="5"/>
      <c r="HRA15" s="5"/>
      <c r="HRB15" s="5"/>
      <c r="HRC15" s="5"/>
      <c r="HRD15" s="5"/>
      <c r="HRE15" s="5"/>
      <c r="HRF15" s="5"/>
      <c r="HRG15" s="5"/>
      <c r="HRH15" s="5"/>
      <c r="HRI15" s="5"/>
      <c r="HRJ15" s="5"/>
      <c r="HRK15" s="5"/>
      <c r="HRL15" s="5"/>
      <c r="HRM15" s="5"/>
      <c r="HRN15" s="5"/>
      <c r="HRO15" s="5"/>
      <c r="HRP15" s="5"/>
      <c r="HRQ15" s="5"/>
      <c r="HRR15" s="5"/>
      <c r="HRS15" s="5"/>
      <c r="HRT15" s="5"/>
      <c r="HRU15" s="5"/>
      <c r="HRV15" s="5"/>
      <c r="HRW15" s="5"/>
      <c r="HRX15" s="5"/>
      <c r="HRY15" s="5"/>
      <c r="HRZ15" s="5"/>
      <c r="HSA15" s="5"/>
      <c r="HSB15" s="5"/>
      <c r="HSC15" s="5"/>
      <c r="HSD15" s="5"/>
      <c r="HSE15" s="5"/>
      <c r="HSF15" s="5"/>
      <c r="HSG15" s="5"/>
      <c r="HSH15" s="5"/>
      <c r="HSI15" s="5"/>
      <c r="HSJ15" s="5"/>
      <c r="HSK15" s="5"/>
      <c r="HSL15" s="5"/>
      <c r="HSM15" s="5"/>
      <c r="HSN15" s="5"/>
      <c r="HSO15" s="5"/>
      <c r="HSP15" s="5"/>
      <c r="HSQ15" s="5"/>
      <c r="HSR15" s="5"/>
      <c r="HSS15" s="5"/>
      <c r="HST15" s="5"/>
      <c r="HSU15" s="5"/>
      <c r="HSV15" s="5"/>
      <c r="HSW15" s="5"/>
      <c r="HSX15" s="5"/>
      <c r="HSY15" s="5"/>
      <c r="HSZ15" s="5"/>
      <c r="HTA15" s="5"/>
      <c r="HTB15" s="5"/>
      <c r="HTC15" s="5"/>
      <c r="HTD15" s="5"/>
      <c r="HTE15" s="5"/>
      <c r="HTF15" s="5"/>
      <c r="HTG15" s="5"/>
      <c r="HTH15" s="5"/>
      <c r="HTI15" s="5"/>
      <c r="HTJ15" s="5"/>
      <c r="HTK15" s="5"/>
      <c r="HTL15" s="5"/>
      <c r="HTM15" s="5"/>
      <c r="HTN15" s="5"/>
      <c r="HTO15" s="5"/>
      <c r="HTP15" s="5"/>
      <c r="HTQ15" s="5"/>
      <c r="HTR15" s="5"/>
      <c r="HTS15" s="5"/>
      <c r="HTT15" s="5"/>
      <c r="HTU15" s="5"/>
      <c r="HTV15" s="5"/>
      <c r="HTW15" s="5"/>
      <c r="HTX15" s="5"/>
      <c r="HTY15" s="5"/>
      <c r="HTZ15" s="5"/>
      <c r="HUA15" s="5"/>
      <c r="HUB15" s="5"/>
      <c r="HUC15" s="5"/>
      <c r="HUD15" s="5"/>
      <c r="HUE15" s="5"/>
      <c r="HUF15" s="5"/>
      <c r="HUG15" s="5"/>
      <c r="HUH15" s="5"/>
      <c r="HUI15" s="5"/>
      <c r="HUJ15" s="5"/>
      <c r="HUK15" s="5"/>
      <c r="HUL15" s="5"/>
      <c r="HUM15" s="5"/>
      <c r="HUN15" s="5"/>
      <c r="HUO15" s="5"/>
      <c r="HUP15" s="5"/>
      <c r="HUQ15" s="5"/>
      <c r="HUR15" s="5"/>
      <c r="HUS15" s="5"/>
      <c r="HUT15" s="5"/>
      <c r="HUU15" s="5"/>
      <c r="HUV15" s="5"/>
      <c r="HUW15" s="5"/>
      <c r="HUX15" s="5"/>
      <c r="HUY15" s="5"/>
      <c r="HUZ15" s="5"/>
      <c r="HVA15" s="5"/>
      <c r="HVB15" s="5"/>
      <c r="HVC15" s="5"/>
      <c r="HVD15" s="5"/>
      <c r="HVE15" s="5"/>
      <c r="HVF15" s="5"/>
      <c r="HVG15" s="5"/>
      <c r="HVH15" s="5"/>
      <c r="HVI15" s="5"/>
      <c r="HVJ15" s="5"/>
      <c r="HVK15" s="5"/>
      <c r="HVL15" s="5"/>
      <c r="HVM15" s="5"/>
      <c r="HVN15" s="5"/>
      <c r="HVO15" s="5"/>
      <c r="HVP15" s="5"/>
      <c r="HVQ15" s="5"/>
      <c r="HVR15" s="5"/>
      <c r="HVS15" s="5"/>
      <c r="HVT15" s="5"/>
      <c r="HVU15" s="5"/>
      <c r="HVV15" s="5"/>
      <c r="HVW15" s="5"/>
      <c r="HVX15" s="5"/>
      <c r="HVY15" s="5"/>
      <c r="HVZ15" s="5"/>
      <c r="HWA15" s="5"/>
      <c r="HWB15" s="5"/>
      <c r="HWC15" s="5"/>
      <c r="HWD15" s="5"/>
      <c r="HWE15" s="5"/>
      <c r="HWF15" s="5"/>
      <c r="HWG15" s="5"/>
      <c r="HWH15" s="5"/>
      <c r="HWI15" s="5"/>
      <c r="HWJ15" s="5"/>
      <c r="HWK15" s="5"/>
      <c r="HWL15" s="5"/>
      <c r="HWM15" s="5"/>
      <c r="HWN15" s="5"/>
      <c r="HWO15" s="5"/>
      <c r="HWP15" s="5"/>
      <c r="HWQ15" s="5"/>
      <c r="HWR15" s="5"/>
      <c r="HWS15" s="5"/>
      <c r="HWT15" s="5"/>
      <c r="HWU15" s="5"/>
      <c r="HWV15" s="5"/>
      <c r="HWW15" s="5"/>
      <c r="HWX15" s="5"/>
      <c r="HWY15" s="5"/>
      <c r="HWZ15" s="5"/>
      <c r="HXA15" s="5"/>
      <c r="HXB15" s="5"/>
      <c r="HXC15" s="5"/>
      <c r="HXD15" s="5"/>
      <c r="HXE15" s="5"/>
      <c r="HXF15" s="5"/>
      <c r="HXG15" s="5"/>
      <c r="HXH15" s="5"/>
      <c r="HXI15" s="5"/>
      <c r="HXJ15" s="5"/>
      <c r="HXK15" s="5"/>
      <c r="HXL15" s="5"/>
      <c r="HXM15" s="5"/>
      <c r="HXN15" s="5"/>
      <c r="HXO15" s="5"/>
      <c r="HXP15" s="5"/>
      <c r="HXQ15" s="5"/>
      <c r="HXR15" s="5"/>
      <c r="HXS15" s="5"/>
      <c r="HXT15" s="5"/>
      <c r="HXU15" s="5"/>
      <c r="HXV15" s="5"/>
      <c r="HXW15" s="5"/>
      <c r="HXX15" s="5"/>
      <c r="HXY15" s="5"/>
      <c r="HXZ15" s="5"/>
      <c r="HYA15" s="5"/>
      <c r="HYB15" s="5"/>
      <c r="HYC15" s="5"/>
      <c r="HYD15" s="5"/>
      <c r="HYE15" s="5"/>
      <c r="HYF15" s="5"/>
      <c r="HYG15" s="5"/>
      <c r="HYH15" s="5"/>
      <c r="HYI15" s="5"/>
      <c r="HYJ15" s="5"/>
      <c r="HYK15" s="5"/>
      <c r="HYL15" s="5"/>
      <c r="HYM15" s="5"/>
      <c r="HYN15" s="5"/>
      <c r="HYO15" s="5"/>
      <c r="HYP15" s="5"/>
      <c r="HYQ15" s="5"/>
      <c r="HYR15" s="5"/>
      <c r="HYS15" s="5"/>
      <c r="HYT15" s="5"/>
      <c r="HYU15" s="5"/>
      <c r="HYV15" s="5"/>
      <c r="HYW15" s="5"/>
      <c r="HYX15" s="5"/>
      <c r="HYY15" s="5"/>
      <c r="HYZ15" s="5"/>
      <c r="HZA15" s="5"/>
      <c r="HZB15" s="5"/>
      <c r="HZC15" s="5"/>
      <c r="HZD15" s="5"/>
      <c r="HZE15" s="5"/>
      <c r="HZF15" s="5"/>
      <c r="HZG15" s="5"/>
      <c r="HZH15" s="5"/>
      <c r="HZI15" s="5"/>
      <c r="HZJ15" s="5"/>
      <c r="HZK15" s="5"/>
      <c r="HZL15" s="5"/>
      <c r="HZM15" s="5"/>
      <c r="HZN15" s="5"/>
      <c r="HZO15" s="5"/>
      <c r="HZP15" s="5"/>
      <c r="HZQ15" s="5"/>
      <c r="HZR15" s="5"/>
      <c r="HZS15" s="5"/>
      <c r="HZT15" s="5"/>
      <c r="HZU15" s="5"/>
      <c r="HZV15" s="5"/>
      <c r="HZW15" s="5"/>
      <c r="HZX15" s="5"/>
      <c r="HZY15" s="5"/>
      <c r="HZZ15" s="5"/>
      <c r="IAA15" s="5"/>
      <c r="IAB15" s="5"/>
      <c r="IAC15" s="5"/>
      <c r="IAD15" s="5"/>
      <c r="IAE15" s="5"/>
      <c r="IAF15" s="5"/>
      <c r="IAG15" s="5"/>
      <c r="IAH15" s="5"/>
      <c r="IAI15" s="5"/>
      <c r="IAJ15" s="5"/>
      <c r="IAK15" s="5"/>
      <c r="IAL15" s="5"/>
      <c r="IAM15" s="5"/>
      <c r="IAN15" s="5"/>
      <c r="IAO15" s="5"/>
      <c r="IAP15" s="5"/>
      <c r="IAQ15" s="5"/>
      <c r="IAR15" s="5"/>
      <c r="IAS15" s="5"/>
      <c r="IAT15" s="5"/>
      <c r="IAU15" s="5"/>
      <c r="IAV15" s="5"/>
      <c r="IAW15" s="5"/>
      <c r="IAX15" s="5"/>
      <c r="IAY15" s="5"/>
      <c r="IAZ15" s="5"/>
      <c r="IBA15" s="5"/>
      <c r="IBB15" s="5"/>
      <c r="IBC15" s="5"/>
      <c r="IBD15" s="5"/>
      <c r="IBE15" s="5"/>
      <c r="IBF15" s="5"/>
      <c r="IBG15" s="5"/>
      <c r="IBH15" s="5"/>
      <c r="IBI15" s="5"/>
      <c r="IBJ15" s="5"/>
      <c r="IBK15" s="5"/>
      <c r="IBL15" s="5"/>
      <c r="IBM15" s="5"/>
      <c r="IBN15" s="5"/>
      <c r="IBO15" s="5"/>
      <c r="IBP15" s="5"/>
      <c r="IBQ15" s="5"/>
      <c r="IBR15" s="5"/>
      <c r="IBS15" s="5"/>
      <c r="IBT15" s="5"/>
      <c r="IBU15" s="5"/>
      <c r="IBV15" s="5"/>
      <c r="IBW15" s="5"/>
      <c r="IBX15" s="5"/>
      <c r="IBY15" s="5"/>
      <c r="IBZ15" s="5"/>
      <c r="ICA15" s="5"/>
      <c r="ICB15" s="5"/>
      <c r="ICC15" s="5"/>
      <c r="ICD15" s="5"/>
      <c r="ICE15" s="5"/>
      <c r="ICF15" s="5"/>
      <c r="ICG15" s="5"/>
      <c r="ICH15" s="5"/>
      <c r="ICI15" s="5"/>
      <c r="ICJ15" s="5"/>
      <c r="ICK15" s="5"/>
      <c r="ICL15" s="5"/>
      <c r="ICM15" s="5"/>
      <c r="ICN15" s="5"/>
      <c r="ICO15" s="5"/>
      <c r="ICP15" s="5"/>
      <c r="ICQ15" s="5"/>
      <c r="ICR15" s="5"/>
      <c r="ICS15" s="5"/>
      <c r="ICT15" s="5"/>
      <c r="ICU15" s="5"/>
      <c r="ICV15" s="5"/>
      <c r="ICW15" s="5"/>
      <c r="ICX15" s="5"/>
      <c r="ICY15" s="5"/>
      <c r="ICZ15" s="5"/>
      <c r="IDA15" s="5"/>
      <c r="IDB15" s="5"/>
      <c r="IDC15" s="5"/>
      <c r="IDD15" s="5"/>
      <c r="IDE15" s="5"/>
      <c r="IDF15" s="5"/>
      <c r="IDG15" s="5"/>
      <c r="IDH15" s="5"/>
      <c r="IDI15" s="5"/>
      <c r="IDJ15" s="5"/>
      <c r="IDK15" s="5"/>
      <c r="IDL15" s="5"/>
      <c r="IDM15" s="5"/>
      <c r="IDN15" s="5"/>
      <c r="IDO15" s="5"/>
      <c r="IDP15" s="5"/>
      <c r="IDQ15" s="5"/>
      <c r="IDR15" s="5"/>
      <c r="IDS15" s="5"/>
      <c r="IDT15" s="5"/>
      <c r="IDU15" s="5"/>
      <c r="IDV15" s="5"/>
      <c r="IDW15" s="5"/>
      <c r="IDX15" s="5"/>
      <c r="IDY15" s="5"/>
      <c r="IDZ15" s="5"/>
      <c r="IEA15" s="5"/>
      <c r="IEB15" s="5"/>
      <c r="IEC15" s="5"/>
      <c r="IED15" s="5"/>
      <c r="IEE15" s="5"/>
      <c r="IEF15" s="5"/>
      <c r="IEG15" s="5"/>
      <c r="IEH15" s="5"/>
      <c r="IEI15" s="5"/>
      <c r="IEJ15" s="5"/>
      <c r="IEK15" s="5"/>
      <c r="IEL15" s="5"/>
      <c r="IEM15" s="5"/>
      <c r="IEN15" s="5"/>
      <c r="IEO15" s="5"/>
      <c r="IEP15" s="5"/>
      <c r="IEQ15" s="5"/>
      <c r="IER15" s="5"/>
      <c r="IES15" s="5"/>
      <c r="IET15" s="5"/>
      <c r="IEU15" s="5"/>
      <c r="IEV15" s="5"/>
      <c r="IEW15" s="5"/>
      <c r="IEX15" s="5"/>
      <c r="IEY15" s="5"/>
      <c r="IEZ15" s="5"/>
      <c r="IFA15" s="5"/>
      <c r="IFB15" s="5"/>
      <c r="IFC15" s="5"/>
      <c r="IFD15" s="5"/>
      <c r="IFE15" s="5"/>
      <c r="IFF15" s="5"/>
      <c r="IFG15" s="5"/>
      <c r="IFH15" s="5"/>
      <c r="IFI15" s="5"/>
      <c r="IFJ15" s="5"/>
      <c r="IFK15" s="5"/>
      <c r="IFL15" s="5"/>
      <c r="IFM15" s="5"/>
      <c r="IFN15" s="5"/>
      <c r="IFO15" s="5"/>
      <c r="IFP15" s="5"/>
      <c r="IFQ15" s="5"/>
      <c r="IFR15" s="5"/>
      <c r="IFS15" s="5"/>
      <c r="IFT15" s="5"/>
      <c r="IFU15" s="5"/>
      <c r="IFV15" s="5"/>
      <c r="IFW15" s="5"/>
      <c r="IFX15" s="5"/>
      <c r="IFY15" s="5"/>
      <c r="IFZ15" s="5"/>
      <c r="IGA15" s="5"/>
      <c r="IGB15" s="5"/>
      <c r="IGC15" s="5"/>
      <c r="IGD15" s="5"/>
      <c r="IGE15" s="5"/>
      <c r="IGF15" s="5"/>
      <c r="IGG15" s="5"/>
      <c r="IGH15" s="5"/>
      <c r="IGI15" s="5"/>
      <c r="IGJ15" s="5"/>
      <c r="IGK15" s="5"/>
      <c r="IGL15" s="5"/>
      <c r="IGM15" s="5"/>
      <c r="IGN15" s="5"/>
      <c r="IGO15" s="5"/>
      <c r="IGP15" s="5"/>
      <c r="IGQ15" s="5"/>
      <c r="IGR15" s="5"/>
      <c r="IGS15" s="5"/>
      <c r="IGT15" s="5"/>
      <c r="IGU15" s="5"/>
      <c r="IGV15" s="5"/>
      <c r="IGW15" s="5"/>
      <c r="IGX15" s="5"/>
      <c r="IGY15" s="5"/>
      <c r="IGZ15" s="5"/>
      <c r="IHA15" s="5"/>
      <c r="IHB15" s="5"/>
      <c r="IHC15" s="5"/>
      <c r="IHD15" s="5"/>
      <c r="IHE15" s="5"/>
      <c r="IHF15" s="5"/>
      <c r="IHG15" s="5"/>
      <c r="IHH15" s="5"/>
      <c r="IHI15" s="5"/>
      <c r="IHJ15" s="5"/>
      <c r="IHK15" s="5"/>
      <c r="IHL15" s="5"/>
      <c r="IHM15" s="5"/>
      <c r="IHN15" s="5"/>
      <c r="IHO15" s="5"/>
      <c r="IHP15" s="5"/>
      <c r="IHQ15" s="5"/>
      <c r="IHR15" s="5"/>
      <c r="IHS15" s="5"/>
      <c r="IHT15" s="5"/>
      <c r="IHU15" s="5"/>
      <c r="IHV15" s="5"/>
      <c r="IHW15" s="5"/>
      <c r="IHX15" s="5"/>
      <c r="IHY15" s="5"/>
      <c r="IHZ15" s="5"/>
      <c r="IIA15" s="5"/>
      <c r="IIB15" s="5"/>
      <c r="IIC15" s="5"/>
      <c r="IID15" s="5"/>
      <c r="IIE15" s="5"/>
      <c r="IIF15" s="5"/>
      <c r="IIG15" s="5"/>
      <c r="IIH15" s="5"/>
      <c r="III15" s="5"/>
      <c r="IIJ15" s="5"/>
      <c r="IIK15" s="5"/>
      <c r="IIL15" s="5"/>
      <c r="IIM15" s="5"/>
      <c r="IIN15" s="5"/>
      <c r="IIO15" s="5"/>
      <c r="IIP15" s="5"/>
      <c r="IIQ15" s="5"/>
      <c r="IIR15" s="5"/>
      <c r="IIS15" s="5"/>
      <c r="IIT15" s="5"/>
      <c r="IIU15" s="5"/>
      <c r="IIV15" s="5"/>
      <c r="IIW15" s="5"/>
      <c r="IIX15" s="5"/>
      <c r="IIY15" s="5"/>
      <c r="IIZ15" s="5"/>
      <c r="IJA15" s="5"/>
      <c r="IJB15" s="5"/>
      <c r="IJC15" s="5"/>
      <c r="IJD15" s="5"/>
      <c r="IJE15" s="5"/>
      <c r="IJF15" s="5"/>
      <c r="IJG15" s="5"/>
      <c r="IJH15" s="5"/>
      <c r="IJI15" s="5"/>
      <c r="IJJ15" s="5"/>
      <c r="IJK15" s="5"/>
      <c r="IJL15" s="5"/>
      <c r="IJM15" s="5"/>
      <c r="IJN15" s="5"/>
      <c r="IJO15" s="5"/>
      <c r="IJP15" s="5"/>
      <c r="IJQ15" s="5"/>
      <c r="IJR15" s="5"/>
      <c r="IJS15" s="5"/>
      <c r="IJT15" s="5"/>
      <c r="IJU15" s="5"/>
      <c r="IJV15" s="5"/>
      <c r="IJW15" s="5"/>
      <c r="IJX15" s="5"/>
      <c r="IJY15" s="5"/>
      <c r="IJZ15" s="5"/>
      <c r="IKA15" s="5"/>
      <c r="IKB15" s="5"/>
      <c r="IKC15" s="5"/>
      <c r="IKD15" s="5"/>
      <c r="IKE15" s="5"/>
      <c r="IKF15" s="5"/>
      <c r="IKG15" s="5"/>
      <c r="IKH15" s="5"/>
      <c r="IKI15" s="5"/>
      <c r="IKJ15" s="5"/>
      <c r="IKK15" s="5"/>
      <c r="IKL15" s="5"/>
      <c r="IKM15" s="5"/>
      <c r="IKN15" s="5"/>
      <c r="IKO15" s="5"/>
      <c r="IKP15" s="5"/>
      <c r="IKQ15" s="5"/>
      <c r="IKR15" s="5"/>
      <c r="IKS15" s="5"/>
      <c r="IKT15" s="5"/>
      <c r="IKU15" s="5"/>
      <c r="IKV15" s="5"/>
      <c r="IKW15" s="5"/>
      <c r="IKX15" s="5"/>
      <c r="IKY15" s="5"/>
      <c r="IKZ15" s="5"/>
      <c r="ILA15" s="5"/>
      <c r="ILB15" s="5"/>
      <c r="ILC15" s="5"/>
      <c r="ILD15" s="5"/>
      <c r="ILE15" s="5"/>
      <c r="ILF15" s="5"/>
      <c r="ILG15" s="5"/>
      <c r="ILH15" s="5"/>
      <c r="ILI15" s="5"/>
      <c r="ILJ15" s="5"/>
      <c r="ILK15" s="5"/>
      <c r="ILL15" s="5"/>
      <c r="ILM15" s="5"/>
      <c r="ILN15" s="5"/>
      <c r="ILO15" s="5"/>
      <c r="ILP15" s="5"/>
      <c r="ILQ15" s="5"/>
      <c r="ILR15" s="5"/>
      <c r="ILS15" s="5"/>
      <c r="ILT15" s="5"/>
      <c r="ILU15" s="5"/>
      <c r="ILV15" s="5"/>
      <c r="ILW15" s="5"/>
      <c r="ILX15" s="5"/>
      <c r="ILY15" s="5"/>
      <c r="ILZ15" s="5"/>
      <c r="IMA15" s="5"/>
      <c r="IMB15" s="5"/>
      <c r="IMC15" s="5"/>
      <c r="IMD15" s="5"/>
      <c r="IME15" s="5"/>
      <c r="IMF15" s="5"/>
      <c r="IMG15" s="5"/>
      <c r="IMH15" s="5"/>
      <c r="IMI15" s="5"/>
      <c r="IMJ15" s="5"/>
      <c r="IMK15" s="5"/>
      <c r="IML15" s="5"/>
      <c r="IMM15" s="5"/>
      <c r="IMN15" s="5"/>
      <c r="IMO15" s="5"/>
      <c r="IMP15" s="5"/>
      <c r="IMQ15" s="5"/>
      <c r="IMR15" s="5"/>
      <c r="IMS15" s="5"/>
      <c r="IMT15" s="5"/>
      <c r="IMU15" s="5"/>
      <c r="IMV15" s="5"/>
      <c r="IMW15" s="5"/>
      <c r="IMX15" s="5"/>
      <c r="IMY15" s="5"/>
      <c r="IMZ15" s="5"/>
      <c r="INA15" s="5"/>
      <c r="INB15" s="5"/>
      <c r="INC15" s="5"/>
      <c r="IND15" s="5"/>
      <c r="INE15" s="5"/>
      <c r="INF15" s="5"/>
      <c r="ING15" s="5"/>
      <c r="INH15" s="5"/>
      <c r="INI15" s="5"/>
      <c r="INJ15" s="5"/>
      <c r="INK15" s="5"/>
      <c r="INL15" s="5"/>
      <c r="INM15" s="5"/>
      <c r="INN15" s="5"/>
      <c r="INO15" s="5"/>
      <c r="INP15" s="5"/>
      <c r="INQ15" s="5"/>
      <c r="INR15" s="5"/>
      <c r="INS15" s="5"/>
      <c r="INT15" s="5"/>
      <c r="INU15" s="5"/>
      <c r="INV15" s="5"/>
      <c r="INW15" s="5"/>
      <c r="INX15" s="5"/>
      <c r="INY15" s="5"/>
      <c r="INZ15" s="5"/>
      <c r="IOA15" s="5"/>
      <c r="IOB15" s="5"/>
      <c r="IOC15" s="5"/>
      <c r="IOD15" s="5"/>
      <c r="IOE15" s="5"/>
      <c r="IOF15" s="5"/>
      <c r="IOG15" s="5"/>
      <c r="IOH15" s="5"/>
      <c r="IOI15" s="5"/>
      <c r="IOJ15" s="5"/>
      <c r="IOK15" s="5"/>
      <c r="IOL15" s="5"/>
      <c r="IOM15" s="5"/>
      <c r="ION15" s="5"/>
      <c r="IOO15" s="5"/>
      <c r="IOP15" s="5"/>
      <c r="IOQ15" s="5"/>
      <c r="IOR15" s="5"/>
      <c r="IOS15" s="5"/>
      <c r="IOT15" s="5"/>
      <c r="IOU15" s="5"/>
      <c r="IOV15" s="5"/>
      <c r="IOW15" s="5"/>
      <c r="IOX15" s="5"/>
      <c r="IOY15" s="5"/>
      <c r="IOZ15" s="5"/>
      <c r="IPA15" s="5"/>
      <c r="IPB15" s="5"/>
      <c r="IPC15" s="5"/>
      <c r="IPD15" s="5"/>
      <c r="IPE15" s="5"/>
      <c r="IPF15" s="5"/>
      <c r="IPG15" s="5"/>
      <c r="IPH15" s="5"/>
      <c r="IPI15" s="5"/>
      <c r="IPJ15" s="5"/>
      <c r="IPK15" s="5"/>
      <c r="IPL15" s="5"/>
      <c r="IPM15" s="5"/>
      <c r="IPN15" s="5"/>
      <c r="IPO15" s="5"/>
      <c r="IPP15" s="5"/>
      <c r="IPQ15" s="5"/>
      <c r="IPR15" s="5"/>
      <c r="IPS15" s="5"/>
      <c r="IPT15" s="5"/>
      <c r="IPU15" s="5"/>
      <c r="IPV15" s="5"/>
      <c r="IPW15" s="5"/>
      <c r="IPX15" s="5"/>
      <c r="IPY15" s="5"/>
      <c r="IPZ15" s="5"/>
      <c r="IQA15" s="5"/>
      <c r="IQB15" s="5"/>
      <c r="IQC15" s="5"/>
      <c r="IQD15" s="5"/>
      <c r="IQE15" s="5"/>
      <c r="IQF15" s="5"/>
      <c r="IQG15" s="5"/>
      <c r="IQH15" s="5"/>
      <c r="IQI15" s="5"/>
      <c r="IQJ15" s="5"/>
      <c r="IQK15" s="5"/>
      <c r="IQL15" s="5"/>
      <c r="IQM15" s="5"/>
      <c r="IQN15" s="5"/>
      <c r="IQO15" s="5"/>
      <c r="IQP15" s="5"/>
      <c r="IQQ15" s="5"/>
      <c r="IQR15" s="5"/>
      <c r="IQS15" s="5"/>
      <c r="IQT15" s="5"/>
      <c r="IQU15" s="5"/>
      <c r="IQV15" s="5"/>
      <c r="IQW15" s="5"/>
      <c r="IQX15" s="5"/>
      <c r="IQY15" s="5"/>
      <c r="IQZ15" s="5"/>
      <c r="IRA15" s="5"/>
      <c r="IRB15" s="5"/>
      <c r="IRC15" s="5"/>
      <c r="IRD15" s="5"/>
      <c r="IRE15" s="5"/>
      <c r="IRF15" s="5"/>
      <c r="IRG15" s="5"/>
      <c r="IRH15" s="5"/>
      <c r="IRI15" s="5"/>
      <c r="IRJ15" s="5"/>
      <c r="IRK15" s="5"/>
      <c r="IRL15" s="5"/>
      <c r="IRM15" s="5"/>
      <c r="IRN15" s="5"/>
      <c r="IRO15" s="5"/>
      <c r="IRP15" s="5"/>
      <c r="IRQ15" s="5"/>
      <c r="IRR15" s="5"/>
      <c r="IRS15" s="5"/>
      <c r="IRT15" s="5"/>
      <c r="IRU15" s="5"/>
      <c r="IRV15" s="5"/>
      <c r="IRW15" s="5"/>
      <c r="IRX15" s="5"/>
      <c r="IRY15" s="5"/>
      <c r="IRZ15" s="5"/>
      <c r="ISA15" s="5"/>
      <c r="ISB15" s="5"/>
      <c r="ISC15" s="5"/>
      <c r="ISD15" s="5"/>
      <c r="ISE15" s="5"/>
      <c r="ISF15" s="5"/>
      <c r="ISG15" s="5"/>
      <c r="ISH15" s="5"/>
      <c r="ISI15" s="5"/>
      <c r="ISJ15" s="5"/>
      <c r="ISK15" s="5"/>
      <c r="ISL15" s="5"/>
      <c r="ISM15" s="5"/>
      <c r="ISN15" s="5"/>
      <c r="ISO15" s="5"/>
      <c r="ISP15" s="5"/>
      <c r="ISQ15" s="5"/>
      <c r="ISR15" s="5"/>
      <c r="ISS15" s="5"/>
      <c r="IST15" s="5"/>
      <c r="ISU15" s="5"/>
      <c r="ISV15" s="5"/>
      <c r="ISW15" s="5"/>
      <c r="ISX15" s="5"/>
      <c r="ISY15" s="5"/>
      <c r="ISZ15" s="5"/>
      <c r="ITA15" s="5"/>
      <c r="ITB15" s="5"/>
      <c r="ITC15" s="5"/>
      <c r="ITD15" s="5"/>
      <c r="ITE15" s="5"/>
      <c r="ITF15" s="5"/>
      <c r="ITG15" s="5"/>
      <c r="ITH15" s="5"/>
      <c r="ITI15" s="5"/>
      <c r="ITJ15" s="5"/>
      <c r="ITK15" s="5"/>
      <c r="ITL15" s="5"/>
      <c r="ITM15" s="5"/>
      <c r="ITN15" s="5"/>
      <c r="ITO15" s="5"/>
      <c r="ITP15" s="5"/>
      <c r="ITQ15" s="5"/>
      <c r="ITR15" s="5"/>
      <c r="ITS15" s="5"/>
      <c r="ITT15" s="5"/>
      <c r="ITU15" s="5"/>
      <c r="ITV15" s="5"/>
      <c r="ITW15" s="5"/>
      <c r="ITX15" s="5"/>
      <c r="ITY15" s="5"/>
      <c r="ITZ15" s="5"/>
      <c r="IUA15" s="5"/>
      <c r="IUB15" s="5"/>
      <c r="IUC15" s="5"/>
      <c r="IUD15" s="5"/>
      <c r="IUE15" s="5"/>
      <c r="IUF15" s="5"/>
      <c r="IUG15" s="5"/>
      <c r="IUH15" s="5"/>
      <c r="IUI15" s="5"/>
      <c r="IUJ15" s="5"/>
      <c r="IUK15" s="5"/>
      <c r="IUL15" s="5"/>
      <c r="IUM15" s="5"/>
      <c r="IUN15" s="5"/>
      <c r="IUO15" s="5"/>
      <c r="IUP15" s="5"/>
      <c r="IUQ15" s="5"/>
      <c r="IUR15" s="5"/>
      <c r="IUS15" s="5"/>
      <c r="IUT15" s="5"/>
      <c r="IUU15" s="5"/>
      <c r="IUV15" s="5"/>
      <c r="IUW15" s="5"/>
      <c r="IUX15" s="5"/>
      <c r="IUY15" s="5"/>
      <c r="IUZ15" s="5"/>
      <c r="IVA15" s="5"/>
      <c r="IVB15" s="5"/>
      <c r="IVC15" s="5"/>
      <c r="IVD15" s="5"/>
      <c r="IVE15" s="5"/>
      <c r="IVF15" s="5"/>
      <c r="IVG15" s="5"/>
      <c r="IVH15" s="5"/>
      <c r="IVI15" s="5"/>
      <c r="IVJ15" s="5"/>
      <c r="IVK15" s="5"/>
      <c r="IVL15" s="5"/>
      <c r="IVM15" s="5"/>
      <c r="IVN15" s="5"/>
      <c r="IVO15" s="5"/>
      <c r="IVP15" s="5"/>
      <c r="IVQ15" s="5"/>
      <c r="IVR15" s="5"/>
      <c r="IVS15" s="5"/>
      <c r="IVT15" s="5"/>
      <c r="IVU15" s="5"/>
      <c r="IVV15" s="5"/>
      <c r="IVW15" s="5"/>
      <c r="IVX15" s="5"/>
      <c r="IVY15" s="5"/>
      <c r="IVZ15" s="5"/>
      <c r="IWA15" s="5"/>
      <c r="IWB15" s="5"/>
      <c r="IWC15" s="5"/>
      <c r="IWD15" s="5"/>
      <c r="IWE15" s="5"/>
      <c r="IWF15" s="5"/>
      <c r="IWG15" s="5"/>
      <c r="IWH15" s="5"/>
      <c r="IWI15" s="5"/>
      <c r="IWJ15" s="5"/>
      <c r="IWK15" s="5"/>
      <c r="IWL15" s="5"/>
      <c r="IWM15" s="5"/>
      <c r="IWN15" s="5"/>
      <c r="IWO15" s="5"/>
      <c r="IWP15" s="5"/>
      <c r="IWQ15" s="5"/>
      <c r="IWR15" s="5"/>
      <c r="IWS15" s="5"/>
      <c r="IWT15" s="5"/>
      <c r="IWU15" s="5"/>
      <c r="IWV15" s="5"/>
      <c r="IWW15" s="5"/>
      <c r="IWX15" s="5"/>
      <c r="IWY15" s="5"/>
      <c r="IWZ15" s="5"/>
      <c r="IXA15" s="5"/>
      <c r="IXB15" s="5"/>
      <c r="IXC15" s="5"/>
      <c r="IXD15" s="5"/>
      <c r="IXE15" s="5"/>
      <c r="IXF15" s="5"/>
      <c r="IXG15" s="5"/>
      <c r="IXH15" s="5"/>
      <c r="IXI15" s="5"/>
      <c r="IXJ15" s="5"/>
      <c r="IXK15" s="5"/>
      <c r="IXL15" s="5"/>
      <c r="IXM15" s="5"/>
      <c r="IXN15" s="5"/>
      <c r="IXO15" s="5"/>
      <c r="IXP15" s="5"/>
      <c r="IXQ15" s="5"/>
      <c r="IXR15" s="5"/>
      <c r="IXS15" s="5"/>
      <c r="IXT15" s="5"/>
      <c r="IXU15" s="5"/>
      <c r="IXV15" s="5"/>
      <c r="IXW15" s="5"/>
      <c r="IXX15" s="5"/>
      <c r="IXY15" s="5"/>
      <c r="IXZ15" s="5"/>
      <c r="IYA15" s="5"/>
      <c r="IYB15" s="5"/>
      <c r="IYC15" s="5"/>
      <c r="IYD15" s="5"/>
      <c r="IYE15" s="5"/>
      <c r="IYF15" s="5"/>
      <c r="IYG15" s="5"/>
      <c r="IYH15" s="5"/>
      <c r="IYI15" s="5"/>
      <c r="IYJ15" s="5"/>
      <c r="IYK15" s="5"/>
      <c r="IYL15" s="5"/>
      <c r="IYM15" s="5"/>
      <c r="IYN15" s="5"/>
      <c r="IYO15" s="5"/>
      <c r="IYP15" s="5"/>
      <c r="IYQ15" s="5"/>
      <c r="IYR15" s="5"/>
      <c r="IYS15" s="5"/>
      <c r="IYT15" s="5"/>
      <c r="IYU15" s="5"/>
      <c r="IYV15" s="5"/>
      <c r="IYW15" s="5"/>
      <c r="IYX15" s="5"/>
      <c r="IYY15" s="5"/>
      <c r="IYZ15" s="5"/>
      <c r="IZA15" s="5"/>
      <c r="IZB15" s="5"/>
      <c r="IZC15" s="5"/>
      <c r="IZD15" s="5"/>
      <c r="IZE15" s="5"/>
      <c r="IZF15" s="5"/>
      <c r="IZG15" s="5"/>
      <c r="IZH15" s="5"/>
      <c r="IZI15" s="5"/>
      <c r="IZJ15" s="5"/>
      <c r="IZK15" s="5"/>
      <c r="IZL15" s="5"/>
      <c r="IZM15" s="5"/>
      <c r="IZN15" s="5"/>
      <c r="IZO15" s="5"/>
      <c r="IZP15" s="5"/>
      <c r="IZQ15" s="5"/>
      <c r="IZR15" s="5"/>
      <c r="IZS15" s="5"/>
      <c r="IZT15" s="5"/>
      <c r="IZU15" s="5"/>
      <c r="IZV15" s="5"/>
      <c r="IZW15" s="5"/>
      <c r="IZX15" s="5"/>
      <c r="IZY15" s="5"/>
      <c r="IZZ15" s="5"/>
      <c r="JAA15" s="5"/>
      <c r="JAB15" s="5"/>
      <c r="JAC15" s="5"/>
      <c r="JAD15" s="5"/>
      <c r="JAE15" s="5"/>
      <c r="JAF15" s="5"/>
      <c r="JAG15" s="5"/>
      <c r="JAH15" s="5"/>
      <c r="JAI15" s="5"/>
      <c r="JAJ15" s="5"/>
      <c r="JAK15" s="5"/>
      <c r="JAL15" s="5"/>
      <c r="JAM15" s="5"/>
      <c r="JAN15" s="5"/>
      <c r="JAO15" s="5"/>
      <c r="JAP15" s="5"/>
      <c r="JAQ15" s="5"/>
      <c r="JAR15" s="5"/>
      <c r="JAS15" s="5"/>
      <c r="JAT15" s="5"/>
      <c r="JAU15" s="5"/>
      <c r="JAV15" s="5"/>
      <c r="JAW15" s="5"/>
      <c r="JAX15" s="5"/>
      <c r="JAY15" s="5"/>
      <c r="JAZ15" s="5"/>
      <c r="JBA15" s="5"/>
      <c r="JBB15" s="5"/>
      <c r="JBC15" s="5"/>
      <c r="JBD15" s="5"/>
      <c r="JBE15" s="5"/>
      <c r="JBF15" s="5"/>
      <c r="JBG15" s="5"/>
      <c r="JBH15" s="5"/>
      <c r="JBI15" s="5"/>
      <c r="JBJ15" s="5"/>
      <c r="JBK15" s="5"/>
      <c r="JBL15" s="5"/>
      <c r="JBM15" s="5"/>
      <c r="JBN15" s="5"/>
      <c r="JBO15" s="5"/>
      <c r="JBP15" s="5"/>
      <c r="JBQ15" s="5"/>
      <c r="JBR15" s="5"/>
      <c r="JBS15" s="5"/>
      <c r="JBT15" s="5"/>
      <c r="JBU15" s="5"/>
      <c r="JBV15" s="5"/>
      <c r="JBW15" s="5"/>
      <c r="JBX15" s="5"/>
      <c r="JBY15" s="5"/>
      <c r="JBZ15" s="5"/>
      <c r="JCA15" s="5"/>
      <c r="JCB15" s="5"/>
      <c r="JCC15" s="5"/>
      <c r="JCD15" s="5"/>
      <c r="JCE15" s="5"/>
      <c r="JCF15" s="5"/>
      <c r="JCG15" s="5"/>
      <c r="JCH15" s="5"/>
      <c r="JCI15" s="5"/>
      <c r="JCJ15" s="5"/>
      <c r="JCK15" s="5"/>
      <c r="JCL15" s="5"/>
      <c r="JCM15" s="5"/>
      <c r="JCN15" s="5"/>
      <c r="JCO15" s="5"/>
      <c r="JCP15" s="5"/>
      <c r="JCQ15" s="5"/>
      <c r="JCR15" s="5"/>
      <c r="JCS15" s="5"/>
      <c r="JCT15" s="5"/>
      <c r="JCU15" s="5"/>
      <c r="JCV15" s="5"/>
      <c r="JCW15" s="5"/>
      <c r="JCX15" s="5"/>
      <c r="JCY15" s="5"/>
      <c r="JCZ15" s="5"/>
      <c r="JDA15" s="5"/>
      <c r="JDB15" s="5"/>
      <c r="JDC15" s="5"/>
      <c r="JDD15" s="5"/>
      <c r="JDE15" s="5"/>
      <c r="JDF15" s="5"/>
      <c r="JDG15" s="5"/>
      <c r="JDH15" s="5"/>
      <c r="JDI15" s="5"/>
      <c r="JDJ15" s="5"/>
      <c r="JDK15" s="5"/>
      <c r="JDL15" s="5"/>
      <c r="JDM15" s="5"/>
      <c r="JDN15" s="5"/>
      <c r="JDO15" s="5"/>
      <c r="JDP15" s="5"/>
      <c r="JDQ15" s="5"/>
      <c r="JDR15" s="5"/>
      <c r="JDS15" s="5"/>
      <c r="JDT15" s="5"/>
      <c r="JDU15" s="5"/>
      <c r="JDV15" s="5"/>
      <c r="JDW15" s="5"/>
      <c r="JDX15" s="5"/>
      <c r="JDY15" s="5"/>
      <c r="JDZ15" s="5"/>
      <c r="JEA15" s="5"/>
      <c r="JEB15" s="5"/>
      <c r="JEC15" s="5"/>
      <c r="JED15" s="5"/>
      <c r="JEE15" s="5"/>
      <c r="JEF15" s="5"/>
      <c r="JEG15" s="5"/>
      <c r="JEH15" s="5"/>
      <c r="JEI15" s="5"/>
      <c r="JEJ15" s="5"/>
      <c r="JEK15" s="5"/>
      <c r="JEL15" s="5"/>
      <c r="JEM15" s="5"/>
      <c r="JEN15" s="5"/>
      <c r="JEO15" s="5"/>
      <c r="JEP15" s="5"/>
      <c r="JEQ15" s="5"/>
      <c r="JER15" s="5"/>
      <c r="JES15" s="5"/>
      <c r="JET15" s="5"/>
      <c r="JEU15" s="5"/>
      <c r="JEV15" s="5"/>
      <c r="JEW15" s="5"/>
      <c r="JEX15" s="5"/>
      <c r="JEY15" s="5"/>
      <c r="JEZ15" s="5"/>
      <c r="JFA15" s="5"/>
      <c r="JFB15" s="5"/>
      <c r="JFC15" s="5"/>
      <c r="JFD15" s="5"/>
      <c r="JFE15" s="5"/>
      <c r="JFF15" s="5"/>
      <c r="JFG15" s="5"/>
      <c r="JFH15" s="5"/>
      <c r="JFI15" s="5"/>
      <c r="JFJ15" s="5"/>
      <c r="JFK15" s="5"/>
      <c r="JFL15" s="5"/>
      <c r="JFM15" s="5"/>
      <c r="JFN15" s="5"/>
      <c r="JFO15" s="5"/>
      <c r="JFP15" s="5"/>
      <c r="JFQ15" s="5"/>
      <c r="JFR15" s="5"/>
      <c r="JFS15" s="5"/>
      <c r="JFT15" s="5"/>
      <c r="JFU15" s="5"/>
      <c r="JFV15" s="5"/>
      <c r="JFW15" s="5"/>
      <c r="JFX15" s="5"/>
      <c r="JFY15" s="5"/>
      <c r="JFZ15" s="5"/>
      <c r="JGA15" s="5"/>
      <c r="JGB15" s="5"/>
      <c r="JGC15" s="5"/>
      <c r="JGD15" s="5"/>
      <c r="JGE15" s="5"/>
      <c r="JGF15" s="5"/>
      <c r="JGG15" s="5"/>
      <c r="JGH15" s="5"/>
      <c r="JGI15" s="5"/>
      <c r="JGJ15" s="5"/>
      <c r="JGK15" s="5"/>
      <c r="JGL15" s="5"/>
      <c r="JGM15" s="5"/>
      <c r="JGN15" s="5"/>
      <c r="JGO15" s="5"/>
      <c r="JGP15" s="5"/>
      <c r="JGQ15" s="5"/>
      <c r="JGR15" s="5"/>
      <c r="JGS15" s="5"/>
      <c r="JGT15" s="5"/>
      <c r="JGU15" s="5"/>
      <c r="JGV15" s="5"/>
      <c r="JGW15" s="5"/>
      <c r="JGX15" s="5"/>
      <c r="JGY15" s="5"/>
      <c r="JGZ15" s="5"/>
      <c r="JHA15" s="5"/>
      <c r="JHB15" s="5"/>
      <c r="JHC15" s="5"/>
      <c r="JHD15" s="5"/>
      <c r="JHE15" s="5"/>
      <c r="JHF15" s="5"/>
      <c r="JHG15" s="5"/>
      <c r="JHH15" s="5"/>
      <c r="JHI15" s="5"/>
      <c r="JHJ15" s="5"/>
      <c r="JHK15" s="5"/>
      <c r="JHL15" s="5"/>
      <c r="JHM15" s="5"/>
      <c r="JHN15" s="5"/>
      <c r="JHO15" s="5"/>
      <c r="JHP15" s="5"/>
      <c r="JHQ15" s="5"/>
      <c r="JHR15" s="5"/>
      <c r="JHS15" s="5"/>
      <c r="JHT15" s="5"/>
      <c r="JHU15" s="5"/>
      <c r="JHV15" s="5"/>
      <c r="JHW15" s="5"/>
      <c r="JHX15" s="5"/>
      <c r="JHY15" s="5"/>
      <c r="JHZ15" s="5"/>
      <c r="JIA15" s="5"/>
      <c r="JIB15" s="5"/>
      <c r="JIC15" s="5"/>
      <c r="JID15" s="5"/>
      <c r="JIE15" s="5"/>
      <c r="JIF15" s="5"/>
      <c r="JIG15" s="5"/>
      <c r="JIH15" s="5"/>
      <c r="JII15" s="5"/>
      <c r="JIJ15" s="5"/>
      <c r="JIK15" s="5"/>
      <c r="JIL15" s="5"/>
      <c r="JIM15" s="5"/>
      <c r="JIN15" s="5"/>
      <c r="JIO15" s="5"/>
      <c r="JIP15" s="5"/>
      <c r="JIQ15" s="5"/>
      <c r="JIR15" s="5"/>
      <c r="JIS15" s="5"/>
      <c r="JIT15" s="5"/>
      <c r="JIU15" s="5"/>
      <c r="JIV15" s="5"/>
      <c r="JIW15" s="5"/>
      <c r="JIX15" s="5"/>
      <c r="JIY15" s="5"/>
      <c r="JIZ15" s="5"/>
      <c r="JJA15" s="5"/>
      <c r="JJB15" s="5"/>
      <c r="JJC15" s="5"/>
      <c r="JJD15" s="5"/>
      <c r="JJE15" s="5"/>
      <c r="JJF15" s="5"/>
      <c r="JJG15" s="5"/>
      <c r="JJH15" s="5"/>
      <c r="JJI15" s="5"/>
      <c r="JJJ15" s="5"/>
      <c r="JJK15" s="5"/>
      <c r="JJL15" s="5"/>
      <c r="JJM15" s="5"/>
      <c r="JJN15" s="5"/>
      <c r="JJO15" s="5"/>
      <c r="JJP15" s="5"/>
      <c r="JJQ15" s="5"/>
      <c r="JJR15" s="5"/>
      <c r="JJS15" s="5"/>
      <c r="JJT15" s="5"/>
      <c r="JJU15" s="5"/>
      <c r="JJV15" s="5"/>
      <c r="JJW15" s="5"/>
      <c r="JJX15" s="5"/>
      <c r="JJY15" s="5"/>
      <c r="JJZ15" s="5"/>
      <c r="JKA15" s="5"/>
      <c r="JKB15" s="5"/>
      <c r="JKC15" s="5"/>
      <c r="JKD15" s="5"/>
      <c r="JKE15" s="5"/>
      <c r="JKF15" s="5"/>
      <c r="JKG15" s="5"/>
      <c r="JKH15" s="5"/>
      <c r="JKI15" s="5"/>
      <c r="JKJ15" s="5"/>
      <c r="JKK15" s="5"/>
      <c r="JKL15" s="5"/>
      <c r="JKM15" s="5"/>
      <c r="JKN15" s="5"/>
      <c r="JKO15" s="5"/>
      <c r="JKP15" s="5"/>
      <c r="JKQ15" s="5"/>
      <c r="JKR15" s="5"/>
      <c r="JKS15" s="5"/>
      <c r="JKT15" s="5"/>
      <c r="JKU15" s="5"/>
      <c r="JKV15" s="5"/>
      <c r="JKW15" s="5"/>
      <c r="JKX15" s="5"/>
      <c r="JKY15" s="5"/>
      <c r="JKZ15" s="5"/>
      <c r="JLA15" s="5"/>
      <c r="JLB15" s="5"/>
      <c r="JLC15" s="5"/>
      <c r="JLD15" s="5"/>
      <c r="JLE15" s="5"/>
      <c r="JLF15" s="5"/>
      <c r="JLG15" s="5"/>
      <c r="JLH15" s="5"/>
      <c r="JLI15" s="5"/>
      <c r="JLJ15" s="5"/>
      <c r="JLK15" s="5"/>
      <c r="JLL15" s="5"/>
      <c r="JLM15" s="5"/>
      <c r="JLN15" s="5"/>
      <c r="JLO15" s="5"/>
      <c r="JLP15" s="5"/>
      <c r="JLQ15" s="5"/>
      <c r="JLR15" s="5"/>
      <c r="JLS15" s="5"/>
      <c r="JLT15" s="5"/>
      <c r="JLU15" s="5"/>
      <c r="JLV15" s="5"/>
      <c r="JLW15" s="5"/>
      <c r="JLX15" s="5"/>
      <c r="JLY15" s="5"/>
      <c r="JLZ15" s="5"/>
      <c r="JMA15" s="5"/>
      <c r="JMB15" s="5"/>
      <c r="JMC15" s="5"/>
      <c r="JMD15" s="5"/>
      <c r="JME15" s="5"/>
      <c r="JMF15" s="5"/>
      <c r="JMG15" s="5"/>
      <c r="JMH15" s="5"/>
      <c r="JMI15" s="5"/>
      <c r="JMJ15" s="5"/>
      <c r="JMK15" s="5"/>
      <c r="JML15" s="5"/>
      <c r="JMM15" s="5"/>
      <c r="JMN15" s="5"/>
      <c r="JMO15" s="5"/>
      <c r="JMP15" s="5"/>
      <c r="JMQ15" s="5"/>
      <c r="JMR15" s="5"/>
      <c r="JMS15" s="5"/>
      <c r="JMT15" s="5"/>
      <c r="JMU15" s="5"/>
      <c r="JMV15" s="5"/>
      <c r="JMW15" s="5"/>
      <c r="JMX15" s="5"/>
      <c r="JMY15" s="5"/>
      <c r="JMZ15" s="5"/>
      <c r="JNA15" s="5"/>
      <c r="JNB15" s="5"/>
      <c r="JNC15" s="5"/>
      <c r="JND15" s="5"/>
      <c r="JNE15" s="5"/>
      <c r="JNF15" s="5"/>
      <c r="JNG15" s="5"/>
      <c r="JNH15" s="5"/>
      <c r="JNI15" s="5"/>
      <c r="JNJ15" s="5"/>
      <c r="JNK15" s="5"/>
      <c r="JNL15" s="5"/>
      <c r="JNM15" s="5"/>
      <c r="JNN15" s="5"/>
      <c r="JNO15" s="5"/>
      <c r="JNP15" s="5"/>
      <c r="JNQ15" s="5"/>
      <c r="JNR15" s="5"/>
      <c r="JNS15" s="5"/>
      <c r="JNT15" s="5"/>
      <c r="JNU15" s="5"/>
      <c r="JNV15" s="5"/>
      <c r="JNW15" s="5"/>
      <c r="JNX15" s="5"/>
      <c r="JNY15" s="5"/>
      <c r="JNZ15" s="5"/>
      <c r="JOA15" s="5"/>
      <c r="JOB15" s="5"/>
      <c r="JOC15" s="5"/>
      <c r="JOD15" s="5"/>
      <c r="JOE15" s="5"/>
      <c r="JOF15" s="5"/>
      <c r="JOG15" s="5"/>
      <c r="JOH15" s="5"/>
      <c r="JOI15" s="5"/>
      <c r="JOJ15" s="5"/>
      <c r="JOK15" s="5"/>
      <c r="JOL15" s="5"/>
      <c r="JOM15" s="5"/>
      <c r="JON15" s="5"/>
      <c r="JOO15" s="5"/>
      <c r="JOP15" s="5"/>
      <c r="JOQ15" s="5"/>
      <c r="JOR15" s="5"/>
      <c r="JOS15" s="5"/>
      <c r="JOT15" s="5"/>
      <c r="JOU15" s="5"/>
      <c r="JOV15" s="5"/>
      <c r="JOW15" s="5"/>
      <c r="JOX15" s="5"/>
      <c r="JOY15" s="5"/>
      <c r="JOZ15" s="5"/>
      <c r="JPA15" s="5"/>
      <c r="JPB15" s="5"/>
      <c r="JPC15" s="5"/>
      <c r="JPD15" s="5"/>
      <c r="JPE15" s="5"/>
      <c r="JPF15" s="5"/>
      <c r="JPG15" s="5"/>
      <c r="JPH15" s="5"/>
      <c r="JPI15" s="5"/>
      <c r="JPJ15" s="5"/>
      <c r="JPK15" s="5"/>
      <c r="JPL15" s="5"/>
      <c r="JPM15" s="5"/>
      <c r="JPN15" s="5"/>
      <c r="JPO15" s="5"/>
      <c r="JPP15" s="5"/>
      <c r="JPQ15" s="5"/>
      <c r="JPR15" s="5"/>
      <c r="JPS15" s="5"/>
      <c r="JPT15" s="5"/>
      <c r="JPU15" s="5"/>
      <c r="JPV15" s="5"/>
      <c r="JPW15" s="5"/>
      <c r="JPX15" s="5"/>
      <c r="JPY15" s="5"/>
      <c r="JPZ15" s="5"/>
      <c r="JQA15" s="5"/>
      <c r="JQB15" s="5"/>
      <c r="JQC15" s="5"/>
      <c r="JQD15" s="5"/>
      <c r="JQE15" s="5"/>
      <c r="JQF15" s="5"/>
      <c r="JQG15" s="5"/>
      <c r="JQH15" s="5"/>
      <c r="JQI15" s="5"/>
      <c r="JQJ15" s="5"/>
      <c r="JQK15" s="5"/>
      <c r="JQL15" s="5"/>
      <c r="JQM15" s="5"/>
      <c r="JQN15" s="5"/>
      <c r="JQO15" s="5"/>
      <c r="JQP15" s="5"/>
      <c r="JQQ15" s="5"/>
      <c r="JQR15" s="5"/>
      <c r="JQS15" s="5"/>
      <c r="JQT15" s="5"/>
      <c r="JQU15" s="5"/>
      <c r="JQV15" s="5"/>
      <c r="JQW15" s="5"/>
      <c r="JQX15" s="5"/>
      <c r="JQY15" s="5"/>
      <c r="JQZ15" s="5"/>
      <c r="JRA15" s="5"/>
      <c r="JRB15" s="5"/>
      <c r="JRC15" s="5"/>
      <c r="JRD15" s="5"/>
      <c r="JRE15" s="5"/>
      <c r="JRF15" s="5"/>
      <c r="JRG15" s="5"/>
      <c r="JRH15" s="5"/>
      <c r="JRI15" s="5"/>
      <c r="JRJ15" s="5"/>
      <c r="JRK15" s="5"/>
      <c r="JRL15" s="5"/>
      <c r="JRM15" s="5"/>
      <c r="JRN15" s="5"/>
      <c r="JRO15" s="5"/>
      <c r="JRP15" s="5"/>
      <c r="JRQ15" s="5"/>
      <c r="JRR15" s="5"/>
      <c r="JRS15" s="5"/>
      <c r="JRT15" s="5"/>
      <c r="JRU15" s="5"/>
      <c r="JRV15" s="5"/>
      <c r="JRW15" s="5"/>
      <c r="JRX15" s="5"/>
      <c r="JRY15" s="5"/>
      <c r="JRZ15" s="5"/>
      <c r="JSA15" s="5"/>
      <c r="JSB15" s="5"/>
      <c r="JSC15" s="5"/>
      <c r="JSD15" s="5"/>
      <c r="JSE15" s="5"/>
      <c r="JSF15" s="5"/>
      <c r="JSG15" s="5"/>
      <c r="JSH15" s="5"/>
      <c r="JSI15" s="5"/>
      <c r="JSJ15" s="5"/>
      <c r="JSK15" s="5"/>
      <c r="JSL15" s="5"/>
      <c r="JSM15" s="5"/>
      <c r="JSN15" s="5"/>
      <c r="JSO15" s="5"/>
      <c r="JSP15" s="5"/>
      <c r="JSQ15" s="5"/>
      <c r="JSR15" s="5"/>
      <c r="JSS15" s="5"/>
      <c r="JST15" s="5"/>
      <c r="JSU15" s="5"/>
      <c r="JSV15" s="5"/>
      <c r="JSW15" s="5"/>
      <c r="JSX15" s="5"/>
      <c r="JSY15" s="5"/>
      <c r="JSZ15" s="5"/>
      <c r="JTA15" s="5"/>
      <c r="JTB15" s="5"/>
      <c r="JTC15" s="5"/>
      <c r="JTD15" s="5"/>
      <c r="JTE15" s="5"/>
      <c r="JTF15" s="5"/>
      <c r="JTG15" s="5"/>
      <c r="JTH15" s="5"/>
      <c r="JTI15" s="5"/>
      <c r="JTJ15" s="5"/>
      <c r="JTK15" s="5"/>
      <c r="JTL15" s="5"/>
      <c r="JTM15" s="5"/>
      <c r="JTN15" s="5"/>
      <c r="JTO15" s="5"/>
      <c r="JTP15" s="5"/>
      <c r="JTQ15" s="5"/>
      <c r="JTR15" s="5"/>
      <c r="JTS15" s="5"/>
      <c r="JTT15" s="5"/>
      <c r="JTU15" s="5"/>
      <c r="JTV15" s="5"/>
      <c r="JTW15" s="5"/>
      <c r="JTX15" s="5"/>
      <c r="JTY15" s="5"/>
      <c r="JTZ15" s="5"/>
      <c r="JUA15" s="5"/>
      <c r="JUB15" s="5"/>
      <c r="JUC15" s="5"/>
      <c r="JUD15" s="5"/>
      <c r="JUE15" s="5"/>
      <c r="JUF15" s="5"/>
      <c r="JUG15" s="5"/>
      <c r="JUH15" s="5"/>
      <c r="JUI15" s="5"/>
      <c r="JUJ15" s="5"/>
      <c r="JUK15" s="5"/>
      <c r="JUL15" s="5"/>
      <c r="JUM15" s="5"/>
      <c r="JUN15" s="5"/>
      <c r="JUO15" s="5"/>
      <c r="JUP15" s="5"/>
      <c r="JUQ15" s="5"/>
      <c r="JUR15" s="5"/>
      <c r="JUS15" s="5"/>
      <c r="JUT15" s="5"/>
      <c r="JUU15" s="5"/>
      <c r="JUV15" s="5"/>
      <c r="JUW15" s="5"/>
      <c r="JUX15" s="5"/>
      <c r="JUY15" s="5"/>
      <c r="JUZ15" s="5"/>
      <c r="JVA15" s="5"/>
      <c r="JVB15" s="5"/>
      <c r="JVC15" s="5"/>
      <c r="JVD15" s="5"/>
      <c r="JVE15" s="5"/>
      <c r="JVF15" s="5"/>
      <c r="JVG15" s="5"/>
      <c r="JVH15" s="5"/>
      <c r="JVI15" s="5"/>
      <c r="JVJ15" s="5"/>
      <c r="JVK15" s="5"/>
      <c r="JVL15" s="5"/>
      <c r="JVM15" s="5"/>
      <c r="JVN15" s="5"/>
      <c r="JVO15" s="5"/>
      <c r="JVP15" s="5"/>
      <c r="JVQ15" s="5"/>
      <c r="JVR15" s="5"/>
      <c r="JVS15" s="5"/>
      <c r="JVT15" s="5"/>
      <c r="JVU15" s="5"/>
      <c r="JVV15" s="5"/>
      <c r="JVW15" s="5"/>
      <c r="JVX15" s="5"/>
      <c r="JVY15" s="5"/>
      <c r="JVZ15" s="5"/>
      <c r="JWA15" s="5"/>
      <c r="JWB15" s="5"/>
      <c r="JWC15" s="5"/>
      <c r="JWD15" s="5"/>
      <c r="JWE15" s="5"/>
      <c r="JWF15" s="5"/>
      <c r="JWG15" s="5"/>
      <c r="JWH15" s="5"/>
      <c r="JWI15" s="5"/>
      <c r="JWJ15" s="5"/>
      <c r="JWK15" s="5"/>
      <c r="JWL15" s="5"/>
      <c r="JWM15" s="5"/>
      <c r="JWN15" s="5"/>
      <c r="JWO15" s="5"/>
      <c r="JWP15" s="5"/>
      <c r="JWQ15" s="5"/>
      <c r="JWR15" s="5"/>
      <c r="JWS15" s="5"/>
      <c r="JWT15" s="5"/>
      <c r="JWU15" s="5"/>
      <c r="JWV15" s="5"/>
      <c r="JWW15" s="5"/>
      <c r="JWX15" s="5"/>
      <c r="JWY15" s="5"/>
      <c r="JWZ15" s="5"/>
      <c r="JXA15" s="5"/>
      <c r="JXB15" s="5"/>
      <c r="JXC15" s="5"/>
      <c r="JXD15" s="5"/>
      <c r="JXE15" s="5"/>
      <c r="JXF15" s="5"/>
      <c r="JXG15" s="5"/>
      <c r="JXH15" s="5"/>
      <c r="JXI15" s="5"/>
      <c r="JXJ15" s="5"/>
      <c r="JXK15" s="5"/>
      <c r="JXL15" s="5"/>
      <c r="JXM15" s="5"/>
      <c r="JXN15" s="5"/>
      <c r="JXO15" s="5"/>
      <c r="JXP15" s="5"/>
      <c r="JXQ15" s="5"/>
      <c r="JXR15" s="5"/>
      <c r="JXS15" s="5"/>
      <c r="JXT15" s="5"/>
      <c r="JXU15" s="5"/>
      <c r="JXV15" s="5"/>
      <c r="JXW15" s="5"/>
      <c r="JXX15" s="5"/>
      <c r="JXY15" s="5"/>
      <c r="JXZ15" s="5"/>
      <c r="JYA15" s="5"/>
      <c r="JYB15" s="5"/>
      <c r="JYC15" s="5"/>
      <c r="JYD15" s="5"/>
      <c r="JYE15" s="5"/>
      <c r="JYF15" s="5"/>
      <c r="JYG15" s="5"/>
      <c r="JYH15" s="5"/>
      <c r="JYI15" s="5"/>
      <c r="JYJ15" s="5"/>
      <c r="JYK15" s="5"/>
      <c r="JYL15" s="5"/>
      <c r="JYM15" s="5"/>
      <c r="JYN15" s="5"/>
      <c r="JYO15" s="5"/>
      <c r="JYP15" s="5"/>
      <c r="JYQ15" s="5"/>
      <c r="JYR15" s="5"/>
      <c r="JYS15" s="5"/>
      <c r="JYT15" s="5"/>
      <c r="JYU15" s="5"/>
      <c r="JYV15" s="5"/>
      <c r="JYW15" s="5"/>
      <c r="JYX15" s="5"/>
      <c r="JYY15" s="5"/>
      <c r="JYZ15" s="5"/>
      <c r="JZA15" s="5"/>
      <c r="JZB15" s="5"/>
      <c r="JZC15" s="5"/>
      <c r="JZD15" s="5"/>
      <c r="JZE15" s="5"/>
      <c r="JZF15" s="5"/>
      <c r="JZG15" s="5"/>
      <c r="JZH15" s="5"/>
      <c r="JZI15" s="5"/>
      <c r="JZJ15" s="5"/>
      <c r="JZK15" s="5"/>
      <c r="JZL15" s="5"/>
      <c r="JZM15" s="5"/>
      <c r="JZN15" s="5"/>
      <c r="JZO15" s="5"/>
      <c r="JZP15" s="5"/>
      <c r="JZQ15" s="5"/>
      <c r="JZR15" s="5"/>
      <c r="JZS15" s="5"/>
      <c r="JZT15" s="5"/>
      <c r="JZU15" s="5"/>
      <c r="JZV15" s="5"/>
      <c r="JZW15" s="5"/>
      <c r="JZX15" s="5"/>
      <c r="JZY15" s="5"/>
      <c r="JZZ15" s="5"/>
      <c r="KAA15" s="5"/>
      <c r="KAB15" s="5"/>
      <c r="KAC15" s="5"/>
      <c r="KAD15" s="5"/>
      <c r="KAE15" s="5"/>
      <c r="KAF15" s="5"/>
      <c r="KAG15" s="5"/>
      <c r="KAH15" s="5"/>
      <c r="KAI15" s="5"/>
      <c r="KAJ15" s="5"/>
      <c r="KAK15" s="5"/>
      <c r="KAL15" s="5"/>
      <c r="KAM15" s="5"/>
      <c r="KAN15" s="5"/>
      <c r="KAO15" s="5"/>
      <c r="KAP15" s="5"/>
      <c r="KAQ15" s="5"/>
      <c r="KAR15" s="5"/>
      <c r="KAS15" s="5"/>
      <c r="KAT15" s="5"/>
      <c r="KAU15" s="5"/>
      <c r="KAV15" s="5"/>
      <c r="KAW15" s="5"/>
      <c r="KAX15" s="5"/>
      <c r="KAY15" s="5"/>
      <c r="KAZ15" s="5"/>
      <c r="KBA15" s="5"/>
      <c r="KBB15" s="5"/>
      <c r="KBC15" s="5"/>
      <c r="KBD15" s="5"/>
      <c r="KBE15" s="5"/>
      <c r="KBF15" s="5"/>
      <c r="KBG15" s="5"/>
      <c r="KBH15" s="5"/>
      <c r="KBI15" s="5"/>
      <c r="KBJ15" s="5"/>
      <c r="KBK15" s="5"/>
      <c r="KBL15" s="5"/>
      <c r="KBM15" s="5"/>
      <c r="KBN15" s="5"/>
      <c r="KBO15" s="5"/>
      <c r="KBP15" s="5"/>
      <c r="KBQ15" s="5"/>
      <c r="KBR15" s="5"/>
      <c r="KBS15" s="5"/>
      <c r="KBT15" s="5"/>
      <c r="KBU15" s="5"/>
      <c r="KBV15" s="5"/>
      <c r="KBW15" s="5"/>
      <c r="KBX15" s="5"/>
      <c r="KBY15" s="5"/>
      <c r="KBZ15" s="5"/>
      <c r="KCA15" s="5"/>
      <c r="KCB15" s="5"/>
      <c r="KCC15" s="5"/>
      <c r="KCD15" s="5"/>
      <c r="KCE15" s="5"/>
      <c r="KCF15" s="5"/>
      <c r="KCG15" s="5"/>
      <c r="KCH15" s="5"/>
      <c r="KCI15" s="5"/>
      <c r="KCJ15" s="5"/>
      <c r="KCK15" s="5"/>
      <c r="KCL15" s="5"/>
      <c r="KCM15" s="5"/>
      <c r="KCN15" s="5"/>
      <c r="KCO15" s="5"/>
      <c r="KCP15" s="5"/>
      <c r="KCQ15" s="5"/>
      <c r="KCR15" s="5"/>
      <c r="KCS15" s="5"/>
      <c r="KCT15" s="5"/>
      <c r="KCU15" s="5"/>
      <c r="KCV15" s="5"/>
      <c r="KCW15" s="5"/>
      <c r="KCX15" s="5"/>
      <c r="KCY15" s="5"/>
      <c r="KCZ15" s="5"/>
      <c r="KDA15" s="5"/>
      <c r="KDB15" s="5"/>
      <c r="KDC15" s="5"/>
      <c r="KDD15" s="5"/>
      <c r="KDE15" s="5"/>
      <c r="KDF15" s="5"/>
      <c r="KDG15" s="5"/>
      <c r="KDH15" s="5"/>
      <c r="KDI15" s="5"/>
      <c r="KDJ15" s="5"/>
      <c r="KDK15" s="5"/>
      <c r="KDL15" s="5"/>
      <c r="KDM15" s="5"/>
      <c r="KDN15" s="5"/>
      <c r="KDO15" s="5"/>
      <c r="KDP15" s="5"/>
      <c r="KDQ15" s="5"/>
      <c r="KDR15" s="5"/>
      <c r="KDS15" s="5"/>
      <c r="KDT15" s="5"/>
      <c r="KDU15" s="5"/>
      <c r="KDV15" s="5"/>
      <c r="KDW15" s="5"/>
      <c r="KDX15" s="5"/>
      <c r="KDY15" s="5"/>
      <c r="KDZ15" s="5"/>
      <c r="KEA15" s="5"/>
      <c r="KEB15" s="5"/>
      <c r="KEC15" s="5"/>
      <c r="KED15" s="5"/>
      <c r="KEE15" s="5"/>
      <c r="KEF15" s="5"/>
      <c r="KEG15" s="5"/>
      <c r="KEH15" s="5"/>
      <c r="KEI15" s="5"/>
      <c r="KEJ15" s="5"/>
      <c r="KEK15" s="5"/>
      <c r="KEL15" s="5"/>
      <c r="KEM15" s="5"/>
      <c r="KEN15" s="5"/>
      <c r="KEO15" s="5"/>
      <c r="KEP15" s="5"/>
      <c r="KEQ15" s="5"/>
      <c r="KER15" s="5"/>
      <c r="KES15" s="5"/>
      <c r="KET15" s="5"/>
      <c r="KEU15" s="5"/>
      <c r="KEV15" s="5"/>
      <c r="KEW15" s="5"/>
      <c r="KEX15" s="5"/>
      <c r="KEY15" s="5"/>
      <c r="KEZ15" s="5"/>
      <c r="KFA15" s="5"/>
      <c r="KFB15" s="5"/>
      <c r="KFC15" s="5"/>
      <c r="KFD15" s="5"/>
      <c r="KFE15" s="5"/>
      <c r="KFF15" s="5"/>
      <c r="KFG15" s="5"/>
      <c r="KFH15" s="5"/>
      <c r="KFI15" s="5"/>
      <c r="KFJ15" s="5"/>
      <c r="KFK15" s="5"/>
      <c r="KFL15" s="5"/>
      <c r="KFM15" s="5"/>
      <c r="KFN15" s="5"/>
      <c r="KFO15" s="5"/>
      <c r="KFP15" s="5"/>
      <c r="KFQ15" s="5"/>
      <c r="KFR15" s="5"/>
      <c r="KFS15" s="5"/>
      <c r="KFT15" s="5"/>
      <c r="KFU15" s="5"/>
      <c r="KFV15" s="5"/>
      <c r="KFW15" s="5"/>
      <c r="KFX15" s="5"/>
      <c r="KFY15" s="5"/>
      <c r="KFZ15" s="5"/>
      <c r="KGA15" s="5"/>
      <c r="KGB15" s="5"/>
      <c r="KGC15" s="5"/>
      <c r="KGD15" s="5"/>
      <c r="KGE15" s="5"/>
      <c r="KGF15" s="5"/>
      <c r="KGG15" s="5"/>
      <c r="KGH15" s="5"/>
      <c r="KGI15" s="5"/>
      <c r="KGJ15" s="5"/>
      <c r="KGK15" s="5"/>
      <c r="KGL15" s="5"/>
      <c r="KGM15" s="5"/>
      <c r="KGN15" s="5"/>
      <c r="KGO15" s="5"/>
      <c r="KGP15" s="5"/>
      <c r="KGQ15" s="5"/>
      <c r="KGR15" s="5"/>
      <c r="KGS15" s="5"/>
      <c r="KGT15" s="5"/>
      <c r="KGU15" s="5"/>
      <c r="KGV15" s="5"/>
      <c r="KGW15" s="5"/>
      <c r="KGX15" s="5"/>
      <c r="KGY15" s="5"/>
      <c r="KGZ15" s="5"/>
      <c r="KHA15" s="5"/>
      <c r="KHB15" s="5"/>
      <c r="KHC15" s="5"/>
      <c r="KHD15" s="5"/>
      <c r="KHE15" s="5"/>
      <c r="KHF15" s="5"/>
      <c r="KHG15" s="5"/>
      <c r="KHH15" s="5"/>
      <c r="KHI15" s="5"/>
      <c r="KHJ15" s="5"/>
      <c r="KHK15" s="5"/>
      <c r="KHL15" s="5"/>
      <c r="KHM15" s="5"/>
      <c r="KHN15" s="5"/>
      <c r="KHO15" s="5"/>
      <c r="KHP15" s="5"/>
      <c r="KHQ15" s="5"/>
      <c r="KHR15" s="5"/>
      <c r="KHS15" s="5"/>
      <c r="KHT15" s="5"/>
      <c r="KHU15" s="5"/>
      <c r="KHV15" s="5"/>
      <c r="KHW15" s="5"/>
      <c r="KHX15" s="5"/>
      <c r="KHY15" s="5"/>
      <c r="KHZ15" s="5"/>
      <c r="KIA15" s="5"/>
      <c r="KIB15" s="5"/>
      <c r="KIC15" s="5"/>
      <c r="KID15" s="5"/>
      <c r="KIE15" s="5"/>
      <c r="KIF15" s="5"/>
      <c r="KIG15" s="5"/>
      <c r="KIH15" s="5"/>
      <c r="KII15" s="5"/>
      <c r="KIJ15" s="5"/>
      <c r="KIK15" s="5"/>
      <c r="KIL15" s="5"/>
      <c r="KIM15" s="5"/>
      <c r="KIN15" s="5"/>
      <c r="KIO15" s="5"/>
      <c r="KIP15" s="5"/>
      <c r="KIQ15" s="5"/>
      <c r="KIR15" s="5"/>
      <c r="KIS15" s="5"/>
      <c r="KIT15" s="5"/>
      <c r="KIU15" s="5"/>
      <c r="KIV15" s="5"/>
      <c r="KIW15" s="5"/>
      <c r="KIX15" s="5"/>
      <c r="KIY15" s="5"/>
      <c r="KIZ15" s="5"/>
      <c r="KJA15" s="5"/>
      <c r="KJB15" s="5"/>
      <c r="KJC15" s="5"/>
      <c r="KJD15" s="5"/>
      <c r="KJE15" s="5"/>
      <c r="KJF15" s="5"/>
      <c r="KJG15" s="5"/>
      <c r="KJH15" s="5"/>
      <c r="KJI15" s="5"/>
      <c r="KJJ15" s="5"/>
      <c r="KJK15" s="5"/>
      <c r="KJL15" s="5"/>
      <c r="KJM15" s="5"/>
      <c r="KJN15" s="5"/>
      <c r="KJO15" s="5"/>
      <c r="KJP15" s="5"/>
      <c r="KJQ15" s="5"/>
      <c r="KJR15" s="5"/>
      <c r="KJS15" s="5"/>
      <c r="KJT15" s="5"/>
      <c r="KJU15" s="5"/>
      <c r="KJV15" s="5"/>
      <c r="KJW15" s="5"/>
      <c r="KJX15" s="5"/>
      <c r="KJY15" s="5"/>
      <c r="KJZ15" s="5"/>
      <c r="KKA15" s="5"/>
      <c r="KKB15" s="5"/>
      <c r="KKC15" s="5"/>
      <c r="KKD15" s="5"/>
      <c r="KKE15" s="5"/>
      <c r="KKF15" s="5"/>
      <c r="KKG15" s="5"/>
      <c r="KKH15" s="5"/>
      <c r="KKI15" s="5"/>
      <c r="KKJ15" s="5"/>
      <c r="KKK15" s="5"/>
      <c r="KKL15" s="5"/>
      <c r="KKM15" s="5"/>
      <c r="KKN15" s="5"/>
      <c r="KKO15" s="5"/>
      <c r="KKP15" s="5"/>
      <c r="KKQ15" s="5"/>
      <c r="KKR15" s="5"/>
      <c r="KKS15" s="5"/>
      <c r="KKT15" s="5"/>
      <c r="KKU15" s="5"/>
      <c r="KKV15" s="5"/>
      <c r="KKW15" s="5"/>
      <c r="KKX15" s="5"/>
      <c r="KKY15" s="5"/>
      <c r="KKZ15" s="5"/>
      <c r="KLA15" s="5"/>
      <c r="KLB15" s="5"/>
      <c r="KLC15" s="5"/>
      <c r="KLD15" s="5"/>
      <c r="KLE15" s="5"/>
      <c r="KLF15" s="5"/>
      <c r="KLG15" s="5"/>
      <c r="KLH15" s="5"/>
      <c r="KLI15" s="5"/>
      <c r="KLJ15" s="5"/>
      <c r="KLK15" s="5"/>
      <c r="KLL15" s="5"/>
      <c r="KLM15" s="5"/>
      <c r="KLN15" s="5"/>
      <c r="KLO15" s="5"/>
      <c r="KLP15" s="5"/>
      <c r="KLQ15" s="5"/>
      <c r="KLR15" s="5"/>
      <c r="KLS15" s="5"/>
      <c r="KLT15" s="5"/>
      <c r="KLU15" s="5"/>
      <c r="KLV15" s="5"/>
      <c r="KLW15" s="5"/>
      <c r="KLX15" s="5"/>
      <c r="KLY15" s="5"/>
      <c r="KLZ15" s="5"/>
      <c r="KMA15" s="5"/>
      <c r="KMB15" s="5"/>
      <c r="KMC15" s="5"/>
      <c r="KMD15" s="5"/>
      <c r="KME15" s="5"/>
      <c r="KMF15" s="5"/>
      <c r="KMG15" s="5"/>
      <c r="KMH15" s="5"/>
      <c r="KMI15" s="5"/>
      <c r="KMJ15" s="5"/>
      <c r="KMK15" s="5"/>
      <c r="KML15" s="5"/>
      <c r="KMM15" s="5"/>
      <c r="KMN15" s="5"/>
      <c r="KMO15" s="5"/>
      <c r="KMP15" s="5"/>
      <c r="KMQ15" s="5"/>
      <c r="KMR15" s="5"/>
      <c r="KMS15" s="5"/>
      <c r="KMT15" s="5"/>
      <c r="KMU15" s="5"/>
      <c r="KMV15" s="5"/>
      <c r="KMW15" s="5"/>
      <c r="KMX15" s="5"/>
      <c r="KMY15" s="5"/>
      <c r="KMZ15" s="5"/>
      <c r="KNA15" s="5"/>
      <c r="KNB15" s="5"/>
      <c r="KNC15" s="5"/>
      <c r="KND15" s="5"/>
      <c r="KNE15" s="5"/>
      <c r="KNF15" s="5"/>
      <c r="KNG15" s="5"/>
      <c r="KNH15" s="5"/>
      <c r="KNI15" s="5"/>
      <c r="KNJ15" s="5"/>
      <c r="KNK15" s="5"/>
      <c r="KNL15" s="5"/>
      <c r="KNM15" s="5"/>
      <c r="KNN15" s="5"/>
      <c r="KNO15" s="5"/>
      <c r="KNP15" s="5"/>
      <c r="KNQ15" s="5"/>
      <c r="KNR15" s="5"/>
      <c r="KNS15" s="5"/>
      <c r="KNT15" s="5"/>
      <c r="KNU15" s="5"/>
      <c r="KNV15" s="5"/>
      <c r="KNW15" s="5"/>
      <c r="KNX15" s="5"/>
      <c r="KNY15" s="5"/>
      <c r="KNZ15" s="5"/>
      <c r="KOA15" s="5"/>
      <c r="KOB15" s="5"/>
      <c r="KOC15" s="5"/>
      <c r="KOD15" s="5"/>
      <c r="KOE15" s="5"/>
      <c r="KOF15" s="5"/>
      <c r="KOG15" s="5"/>
      <c r="KOH15" s="5"/>
      <c r="KOI15" s="5"/>
      <c r="KOJ15" s="5"/>
      <c r="KOK15" s="5"/>
      <c r="KOL15" s="5"/>
      <c r="KOM15" s="5"/>
      <c r="KON15" s="5"/>
      <c r="KOO15" s="5"/>
      <c r="KOP15" s="5"/>
      <c r="KOQ15" s="5"/>
      <c r="KOR15" s="5"/>
      <c r="KOS15" s="5"/>
      <c r="KOT15" s="5"/>
      <c r="KOU15" s="5"/>
      <c r="KOV15" s="5"/>
      <c r="KOW15" s="5"/>
      <c r="KOX15" s="5"/>
      <c r="KOY15" s="5"/>
      <c r="KOZ15" s="5"/>
      <c r="KPA15" s="5"/>
      <c r="KPB15" s="5"/>
      <c r="KPC15" s="5"/>
      <c r="KPD15" s="5"/>
      <c r="KPE15" s="5"/>
      <c r="KPF15" s="5"/>
      <c r="KPG15" s="5"/>
      <c r="KPH15" s="5"/>
      <c r="KPI15" s="5"/>
      <c r="KPJ15" s="5"/>
      <c r="KPK15" s="5"/>
      <c r="KPL15" s="5"/>
      <c r="KPM15" s="5"/>
      <c r="KPN15" s="5"/>
      <c r="KPO15" s="5"/>
      <c r="KPP15" s="5"/>
      <c r="KPQ15" s="5"/>
      <c r="KPR15" s="5"/>
      <c r="KPS15" s="5"/>
      <c r="KPT15" s="5"/>
      <c r="KPU15" s="5"/>
      <c r="KPV15" s="5"/>
      <c r="KPW15" s="5"/>
      <c r="KPX15" s="5"/>
      <c r="KPY15" s="5"/>
      <c r="KPZ15" s="5"/>
      <c r="KQA15" s="5"/>
      <c r="KQB15" s="5"/>
      <c r="KQC15" s="5"/>
      <c r="KQD15" s="5"/>
      <c r="KQE15" s="5"/>
      <c r="KQF15" s="5"/>
      <c r="KQG15" s="5"/>
      <c r="KQH15" s="5"/>
      <c r="KQI15" s="5"/>
      <c r="KQJ15" s="5"/>
      <c r="KQK15" s="5"/>
      <c r="KQL15" s="5"/>
      <c r="KQM15" s="5"/>
      <c r="KQN15" s="5"/>
      <c r="KQO15" s="5"/>
      <c r="KQP15" s="5"/>
      <c r="KQQ15" s="5"/>
      <c r="KQR15" s="5"/>
      <c r="KQS15" s="5"/>
      <c r="KQT15" s="5"/>
      <c r="KQU15" s="5"/>
      <c r="KQV15" s="5"/>
      <c r="KQW15" s="5"/>
      <c r="KQX15" s="5"/>
      <c r="KQY15" s="5"/>
      <c r="KQZ15" s="5"/>
      <c r="KRA15" s="5"/>
      <c r="KRB15" s="5"/>
      <c r="KRC15" s="5"/>
      <c r="KRD15" s="5"/>
      <c r="KRE15" s="5"/>
      <c r="KRF15" s="5"/>
      <c r="KRG15" s="5"/>
      <c r="KRH15" s="5"/>
      <c r="KRI15" s="5"/>
      <c r="KRJ15" s="5"/>
      <c r="KRK15" s="5"/>
      <c r="KRL15" s="5"/>
      <c r="KRM15" s="5"/>
      <c r="KRN15" s="5"/>
      <c r="KRO15" s="5"/>
      <c r="KRP15" s="5"/>
      <c r="KRQ15" s="5"/>
      <c r="KRR15" s="5"/>
      <c r="KRS15" s="5"/>
      <c r="KRT15" s="5"/>
      <c r="KRU15" s="5"/>
      <c r="KRV15" s="5"/>
      <c r="KRW15" s="5"/>
      <c r="KRX15" s="5"/>
      <c r="KRY15" s="5"/>
      <c r="KRZ15" s="5"/>
      <c r="KSA15" s="5"/>
      <c r="KSB15" s="5"/>
      <c r="KSC15" s="5"/>
      <c r="KSD15" s="5"/>
      <c r="KSE15" s="5"/>
      <c r="KSF15" s="5"/>
      <c r="KSG15" s="5"/>
      <c r="KSH15" s="5"/>
      <c r="KSI15" s="5"/>
      <c r="KSJ15" s="5"/>
      <c r="KSK15" s="5"/>
      <c r="KSL15" s="5"/>
      <c r="KSM15" s="5"/>
      <c r="KSN15" s="5"/>
      <c r="KSO15" s="5"/>
      <c r="KSP15" s="5"/>
      <c r="KSQ15" s="5"/>
      <c r="KSR15" s="5"/>
      <c r="KSS15" s="5"/>
      <c r="KST15" s="5"/>
      <c r="KSU15" s="5"/>
      <c r="KSV15" s="5"/>
      <c r="KSW15" s="5"/>
      <c r="KSX15" s="5"/>
      <c r="KSY15" s="5"/>
      <c r="KSZ15" s="5"/>
      <c r="KTA15" s="5"/>
      <c r="KTB15" s="5"/>
      <c r="KTC15" s="5"/>
      <c r="KTD15" s="5"/>
      <c r="KTE15" s="5"/>
      <c r="KTF15" s="5"/>
      <c r="KTG15" s="5"/>
      <c r="KTH15" s="5"/>
      <c r="KTI15" s="5"/>
      <c r="KTJ15" s="5"/>
      <c r="KTK15" s="5"/>
      <c r="KTL15" s="5"/>
      <c r="KTM15" s="5"/>
      <c r="KTN15" s="5"/>
      <c r="KTO15" s="5"/>
      <c r="KTP15" s="5"/>
      <c r="KTQ15" s="5"/>
      <c r="KTR15" s="5"/>
      <c r="KTS15" s="5"/>
      <c r="KTT15" s="5"/>
      <c r="KTU15" s="5"/>
      <c r="KTV15" s="5"/>
      <c r="KTW15" s="5"/>
      <c r="KTX15" s="5"/>
      <c r="KTY15" s="5"/>
      <c r="KTZ15" s="5"/>
      <c r="KUA15" s="5"/>
      <c r="KUB15" s="5"/>
      <c r="KUC15" s="5"/>
      <c r="KUD15" s="5"/>
      <c r="KUE15" s="5"/>
      <c r="KUF15" s="5"/>
      <c r="KUG15" s="5"/>
      <c r="KUH15" s="5"/>
      <c r="KUI15" s="5"/>
      <c r="KUJ15" s="5"/>
      <c r="KUK15" s="5"/>
      <c r="KUL15" s="5"/>
      <c r="KUM15" s="5"/>
      <c r="KUN15" s="5"/>
      <c r="KUO15" s="5"/>
      <c r="KUP15" s="5"/>
      <c r="KUQ15" s="5"/>
      <c r="KUR15" s="5"/>
      <c r="KUS15" s="5"/>
      <c r="KUT15" s="5"/>
      <c r="KUU15" s="5"/>
      <c r="KUV15" s="5"/>
      <c r="KUW15" s="5"/>
      <c r="KUX15" s="5"/>
      <c r="KUY15" s="5"/>
      <c r="KUZ15" s="5"/>
      <c r="KVA15" s="5"/>
      <c r="KVB15" s="5"/>
      <c r="KVC15" s="5"/>
      <c r="KVD15" s="5"/>
      <c r="KVE15" s="5"/>
      <c r="KVF15" s="5"/>
      <c r="KVG15" s="5"/>
      <c r="KVH15" s="5"/>
      <c r="KVI15" s="5"/>
      <c r="KVJ15" s="5"/>
      <c r="KVK15" s="5"/>
      <c r="KVL15" s="5"/>
      <c r="KVM15" s="5"/>
      <c r="KVN15" s="5"/>
      <c r="KVO15" s="5"/>
      <c r="KVP15" s="5"/>
      <c r="KVQ15" s="5"/>
      <c r="KVR15" s="5"/>
      <c r="KVS15" s="5"/>
      <c r="KVT15" s="5"/>
      <c r="KVU15" s="5"/>
      <c r="KVV15" s="5"/>
      <c r="KVW15" s="5"/>
      <c r="KVX15" s="5"/>
      <c r="KVY15" s="5"/>
      <c r="KVZ15" s="5"/>
      <c r="KWA15" s="5"/>
      <c r="KWB15" s="5"/>
      <c r="KWC15" s="5"/>
      <c r="KWD15" s="5"/>
      <c r="KWE15" s="5"/>
      <c r="KWF15" s="5"/>
      <c r="KWG15" s="5"/>
      <c r="KWH15" s="5"/>
      <c r="KWI15" s="5"/>
      <c r="KWJ15" s="5"/>
      <c r="KWK15" s="5"/>
      <c r="KWL15" s="5"/>
      <c r="KWM15" s="5"/>
      <c r="KWN15" s="5"/>
      <c r="KWO15" s="5"/>
      <c r="KWP15" s="5"/>
      <c r="KWQ15" s="5"/>
      <c r="KWR15" s="5"/>
      <c r="KWS15" s="5"/>
      <c r="KWT15" s="5"/>
      <c r="KWU15" s="5"/>
      <c r="KWV15" s="5"/>
      <c r="KWW15" s="5"/>
      <c r="KWX15" s="5"/>
      <c r="KWY15" s="5"/>
      <c r="KWZ15" s="5"/>
      <c r="KXA15" s="5"/>
      <c r="KXB15" s="5"/>
      <c r="KXC15" s="5"/>
      <c r="KXD15" s="5"/>
      <c r="KXE15" s="5"/>
      <c r="KXF15" s="5"/>
      <c r="KXG15" s="5"/>
      <c r="KXH15" s="5"/>
      <c r="KXI15" s="5"/>
      <c r="KXJ15" s="5"/>
      <c r="KXK15" s="5"/>
      <c r="KXL15" s="5"/>
      <c r="KXM15" s="5"/>
      <c r="KXN15" s="5"/>
      <c r="KXO15" s="5"/>
      <c r="KXP15" s="5"/>
      <c r="KXQ15" s="5"/>
      <c r="KXR15" s="5"/>
      <c r="KXS15" s="5"/>
      <c r="KXT15" s="5"/>
      <c r="KXU15" s="5"/>
      <c r="KXV15" s="5"/>
      <c r="KXW15" s="5"/>
      <c r="KXX15" s="5"/>
      <c r="KXY15" s="5"/>
      <c r="KXZ15" s="5"/>
      <c r="KYA15" s="5"/>
      <c r="KYB15" s="5"/>
      <c r="KYC15" s="5"/>
      <c r="KYD15" s="5"/>
      <c r="KYE15" s="5"/>
      <c r="KYF15" s="5"/>
      <c r="KYG15" s="5"/>
      <c r="KYH15" s="5"/>
      <c r="KYI15" s="5"/>
      <c r="KYJ15" s="5"/>
      <c r="KYK15" s="5"/>
      <c r="KYL15" s="5"/>
      <c r="KYM15" s="5"/>
      <c r="KYN15" s="5"/>
      <c r="KYO15" s="5"/>
      <c r="KYP15" s="5"/>
      <c r="KYQ15" s="5"/>
      <c r="KYR15" s="5"/>
      <c r="KYS15" s="5"/>
      <c r="KYT15" s="5"/>
      <c r="KYU15" s="5"/>
      <c r="KYV15" s="5"/>
      <c r="KYW15" s="5"/>
      <c r="KYX15" s="5"/>
      <c r="KYY15" s="5"/>
      <c r="KYZ15" s="5"/>
      <c r="KZA15" s="5"/>
      <c r="KZB15" s="5"/>
      <c r="KZC15" s="5"/>
      <c r="KZD15" s="5"/>
      <c r="KZE15" s="5"/>
      <c r="KZF15" s="5"/>
      <c r="KZG15" s="5"/>
      <c r="KZH15" s="5"/>
      <c r="KZI15" s="5"/>
      <c r="KZJ15" s="5"/>
      <c r="KZK15" s="5"/>
      <c r="KZL15" s="5"/>
      <c r="KZM15" s="5"/>
      <c r="KZN15" s="5"/>
      <c r="KZO15" s="5"/>
      <c r="KZP15" s="5"/>
      <c r="KZQ15" s="5"/>
      <c r="KZR15" s="5"/>
      <c r="KZS15" s="5"/>
      <c r="KZT15" s="5"/>
      <c r="KZU15" s="5"/>
      <c r="KZV15" s="5"/>
      <c r="KZW15" s="5"/>
      <c r="KZX15" s="5"/>
      <c r="KZY15" s="5"/>
      <c r="KZZ15" s="5"/>
      <c r="LAA15" s="5"/>
      <c r="LAB15" s="5"/>
      <c r="LAC15" s="5"/>
      <c r="LAD15" s="5"/>
      <c r="LAE15" s="5"/>
      <c r="LAF15" s="5"/>
      <c r="LAG15" s="5"/>
      <c r="LAH15" s="5"/>
      <c r="LAI15" s="5"/>
      <c r="LAJ15" s="5"/>
      <c r="LAK15" s="5"/>
      <c r="LAL15" s="5"/>
      <c r="LAM15" s="5"/>
      <c r="LAN15" s="5"/>
      <c r="LAO15" s="5"/>
      <c r="LAP15" s="5"/>
      <c r="LAQ15" s="5"/>
      <c r="LAR15" s="5"/>
      <c r="LAS15" s="5"/>
      <c r="LAT15" s="5"/>
      <c r="LAU15" s="5"/>
      <c r="LAV15" s="5"/>
      <c r="LAW15" s="5"/>
      <c r="LAX15" s="5"/>
      <c r="LAY15" s="5"/>
      <c r="LAZ15" s="5"/>
      <c r="LBA15" s="5"/>
      <c r="LBB15" s="5"/>
      <c r="LBC15" s="5"/>
      <c r="LBD15" s="5"/>
      <c r="LBE15" s="5"/>
      <c r="LBF15" s="5"/>
      <c r="LBG15" s="5"/>
      <c r="LBH15" s="5"/>
      <c r="LBI15" s="5"/>
      <c r="LBJ15" s="5"/>
      <c r="LBK15" s="5"/>
      <c r="LBL15" s="5"/>
      <c r="LBM15" s="5"/>
      <c r="LBN15" s="5"/>
      <c r="LBO15" s="5"/>
      <c r="LBP15" s="5"/>
      <c r="LBQ15" s="5"/>
      <c r="LBR15" s="5"/>
      <c r="LBS15" s="5"/>
      <c r="LBT15" s="5"/>
      <c r="LBU15" s="5"/>
      <c r="LBV15" s="5"/>
      <c r="LBW15" s="5"/>
      <c r="LBX15" s="5"/>
      <c r="LBY15" s="5"/>
      <c r="LBZ15" s="5"/>
      <c r="LCA15" s="5"/>
      <c r="LCB15" s="5"/>
      <c r="LCC15" s="5"/>
      <c r="LCD15" s="5"/>
      <c r="LCE15" s="5"/>
      <c r="LCF15" s="5"/>
      <c r="LCG15" s="5"/>
      <c r="LCH15" s="5"/>
      <c r="LCI15" s="5"/>
      <c r="LCJ15" s="5"/>
      <c r="LCK15" s="5"/>
      <c r="LCL15" s="5"/>
      <c r="LCM15" s="5"/>
      <c r="LCN15" s="5"/>
      <c r="LCO15" s="5"/>
      <c r="LCP15" s="5"/>
      <c r="LCQ15" s="5"/>
      <c r="LCR15" s="5"/>
      <c r="LCS15" s="5"/>
      <c r="LCT15" s="5"/>
      <c r="LCU15" s="5"/>
      <c r="LCV15" s="5"/>
      <c r="LCW15" s="5"/>
      <c r="LCX15" s="5"/>
      <c r="LCY15" s="5"/>
      <c r="LCZ15" s="5"/>
      <c r="LDA15" s="5"/>
      <c r="LDB15" s="5"/>
      <c r="LDC15" s="5"/>
      <c r="LDD15" s="5"/>
      <c r="LDE15" s="5"/>
      <c r="LDF15" s="5"/>
      <c r="LDG15" s="5"/>
      <c r="LDH15" s="5"/>
      <c r="LDI15" s="5"/>
      <c r="LDJ15" s="5"/>
      <c r="LDK15" s="5"/>
      <c r="LDL15" s="5"/>
      <c r="LDM15" s="5"/>
      <c r="LDN15" s="5"/>
      <c r="LDO15" s="5"/>
      <c r="LDP15" s="5"/>
      <c r="LDQ15" s="5"/>
      <c r="LDR15" s="5"/>
      <c r="LDS15" s="5"/>
      <c r="LDT15" s="5"/>
      <c r="LDU15" s="5"/>
      <c r="LDV15" s="5"/>
      <c r="LDW15" s="5"/>
      <c r="LDX15" s="5"/>
      <c r="LDY15" s="5"/>
      <c r="LDZ15" s="5"/>
      <c r="LEA15" s="5"/>
      <c r="LEB15" s="5"/>
      <c r="LEC15" s="5"/>
      <c r="LED15" s="5"/>
      <c r="LEE15" s="5"/>
      <c r="LEF15" s="5"/>
      <c r="LEG15" s="5"/>
      <c r="LEH15" s="5"/>
      <c r="LEI15" s="5"/>
      <c r="LEJ15" s="5"/>
      <c r="LEK15" s="5"/>
      <c r="LEL15" s="5"/>
      <c r="LEM15" s="5"/>
      <c r="LEN15" s="5"/>
      <c r="LEO15" s="5"/>
      <c r="LEP15" s="5"/>
      <c r="LEQ15" s="5"/>
      <c r="LER15" s="5"/>
      <c r="LES15" s="5"/>
      <c r="LET15" s="5"/>
      <c r="LEU15" s="5"/>
      <c r="LEV15" s="5"/>
      <c r="LEW15" s="5"/>
      <c r="LEX15" s="5"/>
      <c r="LEY15" s="5"/>
      <c r="LEZ15" s="5"/>
      <c r="LFA15" s="5"/>
      <c r="LFB15" s="5"/>
      <c r="LFC15" s="5"/>
      <c r="LFD15" s="5"/>
      <c r="LFE15" s="5"/>
      <c r="LFF15" s="5"/>
      <c r="LFG15" s="5"/>
      <c r="LFH15" s="5"/>
      <c r="LFI15" s="5"/>
      <c r="LFJ15" s="5"/>
      <c r="LFK15" s="5"/>
      <c r="LFL15" s="5"/>
      <c r="LFM15" s="5"/>
      <c r="LFN15" s="5"/>
      <c r="LFO15" s="5"/>
      <c r="LFP15" s="5"/>
      <c r="LFQ15" s="5"/>
      <c r="LFR15" s="5"/>
      <c r="LFS15" s="5"/>
      <c r="LFT15" s="5"/>
      <c r="LFU15" s="5"/>
      <c r="LFV15" s="5"/>
      <c r="LFW15" s="5"/>
      <c r="LFX15" s="5"/>
      <c r="LFY15" s="5"/>
      <c r="LFZ15" s="5"/>
      <c r="LGA15" s="5"/>
      <c r="LGB15" s="5"/>
      <c r="LGC15" s="5"/>
      <c r="LGD15" s="5"/>
      <c r="LGE15" s="5"/>
      <c r="LGF15" s="5"/>
      <c r="LGG15" s="5"/>
      <c r="LGH15" s="5"/>
      <c r="LGI15" s="5"/>
      <c r="LGJ15" s="5"/>
      <c r="LGK15" s="5"/>
      <c r="LGL15" s="5"/>
      <c r="LGM15" s="5"/>
      <c r="LGN15" s="5"/>
      <c r="LGO15" s="5"/>
      <c r="LGP15" s="5"/>
      <c r="LGQ15" s="5"/>
      <c r="LGR15" s="5"/>
      <c r="LGS15" s="5"/>
      <c r="LGT15" s="5"/>
      <c r="LGU15" s="5"/>
      <c r="LGV15" s="5"/>
      <c r="LGW15" s="5"/>
      <c r="LGX15" s="5"/>
      <c r="LGY15" s="5"/>
      <c r="LGZ15" s="5"/>
      <c r="LHA15" s="5"/>
      <c r="LHB15" s="5"/>
      <c r="LHC15" s="5"/>
      <c r="LHD15" s="5"/>
      <c r="LHE15" s="5"/>
      <c r="LHF15" s="5"/>
      <c r="LHG15" s="5"/>
      <c r="LHH15" s="5"/>
      <c r="LHI15" s="5"/>
      <c r="LHJ15" s="5"/>
      <c r="LHK15" s="5"/>
      <c r="LHL15" s="5"/>
      <c r="LHM15" s="5"/>
      <c r="LHN15" s="5"/>
      <c r="LHO15" s="5"/>
      <c r="LHP15" s="5"/>
      <c r="LHQ15" s="5"/>
      <c r="LHR15" s="5"/>
      <c r="LHS15" s="5"/>
      <c r="LHT15" s="5"/>
      <c r="LHU15" s="5"/>
      <c r="LHV15" s="5"/>
      <c r="LHW15" s="5"/>
      <c r="LHX15" s="5"/>
      <c r="LHY15" s="5"/>
      <c r="LHZ15" s="5"/>
      <c r="LIA15" s="5"/>
      <c r="LIB15" s="5"/>
      <c r="LIC15" s="5"/>
      <c r="LID15" s="5"/>
      <c r="LIE15" s="5"/>
      <c r="LIF15" s="5"/>
      <c r="LIG15" s="5"/>
      <c r="LIH15" s="5"/>
      <c r="LII15" s="5"/>
      <c r="LIJ15" s="5"/>
      <c r="LIK15" s="5"/>
      <c r="LIL15" s="5"/>
      <c r="LIM15" s="5"/>
      <c r="LIN15" s="5"/>
      <c r="LIO15" s="5"/>
      <c r="LIP15" s="5"/>
      <c r="LIQ15" s="5"/>
      <c r="LIR15" s="5"/>
      <c r="LIS15" s="5"/>
      <c r="LIT15" s="5"/>
      <c r="LIU15" s="5"/>
      <c r="LIV15" s="5"/>
      <c r="LIW15" s="5"/>
      <c r="LIX15" s="5"/>
      <c r="LIY15" s="5"/>
      <c r="LIZ15" s="5"/>
      <c r="LJA15" s="5"/>
      <c r="LJB15" s="5"/>
      <c r="LJC15" s="5"/>
      <c r="LJD15" s="5"/>
      <c r="LJE15" s="5"/>
      <c r="LJF15" s="5"/>
      <c r="LJG15" s="5"/>
      <c r="LJH15" s="5"/>
      <c r="LJI15" s="5"/>
      <c r="LJJ15" s="5"/>
      <c r="LJK15" s="5"/>
      <c r="LJL15" s="5"/>
      <c r="LJM15" s="5"/>
      <c r="LJN15" s="5"/>
      <c r="LJO15" s="5"/>
      <c r="LJP15" s="5"/>
      <c r="LJQ15" s="5"/>
      <c r="LJR15" s="5"/>
      <c r="LJS15" s="5"/>
      <c r="LJT15" s="5"/>
      <c r="LJU15" s="5"/>
      <c r="LJV15" s="5"/>
      <c r="LJW15" s="5"/>
      <c r="LJX15" s="5"/>
      <c r="LJY15" s="5"/>
      <c r="LJZ15" s="5"/>
      <c r="LKA15" s="5"/>
      <c r="LKB15" s="5"/>
      <c r="LKC15" s="5"/>
      <c r="LKD15" s="5"/>
      <c r="LKE15" s="5"/>
      <c r="LKF15" s="5"/>
      <c r="LKG15" s="5"/>
      <c r="LKH15" s="5"/>
      <c r="LKI15" s="5"/>
      <c r="LKJ15" s="5"/>
      <c r="LKK15" s="5"/>
      <c r="LKL15" s="5"/>
      <c r="LKM15" s="5"/>
      <c r="LKN15" s="5"/>
      <c r="LKO15" s="5"/>
      <c r="LKP15" s="5"/>
      <c r="LKQ15" s="5"/>
      <c r="LKR15" s="5"/>
      <c r="LKS15" s="5"/>
      <c r="LKT15" s="5"/>
      <c r="LKU15" s="5"/>
      <c r="LKV15" s="5"/>
      <c r="LKW15" s="5"/>
      <c r="LKX15" s="5"/>
      <c r="LKY15" s="5"/>
      <c r="LKZ15" s="5"/>
      <c r="LLA15" s="5"/>
      <c r="LLB15" s="5"/>
      <c r="LLC15" s="5"/>
      <c r="LLD15" s="5"/>
      <c r="LLE15" s="5"/>
      <c r="LLF15" s="5"/>
      <c r="LLG15" s="5"/>
      <c r="LLH15" s="5"/>
      <c r="LLI15" s="5"/>
      <c r="LLJ15" s="5"/>
      <c r="LLK15" s="5"/>
      <c r="LLL15" s="5"/>
      <c r="LLM15" s="5"/>
      <c r="LLN15" s="5"/>
      <c r="LLO15" s="5"/>
      <c r="LLP15" s="5"/>
      <c r="LLQ15" s="5"/>
      <c r="LLR15" s="5"/>
      <c r="LLS15" s="5"/>
      <c r="LLT15" s="5"/>
      <c r="LLU15" s="5"/>
      <c r="LLV15" s="5"/>
      <c r="LLW15" s="5"/>
      <c r="LLX15" s="5"/>
      <c r="LLY15" s="5"/>
      <c r="LLZ15" s="5"/>
      <c r="LMA15" s="5"/>
      <c r="LMB15" s="5"/>
      <c r="LMC15" s="5"/>
      <c r="LMD15" s="5"/>
      <c r="LME15" s="5"/>
      <c r="LMF15" s="5"/>
      <c r="LMG15" s="5"/>
      <c r="LMH15" s="5"/>
      <c r="LMI15" s="5"/>
      <c r="LMJ15" s="5"/>
      <c r="LMK15" s="5"/>
      <c r="LML15" s="5"/>
      <c r="LMM15" s="5"/>
      <c r="LMN15" s="5"/>
      <c r="LMO15" s="5"/>
      <c r="LMP15" s="5"/>
      <c r="LMQ15" s="5"/>
      <c r="LMR15" s="5"/>
      <c r="LMS15" s="5"/>
      <c r="LMT15" s="5"/>
      <c r="LMU15" s="5"/>
      <c r="LMV15" s="5"/>
      <c r="LMW15" s="5"/>
      <c r="LMX15" s="5"/>
      <c r="LMY15" s="5"/>
      <c r="LMZ15" s="5"/>
      <c r="LNA15" s="5"/>
      <c r="LNB15" s="5"/>
      <c r="LNC15" s="5"/>
      <c r="LND15" s="5"/>
      <c r="LNE15" s="5"/>
      <c r="LNF15" s="5"/>
      <c r="LNG15" s="5"/>
      <c r="LNH15" s="5"/>
      <c r="LNI15" s="5"/>
      <c r="LNJ15" s="5"/>
      <c r="LNK15" s="5"/>
      <c r="LNL15" s="5"/>
      <c r="LNM15" s="5"/>
      <c r="LNN15" s="5"/>
      <c r="LNO15" s="5"/>
      <c r="LNP15" s="5"/>
      <c r="LNQ15" s="5"/>
      <c r="LNR15" s="5"/>
      <c r="LNS15" s="5"/>
      <c r="LNT15" s="5"/>
      <c r="LNU15" s="5"/>
      <c r="LNV15" s="5"/>
      <c r="LNW15" s="5"/>
      <c r="LNX15" s="5"/>
      <c r="LNY15" s="5"/>
      <c r="LNZ15" s="5"/>
      <c r="LOA15" s="5"/>
      <c r="LOB15" s="5"/>
      <c r="LOC15" s="5"/>
      <c r="LOD15" s="5"/>
      <c r="LOE15" s="5"/>
      <c r="LOF15" s="5"/>
      <c r="LOG15" s="5"/>
      <c r="LOH15" s="5"/>
      <c r="LOI15" s="5"/>
      <c r="LOJ15" s="5"/>
      <c r="LOK15" s="5"/>
      <c r="LOL15" s="5"/>
      <c r="LOM15" s="5"/>
      <c r="LON15" s="5"/>
      <c r="LOO15" s="5"/>
      <c r="LOP15" s="5"/>
      <c r="LOQ15" s="5"/>
      <c r="LOR15" s="5"/>
      <c r="LOS15" s="5"/>
      <c r="LOT15" s="5"/>
      <c r="LOU15" s="5"/>
      <c r="LOV15" s="5"/>
      <c r="LOW15" s="5"/>
      <c r="LOX15" s="5"/>
      <c r="LOY15" s="5"/>
      <c r="LOZ15" s="5"/>
      <c r="LPA15" s="5"/>
      <c r="LPB15" s="5"/>
      <c r="LPC15" s="5"/>
      <c r="LPD15" s="5"/>
      <c r="LPE15" s="5"/>
      <c r="LPF15" s="5"/>
      <c r="LPG15" s="5"/>
      <c r="LPH15" s="5"/>
      <c r="LPI15" s="5"/>
      <c r="LPJ15" s="5"/>
      <c r="LPK15" s="5"/>
      <c r="LPL15" s="5"/>
      <c r="LPM15" s="5"/>
      <c r="LPN15" s="5"/>
      <c r="LPO15" s="5"/>
      <c r="LPP15" s="5"/>
      <c r="LPQ15" s="5"/>
      <c r="LPR15" s="5"/>
      <c r="LPS15" s="5"/>
      <c r="LPT15" s="5"/>
      <c r="LPU15" s="5"/>
      <c r="LPV15" s="5"/>
      <c r="LPW15" s="5"/>
      <c r="LPX15" s="5"/>
      <c r="LPY15" s="5"/>
      <c r="LPZ15" s="5"/>
      <c r="LQA15" s="5"/>
      <c r="LQB15" s="5"/>
      <c r="LQC15" s="5"/>
      <c r="LQD15" s="5"/>
      <c r="LQE15" s="5"/>
      <c r="LQF15" s="5"/>
      <c r="LQG15" s="5"/>
      <c r="LQH15" s="5"/>
      <c r="LQI15" s="5"/>
      <c r="LQJ15" s="5"/>
      <c r="LQK15" s="5"/>
      <c r="LQL15" s="5"/>
      <c r="LQM15" s="5"/>
      <c r="LQN15" s="5"/>
      <c r="LQO15" s="5"/>
      <c r="LQP15" s="5"/>
      <c r="LQQ15" s="5"/>
      <c r="LQR15" s="5"/>
      <c r="LQS15" s="5"/>
      <c r="LQT15" s="5"/>
      <c r="LQU15" s="5"/>
      <c r="LQV15" s="5"/>
      <c r="LQW15" s="5"/>
      <c r="LQX15" s="5"/>
      <c r="LQY15" s="5"/>
      <c r="LQZ15" s="5"/>
      <c r="LRA15" s="5"/>
      <c r="LRB15" s="5"/>
      <c r="LRC15" s="5"/>
      <c r="LRD15" s="5"/>
      <c r="LRE15" s="5"/>
      <c r="LRF15" s="5"/>
      <c r="LRG15" s="5"/>
      <c r="LRH15" s="5"/>
      <c r="LRI15" s="5"/>
      <c r="LRJ15" s="5"/>
      <c r="LRK15" s="5"/>
      <c r="LRL15" s="5"/>
      <c r="LRM15" s="5"/>
      <c r="LRN15" s="5"/>
      <c r="LRO15" s="5"/>
      <c r="LRP15" s="5"/>
      <c r="LRQ15" s="5"/>
      <c r="LRR15" s="5"/>
      <c r="LRS15" s="5"/>
      <c r="LRT15" s="5"/>
      <c r="LRU15" s="5"/>
      <c r="LRV15" s="5"/>
      <c r="LRW15" s="5"/>
      <c r="LRX15" s="5"/>
      <c r="LRY15" s="5"/>
      <c r="LRZ15" s="5"/>
      <c r="LSA15" s="5"/>
      <c r="LSB15" s="5"/>
      <c r="LSC15" s="5"/>
      <c r="LSD15" s="5"/>
      <c r="LSE15" s="5"/>
      <c r="LSF15" s="5"/>
      <c r="LSG15" s="5"/>
      <c r="LSH15" s="5"/>
      <c r="LSI15" s="5"/>
      <c r="LSJ15" s="5"/>
      <c r="LSK15" s="5"/>
      <c r="LSL15" s="5"/>
      <c r="LSM15" s="5"/>
      <c r="LSN15" s="5"/>
      <c r="LSO15" s="5"/>
      <c r="LSP15" s="5"/>
      <c r="LSQ15" s="5"/>
      <c r="LSR15" s="5"/>
      <c r="LSS15" s="5"/>
      <c r="LST15" s="5"/>
      <c r="LSU15" s="5"/>
      <c r="LSV15" s="5"/>
      <c r="LSW15" s="5"/>
      <c r="LSX15" s="5"/>
      <c r="LSY15" s="5"/>
      <c r="LSZ15" s="5"/>
      <c r="LTA15" s="5"/>
      <c r="LTB15" s="5"/>
      <c r="LTC15" s="5"/>
      <c r="LTD15" s="5"/>
      <c r="LTE15" s="5"/>
      <c r="LTF15" s="5"/>
      <c r="LTG15" s="5"/>
      <c r="LTH15" s="5"/>
      <c r="LTI15" s="5"/>
      <c r="LTJ15" s="5"/>
      <c r="LTK15" s="5"/>
      <c r="LTL15" s="5"/>
      <c r="LTM15" s="5"/>
      <c r="LTN15" s="5"/>
      <c r="LTO15" s="5"/>
      <c r="LTP15" s="5"/>
      <c r="LTQ15" s="5"/>
      <c r="LTR15" s="5"/>
      <c r="LTS15" s="5"/>
      <c r="LTT15" s="5"/>
      <c r="LTU15" s="5"/>
      <c r="LTV15" s="5"/>
      <c r="LTW15" s="5"/>
      <c r="LTX15" s="5"/>
      <c r="LTY15" s="5"/>
      <c r="LTZ15" s="5"/>
      <c r="LUA15" s="5"/>
      <c r="LUB15" s="5"/>
      <c r="LUC15" s="5"/>
      <c r="LUD15" s="5"/>
      <c r="LUE15" s="5"/>
      <c r="LUF15" s="5"/>
      <c r="LUG15" s="5"/>
      <c r="LUH15" s="5"/>
      <c r="LUI15" s="5"/>
      <c r="LUJ15" s="5"/>
      <c r="LUK15" s="5"/>
      <c r="LUL15" s="5"/>
      <c r="LUM15" s="5"/>
      <c r="LUN15" s="5"/>
      <c r="LUO15" s="5"/>
      <c r="LUP15" s="5"/>
      <c r="LUQ15" s="5"/>
      <c r="LUR15" s="5"/>
      <c r="LUS15" s="5"/>
      <c r="LUT15" s="5"/>
      <c r="LUU15" s="5"/>
      <c r="LUV15" s="5"/>
      <c r="LUW15" s="5"/>
      <c r="LUX15" s="5"/>
      <c r="LUY15" s="5"/>
      <c r="LUZ15" s="5"/>
      <c r="LVA15" s="5"/>
      <c r="LVB15" s="5"/>
      <c r="LVC15" s="5"/>
      <c r="LVD15" s="5"/>
      <c r="LVE15" s="5"/>
      <c r="LVF15" s="5"/>
      <c r="LVG15" s="5"/>
      <c r="LVH15" s="5"/>
      <c r="LVI15" s="5"/>
      <c r="LVJ15" s="5"/>
      <c r="LVK15" s="5"/>
      <c r="LVL15" s="5"/>
      <c r="LVM15" s="5"/>
      <c r="LVN15" s="5"/>
      <c r="LVO15" s="5"/>
      <c r="LVP15" s="5"/>
      <c r="LVQ15" s="5"/>
      <c r="LVR15" s="5"/>
      <c r="LVS15" s="5"/>
      <c r="LVT15" s="5"/>
      <c r="LVU15" s="5"/>
      <c r="LVV15" s="5"/>
      <c r="LVW15" s="5"/>
      <c r="LVX15" s="5"/>
      <c r="LVY15" s="5"/>
      <c r="LVZ15" s="5"/>
      <c r="LWA15" s="5"/>
      <c r="LWB15" s="5"/>
      <c r="LWC15" s="5"/>
      <c r="LWD15" s="5"/>
      <c r="LWE15" s="5"/>
      <c r="LWF15" s="5"/>
      <c r="LWG15" s="5"/>
      <c r="LWH15" s="5"/>
      <c r="LWI15" s="5"/>
      <c r="LWJ15" s="5"/>
      <c r="LWK15" s="5"/>
      <c r="LWL15" s="5"/>
      <c r="LWM15" s="5"/>
      <c r="LWN15" s="5"/>
      <c r="LWO15" s="5"/>
      <c r="LWP15" s="5"/>
      <c r="LWQ15" s="5"/>
      <c r="LWR15" s="5"/>
      <c r="LWS15" s="5"/>
      <c r="LWT15" s="5"/>
      <c r="LWU15" s="5"/>
      <c r="LWV15" s="5"/>
      <c r="LWW15" s="5"/>
      <c r="LWX15" s="5"/>
      <c r="LWY15" s="5"/>
      <c r="LWZ15" s="5"/>
      <c r="LXA15" s="5"/>
      <c r="LXB15" s="5"/>
      <c r="LXC15" s="5"/>
      <c r="LXD15" s="5"/>
      <c r="LXE15" s="5"/>
      <c r="LXF15" s="5"/>
      <c r="LXG15" s="5"/>
      <c r="LXH15" s="5"/>
      <c r="LXI15" s="5"/>
      <c r="LXJ15" s="5"/>
      <c r="LXK15" s="5"/>
      <c r="LXL15" s="5"/>
      <c r="LXM15" s="5"/>
      <c r="LXN15" s="5"/>
      <c r="LXO15" s="5"/>
      <c r="LXP15" s="5"/>
      <c r="LXQ15" s="5"/>
      <c r="LXR15" s="5"/>
      <c r="LXS15" s="5"/>
      <c r="LXT15" s="5"/>
      <c r="LXU15" s="5"/>
      <c r="LXV15" s="5"/>
      <c r="LXW15" s="5"/>
      <c r="LXX15" s="5"/>
      <c r="LXY15" s="5"/>
      <c r="LXZ15" s="5"/>
      <c r="LYA15" s="5"/>
      <c r="LYB15" s="5"/>
      <c r="LYC15" s="5"/>
      <c r="LYD15" s="5"/>
      <c r="LYE15" s="5"/>
      <c r="LYF15" s="5"/>
      <c r="LYG15" s="5"/>
      <c r="LYH15" s="5"/>
      <c r="LYI15" s="5"/>
      <c r="LYJ15" s="5"/>
      <c r="LYK15" s="5"/>
      <c r="LYL15" s="5"/>
      <c r="LYM15" s="5"/>
      <c r="LYN15" s="5"/>
      <c r="LYO15" s="5"/>
      <c r="LYP15" s="5"/>
      <c r="LYQ15" s="5"/>
      <c r="LYR15" s="5"/>
      <c r="LYS15" s="5"/>
      <c r="LYT15" s="5"/>
      <c r="LYU15" s="5"/>
      <c r="LYV15" s="5"/>
      <c r="LYW15" s="5"/>
      <c r="LYX15" s="5"/>
      <c r="LYY15" s="5"/>
      <c r="LYZ15" s="5"/>
      <c r="LZA15" s="5"/>
      <c r="LZB15" s="5"/>
      <c r="LZC15" s="5"/>
      <c r="LZD15" s="5"/>
      <c r="LZE15" s="5"/>
      <c r="LZF15" s="5"/>
      <c r="LZG15" s="5"/>
      <c r="LZH15" s="5"/>
      <c r="LZI15" s="5"/>
      <c r="LZJ15" s="5"/>
      <c r="LZK15" s="5"/>
      <c r="LZL15" s="5"/>
      <c r="LZM15" s="5"/>
      <c r="LZN15" s="5"/>
      <c r="LZO15" s="5"/>
      <c r="LZP15" s="5"/>
      <c r="LZQ15" s="5"/>
      <c r="LZR15" s="5"/>
      <c r="LZS15" s="5"/>
      <c r="LZT15" s="5"/>
      <c r="LZU15" s="5"/>
      <c r="LZV15" s="5"/>
      <c r="LZW15" s="5"/>
      <c r="LZX15" s="5"/>
      <c r="LZY15" s="5"/>
      <c r="LZZ15" s="5"/>
      <c r="MAA15" s="5"/>
      <c r="MAB15" s="5"/>
      <c r="MAC15" s="5"/>
      <c r="MAD15" s="5"/>
      <c r="MAE15" s="5"/>
      <c r="MAF15" s="5"/>
      <c r="MAG15" s="5"/>
      <c r="MAH15" s="5"/>
      <c r="MAI15" s="5"/>
      <c r="MAJ15" s="5"/>
      <c r="MAK15" s="5"/>
      <c r="MAL15" s="5"/>
      <c r="MAM15" s="5"/>
      <c r="MAN15" s="5"/>
      <c r="MAO15" s="5"/>
      <c r="MAP15" s="5"/>
      <c r="MAQ15" s="5"/>
      <c r="MAR15" s="5"/>
      <c r="MAS15" s="5"/>
      <c r="MAT15" s="5"/>
      <c r="MAU15" s="5"/>
      <c r="MAV15" s="5"/>
      <c r="MAW15" s="5"/>
      <c r="MAX15" s="5"/>
      <c r="MAY15" s="5"/>
      <c r="MAZ15" s="5"/>
      <c r="MBA15" s="5"/>
      <c r="MBB15" s="5"/>
      <c r="MBC15" s="5"/>
      <c r="MBD15" s="5"/>
      <c r="MBE15" s="5"/>
      <c r="MBF15" s="5"/>
      <c r="MBG15" s="5"/>
      <c r="MBH15" s="5"/>
      <c r="MBI15" s="5"/>
      <c r="MBJ15" s="5"/>
      <c r="MBK15" s="5"/>
      <c r="MBL15" s="5"/>
      <c r="MBM15" s="5"/>
      <c r="MBN15" s="5"/>
      <c r="MBO15" s="5"/>
      <c r="MBP15" s="5"/>
      <c r="MBQ15" s="5"/>
      <c r="MBR15" s="5"/>
      <c r="MBS15" s="5"/>
      <c r="MBT15" s="5"/>
      <c r="MBU15" s="5"/>
      <c r="MBV15" s="5"/>
      <c r="MBW15" s="5"/>
      <c r="MBX15" s="5"/>
      <c r="MBY15" s="5"/>
      <c r="MBZ15" s="5"/>
      <c r="MCA15" s="5"/>
      <c r="MCB15" s="5"/>
      <c r="MCC15" s="5"/>
      <c r="MCD15" s="5"/>
      <c r="MCE15" s="5"/>
      <c r="MCF15" s="5"/>
      <c r="MCG15" s="5"/>
      <c r="MCH15" s="5"/>
      <c r="MCI15" s="5"/>
      <c r="MCJ15" s="5"/>
      <c r="MCK15" s="5"/>
      <c r="MCL15" s="5"/>
      <c r="MCM15" s="5"/>
      <c r="MCN15" s="5"/>
      <c r="MCO15" s="5"/>
      <c r="MCP15" s="5"/>
      <c r="MCQ15" s="5"/>
      <c r="MCR15" s="5"/>
      <c r="MCS15" s="5"/>
      <c r="MCT15" s="5"/>
      <c r="MCU15" s="5"/>
      <c r="MCV15" s="5"/>
      <c r="MCW15" s="5"/>
      <c r="MCX15" s="5"/>
      <c r="MCY15" s="5"/>
      <c r="MCZ15" s="5"/>
      <c r="MDA15" s="5"/>
      <c r="MDB15" s="5"/>
      <c r="MDC15" s="5"/>
      <c r="MDD15" s="5"/>
      <c r="MDE15" s="5"/>
      <c r="MDF15" s="5"/>
      <c r="MDG15" s="5"/>
      <c r="MDH15" s="5"/>
      <c r="MDI15" s="5"/>
      <c r="MDJ15" s="5"/>
      <c r="MDK15" s="5"/>
      <c r="MDL15" s="5"/>
      <c r="MDM15" s="5"/>
      <c r="MDN15" s="5"/>
      <c r="MDO15" s="5"/>
      <c r="MDP15" s="5"/>
      <c r="MDQ15" s="5"/>
      <c r="MDR15" s="5"/>
      <c r="MDS15" s="5"/>
      <c r="MDT15" s="5"/>
      <c r="MDU15" s="5"/>
      <c r="MDV15" s="5"/>
      <c r="MDW15" s="5"/>
      <c r="MDX15" s="5"/>
      <c r="MDY15" s="5"/>
      <c r="MDZ15" s="5"/>
      <c r="MEA15" s="5"/>
      <c r="MEB15" s="5"/>
      <c r="MEC15" s="5"/>
      <c r="MED15" s="5"/>
      <c r="MEE15" s="5"/>
      <c r="MEF15" s="5"/>
      <c r="MEG15" s="5"/>
      <c r="MEH15" s="5"/>
      <c r="MEI15" s="5"/>
      <c r="MEJ15" s="5"/>
      <c r="MEK15" s="5"/>
      <c r="MEL15" s="5"/>
      <c r="MEM15" s="5"/>
      <c r="MEN15" s="5"/>
      <c r="MEO15" s="5"/>
      <c r="MEP15" s="5"/>
      <c r="MEQ15" s="5"/>
      <c r="MER15" s="5"/>
      <c r="MES15" s="5"/>
      <c r="MET15" s="5"/>
      <c r="MEU15" s="5"/>
      <c r="MEV15" s="5"/>
      <c r="MEW15" s="5"/>
      <c r="MEX15" s="5"/>
      <c r="MEY15" s="5"/>
      <c r="MEZ15" s="5"/>
      <c r="MFA15" s="5"/>
      <c r="MFB15" s="5"/>
      <c r="MFC15" s="5"/>
      <c r="MFD15" s="5"/>
      <c r="MFE15" s="5"/>
      <c r="MFF15" s="5"/>
      <c r="MFG15" s="5"/>
      <c r="MFH15" s="5"/>
      <c r="MFI15" s="5"/>
      <c r="MFJ15" s="5"/>
      <c r="MFK15" s="5"/>
      <c r="MFL15" s="5"/>
      <c r="MFM15" s="5"/>
      <c r="MFN15" s="5"/>
      <c r="MFO15" s="5"/>
      <c r="MFP15" s="5"/>
      <c r="MFQ15" s="5"/>
      <c r="MFR15" s="5"/>
      <c r="MFS15" s="5"/>
      <c r="MFT15" s="5"/>
      <c r="MFU15" s="5"/>
      <c r="MFV15" s="5"/>
      <c r="MFW15" s="5"/>
      <c r="MFX15" s="5"/>
      <c r="MFY15" s="5"/>
      <c r="MFZ15" s="5"/>
      <c r="MGA15" s="5"/>
      <c r="MGB15" s="5"/>
      <c r="MGC15" s="5"/>
      <c r="MGD15" s="5"/>
      <c r="MGE15" s="5"/>
      <c r="MGF15" s="5"/>
      <c r="MGG15" s="5"/>
      <c r="MGH15" s="5"/>
      <c r="MGI15" s="5"/>
      <c r="MGJ15" s="5"/>
      <c r="MGK15" s="5"/>
      <c r="MGL15" s="5"/>
      <c r="MGM15" s="5"/>
      <c r="MGN15" s="5"/>
      <c r="MGO15" s="5"/>
      <c r="MGP15" s="5"/>
      <c r="MGQ15" s="5"/>
      <c r="MGR15" s="5"/>
      <c r="MGS15" s="5"/>
      <c r="MGT15" s="5"/>
      <c r="MGU15" s="5"/>
      <c r="MGV15" s="5"/>
      <c r="MGW15" s="5"/>
      <c r="MGX15" s="5"/>
      <c r="MGY15" s="5"/>
      <c r="MGZ15" s="5"/>
      <c r="MHA15" s="5"/>
      <c r="MHB15" s="5"/>
      <c r="MHC15" s="5"/>
      <c r="MHD15" s="5"/>
      <c r="MHE15" s="5"/>
      <c r="MHF15" s="5"/>
      <c r="MHG15" s="5"/>
      <c r="MHH15" s="5"/>
      <c r="MHI15" s="5"/>
      <c r="MHJ15" s="5"/>
      <c r="MHK15" s="5"/>
      <c r="MHL15" s="5"/>
      <c r="MHM15" s="5"/>
      <c r="MHN15" s="5"/>
      <c r="MHO15" s="5"/>
      <c r="MHP15" s="5"/>
      <c r="MHQ15" s="5"/>
      <c r="MHR15" s="5"/>
      <c r="MHS15" s="5"/>
      <c r="MHT15" s="5"/>
      <c r="MHU15" s="5"/>
      <c r="MHV15" s="5"/>
      <c r="MHW15" s="5"/>
      <c r="MHX15" s="5"/>
      <c r="MHY15" s="5"/>
      <c r="MHZ15" s="5"/>
      <c r="MIA15" s="5"/>
      <c r="MIB15" s="5"/>
      <c r="MIC15" s="5"/>
      <c r="MID15" s="5"/>
      <c r="MIE15" s="5"/>
      <c r="MIF15" s="5"/>
      <c r="MIG15" s="5"/>
      <c r="MIH15" s="5"/>
      <c r="MII15" s="5"/>
      <c r="MIJ15" s="5"/>
      <c r="MIK15" s="5"/>
      <c r="MIL15" s="5"/>
      <c r="MIM15" s="5"/>
      <c r="MIN15" s="5"/>
      <c r="MIO15" s="5"/>
      <c r="MIP15" s="5"/>
      <c r="MIQ15" s="5"/>
      <c r="MIR15" s="5"/>
      <c r="MIS15" s="5"/>
      <c r="MIT15" s="5"/>
      <c r="MIU15" s="5"/>
      <c r="MIV15" s="5"/>
      <c r="MIW15" s="5"/>
      <c r="MIX15" s="5"/>
      <c r="MIY15" s="5"/>
      <c r="MIZ15" s="5"/>
      <c r="MJA15" s="5"/>
      <c r="MJB15" s="5"/>
      <c r="MJC15" s="5"/>
      <c r="MJD15" s="5"/>
      <c r="MJE15" s="5"/>
      <c r="MJF15" s="5"/>
      <c r="MJG15" s="5"/>
      <c r="MJH15" s="5"/>
      <c r="MJI15" s="5"/>
      <c r="MJJ15" s="5"/>
      <c r="MJK15" s="5"/>
      <c r="MJL15" s="5"/>
      <c r="MJM15" s="5"/>
      <c r="MJN15" s="5"/>
      <c r="MJO15" s="5"/>
      <c r="MJP15" s="5"/>
      <c r="MJQ15" s="5"/>
      <c r="MJR15" s="5"/>
      <c r="MJS15" s="5"/>
      <c r="MJT15" s="5"/>
      <c r="MJU15" s="5"/>
      <c r="MJV15" s="5"/>
      <c r="MJW15" s="5"/>
      <c r="MJX15" s="5"/>
      <c r="MJY15" s="5"/>
      <c r="MJZ15" s="5"/>
      <c r="MKA15" s="5"/>
      <c r="MKB15" s="5"/>
      <c r="MKC15" s="5"/>
      <c r="MKD15" s="5"/>
      <c r="MKE15" s="5"/>
      <c r="MKF15" s="5"/>
      <c r="MKG15" s="5"/>
      <c r="MKH15" s="5"/>
      <c r="MKI15" s="5"/>
      <c r="MKJ15" s="5"/>
      <c r="MKK15" s="5"/>
      <c r="MKL15" s="5"/>
      <c r="MKM15" s="5"/>
      <c r="MKN15" s="5"/>
      <c r="MKO15" s="5"/>
      <c r="MKP15" s="5"/>
      <c r="MKQ15" s="5"/>
      <c r="MKR15" s="5"/>
      <c r="MKS15" s="5"/>
      <c r="MKT15" s="5"/>
      <c r="MKU15" s="5"/>
      <c r="MKV15" s="5"/>
      <c r="MKW15" s="5"/>
      <c r="MKX15" s="5"/>
      <c r="MKY15" s="5"/>
      <c r="MKZ15" s="5"/>
      <c r="MLA15" s="5"/>
      <c r="MLB15" s="5"/>
      <c r="MLC15" s="5"/>
      <c r="MLD15" s="5"/>
      <c r="MLE15" s="5"/>
      <c r="MLF15" s="5"/>
      <c r="MLG15" s="5"/>
      <c r="MLH15" s="5"/>
      <c r="MLI15" s="5"/>
      <c r="MLJ15" s="5"/>
      <c r="MLK15" s="5"/>
      <c r="MLL15" s="5"/>
      <c r="MLM15" s="5"/>
      <c r="MLN15" s="5"/>
      <c r="MLO15" s="5"/>
      <c r="MLP15" s="5"/>
      <c r="MLQ15" s="5"/>
      <c r="MLR15" s="5"/>
      <c r="MLS15" s="5"/>
      <c r="MLT15" s="5"/>
      <c r="MLU15" s="5"/>
      <c r="MLV15" s="5"/>
      <c r="MLW15" s="5"/>
      <c r="MLX15" s="5"/>
      <c r="MLY15" s="5"/>
      <c r="MLZ15" s="5"/>
      <c r="MMA15" s="5"/>
      <c r="MMB15" s="5"/>
      <c r="MMC15" s="5"/>
      <c r="MMD15" s="5"/>
      <c r="MME15" s="5"/>
      <c r="MMF15" s="5"/>
      <c r="MMG15" s="5"/>
      <c r="MMH15" s="5"/>
      <c r="MMI15" s="5"/>
      <c r="MMJ15" s="5"/>
      <c r="MMK15" s="5"/>
      <c r="MML15" s="5"/>
      <c r="MMM15" s="5"/>
      <c r="MMN15" s="5"/>
      <c r="MMO15" s="5"/>
      <c r="MMP15" s="5"/>
      <c r="MMQ15" s="5"/>
      <c r="MMR15" s="5"/>
      <c r="MMS15" s="5"/>
      <c r="MMT15" s="5"/>
      <c r="MMU15" s="5"/>
      <c r="MMV15" s="5"/>
      <c r="MMW15" s="5"/>
      <c r="MMX15" s="5"/>
      <c r="MMY15" s="5"/>
      <c r="MMZ15" s="5"/>
      <c r="MNA15" s="5"/>
      <c r="MNB15" s="5"/>
      <c r="MNC15" s="5"/>
      <c r="MND15" s="5"/>
      <c r="MNE15" s="5"/>
      <c r="MNF15" s="5"/>
      <c r="MNG15" s="5"/>
      <c r="MNH15" s="5"/>
      <c r="MNI15" s="5"/>
      <c r="MNJ15" s="5"/>
      <c r="MNK15" s="5"/>
      <c r="MNL15" s="5"/>
      <c r="MNM15" s="5"/>
      <c r="MNN15" s="5"/>
      <c r="MNO15" s="5"/>
      <c r="MNP15" s="5"/>
      <c r="MNQ15" s="5"/>
      <c r="MNR15" s="5"/>
      <c r="MNS15" s="5"/>
      <c r="MNT15" s="5"/>
      <c r="MNU15" s="5"/>
      <c r="MNV15" s="5"/>
      <c r="MNW15" s="5"/>
      <c r="MNX15" s="5"/>
      <c r="MNY15" s="5"/>
      <c r="MNZ15" s="5"/>
      <c r="MOA15" s="5"/>
      <c r="MOB15" s="5"/>
      <c r="MOC15" s="5"/>
      <c r="MOD15" s="5"/>
      <c r="MOE15" s="5"/>
      <c r="MOF15" s="5"/>
      <c r="MOG15" s="5"/>
      <c r="MOH15" s="5"/>
      <c r="MOI15" s="5"/>
      <c r="MOJ15" s="5"/>
      <c r="MOK15" s="5"/>
      <c r="MOL15" s="5"/>
      <c r="MOM15" s="5"/>
      <c r="MON15" s="5"/>
      <c r="MOO15" s="5"/>
      <c r="MOP15" s="5"/>
      <c r="MOQ15" s="5"/>
      <c r="MOR15" s="5"/>
      <c r="MOS15" s="5"/>
      <c r="MOT15" s="5"/>
      <c r="MOU15" s="5"/>
      <c r="MOV15" s="5"/>
      <c r="MOW15" s="5"/>
      <c r="MOX15" s="5"/>
      <c r="MOY15" s="5"/>
      <c r="MOZ15" s="5"/>
      <c r="MPA15" s="5"/>
      <c r="MPB15" s="5"/>
      <c r="MPC15" s="5"/>
      <c r="MPD15" s="5"/>
      <c r="MPE15" s="5"/>
      <c r="MPF15" s="5"/>
      <c r="MPG15" s="5"/>
      <c r="MPH15" s="5"/>
      <c r="MPI15" s="5"/>
      <c r="MPJ15" s="5"/>
      <c r="MPK15" s="5"/>
      <c r="MPL15" s="5"/>
      <c r="MPM15" s="5"/>
      <c r="MPN15" s="5"/>
      <c r="MPO15" s="5"/>
      <c r="MPP15" s="5"/>
      <c r="MPQ15" s="5"/>
      <c r="MPR15" s="5"/>
      <c r="MPS15" s="5"/>
      <c r="MPT15" s="5"/>
      <c r="MPU15" s="5"/>
      <c r="MPV15" s="5"/>
      <c r="MPW15" s="5"/>
      <c r="MPX15" s="5"/>
      <c r="MPY15" s="5"/>
      <c r="MPZ15" s="5"/>
      <c r="MQA15" s="5"/>
      <c r="MQB15" s="5"/>
      <c r="MQC15" s="5"/>
      <c r="MQD15" s="5"/>
      <c r="MQE15" s="5"/>
      <c r="MQF15" s="5"/>
      <c r="MQG15" s="5"/>
      <c r="MQH15" s="5"/>
      <c r="MQI15" s="5"/>
      <c r="MQJ15" s="5"/>
      <c r="MQK15" s="5"/>
      <c r="MQL15" s="5"/>
      <c r="MQM15" s="5"/>
      <c r="MQN15" s="5"/>
      <c r="MQO15" s="5"/>
      <c r="MQP15" s="5"/>
      <c r="MQQ15" s="5"/>
      <c r="MQR15" s="5"/>
      <c r="MQS15" s="5"/>
      <c r="MQT15" s="5"/>
      <c r="MQU15" s="5"/>
      <c r="MQV15" s="5"/>
      <c r="MQW15" s="5"/>
      <c r="MQX15" s="5"/>
      <c r="MQY15" s="5"/>
      <c r="MQZ15" s="5"/>
      <c r="MRA15" s="5"/>
      <c r="MRB15" s="5"/>
      <c r="MRC15" s="5"/>
      <c r="MRD15" s="5"/>
      <c r="MRE15" s="5"/>
      <c r="MRF15" s="5"/>
      <c r="MRG15" s="5"/>
      <c r="MRH15" s="5"/>
      <c r="MRI15" s="5"/>
      <c r="MRJ15" s="5"/>
      <c r="MRK15" s="5"/>
      <c r="MRL15" s="5"/>
      <c r="MRM15" s="5"/>
      <c r="MRN15" s="5"/>
      <c r="MRO15" s="5"/>
      <c r="MRP15" s="5"/>
      <c r="MRQ15" s="5"/>
      <c r="MRR15" s="5"/>
      <c r="MRS15" s="5"/>
      <c r="MRT15" s="5"/>
      <c r="MRU15" s="5"/>
      <c r="MRV15" s="5"/>
      <c r="MRW15" s="5"/>
      <c r="MRX15" s="5"/>
      <c r="MRY15" s="5"/>
      <c r="MRZ15" s="5"/>
      <c r="MSA15" s="5"/>
      <c r="MSB15" s="5"/>
      <c r="MSC15" s="5"/>
      <c r="MSD15" s="5"/>
      <c r="MSE15" s="5"/>
      <c r="MSF15" s="5"/>
      <c r="MSG15" s="5"/>
      <c r="MSH15" s="5"/>
      <c r="MSI15" s="5"/>
      <c r="MSJ15" s="5"/>
      <c r="MSK15" s="5"/>
      <c r="MSL15" s="5"/>
      <c r="MSM15" s="5"/>
      <c r="MSN15" s="5"/>
      <c r="MSO15" s="5"/>
      <c r="MSP15" s="5"/>
      <c r="MSQ15" s="5"/>
      <c r="MSR15" s="5"/>
      <c r="MSS15" s="5"/>
      <c r="MST15" s="5"/>
      <c r="MSU15" s="5"/>
      <c r="MSV15" s="5"/>
      <c r="MSW15" s="5"/>
      <c r="MSX15" s="5"/>
      <c r="MSY15" s="5"/>
      <c r="MSZ15" s="5"/>
      <c r="MTA15" s="5"/>
      <c r="MTB15" s="5"/>
      <c r="MTC15" s="5"/>
      <c r="MTD15" s="5"/>
      <c r="MTE15" s="5"/>
      <c r="MTF15" s="5"/>
      <c r="MTG15" s="5"/>
      <c r="MTH15" s="5"/>
      <c r="MTI15" s="5"/>
      <c r="MTJ15" s="5"/>
      <c r="MTK15" s="5"/>
      <c r="MTL15" s="5"/>
      <c r="MTM15" s="5"/>
      <c r="MTN15" s="5"/>
      <c r="MTO15" s="5"/>
      <c r="MTP15" s="5"/>
      <c r="MTQ15" s="5"/>
      <c r="MTR15" s="5"/>
      <c r="MTS15" s="5"/>
      <c r="MTT15" s="5"/>
      <c r="MTU15" s="5"/>
      <c r="MTV15" s="5"/>
      <c r="MTW15" s="5"/>
      <c r="MTX15" s="5"/>
      <c r="MTY15" s="5"/>
      <c r="MTZ15" s="5"/>
      <c r="MUA15" s="5"/>
      <c r="MUB15" s="5"/>
      <c r="MUC15" s="5"/>
      <c r="MUD15" s="5"/>
      <c r="MUE15" s="5"/>
      <c r="MUF15" s="5"/>
      <c r="MUG15" s="5"/>
      <c r="MUH15" s="5"/>
      <c r="MUI15" s="5"/>
      <c r="MUJ15" s="5"/>
      <c r="MUK15" s="5"/>
      <c r="MUL15" s="5"/>
      <c r="MUM15" s="5"/>
      <c r="MUN15" s="5"/>
      <c r="MUO15" s="5"/>
      <c r="MUP15" s="5"/>
      <c r="MUQ15" s="5"/>
      <c r="MUR15" s="5"/>
      <c r="MUS15" s="5"/>
      <c r="MUT15" s="5"/>
      <c r="MUU15" s="5"/>
      <c r="MUV15" s="5"/>
      <c r="MUW15" s="5"/>
      <c r="MUX15" s="5"/>
      <c r="MUY15" s="5"/>
      <c r="MUZ15" s="5"/>
      <c r="MVA15" s="5"/>
      <c r="MVB15" s="5"/>
      <c r="MVC15" s="5"/>
      <c r="MVD15" s="5"/>
      <c r="MVE15" s="5"/>
      <c r="MVF15" s="5"/>
      <c r="MVG15" s="5"/>
      <c r="MVH15" s="5"/>
      <c r="MVI15" s="5"/>
      <c r="MVJ15" s="5"/>
      <c r="MVK15" s="5"/>
      <c r="MVL15" s="5"/>
      <c r="MVM15" s="5"/>
      <c r="MVN15" s="5"/>
      <c r="MVO15" s="5"/>
      <c r="MVP15" s="5"/>
      <c r="MVQ15" s="5"/>
      <c r="MVR15" s="5"/>
      <c r="MVS15" s="5"/>
      <c r="MVT15" s="5"/>
      <c r="MVU15" s="5"/>
      <c r="MVV15" s="5"/>
      <c r="MVW15" s="5"/>
      <c r="MVX15" s="5"/>
      <c r="MVY15" s="5"/>
      <c r="MVZ15" s="5"/>
      <c r="MWA15" s="5"/>
      <c r="MWB15" s="5"/>
      <c r="MWC15" s="5"/>
      <c r="MWD15" s="5"/>
      <c r="MWE15" s="5"/>
      <c r="MWF15" s="5"/>
      <c r="MWG15" s="5"/>
      <c r="MWH15" s="5"/>
      <c r="MWI15" s="5"/>
      <c r="MWJ15" s="5"/>
      <c r="MWK15" s="5"/>
      <c r="MWL15" s="5"/>
      <c r="MWM15" s="5"/>
      <c r="MWN15" s="5"/>
      <c r="MWO15" s="5"/>
      <c r="MWP15" s="5"/>
      <c r="MWQ15" s="5"/>
      <c r="MWR15" s="5"/>
      <c r="MWS15" s="5"/>
      <c r="MWT15" s="5"/>
      <c r="MWU15" s="5"/>
      <c r="MWV15" s="5"/>
      <c r="MWW15" s="5"/>
      <c r="MWX15" s="5"/>
      <c r="MWY15" s="5"/>
      <c r="MWZ15" s="5"/>
      <c r="MXA15" s="5"/>
      <c r="MXB15" s="5"/>
      <c r="MXC15" s="5"/>
      <c r="MXD15" s="5"/>
      <c r="MXE15" s="5"/>
      <c r="MXF15" s="5"/>
      <c r="MXG15" s="5"/>
      <c r="MXH15" s="5"/>
      <c r="MXI15" s="5"/>
      <c r="MXJ15" s="5"/>
      <c r="MXK15" s="5"/>
      <c r="MXL15" s="5"/>
      <c r="MXM15" s="5"/>
      <c r="MXN15" s="5"/>
      <c r="MXO15" s="5"/>
      <c r="MXP15" s="5"/>
      <c r="MXQ15" s="5"/>
      <c r="MXR15" s="5"/>
      <c r="MXS15" s="5"/>
      <c r="MXT15" s="5"/>
      <c r="MXU15" s="5"/>
      <c r="MXV15" s="5"/>
      <c r="MXW15" s="5"/>
      <c r="MXX15" s="5"/>
      <c r="MXY15" s="5"/>
      <c r="MXZ15" s="5"/>
      <c r="MYA15" s="5"/>
      <c r="MYB15" s="5"/>
      <c r="MYC15" s="5"/>
      <c r="MYD15" s="5"/>
      <c r="MYE15" s="5"/>
      <c r="MYF15" s="5"/>
      <c r="MYG15" s="5"/>
      <c r="MYH15" s="5"/>
      <c r="MYI15" s="5"/>
      <c r="MYJ15" s="5"/>
      <c r="MYK15" s="5"/>
      <c r="MYL15" s="5"/>
      <c r="MYM15" s="5"/>
      <c r="MYN15" s="5"/>
      <c r="MYO15" s="5"/>
      <c r="MYP15" s="5"/>
      <c r="MYQ15" s="5"/>
      <c r="MYR15" s="5"/>
      <c r="MYS15" s="5"/>
      <c r="MYT15" s="5"/>
      <c r="MYU15" s="5"/>
      <c r="MYV15" s="5"/>
      <c r="MYW15" s="5"/>
      <c r="MYX15" s="5"/>
      <c r="MYY15" s="5"/>
      <c r="MYZ15" s="5"/>
      <c r="MZA15" s="5"/>
      <c r="MZB15" s="5"/>
      <c r="MZC15" s="5"/>
      <c r="MZD15" s="5"/>
      <c r="MZE15" s="5"/>
      <c r="MZF15" s="5"/>
      <c r="MZG15" s="5"/>
      <c r="MZH15" s="5"/>
      <c r="MZI15" s="5"/>
      <c r="MZJ15" s="5"/>
      <c r="MZK15" s="5"/>
      <c r="MZL15" s="5"/>
      <c r="MZM15" s="5"/>
      <c r="MZN15" s="5"/>
      <c r="MZO15" s="5"/>
      <c r="MZP15" s="5"/>
      <c r="MZQ15" s="5"/>
      <c r="MZR15" s="5"/>
      <c r="MZS15" s="5"/>
      <c r="MZT15" s="5"/>
      <c r="MZU15" s="5"/>
      <c r="MZV15" s="5"/>
      <c r="MZW15" s="5"/>
      <c r="MZX15" s="5"/>
      <c r="MZY15" s="5"/>
      <c r="MZZ15" s="5"/>
      <c r="NAA15" s="5"/>
      <c r="NAB15" s="5"/>
      <c r="NAC15" s="5"/>
      <c r="NAD15" s="5"/>
      <c r="NAE15" s="5"/>
      <c r="NAF15" s="5"/>
      <c r="NAG15" s="5"/>
      <c r="NAH15" s="5"/>
      <c r="NAI15" s="5"/>
      <c r="NAJ15" s="5"/>
      <c r="NAK15" s="5"/>
      <c r="NAL15" s="5"/>
      <c r="NAM15" s="5"/>
      <c r="NAN15" s="5"/>
      <c r="NAO15" s="5"/>
      <c r="NAP15" s="5"/>
      <c r="NAQ15" s="5"/>
      <c r="NAR15" s="5"/>
      <c r="NAS15" s="5"/>
      <c r="NAT15" s="5"/>
      <c r="NAU15" s="5"/>
      <c r="NAV15" s="5"/>
      <c r="NAW15" s="5"/>
      <c r="NAX15" s="5"/>
      <c r="NAY15" s="5"/>
      <c r="NAZ15" s="5"/>
      <c r="NBA15" s="5"/>
      <c r="NBB15" s="5"/>
      <c r="NBC15" s="5"/>
      <c r="NBD15" s="5"/>
      <c r="NBE15" s="5"/>
      <c r="NBF15" s="5"/>
      <c r="NBG15" s="5"/>
      <c r="NBH15" s="5"/>
      <c r="NBI15" s="5"/>
      <c r="NBJ15" s="5"/>
      <c r="NBK15" s="5"/>
      <c r="NBL15" s="5"/>
      <c r="NBM15" s="5"/>
      <c r="NBN15" s="5"/>
      <c r="NBO15" s="5"/>
      <c r="NBP15" s="5"/>
      <c r="NBQ15" s="5"/>
      <c r="NBR15" s="5"/>
      <c r="NBS15" s="5"/>
      <c r="NBT15" s="5"/>
      <c r="NBU15" s="5"/>
      <c r="NBV15" s="5"/>
      <c r="NBW15" s="5"/>
      <c r="NBX15" s="5"/>
      <c r="NBY15" s="5"/>
      <c r="NBZ15" s="5"/>
      <c r="NCA15" s="5"/>
      <c r="NCB15" s="5"/>
      <c r="NCC15" s="5"/>
      <c r="NCD15" s="5"/>
      <c r="NCE15" s="5"/>
      <c r="NCF15" s="5"/>
      <c r="NCG15" s="5"/>
      <c r="NCH15" s="5"/>
      <c r="NCI15" s="5"/>
      <c r="NCJ15" s="5"/>
      <c r="NCK15" s="5"/>
      <c r="NCL15" s="5"/>
      <c r="NCM15" s="5"/>
      <c r="NCN15" s="5"/>
      <c r="NCO15" s="5"/>
      <c r="NCP15" s="5"/>
      <c r="NCQ15" s="5"/>
      <c r="NCR15" s="5"/>
      <c r="NCS15" s="5"/>
      <c r="NCT15" s="5"/>
      <c r="NCU15" s="5"/>
      <c r="NCV15" s="5"/>
      <c r="NCW15" s="5"/>
      <c r="NCX15" s="5"/>
      <c r="NCY15" s="5"/>
      <c r="NCZ15" s="5"/>
      <c r="NDA15" s="5"/>
      <c r="NDB15" s="5"/>
      <c r="NDC15" s="5"/>
      <c r="NDD15" s="5"/>
      <c r="NDE15" s="5"/>
      <c r="NDF15" s="5"/>
      <c r="NDG15" s="5"/>
      <c r="NDH15" s="5"/>
      <c r="NDI15" s="5"/>
      <c r="NDJ15" s="5"/>
      <c r="NDK15" s="5"/>
      <c r="NDL15" s="5"/>
      <c r="NDM15" s="5"/>
      <c r="NDN15" s="5"/>
      <c r="NDO15" s="5"/>
      <c r="NDP15" s="5"/>
      <c r="NDQ15" s="5"/>
      <c r="NDR15" s="5"/>
      <c r="NDS15" s="5"/>
      <c r="NDT15" s="5"/>
      <c r="NDU15" s="5"/>
      <c r="NDV15" s="5"/>
      <c r="NDW15" s="5"/>
      <c r="NDX15" s="5"/>
      <c r="NDY15" s="5"/>
      <c r="NDZ15" s="5"/>
      <c r="NEA15" s="5"/>
      <c r="NEB15" s="5"/>
      <c r="NEC15" s="5"/>
      <c r="NED15" s="5"/>
      <c r="NEE15" s="5"/>
      <c r="NEF15" s="5"/>
      <c r="NEG15" s="5"/>
      <c r="NEH15" s="5"/>
      <c r="NEI15" s="5"/>
      <c r="NEJ15" s="5"/>
      <c r="NEK15" s="5"/>
      <c r="NEL15" s="5"/>
      <c r="NEM15" s="5"/>
      <c r="NEN15" s="5"/>
      <c r="NEO15" s="5"/>
      <c r="NEP15" s="5"/>
      <c r="NEQ15" s="5"/>
      <c r="NER15" s="5"/>
      <c r="NES15" s="5"/>
      <c r="NET15" s="5"/>
      <c r="NEU15" s="5"/>
      <c r="NEV15" s="5"/>
      <c r="NEW15" s="5"/>
      <c r="NEX15" s="5"/>
      <c r="NEY15" s="5"/>
      <c r="NEZ15" s="5"/>
      <c r="NFA15" s="5"/>
      <c r="NFB15" s="5"/>
      <c r="NFC15" s="5"/>
      <c r="NFD15" s="5"/>
      <c r="NFE15" s="5"/>
      <c r="NFF15" s="5"/>
      <c r="NFG15" s="5"/>
      <c r="NFH15" s="5"/>
      <c r="NFI15" s="5"/>
      <c r="NFJ15" s="5"/>
      <c r="NFK15" s="5"/>
      <c r="NFL15" s="5"/>
      <c r="NFM15" s="5"/>
      <c r="NFN15" s="5"/>
      <c r="NFO15" s="5"/>
      <c r="NFP15" s="5"/>
      <c r="NFQ15" s="5"/>
      <c r="NFR15" s="5"/>
      <c r="NFS15" s="5"/>
      <c r="NFT15" s="5"/>
      <c r="NFU15" s="5"/>
      <c r="NFV15" s="5"/>
      <c r="NFW15" s="5"/>
      <c r="NFX15" s="5"/>
      <c r="NFY15" s="5"/>
      <c r="NFZ15" s="5"/>
      <c r="NGA15" s="5"/>
      <c r="NGB15" s="5"/>
      <c r="NGC15" s="5"/>
      <c r="NGD15" s="5"/>
      <c r="NGE15" s="5"/>
      <c r="NGF15" s="5"/>
      <c r="NGG15" s="5"/>
      <c r="NGH15" s="5"/>
      <c r="NGI15" s="5"/>
      <c r="NGJ15" s="5"/>
      <c r="NGK15" s="5"/>
      <c r="NGL15" s="5"/>
      <c r="NGM15" s="5"/>
      <c r="NGN15" s="5"/>
      <c r="NGO15" s="5"/>
      <c r="NGP15" s="5"/>
      <c r="NGQ15" s="5"/>
      <c r="NGR15" s="5"/>
      <c r="NGS15" s="5"/>
      <c r="NGT15" s="5"/>
      <c r="NGU15" s="5"/>
      <c r="NGV15" s="5"/>
      <c r="NGW15" s="5"/>
      <c r="NGX15" s="5"/>
      <c r="NGY15" s="5"/>
      <c r="NGZ15" s="5"/>
      <c r="NHA15" s="5"/>
      <c r="NHB15" s="5"/>
      <c r="NHC15" s="5"/>
      <c r="NHD15" s="5"/>
      <c r="NHE15" s="5"/>
      <c r="NHF15" s="5"/>
      <c r="NHG15" s="5"/>
      <c r="NHH15" s="5"/>
      <c r="NHI15" s="5"/>
      <c r="NHJ15" s="5"/>
      <c r="NHK15" s="5"/>
      <c r="NHL15" s="5"/>
      <c r="NHM15" s="5"/>
      <c r="NHN15" s="5"/>
      <c r="NHO15" s="5"/>
      <c r="NHP15" s="5"/>
      <c r="NHQ15" s="5"/>
      <c r="NHR15" s="5"/>
      <c r="NHS15" s="5"/>
      <c r="NHT15" s="5"/>
      <c r="NHU15" s="5"/>
      <c r="NHV15" s="5"/>
      <c r="NHW15" s="5"/>
      <c r="NHX15" s="5"/>
      <c r="NHY15" s="5"/>
      <c r="NHZ15" s="5"/>
      <c r="NIA15" s="5"/>
      <c r="NIB15" s="5"/>
      <c r="NIC15" s="5"/>
      <c r="NID15" s="5"/>
      <c r="NIE15" s="5"/>
      <c r="NIF15" s="5"/>
      <c r="NIG15" s="5"/>
      <c r="NIH15" s="5"/>
      <c r="NII15" s="5"/>
      <c r="NIJ15" s="5"/>
      <c r="NIK15" s="5"/>
      <c r="NIL15" s="5"/>
      <c r="NIM15" s="5"/>
      <c r="NIN15" s="5"/>
      <c r="NIO15" s="5"/>
      <c r="NIP15" s="5"/>
      <c r="NIQ15" s="5"/>
      <c r="NIR15" s="5"/>
      <c r="NIS15" s="5"/>
      <c r="NIT15" s="5"/>
      <c r="NIU15" s="5"/>
      <c r="NIV15" s="5"/>
      <c r="NIW15" s="5"/>
      <c r="NIX15" s="5"/>
      <c r="NIY15" s="5"/>
      <c r="NIZ15" s="5"/>
      <c r="NJA15" s="5"/>
      <c r="NJB15" s="5"/>
      <c r="NJC15" s="5"/>
      <c r="NJD15" s="5"/>
      <c r="NJE15" s="5"/>
      <c r="NJF15" s="5"/>
      <c r="NJG15" s="5"/>
      <c r="NJH15" s="5"/>
      <c r="NJI15" s="5"/>
      <c r="NJJ15" s="5"/>
      <c r="NJK15" s="5"/>
      <c r="NJL15" s="5"/>
      <c r="NJM15" s="5"/>
      <c r="NJN15" s="5"/>
      <c r="NJO15" s="5"/>
      <c r="NJP15" s="5"/>
      <c r="NJQ15" s="5"/>
      <c r="NJR15" s="5"/>
      <c r="NJS15" s="5"/>
      <c r="NJT15" s="5"/>
      <c r="NJU15" s="5"/>
      <c r="NJV15" s="5"/>
      <c r="NJW15" s="5"/>
      <c r="NJX15" s="5"/>
      <c r="NJY15" s="5"/>
      <c r="NJZ15" s="5"/>
      <c r="NKA15" s="5"/>
      <c r="NKB15" s="5"/>
      <c r="NKC15" s="5"/>
      <c r="NKD15" s="5"/>
      <c r="NKE15" s="5"/>
      <c r="NKF15" s="5"/>
      <c r="NKG15" s="5"/>
      <c r="NKH15" s="5"/>
      <c r="NKI15" s="5"/>
      <c r="NKJ15" s="5"/>
      <c r="NKK15" s="5"/>
      <c r="NKL15" s="5"/>
      <c r="NKM15" s="5"/>
      <c r="NKN15" s="5"/>
      <c r="NKO15" s="5"/>
      <c r="NKP15" s="5"/>
      <c r="NKQ15" s="5"/>
      <c r="NKR15" s="5"/>
      <c r="NKS15" s="5"/>
      <c r="NKT15" s="5"/>
      <c r="NKU15" s="5"/>
      <c r="NKV15" s="5"/>
      <c r="NKW15" s="5"/>
      <c r="NKX15" s="5"/>
      <c r="NKY15" s="5"/>
      <c r="NKZ15" s="5"/>
      <c r="NLA15" s="5"/>
      <c r="NLB15" s="5"/>
      <c r="NLC15" s="5"/>
      <c r="NLD15" s="5"/>
      <c r="NLE15" s="5"/>
      <c r="NLF15" s="5"/>
      <c r="NLG15" s="5"/>
      <c r="NLH15" s="5"/>
      <c r="NLI15" s="5"/>
      <c r="NLJ15" s="5"/>
      <c r="NLK15" s="5"/>
      <c r="NLL15" s="5"/>
      <c r="NLM15" s="5"/>
      <c r="NLN15" s="5"/>
      <c r="NLO15" s="5"/>
      <c r="NLP15" s="5"/>
      <c r="NLQ15" s="5"/>
      <c r="NLR15" s="5"/>
      <c r="NLS15" s="5"/>
      <c r="NLT15" s="5"/>
      <c r="NLU15" s="5"/>
      <c r="NLV15" s="5"/>
      <c r="NLW15" s="5"/>
      <c r="NLX15" s="5"/>
      <c r="NLY15" s="5"/>
      <c r="NLZ15" s="5"/>
      <c r="NMA15" s="5"/>
      <c r="NMB15" s="5"/>
      <c r="NMC15" s="5"/>
      <c r="NMD15" s="5"/>
      <c r="NME15" s="5"/>
      <c r="NMF15" s="5"/>
      <c r="NMG15" s="5"/>
      <c r="NMH15" s="5"/>
      <c r="NMI15" s="5"/>
      <c r="NMJ15" s="5"/>
      <c r="NMK15" s="5"/>
      <c r="NML15" s="5"/>
      <c r="NMM15" s="5"/>
      <c r="NMN15" s="5"/>
      <c r="NMO15" s="5"/>
      <c r="NMP15" s="5"/>
      <c r="NMQ15" s="5"/>
      <c r="NMR15" s="5"/>
      <c r="NMS15" s="5"/>
      <c r="NMT15" s="5"/>
      <c r="NMU15" s="5"/>
      <c r="NMV15" s="5"/>
      <c r="NMW15" s="5"/>
      <c r="NMX15" s="5"/>
      <c r="NMY15" s="5"/>
      <c r="NMZ15" s="5"/>
      <c r="NNA15" s="5"/>
      <c r="NNB15" s="5"/>
      <c r="NNC15" s="5"/>
      <c r="NND15" s="5"/>
      <c r="NNE15" s="5"/>
      <c r="NNF15" s="5"/>
      <c r="NNG15" s="5"/>
      <c r="NNH15" s="5"/>
      <c r="NNI15" s="5"/>
      <c r="NNJ15" s="5"/>
      <c r="NNK15" s="5"/>
      <c r="NNL15" s="5"/>
      <c r="NNM15" s="5"/>
      <c r="NNN15" s="5"/>
      <c r="NNO15" s="5"/>
      <c r="NNP15" s="5"/>
      <c r="NNQ15" s="5"/>
      <c r="NNR15" s="5"/>
      <c r="NNS15" s="5"/>
      <c r="NNT15" s="5"/>
      <c r="NNU15" s="5"/>
      <c r="NNV15" s="5"/>
      <c r="NNW15" s="5"/>
      <c r="NNX15" s="5"/>
      <c r="NNY15" s="5"/>
      <c r="NNZ15" s="5"/>
      <c r="NOA15" s="5"/>
      <c r="NOB15" s="5"/>
      <c r="NOC15" s="5"/>
      <c r="NOD15" s="5"/>
      <c r="NOE15" s="5"/>
      <c r="NOF15" s="5"/>
      <c r="NOG15" s="5"/>
      <c r="NOH15" s="5"/>
      <c r="NOI15" s="5"/>
      <c r="NOJ15" s="5"/>
      <c r="NOK15" s="5"/>
      <c r="NOL15" s="5"/>
      <c r="NOM15" s="5"/>
      <c r="NON15" s="5"/>
      <c r="NOO15" s="5"/>
      <c r="NOP15" s="5"/>
      <c r="NOQ15" s="5"/>
      <c r="NOR15" s="5"/>
      <c r="NOS15" s="5"/>
      <c r="NOT15" s="5"/>
      <c r="NOU15" s="5"/>
      <c r="NOV15" s="5"/>
      <c r="NOW15" s="5"/>
      <c r="NOX15" s="5"/>
      <c r="NOY15" s="5"/>
      <c r="NOZ15" s="5"/>
      <c r="NPA15" s="5"/>
      <c r="NPB15" s="5"/>
      <c r="NPC15" s="5"/>
      <c r="NPD15" s="5"/>
      <c r="NPE15" s="5"/>
      <c r="NPF15" s="5"/>
      <c r="NPG15" s="5"/>
      <c r="NPH15" s="5"/>
      <c r="NPI15" s="5"/>
      <c r="NPJ15" s="5"/>
      <c r="NPK15" s="5"/>
      <c r="NPL15" s="5"/>
      <c r="NPM15" s="5"/>
      <c r="NPN15" s="5"/>
      <c r="NPO15" s="5"/>
      <c r="NPP15" s="5"/>
      <c r="NPQ15" s="5"/>
      <c r="NPR15" s="5"/>
      <c r="NPS15" s="5"/>
      <c r="NPT15" s="5"/>
      <c r="NPU15" s="5"/>
      <c r="NPV15" s="5"/>
      <c r="NPW15" s="5"/>
      <c r="NPX15" s="5"/>
      <c r="NPY15" s="5"/>
      <c r="NPZ15" s="5"/>
      <c r="NQA15" s="5"/>
      <c r="NQB15" s="5"/>
      <c r="NQC15" s="5"/>
      <c r="NQD15" s="5"/>
      <c r="NQE15" s="5"/>
      <c r="NQF15" s="5"/>
      <c r="NQG15" s="5"/>
      <c r="NQH15" s="5"/>
      <c r="NQI15" s="5"/>
      <c r="NQJ15" s="5"/>
      <c r="NQK15" s="5"/>
      <c r="NQL15" s="5"/>
      <c r="NQM15" s="5"/>
      <c r="NQN15" s="5"/>
      <c r="NQO15" s="5"/>
      <c r="NQP15" s="5"/>
      <c r="NQQ15" s="5"/>
      <c r="NQR15" s="5"/>
      <c r="NQS15" s="5"/>
      <c r="NQT15" s="5"/>
      <c r="NQU15" s="5"/>
      <c r="NQV15" s="5"/>
      <c r="NQW15" s="5"/>
      <c r="NQX15" s="5"/>
      <c r="NQY15" s="5"/>
      <c r="NQZ15" s="5"/>
      <c r="NRA15" s="5"/>
      <c r="NRB15" s="5"/>
      <c r="NRC15" s="5"/>
      <c r="NRD15" s="5"/>
      <c r="NRE15" s="5"/>
      <c r="NRF15" s="5"/>
      <c r="NRG15" s="5"/>
      <c r="NRH15" s="5"/>
      <c r="NRI15" s="5"/>
      <c r="NRJ15" s="5"/>
      <c r="NRK15" s="5"/>
      <c r="NRL15" s="5"/>
      <c r="NRM15" s="5"/>
      <c r="NRN15" s="5"/>
      <c r="NRO15" s="5"/>
      <c r="NRP15" s="5"/>
      <c r="NRQ15" s="5"/>
      <c r="NRR15" s="5"/>
      <c r="NRS15" s="5"/>
      <c r="NRT15" s="5"/>
      <c r="NRU15" s="5"/>
      <c r="NRV15" s="5"/>
      <c r="NRW15" s="5"/>
      <c r="NRX15" s="5"/>
      <c r="NRY15" s="5"/>
      <c r="NRZ15" s="5"/>
      <c r="NSA15" s="5"/>
      <c r="NSB15" s="5"/>
      <c r="NSC15" s="5"/>
      <c r="NSD15" s="5"/>
      <c r="NSE15" s="5"/>
      <c r="NSF15" s="5"/>
      <c r="NSG15" s="5"/>
      <c r="NSH15" s="5"/>
      <c r="NSI15" s="5"/>
      <c r="NSJ15" s="5"/>
      <c r="NSK15" s="5"/>
      <c r="NSL15" s="5"/>
      <c r="NSM15" s="5"/>
      <c r="NSN15" s="5"/>
      <c r="NSO15" s="5"/>
      <c r="NSP15" s="5"/>
      <c r="NSQ15" s="5"/>
      <c r="NSR15" s="5"/>
      <c r="NSS15" s="5"/>
      <c r="NST15" s="5"/>
      <c r="NSU15" s="5"/>
      <c r="NSV15" s="5"/>
      <c r="NSW15" s="5"/>
      <c r="NSX15" s="5"/>
      <c r="NSY15" s="5"/>
      <c r="NSZ15" s="5"/>
      <c r="NTA15" s="5"/>
      <c r="NTB15" s="5"/>
      <c r="NTC15" s="5"/>
      <c r="NTD15" s="5"/>
      <c r="NTE15" s="5"/>
      <c r="NTF15" s="5"/>
      <c r="NTG15" s="5"/>
      <c r="NTH15" s="5"/>
      <c r="NTI15" s="5"/>
      <c r="NTJ15" s="5"/>
      <c r="NTK15" s="5"/>
      <c r="NTL15" s="5"/>
      <c r="NTM15" s="5"/>
      <c r="NTN15" s="5"/>
      <c r="NTO15" s="5"/>
      <c r="NTP15" s="5"/>
      <c r="NTQ15" s="5"/>
      <c r="NTR15" s="5"/>
      <c r="NTS15" s="5"/>
      <c r="NTT15" s="5"/>
      <c r="NTU15" s="5"/>
      <c r="NTV15" s="5"/>
      <c r="NTW15" s="5"/>
      <c r="NTX15" s="5"/>
      <c r="NTY15" s="5"/>
      <c r="NTZ15" s="5"/>
      <c r="NUA15" s="5"/>
      <c r="NUB15" s="5"/>
      <c r="NUC15" s="5"/>
      <c r="NUD15" s="5"/>
      <c r="NUE15" s="5"/>
      <c r="NUF15" s="5"/>
      <c r="NUG15" s="5"/>
      <c r="NUH15" s="5"/>
      <c r="NUI15" s="5"/>
      <c r="NUJ15" s="5"/>
      <c r="NUK15" s="5"/>
      <c r="NUL15" s="5"/>
      <c r="NUM15" s="5"/>
      <c r="NUN15" s="5"/>
      <c r="NUO15" s="5"/>
      <c r="NUP15" s="5"/>
      <c r="NUQ15" s="5"/>
      <c r="NUR15" s="5"/>
      <c r="NUS15" s="5"/>
      <c r="NUT15" s="5"/>
      <c r="NUU15" s="5"/>
      <c r="NUV15" s="5"/>
      <c r="NUW15" s="5"/>
      <c r="NUX15" s="5"/>
      <c r="NUY15" s="5"/>
      <c r="NUZ15" s="5"/>
      <c r="NVA15" s="5"/>
      <c r="NVB15" s="5"/>
      <c r="NVC15" s="5"/>
      <c r="NVD15" s="5"/>
      <c r="NVE15" s="5"/>
      <c r="NVF15" s="5"/>
      <c r="NVG15" s="5"/>
      <c r="NVH15" s="5"/>
      <c r="NVI15" s="5"/>
      <c r="NVJ15" s="5"/>
      <c r="NVK15" s="5"/>
      <c r="NVL15" s="5"/>
      <c r="NVM15" s="5"/>
      <c r="NVN15" s="5"/>
      <c r="NVO15" s="5"/>
      <c r="NVP15" s="5"/>
      <c r="NVQ15" s="5"/>
      <c r="NVR15" s="5"/>
      <c r="NVS15" s="5"/>
      <c r="NVT15" s="5"/>
      <c r="NVU15" s="5"/>
      <c r="NVV15" s="5"/>
      <c r="NVW15" s="5"/>
      <c r="NVX15" s="5"/>
      <c r="NVY15" s="5"/>
      <c r="NVZ15" s="5"/>
      <c r="NWA15" s="5"/>
      <c r="NWB15" s="5"/>
      <c r="NWC15" s="5"/>
      <c r="NWD15" s="5"/>
      <c r="NWE15" s="5"/>
      <c r="NWF15" s="5"/>
      <c r="NWG15" s="5"/>
      <c r="NWH15" s="5"/>
      <c r="NWI15" s="5"/>
      <c r="NWJ15" s="5"/>
      <c r="NWK15" s="5"/>
      <c r="NWL15" s="5"/>
      <c r="NWM15" s="5"/>
      <c r="NWN15" s="5"/>
      <c r="NWO15" s="5"/>
      <c r="NWP15" s="5"/>
      <c r="NWQ15" s="5"/>
      <c r="NWR15" s="5"/>
      <c r="NWS15" s="5"/>
      <c r="NWT15" s="5"/>
      <c r="NWU15" s="5"/>
      <c r="NWV15" s="5"/>
      <c r="NWW15" s="5"/>
      <c r="NWX15" s="5"/>
      <c r="NWY15" s="5"/>
      <c r="NWZ15" s="5"/>
      <c r="NXA15" s="5"/>
      <c r="NXB15" s="5"/>
      <c r="NXC15" s="5"/>
      <c r="NXD15" s="5"/>
      <c r="NXE15" s="5"/>
      <c r="NXF15" s="5"/>
      <c r="NXG15" s="5"/>
      <c r="NXH15" s="5"/>
      <c r="NXI15" s="5"/>
      <c r="NXJ15" s="5"/>
      <c r="NXK15" s="5"/>
      <c r="NXL15" s="5"/>
      <c r="NXM15" s="5"/>
      <c r="NXN15" s="5"/>
      <c r="NXO15" s="5"/>
      <c r="NXP15" s="5"/>
      <c r="NXQ15" s="5"/>
      <c r="NXR15" s="5"/>
      <c r="NXS15" s="5"/>
      <c r="NXT15" s="5"/>
      <c r="NXU15" s="5"/>
      <c r="NXV15" s="5"/>
      <c r="NXW15" s="5"/>
      <c r="NXX15" s="5"/>
      <c r="NXY15" s="5"/>
      <c r="NXZ15" s="5"/>
      <c r="NYA15" s="5"/>
      <c r="NYB15" s="5"/>
      <c r="NYC15" s="5"/>
      <c r="NYD15" s="5"/>
      <c r="NYE15" s="5"/>
      <c r="NYF15" s="5"/>
      <c r="NYG15" s="5"/>
      <c r="NYH15" s="5"/>
      <c r="NYI15" s="5"/>
      <c r="NYJ15" s="5"/>
      <c r="NYK15" s="5"/>
      <c r="NYL15" s="5"/>
      <c r="NYM15" s="5"/>
      <c r="NYN15" s="5"/>
      <c r="NYO15" s="5"/>
      <c r="NYP15" s="5"/>
      <c r="NYQ15" s="5"/>
      <c r="NYR15" s="5"/>
      <c r="NYS15" s="5"/>
      <c r="NYT15" s="5"/>
      <c r="NYU15" s="5"/>
      <c r="NYV15" s="5"/>
      <c r="NYW15" s="5"/>
      <c r="NYX15" s="5"/>
      <c r="NYY15" s="5"/>
      <c r="NYZ15" s="5"/>
      <c r="NZA15" s="5"/>
      <c r="NZB15" s="5"/>
      <c r="NZC15" s="5"/>
      <c r="NZD15" s="5"/>
      <c r="NZE15" s="5"/>
      <c r="NZF15" s="5"/>
      <c r="NZG15" s="5"/>
      <c r="NZH15" s="5"/>
      <c r="NZI15" s="5"/>
      <c r="NZJ15" s="5"/>
      <c r="NZK15" s="5"/>
      <c r="NZL15" s="5"/>
      <c r="NZM15" s="5"/>
      <c r="NZN15" s="5"/>
      <c r="NZO15" s="5"/>
      <c r="NZP15" s="5"/>
      <c r="NZQ15" s="5"/>
      <c r="NZR15" s="5"/>
      <c r="NZS15" s="5"/>
      <c r="NZT15" s="5"/>
      <c r="NZU15" s="5"/>
      <c r="NZV15" s="5"/>
      <c r="NZW15" s="5"/>
      <c r="NZX15" s="5"/>
      <c r="NZY15" s="5"/>
      <c r="NZZ15" s="5"/>
      <c r="OAA15" s="5"/>
      <c r="OAB15" s="5"/>
      <c r="OAC15" s="5"/>
      <c r="OAD15" s="5"/>
      <c r="OAE15" s="5"/>
      <c r="OAF15" s="5"/>
      <c r="OAG15" s="5"/>
      <c r="OAH15" s="5"/>
      <c r="OAI15" s="5"/>
      <c r="OAJ15" s="5"/>
      <c r="OAK15" s="5"/>
      <c r="OAL15" s="5"/>
      <c r="OAM15" s="5"/>
      <c r="OAN15" s="5"/>
      <c r="OAO15" s="5"/>
      <c r="OAP15" s="5"/>
      <c r="OAQ15" s="5"/>
      <c r="OAR15" s="5"/>
      <c r="OAS15" s="5"/>
      <c r="OAT15" s="5"/>
      <c r="OAU15" s="5"/>
      <c r="OAV15" s="5"/>
      <c r="OAW15" s="5"/>
      <c r="OAX15" s="5"/>
      <c r="OAY15" s="5"/>
      <c r="OAZ15" s="5"/>
      <c r="OBA15" s="5"/>
      <c r="OBB15" s="5"/>
      <c r="OBC15" s="5"/>
      <c r="OBD15" s="5"/>
      <c r="OBE15" s="5"/>
      <c r="OBF15" s="5"/>
      <c r="OBG15" s="5"/>
      <c r="OBH15" s="5"/>
      <c r="OBI15" s="5"/>
      <c r="OBJ15" s="5"/>
      <c r="OBK15" s="5"/>
      <c r="OBL15" s="5"/>
      <c r="OBM15" s="5"/>
      <c r="OBN15" s="5"/>
      <c r="OBO15" s="5"/>
      <c r="OBP15" s="5"/>
      <c r="OBQ15" s="5"/>
      <c r="OBR15" s="5"/>
      <c r="OBS15" s="5"/>
      <c r="OBT15" s="5"/>
      <c r="OBU15" s="5"/>
      <c r="OBV15" s="5"/>
      <c r="OBW15" s="5"/>
      <c r="OBX15" s="5"/>
      <c r="OBY15" s="5"/>
      <c r="OBZ15" s="5"/>
      <c r="OCA15" s="5"/>
      <c r="OCB15" s="5"/>
      <c r="OCC15" s="5"/>
      <c r="OCD15" s="5"/>
      <c r="OCE15" s="5"/>
      <c r="OCF15" s="5"/>
      <c r="OCG15" s="5"/>
      <c r="OCH15" s="5"/>
      <c r="OCI15" s="5"/>
      <c r="OCJ15" s="5"/>
      <c r="OCK15" s="5"/>
      <c r="OCL15" s="5"/>
      <c r="OCM15" s="5"/>
      <c r="OCN15" s="5"/>
      <c r="OCO15" s="5"/>
      <c r="OCP15" s="5"/>
      <c r="OCQ15" s="5"/>
      <c r="OCR15" s="5"/>
      <c r="OCS15" s="5"/>
      <c r="OCT15" s="5"/>
      <c r="OCU15" s="5"/>
      <c r="OCV15" s="5"/>
      <c r="OCW15" s="5"/>
      <c r="OCX15" s="5"/>
      <c r="OCY15" s="5"/>
      <c r="OCZ15" s="5"/>
      <c r="ODA15" s="5"/>
      <c r="ODB15" s="5"/>
      <c r="ODC15" s="5"/>
      <c r="ODD15" s="5"/>
      <c r="ODE15" s="5"/>
      <c r="ODF15" s="5"/>
      <c r="ODG15" s="5"/>
      <c r="ODH15" s="5"/>
      <c r="ODI15" s="5"/>
      <c r="ODJ15" s="5"/>
      <c r="ODK15" s="5"/>
      <c r="ODL15" s="5"/>
      <c r="ODM15" s="5"/>
      <c r="ODN15" s="5"/>
      <c r="ODO15" s="5"/>
      <c r="ODP15" s="5"/>
      <c r="ODQ15" s="5"/>
      <c r="ODR15" s="5"/>
      <c r="ODS15" s="5"/>
      <c r="ODT15" s="5"/>
      <c r="ODU15" s="5"/>
      <c r="ODV15" s="5"/>
      <c r="ODW15" s="5"/>
      <c r="ODX15" s="5"/>
      <c r="ODY15" s="5"/>
      <c r="ODZ15" s="5"/>
      <c r="OEA15" s="5"/>
      <c r="OEB15" s="5"/>
      <c r="OEC15" s="5"/>
      <c r="OED15" s="5"/>
      <c r="OEE15" s="5"/>
      <c r="OEF15" s="5"/>
      <c r="OEG15" s="5"/>
      <c r="OEH15" s="5"/>
      <c r="OEI15" s="5"/>
      <c r="OEJ15" s="5"/>
      <c r="OEK15" s="5"/>
      <c r="OEL15" s="5"/>
      <c r="OEM15" s="5"/>
      <c r="OEN15" s="5"/>
      <c r="OEO15" s="5"/>
      <c r="OEP15" s="5"/>
      <c r="OEQ15" s="5"/>
      <c r="OER15" s="5"/>
      <c r="OES15" s="5"/>
      <c r="OET15" s="5"/>
      <c r="OEU15" s="5"/>
      <c r="OEV15" s="5"/>
      <c r="OEW15" s="5"/>
      <c r="OEX15" s="5"/>
      <c r="OEY15" s="5"/>
      <c r="OEZ15" s="5"/>
      <c r="OFA15" s="5"/>
      <c r="OFB15" s="5"/>
      <c r="OFC15" s="5"/>
      <c r="OFD15" s="5"/>
      <c r="OFE15" s="5"/>
      <c r="OFF15" s="5"/>
      <c r="OFG15" s="5"/>
      <c r="OFH15" s="5"/>
      <c r="OFI15" s="5"/>
      <c r="OFJ15" s="5"/>
      <c r="OFK15" s="5"/>
      <c r="OFL15" s="5"/>
      <c r="OFM15" s="5"/>
      <c r="OFN15" s="5"/>
      <c r="OFO15" s="5"/>
      <c r="OFP15" s="5"/>
      <c r="OFQ15" s="5"/>
      <c r="OFR15" s="5"/>
      <c r="OFS15" s="5"/>
      <c r="OFT15" s="5"/>
      <c r="OFU15" s="5"/>
      <c r="OFV15" s="5"/>
      <c r="OFW15" s="5"/>
      <c r="OFX15" s="5"/>
      <c r="OFY15" s="5"/>
      <c r="OFZ15" s="5"/>
      <c r="OGA15" s="5"/>
      <c r="OGB15" s="5"/>
      <c r="OGC15" s="5"/>
      <c r="OGD15" s="5"/>
      <c r="OGE15" s="5"/>
      <c r="OGF15" s="5"/>
      <c r="OGG15" s="5"/>
      <c r="OGH15" s="5"/>
      <c r="OGI15" s="5"/>
      <c r="OGJ15" s="5"/>
      <c r="OGK15" s="5"/>
      <c r="OGL15" s="5"/>
      <c r="OGM15" s="5"/>
      <c r="OGN15" s="5"/>
      <c r="OGO15" s="5"/>
      <c r="OGP15" s="5"/>
      <c r="OGQ15" s="5"/>
      <c r="OGR15" s="5"/>
      <c r="OGS15" s="5"/>
      <c r="OGT15" s="5"/>
      <c r="OGU15" s="5"/>
      <c r="OGV15" s="5"/>
      <c r="OGW15" s="5"/>
      <c r="OGX15" s="5"/>
      <c r="OGY15" s="5"/>
      <c r="OGZ15" s="5"/>
      <c r="OHA15" s="5"/>
      <c r="OHB15" s="5"/>
      <c r="OHC15" s="5"/>
      <c r="OHD15" s="5"/>
      <c r="OHE15" s="5"/>
      <c r="OHF15" s="5"/>
      <c r="OHG15" s="5"/>
      <c r="OHH15" s="5"/>
      <c r="OHI15" s="5"/>
      <c r="OHJ15" s="5"/>
      <c r="OHK15" s="5"/>
      <c r="OHL15" s="5"/>
      <c r="OHM15" s="5"/>
      <c r="OHN15" s="5"/>
      <c r="OHO15" s="5"/>
      <c r="OHP15" s="5"/>
      <c r="OHQ15" s="5"/>
      <c r="OHR15" s="5"/>
      <c r="OHS15" s="5"/>
      <c r="OHT15" s="5"/>
      <c r="OHU15" s="5"/>
      <c r="OHV15" s="5"/>
      <c r="OHW15" s="5"/>
      <c r="OHX15" s="5"/>
      <c r="OHY15" s="5"/>
      <c r="OHZ15" s="5"/>
      <c r="OIA15" s="5"/>
      <c r="OIB15" s="5"/>
      <c r="OIC15" s="5"/>
      <c r="OID15" s="5"/>
      <c r="OIE15" s="5"/>
      <c r="OIF15" s="5"/>
      <c r="OIG15" s="5"/>
      <c r="OIH15" s="5"/>
      <c r="OII15" s="5"/>
      <c r="OIJ15" s="5"/>
      <c r="OIK15" s="5"/>
      <c r="OIL15" s="5"/>
      <c r="OIM15" s="5"/>
      <c r="OIN15" s="5"/>
      <c r="OIO15" s="5"/>
      <c r="OIP15" s="5"/>
      <c r="OIQ15" s="5"/>
      <c r="OIR15" s="5"/>
      <c r="OIS15" s="5"/>
      <c r="OIT15" s="5"/>
      <c r="OIU15" s="5"/>
      <c r="OIV15" s="5"/>
      <c r="OIW15" s="5"/>
      <c r="OIX15" s="5"/>
      <c r="OIY15" s="5"/>
      <c r="OIZ15" s="5"/>
      <c r="OJA15" s="5"/>
      <c r="OJB15" s="5"/>
      <c r="OJC15" s="5"/>
      <c r="OJD15" s="5"/>
      <c r="OJE15" s="5"/>
      <c r="OJF15" s="5"/>
      <c r="OJG15" s="5"/>
      <c r="OJH15" s="5"/>
      <c r="OJI15" s="5"/>
      <c r="OJJ15" s="5"/>
      <c r="OJK15" s="5"/>
      <c r="OJL15" s="5"/>
      <c r="OJM15" s="5"/>
      <c r="OJN15" s="5"/>
      <c r="OJO15" s="5"/>
      <c r="OJP15" s="5"/>
      <c r="OJQ15" s="5"/>
      <c r="OJR15" s="5"/>
      <c r="OJS15" s="5"/>
      <c r="OJT15" s="5"/>
      <c r="OJU15" s="5"/>
      <c r="OJV15" s="5"/>
      <c r="OJW15" s="5"/>
      <c r="OJX15" s="5"/>
      <c r="OJY15" s="5"/>
      <c r="OJZ15" s="5"/>
      <c r="OKA15" s="5"/>
      <c r="OKB15" s="5"/>
      <c r="OKC15" s="5"/>
      <c r="OKD15" s="5"/>
      <c r="OKE15" s="5"/>
      <c r="OKF15" s="5"/>
      <c r="OKG15" s="5"/>
      <c r="OKH15" s="5"/>
      <c r="OKI15" s="5"/>
      <c r="OKJ15" s="5"/>
      <c r="OKK15" s="5"/>
      <c r="OKL15" s="5"/>
      <c r="OKM15" s="5"/>
      <c r="OKN15" s="5"/>
      <c r="OKO15" s="5"/>
      <c r="OKP15" s="5"/>
      <c r="OKQ15" s="5"/>
      <c r="OKR15" s="5"/>
      <c r="OKS15" s="5"/>
      <c r="OKT15" s="5"/>
      <c r="OKU15" s="5"/>
      <c r="OKV15" s="5"/>
      <c r="OKW15" s="5"/>
      <c r="OKX15" s="5"/>
      <c r="OKY15" s="5"/>
      <c r="OKZ15" s="5"/>
      <c r="OLA15" s="5"/>
      <c r="OLB15" s="5"/>
      <c r="OLC15" s="5"/>
      <c r="OLD15" s="5"/>
      <c r="OLE15" s="5"/>
      <c r="OLF15" s="5"/>
      <c r="OLG15" s="5"/>
      <c r="OLH15" s="5"/>
      <c r="OLI15" s="5"/>
      <c r="OLJ15" s="5"/>
      <c r="OLK15" s="5"/>
      <c r="OLL15" s="5"/>
      <c r="OLM15" s="5"/>
      <c r="OLN15" s="5"/>
      <c r="OLO15" s="5"/>
      <c r="OLP15" s="5"/>
      <c r="OLQ15" s="5"/>
      <c r="OLR15" s="5"/>
      <c r="OLS15" s="5"/>
      <c r="OLT15" s="5"/>
      <c r="OLU15" s="5"/>
      <c r="OLV15" s="5"/>
      <c r="OLW15" s="5"/>
      <c r="OLX15" s="5"/>
      <c r="OLY15" s="5"/>
      <c r="OLZ15" s="5"/>
      <c r="OMA15" s="5"/>
      <c r="OMB15" s="5"/>
      <c r="OMC15" s="5"/>
      <c r="OMD15" s="5"/>
      <c r="OME15" s="5"/>
      <c r="OMF15" s="5"/>
      <c r="OMG15" s="5"/>
      <c r="OMH15" s="5"/>
      <c r="OMI15" s="5"/>
      <c r="OMJ15" s="5"/>
      <c r="OMK15" s="5"/>
      <c r="OML15" s="5"/>
      <c r="OMM15" s="5"/>
      <c r="OMN15" s="5"/>
      <c r="OMO15" s="5"/>
      <c r="OMP15" s="5"/>
      <c r="OMQ15" s="5"/>
      <c r="OMR15" s="5"/>
      <c r="OMS15" s="5"/>
      <c r="OMT15" s="5"/>
      <c r="OMU15" s="5"/>
      <c r="OMV15" s="5"/>
      <c r="OMW15" s="5"/>
      <c r="OMX15" s="5"/>
      <c r="OMY15" s="5"/>
      <c r="OMZ15" s="5"/>
      <c r="ONA15" s="5"/>
      <c r="ONB15" s="5"/>
      <c r="ONC15" s="5"/>
      <c r="OND15" s="5"/>
      <c r="ONE15" s="5"/>
      <c r="ONF15" s="5"/>
      <c r="ONG15" s="5"/>
      <c r="ONH15" s="5"/>
      <c r="ONI15" s="5"/>
      <c r="ONJ15" s="5"/>
      <c r="ONK15" s="5"/>
      <c r="ONL15" s="5"/>
      <c r="ONM15" s="5"/>
      <c r="ONN15" s="5"/>
      <c r="ONO15" s="5"/>
      <c r="ONP15" s="5"/>
      <c r="ONQ15" s="5"/>
      <c r="ONR15" s="5"/>
      <c r="ONS15" s="5"/>
      <c r="ONT15" s="5"/>
      <c r="ONU15" s="5"/>
      <c r="ONV15" s="5"/>
      <c r="ONW15" s="5"/>
      <c r="ONX15" s="5"/>
      <c r="ONY15" s="5"/>
      <c r="ONZ15" s="5"/>
      <c r="OOA15" s="5"/>
      <c r="OOB15" s="5"/>
      <c r="OOC15" s="5"/>
      <c r="OOD15" s="5"/>
      <c r="OOE15" s="5"/>
      <c r="OOF15" s="5"/>
      <c r="OOG15" s="5"/>
      <c r="OOH15" s="5"/>
      <c r="OOI15" s="5"/>
      <c r="OOJ15" s="5"/>
      <c r="OOK15" s="5"/>
      <c r="OOL15" s="5"/>
      <c r="OOM15" s="5"/>
      <c r="OON15" s="5"/>
      <c r="OOO15" s="5"/>
      <c r="OOP15" s="5"/>
      <c r="OOQ15" s="5"/>
      <c r="OOR15" s="5"/>
      <c r="OOS15" s="5"/>
      <c r="OOT15" s="5"/>
      <c r="OOU15" s="5"/>
      <c r="OOV15" s="5"/>
      <c r="OOW15" s="5"/>
      <c r="OOX15" s="5"/>
      <c r="OOY15" s="5"/>
      <c r="OOZ15" s="5"/>
      <c r="OPA15" s="5"/>
      <c r="OPB15" s="5"/>
      <c r="OPC15" s="5"/>
      <c r="OPD15" s="5"/>
      <c r="OPE15" s="5"/>
      <c r="OPF15" s="5"/>
      <c r="OPG15" s="5"/>
      <c r="OPH15" s="5"/>
      <c r="OPI15" s="5"/>
      <c r="OPJ15" s="5"/>
      <c r="OPK15" s="5"/>
      <c r="OPL15" s="5"/>
      <c r="OPM15" s="5"/>
      <c r="OPN15" s="5"/>
      <c r="OPO15" s="5"/>
      <c r="OPP15" s="5"/>
      <c r="OPQ15" s="5"/>
      <c r="OPR15" s="5"/>
      <c r="OPS15" s="5"/>
      <c r="OPT15" s="5"/>
      <c r="OPU15" s="5"/>
      <c r="OPV15" s="5"/>
      <c r="OPW15" s="5"/>
      <c r="OPX15" s="5"/>
      <c r="OPY15" s="5"/>
      <c r="OPZ15" s="5"/>
      <c r="OQA15" s="5"/>
      <c r="OQB15" s="5"/>
      <c r="OQC15" s="5"/>
      <c r="OQD15" s="5"/>
      <c r="OQE15" s="5"/>
      <c r="OQF15" s="5"/>
      <c r="OQG15" s="5"/>
      <c r="OQH15" s="5"/>
      <c r="OQI15" s="5"/>
      <c r="OQJ15" s="5"/>
      <c r="OQK15" s="5"/>
      <c r="OQL15" s="5"/>
      <c r="OQM15" s="5"/>
      <c r="OQN15" s="5"/>
      <c r="OQO15" s="5"/>
      <c r="OQP15" s="5"/>
      <c r="OQQ15" s="5"/>
      <c r="OQR15" s="5"/>
      <c r="OQS15" s="5"/>
      <c r="OQT15" s="5"/>
      <c r="OQU15" s="5"/>
      <c r="OQV15" s="5"/>
      <c r="OQW15" s="5"/>
      <c r="OQX15" s="5"/>
      <c r="OQY15" s="5"/>
      <c r="OQZ15" s="5"/>
      <c r="ORA15" s="5"/>
      <c r="ORB15" s="5"/>
      <c r="ORC15" s="5"/>
      <c r="ORD15" s="5"/>
      <c r="ORE15" s="5"/>
      <c r="ORF15" s="5"/>
      <c r="ORG15" s="5"/>
      <c r="ORH15" s="5"/>
      <c r="ORI15" s="5"/>
      <c r="ORJ15" s="5"/>
      <c r="ORK15" s="5"/>
      <c r="ORL15" s="5"/>
      <c r="ORM15" s="5"/>
      <c r="ORN15" s="5"/>
      <c r="ORO15" s="5"/>
      <c r="ORP15" s="5"/>
      <c r="ORQ15" s="5"/>
      <c r="ORR15" s="5"/>
      <c r="ORS15" s="5"/>
      <c r="ORT15" s="5"/>
      <c r="ORU15" s="5"/>
      <c r="ORV15" s="5"/>
      <c r="ORW15" s="5"/>
      <c r="ORX15" s="5"/>
      <c r="ORY15" s="5"/>
      <c r="ORZ15" s="5"/>
      <c r="OSA15" s="5"/>
      <c r="OSB15" s="5"/>
      <c r="OSC15" s="5"/>
      <c r="OSD15" s="5"/>
      <c r="OSE15" s="5"/>
      <c r="OSF15" s="5"/>
      <c r="OSG15" s="5"/>
      <c r="OSH15" s="5"/>
      <c r="OSI15" s="5"/>
      <c r="OSJ15" s="5"/>
      <c r="OSK15" s="5"/>
      <c r="OSL15" s="5"/>
      <c r="OSM15" s="5"/>
      <c r="OSN15" s="5"/>
      <c r="OSO15" s="5"/>
      <c r="OSP15" s="5"/>
      <c r="OSQ15" s="5"/>
      <c r="OSR15" s="5"/>
      <c r="OSS15" s="5"/>
      <c r="OST15" s="5"/>
      <c r="OSU15" s="5"/>
      <c r="OSV15" s="5"/>
      <c r="OSW15" s="5"/>
      <c r="OSX15" s="5"/>
      <c r="OSY15" s="5"/>
      <c r="OSZ15" s="5"/>
      <c r="OTA15" s="5"/>
      <c r="OTB15" s="5"/>
      <c r="OTC15" s="5"/>
      <c r="OTD15" s="5"/>
      <c r="OTE15" s="5"/>
      <c r="OTF15" s="5"/>
      <c r="OTG15" s="5"/>
      <c r="OTH15" s="5"/>
      <c r="OTI15" s="5"/>
      <c r="OTJ15" s="5"/>
      <c r="OTK15" s="5"/>
      <c r="OTL15" s="5"/>
      <c r="OTM15" s="5"/>
      <c r="OTN15" s="5"/>
      <c r="OTO15" s="5"/>
      <c r="OTP15" s="5"/>
      <c r="OTQ15" s="5"/>
      <c r="OTR15" s="5"/>
      <c r="OTS15" s="5"/>
      <c r="OTT15" s="5"/>
      <c r="OTU15" s="5"/>
      <c r="OTV15" s="5"/>
      <c r="OTW15" s="5"/>
      <c r="OTX15" s="5"/>
      <c r="OTY15" s="5"/>
      <c r="OTZ15" s="5"/>
      <c r="OUA15" s="5"/>
      <c r="OUB15" s="5"/>
      <c r="OUC15" s="5"/>
      <c r="OUD15" s="5"/>
      <c r="OUE15" s="5"/>
      <c r="OUF15" s="5"/>
      <c r="OUG15" s="5"/>
      <c r="OUH15" s="5"/>
      <c r="OUI15" s="5"/>
      <c r="OUJ15" s="5"/>
      <c r="OUK15" s="5"/>
      <c r="OUL15" s="5"/>
      <c r="OUM15" s="5"/>
      <c r="OUN15" s="5"/>
      <c r="OUO15" s="5"/>
      <c r="OUP15" s="5"/>
      <c r="OUQ15" s="5"/>
      <c r="OUR15" s="5"/>
      <c r="OUS15" s="5"/>
      <c r="OUT15" s="5"/>
      <c r="OUU15" s="5"/>
      <c r="OUV15" s="5"/>
      <c r="OUW15" s="5"/>
      <c r="OUX15" s="5"/>
      <c r="OUY15" s="5"/>
      <c r="OUZ15" s="5"/>
      <c r="OVA15" s="5"/>
      <c r="OVB15" s="5"/>
      <c r="OVC15" s="5"/>
      <c r="OVD15" s="5"/>
      <c r="OVE15" s="5"/>
      <c r="OVF15" s="5"/>
      <c r="OVG15" s="5"/>
      <c r="OVH15" s="5"/>
      <c r="OVI15" s="5"/>
      <c r="OVJ15" s="5"/>
      <c r="OVK15" s="5"/>
      <c r="OVL15" s="5"/>
      <c r="OVM15" s="5"/>
      <c r="OVN15" s="5"/>
      <c r="OVO15" s="5"/>
      <c r="OVP15" s="5"/>
      <c r="OVQ15" s="5"/>
      <c r="OVR15" s="5"/>
      <c r="OVS15" s="5"/>
      <c r="OVT15" s="5"/>
      <c r="OVU15" s="5"/>
      <c r="OVV15" s="5"/>
      <c r="OVW15" s="5"/>
      <c r="OVX15" s="5"/>
      <c r="OVY15" s="5"/>
      <c r="OVZ15" s="5"/>
      <c r="OWA15" s="5"/>
      <c r="OWB15" s="5"/>
      <c r="OWC15" s="5"/>
      <c r="OWD15" s="5"/>
      <c r="OWE15" s="5"/>
      <c r="OWF15" s="5"/>
      <c r="OWG15" s="5"/>
      <c r="OWH15" s="5"/>
      <c r="OWI15" s="5"/>
      <c r="OWJ15" s="5"/>
      <c r="OWK15" s="5"/>
      <c r="OWL15" s="5"/>
      <c r="OWM15" s="5"/>
      <c r="OWN15" s="5"/>
      <c r="OWO15" s="5"/>
      <c r="OWP15" s="5"/>
      <c r="OWQ15" s="5"/>
      <c r="OWR15" s="5"/>
      <c r="OWS15" s="5"/>
      <c r="OWT15" s="5"/>
      <c r="OWU15" s="5"/>
      <c r="OWV15" s="5"/>
      <c r="OWW15" s="5"/>
      <c r="OWX15" s="5"/>
      <c r="OWY15" s="5"/>
      <c r="OWZ15" s="5"/>
      <c r="OXA15" s="5"/>
      <c r="OXB15" s="5"/>
      <c r="OXC15" s="5"/>
      <c r="OXD15" s="5"/>
      <c r="OXE15" s="5"/>
      <c r="OXF15" s="5"/>
      <c r="OXG15" s="5"/>
      <c r="OXH15" s="5"/>
      <c r="OXI15" s="5"/>
      <c r="OXJ15" s="5"/>
      <c r="OXK15" s="5"/>
      <c r="OXL15" s="5"/>
      <c r="OXM15" s="5"/>
      <c r="OXN15" s="5"/>
      <c r="OXO15" s="5"/>
      <c r="OXP15" s="5"/>
      <c r="OXQ15" s="5"/>
      <c r="OXR15" s="5"/>
      <c r="OXS15" s="5"/>
      <c r="OXT15" s="5"/>
      <c r="OXU15" s="5"/>
      <c r="OXV15" s="5"/>
      <c r="OXW15" s="5"/>
      <c r="OXX15" s="5"/>
      <c r="OXY15" s="5"/>
      <c r="OXZ15" s="5"/>
      <c r="OYA15" s="5"/>
      <c r="OYB15" s="5"/>
      <c r="OYC15" s="5"/>
      <c r="OYD15" s="5"/>
      <c r="OYE15" s="5"/>
      <c r="OYF15" s="5"/>
      <c r="OYG15" s="5"/>
      <c r="OYH15" s="5"/>
      <c r="OYI15" s="5"/>
      <c r="OYJ15" s="5"/>
      <c r="OYK15" s="5"/>
      <c r="OYL15" s="5"/>
      <c r="OYM15" s="5"/>
      <c r="OYN15" s="5"/>
      <c r="OYO15" s="5"/>
      <c r="OYP15" s="5"/>
      <c r="OYQ15" s="5"/>
      <c r="OYR15" s="5"/>
      <c r="OYS15" s="5"/>
      <c r="OYT15" s="5"/>
      <c r="OYU15" s="5"/>
      <c r="OYV15" s="5"/>
      <c r="OYW15" s="5"/>
      <c r="OYX15" s="5"/>
      <c r="OYY15" s="5"/>
      <c r="OYZ15" s="5"/>
      <c r="OZA15" s="5"/>
      <c r="OZB15" s="5"/>
      <c r="OZC15" s="5"/>
      <c r="OZD15" s="5"/>
      <c r="OZE15" s="5"/>
      <c r="OZF15" s="5"/>
      <c r="OZG15" s="5"/>
      <c r="OZH15" s="5"/>
      <c r="OZI15" s="5"/>
      <c r="OZJ15" s="5"/>
      <c r="OZK15" s="5"/>
      <c r="OZL15" s="5"/>
      <c r="OZM15" s="5"/>
      <c r="OZN15" s="5"/>
      <c r="OZO15" s="5"/>
      <c r="OZP15" s="5"/>
      <c r="OZQ15" s="5"/>
      <c r="OZR15" s="5"/>
      <c r="OZS15" s="5"/>
      <c r="OZT15" s="5"/>
      <c r="OZU15" s="5"/>
      <c r="OZV15" s="5"/>
      <c r="OZW15" s="5"/>
      <c r="OZX15" s="5"/>
      <c r="OZY15" s="5"/>
      <c r="OZZ15" s="5"/>
      <c r="PAA15" s="5"/>
      <c r="PAB15" s="5"/>
      <c r="PAC15" s="5"/>
      <c r="PAD15" s="5"/>
      <c r="PAE15" s="5"/>
      <c r="PAF15" s="5"/>
      <c r="PAG15" s="5"/>
      <c r="PAH15" s="5"/>
      <c r="PAI15" s="5"/>
      <c r="PAJ15" s="5"/>
      <c r="PAK15" s="5"/>
      <c r="PAL15" s="5"/>
      <c r="PAM15" s="5"/>
      <c r="PAN15" s="5"/>
      <c r="PAO15" s="5"/>
      <c r="PAP15" s="5"/>
      <c r="PAQ15" s="5"/>
      <c r="PAR15" s="5"/>
      <c r="PAS15" s="5"/>
      <c r="PAT15" s="5"/>
      <c r="PAU15" s="5"/>
      <c r="PAV15" s="5"/>
      <c r="PAW15" s="5"/>
      <c r="PAX15" s="5"/>
      <c r="PAY15" s="5"/>
      <c r="PAZ15" s="5"/>
      <c r="PBA15" s="5"/>
      <c r="PBB15" s="5"/>
      <c r="PBC15" s="5"/>
      <c r="PBD15" s="5"/>
      <c r="PBE15" s="5"/>
      <c r="PBF15" s="5"/>
      <c r="PBG15" s="5"/>
      <c r="PBH15" s="5"/>
      <c r="PBI15" s="5"/>
      <c r="PBJ15" s="5"/>
      <c r="PBK15" s="5"/>
      <c r="PBL15" s="5"/>
      <c r="PBM15" s="5"/>
      <c r="PBN15" s="5"/>
      <c r="PBO15" s="5"/>
      <c r="PBP15" s="5"/>
      <c r="PBQ15" s="5"/>
      <c r="PBR15" s="5"/>
      <c r="PBS15" s="5"/>
      <c r="PBT15" s="5"/>
      <c r="PBU15" s="5"/>
      <c r="PBV15" s="5"/>
      <c r="PBW15" s="5"/>
      <c r="PBX15" s="5"/>
      <c r="PBY15" s="5"/>
      <c r="PBZ15" s="5"/>
      <c r="PCA15" s="5"/>
      <c r="PCB15" s="5"/>
      <c r="PCC15" s="5"/>
      <c r="PCD15" s="5"/>
      <c r="PCE15" s="5"/>
      <c r="PCF15" s="5"/>
      <c r="PCG15" s="5"/>
      <c r="PCH15" s="5"/>
      <c r="PCI15" s="5"/>
      <c r="PCJ15" s="5"/>
      <c r="PCK15" s="5"/>
      <c r="PCL15" s="5"/>
      <c r="PCM15" s="5"/>
      <c r="PCN15" s="5"/>
      <c r="PCO15" s="5"/>
      <c r="PCP15" s="5"/>
      <c r="PCQ15" s="5"/>
      <c r="PCR15" s="5"/>
      <c r="PCS15" s="5"/>
      <c r="PCT15" s="5"/>
      <c r="PCU15" s="5"/>
      <c r="PCV15" s="5"/>
      <c r="PCW15" s="5"/>
      <c r="PCX15" s="5"/>
      <c r="PCY15" s="5"/>
      <c r="PCZ15" s="5"/>
      <c r="PDA15" s="5"/>
      <c r="PDB15" s="5"/>
      <c r="PDC15" s="5"/>
      <c r="PDD15" s="5"/>
      <c r="PDE15" s="5"/>
      <c r="PDF15" s="5"/>
      <c r="PDG15" s="5"/>
      <c r="PDH15" s="5"/>
      <c r="PDI15" s="5"/>
      <c r="PDJ15" s="5"/>
      <c r="PDK15" s="5"/>
      <c r="PDL15" s="5"/>
      <c r="PDM15" s="5"/>
      <c r="PDN15" s="5"/>
      <c r="PDO15" s="5"/>
      <c r="PDP15" s="5"/>
      <c r="PDQ15" s="5"/>
      <c r="PDR15" s="5"/>
      <c r="PDS15" s="5"/>
      <c r="PDT15" s="5"/>
      <c r="PDU15" s="5"/>
      <c r="PDV15" s="5"/>
      <c r="PDW15" s="5"/>
      <c r="PDX15" s="5"/>
      <c r="PDY15" s="5"/>
      <c r="PDZ15" s="5"/>
      <c r="PEA15" s="5"/>
      <c r="PEB15" s="5"/>
      <c r="PEC15" s="5"/>
      <c r="PED15" s="5"/>
      <c r="PEE15" s="5"/>
      <c r="PEF15" s="5"/>
      <c r="PEG15" s="5"/>
      <c r="PEH15" s="5"/>
      <c r="PEI15" s="5"/>
      <c r="PEJ15" s="5"/>
      <c r="PEK15" s="5"/>
      <c r="PEL15" s="5"/>
      <c r="PEM15" s="5"/>
      <c r="PEN15" s="5"/>
      <c r="PEO15" s="5"/>
      <c r="PEP15" s="5"/>
      <c r="PEQ15" s="5"/>
      <c r="PER15" s="5"/>
      <c r="PES15" s="5"/>
      <c r="PET15" s="5"/>
      <c r="PEU15" s="5"/>
      <c r="PEV15" s="5"/>
      <c r="PEW15" s="5"/>
      <c r="PEX15" s="5"/>
      <c r="PEY15" s="5"/>
      <c r="PEZ15" s="5"/>
      <c r="PFA15" s="5"/>
      <c r="PFB15" s="5"/>
      <c r="PFC15" s="5"/>
      <c r="PFD15" s="5"/>
      <c r="PFE15" s="5"/>
      <c r="PFF15" s="5"/>
      <c r="PFG15" s="5"/>
      <c r="PFH15" s="5"/>
      <c r="PFI15" s="5"/>
      <c r="PFJ15" s="5"/>
      <c r="PFK15" s="5"/>
      <c r="PFL15" s="5"/>
      <c r="PFM15" s="5"/>
      <c r="PFN15" s="5"/>
      <c r="PFO15" s="5"/>
      <c r="PFP15" s="5"/>
      <c r="PFQ15" s="5"/>
      <c r="PFR15" s="5"/>
      <c r="PFS15" s="5"/>
      <c r="PFT15" s="5"/>
      <c r="PFU15" s="5"/>
      <c r="PFV15" s="5"/>
      <c r="PFW15" s="5"/>
      <c r="PFX15" s="5"/>
      <c r="PFY15" s="5"/>
      <c r="PFZ15" s="5"/>
      <c r="PGA15" s="5"/>
      <c r="PGB15" s="5"/>
      <c r="PGC15" s="5"/>
      <c r="PGD15" s="5"/>
      <c r="PGE15" s="5"/>
      <c r="PGF15" s="5"/>
      <c r="PGG15" s="5"/>
      <c r="PGH15" s="5"/>
      <c r="PGI15" s="5"/>
      <c r="PGJ15" s="5"/>
      <c r="PGK15" s="5"/>
      <c r="PGL15" s="5"/>
      <c r="PGM15" s="5"/>
      <c r="PGN15" s="5"/>
      <c r="PGO15" s="5"/>
      <c r="PGP15" s="5"/>
      <c r="PGQ15" s="5"/>
      <c r="PGR15" s="5"/>
      <c r="PGS15" s="5"/>
      <c r="PGT15" s="5"/>
      <c r="PGU15" s="5"/>
      <c r="PGV15" s="5"/>
      <c r="PGW15" s="5"/>
      <c r="PGX15" s="5"/>
      <c r="PGY15" s="5"/>
      <c r="PGZ15" s="5"/>
      <c r="PHA15" s="5"/>
      <c r="PHB15" s="5"/>
      <c r="PHC15" s="5"/>
      <c r="PHD15" s="5"/>
      <c r="PHE15" s="5"/>
      <c r="PHF15" s="5"/>
      <c r="PHG15" s="5"/>
      <c r="PHH15" s="5"/>
      <c r="PHI15" s="5"/>
      <c r="PHJ15" s="5"/>
      <c r="PHK15" s="5"/>
      <c r="PHL15" s="5"/>
      <c r="PHM15" s="5"/>
      <c r="PHN15" s="5"/>
      <c r="PHO15" s="5"/>
      <c r="PHP15" s="5"/>
      <c r="PHQ15" s="5"/>
      <c r="PHR15" s="5"/>
      <c r="PHS15" s="5"/>
      <c r="PHT15" s="5"/>
      <c r="PHU15" s="5"/>
      <c r="PHV15" s="5"/>
      <c r="PHW15" s="5"/>
      <c r="PHX15" s="5"/>
      <c r="PHY15" s="5"/>
      <c r="PHZ15" s="5"/>
      <c r="PIA15" s="5"/>
      <c r="PIB15" s="5"/>
      <c r="PIC15" s="5"/>
      <c r="PID15" s="5"/>
      <c r="PIE15" s="5"/>
      <c r="PIF15" s="5"/>
      <c r="PIG15" s="5"/>
      <c r="PIH15" s="5"/>
      <c r="PII15" s="5"/>
      <c r="PIJ15" s="5"/>
      <c r="PIK15" s="5"/>
      <c r="PIL15" s="5"/>
      <c r="PIM15" s="5"/>
      <c r="PIN15" s="5"/>
      <c r="PIO15" s="5"/>
      <c r="PIP15" s="5"/>
      <c r="PIQ15" s="5"/>
      <c r="PIR15" s="5"/>
      <c r="PIS15" s="5"/>
      <c r="PIT15" s="5"/>
      <c r="PIU15" s="5"/>
      <c r="PIV15" s="5"/>
      <c r="PIW15" s="5"/>
      <c r="PIX15" s="5"/>
      <c r="PIY15" s="5"/>
      <c r="PIZ15" s="5"/>
      <c r="PJA15" s="5"/>
      <c r="PJB15" s="5"/>
      <c r="PJC15" s="5"/>
      <c r="PJD15" s="5"/>
      <c r="PJE15" s="5"/>
      <c r="PJF15" s="5"/>
      <c r="PJG15" s="5"/>
      <c r="PJH15" s="5"/>
      <c r="PJI15" s="5"/>
      <c r="PJJ15" s="5"/>
      <c r="PJK15" s="5"/>
      <c r="PJL15" s="5"/>
      <c r="PJM15" s="5"/>
      <c r="PJN15" s="5"/>
      <c r="PJO15" s="5"/>
      <c r="PJP15" s="5"/>
      <c r="PJQ15" s="5"/>
      <c r="PJR15" s="5"/>
      <c r="PJS15" s="5"/>
      <c r="PJT15" s="5"/>
      <c r="PJU15" s="5"/>
      <c r="PJV15" s="5"/>
      <c r="PJW15" s="5"/>
      <c r="PJX15" s="5"/>
      <c r="PJY15" s="5"/>
      <c r="PJZ15" s="5"/>
      <c r="PKA15" s="5"/>
      <c r="PKB15" s="5"/>
      <c r="PKC15" s="5"/>
      <c r="PKD15" s="5"/>
      <c r="PKE15" s="5"/>
      <c r="PKF15" s="5"/>
      <c r="PKG15" s="5"/>
      <c r="PKH15" s="5"/>
      <c r="PKI15" s="5"/>
      <c r="PKJ15" s="5"/>
      <c r="PKK15" s="5"/>
      <c r="PKL15" s="5"/>
      <c r="PKM15" s="5"/>
      <c r="PKN15" s="5"/>
      <c r="PKO15" s="5"/>
      <c r="PKP15" s="5"/>
      <c r="PKQ15" s="5"/>
      <c r="PKR15" s="5"/>
      <c r="PKS15" s="5"/>
      <c r="PKT15" s="5"/>
      <c r="PKU15" s="5"/>
      <c r="PKV15" s="5"/>
      <c r="PKW15" s="5"/>
      <c r="PKX15" s="5"/>
      <c r="PKY15" s="5"/>
      <c r="PKZ15" s="5"/>
      <c r="PLA15" s="5"/>
      <c r="PLB15" s="5"/>
      <c r="PLC15" s="5"/>
      <c r="PLD15" s="5"/>
      <c r="PLE15" s="5"/>
      <c r="PLF15" s="5"/>
      <c r="PLG15" s="5"/>
      <c r="PLH15" s="5"/>
      <c r="PLI15" s="5"/>
      <c r="PLJ15" s="5"/>
      <c r="PLK15" s="5"/>
      <c r="PLL15" s="5"/>
      <c r="PLM15" s="5"/>
      <c r="PLN15" s="5"/>
      <c r="PLO15" s="5"/>
      <c r="PLP15" s="5"/>
      <c r="PLQ15" s="5"/>
      <c r="PLR15" s="5"/>
      <c r="PLS15" s="5"/>
      <c r="PLT15" s="5"/>
      <c r="PLU15" s="5"/>
      <c r="PLV15" s="5"/>
      <c r="PLW15" s="5"/>
      <c r="PLX15" s="5"/>
      <c r="PLY15" s="5"/>
      <c r="PLZ15" s="5"/>
      <c r="PMA15" s="5"/>
      <c r="PMB15" s="5"/>
      <c r="PMC15" s="5"/>
      <c r="PMD15" s="5"/>
      <c r="PME15" s="5"/>
      <c r="PMF15" s="5"/>
      <c r="PMG15" s="5"/>
      <c r="PMH15" s="5"/>
      <c r="PMI15" s="5"/>
      <c r="PMJ15" s="5"/>
      <c r="PMK15" s="5"/>
      <c r="PML15" s="5"/>
      <c r="PMM15" s="5"/>
      <c r="PMN15" s="5"/>
      <c r="PMO15" s="5"/>
      <c r="PMP15" s="5"/>
      <c r="PMQ15" s="5"/>
      <c r="PMR15" s="5"/>
      <c r="PMS15" s="5"/>
      <c r="PMT15" s="5"/>
      <c r="PMU15" s="5"/>
      <c r="PMV15" s="5"/>
      <c r="PMW15" s="5"/>
      <c r="PMX15" s="5"/>
      <c r="PMY15" s="5"/>
      <c r="PMZ15" s="5"/>
      <c r="PNA15" s="5"/>
      <c r="PNB15" s="5"/>
      <c r="PNC15" s="5"/>
      <c r="PND15" s="5"/>
      <c r="PNE15" s="5"/>
      <c r="PNF15" s="5"/>
      <c r="PNG15" s="5"/>
      <c r="PNH15" s="5"/>
      <c r="PNI15" s="5"/>
      <c r="PNJ15" s="5"/>
      <c r="PNK15" s="5"/>
      <c r="PNL15" s="5"/>
      <c r="PNM15" s="5"/>
      <c r="PNN15" s="5"/>
      <c r="PNO15" s="5"/>
      <c r="PNP15" s="5"/>
      <c r="PNQ15" s="5"/>
      <c r="PNR15" s="5"/>
      <c r="PNS15" s="5"/>
      <c r="PNT15" s="5"/>
      <c r="PNU15" s="5"/>
      <c r="PNV15" s="5"/>
      <c r="PNW15" s="5"/>
      <c r="PNX15" s="5"/>
      <c r="PNY15" s="5"/>
      <c r="PNZ15" s="5"/>
      <c r="POA15" s="5"/>
      <c r="POB15" s="5"/>
      <c r="POC15" s="5"/>
      <c r="POD15" s="5"/>
      <c r="POE15" s="5"/>
      <c r="POF15" s="5"/>
      <c r="POG15" s="5"/>
      <c r="POH15" s="5"/>
      <c r="POI15" s="5"/>
      <c r="POJ15" s="5"/>
      <c r="POK15" s="5"/>
      <c r="POL15" s="5"/>
      <c r="POM15" s="5"/>
      <c r="PON15" s="5"/>
      <c r="POO15" s="5"/>
      <c r="POP15" s="5"/>
      <c r="POQ15" s="5"/>
      <c r="POR15" s="5"/>
      <c r="POS15" s="5"/>
      <c r="POT15" s="5"/>
      <c r="POU15" s="5"/>
      <c r="POV15" s="5"/>
      <c r="POW15" s="5"/>
      <c r="POX15" s="5"/>
      <c r="POY15" s="5"/>
      <c r="POZ15" s="5"/>
      <c r="PPA15" s="5"/>
      <c r="PPB15" s="5"/>
      <c r="PPC15" s="5"/>
      <c r="PPD15" s="5"/>
      <c r="PPE15" s="5"/>
      <c r="PPF15" s="5"/>
      <c r="PPG15" s="5"/>
      <c r="PPH15" s="5"/>
      <c r="PPI15" s="5"/>
      <c r="PPJ15" s="5"/>
      <c r="PPK15" s="5"/>
      <c r="PPL15" s="5"/>
      <c r="PPM15" s="5"/>
      <c r="PPN15" s="5"/>
      <c r="PPO15" s="5"/>
      <c r="PPP15" s="5"/>
      <c r="PPQ15" s="5"/>
      <c r="PPR15" s="5"/>
      <c r="PPS15" s="5"/>
      <c r="PPT15" s="5"/>
      <c r="PPU15" s="5"/>
      <c r="PPV15" s="5"/>
      <c r="PPW15" s="5"/>
      <c r="PPX15" s="5"/>
      <c r="PPY15" s="5"/>
      <c r="PPZ15" s="5"/>
      <c r="PQA15" s="5"/>
      <c r="PQB15" s="5"/>
      <c r="PQC15" s="5"/>
      <c r="PQD15" s="5"/>
      <c r="PQE15" s="5"/>
      <c r="PQF15" s="5"/>
      <c r="PQG15" s="5"/>
      <c r="PQH15" s="5"/>
      <c r="PQI15" s="5"/>
      <c r="PQJ15" s="5"/>
      <c r="PQK15" s="5"/>
      <c r="PQL15" s="5"/>
      <c r="PQM15" s="5"/>
      <c r="PQN15" s="5"/>
      <c r="PQO15" s="5"/>
      <c r="PQP15" s="5"/>
      <c r="PQQ15" s="5"/>
      <c r="PQR15" s="5"/>
      <c r="PQS15" s="5"/>
      <c r="PQT15" s="5"/>
      <c r="PQU15" s="5"/>
      <c r="PQV15" s="5"/>
      <c r="PQW15" s="5"/>
      <c r="PQX15" s="5"/>
      <c r="PQY15" s="5"/>
      <c r="PQZ15" s="5"/>
      <c r="PRA15" s="5"/>
      <c r="PRB15" s="5"/>
      <c r="PRC15" s="5"/>
      <c r="PRD15" s="5"/>
      <c r="PRE15" s="5"/>
      <c r="PRF15" s="5"/>
      <c r="PRG15" s="5"/>
      <c r="PRH15" s="5"/>
      <c r="PRI15" s="5"/>
      <c r="PRJ15" s="5"/>
      <c r="PRK15" s="5"/>
      <c r="PRL15" s="5"/>
      <c r="PRM15" s="5"/>
      <c r="PRN15" s="5"/>
      <c r="PRO15" s="5"/>
      <c r="PRP15" s="5"/>
      <c r="PRQ15" s="5"/>
      <c r="PRR15" s="5"/>
      <c r="PRS15" s="5"/>
      <c r="PRT15" s="5"/>
      <c r="PRU15" s="5"/>
      <c r="PRV15" s="5"/>
      <c r="PRW15" s="5"/>
      <c r="PRX15" s="5"/>
      <c r="PRY15" s="5"/>
      <c r="PRZ15" s="5"/>
      <c r="PSA15" s="5"/>
      <c r="PSB15" s="5"/>
      <c r="PSC15" s="5"/>
      <c r="PSD15" s="5"/>
      <c r="PSE15" s="5"/>
      <c r="PSF15" s="5"/>
      <c r="PSG15" s="5"/>
      <c r="PSH15" s="5"/>
      <c r="PSI15" s="5"/>
      <c r="PSJ15" s="5"/>
      <c r="PSK15" s="5"/>
      <c r="PSL15" s="5"/>
      <c r="PSM15" s="5"/>
      <c r="PSN15" s="5"/>
      <c r="PSO15" s="5"/>
      <c r="PSP15" s="5"/>
      <c r="PSQ15" s="5"/>
      <c r="PSR15" s="5"/>
      <c r="PSS15" s="5"/>
      <c r="PST15" s="5"/>
      <c r="PSU15" s="5"/>
      <c r="PSV15" s="5"/>
      <c r="PSW15" s="5"/>
      <c r="PSX15" s="5"/>
      <c r="PSY15" s="5"/>
      <c r="PSZ15" s="5"/>
      <c r="PTA15" s="5"/>
      <c r="PTB15" s="5"/>
      <c r="PTC15" s="5"/>
      <c r="PTD15" s="5"/>
      <c r="PTE15" s="5"/>
      <c r="PTF15" s="5"/>
      <c r="PTG15" s="5"/>
      <c r="PTH15" s="5"/>
      <c r="PTI15" s="5"/>
      <c r="PTJ15" s="5"/>
      <c r="PTK15" s="5"/>
      <c r="PTL15" s="5"/>
      <c r="PTM15" s="5"/>
      <c r="PTN15" s="5"/>
      <c r="PTO15" s="5"/>
      <c r="PTP15" s="5"/>
      <c r="PTQ15" s="5"/>
      <c r="PTR15" s="5"/>
      <c r="PTS15" s="5"/>
      <c r="PTT15" s="5"/>
      <c r="PTU15" s="5"/>
      <c r="PTV15" s="5"/>
      <c r="PTW15" s="5"/>
      <c r="PTX15" s="5"/>
      <c r="PTY15" s="5"/>
      <c r="PTZ15" s="5"/>
      <c r="PUA15" s="5"/>
      <c r="PUB15" s="5"/>
      <c r="PUC15" s="5"/>
      <c r="PUD15" s="5"/>
      <c r="PUE15" s="5"/>
      <c r="PUF15" s="5"/>
      <c r="PUG15" s="5"/>
      <c r="PUH15" s="5"/>
      <c r="PUI15" s="5"/>
      <c r="PUJ15" s="5"/>
      <c r="PUK15" s="5"/>
      <c r="PUL15" s="5"/>
      <c r="PUM15" s="5"/>
      <c r="PUN15" s="5"/>
      <c r="PUO15" s="5"/>
      <c r="PUP15" s="5"/>
      <c r="PUQ15" s="5"/>
      <c r="PUR15" s="5"/>
      <c r="PUS15" s="5"/>
      <c r="PUT15" s="5"/>
      <c r="PUU15" s="5"/>
      <c r="PUV15" s="5"/>
      <c r="PUW15" s="5"/>
      <c r="PUX15" s="5"/>
      <c r="PUY15" s="5"/>
      <c r="PUZ15" s="5"/>
      <c r="PVA15" s="5"/>
      <c r="PVB15" s="5"/>
      <c r="PVC15" s="5"/>
      <c r="PVD15" s="5"/>
      <c r="PVE15" s="5"/>
      <c r="PVF15" s="5"/>
      <c r="PVG15" s="5"/>
      <c r="PVH15" s="5"/>
      <c r="PVI15" s="5"/>
      <c r="PVJ15" s="5"/>
      <c r="PVK15" s="5"/>
      <c r="PVL15" s="5"/>
      <c r="PVM15" s="5"/>
      <c r="PVN15" s="5"/>
      <c r="PVO15" s="5"/>
      <c r="PVP15" s="5"/>
      <c r="PVQ15" s="5"/>
      <c r="PVR15" s="5"/>
      <c r="PVS15" s="5"/>
      <c r="PVT15" s="5"/>
      <c r="PVU15" s="5"/>
      <c r="PVV15" s="5"/>
      <c r="PVW15" s="5"/>
      <c r="PVX15" s="5"/>
      <c r="PVY15" s="5"/>
      <c r="PVZ15" s="5"/>
      <c r="PWA15" s="5"/>
      <c r="PWB15" s="5"/>
      <c r="PWC15" s="5"/>
      <c r="PWD15" s="5"/>
      <c r="PWE15" s="5"/>
      <c r="PWF15" s="5"/>
      <c r="PWG15" s="5"/>
      <c r="PWH15" s="5"/>
      <c r="PWI15" s="5"/>
      <c r="PWJ15" s="5"/>
      <c r="PWK15" s="5"/>
      <c r="PWL15" s="5"/>
      <c r="PWM15" s="5"/>
      <c r="PWN15" s="5"/>
      <c r="PWO15" s="5"/>
      <c r="PWP15" s="5"/>
      <c r="PWQ15" s="5"/>
      <c r="PWR15" s="5"/>
      <c r="PWS15" s="5"/>
      <c r="PWT15" s="5"/>
      <c r="PWU15" s="5"/>
      <c r="PWV15" s="5"/>
      <c r="PWW15" s="5"/>
      <c r="PWX15" s="5"/>
      <c r="PWY15" s="5"/>
      <c r="PWZ15" s="5"/>
      <c r="PXA15" s="5"/>
      <c r="PXB15" s="5"/>
      <c r="PXC15" s="5"/>
      <c r="PXD15" s="5"/>
      <c r="PXE15" s="5"/>
      <c r="PXF15" s="5"/>
      <c r="PXG15" s="5"/>
      <c r="PXH15" s="5"/>
      <c r="PXI15" s="5"/>
      <c r="PXJ15" s="5"/>
      <c r="PXK15" s="5"/>
      <c r="PXL15" s="5"/>
      <c r="PXM15" s="5"/>
      <c r="PXN15" s="5"/>
      <c r="PXO15" s="5"/>
      <c r="PXP15" s="5"/>
      <c r="PXQ15" s="5"/>
      <c r="PXR15" s="5"/>
      <c r="PXS15" s="5"/>
      <c r="PXT15" s="5"/>
      <c r="PXU15" s="5"/>
      <c r="PXV15" s="5"/>
      <c r="PXW15" s="5"/>
      <c r="PXX15" s="5"/>
      <c r="PXY15" s="5"/>
      <c r="PXZ15" s="5"/>
      <c r="PYA15" s="5"/>
      <c r="PYB15" s="5"/>
      <c r="PYC15" s="5"/>
      <c r="PYD15" s="5"/>
      <c r="PYE15" s="5"/>
      <c r="PYF15" s="5"/>
      <c r="PYG15" s="5"/>
      <c r="PYH15" s="5"/>
      <c r="PYI15" s="5"/>
      <c r="PYJ15" s="5"/>
      <c r="PYK15" s="5"/>
      <c r="PYL15" s="5"/>
      <c r="PYM15" s="5"/>
      <c r="PYN15" s="5"/>
      <c r="PYO15" s="5"/>
      <c r="PYP15" s="5"/>
      <c r="PYQ15" s="5"/>
      <c r="PYR15" s="5"/>
      <c r="PYS15" s="5"/>
      <c r="PYT15" s="5"/>
      <c r="PYU15" s="5"/>
      <c r="PYV15" s="5"/>
      <c r="PYW15" s="5"/>
      <c r="PYX15" s="5"/>
      <c r="PYY15" s="5"/>
      <c r="PYZ15" s="5"/>
      <c r="PZA15" s="5"/>
      <c r="PZB15" s="5"/>
      <c r="PZC15" s="5"/>
      <c r="PZD15" s="5"/>
      <c r="PZE15" s="5"/>
      <c r="PZF15" s="5"/>
      <c r="PZG15" s="5"/>
      <c r="PZH15" s="5"/>
      <c r="PZI15" s="5"/>
      <c r="PZJ15" s="5"/>
      <c r="PZK15" s="5"/>
      <c r="PZL15" s="5"/>
      <c r="PZM15" s="5"/>
      <c r="PZN15" s="5"/>
      <c r="PZO15" s="5"/>
      <c r="PZP15" s="5"/>
      <c r="PZQ15" s="5"/>
      <c r="PZR15" s="5"/>
      <c r="PZS15" s="5"/>
      <c r="PZT15" s="5"/>
      <c r="PZU15" s="5"/>
      <c r="PZV15" s="5"/>
      <c r="PZW15" s="5"/>
      <c r="PZX15" s="5"/>
      <c r="PZY15" s="5"/>
      <c r="PZZ15" s="5"/>
      <c r="QAA15" s="5"/>
      <c r="QAB15" s="5"/>
      <c r="QAC15" s="5"/>
      <c r="QAD15" s="5"/>
      <c r="QAE15" s="5"/>
      <c r="QAF15" s="5"/>
      <c r="QAG15" s="5"/>
      <c r="QAH15" s="5"/>
      <c r="QAI15" s="5"/>
      <c r="QAJ15" s="5"/>
      <c r="QAK15" s="5"/>
      <c r="QAL15" s="5"/>
      <c r="QAM15" s="5"/>
      <c r="QAN15" s="5"/>
      <c r="QAO15" s="5"/>
      <c r="QAP15" s="5"/>
      <c r="QAQ15" s="5"/>
      <c r="QAR15" s="5"/>
      <c r="QAS15" s="5"/>
      <c r="QAT15" s="5"/>
      <c r="QAU15" s="5"/>
      <c r="QAV15" s="5"/>
      <c r="QAW15" s="5"/>
      <c r="QAX15" s="5"/>
      <c r="QAY15" s="5"/>
      <c r="QAZ15" s="5"/>
      <c r="QBA15" s="5"/>
      <c r="QBB15" s="5"/>
      <c r="QBC15" s="5"/>
      <c r="QBD15" s="5"/>
      <c r="QBE15" s="5"/>
      <c r="QBF15" s="5"/>
      <c r="QBG15" s="5"/>
      <c r="QBH15" s="5"/>
      <c r="QBI15" s="5"/>
      <c r="QBJ15" s="5"/>
      <c r="QBK15" s="5"/>
      <c r="QBL15" s="5"/>
      <c r="QBM15" s="5"/>
      <c r="QBN15" s="5"/>
      <c r="QBO15" s="5"/>
      <c r="QBP15" s="5"/>
      <c r="QBQ15" s="5"/>
      <c r="QBR15" s="5"/>
      <c r="QBS15" s="5"/>
      <c r="QBT15" s="5"/>
      <c r="QBU15" s="5"/>
      <c r="QBV15" s="5"/>
      <c r="QBW15" s="5"/>
      <c r="QBX15" s="5"/>
      <c r="QBY15" s="5"/>
      <c r="QBZ15" s="5"/>
      <c r="QCA15" s="5"/>
      <c r="QCB15" s="5"/>
      <c r="QCC15" s="5"/>
      <c r="QCD15" s="5"/>
      <c r="QCE15" s="5"/>
      <c r="QCF15" s="5"/>
      <c r="QCG15" s="5"/>
      <c r="QCH15" s="5"/>
      <c r="QCI15" s="5"/>
      <c r="QCJ15" s="5"/>
      <c r="QCK15" s="5"/>
      <c r="QCL15" s="5"/>
      <c r="QCM15" s="5"/>
      <c r="QCN15" s="5"/>
      <c r="QCO15" s="5"/>
      <c r="QCP15" s="5"/>
      <c r="QCQ15" s="5"/>
      <c r="QCR15" s="5"/>
      <c r="QCS15" s="5"/>
      <c r="QCT15" s="5"/>
      <c r="QCU15" s="5"/>
      <c r="QCV15" s="5"/>
      <c r="QCW15" s="5"/>
      <c r="QCX15" s="5"/>
      <c r="QCY15" s="5"/>
      <c r="QCZ15" s="5"/>
      <c r="QDA15" s="5"/>
      <c r="QDB15" s="5"/>
      <c r="QDC15" s="5"/>
      <c r="QDD15" s="5"/>
      <c r="QDE15" s="5"/>
      <c r="QDF15" s="5"/>
      <c r="QDG15" s="5"/>
      <c r="QDH15" s="5"/>
      <c r="QDI15" s="5"/>
      <c r="QDJ15" s="5"/>
      <c r="QDK15" s="5"/>
      <c r="QDL15" s="5"/>
      <c r="QDM15" s="5"/>
      <c r="QDN15" s="5"/>
      <c r="QDO15" s="5"/>
      <c r="QDP15" s="5"/>
      <c r="QDQ15" s="5"/>
      <c r="QDR15" s="5"/>
      <c r="QDS15" s="5"/>
      <c r="QDT15" s="5"/>
      <c r="QDU15" s="5"/>
      <c r="QDV15" s="5"/>
      <c r="QDW15" s="5"/>
      <c r="QDX15" s="5"/>
      <c r="QDY15" s="5"/>
      <c r="QDZ15" s="5"/>
      <c r="QEA15" s="5"/>
      <c r="QEB15" s="5"/>
      <c r="QEC15" s="5"/>
      <c r="QED15" s="5"/>
      <c r="QEE15" s="5"/>
      <c r="QEF15" s="5"/>
      <c r="QEG15" s="5"/>
      <c r="QEH15" s="5"/>
      <c r="QEI15" s="5"/>
      <c r="QEJ15" s="5"/>
      <c r="QEK15" s="5"/>
      <c r="QEL15" s="5"/>
      <c r="QEM15" s="5"/>
      <c r="QEN15" s="5"/>
      <c r="QEO15" s="5"/>
      <c r="QEP15" s="5"/>
      <c r="QEQ15" s="5"/>
      <c r="QER15" s="5"/>
      <c r="QES15" s="5"/>
      <c r="QET15" s="5"/>
      <c r="QEU15" s="5"/>
      <c r="QEV15" s="5"/>
      <c r="QEW15" s="5"/>
      <c r="QEX15" s="5"/>
      <c r="QEY15" s="5"/>
      <c r="QEZ15" s="5"/>
      <c r="QFA15" s="5"/>
      <c r="QFB15" s="5"/>
      <c r="QFC15" s="5"/>
      <c r="QFD15" s="5"/>
      <c r="QFE15" s="5"/>
      <c r="QFF15" s="5"/>
      <c r="QFG15" s="5"/>
      <c r="QFH15" s="5"/>
      <c r="QFI15" s="5"/>
      <c r="QFJ15" s="5"/>
      <c r="QFK15" s="5"/>
      <c r="QFL15" s="5"/>
      <c r="QFM15" s="5"/>
      <c r="QFN15" s="5"/>
      <c r="QFO15" s="5"/>
      <c r="QFP15" s="5"/>
      <c r="QFQ15" s="5"/>
      <c r="QFR15" s="5"/>
      <c r="QFS15" s="5"/>
      <c r="QFT15" s="5"/>
      <c r="QFU15" s="5"/>
      <c r="QFV15" s="5"/>
      <c r="QFW15" s="5"/>
      <c r="QFX15" s="5"/>
      <c r="QFY15" s="5"/>
      <c r="QFZ15" s="5"/>
      <c r="QGA15" s="5"/>
      <c r="QGB15" s="5"/>
      <c r="QGC15" s="5"/>
      <c r="QGD15" s="5"/>
      <c r="QGE15" s="5"/>
      <c r="QGF15" s="5"/>
      <c r="QGG15" s="5"/>
      <c r="QGH15" s="5"/>
      <c r="QGI15" s="5"/>
      <c r="QGJ15" s="5"/>
      <c r="QGK15" s="5"/>
      <c r="QGL15" s="5"/>
      <c r="QGM15" s="5"/>
      <c r="QGN15" s="5"/>
      <c r="QGO15" s="5"/>
      <c r="QGP15" s="5"/>
      <c r="QGQ15" s="5"/>
      <c r="QGR15" s="5"/>
      <c r="QGS15" s="5"/>
      <c r="QGT15" s="5"/>
      <c r="QGU15" s="5"/>
      <c r="QGV15" s="5"/>
      <c r="QGW15" s="5"/>
      <c r="QGX15" s="5"/>
      <c r="QGY15" s="5"/>
      <c r="QGZ15" s="5"/>
      <c r="QHA15" s="5"/>
      <c r="QHB15" s="5"/>
      <c r="QHC15" s="5"/>
      <c r="QHD15" s="5"/>
      <c r="QHE15" s="5"/>
      <c r="QHF15" s="5"/>
      <c r="QHG15" s="5"/>
      <c r="QHH15" s="5"/>
      <c r="QHI15" s="5"/>
      <c r="QHJ15" s="5"/>
      <c r="QHK15" s="5"/>
      <c r="QHL15" s="5"/>
      <c r="QHM15" s="5"/>
      <c r="QHN15" s="5"/>
      <c r="QHO15" s="5"/>
      <c r="QHP15" s="5"/>
      <c r="QHQ15" s="5"/>
      <c r="QHR15" s="5"/>
      <c r="QHS15" s="5"/>
      <c r="QHT15" s="5"/>
      <c r="QHU15" s="5"/>
      <c r="QHV15" s="5"/>
      <c r="QHW15" s="5"/>
      <c r="QHX15" s="5"/>
      <c r="QHY15" s="5"/>
      <c r="QHZ15" s="5"/>
      <c r="QIA15" s="5"/>
      <c r="QIB15" s="5"/>
      <c r="QIC15" s="5"/>
      <c r="QID15" s="5"/>
      <c r="QIE15" s="5"/>
      <c r="QIF15" s="5"/>
      <c r="QIG15" s="5"/>
      <c r="QIH15" s="5"/>
      <c r="QII15" s="5"/>
      <c r="QIJ15" s="5"/>
      <c r="QIK15" s="5"/>
      <c r="QIL15" s="5"/>
      <c r="QIM15" s="5"/>
      <c r="QIN15" s="5"/>
      <c r="QIO15" s="5"/>
      <c r="QIP15" s="5"/>
      <c r="QIQ15" s="5"/>
      <c r="QIR15" s="5"/>
      <c r="QIS15" s="5"/>
      <c r="QIT15" s="5"/>
      <c r="QIU15" s="5"/>
      <c r="QIV15" s="5"/>
      <c r="QIW15" s="5"/>
      <c r="QIX15" s="5"/>
      <c r="QIY15" s="5"/>
      <c r="QIZ15" s="5"/>
      <c r="QJA15" s="5"/>
      <c r="QJB15" s="5"/>
      <c r="QJC15" s="5"/>
      <c r="QJD15" s="5"/>
      <c r="QJE15" s="5"/>
      <c r="QJF15" s="5"/>
      <c r="QJG15" s="5"/>
      <c r="QJH15" s="5"/>
      <c r="QJI15" s="5"/>
      <c r="QJJ15" s="5"/>
      <c r="QJK15" s="5"/>
      <c r="QJL15" s="5"/>
      <c r="QJM15" s="5"/>
      <c r="QJN15" s="5"/>
      <c r="QJO15" s="5"/>
      <c r="QJP15" s="5"/>
      <c r="QJQ15" s="5"/>
      <c r="QJR15" s="5"/>
      <c r="QJS15" s="5"/>
      <c r="QJT15" s="5"/>
      <c r="QJU15" s="5"/>
      <c r="QJV15" s="5"/>
      <c r="QJW15" s="5"/>
      <c r="QJX15" s="5"/>
      <c r="QJY15" s="5"/>
      <c r="QJZ15" s="5"/>
      <c r="QKA15" s="5"/>
      <c r="QKB15" s="5"/>
      <c r="QKC15" s="5"/>
      <c r="QKD15" s="5"/>
      <c r="QKE15" s="5"/>
      <c r="QKF15" s="5"/>
      <c r="QKG15" s="5"/>
      <c r="QKH15" s="5"/>
      <c r="QKI15" s="5"/>
      <c r="QKJ15" s="5"/>
      <c r="QKK15" s="5"/>
      <c r="QKL15" s="5"/>
      <c r="QKM15" s="5"/>
      <c r="QKN15" s="5"/>
      <c r="QKO15" s="5"/>
      <c r="QKP15" s="5"/>
      <c r="QKQ15" s="5"/>
      <c r="QKR15" s="5"/>
      <c r="QKS15" s="5"/>
      <c r="QKT15" s="5"/>
      <c r="QKU15" s="5"/>
      <c r="QKV15" s="5"/>
      <c r="QKW15" s="5"/>
      <c r="QKX15" s="5"/>
      <c r="QKY15" s="5"/>
      <c r="QKZ15" s="5"/>
      <c r="QLA15" s="5"/>
      <c r="QLB15" s="5"/>
      <c r="QLC15" s="5"/>
      <c r="QLD15" s="5"/>
      <c r="QLE15" s="5"/>
      <c r="QLF15" s="5"/>
      <c r="QLG15" s="5"/>
      <c r="QLH15" s="5"/>
      <c r="QLI15" s="5"/>
      <c r="QLJ15" s="5"/>
      <c r="QLK15" s="5"/>
      <c r="QLL15" s="5"/>
      <c r="QLM15" s="5"/>
      <c r="QLN15" s="5"/>
      <c r="QLO15" s="5"/>
      <c r="QLP15" s="5"/>
      <c r="QLQ15" s="5"/>
      <c r="QLR15" s="5"/>
      <c r="QLS15" s="5"/>
      <c r="QLT15" s="5"/>
      <c r="QLU15" s="5"/>
      <c r="QLV15" s="5"/>
      <c r="QLW15" s="5"/>
      <c r="QLX15" s="5"/>
      <c r="QLY15" s="5"/>
      <c r="QLZ15" s="5"/>
      <c r="QMA15" s="5"/>
      <c r="QMB15" s="5"/>
      <c r="QMC15" s="5"/>
      <c r="QMD15" s="5"/>
      <c r="QME15" s="5"/>
      <c r="QMF15" s="5"/>
      <c r="QMG15" s="5"/>
      <c r="QMH15" s="5"/>
      <c r="QMI15" s="5"/>
      <c r="QMJ15" s="5"/>
      <c r="QMK15" s="5"/>
      <c r="QML15" s="5"/>
      <c r="QMM15" s="5"/>
      <c r="QMN15" s="5"/>
      <c r="QMO15" s="5"/>
      <c r="QMP15" s="5"/>
      <c r="QMQ15" s="5"/>
      <c r="QMR15" s="5"/>
      <c r="QMS15" s="5"/>
      <c r="QMT15" s="5"/>
      <c r="QMU15" s="5"/>
      <c r="QMV15" s="5"/>
      <c r="QMW15" s="5"/>
      <c r="QMX15" s="5"/>
      <c r="QMY15" s="5"/>
      <c r="QMZ15" s="5"/>
      <c r="QNA15" s="5"/>
      <c r="QNB15" s="5"/>
      <c r="QNC15" s="5"/>
      <c r="QND15" s="5"/>
      <c r="QNE15" s="5"/>
      <c r="QNF15" s="5"/>
      <c r="QNG15" s="5"/>
      <c r="QNH15" s="5"/>
      <c r="QNI15" s="5"/>
      <c r="QNJ15" s="5"/>
      <c r="QNK15" s="5"/>
      <c r="QNL15" s="5"/>
      <c r="QNM15" s="5"/>
      <c r="QNN15" s="5"/>
      <c r="QNO15" s="5"/>
      <c r="QNP15" s="5"/>
      <c r="QNQ15" s="5"/>
      <c r="QNR15" s="5"/>
      <c r="QNS15" s="5"/>
      <c r="QNT15" s="5"/>
      <c r="QNU15" s="5"/>
      <c r="QNV15" s="5"/>
      <c r="QNW15" s="5"/>
      <c r="QNX15" s="5"/>
      <c r="QNY15" s="5"/>
      <c r="QNZ15" s="5"/>
      <c r="QOA15" s="5"/>
      <c r="QOB15" s="5"/>
      <c r="QOC15" s="5"/>
      <c r="QOD15" s="5"/>
      <c r="QOE15" s="5"/>
      <c r="QOF15" s="5"/>
      <c r="QOG15" s="5"/>
      <c r="QOH15" s="5"/>
      <c r="QOI15" s="5"/>
      <c r="QOJ15" s="5"/>
      <c r="QOK15" s="5"/>
      <c r="QOL15" s="5"/>
      <c r="QOM15" s="5"/>
      <c r="QON15" s="5"/>
      <c r="QOO15" s="5"/>
      <c r="QOP15" s="5"/>
      <c r="QOQ15" s="5"/>
      <c r="QOR15" s="5"/>
      <c r="QOS15" s="5"/>
      <c r="QOT15" s="5"/>
      <c r="QOU15" s="5"/>
      <c r="QOV15" s="5"/>
      <c r="QOW15" s="5"/>
      <c r="QOX15" s="5"/>
      <c r="QOY15" s="5"/>
      <c r="QOZ15" s="5"/>
      <c r="QPA15" s="5"/>
      <c r="QPB15" s="5"/>
      <c r="QPC15" s="5"/>
      <c r="QPD15" s="5"/>
      <c r="QPE15" s="5"/>
      <c r="QPF15" s="5"/>
      <c r="QPG15" s="5"/>
      <c r="QPH15" s="5"/>
      <c r="QPI15" s="5"/>
      <c r="QPJ15" s="5"/>
      <c r="QPK15" s="5"/>
      <c r="QPL15" s="5"/>
      <c r="QPM15" s="5"/>
      <c r="QPN15" s="5"/>
      <c r="QPO15" s="5"/>
      <c r="QPP15" s="5"/>
      <c r="QPQ15" s="5"/>
      <c r="QPR15" s="5"/>
      <c r="QPS15" s="5"/>
      <c r="QPT15" s="5"/>
      <c r="QPU15" s="5"/>
      <c r="QPV15" s="5"/>
      <c r="QPW15" s="5"/>
      <c r="QPX15" s="5"/>
      <c r="QPY15" s="5"/>
      <c r="QPZ15" s="5"/>
      <c r="QQA15" s="5"/>
      <c r="QQB15" s="5"/>
      <c r="QQC15" s="5"/>
      <c r="QQD15" s="5"/>
      <c r="QQE15" s="5"/>
      <c r="QQF15" s="5"/>
      <c r="QQG15" s="5"/>
      <c r="QQH15" s="5"/>
      <c r="QQI15" s="5"/>
      <c r="QQJ15" s="5"/>
      <c r="QQK15" s="5"/>
      <c r="QQL15" s="5"/>
      <c r="QQM15" s="5"/>
      <c r="QQN15" s="5"/>
      <c r="QQO15" s="5"/>
      <c r="QQP15" s="5"/>
      <c r="QQQ15" s="5"/>
      <c r="QQR15" s="5"/>
      <c r="QQS15" s="5"/>
      <c r="QQT15" s="5"/>
      <c r="QQU15" s="5"/>
      <c r="QQV15" s="5"/>
      <c r="QQW15" s="5"/>
      <c r="QQX15" s="5"/>
      <c r="QQY15" s="5"/>
      <c r="QQZ15" s="5"/>
      <c r="QRA15" s="5"/>
      <c r="QRB15" s="5"/>
      <c r="QRC15" s="5"/>
      <c r="QRD15" s="5"/>
      <c r="QRE15" s="5"/>
      <c r="QRF15" s="5"/>
      <c r="QRG15" s="5"/>
      <c r="QRH15" s="5"/>
      <c r="QRI15" s="5"/>
      <c r="QRJ15" s="5"/>
      <c r="QRK15" s="5"/>
      <c r="QRL15" s="5"/>
      <c r="QRM15" s="5"/>
      <c r="QRN15" s="5"/>
      <c r="QRO15" s="5"/>
      <c r="QRP15" s="5"/>
      <c r="QRQ15" s="5"/>
      <c r="QRR15" s="5"/>
      <c r="QRS15" s="5"/>
      <c r="QRT15" s="5"/>
      <c r="QRU15" s="5"/>
      <c r="QRV15" s="5"/>
      <c r="QRW15" s="5"/>
      <c r="QRX15" s="5"/>
      <c r="QRY15" s="5"/>
      <c r="QRZ15" s="5"/>
      <c r="QSA15" s="5"/>
      <c r="QSB15" s="5"/>
      <c r="QSC15" s="5"/>
      <c r="QSD15" s="5"/>
      <c r="QSE15" s="5"/>
      <c r="QSF15" s="5"/>
      <c r="QSG15" s="5"/>
      <c r="QSH15" s="5"/>
      <c r="QSI15" s="5"/>
      <c r="QSJ15" s="5"/>
      <c r="QSK15" s="5"/>
      <c r="QSL15" s="5"/>
      <c r="QSM15" s="5"/>
      <c r="QSN15" s="5"/>
      <c r="QSO15" s="5"/>
      <c r="QSP15" s="5"/>
      <c r="QSQ15" s="5"/>
      <c r="QSR15" s="5"/>
      <c r="QSS15" s="5"/>
      <c r="QST15" s="5"/>
      <c r="QSU15" s="5"/>
      <c r="QSV15" s="5"/>
      <c r="QSW15" s="5"/>
      <c r="QSX15" s="5"/>
      <c r="QSY15" s="5"/>
      <c r="QSZ15" s="5"/>
      <c r="QTA15" s="5"/>
      <c r="QTB15" s="5"/>
      <c r="QTC15" s="5"/>
      <c r="QTD15" s="5"/>
      <c r="QTE15" s="5"/>
      <c r="QTF15" s="5"/>
      <c r="QTG15" s="5"/>
      <c r="QTH15" s="5"/>
      <c r="QTI15" s="5"/>
      <c r="QTJ15" s="5"/>
      <c r="QTK15" s="5"/>
      <c r="QTL15" s="5"/>
      <c r="QTM15" s="5"/>
      <c r="QTN15" s="5"/>
      <c r="QTO15" s="5"/>
      <c r="QTP15" s="5"/>
      <c r="QTQ15" s="5"/>
      <c r="QTR15" s="5"/>
      <c r="QTS15" s="5"/>
      <c r="QTT15" s="5"/>
      <c r="QTU15" s="5"/>
      <c r="QTV15" s="5"/>
      <c r="QTW15" s="5"/>
      <c r="QTX15" s="5"/>
      <c r="QTY15" s="5"/>
      <c r="QTZ15" s="5"/>
      <c r="QUA15" s="5"/>
      <c r="QUB15" s="5"/>
      <c r="QUC15" s="5"/>
      <c r="QUD15" s="5"/>
      <c r="QUE15" s="5"/>
      <c r="QUF15" s="5"/>
      <c r="QUG15" s="5"/>
      <c r="QUH15" s="5"/>
      <c r="QUI15" s="5"/>
      <c r="QUJ15" s="5"/>
      <c r="QUK15" s="5"/>
      <c r="QUL15" s="5"/>
      <c r="QUM15" s="5"/>
      <c r="QUN15" s="5"/>
      <c r="QUO15" s="5"/>
      <c r="QUP15" s="5"/>
      <c r="QUQ15" s="5"/>
      <c r="QUR15" s="5"/>
      <c r="QUS15" s="5"/>
      <c r="QUT15" s="5"/>
      <c r="QUU15" s="5"/>
      <c r="QUV15" s="5"/>
      <c r="QUW15" s="5"/>
      <c r="QUX15" s="5"/>
      <c r="QUY15" s="5"/>
      <c r="QUZ15" s="5"/>
      <c r="QVA15" s="5"/>
      <c r="QVB15" s="5"/>
      <c r="QVC15" s="5"/>
      <c r="QVD15" s="5"/>
      <c r="QVE15" s="5"/>
      <c r="QVF15" s="5"/>
      <c r="QVG15" s="5"/>
      <c r="QVH15" s="5"/>
      <c r="QVI15" s="5"/>
      <c r="QVJ15" s="5"/>
      <c r="QVK15" s="5"/>
      <c r="QVL15" s="5"/>
      <c r="QVM15" s="5"/>
      <c r="QVN15" s="5"/>
      <c r="QVO15" s="5"/>
      <c r="QVP15" s="5"/>
      <c r="QVQ15" s="5"/>
      <c r="QVR15" s="5"/>
      <c r="QVS15" s="5"/>
      <c r="QVT15" s="5"/>
      <c r="QVU15" s="5"/>
      <c r="QVV15" s="5"/>
      <c r="QVW15" s="5"/>
      <c r="QVX15" s="5"/>
      <c r="QVY15" s="5"/>
      <c r="QVZ15" s="5"/>
      <c r="QWA15" s="5"/>
      <c r="QWB15" s="5"/>
      <c r="QWC15" s="5"/>
      <c r="QWD15" s="5"/>
      <c r="QWE15" s="5"/>
      <c r="QWF15" s="5"/>
      <c r="QWG15" s="5"/>
      <c r="QWH15" s="5"/>
      <c r="QWI15" s="5"/>
      <c r="QWJ15" s="5"/>
      <c r="QWK15" s="5"/>
      <c r="QWL15" s="5"/>
      <c r="QWM15" s="5"/>
      <c r="QWN15" s="5"/>
      <c r="QWO15" s="5"/>
      <c r="QWP15" s="5"/>
      <c r="QWQ15" s="5"/>
      <c r="QWR15" s="5"/>
      <c r="QWS15" s="5"/>
      <c r="QWT15" s="5"/>
      <c r="QWU15" s="5"/>
      <c r="QWV15" s="5"/>
      <c r="QWW15" s="5"/>
      <c r="QWX15" s="5"/>
      <c r="QWY15" s="5"/>
      <c r="QWZ15" s="5"/>
      <c r="QXA15" s="5"/>
      <c r="QXB15" s="5"/>
      <c r="QXC15" s="5"/>
      <c r="QXD15" s="5"/>
      <c r="QXE15" s="5"/>
      <c r="QXF15" s="5"/>
      <c r="QXG15" s="5"/>
      <c r="QXH15" s="5"/>
      <c r="QXI15" s="5"/>
      <c r="QXJ15" s="5"/>
      <c r="QXK15" s="5"/>
      <c r="QXL15" s="5"/>
      <c r="QXM15" s="5"/>
      <c r="QXN15" s="5"/>
      <c r="QXO15" s="5"/>
      <c r="QXP15" s="5"/>
      <c r="QXQ15" s="5"/>
      <c r="QXR15" s="5"/>
      <c r="QXS15" s="5"/>
      <c r="QXT15" s="5"/>
      <c r="QXU15" s="5"/>
      <c r="QXV15" s="5"/>
      <c r="QXW15" s="5"/>
      <c r="QXX15" s="5"/>
      <c r="QXY15" s="5"/>
      <c r="QXZ15" s="5"/>
      <c r="QYA15" s="5"/>
      <c r="QYB15" s="5"/>
      <c r="QYC15" s="5"/>
      <c r="QYD15" s="5"/>
      <c r="QYE15" s="5"/>
      <c r="QYF15" s="5"/>
      <c r="QYG15" s="5"/>
      <c r="QYH15" s="5"/>
      <c r="QYI15" s="5"/>
      <c r="QYJ15" s="5"/>
      <c r="QYK15" s="5"/>
      <c r="QYL15" s="5"/>
      <c r="QYM15" s="5"/>
      <c r="QYN15" s="5"/>
      <c r="QYO15" s="5"/>
      <c r="QYP15" s="5"/>
      <c r="QYQ15" s="5"/>
      <c r="QYR15" s="5"/>
      <c r="QYS15" s="5"/>
      <c r="QYT15" s="5"/>
      <c r="QYU15" s="5"/>
      <c r="QYV15" s="5"/>
      <c r="QYW15" s="5"/>
      <c r="QYX15" s="5"/>
      <c r="QYY15" s="5"/>
      <c r="QYZ15" s="5"/>
      <c r="QZA15" s="5"/>
      <c r="QZB15" s="5"/>
      <c r="QZC15" s="5"/>
      <c r="QZD15" s="5"/>
      <c r="QZE15" s="5"/>
      <c r="QZF15" s="5"/>
      <c r="QZG15" s="5"/>
      <c r="QZH15" s="5"/>
      <c r="QZI15" s="5"/>
      <c r="QZJ15" s="5"/>
      <c r="QZK15" s="5"/>
      <c r="QZL15" s="5"/>
      <c r="QZM15" s="5"/>
      <c r="QZN15" s="5"/>
      <c r="QZO15" s="5"/>
      <c r="QZP15" s="5"/>
      <c r="QZQ15" s="5"/>
      <c r="QZR15" s="5"/>
      <c r="QZS15" s="5"/>
      <c r="QZT15" s="5"/>
      <c r="QZU15" s="5"/>
      <c r="QZV15" s="5"/>
      <c r="QZW15" s="5"/>
      <c r="QZX15" s="5"/>
      <c r="QZY15" s="5"/>
      <c r="QZZ15" s="5"/>
      <c r="RAA15" s="5"/>
      <c r="RAB15" s="5"/>
      <c r="RAC15" s="5"/>
      <c r="RAD15" s="5"/>
      <c r="RAE15" s="5"/>
      <c r="RAF15" s="5"/>
      <c r="RAG15" s="5"/>
      <c r="RAH15" s="5"/>
      <c r="RAI15" s="5"/>
      <c r="RAJ15" s="5"/>
      <c r="RAK15" s="5"/>
      <c r="RAL15" s="5"/>
      <c r="RAM15" s="5"/>
      <c r="RAN15" s="5"/>
      <c r="RAO15" s="5"/>
      <c r="RAP15" s="5"/>
      <c r="RAQ15" s="5"/>
      <c r="RAR15" s="5"/>
      <c r="RAS15" s="5"/>
      <c r="RAT15" s="5"/>
      <c r="RAU15" s="5"/>
      <c r="RAV15" s="5"/>
      <c r="RAW15" s="5"/>
      <c r="RAX15" s="5"/>
      <c r="RAY15" s="5"/>
      <c r="RAZ15" s="5"/>
      <c r="RBA15" s="5"/>
      <c r="RBB15" s="5"/>
      <c r="RBC15" s="5"/>
      <c r="RBD15" s="5"/>
      <c r="RBE15" s="5"/>
      <c r="RBF15" s="5"/>
      <c r="RBG15" s="5"/>
      <c r="RBH15" s="5"/>
      <c r="RBI15" s="5"/>
      <c r="RBJ15" s="5"/>
      <c r="RBK15" s="5"/>
      <c r="RBL15" s="5"/>
      <c r="RBM15" s="5"/>
      <c r="RBN15" s="5"/>
      <c r="RBO15" s="5"/>
      <c r="RBP15" s="5"/>
      <c r="RBQ15" s="5"/>
      <c r="RBR15" s="5"/>
      <c r="RBS15" s="5"/>
      <c r="RBT15" s="5"/>
      <c r="RBU15" s="5"/>
      <c r="RBV15" s="5"/>
      <c r="RBW15" s="5"/>
      <c r="RBX15" s="5"/>
      <c r="RBY15" s="5"/>
      <c r="RBZ15" s="5"/>
      <c r="RCA15" s="5"/>
      <c r="RCB15" s="5"/>
      <c r="RCC15" s="5"/>
      <c r="RCD15" s="5"/>
      <c r="RCE15" s="5"/>
      <c r="RCF15" s="5"/>
      <c r="RCG15" s="5"/>
      <c r="RCH15" s="5"/>
      <c r="RCI15" s="5"/>
      <c r="RCJ15" s="5"/>
      <c r="RCK15" s="5"/>
      <c r="RCL15" s="5"/>
      <c r="RCM15" s="5"/>
      <c r="RCN15" s="5"/>
      <c r="RCO15" s="5"/>
      <c r="RCP15" s="5"/>
      <c r="RCQ15" s="5"/>
      <c r="RCR15" s="5"/>
      <c r="RCS15" s="5"/>
      <c r="RCT15" s="5"/>
      <c r="RCU15" s="5"/>
      <c r="RCV15" s="5"/>
      <c r="RCW15" s="5"/>
      <c r="RCX15" s="5"/>
      <c r="RCY15" s="5"/>
      <c r="RCZ15" s="5"/>
      <c r="RDA15" s="5"/>
      <c r="RDB15" s="5"/>
      <c r="RDC15" s="5"/>
      <c r="RDD15" s="5"/>
      <c r="RDE15" s="5"/>
      <c r="RDF15" s="5"/>
      <c r="RDG15" s="5"/>
      <c r="RDH15" s="5"/>
      <c r="RDI15" s="5"/>
      <c r="RDJ15" s="5"/>
      <c r="RDK15" s="5"/>
      <c r="RDL15" s="5"/>
      <c r="RDM15" s="5"/>
      <c r="RDN15" s="5"/>
      <c r="RDO15" s="5"/>
      <c r="RDP15" s="5"/>
      <c r="RDQ15" s="5"/>
      <c r="RDR15" s="5"/>
      <c r="RDS15" s="5"/>
      <c r="RDT15" s="5"/>
      <c r="RDU15" s="5"/>
      <c r="RDV15" s="5"/>
      <c r="RDW15" s="5"/>
      <c r="RDX15" s="5"/>
      <c r="RDY15" s="5"/>
      <c r="RDZ15" s="5"/>
      <c r="REA15" s="5"/>
      <c r="REB15" s="5"/>
      <c r="REC15" s="5"/>
      <c r="RED15" s="5"/>
      <c r="REE15" s="5"/>
      <c r="REF15" s="5"/>
      <c r="REG15" s="5"/>
      <c r="REH15" s="5"/>
      <c r="REI15" s="5"/>
      <c r="REJ15" s="5"/>
      <c r="REK15" s="5"/>
      <c r="REL15" s="5"/>
      <c r="REM15" s="5"/>
      <c r="REN15" s="5"/>
      <c r="REO15" s="5"/>
      <c r="REP15" s="5"/>
      <c r="REQ15" s="5"/>
      <c r="RER15" s="5"/>
      <c r="RES15" s="5"/>
      <c r="RET15" s="5"/>
      <c r="REU15" s="5"/>
      <c r="REV15" s="5"/>
      <c r="REW15" s="5"/>
      <c r="REX15" s="5"/>
      <c r="REY15" s="5"/>
      <c r="REZ15" s="5"/>
      <c r="RFA15" s="5"/>
      <c r="RFB15" s="5"/>
      <c r="RFC15" s="5"/>
      <c r="RFD15" s="5"/>
      <c r="RFE15" s="5"/>
      <c r="RFF15" s="5"/>
      <c r="RFG15" s="5"/>
      <c r="RFH15" s="5"/>
      <c r="RFI15" s="5"/>
      <c r="RFJ15" s="5"/>
      <c r="RFK15" s="5"/>
      <c r="RFL15" s="5"/>
      <c r="RFM15" s="5"/>
      <c r="RFN15" s="5"/>
      <c r="RFO15" s="5"/>
      <c r="RFP15" s="5"/>
      <c r="RFQ15" s="5"/>
      <c r="RFR15" s="5"/>
      <c r="RFS15" s="5"/>
      <c r="RFT15" s="5"/>
      <c r="RFU15" s="5"/>
      <c r="RFV15" s="5"/>
      <c r="RFW15" s="5"/>
      <c r="RFX15" s="5"/>
      <c r="RFY15" s="5"/>
      <c r="RFZ15" s="5"/>
      <c r="RGA15" s="5"/>
      <c r="RGB15" s="5"/>
      <c r="RGC15" s="5"/>
      <c r="RGD15" s="5"/>
      <c r="RGE15" s="5"/>
      <c r="RGF15" s="5"/>
      <c r="RGG15" s="5"/>
      <c r="RGH15" s="5"/>
      <c r="RGI15" s="5"/>
      <c r="RGJ15" s="5"/>
      <c r="RGK15" s="5"/>
      <c r="RGL15" s="5"/>
      <c r="RGM15" s="5"/>
      <c r="RGN15" s="5"/>
      <c r="RGO15" s="5"/>
      <c r="RGP15" s="5"/>
      <c r="RGQ15" s="5"/>
      <c r="RGR15" s="5"/>
      <c r="RGS15" s="5"/>
      <c r="RGT15" s="5"/>
      <c r="RGU15" s="5"/>
      <c r="RGV15" s="5"/>
      <c r="RGW15" s="5"/>
      <c r="RGX15" s="5"/>
      <c r="RGY15" s="5"/>
      <c r="RGZ15" s="5"/>
      <c r="RHA15" s="5"/>
      <c r="RHB15" s="5"/>
      <c r="RHC15" s="5"/>
      <c r="RHD15" s="5"/>
      <c r="RHE15" s="5"/>
      <c r="RHF15" s="5"/>
      <c r="RHG15" s="5"/>
      <c r="RHH15" s="5"/>
      <c r="RHI15" s="5"/>
      <c r="RHJ15" s="5"/>
      <c r="RHK15" s="5"/>
      <c r="RHL15" s="5"/>
      <c r="RHM15" s="5"/>
      <c r="RHN15" s="5"/>
      <c r="RHO15" s="5"/>
      <c r="RHP15" s="5"/>
      <c r="RHQ15" s="5"/>
      <c r="RHR15" s="5"/>
      <c r="RHS15" s="5"/>
      <c r="RHT15" s="5"/>
      <c r="RHU15" s="5"/>
      <c r="RHV15" s="5"/>
      <c r="RHW15" s="5"/>
      <c r="RHX15" s="5"/>
      <c r="RHY15" s="5"/>
      <c r="RHZ15" s="5"/>
      <c r="RIA15" s="5"/>
      <c r="RIB15" s="5"/>
      <c r="RIC15" s="5"/>
      <c r="RID15" s="5"/>
      <c r="RIE15" s="5"/>
      <c r="RIF15" s="5"/>
      <c r="RIG15" s="5"/>
      <c r="RIH15" s="5"/>
      <c r="RII15" s="5"/>
      <c r="RIJ15" s="5"/>
      <c r="RIK15" s="5"/>
      <c r="RIL15" s="5"/>
      <c r="RIM15" s="5"/>
      <c r="RIN15" s="5"/>
      <c r="RIO15" s="5"/>
      <c r="RIP15" s="5"/>
      <c r="RIQ15" s="5"/>
      <c r="RIR15" s="5"/>
      <c r="RIS15" s="5"/>
      <c r="RIT15" s="5"/>
      <c r="RIU15" s="5"/>
      <c r="RIV15" s="5"/>
      <c r="RIW15" s="5"/>
      <c r="RIX15" s="5"/>
      <c r="RIY15" s="5"/>
      <c r="RIZ15" s="5"/>
      <c r="RJA15" s="5"/>
      <c r="RJB15" s="5"/>
      <c r="RJC15" s="5"/>
      <c r="RJD15" s="5"/>
      <c r="RJE15" s="5"/>
      <c r="RJF15" s="5"/>
      <c r="RJG15" s="5"/>
      <c r="RJH15" s="5"/>
      <c r="RJI15" s="5"/>
      <c r="RJJ15" s="5"/>
      <c r="RJK15" s="5"/>
      <c r="RJL15" s="5"/>
      <c r="RJM15" s="5"/>
      <c r="RJN15" s="5"/>
      <c r="RJO15" s="5"/>
      <c r="RJP15" s="5"/>
      <c r="RJQ15" s="5"/>
      <c r="RJR15" s="5"/>
      <c r="RJS15" s="5"/>
      <c r="RJT15" s="5"/>
      <c r="RJU15" s="5"/>
      <c r="RJV15" s="5"/>
      <c r="RJW15" s="5"/>
      <c r="RJX15" s="5"/>
      <c r="RJY15" s="5"/>
      <c r="RJZ15" s="5"/>
      <c r="RKA15" s="5"/>
      <c r="RKB15" s="5"/>
      <c r="RKC15" s="5"/>
      <c r="RKD15" s="5"/>
      <c r="RKE15" s="5"/>
      <c r="RKF15" s="5"/>
      <c r="RKG15" s="5"/>
      <c r="RKH15" s="5"/>
      <c r="RKI15" s="5"/>
      <c r="RKJ15" s="5"/>
      <c r="RKK15" s="5"/>
      <c r="RKL15" s="5"/>
      <c r="RKM15" s="5"/>
      <c r="RKN15" s="5"/>
      <c r="RKO15" s="5"/>
      <c r="RKP15" s="5"/>
      <c r="RKQ15" s="5"/>
      <c r="RKR15" s="5"/>
      <c r="RKS15" s="5"/>
      <c r="RKT15" s="5"/>
      <c r="RKU15" s="5"/>
      <c r="RKV15" s="5"/>
      <c r="RKW15" s="5"/>
      <c r="RKX15" s="5"/>
      <c r="RKY15" s="5"/>
      <c r="RKZ15" s="5"/>
      <c r="RLA15" s="5"/>
      <c r="RLB15" s="5"/>
      <c r="RLC15" s="5"/>
      <c r="RLD15" s="5"/>
      <c r="RLE15" s="5"/>
      <c r="RLF15" s="5"/>
      <c r="RLG15" s="5"/>
      <c r="RLH15" s="5"/>
      <c r="RLI15" s="5"/>
      <c r="RLJ15" s="5"/>
      <c r="RLK15" s="5"/>
      <c r="RLL15" s="5"/>
      <c r="RLM15" s="5"/>
      <c r="RLN15" s="5"/>
      <c r="RLO15" s="5"/>
      <c r="RLP15" s="5"/>
      <c r="RLQ15" s="5"/>
      <c r="RLR15" s="5"/>
      <c r="RLS15" s="5"/>
      <c r="RLT15" s="5"/>
      <c r="RLU15" s="5"/>
      <c r="RLV15" s="5"/>
      <c r="RLW15" s="5"/>
      <c r="RLX15" s="5"/>
      <c r="RLY15" s="5"/>
      <c r="RLZ15" s="5"/>
      <c r="RMA15" s="5"/>
      <c r="RMB15" s="5"/>
      <c r="RMC15" s="5"/>
      <c r="RMD15" s="5"/>
      <c r="RME15" s="5"/>
      <c r="RMF15" s="5"/>
      <c r="RMG15" s="5"/>
      <c r="RMH15" s="5"/>
      <c r="RMI15" s="5"/>
      <c r="RMJ15" s="5"/>
      <c r="RMK15" s="5"/>
      <c r="RML15" s="5"/>
      <c r="RMM15" s="5"/>
      <c r="RMN15" s="5"/>
      <c r="RMO15" s="5"/>
      <c r="RMP15" s="5"/>
      <c r="RMQ15" s="5"/>
      <c r="RMR15" s="5"/>
      <c r="RMS15" s="5"/>
      <c r="RMT15" s="5"/>
      <c r="RMU15" s="5"/>
      <c r="RMV15" s="5"/>
      <c r="RMW15" s="5"/>
      <c r="RMX15" s="5"/>
      <c r="RMY15" s="5"/>
      <c r="RMZ15" s="5"/>
      <c r="RNA15" s="5"/>
      <c r="RNB15" s="5"/>
      <c r="RNC15" s="5"/>
      <c r="RND15" s="5"/>
      <c r="RNE15" s="5"/>
      <c r="RNF15" s="5"/>
      <c r="RNG15" s="5"/>
      <c r="RNH15" s="5"/>
      <c r="RNI15" s="5"/>
      <c r="RNJ15" s="5"/>
      <c r="RNK15" s="5"/>
      <c r="RNL15" s="5"/>
      <c r="RNM15" s="5"/>
      <c r="RNN15" s="5"/>
      <c r="RNO15" s="5"/>
      <c r="RNP15" s="5"/>
      <c r="RNQ15" s="5"/>
      <c r="RNR15" s="5"/>
      <c r="RNS15" s="5"/>
      <c r="RNT15" s="5"/>
      <c r="RNU15" s="5"/>
      <c r="RNV15" s="5"/>
      <c r="RNW15" s="5"/>
      <c r="RNX15" s="5"/>
      <c r="RNY15" s="5"/>
      <c r="RNZ15" s="5"/>
      <c r="ROA15" s="5"/>
      <c r="ROB15" s="5"/>
      <c r="ROC15" s="5"/>
      <c r="ROD15" s="5"/>
      <c r="ROE15" s="5"/>
      <c r="ROF15" s="5"/>
      <c r="ROG15" s="5"/>
      <c r="ROH15" s="5"/>
      <c r="ROI15" s="5"/>
      <c r="ROJ15" s="5"/>
      <c r="ROK15" s="5"/>
      <c r="ROL15" s="5"/>
      <c r="ROM15" s="5"/>
      <c r="RON15" s="5"/>
      <c r="ROO15" s="5"/>
      <c r="ROP15" s="5"/>
      <c r="ROQ15" s="5"/>
      <c r="ROR15" s="5"/>
      <c r="ROS15" s="5"/>
      <c r="ROT15" s="5"/>
      <c r="ROU15" s="5"/>
      <c r="ROV15" s="5"/>
      <c r="ROW15" s="5"/>
      <c r="ROX15" s="5"/>
      <c r="ROY15" s="5"/>
      <c r="ROZ15" s="5"/>
      <c r="RPA15" s="5"/>
      <c r="RPB15" s="5"/>
      <c r="RPC15" s="5"/>
      <c r="RPD15" s="5"/>
      <c r="RPE15" s="5"/>
      <c r="RPF15" s="5"/>
      <c r="RPG15" s="5"/>
      <c r="RPH15" s="5"/>
      <c r="RPI15" s="5"/>
      <c r="RPJ15" s="5"/>
      <c r="RPK15" s="5"/>
      <c r="RPL15" s="5"/>
      <c r="RPM15" s="5"/>
      <c r="RPN15" s="5"/>
      <c r="RPO15" s="5"/>
      <c r="RPP15" s="5"/>
      <c r="RPQ15" s="5"/>
      <c r="RPR15" s="5"/>
      <c r="RPS15" s="5"/>
      <c r="RPT15" s="5"/>
      <c r="RPU15" s="5"/>
      <c r="RPV15" s="5"/>
      <c r="RPW15" s="5"/>
      <c r="RPX15" s="5"/>
      <c r="RPY15" s="5"/>
      <c r="RPZ15" s="5"/>
      <c r="RQA15" s="5"/>
      <c r="RQB15" s="5"/>
      <c r="RQC15" s="5"/>
      <c r="RQD15" s="5"/>
      <c r="RQE15" s="5"/>
      <c r="RQF15" s="5"/>
      <c r="RQG15" s="5"/>
      <c r="RQH15" s="5"/>
      <c r="RQI15" s="5"/>
      <c r="RQJ15" s="5"/>
      <c r="RQK15" s="5"/>
      <c r="RQL15" s="5"/>
      <c r="RQM15" s="5"/>
      <c r="RQN15" s="5"/>
      <c r="RQO15" s="5"/>
      <c r="RQP15" s="5"/>
      <c r="RQQ15" s="5"/>
      <c r="RQR15" s="5"/>
      <c r="RQS15" s="5"/>
      <c r="RQT15" s="5"/>
      <c r="RQU15" s="5"/>
      <c r="RQV15" s="5"/>
      <c r="RQW15" s="5"/>
      <c r="RQX15" s="5"/>
      <c r="RQY15" s="5"/>
      <c r="RQZ15" s="5"/>
      <c r="RRA15" s="5"/>
      <c r="RRB15" s="5"/>
      <c r="RRC15" s="5"/>
      <c r="RRD15" s="5"/>
      <c r="RRE15" s="5"/>
      <c r="RRF15" s="5"/>
      <c r="RRG15" s="5"/>
      <c r="RRH15" s="5"/>
      <c r="RRI15" s="5"/>
      <c r="RRJ15" s="5"/>
      <c r="RRK15" s="5"/>
      <c r="RRL15" s="5"/>
      <c r="RRM15" s="5"/>
      <c r="RRN15" s="5"/>
      <c r="RRO15" s="5"/>
      <c r="RRP15" s="5"/>
      <c r="RRQ15" s="5"/>
      <c r="RRR15" s="5"/>
      <c r="RRS15" s="5"/>
      <c r="RRT15" s="5"/>
      <c r="RRU15" s="5"/>
      <c r="RRV15" s="5"/>
      <c r="RRW15" s="5"/>
      <c r="RRX15" s="5"/>
      <c r="RRY15" s="5"/>
      <c r="RRZ15" s="5"/>
      <c r="RSA15" s="5"/>
      <c r="RSB15" s="5"/>
      <c r="RSC15" s="5"/>
      <c r="RSD15" s="5"/>
      <c r="RSE15" s="5"/>
      <c r="RSF15" s="5"/>
      <c r="RSG15" s="5"/>
      <c r="RSH15" s="5"/>
      <c r="RSI15" s="5"/>
      <c r="RSJ15" s="5"/>
      <c r="RSK15" s="5"/>
      <c r="RSL15" s="5"/>
      <c r="RSM15" s="5"/>
      <c r="RSN15" s="5"/>
      <c r="RSO15" s="5"/>
      <c r="RSP15" s="5"/>
      <c r="RSQ15" s="5"/>
      <c r="RSR15" s="5"/>
      <c r="RSS15" s="5"/>
      <c r="RST15" s="5"/>
      <c r="RSU15" s="5"/>
      <c r="RSV15" s="5"/>
      <c r="RSW15" s="5"/>
      <c r="RSX15" s="5"/>
      <c r="RSY15" s="5"/>
      <c r="RSZ15" s="5"/>
      <c r="RTA15" s="5"/>
      <c r="RTB15" s="5"/>
      <c r="RTC15" s="5"/>
      <c r="RTD15" s="5"/>
      <c r="RTE15" s="5"/>
      <c r="RTF15" s="5"/>
      <c r="RTG15" s="5"/>
      <c r="RTH15" s="5"/>
      <c r="RTI15" s="5"/>
      <c r="RTJ15" s="5"/>
      <c r="RTK15" s="5"/>
      <c r="RTL15" s="5"/>
      <c r="RTM15" s="5"/>
      <c r="RTN15" s="5"/>
      <c r="RTO15" s="5"/>
      <c r="RTP15" s="5"/>
      <c r="RTQ15" s="5"/>
      <c r="RTR15" s="5"/>
      <c r="RTS15" s="5"/>
      <c r="RTT15" s="5"/>
      <c r="RTU15" s="5"/>
      <c r="RTV15" s="5"/>
      <c r="RTW15" s="5"/>
      <c r="RTX15" s="5"/>
      <c r="RTY15" s="5"/>
      <c r="RTZ15" s="5"/>
      <c r="RUA15" s="5"/>
      <c r="RUB15" s="5"/>
      <c r="RUC15" s="5"/>
      <c r="RUD15" s="5"/>
      <c r="RUE15" s="5"/>
      <c r="RUF15" s="5"/>
      <c r="RUG15" s="5"/>
      <c r="RUH15" s="5"/>
      <c r="RUI15" s="5"/>
      <c r="RUJ15" s="5"/>
      <c r="RUK15" s="5"/>
      <c r="RUL15" s="5"/>
      <c r="RUM15" s="5"/>
      <c r="RUN15" s="5"/>
      <c r="RUO15" s="5"/>
      <c r="RUP15" s="5"/>
      <c r="RUQ15" s="5"/>
      <c r="RUR15" s="5"/>
      <c r="RUS15" s="5"/>
      <c r="RUT15" s="5"/>
      <c r="RUU15" s="5"/>
      <c r="RUV15" s="5"/>
      <c r="RUW15" s="5"/>
      <c r="RUX15" s="5"/>
      <c r="RUY15" s="5"/>
      <c r="RUZ15" s="5"/>
      <c r="RVA15" s="5"/>
      <c r="RVB15" s="5"/>
      <c r="RVC15" s="5"/>
      <c r="RVD15" s="5"/>
      <c r="RVE15" s="5"/>
      <c r="RVF15" s="5"/>
      <c r="RVG15" s="5"/>
      <c r="RVH15" s="5"/>
      <c r="RVI15" s="5"/>
      <c r="RVJ15" s="5"/>
      <c r="RVK15" s="5"/>
      <c r="RVL15" s="5"/>
      <c r="RVM15" s="5"/>
      <c r="RVN15" s="5"/>
      <c r="RVO15" s="5"/>
      <c r="RVP15" s="5"/>
      <c r="RVQ15" s="5"/>
      <c r="RVR15" s="5"/>
      <c r="RVS15" s="5"/>
      <c r="RVT15" s="5"/>
      <c r="RVU15" s="5"/>
      <c r="RVV15" s="5"/>
      <c r="RVW15" s="5"/>
      <c r="RVX15" s="5"/>
      <c r="RVY15" s="5"/>
      <c r="RVZ15" s="5"/>
      <c r="RWA15" s="5"/>
      <c r="RWB15" s="5"/>
      <c r="RWC15" s="5"/>
      <c r="RWD15" s="5"/>
      <c r="RWE15" s="5"/>
      <c r="RWF15" s="5"/>
      <c r="RWG15" s="5"/>
      <c r="RWH15" s="5"/>
      <c r="RWI15" s="5"/>
      <c r="RWJ15" s="5"/>
      <c r="RWK15" s="5"/>
      <c r="RWL15" s="5"/>
      <c r="RWM15" s="5"/>
      <c r="RWN15" s="5"/>
      <c r="RWO15" s="5"/>
      <c r="RWP15" s="5"/>
      <c r="RWQ15" s="5"/>
      <c r="RWR15" s="5"/>
      <c r="RWS15" s="5"/>
      <c r="RWT15" s="5"/>
      <c r="RWU15" s="5"/>
      <c r="RWV15" s="5"/>
      <c r="RWW15" s="5"/>
      <c r="RWX15" s="5"/>
      <c r="RWY15" s="5"/>
      <c r="RWZ15" s="5"/>
      <c r="RXA15" s="5"/>
      <c r="RXB15" s="5"/>
      <c r="RXC15" s="5"/>
      <c r="RXD15" s="5"/>
      <c r="RXE15" s="5"/>
      <c r="RXF15" s="5"/>
      <c r="RXG15" s="5"/>
      <c r="RXH15" s="5"/>
      <c r="RXI15" s="5"/>
      <c r="RXJ15" s="5"/>
      <c r="RXK15" s="5"/>
      <c r="RXL15" s="5"/>
      <c r="RXM15" s="5"/>
      <c r="RXN15" s="5"/>
      <c r="RXO15" s="5"/>
      <c r="RXP15" s="5"/>
      <c r="RXQ15" s="5"/>
      <c r="RXR15" s="5"/>
      <c r="RXS15" s="5"/>
      <c r="RXT15" s="5"/>
      <c r="RXU15" s="5"/>
      <c r="RXV15" s="5"/>
      <c r="RXW15" s="5"/>
      <c r="RXX15" s="5"/>
      <c r="RXY15" s="5"/>
      <c r="RXZ15" s="5"/>
      <c r="RYA15" s="5"/>
      <c r="RYB15" s="5"/>
      <c r="RYC15" s="5"/>
      <c r="RYD15" s="5"/>
      <c r="RYE15" s="5"/>
      <c r="RYF15" s="5"/>
      <c r="RYG15" s="5"/>
      <c r="RYH15" s="5"/>
      <c r="RYI15" s="5"/>
      <c r="RYJ15" s="5"/>
      <c r="RYK15" s="5"/>
      <c r="RYL15" s="5"/>
      <c r="RYM15" s="5"/>
      <c r="RYN15" s="5"/>
      <c r="RYO15" s="5"/>
      <c r="RYP15" s="5"/>
      <c r="RYQ15" s="5"/>
      <c r="RYR15" s="5"/>
      <c r="RYS15" s="5"/>
      <c r="RYT15" s="5"/>
      <c r="RYU15" s="5"/>
      <c r="RYV15" s="5"/>
      <c r="RYW15" s="5"/>
      <c r="RYX15" s="5"/>
      <c r="RYY15" s="5"/>
      <c r="RYZ15" s="5"/>
      <c r="RZA15" s="5"/>
      <c r="RZB15" s="5"/>
      <c r="RZC15" s="5"/>
      <c r="RZD15" s="5"/>
      <c r="RZE15" s="5"/>
      <c r="RZF15" s="5"/>
      <c r="RZG15" s="5"/>
      <c r="RZH15" s="5"/>
      <c r="RZI15" s="5"/>
      <c r="RZJ15" s="5"/>
      <c r="RZK15" s="5"/>
      <c r="RZL15" s="5"/>
      <c r="RZM15" s="5"/>
      <c r="RZN15" s="5"/>
      <c r="RZO15" s="5"/>
      <c r="RZP15" s="5"/>
      <c r="RZQ15" s="5"/>
      <c r="RZR15" s="5"/>
      <c r="RZS15" s="5"/>
      <c r="RZT15" s="5"/>
      <c r="RZU15" s="5"/>
      <c r="RZV15" s="5"/>
      <c r="RZW15" s="5"/>
      <c r="RZX15" s="5"/>
      <c r="RZY15" s="5"/>
      <c r="RZZ15" s="5"/>
      <c r="SAA15" s="5"/>
      <c r="SAB15" s="5"/>
      <c r="SAC15" s="5"/>
      <c r="SAD15" s="5"/>
      <c r="SAE15" s="5"/>
      <c r="SAF15" s="5"/>
      <c r="SAG15" s="5"/>
      <c r="SAH15" s="5"/>
      <c r="SAI15" s="5"/>
      <c r="SAJ15" s="5"/>
      <c r="SAK15" s="5"/>
      <c r="SAL15" s="5"/>
      <c r="SAM15" s="5"/>
      <c r="SAN15" s="5"/>
      <c r="SAO15" s="5"/>
      <c r="SAP15" s="5"/>
      <c r="SAQ15" s="5"/>
      <c r="SAR15" s="5"/>
      <c r="SAS15" s="5"/>
      <c r="SAT15" s="5"/>
      <c r="SAU15" s="5"/>
      <c r="SAV15" s="5"/>
      <c r="SAW15" s="5"/>
      <c r="SAX15" s="5"/>
      <c r="SAY15" s="5"/>
      <c r="SAZ15" s="5"/>
      <c r="SBA15" s="5"/>
      <c r="SBB15" s="5"/>
      <c r="SBC15" s="5"/>
      <c r="SBD15" s="5"/>
      <c r="SBE15" s="5"/>
      <c r="SBF15" s="5"/>
      <c r="SBG15" s="5"/>
      <c r="SBH15" s="5"/>
      <c r="SBI15" s="5"/>
      <c r="SBJ15" s="5"/>
      <c r="SBK15" s="5"/>
      <c r="SBL15" s="5"/>
      <c r="SBM15" s="5"/>
      <c r="SBN15" s="5"/>
      <c r="SBO15" s="5"/>
      <c r="SBP15" s="5"/>
      <c r="SBQ15" s="5"/>
      <c r="SBR15" s="5"/>
      <c r="SBS15" s="5"/>
      <c r="SBT15" s="5"/>
      <c r="SBU15" s="5"/>
      <c r="SBV15" s="5"/>
      <c r="SBW15" s="5"/>
      <c r="SBX15" s="5"/>
      <c r="SBY15" s="5"/>
      <c r="SBZ15" s="5"/>
      <c r="SCA15" s="5"/>
      <c r="SCB15" s="5"/>
      <c r="SCC15" s="5"/>
      <c r="SCD15" s="5"/>
      <c r="SCE15" s="5"/>
      <c r="SCF15" s="5"/>
      <c r="SCG15" s="5"/>
      <c r="SCH15" s="5"/>
      <c r="SCI15" s="5"/>
      <c r="SCJ15" s="5"/>
      <c r="SCK15" s="5"/>
      <c r="SCL15" s="5"/>
      <c r="SCM15" s="5"/>
      <c r="SCN15" s="5"/>
      <c r="SCO15" s="5"/>
      <c r="SCP15" s="5"/>
      <c r="SCQ15" s="5"/>
      <c r="SCR15" s="5"/>
      <c r="SCS15" s="5"/>
      <c r="SCT15" s="5"/>
      <c r="SCU15" s="5"/>
      <c r="SCV15" s="5"/>
      <c r="SCW15" s="5"/>
      <c r="SCX15" s="5"/>
      <c r="SCY15" s="5"/>
      <c r="SCZ15" s="5"/>
      <c r="SDA15" s="5"/>
      <c r="SDB15" s="5"/>
      <c r="SDC15" s="5"/>
      <c r="SDD15" s="5"/>
      <c r="SDE15" s="5"/>
      <c r="SDF15" s="5"/>
      <c r="SDG15" s="5"/>
      <c r="SDH15" s="5"/>
      <c r="SDI15" s="5"/>
      <c r="SDJ15" s="5"/>
      <c r="SDK15" s="5"/>
      <c r="SDL15" s="5"/>
      <c r="SDM15" s="5"/>
      <c r="SDN15" s="5"/>
      <c r="SDO15" s="5"/>
      <c r="SDP15" s="5"/>
      <c r="SDQ15" s="5"/>
      <c r="SDR15" s="5"/>
      <c r="SDS15" s="5"/>
      <c r="SDT15" s="5"/>
      <c r="SDU15" s="5"/>
      <c r="SDV15" s="5"/>
      <c r="SDW15" s="5"/>
      <c r="SDX15" s="5"/>
      <c r="SDY15" s="5"/>
      <c r="SDZ15" s="5"/>
      <c r="SEA15" s="5"/>
      <c r="SEB15" s="5"/>
      <c r="SEC15" s="5"/>
      <c r="SED15" s="5"/>
      <c r="SEE15" s="5"/>
      <c r="SEF15" s="5"/>
      <c r="SEG15" s="5"/>
      <c r="SEH15" s="5"/>
      <c r="SEI15" s="5"/>
      <c r="SEJ15" s="5"/>
      <c r="SEK15" s="5"/>
      <c r="SEL15" s="5"/>
      <c r="SEM15" s="5"/>
      <c r="SEN15" s="5"/>
      <c r="SEO15" s="5"/>
      <c r="SEP15" s="5"/>
      <c r="SEQ15" s="5"/>
      <c r="SER15" s="5"/>
      <c r="SES15" s="5"/>
      <c r="SET15" s="5"/>
      <c r="SEU15" s="5"/>
      <c r="SEV15" s="5"/>
      <c r="SEW15" s="5"/>
      <c r="SEX15" s="5"/>
      <c r="SEY15" s="5"/>
      <c r="SEZ15" s="5"/>
      <c r="SFA15" s="5"/>
      <c r="SFB15" s="5"/>
      <c r="SFC15" s="5"/>
      <c r="SFD15" s="5"/>
      <c r="SFE15" s="5"/>
      <c r="SFF15" s="5"/>
      <c r="SFG15" s="5"/>
      <c r="SFH15" s="5"/>
      <c r="SFI15" s="5"/>
      <c r="SFJ15" s="5"/>
      <c r="SFK15" s="5"/>
      <c r="SFL15" s="5"/>
      <c r="SFM15" s="5"/>
      <c r="SFN15" s="5"/>
      <c r="SFO15" s="5"/>
      <c r="SFP15" s="5"/>
      <c r="SFQ15" s="5"/>
      <c r="SFR15" s="5"/>
      <c r="SFS15" s="5"/>
      <c r="SFT15" s="5"/>
      <c r="SFU15" s="5"/>
      <c r="SFV15" s="5"/>
      <c r="SFW15" s="5"/>
      <c r="SFX15" s="5"/>
      <c r="SFY15" s="5"/>
      <c r="SFZ15" s="5"/>
      <c r="SGA15" s="5"/>
      <c r="SGB15" s="5"/>
      <c r="SGC15" s="5"/>
      <c r="SGD15" s="5"/>
      <c r="SGE15" s="5"/>
      <c r="SGF15" s="5"/>
      <c r="SGG15" s="5"/>
      <c r="SGH15" s="5"/>
      <c r="SGI15" s="5"/>
      <c r="SGJ15" s="5"/>
      <c r="SGK15" s="5"/>
      <c r="SGL15" s="5"/>
      <c r="SGM15" s="5"/>
      <c r="SGN15" s="5"/>
      <c r="SGO15" s="5"/>
      <c r="SGP15" s="5"/>
      <c r="SGQ15" s="5"/>
      <c r="SGR15" s="5"/>
      <c r="SGS15" s="5"/>
      <c r="SGT15" s="5"/>
      <c r="SGU15" s="5"/>
      <c r="SGV15" s="5"/>
      <c r="SGW15" s="5"/>
      <c r="SGX15" s="5"/>
      <c r="SGY15" s="5"/>
      <c r="SGZ15" s="5"/>
      <c r="SHA15" s="5"/>
      <c r="SHB15" s="5"/>
      <c r="SHC15" s="5"/>
      <c r="SHD15" s="5"/>
      <c r="SHE15" s="5"/>
      <c r="SHF15" s="5"/>
      <c r="SHG15" s="5"/>
      <c r="SHH15" s="5"/>
      <c r="SHI15" s="5"/>
      <c r="SHJ15" s="5"/>
      <c r="SHK15" s="5"/>
      <c r="SHL15" s="5"/>
      <c r="SHM15" s="5"/>
      <c r="SHN15" s="5"/>
      <c r="SHO15" s="5"/>
      <c r="SHP15" s="5"/>
      <c r="SHQ15" s="5"/>
      <c r="SHR15" s="5"/>
      <c r="SHS15" s="5"/>
      <c r="SHT15" s="5"/>
      <c r="SHU15" s="5"/>
      <c r="SHV15" s="5"/>
      <c r="SHW15" s="5"/>
      <c r="SHX15" s="5"/>
      <c r="SHY15" s="5"/>
      <c r="SHZ15" s="5"/>
      <c r="SIA15" s="5"/>
      <c r="SIB15" s="5"/>
      <c r="SIC15" s="5"/>
      <c r="SID15" s="5"/>
      <c r="SIE15" s="5"/>
      <c r="SIF15" s="5"/>
      <c r="SIG15" s="5"/>
      <c r="SIH15" s="5"/>
      <c r="SII15" s="5"/>
      <c r="SIJ15" s="5"/>
      <c r="SIK15" s="5"/>
      <c r="SIL15" s="5"/>
      <c r="SIM15" s="5"/>
      <c r="SIN15" s="5"/>
      <c r="SIO15" s="5"/>
      <c r="SIP15" s="5"/>
      <c r="SIQ15" s="5"/>
      <c r="SIR15" s="5"/>
      <c r="SIS15" s="5"/>
      <c r="SIT15" s="5"/>
      <c r="SIU15" s="5"/>
      <c r="SIV15" s="5"/>
      <c r="SIW15" s="5"/>
      <c r="SIX15" s="5"/>
      <c r="SIY15" s="5"/>
      <c r="SIZ15" s="5"/>
      <c r="SJA15" s="5"/>
      <c r="SJB15" s="5"/>
      <c r="SJC15" s="5"/>
      <c r="SJD15" s="5"/>
      <c r="SJE15" s="5"/>
      <c r="SJF15" s="5"/>
      <c r="SJG15" s="5"/>
      <c r="SJH15" s="5"/>
      <c r="SJI15" s="5"/>
      <c r="SJJ15" s="5"/>
      <c r="SJK15" s="5"/>
      <c r="SJL15" s="5"/>
      <c r="SJM15" s="5"/>
      <c r="SJN15" s="5"/>
      <c r="SJO15" s="5"/>
      <c r="SJP15" s="5"/>
      <c r="SJQ15" s="5"/>
      <c r="SJR15" s="5"/>
      <c r="SJS15" s="5"/>
      <c r="SJT15" s="5"/>
      <c r="SJU15" s="5"/>
      <c r="SJV15" s="5"/>
      <c r="SJW15" s="5"/>
      <c r="SJX15" s="5"/>
      <c r="SJY15" s="5"/>
      <c r="SJZ15" s="5"/>
      <c r="SKA15" s="5"/>
      <c r="SKB15" s="5"/>
      <c r="SKC15" s="5"/>
      <c r="SKD15" s="5"/>
      <c r="SKE15" s="5"/>
      <c r="SKF15" s="5"/>
      <c r="SKG15" s="5"/>
      <c r="SKH15" s="5"/>
      <c r="SKI15" s="5"/>
      <c r="SKJ15" s="5"/>
      <c r="SKK15" s="5"/>
      <c r="SKL15" s="5"/>
      <c r="SKM15" s="5"/>
      <c r="SKN15" s="5"/>
      <c r="SKO15" s="5"/>
      <c r="SKP15" s="5"/>
      <c r="SKQ15" s="5"/>
      <c r="SKR15" s="5"/>
      <c r="SKS15" s="5"/>
      <c r="SKT15" s="5"/>
      <c r="SKU15" s="5"/>
      <c r="SKV15" s="5"/>
      <c r="SKW15" s="5"/>
      <c r="SKX15" s="5"/>
      <c r="SKY15" s="5"/>
      <c r="SKZ15" s="5"/>
      <c r="SLA15" s="5"/>
      <c r="SLB15" s="5"/>
      <c r="SLC15" s="5"/>
      <c r="SLD15" s="5"/>
      <c r="SLE15" s="5"/>
      <c r="SLF15" s="5"/>
      <c r="SLG15" s="5"/>
      <c r="SLH15" s="5"/>
      <c r="SLI15" s="5"/>
      <c r="SLJ15" s="5"/>
      <c r="SLK15" s="5"/>
      <c r="SLL15" s="5"/>
      <c r="SLM15" s="5"/>
      <c r="SLN15" s="5"/>
      <c r="SLO15" s="5"/>
      <c r="SLP15" s="5"/>
      <c r="SLQ15" s="5"/>
      <c r="SLR15" s="5"/>
      <c r="SLS15" s="5"/>
      <c r="SLT15" s="5"/>
      <c r="SLU15" s="5"/>
      <c r="SLV15" s="5"/>
      <c r="SLW15" s="5"/>
      <c r="SLX15" s="5"/>
      <c r="SLY15" s="5"/>
      <c r="SLZ15" s="5"/>
      <c r="SMA15" s="5"/>
      <c r="SMB15" s="5"/>
      <c r="SMC15" s="5"/>
      <c r="SMD15" s="5"/>
      <c r="SME15" s="5"/>
      <c r="SMF15" s="5"/>
      <c r="SMG15" s="5"/>
      <c r="SMH15" s="5"/>
      <c r="SMI15" s="5"/>
      <c r="SMJ15" s="5"/>
      <c r="SMK15" s="5"/>
      <c r="SML15" s="5"/>
      <c r="SMM15" s="5"/>
      <c r="SMN15" s="5"/>
      <c r="SMO15" s="5"/>
      <c r="SMP15" s="5"/>
      <c r="SMQ15" s="5"/>
      <c r="SMR15" s="5"/>
      <c r="SMS15" s="5"/>
      <c r="SMT15" s="5"/>
      <c r="SMU15" s="5"/>
      <c r="SMV15" s="5"/>
      <c r="SMW15" s="5"/>
      <c r="SMX15" s="5"/>
      <c r="SMY15" s="5"/>
      <c r="SMZ15" s="5"/>
      <c r="SNA15" s="5"/>
      <c r="SNB15" s="5"/>
      <c r="SNC15" s="5"/>
      <c r="SND15" s="5"/>
      <c r="SNE15" s="5"/>
      <c r="SNF15" s="5"/>
      <c r="SNG15" s="5"/>
      <c r="SNH15" s="5"/>
      <c r="SNI15" s="5"/>
      <c r="SNJ15" s="5"/>
      <c r="SNK15" s="5"/>
      <c r="SNL15" s="5"/>
      <c r="SNM15" s="5"/>
      <c r="SNN15" s="5"/>
      <c r="SNO15" s="5"/>
      <c r="SNP15" s="5"/>
      <c r="SNQ15" s="5"/>
      <c r="SNR15" s="5"/>
      <c r="SNS15" s="5"/>
      <c r="SNT15" s="5"/>
      <c r="SNU15" s="5"/>
      <c r="SNV15" s="5"/>
      <c r="SNW15" s="5"/>
      <c r="SNX15" s="5"/>
      <c r="SNY15" s="5"/>
      <c r="SNZ15" s="5"/>
      <c r="SOA15" s="5"/>
      <c r="SOB15" s="5"/>
      <c r="SOC15" s="5"/>
      <c r="SOD15" s="5"/>
      <c r="SOE15" s="5"/>
      <c r="SOF15" s="5"/>
      <c r="SOG15" s="5"/>
      <c r="SOH15" s="5"/>
      <c r="SOI15" s="5"/>
      <c r="SOJ15" s="5"/>
      <c r="SOK15" s="5"/>
      <c r="SOL15" s="5"/>
      <c r="SOM15" s="5"/>
      <c r="SON15" s="5"/>
      <c r="SOO15" s="5"/>
      <c r="SOP15" s="5"/>
      <c r="SOQ15" s="5"/>
      <c r="SOR15" s="5"/>
      <c r="SOS15" s="5"/>
      <c r="SOT15" s="5"/>
      <c r="SOU15" s="5"/>
      <c r="SOV15" s="5"/>
      <c r="SOW15" s="5"/>
      <c r="SOX15" s="5"/>
      <c r="SOY15" s="5"/>
      <c r="SOZ15" s="5"/>
      <c r="SPA15" s="5"/>
      <c r="SPB15" s="5"/>
      <c r="SPC15" s="5"/>
      <c r="SPD15" s="5"/>
      <c r="SPE15" s="5"/>
      <c r="SPF15" s="5"/>
      <c r="SPG15" s="5"/>
      <c r="SPH15" s="5"/>
      <c r="SPI15" s="5"/>
      <c r="SPJ15" s="5"/>
      <c r="SPK15" s="5"/>
      <c r="SPL15" s="5"/>
      <c r="SPM15" s="5"/>
      <c r="SPN15" s="5"/>
      <c r="SPO15" s="5"/>
      <c r="SPP15" s="5"/>
      <c r="SPQ15" s="5"/>
      <c r="SPR15" s="5"/>
      <c r="SPS15" s="5"/>
      <c r="SPT15" s="5"/>
      <c r="SPU15" s="5"/>
      <c r="SPV15" s="5"/>
      <c r="SPW15" s="5"/>
      <c r="SPX15" s="5"/>
      <c r="SPY15" s="5"/>
      <c r="SPZ15" s="5"/>
      <c r="SQA15" s="5"/>
      <c r="SQB15" s="5"/>
      <c r="SQC15" s="5"/>
      <c r="SQD15" s="5"/>
      <c r="SQE15" s="5"/>
      <c r="SQF15" s="5"/>
      <c r="SQG15" s="5"/>
      <c r="SQH15" s="5"/>
      <c r="SQI15" s="5"/>
      <c r="SQJ15" s="5"/>
      <c r="SQK15" s="5"/>
      <c r="SQL15" s="5"/>
      <c r="SQM15" s="5"/>
      <c r="SQN15" s="5"/>
      <c r="SQO15" s="5"/>
      <c r="SQP15" s="5"/>
      <c r="SQQ15" s="5"/>
      <c r="SQR15" s="5"/>
      <c r="SQS15" s="5"/>
      <c r="SQT15" s="5"/>
      <c r="SQU15" s="5"/>
      <c r="SQV15" s="5"/>
      <c r="SQW15" s="5"/>
      <c r="SQX15" s="5"/>
      <c r="SQY15" s="5"/>
      <c r="SQZ15" s="5"/>
      <c r="SRA15" s="5"/>
      <c r="SRB15" s="5"/>
      <c r="SRC15" s="5"/>
      <c r="SRD15" s="5"/>
      <c r="SRE15" s="5"/>
      <c r="SRF15" s="5"/>
      <c r="SRG15" s="5"/>
      <c r="SRH15" s="5"/>
      <c r="SRI15" s="5"/>
      <c r="SRJ15" s="5"/>
      <c r="SRK15" s="5"/>
      <c r="SRL15" s="5"/>
      <c r="SRM15" s="5"/>
      <c r="SRN15" s="5"/>
      <c r="SRO15" s="5"/>
      <c r="SRP15" s="5"/>
      <c r="SRQ15" s="5"/>
      <c r="SRR15" s="5"/>
      <c r="SRS15" s="5"/>
      <c r="SRT15" s="5"/>
      <c r="SRU15" s="5"/>
      <c r="SRV15" s="5"/>
      <c r="SRW15" s="5"/>
      <c r="SRX15" s="5"/>
      <c r="SRY15" s="5"/>
      <c r="SRZ15" s="5"/>
      <c r="SSA15" s="5"/>
      <c r="SSB15" s="5"/>
      <c r="SSC15" s="5"/>
      <c r="SSD15" s="5"/>
      <c r="SSE15" s="5"/>
      <c r="SSF15" s="5"/>
      <c r="SSG15" s="5"/>
      <c r="SSH15" s="5"/>
      <c r="SSI15" s="5"/>
      <c r="SSJ15" s="5"/>
      <c r="SSK15" s="5"/>
      <c r="SSL15" s="5"/>
      <c r="SSM15" s="5"/>
      <c r="SSN15" s="5"/>
      <c r="SSO15" s="5"/>
      <c r="SSP15" s="5"/>
      <c r="SSQ15" s="5"/>
      <c r="SSR15" s="5"/>
      <c r="SSS15" s="5"/>
      <c r="SST15" s="5"/>
      <c r="SSU15" s="5"/>
      <c r="SSV15" s="5"/>
      <c r="SSW15" s="5"/>
      <c r="SSX15" s="5"/>
      <c r="SSY15" s="5"/>
      <c r="SSZ15" s="5"/>
      <c r="STA15" s="5"/>
      <c r="STB15" s="5"/>
      <c r="STC15" s="5"/>
      <c r="STD15" s="5"/>
      <c r="STE15" s="5"/>
      <c r="STF15" s="5"/>
      <c r="STG15" s="5"/>
      <c r="STH15" s="5"/>
      <c r="STI15" s="5"/>
      <c r="STJ15" s="5"/>
      <c r="STK15" s="5"/>
      <c r="STL15" s="5"/>
      <c r="STM15" s="5"/>
      <c r="STN15" s="5"/>
      <c r="STO15" s="5"/>
      <c r="STP15" s="5"/>
      <c r="STQ15" s="5"/>
      <c r="STR15" s="5"/>
      <c r="STS15" s="5"/>
      <c r="STT15" s="5"/>
      <c r="STU15" s="5"/>
      <c r="STV15" s="5"/>
      <c r="STW15" s="5"/>
      <c r="STX15" s="5"/>
      <c r="STY15" s="5"/>
      <c r="STZ15" s="5"/>
      <c r="SUA15" s="5"/>
      <c r="SUB15" s="5"/>
      <c r="SUC15" s="5"/>
      <c r="SUD15" s="5"/>
      <c r="SUE15" s="5"/>
      <c r="SUF15" s="5"/>
      <c r="SUG15" s="5"/>
      <c r="SUH15" s="5"/>
      <c r="SUI15" s="5"/>
      <c r="SUJ15" s="5"/>
      <c r="SUK15" s="5"/>
      <c r="SUL15" s="5"/>
      <c r="SUM15" s="5"/>
      <c r="SUN15" s="5"/>
      <c r="SUO15" s="5"/>
      <c r="SUP15" s="5"/>
      <c r="SUQ15" s="5"/>
      <c r="SUR15" s="5"/>
      <c r="SUS15" s="5"/>
      <c r="SUT15" s="5"/>
      <c r="SUU15" s="5"/>
      <c r="SUV15" s="5"/>
      <c r="SUW15" s="5"/>
      <c r="SUX15" s="5"/>
      <c r="SUY15" s="5"/>
      <c r="SUZ15" s="5"/>
      <c r="SVA15" s="5"/>
      <c r="SVB15" s="5"/>
      <c r="SVC15" s="5"/>
      <c r="SVD15" s="5"/>
      <c r="SVE15" s="5"/>
      <c r="SVF15" s="5"/>
      <c r="SVG15" s="5"/>
      <c r="SVH15" s="5"/>
      <c r="SVI15" s="5"/>
      <c r="SVJ15" s="5"/>
      <c r="SVK15" s="5"/>
      <c r="SVL15" s="5"/>
      <c r="SVM15" s="5"/>
      <c r="SVN15" s="5"/>
      <c r="SVO15" s="5"/>
      <c r="SVP15" s="5"/>
      <c r="SVQ15" s="5"/>
      <c r="SVR15" s="5"/>
      <c r="SVS15" s="5"/>
      <c r="SVT15" s="5"/>
      <c r="SVU15" s="5"/>
      <c r="SVV15" s="5"/>
      <c r="SVW15" s="5"/>
      <c r="SVX15" s="5"/>
      <c r="SVY15" s="5"/>
      <c r="SVZ15" s="5"/>
      <c r="SWA15" s="5"/>
      <c r="SWB15" s="5"/>
      <c r="SWC15" s="5"/>
      <c r="SWD15" s="5"/>
      <c r="SWE15" s="5"/>
      <c r="SWF15" s="5"/>
      <c r="SWG15" s="5"/>
      <c r="SWH15" s="5"/>
      <c r="SWI15" s="5"/>
      <c r="SWJ15" s="5"/>
      <c r="SWK15" s="5"/>
      <c r="SWL15" s="5"/>
      <c r="SWM15" s="5"/>
      <c r="SWN15" s="5"/>
      <c r="SWO15" s="5"/>
      <c r="SWP15" s="5"/>
      <c r="SWQ15" s="5"/>
      <c r="SWR15" s="5"/>
      <c r="SWS15" s="5"/>
      <c r="SWT15" s="5"/>
      <c r="SWU15" s="5"/>
      <c r="SWV15" s="5"/>
      <c r="SWW15" s="5"/>
      <c r="SWX15" s="5"/>
      <c r="SWY15" s="5"/>
      <c r="SWZ15" s="5"/>
      <c r="SXA15" s="5"/>
      <c r="SXB15" s="5"/>
      <c r="SXC15" s="5"/>
      <c r="SXD15" s="5"/>
      <c r="SXE15" s="5"/>
      <c r="SXF15" s="5"/>
      <c r="SXG15" s="5"/>
      <c r="SXH15" s="5"/>
      <c r="SXI15" s="5"/>
      <c r="SXJ15" s="5"/>
      <c r="SXK15" s="5"/>
      <c r="SXL15" s="5"/>
      <c r="SXM15" s="5"/>
      <c r="SXN15" s="5"/>
      <c r="SXO15" s="5"/>
      <c r="SXP15" s="5"/>
      <c r="SXQ15" s="5"/>
      <c r="SXR15" s="5"/>
      <c r="SXS15" s="5"/>
      <c r="SXT15" s="5"/>
      <c r="SXU15" s="5"/>
      <c r="SXV15" s="5"/>
      <c r="SXW15" s="5"/>
      <c r="SXX15" s="5"/>
      <c r="SXY15" s="5"/>
      <c r="SXZ15" s="5"/>
      <c r="SYA15" s="5"/>
      <c r="SYB15" s="5"/>
      <c r="SYC15" s="5"/>
      <c r="SYD15" s="5"/>
      <c r="SYE15" s="5"/>
      <c r="SYF15" s="5"/>
      <c r="SYG15" s="5"/>
      <c r="SYH15" s="5"/>
      <c r="SYI15" s="5"/>
      <c r="SYJ15" s="5"/>
      <c r="SYK15" s="5"/>
      <c r="SYL15" s="5"/>
      <c r="SYM15" s="5"/>
      <c r="SYN15" s="5"/>
      <c r="SYO15" s="5"/>
      <c r="SYP15" s="5"/>
      <c r="SYQ15" s="5"/>
      <c r="SYR15" s="5"/>
      <c r="SYS15" s="5"/>
      <c r="SYT15" s="5"/>
      <c r="SYU15" s="5"/>
      <c r="SYV15" s="5"/>
      <c r="SYW15" s="5"/>
      <c r="SYX15" s="5"/>
      <c r="SYY15" s="5"/>
      <c r="SYZ15" s="5"/>
      <c r="SZA15" s="5"/>
      <c r="SZB15" s="5"/>
      <c r="SZC15" s="5"/>
      <c r="SZD15" s="5"/>
      <c r="SZE15" s="5"/>
      <c r="SZF15" s="5"/>
      <c r="SZG15" s="5"/>
      <c r="SZH15" s="5"/>
      <c r="SZI15" s="5"/>
      <c r="SZJ15" s="5"/>
      <c r="SZK15" s="5"/>
      <c r="SZL15" s="5"/>
      <c r="SZM15" s="5"/>
      <c r="SZN15" s="5"/>
      <c r="SZO15" s="5"/>
      <c r="SZP15" s="5"/>
      <c r="SZQ15" s="5"/>
      <c r="SZR15" s="5"/>
      <c r="SZS15" s="5"/>
      <c r="SZT15" s="5"/>
      <c r="SZU15" s="5"/>
      <c r="SZV15" s="5"/>
      <c r="SZW15" s="5"/>
      <c r="SZX15" s="5"/>
      <c r="SZY15" s="5"/>
      <c r="SZZ15" s="5"/>
      <c r="TAA15" s="5"/>
      <c r="TAB15" s="5"/>
      <c r="TAC15" s="5"/>
      <c r="TAD15" s="5"/>
      <c r="TAE15" s="5"/>
      <c r="TAF15" s="5"/>
      <c r="TAG15" s="5"/>
      <c r="TAH15" s="5"/>
      <c r="TAI15" s="5"/>
      <c r="TAJ15" s="5"/>
      <c r="TAK15" s="5"/>
      <c r="TAL15" s="5"/>
      <c r="TAM15" s="5"/>
      <c r="TAN15" s="5"/>
      <c r="TAO15" s="5"/>
      <c r="TAP15" s="5"/>
      <c r="TAQ15" s="5"/>
      <c r="TAR15" s="5"/>
      <c r="TAS15" s="5"/>
      <c r="TAT15" s="5"/>
      <c r="TAU15" s="5"/>
      <c r="TAV15" s="5"/>
      <c r="TAW15" s="5"/>
      <c r="TAX15" s="5"/>
      <c r="TAY15" s="5"/>
      <c r="TAZ15" s="5"/>
      <c r="TBA15" s="5"/>
      <c r="TBB15" s="5"/>
      <c r="TBC15" s="5"/>
      <c r="TBD15" s="5"/>
      <c r="TBE15" s="5"/>
      <c r="TBF15" s="5"/>
      <c r="TBG15" s="5"/>
      <c r="TBH15" s="5"/>
      <c r="TBI15" s="5"/>
      <c r="TBJ15" s="5"/>
      <c r="TBK15" s="5"/>
      <c r="TBL15" s="5"/>
      <c r="TBM15" s="5"/>
      <c r="TBN15" s="5"/>
      <c r="TBO15" s="5"/>
      <c r="TBP15" s="5"/>
      <c r="TBQ15" s="5"/>
      <c r="TBR15" s="5"/>
      <c r="TBS15" s="5"/>
      <c r="TBT15" s="5"/>
      <c r="TBU15" s="5"/>
      <c r="TBV15" s="5"/>
      <c r="TBW15" s="5"/>
      <c r="TBX15" s="5"/>
      <c r="TBY15" s="5"/>
      <c r="TBZ15" s="5"/>
      <c r="TCA15" s="5"/>
      <c r="TCB15" s="5"/>
      <c r="TCC15" s="5"/>
      <c r="TCD15" s="5"/>
      <c r="TCE15" s="5"/>
      <c r="TCF15" s="5"/>
      <c r="TCG15" s="5"/>
      <c r="TCH15" s="5"/>
      <c r="TCI15" s="5"/>
      <c r="TCJ15" s="5"/>
      <c r="TCK15" s="5"/>
      <c r="TCL15" s="5"/>
      <c r="TCM15" s="5"/>
      <c r="TCN15" s="5"/>
      <c r="TCO15" s="5"/>
      <c r="TCP15" s="5"/>
      <c r="TCQ15" s="5"/>
      <c r="TCR15" s="5"/>
      <c r="TCS15" s="5"/>
      <c r="TCT15" s="5"/>
      <c r="TCU15" s="5"/>
      <c r="TCV15" s="5"/>
      <c r="TCW15" s="5"/>
      <c r="TCX15" s="5"/>
      <c r="TCY15" s="5"/>
      <c r="TCZ15" s="5"/>
      <c r="TDA15" s="5"/>
      <c r="TDB15" s="5"/>
      <c r="TDC15" s="5"/>
      <c r="TDD15" s="5"/>
      <c r="TDE15" s="5"/>
      <c r="TDF15" s="5"/>
      <c r="TDG15" s="5"/>
      <c r="TDH15" s="5"/>
      <c r="TDI15" s="5"/>
      <c r="TDJ15" s="5"/>
      <c r="TDK15" s="5"/>
      <c r="TDL15" s="5"/>
      <c r="TDM15" s="5"/>
      <c r="TDN15" s="5"/>
      <c r="TDO15" s="5"/>
      <c r="TDP15" s="5"/>
      <c r="TDQ15" s="5"/>
      <c r="TDR15" s="5"/>
      <c r="TDS15" s="5"/>
      <c r="TDT15" s="5"/>
      <c r="TDU15" s="5"/>
      <c r="TDV15" s="5"/>
      <c r="TDW15" s="5"/>
      <c r="TDX15" s="5"/>
      <c r="TDY15" s="5"/>
      <c r="TDZ15" s="5"/>
      <c r="TEA15" s="5"/>
      <c r="TEB15" s="5"/>
      <c r="TEC15" s="5"/>
      <c r="TED15" s="5"/>
      <c r="TEE15" s="5"/>
      <c r="TEF15" s="5"/>
      <c r="TEG15" s="5"/>
      <c r="TEH15" s="5"/>
      <c r="TEI15" s="5"/>
      <c r="TEJ15" s="5"/>
      <c r="TEK15" s="5"/>
      <c r="TEL15" s="5"/>
      <c r="TEM15" s="5"/>
      <c r="TEN15" s="5"/>
      <c r="TEO15" s="5"/>
      <c r="TEP15" s="5"/>
      <c r="TEQ15" s="5"/>
      <c r="TER15" s="5"/>
      <c r="TES15" s="5"/>
      <c r="TET15" s="5"/>
      <c r="TEU15" s="5"/>
      <c r="TEV15" s="5"/>
      <c r="TEW15" s="5"/>
      <c r="TEX15" s="5"/>
      <c r="TEY15" s="5"/>
      <c r="TEZ15" s="5"/>
      <c r="TFA15" s="5"/>
      <c r="TFB15" s="5"/>
      <c r="TFC15" s="5"/>
      <c r="TFD15" s="5"/>
      <c r="TFE15" s="5"/>
      <c r="TFF15" s="5"/>
      <c r="TFG15" s="5"/>
      <c r="TFH15" s="5"/>
      <c r="TFI15" s="5"/>
      <c r="TFJ15" s="5"/>
      <c r="TFK15" s="5"/>
      <c r="TFL15" s="5"/>
      <c r="TFM15" s="5"/>
      <c r="TFN15" s="5"/>
      <c r="TFO15" s="5"/>
      <c r="TFP15" s="5"/>
      <c r="TFQ15" s="5"/>
      <c r="TFR15" s="5"/>
      <c r="TFS15" s="5"/>
      <c r="TFT15" s="5"/>
      <c r="TFU15" s="5"/>
      <c r="TFV15" s="5"/>
      <c r="TFW15" s="5"/>
      <c r="TFX15" s="5"/>
      <c r="TFY15" s="5"/>
      <c r="TFZ15" s="5"/>
      <c r="TGA15" s="5"/>
      <c r="TGB15" s="5"/>
      <c r="TGC15" s="5"/>
      <c r="TGD15" s="5"/>
      <c r="TGE15" s="5"/>
      <c r="TGF15" s="5"/>
      <c r="TGG15" s="5"/>
      <c r="TGH15" s="5"/>
      <c r="TGI15" s="5"/>
      <c r="TGJ15" s="5"/>
      <c r="TGK15" s="5"/>
      <c r="TGL15" s="5"/>
      <c r="TGM15" s="5"/>
      <c r="TGN15" s="5"/>
      <c r="TGO15" s="5"/>
      <c r="TGP15" s="5"/>
      <c r="TGQ15" s="5"/>
      <c r="TGR15" s="5"/>
      <c r="TGS15" s="5"/>
      <c r="TGT15" s="5"/>
      <c r="TGU15" s="5"/>
      <c r="TGV15" s="5"/>
      <c r="TGW15" s="5"/>
      <c r="TGX15" s="5"/>
      <c r="TGY15" s="5"/>
      <c r="TGZ15" s="5"/>
      <c r="THA15" s="5"/>
      <c r="THB15" s="5"/>
      <c r="THC15" s="5"/>
      <c r="THD15" s="5"/>
      <c r="THE15" s="5"/>
      <c r="THF15" s="5"/>
      <c r="THG15" s="5"/>
      <c r="THH15" s="5"/>
      <c r="THI15" s="5"/>
      <c r="THJ15" s="5"/>
      <c r="THK15" s="5"/>
      <c r="THL15" s="5"/>
      <c r="THM15" s="5"/>
      <c r="THN15" s="5"/>
      <c r="THO15" s="5"/>
      <c r="THP15" s="5"/>
      <c r="THQ15" s="5"/>
      <c r="THR15" s="5"/>
      <c r="THS15" s="5"/>
      <c r="THT15" s="5"/>
      <c r="THU15" s="5"/>
      <c r="THV15" s="5"/>
      <c r="THW15" s="5"/>
      <c r="THX15" s="5"/>
      <c r="THY15" s="5"/>
      <c r="THZ15" s="5"/>
      <c r="TIA15" s="5"/>
      <c r="TIB15" s="5"/>
      <c r="TIC15" s="5"/>
      <c r="TID15" s="5"/>
      <c r="TIE15" s="5"/>
      <c r="TIF15" s="5"/>
      <c r="TIG15" s="5"/>
      <c r="TIH15" s="5"/>
      <c r="TII15" s="5"/>
      <c r="TIJ15" s="5"/>
      <c r="TIK15" s="5"/>
      <c r="TIL15" s="5"/>
      <c r="TIM15" s="5"/>
      <c r="TIN15" s="5"/>
      <c r="TIO15" s="5"/>
      <c r="TIP15" s="5"/>
      <c r="TIQ15" s="5"/>
      <c r="TIR15" s="5"/>
      <c r="TIS15" s="5"/>
      <c r="TIT15" s="5"/>
      <c r="TIU15" s="5"/>
      <c r="TIV15" s="5"/>
      <c r="TIW15" s="5"/>
      <c r="TIX15" s="5"/>
      <c r="TIY15" s="5"/>
      <c r="TIZ15" s="5"/>
      <c r="TJA15" s="5"/>
      <c r="TJB15" s="5"/>
      <c r="TJC15" s="5"/>
      <c r="TJD15" s="5"/>
      <c r="TJE15" s="5"/>
      <c r="TJF15" s="5"/>
      <c r="TJG15" s="5"/>
      <c r="TJH15" s="5"/>
      <c r="TJI15" s="5"/>
      <c r="TJJ15" s="5"/>
      <c r="TJK15" s="5"/>
      <c r="TJL15" s="5"/>
      <c r="TJM15" s="5"/>
      <c r="TJN15" s="5"/>
      <c r="TJO15" s="5"/>
      <c r="TJP15" s="5"/>
      <c r="TJQ15" s="5"/>
      <c r="TJR15" s="5"/>
      <c r="TJS15" s="5"/>
      <c r="TJT15" s="5"/>
      <c r="TJU15" s="5"/>
      <c r="TJV15" s="5"/>
      <c r="TJW15" s="5"/>
      <c r="TJX15" s="5"/>
      <c r="TJY15" s="5"/>
      <c r="TJZ15" s="5"/>
      <c r="TKA15" s="5"/>
      <c r="TKB15" s="5"/>
      <c r="TKC15" s="5"/>
      <c r="TKD15" s="5"/>
      <c r="TKE15" s="5"/>
      <c r="TKF15" s="5"/>
      <c r="TKG15" s="5"/>
      <c r="TKH15" s="5"/>
      <c r="TKI15" s="5"/>
      <c r="TKJ15" s="5"/>
      <c r="TKK15" s="5"/>
      <c r="TKL15" s="5"/>
      <c r="TKM15" s="5"/>
      <c r="TKN15" s="5"/>
      <c r="TKO15" s="5"/>
      <c r="TKP15" s="5"/>
      <c r="TKQ15" s="5"/>
      <c r="TKR15" s="5"/>
      <c r="TKS15" s="5"/>
      <c r="TKT15" s="5"/>
      <c r="TKU15" s="5"/>
      <c r="TKV15" s="5"/>
      <c r="TKW15" s="5"/>
      <c r="TKX15" s="5"/>
      <c r="TKY15" s="5"/>
      <c r="TKZ15" s="5"/>
      <c r="TLA15" s="5"/>
      <c r="TLB15" s="5"/>
      <c r="TLC15" s="5"/>
      <c r="TLD15" s="5"/>
      <c r="TLE15" s="5"/>
      <c r="TLF15" s="5"/>
      <c r="TLG15" s="5"/>
      <c r="TLH15" s="5"/>
      <c r="TLI15" s="5"/>
      <c r="TLJ15" s="5"/>
      <c r="TLK15" s="5"/>
      <c r="TLL15" s="5"/>
      <c r="TLM15" s="5"/>
      <c r="TLN15" s="5"/>
      <c r="TLO15" s="5"/>
      <c r="TLP15" s="5"/>
      <c r="TLQ15" s="5"/>
      <c r="TLR15" s="5"/>
      <c r="TLS15" s="5"/>
      <c r="TLT15" s="5"/>
      <c r="TLU15" s="5"/>
      <c r="TLV15" s="5"/>
      <c r="TLW15" s="5"/>
      <c r="TLX15" s="5"/>
      <c r="TLY15" s="5"/>
      <c r="TLZ15" s="5"/>
      <c r="TMA15" s="5"/>
      <c r="TMB15" s="5"/>
      <c r="TMC15" s="5"/>
      <c r="TMD15" s="5"/>
      <c r="TME15" s="5"/>
      <c r="TMF15" s="5"/>
      <c r="TMG15" s="5"/>
      <c r="TMH15" s="5"/>
      <c r="TMI15" s="5"/>
      <c r="TMJ15" s="5"/>
      <c r="TMK15" s="5"/>
      <c r="TML15" s="5"/>
      <c r="TMM15" s="5"/>
      <c r="TMN15" s="5"/>
      <c r="TMO15" s="5"/>
      <c r="TMP15" s="5"/>
      <c r="TMQ15" s="5"/>
      <c r="TMR15" s="5"/>
      <c r="TMS15" s="5"/>
      <c r="TMT15" s="5"/>
      <c r="TMU15" s="5"/>
      <c r="TMV15" s="5"/>
      <c r="TMW15" s="5"/>
      <c r="TMX15" s="5"/>
      <c r="TMY15" s="5"/>
      <c r="TMZ15" s="5"/>
      <c r="TNA15" s="5"/>
      <c r="TNB15" s="5"/>
      <c r="TNC15" s="5"/>
      <c r="TND15" s="5"/>
      <c r="TNE15" s="5"/>
      <c r="TNF15" s="5"/>
      <c r="TNG15" s="5"/>
      <c r="TNH15" s="5"/>
      <c r="TNI15" s="5"/>
      <c r="TNJ15" s="5"/>
      <c r="TNK15" s="5"/>
      <c r="TNL15" s="5"/>
      <c r="TNM15" s="5"/>
      <c r="TNN15" s="5"/>
      <c r="TNO15" s="5"/>
      <c r="TNP15" s="5"/>
      <c r="TNQ15" s="5"/>
      <c r="TNR15" s="5"/>
      <c r="TNS15" s="5"/>
      <c r="TNT15" s="5"/>
      <c r="TNU15" s="5"/>
      <c r="TNV15" s="5"/>
      <c r="TNW15" s="5"/>
      <c r="TNX15" s="5"/>
      <c r="TNY15" s="5"/>
      <c r="TNZ15" s="5"/>
      <c r="TOA15" s="5"/>
      <c r="TOB15" s="5"/>
      <c r="TOC15" s="5"/>
      <c r="TOD15" s="5"/>
      <c r="TOE15" s="5"/>
      <c r="TOF15" s="5"/>
      <c r="TOG15" s="5"/>
      <c r="TOH15" s="5"/>
      <c r="TOI15" s="5"/>
      <c r="TOJ15" s="5"/>
      <c r="TOK15" s="5"/>
      <c r="TOL15" s="5"/>
      <c r="TOM15" s="5"/>
      <c r="TON15" s="5"/>
      <c r="TOO15" s="5"/>
      <c r="TOP15" s="5"/>
      <c r="TOQ15" s="5"/>
      <c r="TOR15" s="5"/>
      <c r="TOS15" s="5"/>
      <c r="TOT15" s="5"/>
      <c r="TOU15" s="5"/>
      <c r="TOV15" s="5"/>
      <c r="TOW15" s="5"/>
      <c r="TOX15" s="5"/>
      <c r="TOY15" s="5"/>
      <c r="TOZ15" s="5"/>
      <c r="TPA15" s="5"/>
      <c r="TPB15" s="5"/>
      <c r="TPC15" s="5"/>
      <c r="TPD15" s="5"/>
      <c r="TPE15" s="5"/>
      <c r="TPF15" s="5"/>
      <c r="TPG15" s="5"/>
      <c r="TPH15" s="5"/>
      <c r="TPI15" s="5"/>
      <c r="TPJ15" s="5"/>
      <c r="TPK15" s="5"/>
      <c r="TPL15" s="5"/>
      <c r="TPM15" s="5"/>
      <c r="TPN15" s="5"/>
      <c r="TPO15" s="5"/>
      <c r="TPP15" s="5"/>
      <c r="TPQ15" s="5"/>
      <c r="TPR15" s="5"/>
      <c r="TPS15" s="5"/>
      <c r="TPT15" s="5"/>
      <c r="TPU15" s="5"/>
      <c r="TPV15" s="5"/>
      <c r="TPW15" s="5"/>
      <c r="TPX15" s="5"/>
      <c r="TPY15" s="5"/>
      <c r="TPZ15" s="5"/>
      <c r="TQA15" s="5"/>
      <c r="TQB15" s="5"/>
      <c r="TQC15" s="5"/>
      <c r="TQD15" s="5"/>
      <c r="TQE15" s="5"/>
      <c r="TQF15" s="5"/>
      <c r="TQG15" s="5"/>
      <c r="TQH15" s="5"/>
      <c r="TQI15" s="5"/>
      <c r="TQJ15" s="5"/>
      <c r="TQK15" s="5"/>
      <c r="TQL15" s="5"/>
      <c r="TQM15" s="5"/>
      <c r="TQN15" s="5"/>
      <c r="TQO15" s="5"/>
      <c r="TQP15" s="5"/>
      <c r="TQQ15" s="5"/>
      <c r="TQR15" s="5"/>
      <c r="TQS15" s="5"/>
      <c r="TQT15" s="5"/>
      <c r="TQU15" s="5"/>
      <c r="TQV15" s="5"/>
      <c r="TQW15" s="5"/>
      <c r="TQX15" s="5"/>
      <c r="TQY15" s="5"/>
      <c r="TQZ15" s="5"/>
      <c r="TRA15" s="5"/>
      <c r="TRB15" s="5"/>
      <c r="TRC15" s="5"/>
      <c r="TRD15" s="5"/>
      <c r="TRE15" s="5"/>
      <c r="TRF15" s="5"/>
      <c r="TRG15" s="5"/>
      <c r="TRH15" s="5"/>
      <c r="TRI15" s="5"/>
      <c r="TRJ15" s="5"/>
      <c r="TRK15" s="5"/>
      <c r="TRL15" s="5"/>
      <c r="TRM15" s="5"/>
      <c r="TRN15" s="5"/>
      <c r="TRO15" s="5"/>
      <c r="TRP15" s="5"/>
      <c r="TRQ15" s="5"/>
      <c r="TRR15" s="5"/>
      <c r="TRS15" s="5"/>
      <c r="TRT15" s="5"/>
      <c r="TRU15" s="5"/>
      <c r="TRV15" s="5"/>
      <c r="TRW15" s="5"/>
      <c r="TRX15" s="5"/>
      <c r="TRY15" s="5"/>
      <c r="TRZ15" s="5"/>
      <c r="TSA15" s="5"/>
      <c r="TSB15" s="5"/>
      <c r="TSC15" s="5"/>
      <c r="TSD15" s="5"/>
      <c r="TSE15" s="5"/>
      <c r="TSF15" s="5"/>
      <c r="TSG15" s="5"/>
      <c r="TSH15" s="5"/>
      <c r="TSI15" s="5"/>
      <c r="TSJ15" s="5"/>
      <c r="TSK15" s="5"/>
      <c r="TSL15" s="5"/>
      <c r="TSM15" s="5"/>
      <c r="TSN15" s="5"/>
      <c r="TSO15" s="5"/>
      <c r="TSP15" s="5"/>
      <c r="TSQ15" s="5"/>
      <c r="TSR15" s="5"/>
      <c r="TSS15" s="5"/>
      <c r="TST15" s="5"/>
      <c r="TSU15" s="5"/>
      <c r="TSV15" s="5"/>
      <c r="TSW15" s="5"/>
      <c r="TSX15" s="5"/>
      <c r="TSY15" s="5"/>
      <c r="TSZ15" s="5"/>
      <c r="TTA15" s="5"/>
      <c r="TTB15" s="5"/>
      <c r="TTC15" s="5"/>
      <c r="TTD15" s="5"/>
      <c r="TTE15" s="5"/>
      <c r="TTF15" s="5"/>
      <c r="TTG15" s="5"/>
      <c r="TTH15" s="5"/>
      <c r="TTI15" s="5"/>
      <c r="TTJ15" s="5"/>
      <c r="TTK15" s="5"/>
      <c r="TTL15" s="5"/>
      <c r="TTM15" s="5"/>
      <c r="TTN15" s="5"/>
      <c r="TTO15" s="5"/>
      <c r="TTP15" s="5"/>
      <c r="TTQ15" s="5"/>
      <c r="TTR15" s="5"/>
      <c r="TTS15" s="5"/>
      <c r="TTT15" s="5"/>
      <c r="TTU15" s="5"/>
      <c r="TTV15" s="5"/>
      <c r="TTW15" s="5"/>
      <c r="TTX15" s="5"/>
      <c r="TTY15" s="5"/>
      <c r="TTZ15" s="5"/>
      <c r="TUA15" s="5"/>
      <c r="TUB15" s="5"/>
      <c r="TUC15" s="5"/>
      <c r="TUD15" s="5"/>
      <c r="TUE15" s="5"/>
      <c r="TUF15" s="5"/>
      <c r="TUG15" s="5"/>
      <c r="TUH15" s="5"/>
      <c r="TUI15" s="5"/>
      <c r="TUJ15" s="5"/>
      <c r="TUK15" s="5"/>
      <c r="TUL15" s="5"/>
      <c r="TUM15" s="5"/>
      <c r="TUN15" s="5"/>
      <c r="TUO15" s="5"/>
      <c r="TUP15" s="5"/>
      <c r="TUQ15" s="5"/>
      <c r="TUR15" s="5"/>
      <c r="TUS15" s="5"/>
      <c r="TUT15" s="5"/>
      <c r="TUU15" s="5"/>
      <c r="TUV15" s="5"/>
      <c r="TUW15" s="5"/>
      <c r="TUX15" s="5"/>
      <c r="TUY15" s="5"/>
      <c r="TUZ15" s="5"/>
      <c r="TVA15" s="5"/>
      <c r="TVB15" s="5"/>
      <c r="TVC15" s="5"/>
      <c r="TVD15" s="5"/>
      <c r="TVE15" s="5"/>
      <c r="TVF15" s="5"/>
      <c r="TVG15" s="5"/>
      <c r="TVH15" s="5"/>
      <c r="TVI15" s="5"/>
      <c r="TVJ15" s="5"/>
      <c r="TVK15" s="5"/>
      <c r="TVL15" s="5"/>
      <c r="TVM15" s="5"/>
      <c r="TVN15" s="5"/>
      <c r="TVO15" s="5"/>
      <c r="TVP15" s="5"/>
      <c r="TVQ15" s="5"/>
      <c r="TVR15" s="5"/>
      <c r="TVS15" s="5"/>
      <c r="TVT15" s="5"/>
      <c r="TVU15" s="5"/>
      <c r="TVV15" s="5"/>
      <c r="TVW15" s="5"/>
      <c r="TVX15" s="5"/>
      <c r="TVY15" s="5"/>
      <c r="TVZ15" s="5"/>
      <c r="TWA15" s="5"/>
      <c r="TWB15" s="5"/>
      <c r="TWC15" s="5"/>
      <c r="TWD15" s="5"/>
      <c r="TWE15" s="5"/>
      <c r="TWF15" s="5"/>
      <c r="TWG15" s="5"/>
      <c r="TWH15" s="5"/>
      <c r="TWI15" s="5"/>
      <c r="TWJ15" s="5"/>
      <c r="TWK15" s="5"/>
      <c r="TWL15" s="5"/>
      <c r="TWM15" s="5"/>
      <c r="TWN15" s="5"/>
      <c r="TWO15" s="5"/>
      <c r="TWP15" s="5"/>
      <c r="TWQ15" s="5"/>
      <c r="TWR15" s="5"/>
      <c r="TWS15" s="5"/>
      <c r="TWT15" s="5"/>
      <c r="TWU15" s="5"/>
      <c r="TWV15" s="5"/>
      <c r="TWW15" s="5"/>
      <c r="TWX15" s="5"/>
      <c r="TWY15" s="5"/>
      <c r="TWZ15" s="5"/>
      <c r="TXA15" s="5"/>
      <c r="TXB15" s="5"/>
      <c r="TXC15" s="5"/>
      <c r="TXD15" s="5"/>
      <c r="TXE15" s="5"/>
      <c r="TXF15" s="5"/>
      <c r="TXG15" s="5"/>
      <c r="TXH15" s="5"/>
      <c r="TXI15" s="5"/>
      <c r="TXJ15" s="5"/>
      <c r="TXK15" s="5"/>
      <c r="TXL15" s="5"/>
      <c r="TXM15" s="5"/>
      <c r="TXN15" s="5"/>
      <c r="TXO15" s="5"/>
      <c r="TXP15" s="5"/>
      <c r="TXQ15" s="5"/>
      <c r="TXR15" s="5"/>
      <c r="TXS15" s="5"/>
      <c r="TXT15" s="5"/>
      <c r="TXU15" s="5"/>
      <c r="TXV15" s="5"/>
      <c r="TXW15" s="5"/>
      <c r="TXX15" s="5"/>
      <c r="TXY15" s="5"/>
      <c r="TXZ15" s="5"/>
      <c r="TYA15" s="5"/>
      <c r="TYB15" s="5"/>
      <c r="TYC15" s="5"/>
      <c r="TYD15" s="5"/>
      <c r="TYE15" s="5"/>
      <c r="TYF15" s="5"/>
      <c r="TYG15" s="5"/>
      <c r="TYH15" s="5"/>
      <c r="TYI15" s="5"/>
      <c r="TYJ15" s="5"/>
      <c r="TYK15" s="5"/>
      <c r="TYL15" s="5"/>
      <c r="TYM15" s="5"/>
      <c r="TYN15" s="5"/>
      <c r="TYO15" s="5"/>
      <c r="TYP15" s="5"/>
      <c r="TYQ15" s="5"/>
      <c r="TYR15" s="5"/>
      <c r="TYS15" s="5"/>
      <c r="TYT15" s="5"/>
      <c r="TYU15" s="5"/>
      <c r="TYV15" s="5"/>
      <c r="TYW15" s="5"/>
      <c r="TYX15" s="5"/>
      <c r="TYY15" s="5"/>
      <c r="TYZ15" s="5"/>
      <c r="TZA15" s="5"/>
      <c r="TZB15" s="5"/>
      <c r="TZC15" s="5"/>
      <c r="TZD15" s="5"/>
      <c r="TZE15" s="5"/>
      <c r="TZF15" s="5"/>
      <c r="TZG15" s="5"/>
      <c r="TZH15" s="5"/>
      <c r="TZI15" s="5"/>
      <c r="TZJ15" s="5"/>
      <c r="TZK15" s="5"/>
      <c r="TZL15" s="5"/>
      <c r="TZM15" s="5"/>
      <c r="TZN15" s="5"/>
      <c r="TZO15" s="5"/>
      <c r="TZP15" s="5"/>
      <c r="TZQ15" s="5"/>
      <c r="TZR15" s="5"/>
      <c r="TZS15" s="5"/>
      <c r="TZT15" s="5"/>
      <c r="TZU15" s="5"/>
      <c r="TZV15" s="5"/>
      <c r="TZW15" s="5"/>
      <c r="TZX15" s="5"/>
      <c r="TZY15" s="5"/>
      <c r="TZZ15" s="5"/>
      <c r="UAA15" s="5"/>
      <c r="UAB15" s="5"/>
      <c r="UAC15" s="5"/>
      <c r="UAD15" s="5"/>
      <c r="UAE15" s="5"/>
      <c r="UAF15" s="5"/>
      <c r="UAG15" s="5"/>
      <c r="UAH15" s="5"/>
      <c r="UAI15" s="5"/>
      <c r="UAJ15" s="5"/>
      <c r="UAK15" s="5"/>
      <c r="UAL15" s="5"/>
      <c r="UAM15" s="5"/>
      <c r="UAN15" s="5"/>
      <c r="UAO15" s="5"/>
      <c r="UAP15" s="5"/>
      <c r="UAQ15" s="5"/>
      <c r="UAR15" s="5"/>
      <c r="UAS15" s="5"/>
      <c r="UAT15" s="5"/>
      <c r="UAU15" s="5"/>
      <c r="UAV15" s="5"/>
      <c r="UAW15" s="5"/>
      <c r="UAX15" s="5"/>
      <c r="UAY15" s="5"/>
      <c r="UAZ15" s="5"/>
      <c r="UBA15" s="5"/>
      <c r="UBB15" s="5"/>
      <c r="UBC15" s="5"/>
      <c r="UBD15" s="5"/>
      <c r="UBE15" s="5"/>
      <c r="UBF15" s="5"/>
      <c r="UBG15" s="5"/>
      <c r="UBH15" s="5"/>
      <c r="UBI15" s="5"/>
      <c r="UBJ15" s="5"/>
      <c r="UBK15" s="5"/>
      <c r="UBL15" s="5"/>
      <c r="UBM15" s="5"/>
      <c r="UBN15" s="5"/>
      <c r="UBO15" s="5"/>
      <c r="UBP15" s="5"/>
      <c r="UBQ15" s="5"/>
      <c r="UBR15" s="5"/>
      <c r="UBS15" s="5"/>
      <c r="UBT15" s="5"/>
      <c r="UBU15" s="5"/>
      <c r="UBV15" s="5"/>
      <c r="UBW15" s="5"/>
      <c r="UBX15" s="5"/>
      <c r="UBY15" s="5"/>
      <c r="UBZ15" s="5"/>
      <c r="UCA15" s="5"/>
      <c r="UCB15" s="5"/>
      <c r="UCC15" s="5"/>
      <c r="UCD15" s="5"/>
      <c r="UCE15" s="5"/>
      <c r="UCF15" s="5"/>
      <c r="UCG15" s="5"/>
      <c r="UCH15" s="5"/>
      <c r="UCI15" s="5"/>
      <c r="UCJ15" s="5"/>
      <c r="UCK15" s="5"/>
      <c r="UCL15" s="5"/>
      <c r="UCM15" s="5"/>
      <c r="UCN15" s="5"/>
      <c r="UCO15" s="5"/>
      <c r="UCP15" s="5"/>
      <c r="UCQ15" s="5"/>
      <c r="UCR15" s="5"/>
      <c r="UCS15" s="5"/>
      <c r="UCT15" s="5"/>
      <c r="UCU15" s="5"/>
      <c r="UCV15" s="5"/>
      <c r="UCW15" s="5"/>
      <c r="UCX15" s="5"/>
      <c r="UCY15" s="5"/>
      <c r="UCZ15" s="5"/>
      <c r="UDA15" s="5"/>
      <c r="UDB15" s="5"/>
      <c r="UDC15" s="5"/>
      <c r="UDD15" s="5"/>
      <c r="UDE15" s="5"/>
      <c r="UDF15" s="5"/>
      <c r="UDG15" s="5"/>
      <c r="UDH15" s="5"/>
      <c r="UDI15" s="5"/>
      <c r="UDJ15" s="5"/>
      <c r="UDK15" s="5"/>
      <c r="UDL15" s="5"/>
      <c r="UDM15" s="5"/>
      <c r="UDN15" s="5"/>
      <c r="UDO15" s="5"/>
      <c r="UDP15" s="5"/>
      <c r="UDQ15" s="5"/>
      <c r="UDR15" s="5"/>
      <c r="UDS15" s="5"/>
      <c r="UDT15" s="5"/>
      <c r="UDU15" s="5"/>
      <c r="UDV15" s="5"/>
      <c r="UDW15" s="5"/>
      <c r="UDX15" s="5"/>
      <c r="UDY15" s="5"/>
      <c r="UDZ15" s="5"/>
      <c r="UEA15" s="5"/>
      <c r="UEB15" s="5"/>
      <c r="UEC15" s="5"/>
      <c r="UED15" s="5"/>
      <c r="UEE15" s="5"/>
      <c r="UEF15" s="5"/>
      <c r="UEG15" s="5"/>
      <c r="UEH15" s="5"/>
      <c r="UEI15" s="5"/>
      <c r="UEJ15" s="5"/>
      <c r="UEK15" s="5"/>
      <c r="UEL15" s="5"/>
      <c r="UEM15" s="5"/>
      <c r="UEN15" s="5"/>
      <c r="UEO15" s="5"/>
      <c r="UEP15" s="5"/>
      <c r="UEQ15" s="5"/>
      <c r="UER15" s="5"/>
      <c r="UES15" s="5"/>
      <c r="UET15" s="5"/>
      <c r="UEU15" s="5"/>
      <c r="UEV15" s="5"/>
      <c r="UEW15" s="5"/>
      <c r="UEX15" s="5"/>
      <c r="UEY15" s="5"/>
      <c r="UEZ15" s="5"/>
      <c r="UFA15" s="5"/>
      <c r="UFB15" s="5"/>
      <c r="UFC15" s="5"/>
      <c r="UFD15" s="5"/>
      <c r="UFE15" s="5"/>
      <c r="UFF15" s="5"/>
      <c r="UFG15" s="5"/>
      <c r="UFH15" s="5"/>
      <c r="UFI15" s="5"/>
      <c r="UFJ15" s="5"/>
      <c r="UFK15" s="5"/>
      <c r="UFL15" s="5"/>
      <c r="UFM15" s="5"/>
      <c r="UFN15" s="5"/>
      <c r="UFO15" s="5"/>
      <c r="UFP15" s="5"/>
      <c r="UFQ15" s="5"/>
      <c r="UFR15" s="5"/>
      <c r="UFS15" s="5"/>
      <c r="UFT15" s="5"/>
      <c r="UFU15" s="5"/>
      <c r="UFV15" s="5"/>
      <c r="UFW15" s="5"/>
      <c r="UFX15" s="5"/>
      <c r="UFY15" s="5"/>
      <c r="UFZ15" s="5"/>
      <c r="UGA15" s="5"/>
      <c r="UGB15" s="5"/>
      <c r="UGC15" s="5"/>
      <c r="UGD15" s="5"/>
      <c r="UGE15" s="5"/>
      <c r="UGF15" s="5"/>
      <c r="UGG15" s="5"/>
      <c r="UGH15" s="5"/>
      <c r="UGI15" s="5"/>
      <c r="UGJ15" s="5"/>
      <c r="UGK15" s="5"/>
      <c r="UGL15" s="5"/>
      <c r="UGM15" s="5"/>
      <c r="UGN15" s="5"/>
      <c r="UGO15" s="5"/>
      <c r="UGP15" s="5"/>
      <c r="UGQ15" s="5"/>
      <c r="UGR15" s="5"/>
      <c r="UGS15" s="5"/>
      <c r="UGT15" s="5"/>
      <c r="UGU15" s="5"/>
      <c r="UGV15" s="5"/>
      <c r="UGW15" s="5"/>
      <c r="UGX15" s="5"/>
      <c r="UGY15" s="5"/>
      <c r="UGZ15" s="5"/>
      <c r="UHA15" s="5"/>
      <c r="UHB15" s="5"/>
      <c r="UHC15" s="5"/>
      <c r="UHD15" s="5"/>
      <c r="UHE15" s="5"/>
      <c r="UHF15" s="5"/>
      <c r="UHG15" s="5"/>
      <c r="UHH15" s="5"/>
      <c r="UHI15" s="5"/>
      <c r="UHJ15" s="5"/>
      <c r="UHK15" s="5"/>
      <c r="UHL15" s="5"/>
      <c r="UHM15" s="5"/>
      <c r="UHN15" s="5"/>
      <c r="UHO15" s="5"/>
      <c r="UHP15" s="5"/>
      <c r="UHQ15" s="5"/>
      <c r="UHR15" s="5"/>
      <c r="UHS15" s="5"/>
      <c r="UHT15" s="5"/>
      <c r="UHU15" s="5"/>
      <c r="UHV15" s="5"/>
      <c r="UHW15" s="5"/>
      <c r="UHX15" s="5"/>
      <c r="UHY15" s="5"/>
      <c r="UHZ15" s="5"/>
      <c r="UIA15" s="5"/>
      <c r="UIB15" s="5"/>
      <c r="UIC15" s="5"/>
      <c r="UID15" s="5"/>
      <c r="UIE15" s="5"/>
      <c r="UIF15" s="5"/>
      <c r="UIG15" s="5"/>
      <c r="UIH15" s="5"/>
      <c r="UII15" s="5"/>
      <c r="UIJ15" s="5"/>
      <c r="UIK15" s="5"/>
      <c r="UIL15" s="5"/>
      <c r="UIM15" s="5"/>
      <c r="UIN15" s="5"/>
      <c r="UIO15" s="5"/>
      <c r="UIP15" s="5"/>
      <c r="UIQ15" s="5"/>
      <c r="UIR15" s="5"/>
      <c r="UIS15" s="5"/>
      <c r="UIT15" s="5"/>
      <c r="UIU15" s="5"/>
      <c r="UIV15" s="5"/>
      <c r="UIW15" s="5"/>
      <c r="UIX15" s="5"/>
      <c r="UIY15" s="5"/>
      <c r="UIZ15" s="5"/>
      <c r="UJA15" s="5"/>
      <c r="UJB15" s="5"/>
      <c r="UJC15" s="5"/>
      <c r="UJD15" s="5"/>
      <c r="UJE15" s="5"/>
      <c r="UJF15" s="5"/>
      <c r="UJG15" s="5"/>
      <c r="UJH15" s="5"/>
      <c r="UJI15" s="5"/>
      <c r="UJJ15" s="5"/>
      <c r="UJK15" s="5"/>
      <c r="UJL15" s="5"/>
      <c r="UJM15" s="5"/>
      <c r="UJN15" s="5"/>
      <c r="UJO15" s="5"/>
      <c r="UJP15" s="5"/>
      <c r="UJQ15" s="5"/>
      <c r="UJR15" s="5"/>
      <c r="UJS15" s="5"/>
      <c r="UJT15" s="5"/>
      <c r="UJU15" s="5"/>
      <c r="UJV15" s="5"/>
      <c r="UJW15" s="5"/>
      <c r="UJX15" s="5"/>
      <c r="UJY15" s="5"/>
      <c r="UJZ15" s="5"/>
      <c r="UKA15" s="5"/>
      <c r="UKB15" s="5"/>
      <c r="UKC15" s="5"/>
      <c r="UKD15" s="5"/>
      <c r="UKE15" s="5"/>
      <c r="UKF15" s="5"/>
      <c r="UKG15" s="5"/>
      <c r="UKH15" s="5"/>
      <c r="UKI15" s="5"/>
      <c r="UKJ15" s="5"/>
      <c r="UKK15" s="5"/>
      <c r="UKL15" s="5"/>
      <c r="UKM15" s="5"/>
      <c r="UKN15" s="5"/>
      <c r="UKO15" s="5"/>
      <c r="UKP15" s="5"/>
      <c r="UKQ15" s="5"/>
      <c r="UKR15" s="5"/>
      <c r="UKS15" s="5"/>
      <c r="UKT15" s="5"/>
      <c r="UKU15" s="5"/>
      <c r="UKV15" s="5"/>
      <c r="UKW15" s="5"/>
      <c r="UKX15" s="5"/>
      <c r="UKY15" s="5"/>
      <c r="UKZ15" s="5"/>
      <c r="ULA15" s="5"/>
      <c r="ULB15" s="5"/>
      <c r="ULC15" s="5"/>
      <c r="ULD15" s="5"/>
      <c r="ULE15" s="5"/>
      <c r="ULF15" s="5"/>
      <c r="ULG15" s="5"/>
      <c r="ULH15" s="5"/>
      <c r="ULI15" s="5"/>
      <c r="ULJ15" s="5"/>
      <c r="ULK15" s="5"/>
      <c r="ULL15" s="5"/>
      <c r="ULM15" s="5"/>
      <c r="ULN15" s="5"/>
      <c r="ULO15" s="5"/>
      <c r="ULP15" s="5"/>
      <c r="ULQ15" s="5"/>
      <c r="ULR15" s="5"/>
      <c r="ULS15" s="5"/>
      <c r="ULT15" s="5"/>
      <c r="ULU15" s="5"/>
      <c r="ULV15" s="5"/>
      <c r="ULW15" s="5"/>
      <c r="ULX15" s="5"/>
      <c r="ULY15" s="5"/>
      <c r="ULZ15" s="5"/>
      <c r="UMA15" s="5"/>
      <c r="UMB15" s="5"/>
      <c r="UMC15" s="5"/>
      <c r="UMD15" s="5"/>
      <c r="UME15" s="5"/>
      <c r="UMF15" s="5"/>
      <c r="UMG15" s="5"/>
      <c r="UMH15" s="5"/>
      <c r="UMI15" s="5"/>
      <c r="UMJ15" s="5"/>
      <c r="UMK15" s="5"/>
      <c r="UML15" s="5"/>
      <c r="UMM15" s="5"/>
      <c r="UMN15" s="5"/>
      <c r="UMO15" s="5"/>
      <c r="UMP15" s="5"/>
      <c r="UMQ15" s="5"/>
      <c r="UMR15" s="5"/>
      <c r="UMS15" s="5"/>
      <c r="UMT15" s="5"/>
      <c r="UMU15" s="5"/>
      <c r="UMV15" s="5"/>
      <c r="UMW15" s="5"/>
      <c r="UMX15" s="5"/>
      <c r="UMY15" s="5"/>
      <c r="UMZ15" s="5"/>
      <c r="UNA15" s="5"/>
      <c r="UNB15" s="5"/>
      <c r="UNC15" s="5"/>
      <c r="UND15" s="5"/>
      <c r="UNE15" s="5"/>
      <c r="UNF15" s="5"/>
      <c r="UNG15" s="5"/>
      <c r="UNH15" s="5"/>
      <c r="UNI15" s="5"/>
      <c r="UNJ15" s="5"/>
      <c r="UNK15" s="5"/>
      <c r="UNL15" s="5"/>
      <c r="UNM15" s="5"/>
      <c r="UNN15" s="5"/>
      <c r="UNO15" s="5"/>
      <c r="UNP15" s="5"/>
      <c r="UNQ15" s="5"/>
      <c r="UNR15" s="5"/>
      <c r="UNS15" s="5"/>
      <c r="UNT15" s="5"/>
      <c r="UNU15" s="5"/>
      <c r="UNV15" s="5"/>
      <c r="UNW15" s="5"/>
      <c r="UNX15" s="5"/>
      <c r="UNY15" s="5"/>
      <c r="UNZ15" s="5"/>
      <c r="UOA15" s="5"/>
      <c r="UOB15" s="5"/>
      <c r="UOC15" s="5"/>
      <c r="UOD15" s="5"/>
      <c r="UOE15" s="5"/>
      <c r="UOF15" s="5"/>
      <c r="UOG15" s="5"/>
      <c r="UOH15" s="5"/>
      <c r="UOI15" s="5"/>
      <c r="UOJ15" s="5"/>
      <c r="UOK15" s="5"/>
      <c r="UOL15" s="5"/>
      <c r="UOM15" s="5"/>
      <c r="UON15" s="5"/>
      <c r="UOO15" s="5"/>
      <c r="UOP15" s="5"/>
      <c r="UOQ15" s="5"/>
      <c r="UOR15" s="5"/>
      <c r="UOS15" s="5"/>
      <c r="UOT15" s="5"/>
      <c r="UOU15" s="5"/>
      <c r="UOV15" s="5"/>
      <c r="UOW15" s="5"/>
      <c r="UOX15" s="5"/>
      <c r="UOY15" s="5"/>
      <c r="UOZ15" s="5"/>
      <c r="UPA15" s="5"/>
      <c r="UPB15" s="5"/>
      <c r="UPC15" s="5"/>
      <c r="UPD15" s="5"/>
      <c r="UPE15" s="5"/>
      <c r="UPF15" s="5"/>
      <c r="UPG15" s="5"/>
      <c r="UPH15" s="5"/>
      <c r="UPI15" s="5"/>
      <c r="UPJ15" s="5"/>
      <c r="UPK15" s="5"/>
      <c r="UPL15" s="5"/>
      <c r="UPM15" s="5"/>
      <c r="UPN15" s="5"/>
      <c r="UPO15" s="5"/>
      <c r="UPP15" s="5"/>
      <c r="UPQ15" s="5"/>
      <c r="UPR15" s="5"/>
      <c r="UPS15" s="5"/>
      <c r="UPT15" s="5"/>
      <c r="UPU15" s="5"/>
      <c r="UPV15" s="5"/>
      <c r="UPW15" s="5"/>
      <c r="UPX15" s="5"/>
      <c r="UPY15" s="5"/>
      <c r="UPZ15" s="5"/>
      <c r="UQA15" s="5"/>
      <c r="UQB15" s="5"/>
      <c r="UQC15" s="5"/>
      <c r="UQD15" s="5"/>
      <c r="UQE15" s="5"/>
      <c r="UQF15" s="5"/>
      <c r="UQG15" s="5"/>
      <c r="UQH15" s="5"/>
      <c r="UQI15" s="5"/>
      <c r="UQJ15" s="5"/>
      <c r="UQK15" s="5"/>
      <c r="UQL15" s="5"/>
      <c r="UQM15" s="5"/>
      <c r="UQN15" s="5"/>
      <c r="UQO15" s="5"/>
      <c r="UQP15" s="5"/>
      <c r="UQQ15" s="5"/>
      <c r="UQR15" s="5"/>
      <c r="UQS15" s="5"/>
      <c r="UQT15" s="5"/>
      <c r="UQU15" s="5"/>
      <c r="UQV15" s="5"/>
      <c r="UQW15" s="5"/>
      <c r="UQX15" s="5"/>
      <c r="UQY15" s="5"/>
      <c r="UQZ15" s="5"/>
      <c r="URA15" s="5"/>
      <c r="URB15" s="5"/>
      <c r="URC15" s="5"/>
      <c r="URD15" s="5"/>
      <c r="URE15" s="5"/>
      <c r="URF15" s="5"/>
      <c r="URG15" s="5"/>
      <c r="URH15" s="5"/>
      <c r="URI15" s="5"/>
      <c r="URJ15" s="5"/>
      <c r="URK15" s="5"/>
      <c r="URL15" s="5"/>
      <c r="URM15" s="5"/>
      <c r="URN15" s="5"/>
      <c r="URO15" s="5"/>
      <c r="URP15" s="5"/>
      <c r="URQ15" s="5"/>
      <c r="URR15" s="5"/>
      <c r="URS15" s="5"/>
      <c r="URT15" s="5"/>
      <c r="URU15" s="5"/>
      <c r="URV15" s="5"/>
      <c r="URW15" s="5"/>
      <c r="URX15" s="5"/>
      <c r="URY15" s="5"/>
      <c r="URZ15" s="5"/>
      <c r="USA15" s="5"/>
      <c r="USB15" s="5"/>
      <c r="USC15" s="5"/>
      <c r="USD15" s="5"/>
      <c r="USE15" s="5"/>
      <c r="USF15" s="5"/>
      <c r="USG15" s="5"/>
      <c r="USH15" s="5"/>
      <c r="USI15" s="5"/>
      <c r="USJ15" s="5"/>
      <c r="USK15" s="5"/>
      <c r="USL15" s="5"/>
      <c r="USM15" s="5"/>
      <c r="USN15" s="5"/>
      <c r="USO15" s="5"/>
      <c r="USP15" s="5"/>
      <c r="USQ15" s="5"/>
      <c r="USR15" s="5"/>
      <c r="USS15" s="5"/>
      <c r="UST15" s="5"/>
      <c r="USU15" s="5"/>
      <c r="USV15" s="5"/>
      <c r="USW15" s="5"/>
      <c r="USX15" s="5"/>
      <c r="USY15" s="5"/>
      <c r="USZ15" s="5"/>
      <c r="UTA15" s="5"/>
      <c r="UTB15" s="5"/>
      <c r="UTC15" s="5"/>
      <c r="UTD15" s="5"/>
      <c r="UTE15" s="5"/>
      <c r="UTF15" s="5"/>
      <c r="UTG15" s="5"/>
      <c r="UTH15" s="5"/>
      <c r="UTI15" s="5"/>
      <c r="UTJ15" s="5"/>
      <c r="UTK15" s="5"/>
      <c r="UTL15" s="5"/>
      <c r="UTM15" s="5"/>
      <c r="UTN15" s="5"/>
      <c r="UTO15" s="5"/>
      <c r="UTP15" s="5"/>
      <c r="UTQ15" s="5"/>
      <c r="UTR15" s="5"/>
      <c r="UTS15" s="5"/>
      <c r="UTT15" s="5"/>
      <c r="UTU15" s="5"/>
      <c r="UTV15" s="5"/>
      <c r="UTW15" s="5"/>
      <c r="UTX15" s="5"/>
      <c r="UTY15" s="5"/>
      <c r="UTZ15" s="5"/>
      <c r="UUA15" s="5"/>
      <c r="UUB15" s="5"/>
      <c r="UUC15" s="5"/>
      <c r="UUD15" s="5"/>
      <c r="UUE15" s="5"/>
      <c r="UUF15" s="5"/>
      <c r="UUG15" s="5"/>
      <c r="UUH15" s="5"/>
      <c r="UUI15" s="5"/>
      <c r="UUJ15" s="5"/>
      <c r="UUK15" s="5"/>
      <c r="UUL15" s="5"/>
      <c r="UUM15" s="5"/>
      <c r="UUN15" s="5"/>
      <c r="UUO15" s="5"/>
      <c r="UUP15" s="5"/>
      <c r="UUQ15" s="5"/>
      <c r="UUR15" s="5"/>
      <c r="UUS15" s="5"/>
      <c r="UUT15" s="5"/>
      <c r="UUU15" s="5"/>
      <c r="UUV15" s="5"/>
      <c r="UUW15" s="5"/>
      <c r="UUX15" s="5"/>
      <c r="UUY15" s="5"/>
      <c r="UUZ15" s="5"/>
      <c r="UVA15" s="5"/>
      <c r="UVB15" s="5"/>
      <c r="UVC15" s="5"/>
      <c r="UVD15" s="5"/>
      <c r="UVE15" s="5"/>
      <c r="UVF15" s="5"/>
      <c r="UVG15" s="5"/>
      <c r="UVH15" s="5"/>
      <c r="UVI15" s="5"/>
      <c r="UVJ15" s="5"/>
      <c r="UVK15" s="5"/>
      <c r="UVL15" s="5"/>
      <c r="UVM15" s="5"/>
      <c r="UVN15" s="5"/>
      <c r="UVO15" s="5"/>
      <c r="UVP15" s="5"/>
      <c r="UVQ15" s="5"/>
      <c r="UVR15" s="5"/>
      <c r="UVS15" s="5"/>
      <c r="UVT15" s="5"/>
      <c r="UVU15" s="5"/>
      <c r="UVV15" s="5"/>
      <c r="UVW15" s="5"/>
      <c r="UVX15" s="5"/>
      <c r="UVY15" s="5"/>
      <c r="UVZ15" s="5"/>
      <c r="UWA15" s="5"/>
      <c r="UWB15" s="5"/>
      <c r="UWC15" s="5"/>
      <c r="UWD15" s="5"/>
      <c r="UWE15" s="5"/>
      <c r="UWF15" s="5"/>
      <c r="UWG15" s="5"/>
      <c r="UWH15" s="5"/>
      <c r="UWI15" s="5"/>
      <c r="UWJ15" s="5"/>
      <c r="UWK15" s="5"/>
      <c r="UWL15" s="5"/>
      <c r="UWM15" s="5"/>
      <c r="UWN15" s="5"/>
      <c r="UWO15" s="5"/>
      <c r="UWP15" s="5"/>
      <c r="UWQ15" s="5"/>
      <c r="UWR15" s="5"/>
      <c r="UWS15" s="5"/>
      <c r="UWT15" s="5"/>
      <c r="UWU15" s="5"/>
      <c r="UWV15" s="5"/>
      <c r="UWW15" s="5"/>
      <c r="UWX15" s="5"/>
      <c r="UWY15" s="5"/>
      <c r="UWZ15" s="5"/>
      <c r="UXA15" s="5"/>
      <c r="UXB15" s="5"/>
      <c r="UXC15" s="5"/>
      <c r="UXD15" s="5"/>
      <c r="UXE15" s="5"/>
      <c r="UXF15" s="5"/>
      <c r="UXG15" s="5"/>
      <c r="UXH15" s="5"/>
      <c r="UXI15" s="5"/>
      <c r="UXJ15" s="5"/>
      <c r="UXK15" s="5"/>
      <c r="UXL15" s="5"/>
      <c r="UXM15" s="5"/>
      <c r="UXN15" s="5"/>
      <c r="UXO15" s="5"/>
      <c r="UXP15" s="5"/>
      <c r="UXQ15" s="5"/>
      <c r="UXR15" s="5"/>
      <c r="UXS15" s="5"/>
      <c r="UXT15" s="5"/>
      <c r="UXU15" s="5"/>
      <c r="UXV15" s="5"/>
      <c r="UXW15" s="5"/>
      <c r="UXX15" s="5"/>
      <c r="UXY15" s="5"/>
      <c r="UXZ15" s="5"/>
      <c r="UYA15" s="5"/>
      <c r="UYB15" s="5"/>
      <c r="UYC15" s="5"/>
      <c r="UYD15" s="5"/>
      <c r="UYE15" s="5"/>
      <c r="UYF15" s="5"/>
      <c r="UYG15" s="5"/>
      <c r="UYH15" s="5"/>
      <c r="UYI15" s="5"/>
      <c r="UYJ15" s="5"/>
      <c r="UYK15" s="5"/>
      <c r="UYL15" s="5"/>
      <c r="UYM15" s="5"/>
      <c r="UYN15" s="5"/>
      <c r="UYO15" s="5"/>
      <c r="UYP15" s="5"/>
      <c r="UYQ15" s="5"/>
      <c r="UYR15" s="5"/>
      <c r="UYS15" s="5"/>
      <c r="UYT15" s="5"/>
      <c r="UYU15" s="5"/>
      <c r="UYV15" s="5"/>
      <c r="UYW15" s="5"/>
      <c r="UYX15" s="5"/>
      <c r="UYY15" s="5"/>
      <c r="UYZ15" s="5"/>
      <c r="UZA15" s="5"/>
      <c r="UZB15" s="5"/>
      <c r="UZC15" s="5"/>
      <c r="UZD15" s="5"/>
      <c r="UZE15" s="5"/>
      <c r="UZF15" s="5"/>
      <c r="UZG15" s="5"/>
      <c r="UZH15" s="5"/>
      <c r="UZI15" s="5"/>
      <c r="UZJ15" s="5"/>
      <c r="UZK15" s="5"/>
      <c r="UZL15" s="5"/>
      <c r="UZM15" s="5"/>
      <c r="UZN15" s="5"/>
      <c r="UZO15" s="5"/>
      <c r="UZP15" s="5"/>
      <c r="UZQ15" s="5"/>
      <c r="UZR15" s="5"/>
      <c r="UZS15" s="5"/>
      <c r="UZT15" s="5"/>
      <c r="UZU15" s="5"/>
      <c r="UZV15" s="5"/>
      <c r="UZW15" s="5"/>
      <c r="UZX15" s="5"/>
      <c r="UZY15" s="5"/>
      <c r="UZZ15" s="5"/>
      <c r="VAA15" s="5"/>
      <c r="VAB15" s="5"/>
      <c r="VAC15" s="5"/>
      <c r="VAD15" s="5"/>
      <c r="VAE15" s="5"/>
      <c r="VAF15" s="5"/>
      <c r="VAG15" s="5"/>
      <c r="VAH15" s="5"/>
      <c r="VAI15" s="5"/>
      <c r="VAJ15" s="5"/>
      <c r="VAK15" s="5"/>
      <c r="VAL15" s="5"/>
      <c r="VAM15" s="5"/>
      <c r="VAN15" s="5"/>
      <c r="VAO15" s="5"/>
      <c r="VAP15" s="5"/>
      <c r="VAQ15" s="5"/>
      <c r="VAR15" s="5"/>
      <c r="VAS15" s="5"/>
      <c r="VAT15" s="5"/>
      <c r="VAU15" s="5"/>
      <c r="VAV15" s="5"/>
      <c r="VAW15" s="5"/>
      <c r="VAX15" s="5"/>
      <c r="VAY15" s="5"/>
      <c r="VAZ15" s="5"/>
      <c r="VBA15" s="5"/>
      <c r="VBB15" s="5"/>
      <c r="VBC15" s="5"/>
      <c r="VBD15" s="5"/>
      <c r="VBE15" s="5"/>
      <c r="VBF15" s="5"/>
      <c r="VBG15" s="5"/>
      <c r="VBH15" s="5"/>
      <c r="VBI15" s="5"/>
      <c r="VBJ15" s="5"/>
      <c r="VBK15" s="5"/>
      <c r="VBL15" s="5"/>
      <c r="VBM15" s="5"/>
      <c r="VBN15" s="5"/>
      <c r="VBO15" s="5"/>
      <c r="VBP15" s="5"/>
      <c r="VBQ15" s="5"/>
      <c r="VBR15" s="5"/>
      <c r="VBS15" s="5"/>
      <c r="VBT15" s="5"/>
      <c r="VBU15" s="5"/>
      <c r="VBV15" s="5"/>
      <c r="VBW15" s="5"/>
      <c r="VBX15" s="5"/>
      <c r="VBY15" s="5"/>
      <c r="VBZ15" s="5"/>
      <c r="VCA15" s="5"/>
      <c r="VCB15" s="5"/>
      <c r="VCC15" s="5"/>
      <c r="VCD15" s="5"/>
      <c r="VCE15" s="5"/>
      <c r="VCF15" s="5"/>
      <c r="VCG15" s="5"/>
      <c r="VCH15" s="5"/>
      <c r="VCI15" s="5"/>
      <c r="VCJ15" s="5"/>
      <c r="VCK15" s="5"/>
      <c r="VCL15" s="5"/>
      <c r="VCM15" s="5"/>
      <c r="VCN15" s="5"/>
      <c r="VCO15" s="5"/>
      <c r="VCP15" s="5"/>
      <c r="VCQ15" s="5"/>
      <c r="VCR15" s="5"/>
      <c r="VCS15" s="5"/>
      <c r="VCT15" s="5"/>
      <c r="VCU15" s="5"/>
      <c r="VCV15" s="5"/>
      <c r="VCW15" s="5"/>
      <c r="VCX15" s="5"/>
      <c r="VCY15" s="5"/>
      <c r="VCZ15" s="5"/>
      <c r="VDA15" s="5"/>
      <c r="VDB15" s="5"/>
      <c r="VDC15" s="5"/>
      <c r="VDD15" s="5"/>
      <c r="VDE15" s="5"/>
      <c r="VDF15" s="5"/>
      <c r="VDG15" s="5"/>
      <c r="VDH15" s="5"/>
      <c r="VDI15" s="5"/>
      <c r="VDJ15" s="5"/>
      <c r="VDK15" s="5"/>
      <c r="VDL15" s="5"/>
      <c r="VDM15" s="5"/>
      <c r="VDN15" s="5"/>
      <c r="VDO15" s="5"/>
      <c r="VDP15" s="5"/>
      <c r="VDQ15" s="5"/>
      <c r="VDR15" s="5"/>
      <c r="VDS15" s="5"/>
      <c r="VDT15" s="5"/>
      <c r="VDU15" s="5"/>
      <c r="VDV15" s="5"/>
      <c r="VDW15" s="5"/>
      <c r="VDX15" s="5"/>
      <c r="VDY15" s="5"/>
      <c r="VDZ15" s="5"/>
      <c r="VEA15" s="5"/>
      <c r="VEB15" s="5"/>
      <c r="VEC15" s="5"/>
      <c r="VED15" s="5"/>
      <c r="VEE15" s="5"/>
      <c r="VEF15" s="5"/>
      <c r="VEG15" s="5"/>
      <c r="VEH15" s="5"/>
      <c r="VEI15" s="5"/>
      <c r="VEJ15" s="5"/>
      <c r="VEK15" s="5"/>
      <c r="VEL15" s="5"/>
      <c r="VEM15" s="5"/>
      <c r="VEN15" s="5"/>
      <c r="VEO15" s="5"/>
      <c r="VEP15" s="5"/>
      <c r="VEQ15" s="5"/>
      <c r="VER15" s="5"/>
      <c r="VES15" s="5"/>
      <c r="VET15" s="5"/>
      <c r="VEU15" s="5"/>
      <c r="VEV15" s="5"/>
      <c r="VEW15" s="5"/>
      <c r="VEX15" s="5"/>
      <c r="VEY15" s="5"/>
      <c r="VEZ15" s="5"/>
      <c r="VFA15" s="5"/>
      <c r="VFB15" s="5"/>
      <c r="VFC15" s="5"/>
      <c r="VFD15" s="5"/>
      <c r="VFE15" s="5"/>
      <c r="VFF15" s="5"/>
      <c r="VFG15" s="5"/>
      <c r="VFH15" s="5"/>
      <c r="VFI15" s="5"/>
      <c r="VFJ15" s="5"/>
      <c r="VFK15" s="5"/>
      <c r="VFL15" s="5"/>
      <c r="VFM15" s="5"/>
      <c r="VFN15" s="5"/>
      <c r="VFO15" s="5"/>
      <c r="VFP15" s="5"/>
      <c r="VFQ15" s="5"/>
      <c r="VFR15" s="5"/>
      <c r="VFS15" s="5"/>
      <c r="VFT15" s="5"/>
      <c r="VFU15" s="5"/>
      <c r="VFV15" s="5"/>
      <c r="VFW15" s="5"/>
      <c r="VFX15" s="5"/>
      <c r="VFY15" s="5"/>
      <c r="VFZ15" s="5"/>
      <c r="VGA15" s="5"/>
      <c r="VGB15" s="5"/>
      <c r="VGC15" s="5"/>
      <c r="VGD15" s="5"/>
      <c r="VGE15" s="5"/>
      <c r="VGF15" s="5"/>
      <c r="VGG15" s="5"/>
      <c r="VGH15" s="5"/>
      <c r="VGI15" s="5"/>
      <c r="VGJ15" s="5"/>
      <c r="VGK15" s="5"/>
      <c r="VGL15" s="5"/>
      <c r="VGM15" s="5"/>
      <c r="VGN15" s="5"/>
      <c r="VGO15" s="5"/>
      <c r="VGP15" s="5"/>
      <c r="VGQ15" s="5"/>
      <c r="VGR15" s="5"/>
      <c r="VGS15" s="5"/>
      <c r="VGT15" s="5"/>
      <c r="VGU15" s="5"/>
      <c r="VGV15" s="5"/>
      <c r="VGW15" s="5"/>
      <c r="VGX15" s="5"/>
      <c r="VGY15" s="5"/>
      <c r="VGZ15" s="5"/>
      <c r="VHA15" s="5"/>
      <c r="VHB15" s="5"/>
      <c r="VHC15" s="5"/>
      <c r="VHD15" s="5"/>
      <c r="VHE15" s="5"/>
      <c r="VHF15" s="5"/>
      <c r="VHG15" s="5"/>
      <c r="VHH15" s="5"/>
      <c r="VHI15" s="5"/>
      <c r="VHJ15" s="5"/>
      <c r="VHK15" s="5"/>
      <c r="VHL15" s="5"/>
      <c r="VHM15" s="5"/>
      <c r="VHN15" s="5"/>
      <c r="VHO15" s="5"/>
      <c r="VHP15" s="5"/>
      <c r="VHQ15" s="5"/>
      <c r="VHR15" s="5"/>
      <c r="VHS15" s="5"/>
      <c r="VHT15" s="5"/>
      <c r="VHU15" s="5"/>
      <c r="VHV15" s="5"/>
      <c r="VHW15" s="5"/>
      <c r="VHX15" s="5"/>
      <c r="VHY15" s="5"/>
      <c r="VHZ15" s="5"/>
      <c r="VIA15" s="5"/>
      <c r="VIB15" s="5"/>
      <c r="VIC15" s="5"/>
      <c r="VID15" s="5"/>
      <c r="VIE15" s="5"/>
      <c r="VIF15" s="5"/>
      <c r="VIG15" s="5"/>
      <c r="VIH15" s="5"/>
      <c r="VII15" s="5"/>
      <c r="VIJ15" s="5"/>
      <c r="VIK15" s="5"/>
      <c r="VIL15" s="5"/>
      <c r="VIM15" s="5"/>
      <c r="VIN15" s="5"/>
      <c r="VIO15" s="5"/>
      <c r="VIP15" s="5"/>
      <c r="VIQ15" s="5"/>
      <c r="VIR15" s="5"/>
      <c r="VIS15" s="5"/>
      <c r="VIT15" s="5"/>
      <c r="VIU15" s="5"/>
      <c r="VIV15" s="5"/>
      <c r="VIW15" s="5"/>
      <c r="VIX15" s="5"/>
      <c r="VIY15" s="5"/>
      <c r="VIZ15" s="5"/>
      <c r="VJA15" s="5"/>
      <c r="VJB15" s="5"/>
      <c r="VJC15" s="5"/>
      <c r="VJD15" s="5"/>
      <c r="VJE15" s="5"/>
      <c r="VJF15" s="5"/>
      <c r="VJG15" s="5"/>
      <c r="VJH15" s="5"/>
      <c r="VJI15" s="5"/>
      <c r="VJJ15" s="5"/>
      <c r="VJK15" s="5"/>
      <c r="VJL15" s="5"/>
      <c r="VJM15" s="5"/>
      <c r="VJN15" s="5"/>
      <c r="VJO15" s="5"/>
      <c r="VJP15" s="5"/>
      <c r="VJQ15" s="5"/>
      <c r="VJR15" s="5"/>
      <c r="VJS15" s="5"/>
      <c r="VJT15" s="5"/>
      <c r="VJU15" s="5"/>
      <c r="VJV15" s="5"/>
      <c r="VJW15" s="5"/>
      <c r="VJX15" s="5"/>
      <c r="VJY15" s="5"/>
      <c r="VJZ15" s="5"/>
      <c r="VKA15" s="5"/>
      <c r="VKB15" s="5"/>
      <c r="VKC15" s="5"/>
      <c r="VKD15" s="5"/>
      <c r="VKE15" s="5"/>
      <c r="VKF15" s="5"/>
      <c r="VKG15" s="5"/>
      <c r="VKH15" s="5"/>
      <c r="VKI15" s="5"/>
      <c r="VKJ15" s="5"/>
      <c r="VKK15" s="5"/>
      <c r="VKL15" s="5"/>
      <c r="VKM15" s="5"/>
      <c r="VKN15" s="5"/>
      <c r="VKO15" s="5"/>
      <c r="VKP15" s="5"/>
      <c r="VKQ15" s="5"/>
      <c r="VKR15" s="5"/>
      <c r="VKS15" s="5"/>
      <c r="VKT15" s="5"/>
      <c r="VKU15" s="5"/>
      <c r="VKV15" s="5"/>
      <c r="VKW15" s="5"/>
      <c r="VKX15" s="5"/>
      <c r="VKY15" s="5"/>
      <c r="VKZ15" s="5"/>
      <c r="VLA15" s="5"/>
      <c r="VLB15" s="5"/>
      <c r="VLC15" s="5"/>
      <c r="VLD15" s="5"/>
      <c r="VLE15" s="5"/>
      <c r="VLF15" s="5"/>
      <c r="VLG15" s="5"/>
      <c r="VLH15" s="5"/>
      <c r="VLI15" s="5"/>
      <c r="VLJ15" s="5"/>
      <c r="VLK15" s="5"/>
      <c r="VLL15" s="5"/>
      <c r="VLM15" s="5"/>
      <c r="VLN15" s="5"/>
      <c r="VLO15" s="5"/>
      <c r="VLP15" s="5"/>
      <c r="VLQ15" s="5"/>
      <c r="VLR15" s="5"/>
      <c r="VLS15" s="5"/>
      <c r="VLT15" s="5"/>
      <c r="VLU15" s="5"/>
      <c r="VLV15" s="5"/>
      <c r="VLW15" s="5"/>
      <c r="VLX15" s="5"/>
      <c r="VLY15" s="5"/>
      <c r="VLZ15" s="5"/>
      <c r="VMA15" s="5"/>
      <c r="VMB15" s="5"/>
      <c r="VMC15" s="5"/>
      <c r="VMD15" s="5"/>
      <c r="VME15" s="5"/>
      <c r="VMF15" s="5"/>
      <c r="VMG15" s="5"/>
      <c r="VMH15" s="5"/>
      <c r="VMI15" s="5"/>
      <c r="VMJ15" s="5"/>
      <c r="VMK15" s="5"/>
      <c r="VML15" s="5"/>
      <c r="VMM15" s="5"/>
      <c r="VMN15" s="5"/>
      <c r="VMO15" s="5"/>
      <c r="VMP15" s="5"/>
      <c r="VMQ15" s="5"/>
      <c r="VMR15" s="5"/>
      <c r="VMS15" s="5"/>
      <c r="VMT15" s="5"/>
      <c r="VMU15" s="5"/>
      <c r="VMV15" s="5"/>
      <c r="VMW15" s="5"/>
      <c r="VMX15" s="5"/>
      <c r="VMY15" s="5"/>
      <c r="VMZ15" s="5"/>
      <c r="VNA15" s="5"/>
      <c r="VNB15" s="5"/>
      <c r="VNC15" s="5"/>
      <c r="VND15" s="5"/>
      <c r="VNE15" s="5"/>
      <c r="VNF15" s="5"/>
      <c r="VNG15" s="5"/>
      <c r="VNH15" s="5"/>
      <c r="VNI15" s="5"/>
      <c r="VNJ15" s="5"/>
      <c r="VNK15" s="5"/>
      <c r="VNL15" s="5"/>
      <c r="VNM15" s="5"/>
      <c r="VNN15" s="5"/>
      <c r="VNO15" s="5"/>
      <c r="VNP15" s="5"/>
      <c r="VNQ15" s="5"/>
      <c r="VNR15" s="5"/>
      <c r="VNS15" s="5"/>
      <c r="VNT15" s="5"/>
      <c r="VNU15" s="5"/>
      <c r="VNV15" s="5"/>
      <c r="VNW15" s="5"/>
      <c r="VNX15" s="5"/>
      <c r="VNY15" s="5"/>
      <c r="VNZ15" s="5"/>
      <c r="VOA15" s="5"/>
      <c r="VOB15" s="5"/>
      <c r="VOC15" s="5"/>
      <c r="VOD15" s="5"/>
      <c r="VOE15" s="5"/>
      <c r="VOF15" s="5"/>
      <c r="VOG15" s="5"/>
      <c r="VOH15" s="5"/>
      <c r="VOI15" s="5"/>
      <c r="VOJ15" s="5"/>
      <c r="VOK15" s="5"/>
      <c r="VOL15" s="5"/>
      <c r="VOM15" s="5"/>
      <c r="VON15" s="5"/>
      <c r="VOO15" s="5"/>
      <c r="VOP15" s="5"/>
      <c r="VOQ15" s="5"/>
      <c r="VOR15" s="5"/>
      <c r="VOS15" s="5"/>
      <c r="VOT15" s="5"/>
      <c r="VOU15" s="5"/>
      <c r="VOV15" s="5"/>
      <c r="VOW15" s="5"/>
      <c r="VOX15" s="5"/>
      <c r="VOY15" s="5"/>
      <c r="VOZ15" s="5"/>
      <c r="VPA15" s="5"/>
      <c r="VPB15" s="5"/>
      <c r="VPC15" s="5"/>
      <c r="VPD15" s="5"/>
      <c r="VPE15" s="5"/>
      <c r="VPF15" s="5"/>
      <c r="VPG15" s="5"/>
      <c r="VPH15" s="5"/>
      <c r="VPI15" s="5"/>
      <c r="VPJ15" s="5"/>
      <c r="VPK15" s="5"/>
      <c r="VPL15" s="5"/>
      <c r="VPM15" s="5"/>
      <c r="VPN15" s="5"/>
      <c r="VPO15" s="5"/>
      <c r="VPP15" s="5"/>
      <c r="VPQ15" s="5"/>
      <c r="VPR15" s="5"/>
      <c r="VPS15" s="5"/>
      <c r="VPT15" s="5"/>
      <c r="VPU15" s="5"/>
      <c r="VPV15" s="5"/>
      <c r="VPW15" s="5"/>
      <c r="VPX15" s="5"/>
      <c r="VPY15" s="5"/>
      <c r="VPZ15" s="5"/>
      <c r="VQA15" s="5"/>
      <c r="VQB15" s="5"/>
      <c r="VQC15" s="5"/>
      <c r="VQD15" s="5"/>
      <c r="VQE15" s="5"/>
      <c r="VQF15" s="5"/>
      <c r="VQG15" s="5"/>
      <c r="VQH15" s="5"/>
      <c r="VQI15" s="5"/>
      <c r="VQJ15" s="5"/>
      <c r="VQK15" s="5"/>
      <c r="VQL15" s="5"/>
      <c r="VQM15" s="5"/>
      <c r="VQN15" s="5"/>
      <c r="VQO15" s="5"/>
      <c r="VQP15" s="5"/>
      <c r="VQQ15" s="5"/>
      <c r="VQR15" s="5"/>
      <c r="VQS15" s="5"/>
      <c r="VQT15" s="5"/>
      <c r="VQU15" s="5"/>
      <c r="VQV15" s="5"/>
      <c r="VQW15" s="5"/>
      <c r="VQX15" s="5"/>
      <c r="VQY15" s="5"/>
      <c r="VQZ15" s="5"/>
      <c r="VRA15" s="5"/>
      <c r="VRB15" s="5"/>
      <c r="VRC15" s="5"/>
      <c r="VRD15" s="5"/>
      <c r="VRE15" s="5"/>
      <c r="VRF15" s="5"/>
      <c r="VRG15" s="5"/>
      <c r="VRH15" s="5"/>
      <c r="VRI15" s="5"/>
      <c r="VRJ15" s="5"/>
      <c r="VRK15" s="5"/>
      <c r="VRL15" s="5"/>
      <c r="VRM15" s="5"/>
      <c r="VRN15" s="5"/>
      <c r="VRO15" s="5"/>
      <c r="VRP15" s="5"/>
      <c r="VRQ15" s="5"/>
      <c r="VRR15" s="5"/>
      <c r="VRS15" s="5"/>
      <c r="VRT15" s="5"/>
      <c r="VRU15" s="5"/>
      <c r="VRV15" s="5"/>
      <c r="VRW15" s="5"/>
      <c r="VRX15" s="5"/>
      <c r="VRY15" s="5"/>
      <c r="VRZ15" s="5"/>
      <c r="VSA15" s="5"/>
      <c r="VSB15" s="5"/>
      <c r="VSC15" s="5"/>
      <c r="VSD15" s="5"/>
      <c r="VSE15" s="5"/>
      <c r="VSF15" s="5"/>
      <c r="VSG15" s="5"/>
      <c r="VSH15" s="5"/>
      <c r="VSI15" s="5"/>
      <c r="VSJ15" s="5"/>
      <c r="VSK15" s="5"/>
      <c r="VSL15" s="5"/>
      <c r="VSM15" s="5"/>
      <c r="VSN15" s="5"/>
      <c r="VSO15" s="5"/>
      <c r="VSP15" s="5"/>
      <c r="VSQ15" s="5"/>
      <c r="VSR15" s="5"/>
      <c r="VSS15" s="5"/>
      <c r="VST15" s="5"/>
      <c r="VSU15" s="5"/>
      <c r="VSV15" s="5"/>
      <c r="VSW15" s="5"/>
      <c r="VSX15" s="5"/>
      <c r="VSY15" s="5"/>
      <c r="VSZ15" s="5"/>
      <c r="VTA15" s="5"/>
      <c r="VTB15" s="5"/>
      <c r="VTC15" s="5"/>
      <c r="VTD15" s="5"/>
      <c r="VTE15" s="5"/>
      <c r="VTF15" s="5"/>
      <c r="VTG15" s="5"/>
      <c r="VTH15" s="5"/>
      <c r="VTI15" s="5"/>
      <c r="VTJ15" s="5"/>
      <c r="VTK15" s="5"/>
      <c r="VTL15" s="5"/>
      <c r="VTM15" s="5"/>
      <c r="VTN15" s="5"/>
      <c r="VTO15" s="5"/>
      <c r="VTP15" s="5"/>
      <c r="VTQ15" s="5"/>
      <c r="VTR15" s="5"/>
      <c r="VTS15" s="5"/>
      <c r="VTT15" s="5"/>
      <c r="VTU15" s="5"/>
      <c r="VTV15" s="5"/>
      <c r="VTW15" s="5"/>
      <c r="VTX15" s="5"/>
      <c r="VTY15" s="5"/>
      <c r="VTZ15" s="5"/>
      <c r="VUA15" s="5"/>
      <c r="VUB15" s="5"/>
      <c r="VUC15" s="5"/>
      <c r="VUD15" s="5"/>
      <c r="VUE15" s="5"/>
      <c r="VUF15" s="5"/>
      <c r="VUG15" s="5"/>
      <c r="VUH15" s="5"/>
      <c r="VUI15" s="5"/>
      <c r="VUJ15" s="5"/>
      <c r="VUK15" s="5"/>
      <c r="VUL15" s="5"/>
      <c r="VUM15" s="5"/>
      <c r="VUN15" s="5"/>
      <c r="VUO15" s="5"/>
      <c r="VUP15" s="5"/>
      <c r="VUQ15" s="5"/>
      <c r="VUR15" s="5"/>
      <c r="VUS15" s="5"/>
      <c r="VUT15" s="5"/>
      <c r="VUU15" s="5"/>
      <c r="VUV15" s="5"/>
      <c r="VUW15" s="5"/>
      <c r="VUX15" s="5"/>
      <c r="VUY15" s="5"/>
      <c r="VUZ15" s="5"/>
      <c r="VVA15" s="5"/>
      <c r="VVB15" s="5"/>
      <c r="VVC15" s="5"/>
      <c r="VVD15" s="5"/>
      <c r="VVE15" s="5"/>
      <c r="VVF15" s="5"/>
      <c r="VVG15" s="5"/>
      <c r="VVH15" s="5"/>
      <c r="VVI15" s="5"/>
      <c r="VVJ15" s="5"/>
      <c r="VVK15" s="5"/>
      <c r="VVL15" s="5"/>
      <c r="VVM15" s="5"/>
      <c r="VVN15" s="5"/>
      <c r="VVO15" s="5"/>
      <c r="VVP15" s="5"/>
      <c r="VVQ15" s="5"/>
      <c r="VVR15" s="5"/>
      <c r="VVS15" s="5"/>
      <c r="VVT15" s="5"/>
      <c r="VVU15" s="5"/>
      <c r="VVV15" s="5"/>
      <c r="VVW15" s="5"/>
      <c r="VVX15" s="5"/>
      <c r="VVY15" s="5"/>
      <c r="VVZ15" s="5"/>
      <c r="VWA15" s="5"/>
      <c r="VWB15" s="5"/>
      <c r="VWC15" s="5"/>
      <c r="VWD15" s="5"/>
      <c r="VWE15" s="5"/>
      <c r="VWF15" s="5"/>
      <c r="VWG15" s="5"/>
      <c r="VWH15" s="5"/>
      <c r="VWI15" s="5"/>
      <c r="VWJ15" s="5"/>
      <c r="VWK15" s="5"/>
      <c r="VWL15" s="5"/>
      <c r="VWM15" s="5"/>
      <c r="VWN15" s="5"/>
      <c r="VWO15" s="5"/>
      <c r="VWP15" s="5"/>
      <c r="VWQ15" s="5"/>
      <c r="VWR15" s="5"/>
      <c r="VWS15" s="5"/>
      <c r="VWT15" s="5"/>
      <c r="VWU15" s="5"/>
      <c r="VWV15" s="5"/>
      <c r="VWW15" s="5"/>
      <c r="VWX15" s="5"/>
      <c r="VWY15" s="5"/>
      <c r="VWZ15" s="5"/>
      <c r="VXA15" s="5"/>
      <c r="VXB15" s="5"/>
      <c r="VXC15" s="5"/>
      <c r="VXD15" s="5"/>
      <c r="VXE15" s="5"/>
      <c r="VXF15" s="5"/>
      <c r="VXG15" s="5"/>
      <c r="VXH15" s="5"/>
      <c r="VXI15" s="5"/>
      <c r="VXJ15" s="5"/>
      <c r="VXK15" s="5"/>
      <c r="VXL15" s="5"/>
      <c r="VXM15" s="5"/>
      <c r="VXN15" s="5"/>
      <c r="VXO15" s="5"/>
      <c r="VXP15" s="5"/>
      <c r="VXQ15" s="5"/>
      <c r="VXR15" s="5"/>
      <c r="VXS15" s="5"/>
      <c r="VXT15" s="5"/>
      <c r="VXU15" s="5"/>
      <c r="VXV15" s="5"/>
      <c r="VXW15" s="5"/>
      <c r="VXX15" s="5"/>
      <c r="VXY15" s="5"/>
      <c r="VXZ15" s="5"/>
      <c r="VYA15" s="5"/>
      <c r="VYB15" s="5"/>
      <c r="VYC15" s="5"/>
      <c r="VYD15" s="5"/>
      <c r="VYE15" s="5"/>
      <c r="VYF15" s="5"/>
      <c r="VYG15" s="5"/>
      <c r="VYH15" s="5"/>
      <c r="VYI15" s="5"/>
      <c r="VYJ15" s="5"/>
      <c r="VYK15" s="5"/>
      <c r="VYL15" s="5"/>
      <c r="VYM15" s="5"/>
      <c r="VYN15" s="5"/>
      <c r="VYO15" s="5"/>
      <c r="VYP15" s="5"/>
      <c r="VYQ15" s="5"/>
      <c r="VYR15" s="5"/>
      <c r="VYS15" s="5"/>
      <c r="VYT15" s="5"/>
      <c r="VYU15" s="5"/>
      <c r="VYV15" s="5"/>
      <c r="VYW15" s="5"/>
      <c r="VYX15" s="5"/>
      <c r="VYY15" s="5"/>
      <c r="VYZ15" s="5"/>
      <c r="VZA15" s="5"/>
      <c r="VZB15" s="5"/>
      <c r="VZC15" s="5"/>
      <c r="VZD15" s="5"/>
      <c r="VZE15" s="5"/>
      <c r="VZF15" s="5"/>
      <c r="VZG15" s="5"/>
      <c r="VZH15" s="5"/>
      <c r="VZI15" s="5"/>
      <c r="VZJ15" s="5"/>
      <c r="VZK15" s="5"/>
      <c r="VZL15" s="5"/>
      <c r="VZM15" s="5"/>
      <c r="VZN15" s="5"/>
      <c r="VZO15" s="5"/>
      <c r="VZP15" s="5"/>
      <c r="VZQ15" s="5"/>
      <c r="VZR15" s="5"/>
      <c r="VZS15" s="5"/>
      <c r="VZT15" s="5"/>
      <c r="VZU15" s="5"/>
      <c r="VZV15" s="5"/>
      <c r="VZW15" s="5"/>
      <c r="VZX15" s="5"/>
      <c r="VZY15" s="5"/>
      <c r="VZZ15" s="5"/>
      <c r="WAA15" s="5"/>
      <c r="WAB15" s="5"/>
      <c r="WAC15" s="5"/>
      <c r="WAD15" s="5"/>
      <c r="WAE15" s="5"/>
      <c r="WAF15" s="5"/>
      <c r="WAG15" s="5"/>
      <c r="WAH15" s="5"/>
      <c r="WAI15" s="5"/>
      <c r="WAJ15" s="5"/>
      <c r="WAK15" s="5"/>
      <c r="WAL15" s="5"/>
      <c r="WAM15" s="5"/>
      <c r="WAN15" s="5"/>
      <c r="WAO15" s="5"/>
      <c r="WAP15" s="5"/>
      <c r="WAQ15" s="5"/>
      <c r="WAR15" s="5"/>
      <c r="WAS15" s="5"/>
      <c r="WAT15" s="5"/>
      <c r="WAU15" s="5"/>
      <c r="WAV15" s="5"/>
      <c r="WAW15" s="5"/>
      <c r="WAX15" s="5"/>
      <c r="WAY15" s="5"/>
      <c r="WAZ15" s="5"/>
      <c r="WBA15" s="5"/>
      <c r="WBB15" s="5"/>
      <c r="WBC15" s="5"/>
      <c r="WBD15" s="5"/>
      <c r="WBE15" s="5"/>
      <c r="WBF15" s="5"/>
      <c r="WBG15" s="5"/>
      <c r="WBH15" s="5"/>
      <c r="WBI15" s="5"/>
      <c r="WBJ15" s="5"/>
      <c r="WBK15" s="5"/>
      <c r="WBL15" s="5"/>
      <c r="WBM15" s="5"/>
      <c r="WBN15" s="5"/>
      <c r="WBO15" s="5"/>
      <c r="WBP15" s="5"/>
      <c r="WBQ15" s="5"/>
      <c r="WBR15" s="5"/>
      <c r="WBS15" s="5"/>
      <c r="WBT15" s="5"/>
      <c r="WBU15" s="5"/>
      <c r="WBV15" s="5"/>
      <c r="WBW15" s="5"/>
      <c r="WBX15" s="5"/>
      <c r="WBY15" s="5"/>
      <c r="WBZ15" s="5"/>
      <c r="WCA15" s="5"/>
      <c r="WCB15" s="5"/>
      <c r="WCC15" s="5"/>
      <c r="WCD15" s="5"/>
      <c r="WCE15" s="5"/>
      <c r="WCF15" s="5"/>
      <c r="WCG15" s="5"/>
      <c r="WCH15" s="5"/>
      <c r="WCI15" s="5"/>
      <c r="WCJ15" s="5"/>
      <c r="WCK15" s="5"/>
      <c r="WCL15" s="5"/>
      <c r="WCM15" s="5"/>
      <c r="WCN15" s="5"/>
      <c r="WCO15" s="5"/>
      <c r="WCP15" s="5"/>
      <c r="WCQ15" s="5"/>
      <c r="WCR15" s="5"/>
      <c r="WCS15" s="5"/>
      <c r="WCT15" s="5"/>
      <c r="WCU15" s="5"/>
      <c r="WCV15" s="5"/>
      <c r="WCW15" s="5"/>
      <c r="WCX15" s="5"/>
      <c r="WCY15" s="5"/>
      <c r="WCZ15" s="5"/>
      <c r="WDA15" s="5"/>
      <c r="WDB15" s="5"/>
      <c r="WDC15" s="5"/>
      <c r="WDD15" s="5"/>
      <c r="WDE15" s="5"/>
      <c r="WDF15" s="5"/>
      <c r="WDG15" s="5"/>
      <c r="WDH15" s="5"/>
      <c r="WDI15" s="5"/>
      <c r="WDJ15" s="5"/>
      <c r="WDK15" s="5"/>
      <c r="WDL15" s="5"/>
      <c r="WDM15" s="5"/>
      <c r="WDN15" s="5"/>
      <c r="WDO15" s="5"/>
      <c r="WDP15" s="5"/>
      <c r="WDQ15" s="5"/>
      <c r="WDR15" s="5"/>
      <c r="WDS15" s="5"/>
      <c r="WDT15" s="5"/>
      <c r="WDU15" s="5"/>
      <c r="WDV15" s="5"/>
      <c r="WDW15" s="5"/>
      <c r="WDX15" s="5"/>
      <c r="WDY15" s="5"/>
      <c r="WDZ15" s="5"/>
      <c r="WEA15" s="5"/>
      <c r="WEB15" s="5"/>
      <c r="WEC15" s="5"/>
      <c r="WED15" s="5"/>
      <c r="WEE15" s="5"/>
      <c r="WEF15" s="5"/>
      <c r="WEG15" s="5"/>
      <c r="WEH15" s="5"/>
      <c r="WEI15" s="5"/>
      <c r="WEJ15" s="5"/>
      <c r="WEK15" s="5"/>
      <c r="WEL15" s="5"/>
      <c r="WEM15" s="5"/>
      <c r="WEN15" s="5"/>
      <c r="WEO15" s="5"/>
      <c r="WEP15" s="5"/>
      <c r="WEQ15" s="5"/>
      <c r="WER15" s="5"/>
      <c r="WES15" s="5"/>
      <c r="WET15" s="5"/>
      <c r="WEU15" s="5"/>
      <c r="WEV15" s="5"/>
      <c r="WEW15" s="5"/>
      <c r="WEX15" s="5"/>
      <c r="WEY15" s="5"/>
      <c r="WEZ15" s="5"/>
      <c r="WFA15" s="5"/>
      <c r="WFB15" s="5"/>
      <c r="WFC15" s="5"/>
      <c r="WFD15" s="5"/>
      <c r="WFE15" s="5"/>
      <c r="WFF15" s="5"/>
      <c r="WFG15" s="5"/>
      <c r="WFH15" s="5"/>
      <c r="WFI15" s="5"/>
      <c r="WFJ15" s="5"/>
      <c r="WFK15" s="5"/>
      <c r="WFL15" s="5"/>
      <c r="WFM15" s="5"/>
      <c r="WFN15" s="5"/>
      <c r="WFO15" s="5"/>
      <c r="WFP15" s="5"/>
      <c r="WFQ15" s="5"/>
      <c r="WFR15" s="5"/>
      <c r="WFS15" s="5"/>
      <c r="WFT15" s="5"/>
      <c r="WFU15" s="5"/>
      <c r="WFV15" s="5"/>
      <c r="WFW15" s="5"/>
      <c r="WFX15" s="5"/>
      <c r="WFY15" s="5"/>
      <c r="WFZ15" s="5"/>
      <c r="WGA15" s="5"/>
      <c r="WGB15" s="5"/>
      <c r="WGC15" s="5"/>
      <c r="WGD15" s="5"/>
      <c r="WGE15" s="5"/>
      <c r="WGF15" s="5"/>
      <c r="WGG15" s="5"/>
      <c r="WGH15" s="5"/>
      <c r="WGI15" s="5"/>
      <c r="WGJ15" s="5"/>
      <c r="WGK15" s="5"/>
      <c r="WGL15" s="5"/>
      <c r="WGM15" s="5"/>
      <c r="WGN15" s="5"/>
      <c r="WGO15" s="5"/>
      <c r="WGP15" s="5"/>
      <c r="WGQ15" s="5"/>
      <c r="WGR15" s="5"/>
      <c r="WGS15" s="5"/>
      <c r="WGT15" s="5"/>
      <c r="WGU15" s="5"/>
      <c r="WGV15" s="5"/>
      <c r="WGW15" s="5"/>
      <c r="WGX15" s="5"/>
      <c r="WGY15" s="5"/>
      <c r="WGZ15" s="5"/>
      <c r="WHA15" s="5"/>
      <c r="WHB15" s="5"/>
      <c r="WHC15" s="5"/>
      <c r="WHD15" s="5"/>
      <c r="WHE15" s="5"/>
      <c r="WHF15" s="5"/>
      <c r="WHG15" s="5"/>
      <c r="WHH15" s="5"/>
      <c r="WHI15" s="5"/>
      <c r="WHJ15" s="5"/>
      <c r="WHK15" s="5"/>
      <c r="WHL15" s="5"/>
      <c r="WHM15" s="5"/>
      <c r="WHN15" s="5"/>
      <c r="WHO15" s="5"/>
      <c r="WHP15" s="5"/>
      <c r="WHQ15" s="5"/>
      <c r="WHR15" s="5"/>
      <c r="WHS15" s="5"/>
      <c r="WHT15" s="5"/>
      <c r="WHU15" s="5"/>
      <c r="WHV15" s="5"/>
      <c r="WHW15" s="5"/>
      <c r="WHX15" s="5"/>
      <c r="WHY15" s="5"/>
      <c r="WHZ15" s="5"/>
      <c r="WIA15" s="5"/>
      <c r="WIB15" s="5"/>
      <c r="WIC15" s="5"/>
      <c r="WID15" s="5"/>
      <c r="WIE15" s="5"/>
      <c r="WIF15" s="5"/>
      <c r="WIG15" s="5"/>
      <c r="WIH15" s="5"/>
      <c r="WII15" s="5"/>
      <c r="WIJ15" s="5"/>
      <c r="WIK15" s="5"/>
      <c r="WIL15" s="5"/>
      <c r="WIM15" s="5"/>
      <c r="WIN15" s="5"/>
      <c r="WIO15" s="5"/>
      <c r="WIP15" s="5"/>
      <c r="WIQ15" s="5"/>
      <c r="WIR15" s="5"/>
      <c r="WIS15" s="5"/>
      <c r="WIT15" s="5"/>
      <c r="WIU15" s="5"/>
      <c r="WIV15" s="5"/>
      <c r="WIW15" s="5"/>
      <c r="WIX15" s="5"/>
      <c r="WIY15" s="5"/>
      <c r="WIZ15" s="5"/>
      <c r="WJA15" s="5"/>
      <c r="WJB15" s="5"/>
      <c r="WJC15" s="5"/>
      <c r="WJD15" s="5"/>
      <c r="WJE15" s="5"/>
      <c r="WJF15" s="5"/>
      <c r="WJG15" s="5"/>
      <c r="WJH15" s="5"/>
      <c r="WJI15" s="5"/>
      <c r="WJJ15" s="5"/>
      <c r="WJK15" s="5"/>
      <c r="WJL15" s="5"/>
      <c r="WJM15" s="5"/>
      <c r="WJN15" s="5"/>
      <c r="WJO15" s="5"/>
      <c r="WJP15" s="5"/>
      <c r="WJQ15" s="5"/>
      <c r="WJR15" s="5"/>
      <c r="WJS15" s="5"/>
      <c r="WJT15" s="5"/>
      <c r="WJU15" s="5"/>
      <c r="WJV15" s="5"/>
      <c r="WJW15" s="5"/>
      <c r="WJX15" s="5"/>
      <c r="WJY15" s="5"/>
      <c r="WJZ15" s="5"/>
      <c r="WKA15" s="5"/>
      <c r="WKB15" s="5"/>
      <c r="WKC15" s="5"/>
      <c r="WKD15" s="5"/>
      <c r="WKE15" s="5"/>
      <c r="WKF15" s="5"/>
      <c r="WKG15" s="5"/>
      <c r="WKH15" s="5"/>
      <c r="WKI15" s="5"/>
      <c r="WKJ15" s="5"/>
      <c r="WKK15" s="5"/>
      <c r="WKL15" s="5"/>
      <c r="WKM15" s="5"/>
      <c r="WKN15" s="5"/>
      <c r="WKO15" s="5"/>
      <c r="WKP15" s="5"/>
      <c r="WKQ15" s="5"/>
      <c r="WKR15" s="5"/>
      <c r="WKS15" s="5"/>
      <c r="WKT15" s="5"/>
      <c r="WKU15" s="5"/>
      <c r="WKV15" s="5"/>
      <c r="WKW15" s="5"/>
      <c r="WKX15" s="5"/>
      <c r="WKY15" s="5"/>
      <c r="WKZ15" s="5"/>
      <c r="WLA15" s="5"/>
      <c r="WLB15" s="5"/>
      <c r="WLC15" s="5"/>
      <c r="WLD15" s="5"/>
      <c r="WLE15" s="5"/>
      <c r="WLF15" s="5"/>
      <c r="WLG15" s="5"/>
      <c r="WLH15" s="5"/>
      <c r="WLI15" s="5"/>
      <c r="WLJ15" s="5"/>
      <c r="WLK15" s="5"/>
      <c r="WLL15" s="5"/>
      <c r="WLM15" s="5"/>
      <c r="WLN15" s="5"/>
      <c r="WLO15" s="5"/>
      <c r="WLP15" s="5"/>
      <c r="WLQ15" s="5"/>
      <c r="WLR15" s="5"/>
      <c r="WLS15" s="5"/>
      <c r="WLT15" s="5"/>
      <c r="WLU15" s="5"/>
      <c r="WLV15" s="5"/>
      <c r="WLW15" s="5"/>
      <c r="WLX15" s="5"/>
      <c r="WLY15" s="5"/>
      <c r="WLZ15" s="5"/>
      <c r="WMA15" s="5"/>
      <c r="WMB15" s="5"/>
      <c r="WMC15" s="5"/>
      <c r="WMD15" s="5"/>
      <c r="WME15" s="5"/>
      <c r="WMF15" s="5"/>
      <c r="WMG15" s="5"/>
      <c r="WMH15" s="5"/>
      <c r="WMI15" s="5"/>
      <c r="WMJ15" s="5"/>
      <c r="WMK15" s="5"/>
      <c r="WML15" s="5"/>
      <c r="WMM15" s="5"/>
      <c r="WMN15" s="5"/>
      <c r="WMO15" s="5"/>
      <c r="WMP15" s="5"/>
      <c r="WMQ15" s="5"/>
      <c r="WMR15" s="5"/>
      <c r="WMS15" s="5"/>
      <c r="WMT15" s="5"/>
      <c r="WMU15" s="5"/>
      <c r="WMV15" s="5"/>
      <c r="WMW15" s="5"/>
      <c r="WMX15" s="5"/>
      <c r="WMY15" s="5"/>
      <c r="WMZ15" s="5"/>
      <c r="WNA15" s="5"/>
      <c r="WNB15" s="5"/>
      <c r="WNC15" s="5"/>
      <c r="WND15" s="5"/>
      <c r="WNE15" s="5"/>
      <c r="WNF15" s="5"/>
      <c r="WNG15" s="5"/>
      <c r="WNH15" s="5"/>
      <c r="WNI15" s="5"/>
      <c r="WNJ15" s="5"/>
      <c r="WNK15" s="5"/>
      <c r="WNL15" s="5"/>
      <c r="WNM15" s="5"/>
      <c r="WNN15" s="5"/>
      <c r="WNO15" s="5"/>
      <c r="WNP15" s="5"/>
      <c r="WNQ15" s="5"/>
      <c r="WNR15" s="5"/>
      <c r="WNS15" s="5"/>
      <c r="WNT15" s="5"/>
      <c r="WNU15" s="5"/>
      <c r="WNV15" s="5"/>
      <c r="WNW15" s="5"/>
      <c r="WNX15" s="5"/>
      <c r="WNY15" s="5"/>
      <c r="WNZ15" s="5"/>
      <c r="WOA15" s="5"/>
      <c r="WOB15" s="5"/>
      <c r="WOC15" s="5"/>
      <c r="WOD15" s="5"/>
      <c r="WOE15" s="5"/>
      <c r="WOF15" s="5"/>
      <c r="WOG15" s="5"/>
      <c r="WOH15" s="5"/>
      <c r="WOI15" s="5"/>
      <c r="WOJ15" s="5"/>
      <c r="WOK15" s="5"/>
      <c r="WOL15" s="5"/>
      <c r="WOM15" s="5"/>
      <c r="WON15" s="5"/>
      <c r="WOO15" s="5"/>
      <c r="WOP15" s="5"/>
      <c r="WOQ15" s="5"/>
      <c r="WOR15" s="5"/>
      <c r="WOS15" s="5"/>
      <c r="WOT15" s="5"/>
      <c r="WOU15" s="5"/>
      <c r="WOV15" s="5"/>
      <c r="WOW15" s="5"/>
      <c r="WOX15" s="5"/>
      <c r="WOY15" s="5"/>
      <c r="WOZ15" s="5"/>
      <c r="WPA15" s="5"/>
      <c r="WPB15" s="5"/>
      <c r="WPC15" s="5"/>
      <c r="WPD15" s="5"/>
      <c r="WPE15" s="5"/>
      <c r="WPF15" s="5"/>
      <c r="WPG15" s="5"/>
      <c r="WPH15" s="5"/>
      <c r="WPI15" s="5"/>
      <c r="WPJ15" s="5"/>
      <c r="WPK15" s="5"/>
      <c r="WPL15" s="5"/>
      <c r="WPM15" s="5"/>
      <c r="WPN15" s="5"/>
      <c r="WPO15" s="5"/>
      <c r="WPP15" s="5"/>
      <c r="WPQ15" s="5"/>
      <c r="WPR15" s="5"/>
      <c r="WPS15" s="5"/>
      <c r="WPT15" s="5"/>
      <c r="WPU15" s="5"/>
      <c r="WPV15" s="5"/>
      <c r="WPW15" s="5"/>
      <c r="WPX15" s="5"/>
      <c r="WPY15" s="5"/>
      <c r="WPZ15" s="5"/>
      <c r="WQA15" s="5"/>
      <c r="WQB15" s="5"/>
      <c r="WQC15" s="5"/>
      <c r="WQD15" s="5"/>
      <c r="WQE15" s="5"/>
      <c r="WQF15" s="5"/>
      <c r="WQG15" s="5"/>
      <c r="WQH15" s="5"/>
      <c r="WQI15" s="5"/>
      <c r="WQJ15" s="5"/>
      <c r="WQK15" s="5"/>
      <c r="WQL15" s="5"/>
      <c r="WQM15" s="5"/>
      <c r="WQN15" s="5"/>
      <c r="WQO15" s="5"/>
      <c r="WQP15" s="5"/>
      <c r="WQQ15" s="5"/>
      <c r="WQR15" s="5"/>
      <c r="WQS15" s="5"/>
      <c r="WQT15" s="5"/>
      <c r="WQU15" s="5"/>
      <c r="WQV15" s="5"/>
      <c r="WQW15" s="5"/>
      <c r="WQX15" s="5"/>
      <c r="WQY15" s="5"/>
      <c r="WQZ15" s="5"/>
      <c r="WRA15" s="5"/>
      <c r="WRB15" s="5"/>
      <c r="WRC15" s="5"/>
      <c r="WRD15" s="5"/>
      <c r="WRE15" s="5"/>
      <c r="WRF15" s="5"/>
      <c r="WRG15" s="5"/>
      <c r="WRH15" s="5"/>
      <c r="WRI15" s="5"/>
      <c r="WRJ15" s="5"/>
      <c r="WRK15" s="5"/>
      <c r="WRL15" s="5"/>
      <c r="WRM15" s="5"/>
      <c r="WRN15" s="5"/>
      <c r="WRO15" s="5"/>
      <c r="WRP15" s="5"/>
      <c r="WRQ15" s="5"/>
      <c r="WRR15" s="5"/>
      <c r="WRS15" s="5"/>
      <c r="WRT15" s="5"/>
      <c r="WRU15" s="5"/>
      <c r="WRV15" s="5"/>
      <c r="WRW15" s="5"/>
      <c r="WRX15" s="5"/>
      <c r="WRY15" s="5"/>
      <c r="WRZ15" s="5"/>
      <c r="WSA15" s="5"/>
      <c r="WSB15" s="5"/>
      <c r="WSC15" s="5"/>
      <c r="WSD15" s="5"/>
      <c r="WSE15" s="5"/>
      <c r="WSF15" s="5"/>
      <c r="WSG15" s="5"/>
      <c r="WSH15" s="5"/>
      <c r="WSI15" s="5"/>
      <c r="WSJ15" s="5"/>
      <c r="WSK15" s="5"/>
      <c r="WSL15" s="5"/>
      <c r="WSM15" s="5"/>
      <c r="WSN15" s="5"/>
      <c r="WSO15" s="5"/>
      <c r="WSP15" s="5"/>
      <c r="WSQ15" s="5"/>
      <c r="WSR15" s="5"/>
      <c r="WSS15" s="5"/>
      <c r="WST15" s="5"/>
      <c r="WSU15" s="5"/>
      <c r="WSV15" s="5"/>
      <c r="WSW15" s="5"/>
      <c r="WSX15" s="5"/>
      <c r="WSY15" s="5"/>
      <c r="WSZ15" s="5"/>
      <c r="WTA15" s="5"/>
      <c r="WTB15" s="5"/>
      <c r="WTC15" s="5"/>
      <c r="WTD15" s="5"/>
      <c r="WTE15" s="5"/>
      <c r="WTF15" s="5"/>
      <c r="WTG15" s="5"/>
      <c r="WTH15" s="5"/>
      <c r="WTI15" s="5"/>
      <c r="WTJ15" s="5"/>
      <c r="WTK15" s="5"/>
      <c r="WTL15" s="5"/>
      <c r="WTM15" s="5"/>
      <c r="WTN15" s="5"/>
      <c r="WTO15" s="5"/>
      <c r="WTP15" s="5"/>
      <c r="WTQ15" s="5"/>
      <c r="WTR15" s="5"/>
      <c r="WTS15" s="5"/>
      <c r="WTT15" s="5"/>
      <c r="WTU15" s="5"/>
      <c r="WTV15" s="5"/>
      <c r="WTW15" s="5"/>
      <c r="WTX15" s="5"/>
      <c r="WTY15" s="5"/>
      <c r="WTZ15" s="5"/>
      <c r="WUA15" s="5"/>
      <c r="WUB15" s="5"/>
      <c r="WUC15" s="5"/>
      <c r="WUD15" s="5"/>
      <c r="WUE15" s="5"/>
      <c r="WUF15" s="5"/>
      <c r="WUG15" s="5"/>
      <c r="WUH15" s="5"/>
      <c r="WUI15" s="5"/>
      <c r="WUJ15" s="5"/>
      <c r="WUK15" s="5"/>
      <c r="WUL15" s="5"/>
      <c r="WUM15" s="5"/>
      <c r="WUN15" s="5"/>
      <c r="WUO15" s="5"/>
      <c r="WUP15" s="5"/>
      <c r="WUQ15" s="5"/>
      <c r="WUR15" s="5"/>
      <c r="WUS15" s="5"/>
      <c r="WUT15" s="5"/>
      <c r="WUU15" s="5"/>
      <c r="WUV15" s="5"/>
      <c r="WUW15" s="5"/>
      <c r="WUX15" s="5"/>
      <c r="WUY15" s="5"/>
      <c r="WUZ15" s="5"/>
      <c r="WVA15" s="5"/>
      <c r="WVB15" s="5"/>
      <c r="WVC15" s="5"/>
      <c r="WVD15" s="5"/>
      <c r="WVE15" s="5"/>
      <c r="WVF15" s="5"/>
      <c r="WVG15" s="5"/>
      <c r="WVH15" s="5"/>
      <c r="WVI15" s="5"/>
      <c r="WVJ15" s="5"/>
      <c r="WVK15" s="5"/>
      <c r="WVL15" s="5"/>
      <c r="WVM15" s="5"/>
      <c r="WVN15" s="5"/>
      <c r="WVO15" s="5"/>
      <c r="WVP15" s="5"/>
      <c r="WVQ15" s="5"/>
      <c r="WVR15" s="5"/>
      <c r="WVS15" s="5"/>
      <c r="WVT15" s="5"/>
      <c r="WVU15" s="5"/>
      <c r="WVV15" s="5"/>
      <c r="WVW15" s="5"/>
      <c r="WVX15" s="5"/>
      <c r="WVY15" s="5"/>
      <c r="WVZ15" s="5"/>
      <c r="WWA15" s="5"/>
      <c r="WWB15" s="5"/>
      <c r="WWC15" s="5"/>
      <c r="WWD15" s="5"/>
      <c r="WWE15" s="5"/>
      <c r="WWF15" s="5"/>
      <c r="WWG15" s="5"/>
      <c r="WWH15" s="5"/>
      <c r="WWI15" s="5"/>
      <c r="WWJ15" s="5"/>
      <c r="WWK15" s="5"/>
      <c r="WWL15" s="5"/>
      <c r="WWM15" s="5"/>
      <c r="WWN15" s="5"/>
      <c r="WWO15" s="5"/>
      <c r="WWP15" s="5"/>
      <c r="WWQ15" s="5"/>
      <c r="WWR15" s="5"/>
      <c r="WWS15" s="5"/>
      <c r="WWT15" s="5"/>
      <c r="WWU15" s="5"/>
      <c r="WWV15" s="5"/>
      <c r="WWW15" s="5"/>
      <c r="WWX15" s="5"/>
      <c r="WWY15" s="5"/>
      <c r="WWZ15" s="5"/>
      <c r="WXA15" s="5"/>
      <c r="WXB15" s="5"/>
      <c r="WXC15" s="5"/>
      <c r="WXD15" s="5"/>
      <c r="WXE15" s="5"/>
      <c r="WXF15" s="5"/>
      <c r="WXG15" s="5"/>
      <c r="WXH15" s="5"/>
      <c r="WXI15" s="5"/>
      <c r="WXJ15" s="5"/>
      <c r="WXK15" s="5"/>
      <c r="WXL15" s="5"/>
      <c r="WXM15" s="5"/>
      <c r="WXN15" s="5"/>
      <c r="WXO15" s="5"/>
      <c r="WXP15" s="5"/>
      <c r="WXQ15" s="5"/>
      <c r="WXR15" s="5"/>
      <c r="WXS15" s="5"/>
      <c r="WXT15" s="5"/>
      <c r="WXU15" s="5"/>
      <c r="WXV15" s="5"/>
      <c r="WXW15" s="5"/>
      <c r="WXX15" s="5"/>
      <c r="WXY15" s="5"/>
      <c r="WXZ15" s="5"/>
      <c r="WYA15" s="5"/>
      <c r="WYB15" s="5"/>
      <c r="WYC15" s="5"/>
      <c r="WYD15" s="5"/>
      <c r="WYE15" s="5"/>
      <c r="WYF15" s="5"/>
      <c r="WYG15" s="5"/>
      <c r="WYH15" s="5"/>
      <c r="WYI15" s="5"/>
      <c r="WYJ15" s="5"/>
      <c r="WYK15" s="5"/>
      <c r="WYL15" s="5"/>
      <c r="WYM15" s="5"/>
      <c r="WYN15" s="5"/>
      <c r="WYO15" s="5"/>
      <c r="WYP15" s="5"/>
      <c r="WYQ15" s="5"/>
      <c r="WYR15" s="5"/>
      <c r="WYS15" s="5"/>
      <c r="WYT15" s="5"/>
      <c r="WYU15" s="5"/>
      <c r="WYV15" s="5"/>
      <c r="WYW15" s="5"/>
      <c r="WYX15" s="5"/>
      <c r="WYY15" s="5"/>
      <c r="WYZ15" s="5"/>
      <c r="WZA15" s="5"/>
      <c r="WZB15" s="5"/>
      <c r="WZC15" s="5"/>
      <c r="WZD15" s="5"/>
      <c r="WZE15" s="5"/>
      <c r="WZF15" s="5"/>
      <c r="WZG15" s="5"/>
      <c r="WZH15" s="5"/>
      <c r="WZI15" s="5"/>
      <c r="WZJ15" s="5"/>
      <c r="WZK15" s="5"/>
      <c r="WZL15" s="5"/>
      <c r="WZM15" s="5"/>
      <c r="WZN15" s="5"/>
      <c r="WZO15" s="5"/>
      <c r="WZP15" s="5"/>
      <c r="WZQ15" s="5"/>
      <c r="WZR15" s="5"/>
      <c r="WZS15" s="5"/>
      <c r="WZT15" s="5"/>
      <c r="WZU15" s="5"/>
      <c r="WZV15" s="5"/>
      <c r="WZW15" s="5"/>
      <c r="WZX15" s="5"/>
      <c r="WZY15" s="5"/>
      <c r="WZZ15" s="5"/>
      <c r="XAA15" s="5"/>
      <c r="XAB15" s="5"/>
      <c r="XAC15" s="5"/>
      <c r="XAD15" s="5"/>
      <c r="XAE15" s="5"/>
      <c r="XAF15" s="5"/>
      <c r="XAG15" s="5"/>
      <c r="XAH15" s="5"/>
      <c r="XAI15" s="5"/>
      <c r="XAJ15" s="5"/>
      <c r="XAK15" s="5"/>
      <c r="XAL15" s="5"/>
      <c r="XAM15" s="5"/>
      <c r="XAN15" s="5"/>
      <c r="XAO15" s="5"/>
      <c r="XAP15" s="5"/>
      <c r="XAQ15" s="5"/>
      <c r="XAR15" s="5"/>
      <c r="XAS15" s="5"/>
      <c r="XAT15" s="5"/>
      <c r="XAU15" s="5"/>
      <c r="XAV15" s="5"/>
      <c r="XAW15" s="5"/>
      <c r="XAX15" s="5"/>
      <c r="XAY15" s="5"/>
      <c r="XAZ15" s="5"/>
      <c r="XBA15" s="5"/>
      <c r="XBB15" s="5"/>
      <c r="XBC15" s="5"/>
      <c r="XBD15" s="5"/>
      <c r="XBE15" s="5"/>
      <c r="XBF15" s="5"/>
      <c r="XBG15" s="5"/>
      <c r="XBH15" s="5"/>
      <c r="XBI15" s="5"/>
      <c r="XBJ15" s="5"/>
      <c r="XBK15" s="5"/>
      <c r="XBL15" s="5"/>
      <c r="XBM15" s="5"/>
      <c r="XBN15" s="5"/>
      <c r="XBO15" s="5"/>
      <c r="XBP15" s="5"/>
      <c r="XBQ15" s="5"/>
      <c r="XBR15" s="5"/>
      <c r="XBS15" s="5"/>
      <c r="XBT15" s="5"/>
      <c r="XBU15" s="5"/>
      <c r="XBV15" s="5"/>
      <c r="XBW15" s="5"/>
      <c r="XBX15" s="5"/>
      <c r="XBY15" s="5"/>
      <c r="XBZ15" s="5"/>
      <c r="XCA15" s="5"/>
      <c r="XCB15" s="5"/>
      <c r="XCC15" s="5"/>
      <c r="XCD15" s="5"/>
      <c r="XCE15" s="5"/>
      <c r="XCF15" s="5"/>
      <c r="XCG15" s="5"/>
      <c r="XCH15" s="5"/>
      <c r="XCI15" s="5"/>
      <c r="XCJ15" s="5"/>
      <c r="XCK15" s="5"/>
      <c r="XCL15" s="5"/>
      <c r="XCM15" s="5"/>
      <c r="XCN15" s="5"/>
      <c r="XCO15" s="5"/>
      <c r="XCP15" s="5"/>
      <c r="XCQ15" s="5"/>
      <c r="XCR15" s="5"/>
      <c r="XCS15" s="5"/>
      <c r="XCT15" s="5"/>
      <c r="XCU15" s="5"/>
      <c r="XCV15" s="5"/>
      <c r="XCW15" s="5"/>
      <c r="XCX15" s="5"/>
      <c r="XCY15" s="5"/>
      <c r="XCZ15" s="5"/>
      <c r="XDA15" s="5"/>
      <c r="XDB15" s="5"/>
      <c r="XDC15" s="5"/>
      <c r="XDD15" s="5"/>
      <c r="XDE15" s="5"/>
      <c r="XDF15" s="5"/>
      <c r="XDG15" s="5"/>
      <c r="XDH15" s="5"/>
      <c r="XDI15" s="5"/>
      <c r="XDJ15" s="5"/>
      <c r="XDK15" s="5"/>
      <c r="XDL15" s="5"/>
      <c r="XDM15" s="5"/>
      <c r="XDN15" s="5"/>
      <c r="XDO15" s="5"/>
      <c r="XDP15" s="5"/>
      <c r="XDQ15" s="5"/>
      <c r="XDR15" s="5"/>
      <c r="XDS15" s="5"/>
      <c r="XDT15" s="5"/>
      <c r="XDU15" s="5"/>
      <c r="XDV15" s="5"/>
      <c r="XDW15" s="5"/>
      <c r="XDX15" s="5"/>
      <c r="XDY15" s="5"/>
      <c r="XDZ15" s="5"/>
      <c r="XEA15" s="5"/>
      <c r="XEB15" s="5"/>
      <c r="XEC15" s="5"/>
      <c r="XED15" s="5"/>
      <c r="XEE15" s="5"/>
      <c r="XEF15" s="5"/>
      <c r="XEG15" s="5"/>
      <c r="XEH15" s="5"/>
      <c r="XEI15" s="5"/>
      <c r="XEJ15" s="5"/>
      <c r="XEK15" s="5"/>
      <c r="XEL15" s="5"/>
      <c r="XEM15" s="5"/>
      <c r="XEN15" s="5"/>
      <c r="XEO15" s="5"/>
      <c r="XEP15" s="5"/>
      <c r="XEQ15" s="5"/>
      <c r="XER15" s="5"/>
      <c r="XES15" s="5"/>
      <c r="XET15" s="5"/>
      <c r="XEU15" s="5"/>
      <c r="XEV15" s="5"/>
      <c r="XEW15" s="5"/>
      <c r="XEX15" s="5"/>
      <c r="XEY15" s="5"/>
      <c r="XEZ15" s="5"/>
      <c r="XFA15" s="5"/>
      <c r="XFB15" s="5"/>
      <c r="XFC15" s="5"/>
    </row>
    <row r="16" spans="1:16383" ht="18" customHeight="1">
      <c r="A16" s="139">
        <v>13</v>
      </c>
      <c r="B16" s="153" t="s">
        <v>632</v>
      </c>
      <c r="C16" s="139" t="s">
        <v>633</v>
      </c>
      <c r="D16" s="140" t="s">
        <v>634</v>
      </c>
      <c r="E16" s="139" t="s">
        <v>3006</v>
      </c>
      <c r="F16" s="139" t="s">
        <v>106</v>
      </c>
      <c r="G16" s="148" t="s">
        <v>43</v>
      </c>
      <c r="H16" s="144" t="s">
        <v>3003</v>
      </c>
      <c r="I16" s="139" t="s">
        <v>3204</v>
      </c>
      <c r="J16" s="150" t="s">
        <v>3205</v>
      </c>
      <c r="K16" s="139"/>
      <c r="L16" s="139"/>
      <c r="M16" s="139"/>
      <c r="N16" s="139"/>
      <c r="O16" s="139"/>
      <c r="P16" s="140"/>
      <c r="Q16" s="140"/>
      <c r="R16" s="140" t="s">
        <v>3196</v>
      </c>
      <c r="S16" s="140" t="s">
        <v>3196</v>
      </c>
      <c r="T16" s="149"/>
    </row>
    <row r="17" spans="1:16383" ht="18" customHeight="1">
      <c r="A17" s="139">
        <v>14</v>
      </c>
      <c r="B17" s="153" t="s">
        <v>1031</v>
      </c>
      <c r="C17" s="139" t="s">
        <v>1032</v>
      </c>
      <c r="D17" s="140" t="s">
        <v>1033</v>
      </c>
      <c r="E17" s="139" t="s">
        <v>3006</v>
      </c>
      <c r="F17" s="139" t="s">
        <v>387</v>
      </c>
      <c r="G17" s="148" t="s">
        <v>43</v>
      </c>
      <c r="H17" s="144" t="s">
        <v>3003</v>
      </c>
      <c r="I17" s="139" t="s">
        <v>3206</v>
      </c>
      <c r="J17" s="150" t="s">
        <v>3205</v>
      </c>
      <c r="K17" s="139"/>
      <c r="L17" s="139"/>
      <c r="M17" s="139"/>
      <c r="N17" s="139"/>
      <c r="O17" s="139"/>
      <c r="P17" s="140"/>
      <c r="Q17" s="140"/>
      <c r="R17" s="140" t="s">
        <v>3196</v>
      </c>
      <c r="S17" s="140" t="s">
        <v>3196</v>
      </c>
      <c r="T17" s="149"/>
    </row>
    <row r="18" spans="1:16383" ht="18" customHeight="1">
      <c r="A18" s="139">
        <v>15</v>
      </c>
      <c r="B18" s="153" t="s">
        <v>1331</v>
      </c>
      <c r="C18" s="139" t="s">
        <v>1332</v>
      </c>
      <c r="D18" s="140" t="s">
        <v>1333</v>
      </c>
      <c r="E18" s="139" t="s">
        <v>3006</v>
      </c>
      <c r="F18" s="139" t="s">
        <v>324</v>
      </c>
      <c r="G18" s="148" t="s">
        <v>43</v>
      </c>
      <c r="H18" s="144" t="s">
        <v>3003</v>
      </c>
      <c r="I18" s="139" t="s">
        <v>3207</v>
      </c>
      <c r="J18" s="150" t="s">
        <v>3205</v>
      </c>
      <c r="K18" s="139"/>
      <c r="L18" s="139"/>
      <c r="M18" s="139"/>
      <c r="N18" s="139"/>
      <c r="O18" s="139"/>
      <c r="P18" s="140"/>
      <c r="Q18" s="140"/>
      <c r="R18" s="140" t="s">
        <v>3196</v>
      </c>
      <c r="S18" s="140" t="s">
        <v>3196</v>
      </c>
      <c r="T18" s="149"/>
    </row>
    <row r="19" spans="1:16383" ht="18" customHeight="1">
      <c r="A19" s="139">
        <v>16</v>
      </c>
      <c r="B19" s="153" t="s">
        <v>1453</v>
      </c>
      <c r="C19" s="139" t="s">
        <v>1454</v>
      </c>
      <c r="D19" s="140" t="s">
        <v>1455</v>
      </c>
      <c r="E19" s="139" t="s">
        <v>3006</v>
      </c>
      <c r="F19" s="139" t="s">
        <v>368</v>
      </c>
      <c r="G19" s="148" t="s">
        <v>43</v>
      </c>
      <c r="H19" s="144" t="s">
        <v>3003</v>
      </c>
      <c r="I19" s="139" t="s">
        <v>3208</v>
      </c>
      <c r="J19" s="150" t="s">
        <v>3205</v>
      </c>
      <c r="K19" s="139"/>
      <c r="L19" s="139"/>
      <c r="M19" s="139"/>
      <c r="N19" s="139"/>
      <c r="O19" s="139"/>
      <c r="P19" s="140"/>
      <c r="Q19" s="140"/>
      <c r="R19" s="140" t="s">
        <v>3196</v>
      </c>
      <c r="S19" s="140" t="s">
        <v>3196</v>
      </c>
      <c r="T19" s="149"/>
    </row>
    <row r="20" spans="1:16383" s="48" customFormat="1" ht="18" customHeight="1">
      <c r="A20" s="139">
        <v>17</v>
      </c>
      <c r="B20" s="141" t="s">
        <v>1549</v>
      </c>
      <c r="C20" s="147" t="s">
        <v>1550</v>
      </c>
      <c r="D20" s="154" t="s">
        <v>1551</v>
      </c>
      <c r="E20" s="147" t="s">
        <v>3006</v>
      </c>
      <c r="F20" s="147" t="s">
        <v>508</v>
      </c>
      <c r="G20" s="139" t="s">
        <v>49</v>
      </c>
      <c r="H20" s="144" t="s">
        <v>3003</v>
      </c>
      <c r="I20" s="139" t="s">
        <v>3016</v>
      </c>
      <c r="J20" s="150" t="s">
        <v>3205</v>
      </c>
      <c r="K20" s="139"/>
      <c r="L20" s="139"/>
      <c r="M20" s="139"/>
      <c r="N20" s="139"/>
      <c r="O20" s="139"/>
      <c r="P20" s="140"/>
      <c r="Q20" s="140"/>
      <c r="R20" s="140" t="s">
        <v>3196</v>
      </c>
      <c r="S20" s="140" t="s">
        <v>3196</v>
      </c>
      <c r="T20" s="149"/>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c r="ABN20" s="5"/>
      <c r="ABO20" s="5"/>
      <c r="ABP20" s="5"/>
      <c r="ABQ20" s="5"/>
      <c r="ABR20" s="5"/>
      <c r="ABS20" s="5"/>
      <c r="ABT20" s="5"/>
      <c r="ABU20" s="5"/>
      <c r="ABV20" s="5"/>
      <c r="ABW20" s="5"/>
      <c r="ABX20" s="5"/>
      <c r="ABY20" s="5"/>
      <c r="ABZ20" s="5"/>
      <c r="ACA20" s="5"/>
      <c r="ACB20" s="5"/>
      <c r="ACC20" s="5"/>
      <c r="ACD20" s="5"/>
      <c r="ACE20" s="5"/>
      <c r="ACF20" s="5"/>
      <c r="ACG20" s="5"/>
      <c r="ACH20" s="5"/>
      <c r="ACI20" s="5"/>
      <c r="ACJ20" s="5"/>
      <c r="ACK20" s="5"/>
      <c r="ACL20" s="5"/>
      <c r="ACM20" s="5"/>
      <c r="ACN20" s="5"/>
      <c r="ACO20" s="5"/>
      <c r="ACP20" s="5"/>
      <c r="ACQ20" s="5"/>
      <c r="ACR20" s="5"/>
      <c r="ACS20" s="5"/>
      <c r="ACT20" s="5"/>
      <c r="ACU20" s="5"/>
      <c r="ACV20" s="5"/>
      <c r="ACW20" s="5"/>
      <c r="ACX20" s="5"/>
      <c r="ACY20" s="5"/>
      <c r="ACZ20" s="5"/>
      <c r="ADA20" s="5"/>
      <c r="ADB20" s="5"/>
      <c r="ADC20" s="5"/>
      <c r="ADD20" s="5"/>
      <c r="ADE20" s="5"/>
      <c r="ADF20" s="5"/>
      <c r="ADG20" s="5"/>
      <c r="ADH20" s="5"/>
      <c r="ADI20" s="5"/>
      <c r="ADJ20" s="5"/>
      <c r="ADK20" s="5"/>
      <c r="ADL20" s="5"/>
      <c r="ADM20" s="5"/>
      <c r="ADN20" s="5"/>
      <c r="ADO20" s="5"/>
      <c r="ADP20" s="5"/>
      <c r="ADQ20" s="5"/>
      <c r="ADR20" s="5"/>
      <c r="ADS20" s="5"/>
      <c r="ADT20" s="5"/>
      <c r="ADU20" s="5"/>
      <c r="ADV20" s="5"/>
      <c r="ADW20" s="5"/>
      <c r="ADX20" s="5"/>
      <c r="ADY20" s="5"/>
      <c r="ADZ20" s="5"/>
      <c r="AEA20" s="5"/>
      <c r="AEB20" s="5"/>
      <c r="AEC20" s="5"/>
      <c r="AED20" s="5"/>
      <c r="AEE20" s="5"/>
      <c r="AEF20" s="5"/>
      <c r="AEG20" s="5"/>
      <c r="AEH20" s="5"/>
      <c r="AEI20" s="5"/>
      <c r="AEJ20" s="5"/>
      <c r="AEK20" s="5"/>
      <c r="AEL20" s="5"/>
      <c r="AEM20" s="5"/>
      <c r="AEN20" s="5"/>
      <c r="AEO20" s="5"/>
      <c r="AEP20" s="5"/>
      <c r="AEQ20" s="5"/>
      <c r="AER20" s="5"/>
      <c r="AES20" s="5"/>
      <c r="AET20" s="5"/>
      <c r="AEU20" s="5"/>
      <c r="AEV20" s="5"/>
      <c r="AEW20" s="5"/>
      <c r="AEX20" s="5"/>
      <c r="AEY20" s="5"/>
      <c r="AEZ20" s="5"/>
      <c r="AFA20" s="5"/>
      <c r="AFB20" s="5"/>
      <c r="AFC20" s="5"/>
      <c r="AFD20" s="5"/>
      <c r="AFE20" s="5"/>
      <c r="AFF20" s="5"/>
      <c r="AFG20" s="5"/>
      <c r="AFH20" s="5"/>
      <c r="AFI20" s="5"/>
      <c r="AFJ20" s="5"/>
      <c r="AFK20" s="5"/>
      <c r="AFL20" s="5"/>
      <c r="AFM20" s="5"/>
      <c r="AFN20" s="5"/>
      <c r="AFO20" s="5"/>
      <c r="AFP20" s="5"/>
      <c r="AFQ20" s="5"/>
      <c r="AFR20" s="5"/>
      <c r="AFS20" s="5"/>
      <c r="AFT20" s="5"/>
      <c r="AFU20" s="5"/>
      <c r="AFV20" s="5"/>
      <c r="AFW20" s="5"/>
      <c r="AFX20" s="5"/>
      <c r="AFY20" s="5"/>
      <c r="AFZ20" s="5"/>
      <c r="AGA20" s="5"/>
      <c r="AGB20" s="5"/>
      <c r="AGC20" s="5"/>
      <c r="AGD20" s="5"/>
      <c r="AGE20" s="5"/>
      <c r="AGF20" s="5"/>
      <c r="AGG20" s="5"/>
      <c r="AGH20" s="5"/>
      <c r="AGI20" s="5"/>
      <c r="AGJ20" s="5"/>
      <c r="AGK20" s="5"/>
      <c r="AGL20" s="5"/>
      <c r="AGM20" s="5"/>
      <c r="AGN20" s="5"/>
      <c r="AGO20" s="5"/>
      <c r="AGP20" s="5"/>
      <c r="AGQ20" s="5"/>
      <c r="AGR20" s="5"/>
      <c r="AGS20" s="5"/>
      <c r="AGT20" s="5"/>
      <c r="AGU20" s="5"/>
      <c r="AGV20" s="5"/>
      <c r="AGW20" s="5"/>
      <c r="AGX20" s="5"/>
      <c r="AGY20" s="5"/>
      <c r="AGZ20" s="5"/>
      <c r="AHA20" s="5"/>
      <c r="AHB20" s="5"/>
      <c r="AHC20" s="5"/>
      <c r="AHD20" s="5"/>
      <c r="AHE20" s="5"/>
      <c r="AHF20" s="5"/>
      <c r="AHG20" s="5"/>
      <c r="AHH20" s="5"/>
      <c r="AHI20" s="5"/>
      <c r="AHJ20" s="5"/>
      <c r="AHK20" s="5"/>
      <c r="AHL20" s="5"/>
      <c r="AHM20" s="5"/>
      <c r="AHN20" s="5"/>
      <c r="AHO20" s="5"/>
      <c r="AHP20" s="5"/>
      <c r="AHQ20" s="5"/>
      <c r="AHR20" s="5"/>
      <c r="AHS20" s="5"/>
      <c r="AHT20" s="5"/>
      <c r="AHU20" s="5"/>
      <c r="AHV20" s="5"/>
      <c r="AHW20" s="5"/>
      <c r="AHX20" s="5"/>
      <c r="AHY20" s="5"/>
      <c r="AHZ20" s="5"/>
      <c r="AIA20" s="5"/>
      <c r="AIB20" s="5"/>
      <c r="AIC20" s="5"/>
      <c r="AID20" s="5"/>
      <c r="AIE20" s="5"/>
      <c r="AIF20" s="5"/>
      <c r="AIG20" s="5"/>
      <c r="AIH20" s="5"/>
      <c r="AII20" s="5"/>
      <c r="AIJ20" s="5"/>
      <c r="AIK20" s="5"/>
      <c r="AIL20" s="5"/>
      <c r="AIM20" s="5"/>
      <c r="AIN20" s="5"/>
      <c r="AIO20" s="5"/>
      <c r="AIP20" s="5"/>
      <c r="AIQ20" s="5"/>
      <c r="AIR20" s="5"/>
      <c r="AIS20" s="5"/>
      <c r="AIT20" s="5"/>
      <c r="AIU20" s="5"/>
      <c r="AIV20" s="5"/>
      <c r="AIW20" s="5"/>
      <c r="AIX20" s="5"/>
      <c r="AIY20" s="5"/>
      <c r="AIZ20" s="5"/>
      <c r="AJA20" s="5"/>
      <c r="AJB20" s="5"/>
      <c r="AJC20" s="5"/>
      <c r="AJD20" s="5"/>
      <c r="AJE20" s="5"/>
      <c r="AJF20" s="5"/>
      <c r="AJG20" s="5"/>
      <c r="AJH20" s="5"/>
      <c r="AJI20" s="5"/>
      <c r="AJJ20" s="5"/>
      <c r="AJK20" s="5"/>
      <c r="AJL20" s="5"/>
      <c r="AJM20" s="5"/>
      <c r="AJN20" s="5"/>
      <c r="AJO20" s="5"/>
      <c r="AJP20" s="5"/>
      <c r="AJQ20" s="5"/>
      <c r="AJR20" s="5"/>
      <c r="AJS20" s="5"/>
      <c r="AJT20" s="5"/>
      <c r="AJU20" s="5"/>
      <c r="AJV20" s="5"/>
      <c r="AJW20" s="5"/>
      <c r="AJX20" s="5"/>
      <c r="AJY20" s="5"/>
      <c r="AJZ20" s="5"/>
      <c r="AKA20" s="5"/>
      <c r="AKB20" s="5"/>
      <c r="AKC20" s="5"/>
      <c r="AKD20" s="5"/>
      <c r="AKE20" s="5"/>
      <c r="AKF20" s="5"/>
      <c r="AKG20" s="5"/>
      <c r="AKH20" s="5"/>
      <c r="AKI20" s="5"/>
      <c r="AKJ20" s="5"/>
      <c r="AKK20" s="5"/>
      <c r="AKL20" s="5"/>
      <c r="AKM20" s="5"/>
      <c r="AKN20" s="5"/>
      <c r="AKO20" s="5"/>
      <c r="AKP20" s="5"/>
      <c r="AKQ20" s="5"/>
      <c r="AKR20" s="5"/>
      <c r="AKS20" s="5"/>
      <c r="AKT20" s="5"/>
      <c r="AKU20" s="5"/>
      <c r="AKV20" s="5"/>
      <c r="AKW20" s="5"/>
      <c r="AKX20" s="5"/>
      <c r="AKY20" s="5"/>
      <c r="AKZ20" s="5"/>
      <c r="ALA20" s="5"/>
      <c r="ALB20" s="5"/>
      <c r="ALC20" s="5"/>
      <c r="ALD20" s="5"/>
      <c r="ALE20" s="5"/>
      <c r="ALF20" s="5"/>
      <c r="ALG20" s="5"/>
      <c r="ALH20" s="5"/>
      <c r="ALI20" s="5"/>
      <c r="ALJ20" s="5"/>
      <c r="ALK20" s="5"/>
      <c r="ALL20" s="5"/>
      <c r="ALM20" s="5"/>
      <c r="ALN20" s="5"/>
      <c r="ALO20" s="5"/>
      <c r="ALP20" s="5"/>
      <c r="ALQ20" s="5"/>
      <c r="ALR20" s="5"/>
      <c r="ALS20" s="5"/>
      <c r="ALT20" s="5"/>
      <c r="ALU20" s="5"/>
      <c r="ALV20" s="5"/>
      <c r="ALW20" s="5"/>
      <c r="ALX20" s="5"/>
      <c r="ALY20" s="5"/>
      <c r="ALZ20" s="5"/>
      <c r="AMA20" s="5"/>
      <c r="AMB20" s="5"/>
      <c r="AMC20" s="5"/>
      <c r="AMD20" s="5"/>
      <c r="AME20" s="5"/>
      <c r="AMF20" s="5"/>
      <c r="AMG20" s="5"/>
      <c r="AMH20" s="5"/>
      <c r="AMI20" s="5"/>
      <c r="AMJ20" s="5"/>
      <c r="AMK20" s="5"/>
      <c r="AML20" s="5"/>
      <c r="AMM20" s="5"/>
      <c r="AMN20" s="5"/>
      <c r="AMO20" s="5"/>
      <c r="AMP20" s="5"/>
      <c r="AMQ20" s="5"/>
      <c r="AMR20" s="5"/>
      <c r="AMS20" s="5"/>
      <c r="AMT20" s="5"/>
      <c r="AMU20" s="5"/>
      <c r="AMV20" s="5"/>
      <c r="AMW20" s="5"/>
      <c r="AMX20" s="5"/>
      <c r="AMY20" s="5"/>
      <c r="AMZ20" s="5"/>
      <c r="ANA20" s="5"/>
      <c r="ANB20" s="5"/>
      <c r="ANC20" s="5"/>
      <c r="AND20" s="5"/>
      <c r="ANE20" s="5"/>
      <c r="ANF20" s="5"/>
      <c r="ANG20" s="5"/>
      <c r="ANH20" s="5"/>
      <c r="ANI20" s="5"/>
      <c r="ANJ20" s="5"/>
      <c r="ANK20" s="5"/>
      <c r="ANL20" s="5"/>
      <c r="ANM20" s="5"/>
      <c r="ANN20" s="5"/>
      <c r="ANO20" s="5"/>
      <c r="ANP20" s="5"/>
      <c r="ANQ20" s="5"/>
      <c r="ANR20" s="5"/>
      <c r="ANS20" s="5"/>
      <c r="ANT20" s="5"/>
      <c r="ANU20" s="5"/>
      <c r="ANV20" s="5"/>
      <c r="ANW20" s="5"/>
      <c r="ANX20" s="5"/>
      <c r="ANY20" s="5"/>
      <c r="ANZ20" s="5"/>
      <c r="AOA20" s="5"/>
      <c r="AOB20" s="5"/>
      <c r="AOC20" s="5"/>
      <c r="AOD20" s="5"/>
      <c r="AOE20" s="5"/>
      <c r="AOF20" s="5"/>
      <c r="AOG20" s="5"/>
      <c r="AOH20" s="5"/>
      <c r="AOI20" s="5"/>
      <c r="AOJ20" s="5"/>
      <c r="AOK20" s="5"/>
      <c r="AOL20" s="5"/>
      <c r="AOM20" s="5"/>
      <c r="AON20" s="5"/>
      <c r="AOO20" s="5"/>
      <c r="AOP20" s="5"/>
      <c r="AOQ20" s="5"/>
      <c r="AOR20" s="5"/>
      <c r="AOS20" s="5"/>
      <c r="AOT20" s="5"/>
      <c r="AOU20" s="5"/>
      <c r="AOV20" s="5"/>
      <c r="AOW20" s="5"/>
      <c r="AOX20" s="5"/>
      <c r="AOY20" s="5"/>
      <c r="AOZ20" s="5"/>
      <c r="APA20" s="5"/>
      <c r="APB20" s="5"/>
      <c r="APC20" s="5"/>
      <c r="APD20" s="5"/>
      <c r="APE20" s="5"/>
      <c r="APF20" s="5"/>
      <c r="APG20" s="5"/>
      <c r="APH20" s="5"/>
      <c r="API20" s="5"/>
      <c r="APJ20" s="5"/>
      <c r="APK20" s="5"/>
      <c r="APL20" s="5"/>
      <c r="APM20" s="5"/>
      <c r="APN20" s="5"/>
      <c r="APO20" s="5"/>
      <c r="APP20" s="5"/>
      <c r="APQ20" s="5"/>
      <c r="APR20" s="5"/>
      <c r="APS20" s="5"/>
      <c r="APT20" s="5"/>
      <c r="APU20" s="5"/>
      <c r="APV20" s="5"/>
      <c r="APW20" s="5"/>
      <c r="APX20" s="5"/>
      <c r="APY20" s="5"/>
      <c r="APZ20" s="5"/>
      <c r="AQA20" s="5"/>
      <c r="AQB20" s="5"/>
      <c r="AQC20" s="5"/>
      <c r="AQD20" s="5"/>
      <c r="AQE20" s="5"/>
      <c r="AQF20" s="5"/>
      <c r="AQG20" s="5"/>
      <c r="AQH20" s="5"/>
      <c r="AQI20" s="5"/>
      <c r="AQJ20" s="5"/>
      <c r="AQK20" s="5"/>
      <c r="AQL20" s="5"/>
      <c r="AQM20" s="5"/>
      <c r="AQN20" s="5"/>
      <c r="AQO20" s="5"/>
      <c r="AQP20" s="5"/>
      <c r="AQQ20" s="5"/>
      <c r="AQR20" s="5"/>
      <c r="AQS20" s="5"/>
      <c r="AQT20" s="5"/>
      <c r="AQU20" s="5"/>
      <c r="AQV20" s="5"/>
      <c r="AQW20" s="5"/>
      <c r="AQX20" s="5"/>
      <c r="AQY20" s="5"/>
      <c r="AQZ20" s="5"/>
      <c r="ARA20" s="5"/>
      <c r="ARB20" s="5"/>
      <c r="ARC20" s="5"/>
      <c r="ARD20" s="5"/>
      <c r="ARE20" s="5"/>
      <c r="ARF20" s="5"/>
      <c r="ARG20" s="5"/>
      <c r="ARH20" s="5"/>
      <c r="ARI20" s="5"/>
      <c r="ARJ20" s="5"/>
      <c r="ARK20" s="5"/>
      <c r="ARL20" s="5"/>
      <c r="ARM20" s="5"/>
      <c r="ARN20" s="5"/>
      <c r="ARO20" s="5"/>
      <c r="ARP20" s="5"/>
      <c r="ARQ20" s="5"/>
      <c r="ARR20" s="5"/>
      <c r="ARS20" s="5"/>
      <c r="ART20" s="5"/>
      <c r="ARU20" s="5"/>
      <c r="ARV20" s="5"/>
      <c r="ARW20" s="5"/>
      <c r="ARX20" s="5"/>
      <c r="ARY20" s="5"/>
      <c r="ARZ20" s="5"/>
      <c r="ASA20" s="5"/>
      <c r="ASB20" s="5"/>
      <c r="ASC20" s="5"/>
      <c r="ASD20" s="5"/>
      <c r="ASE20" s="5"/>
      <c r="ASF20" s="5"/>
      <c r="ASG20" s="5"/>
      <c r="ASH20" s="5"/>
      <c r="ASI20" s="5"/>
      <c r="ASJ20" s="5"/>
      <c r="ASK20" s="5"/>
      <c r="ASL20" s="5"/>
      <c r="ASM20" s="5"/>
      <c r="ASN20" s="5"/>
      <c r="ASO20" s="5"/>
      <c r="ASP20" s="5"/>
      <c r="ASQ20" s="5"/>
      <c r="ASR20" s="5"/>
      <c r="ASS20" s="5"/>
      <c r="AST20" s="5"/>
      <c r="ASU20" s="5"/>
      <c r="ASV20" s="5"/>
      <c r="ASW20" s="5"/>
      <c r="ASX20" s="5"/>
      <c r="ASY20" s="5"/>
      <c r="ASZ20" s="5"/>
      <c r="ATA20" s="5"/>
      <c r="ATB20" s="5"/>
      <c r="ATC20" s="5"/>
      <c r="ATD20" s="5"/>
      <c r="ATE20" s="5"/>
      <c r="ATF20" s="5"/>
      <c r="ATG20" s="5"/>
      <c r="ATH20" s="5"/>
      <c r="ATI20" s="5"/>
      <c r="ATJ20" s="5"/>
      <c r="ATK20" s="5"/>
      <c r="ATL20" s="5"/>
      <c r="ATM20" s="5"/>
      <c r="ATN20" s="5"/>
      <c r="ATO20" s="5"/>
      <c r="ATP20" s="5"/>
      <c r="ATQ20" s="5"/>
      <c r="ATR20" s="5"/>
      <c r="ATS20" s="5"/>
      <c r="ATT20" s="5"/>
      <c r="ATU20" s="5"/>
      <c r="ATV20" s="5"/>
      <c r="ATW20" s="5"/>
      <c r="ATX20" s="5"/>
      <c r="ATY20" s="5"/>
      <c r="ATZ20" s="5"/>
      <c r="AUA20" s="5"/>
      <c r="AUB20" s="5"/>
      <c r="AUC20" s="5"/>
      <c r="AUD20" s="5"/>
      <c r="AUE20" s="5"/>
      <c r="AUF20" s="5"/>
      <c r="AUG20" s="5"/>
      <c r="AUH20" s="5"/>
      <c r="AUI20" s="5"/>
      <c r="AUJ20" s="5"/>
      <c r="AUK20" s="5"/>
      <c r="AUL20" s="5"/>
      <c r="AUM20" s="5"/>
      <c r="AUN20" s="5"/>
      <c r="AUO20" s="5"/>
      <c r="AUP20" s="5"/>
      <c r="AUQ20" s="5"/>
      <c r="AUR20" s="5"/>
      <c r="AUS20" s="5"/>
      <c r="AUT20" s="5"/>
      <c r="AUU20" s="5"/>
      <c r="AUV20" s="5"/>
      <c r="AUW20" s="5"/>
      <c r="AUX20" s="5"/>
      <c r="AUY20" s="5"/>
      <c r="AUZ20" s="5"/>
      <c r="AVA20" s="5"/>
      <c r="AVB20" s="5"/>
      <c r="AVC20" s="5"/>
      <c r="AVD20" s="5"/>
      <c r="AVE20" s="5"/>
      <c r="AVF20" s="5"/>
      <c r="AVG20" s="5"/>
      <c r="AVH20" s="5"/>
      <c r="AVI20" s="5"/>
      <c r="AVJ20" s="5"/>
      <c r="AVK20" s="5"/>
      <c r="AVL20" s="5"/>
      <c r="AVM20" s="5"/>
      <c r="AVN20" s="5"/>
      <c r="AVO20" s="5"/>
      <c r="AVP20" s="5"/>
      <c r="AVQ20" s="5"/>
      <c r="AVR20" s="5"/>
      <c r="AVS20" s="5"/>
      <c r="AVT20" s="5"/>
      <c r="AVU20" s="5"/>
      <c r="AVV20" s="5"/>
      <c r="AVW20" s="5"/>
      <c r="AVX20" s="5"/>
      <c r="AVY20" s="5"/>
      <c r="AVZ20" s="5"/>
      <c r="AWA20" s="5"/>
      <c r="AWB20" s="5"/>
      <c r="AWC20" s="5"/>
      <c r="AWD20" s="5"/>
      <c r="AWE20" s="5"/>
      <c r="AWF20" s="5"/>
      <c r="AWG20" s="5"/>
      <c r="AWH20" s="5"/>
      <c r="AWI20" s="5"/>
      <c r="AWJ20" s="5"/>
      <c r="AWK20" s="5"/>
      <c r="AWL20" s="5"/>
      <c r="AWM20" s="5"/>
      <c r="AWN20" s="5"/>
      <c r="AWO20" s="5"/>
      <c r="AWP20" s="5"/>
      <c r="AWQ20" s="5"/>
      <c r="AWR20" s="5"/>
      <c r="AWS20" s="5"/>
      <c r="AWT20" s="5"/>
      <c r="AWU20" s="5"/>
      <c r="AWV20" s="5"/>
      <c r="AWW20" s="5"/>
      <c r="AWX20" s="5"/>
      <c r="AWY20" s="5"/>
      <c r="AWZ20" s="5"/>
      <c r="AXA20" s="5"/>
      <c r="AXB20" s="5"/>
      <c r="AXC20" s="5"/>
      <c r="AXD20" s="5"/>
      <c r="AXE20" s="5"/>
      <c r="AXF20" s="5"/>
      <c r="AXG20" s="5"/>
      <c r="AXH20" s="5"/>
      <c r="AXI20" s="5"/>
      <c r="AXJ20" s="5"/>
      <c r="AXK20" s="5"/>
      <c r="AXL20" s="5"/>
      <c r="AXM20" s="5"/>
      <c r="AXN20" s="5"/>
      <c r="AXO20" s="5"/>
      <c r="AXP20" s="5"/>
      <c r="AXQ20" s="5"/>
      <c r="AXR20" s="5"/>
      <c r="AXS20" s="5"/>
      <c r="AXT20" s="5"/>
      <c r="AXU20" s="5"/>
      <c r="AXV20" s="5"/>
      <c r="AXW20" s="5"/>
      <c r="AXX20" s="5"/>
      <c r="AXY20" s="5"/>
      <c r="AXZ20" s="5"/>
      <c r="AYA20" s="5"/>
      <c r="AYB20" s="5"/>
      <c r="AYC20" s="5"/>
      <c r="AYD20" s="5"/>
      <c r="AYE20" s="5"/>
      <c r="AYF20" s="5"/>
      <c r="AYG20" s="5"/>
      <c r="AYH20" s="5"/>
      <c r="AYI20" s="5"/>
      <c r="AYJ20" s="5"/>
      <c r="AYK20" s="5"/>
      <c r="AYL20" s="5"/>
      <c r="AYM20" s="5"/>
      <c r="AYN20" s="5"/>
      <c r="AYO20" s="5"/>
      <c r="AYP20" s="5"/>
      <c r="AYQ20" s="5"/>
      <c r="AYR20" s="5"/>
      <c r="AYS20" s="5"/>
      <c r="AYT20" s="5"/>
      <c r="AYU20" s="5"/>
      <c r="AYV20" s="5"/>
      <c r="AYW20" s="5"/>
      <c r="AYX20" s="5"/>
      <c r="AYY20" s="5"/>
      <c r="AYZ20" s="5"/>
      <c r="AZA20" s="5"/>
      <c r="AZB20" s="5"/>
      <c r="AZC20" s="5"/>
      <c r="AZD20" s="5"/>
      <c r="AZE20" s="5"/>
      <c r="AZF20" s="5"/>
      <c r="AZG20" s="5"/>
      <c r="AZH20" s="5"/>
      <c r="AZI20" s="5"/>
      <c r="AZJ20" s="5"/>
      <c r="AZK20" s="5"/>
      <c r="AZL20" s="5"/>
      <c r="AZM20" s="5"/>
      <c r="AZN20" s="5"/>
      <c r="AZO20" s="5"/>
      <c r="AZP20" s="5"/>
      <c r="AZQ20" s="5"/>
      <c r="AZR20" s="5"/>
      <c r="AZS20" s="5"/>
      <c r="AZT20" s="5"/>
      <c r="AZU20" s="5"/>
      <c r="AZV20" s="5"/>
      <c r="AZW20" s="5"/>
      <c r="AZX20" s="5"/>
      <c r="AZY20" s="5"/>
      <c r="AZZ20" s="5"/>
      <c r="BAA20" s="5"/>
      <c r="BAB20" s="5"/>
      <c r="BAC20" s="5"/>
      <c r="BAD20" s="5"/>
      <c r="BAE20" s="5"/>
      <c r="BAF20" s="5"/>
      <c r="BAG20" s="5"/>
      <c r="BAH20" s="5"/>
      <c r="BAI20" s="5"/>
      <c r="BAJ20" s="5"/>
      <c r="BAK20" s="5"/>
      <c r="BAL20" s="5"/>
      <c r="BAM20" s="5"/>
      <c r="BAN20" s="5"/>
      <c r="BAO20" s="5"/>
      <c r="BAP20" s="5"/>
      <c r="BAQ20" s="5"/>
      <c r="BAR20" s="5"/>
      <c r="BAS20" s="5"/>
      <c r="BAT20" s="5"/>
      <c r="BAU20" s="5"/>
      <c r="BAV20" s="5"/>
      <c r="BAW20" s="5"/>
      <c r="BAX20" s="5"/>
      <c r="BAY20" s="5"/>
      <c r="BAZ20" s="5"/>
      <c r="BBA20" s="5"/>
      <c r="BBB20" s="5"/>
      <c r="BBC20" s="5"/>
      <c r="BBD20" s="5"/>
      <c r="BBE20" s="5"/>
      <c r="BBF20" s="5"/>
      <c r="BBG20" s="5"/>
      <c r="BBH20" s="5"/>
      <c r="BBI20" s="5"/>
      <c r="BBJ20" s="5"/>
      <c r="BBK20" s="5"/>
      <c r="BBL20" s="5"/>
      <c r="BBM20" s="5"/>
      <c r="BBN20" s="5"/>
      <c r="BBO20" s="5"/>
      <c r="BBP20" s="5"/>
      <c r="BBQ20" s="5"/>
      <c r="BBR20" s="5"/>
      <c r="BBS20" s="5"/>
      <c r="BBT20" s="5"/>
      <c r="BBU20" s="5"/>
      <c r="BBV20" s="5"/>
      <c r="BBW20" s="5"/>
      <c r="BBX20" s="5"/>
      <c r="BBY20" s="5"/>
      <c r="BBZ20" s="5"/>
      <c r="BCA20" s="5"/>
      <c r="BCB20" s="5"/>
      <c r="BCC20" s="5"/>
      <c r="BCD20" s="5"/>
      <c r="BCE20" s="5"/>
      <c r="BCF20" s="5"/>
      <c r="BCG20" s="5"/>
      <c r="BCH20" s="5"/>
      <c r="BCI20" s="5"/>
      <c r="BCJ20" s="5"/>
      <c r="BCK20" s="5"/>
      <c r="BCL20" s="5"/>
      <c r="BCM20" s="5"/>
      <c r="BCN20" s="5"/>
      <c r="BCO20" s="5"/>
      <c r="BCP20" s="5"/>
      <c r="BCQ20" s="5"/>
      <c r="BCR20" s="5"/>
      <c r="BCS20" s="5"/>
      <c r="BCT20" s="5"/>
      <c r="BCU20" s="5"/>
      <c r="BCV20" s="5"/>
      <c r="BCW20" s="5"/>
      <c r="BCX20" s="5"/>
      <c r="BCY20" s="5"/>
      <c r="BCZ20" s="5"/>
      <c r="BDA20" s="5"/>
      <c r="BDB20" s="5"/>
      <c r="BDC20" s="5"/>
      <c r="BDD20" s="5"/>
      <c r="BDE20" s="5"/>
      <c r="BDF20" s="5"/>
      <c r="BDG20" s="5"/>
      <c r="BDH20" s="5"/>
      <c r="BDI20" s="5"/>
      <c r="BDJ20" s="5"/>
      <c r="BDK20" s="5"/>
      <c r="BDL20" s="5"/>
      <c r="BDM20" s="5"/>
      <c r="BDN20" s="5"/>
      <c r="BDO20" s="5"/>
      <c r="BDP20" s="5"/>
      <c r="BDQ20" s="5"/>
      <c r="BDR20" s="5"/>
      <c r="BDS20" s="5"/>
      <c r="BDT20" s="5"/>
      <c r="BDU20" s="5"/>
      <c r="BDV20" s="5"/>
      <c r="BDW20" s="5"/>
      <c r="BDX20" s="5"/>
      <c r="BDY20" s="5"/>
      <c r="BDZ20" s="5"/>
      <c r="BEA20" s="5"/>
      <c r="BEB20" s="5"/>
      <c r="BEC20" s="5"/>
      <c r="BED20" s="5"/>
      <c r="BEE20" s="5"/>
      <c r="BEF20" s="5"/>
      <c r="BEG20" s="5"/>
      <c r="BEH20" s="5"/>
      <c r="BEI20" s="5"/>
      <c r="BEJ20" s="5"/>
      <c r="BEK20" s="5"/>
      <c r="BEL20" s="5"/>
      <c r="BEM20" s="5"/>
      <c r="BEN20" s="5"/>
      <c r="BEO20" s="5"/>
      <c r="BEP20" s="5"/>
      <c r="BEQ20" s="5"/>
      <c r="BER20" s="5"/>
      <c r="BES20" s="5"/>
      <c r="BET20" s="5"/>
      <c r="BEU20" s="5"/>
      <c r="BEV20" s="5"/>
      <c r="BEW20" s="5"/>
      <c r="BEX20" s="5"/>
      <c r="BEY20" s="5"/>
      <c r="BEZ20" s="5"/>
      <c r="BFA20" s="5"/>
      <c r="BFB20" s="5"/>
      <c r="BFC20" s="5"/>
      <c r="BFD20" s="5"/>
      <c r="BFE20" s="5"/>
      <c r="BFF20" s="5"/>
      <c r="BFG20" s="5"/>
      <c r="BFH20" s="5"/>
      <c r="BFI20" s="5"/>
      <c r="BFJ20" s="5"/>
      <c r="BFK20" s="5"/>
      <c r="BFL20" s="5"/>
      <c r="BFM20" s="5"/>
      <c r="BFN20" s="5"/>
      <c r="BFO20" s="5"/>
      <c r="BFP20" s="5"/>
      <c r="BFQ20" s="5"/>
      <c r="BFR20" s="5"/>
      <c r="BFS20" s="5"/>
      <c r="BFT20" s="5"/>
      <c r="BFU20" s="5"/>
      <c r="BFV20" s="5"/>
      <c r="BFW20" s="5"/>
      <c r="BFX20" s="5"/>
      <c r="BFY20" s="5"/>
      <c r="BFZ20" s="5"/>
      <c r="BGA20" s="5"/>
      <c r="BGB20" s="5"/>
      <c r="BGC20" s="5"/>
      <c r="BGD20" s="5"/>
      <c r="BGE20" s="5"/>
      <c r="BGF20" s="5"/>
      <c r="BGG20" s="5"/>
      <c r="BGH20" s="5"/>
      <c r="BGI20" s="5"/>
      <c r="BGJ20" s="5"/>
      <c r="BGK20" s="5"/>
      <c r="BGL20" s="5"/>
      <c r="BGM20" s="5"/>
      <c r="BGN20" s="5"/>
      <c r="BGO20" s="5"/>
      <c r="BGP20" s="5"/>
      <c r="BGQ20" s="5"/>
      <c r="BGR20" s="5"/>
      <c r="BGS20" s="5"/>
      <c r="BGT20" s="5"/>
      <c r="BGU20" s="5"/>
      <c r="BGV20" s="5"/>
      <c r="BGW20" s="5"/>
      <c r="BGX20" s="5"/>
      <c r="BGY20" s="5"/>
      <c r="BGZ20" s="5"/>
      <c r="BHA20" s="5"/>
      <c r="BHB20" s="5"/>
      <c r="BHC20" s="5"/>
      <c r="BHD20" s="5"/>
      <c r="BHE20" s="5"/>
      <c r="BHF20" s="5"/>
      <c r="BHG20" s="5"/>
      <c r="BHH20" s="5"/>
      <c r="BHI20" s="5"/>
      <c r="BHJ20" s="5"/>
      <c r="BHK20" s="5"/>
      <c r="BHL20" s="5"/>
      <c r="BHM20" s="5"/>
      <c r="BHN20" s="5"/>
      <c r="BHO20" s="5"/>
      <c r="BHP20" s="5"/>
      <c r="BHQ20" s="5"/>
      <c r="BHR20" s="5"/>
      <c r="BHS20" s="5"/>
      <c r="BHT20" s="5"/>
      <c r="BHU20" s="5"/>
      <c r="BHV20" s="5"/>
      <c r="BHW20" s="5"/>
      <c r="BHX20" s="5"/>
      <c r="BHY20" s="5"/>
      <c r="BHZ20" s="5"/>
      <c r="BIA20" s="5"/>
      <c r="BIB20" s="5"/>
      <c r="BIC20" s="5"/>
      <c r="BID20" s="5"/>
      <c r="BIE20" s="5"/>
      <c r="BIF20" s="5"/>
      <c r="BIG20" s="5"/>
      <c r="BIH20" s="5"/>
      <c r="BII20" s="5"/>
      <c r="BIJ20" s="5"/>
      <c r="BIK20" s="5"/>
      <c r="BIL20" s="5"/>
      <c r="BIM20" s="5"/>
      <c r="BIN20" s="5"/>
      <c r="BIO20" s="5"/>
      <c r="BIP20" s="5"/>
      <c r="BIQ20" s="5"/>
      <c r="BIR20" s="5"/>
      <c r="BIS20" s="5"/>
      <c r="BIT20" s="5"/>
      <c r="BIU20" s="5"/>
      <c r="BIV20" s="5"/>
      <c r="BIW20" s="5"/>
      <c r="BIX20" s="5"/>
      <c r="BIY20" s="5"/>
      <c r="BIZ20" s="5"/>
      <c r="BJA20" s="5"/>
      <c r="BJB20" s="5"/>
      <c r="BJC20" s="5"/>
      <c r="BJD20" s="5"/>
      <c r="BJE20" s="5"/>
      <c r="BJF20" s="5"/>
      <c r="BJG20" s="5"/>
      <c r="BJH20" s="5"/>
      <c r="BJI20" s="5"/>
      <c r="BJJ20" s="5"/>
      <c r="BJK20" s="5"/>
      <c r="BJL20" s="5"/>
      <c r="BJM20" s="5"/>
      <c r="BJN20" s="5"/>
      <c r="BJO20" s="5"/>
      <c r="BJP20" s="5"/>
      <c r="BJQ20" s="5"/>
      <c r="BJR20" s="5"/>
      <c r="BJS20" s="5"/>
      <c r="BJT20" s="5"/>
      <c r="BJU20" s="5"/>
      <c r="BJV20" s="5"/>
      <c r="BJW20" s="5"/>
      <c r="BJX20" s="5"/>
      <c r="BJY20" s="5"/>
      <c r="BJZ20" s="5"/>
      <c r="BKA20" s="5"/>
      <c r="BKB20" s="5"/>
      <c r="BKC20" s="5"/>
      <c r="BKD20" s="5"/>
      <c r="BKE20" s="5"/>
      <c r="BKF20" s="5"/>
      <c r="BKG20" s="5"/>
      <c r="BKH20" s="5"/>
      <c r="BKI20" s="5"/>
      <c r="BKJ20" s="5"/>
      <c r="BKK20" s="5"/>
      <c r="BKL20" s="5"/>
      <c r="BKM20" s="5"/>
      <c r="BKN20" s="5"/>
      <c r="BKO20" s="5"/>
      <c r="BKP20" s="5"/>
      <c r="BKQ20" s="5"/>
      <c r="BKR20" s="5"/>
      <c r="BKS20" s="5"/>
      <c r="BKT20" s="5"/>
      <c r="BKU20" s="5"/>
      <c r="BKV20" s="5"/>
      <c r="BKW20" s="5"/>
      <c r="BKX20" s="5"/>
      <c r="BKY20" s="5"/>
      <c r="BKZ20" s="5"/>
      <c r="BLA20" s="5"/>
      <c r="BLB20" s="5"/>
      <c r="BLC20" s="5"/>
      <c r="BLD20" s="5"/>
      <c r="BLE20" s="5"/>
      <c r="BLF20" s="5"/>
      <c r="BLG20" s="5"/>
      <c r="BLH20" s="5"/>
      <c r="BLI20" s="5"/>
      <c r="BLJ20" s="5"/>
      <c r="BLK20" s="5"/>
      <c r="BLL20" s="5"/>
      <c r="BLM20" s="5"/>
      <c r="BLN20" s="5"/>
      <c r="BLO20" s="5"/>
      <c r="BLP20" s="5"/>
      <c r="BLQ20" s="5"/>
      <c r="BLR20" s="5"/>
      <c r="BLS20" s="5"/>
      <c r="BLT20" s="5"/>
      <c r="BLU20" s="5"/>
      <c r="BLV20" s="5"/>
      <c r="BLW20" s="5"/>
      <c r="BLX20" s="5"/>
      <c r="BLY20" s="5"/>
      <c r="BLZ20" s="5"/>
      <c r="BMA20" s="5"/>
      <c r="BMB20" s="5"/>
      <c r="BMC20" s="5"/>
      <c r="BMD20" s="5"/>
      <c r="BME20" s="5"/>
      <c r="BMF20" s="5"/>
      <c r="BMG20" s="5"/>
      <c r="BMH20" s="5"/>
      <c r="BMI20" s="5"/>
      <c r="BMJ20" s="5"/>
      <c r="BMK20" s="5"/>
      <c r="BML20" s="5"/>
      <c r="BMM20" s="5"/>
      <c r="BMN20" s="5"/>
      <c r="BMO20" s="5"/>
      <c r="BMP20" s="5"/>
      <c r="BMQ20" s="5"/>
      <c r="BMR20" s="5"/>
      <c r="BMS20" s="5"/>
      <c r="BMT20" s="5"/>
      <c r="BMU20" s="5"/>
      <c r="BMV20" s="5"/>
      <c r="BMW20" s="5"/>
      <c r="BMX20" s="5"/>
      <c r="BMY20" s="5"/>
      <c r="BMZ20" s="5"/>
      <c r="BNA20" s="5"/>
      <c r="BNB20" s="5"/>
      <c r="BNC20" s="5"/>
      <c r="BND20" s="5"/>
      <c r="BNE20" s="5"/>
      <c r="BNF20" s="5"/>
      <c r="BNG20" s="5"/>
      <c r="BNH20" s="5"/>
      <c r="BNI20" s="5"/>
      <c r="BNJ20" s="5"/>
      <c r="BNK20" s="5"/>
      <c r="BNL20" s="5"/>
      <c r="BNM20" s="5"/>
      <c r="BNN20" s="5"/>
      <c r="BNO20" s="5"/>
      <c r="BNP20" s="5"/>
      <c r="BNQ20" s="5"/>
      <c r="BNR20" s="5"/>
      <c r="BNS20" s="5"/>
      <c r="BNT20" s="5"/>
      <c r="BNU20" s="5"/>
      <c r="BNV20" s="5"/>
      <c r="BNW20" s="5"/>
      <c r="BNX20" s="5"/>
      <c r="BNY20" s="5"/>
      <c r="BNZ20" s="5"/>
      <c r="BOA20" s="5"/>
      <c r="BOB20" s="5"/>
      <c r="BOC20" s="5"/>
      <c r="BOD20" s="5"/>
      <c r="BOE20" s="5"/>
      <c r="BOF20" s="5"/>
      <c r="BOG20" s="5"/>
      <c r="BOH20" s="5"/>
      <c r="BOI20" s="5"/>
      <c r="BOJ20" s="5"/>
      <c r="BOK20" s="5"/>
      <c r="BOL20" s="5"/>
      <c r="BOM20" s="5"/>
      <c r="BON20" s="5"/>
      <c r="BOO20" s="5"/>
      <c r="BOP20" s="5"/>
      <c r="BOQ20" s="5"/>
      <c r="BOR20" s="5"/>
      <c r="BOS20" s="5"/>
      <c r="BOT20" s="5"/>
      <c r="BOU20" s="5"/>
      <c r="BOV20" s="5"/>
      <c r="BOW20" s="5"/>
      <c r="BOX20" s="5"/>
      <c r="BOY20" s="5"/>
      <c r="BOZ20" s="5"/>
      <c r="BPA20" s="5"/>
      <c r="BPB20" s="5"/>
      <c r="BPC20" s="5"/>
      <c r="BPD20" s="5"/>
      <c r="BPE20" s="5"/>
      <c r="BPF20" s="5"/>
      <c r="BPG20" s="5"/>
      <c r="BPH20" s="5"/>
      <c r="BPI20" s="5"/>
      <c r="BPJ20" s="5"/>
      <c r="BPK20" s="5"/>
      <c r="BPL20" s="5"/>
      <c r="BPM20" s="5"/>
      <c r="BPN20" s="5"/>
      <c r="BPO20" s="5"/>
      <c r="BPP20" s="5"/>
      <c r="BPQ20" s="5"/>
      <c r="BPR20" s="5"/>
      <c r="BPS20" s="5"/>
      <c r="BPT20" s="5"/>
      <c r="BPU20" s="5"/>
      <c r="BPV20" s="5"/>
      <c r="BPW20" s="5"/>
      <c r="BPX20" s="5"/>
      <c r="BPY20" s="5"/>
      <c r="BPZ20" s="5"/>
      <c r="BQA20" s="5"/>
      <c r="BQB20" s="5"/>
      <c r="BQC20" s="5"/>
      <c r="BQD20" s="5"/>
      <c r="BQE20" s="5"/>
      <c r="BQF20" s="5"/>
      <c r="BQG20" s="5"/>
      <c r="BQH20" s="5"/>
      <c r="BQI20" s="5"/>
      <c r="BQJ20" s="5"/>
      <c r="BQK20" s="5"/>
      <c r="BQL20" s="5"/>
      <c r="BQM20" s="5"/>
      <c r="BQN20" s="5"/>
      <c r="BQO20" s="5"/>
      <c r="BQP20" s="5"/>
      <c r="BQQ20" s="5"/>
      <c r="BQR20" s="5"/>
      <c r="BQS20" s="5"/>
      <c r="BQT20" s="5"/>
      <c r="BQU20" s="5"/>
      <c r="BQV20" s="5"/>
      <c r="BQW20" s="5"/>
      <c r="BQX20" s="5"/>
      <c r="BQY20" s="5"/>
      <c r="BQZ20" s="5"/>
      <c r="BRA20" s="5"/>
      <c r="BRB20" s="5"/>
      <c r="BRC20" s="5"/>
      <c r="BRD20" s="5"/>
      <c r="BRE20" s="5"/>
      <c r="BRF20" s="5"/>
      <c r="BRG20" s="5"/>
      <c r="BRH20" s="5"/>
      <c r="BRI20" s="5"/>
      <c r="BRJ20" s="5"/>
      <c r="BRK20" s="5"/>
      <c r="BRL20" s="5"/>
      <c r="BRM20" s="5"/>
      <c r="BRN20" s="5"/>
      <c r="BRO20" s="5"/>
      <c r="BRP20" s="5"/>
      <c r="BRQ20" s="5"/>
      <c r="BRR20" s="5"/>
      <c r="BRS20" s="5"/>
      <c r="BRT20" s="5"/>
      <c r="BRU20" s="5"/>
      <c r="BRV20" s="5"/>
      <c r="BRW20" s="5"/>
      <c r="BRX20" s="5"/>
      <c r="BRY20" s="5"/>
      <c r="BRZ20" s="5"/>
      <c r="BSA20" s="5"/>
      <c r="BSB20" s="5"/>
      <c r="BSC20" s="5"/>
      <c r="BSD20" s="5"/>
      <c r="BSE20" s="5"/>
      <c r="BSF20" s="5"/>
      <c r="BSG20" s="5"/>
      <c r="BSH20" s="5"/>
      <c r="BSI20" s="5"/>
      <c r="BSJ20" s="5"/>
      <c r="BSK20" s="5"/>
      <c r="BSL20" s="5"/>
      <c r="BSM20" s="5"/>
      <c r="BSN20" s="5"/>
      <c r="BSO20" s="5"/>
      <c r="BSP20" s="5"/>
      <c r="BSQ20" s="5"/>
      <c r="BSR20" s="5"/>
      <c r="BSS20" s="5"/>
      <c r="BST20" s="5"/>
      <c r="BSU20" s="5"/>
      <c r="BSV20" s="5"/>
      <c r="BSW20" s="5"/>
      <c r="BSX20" s="5"/>
      <c r="BSY20" s="5"/>
      <c r="BSZ20" s="5"/>
      <c r="BTA20" s="5"/>
      <c r="BTB20" s="5"/>
      <c r="BTC20" s="5"/>
      <c r="BTD20" s="5"/>
      <c r="BTE20" s="5"/>
      <c r="BTF20" s="5"/>
      <c r="BTG20" s="5"/>
      <c r="BTH20" s="5"/>
      <c r="BTI20" s="5"/>
      <c r="BTJ20" s="5"/>
      <c r="BTK20" s="5"/>
      <c r="BTL20" s="5"/>
      <c r="BTM20" s="5"/>
      <c r="BTN20" s="5"/>
      <c r="BTO20" s="5"/>
      <c r="BTP20" s="5"/>
      <c r="BTQ20" s="5"/>
      <c r="BTR20" s="5"/>
      <c r="BTS20" s="5"/>
      <c r="BTT20" s="5"/>
      <c r="BTU20" s="5"/>
      <c r="BTV20" s="5"/>
      <c r="BTW20" s="5"/>
      <c r="BTX20" s="5"/>
      <c r="BTY20" s="5"/>
      <c r="BTZ20" s="5"/>
      <c r="BUA20" s="5"/>
      <c r="BUB20" s="5"/>
      <c r="BUC20" s="5"/>
      <c r="BUD20" s="5"/>
      <c r="BUE20" s="5"/>
      <c r="BUF20" s="5"/>
      <c r="BUG20" s="5"/>
      <c r="BUH20" s="5"/>
      <c r="BUI20" s="5"/>
      <c r="BUJ20" s="5"/>
      <c r="BUK20" s="5"/>
      <c r="BUL20" s="5"/>
      <c r="BUM20" s="5"/>
      <c r="BUN20" s="5"/>
      <c r="BUO20" s="5"/>
      <c r="BUP20" s="5"/>
      <c r="BUQ20" s="5"/>
      <c r="BUR20" s="5"/>
      <c r="BUS20" s="5"/>
      <c r="BUT20" s="5"/>
      <c r="BUU20" s="5"/>
      <c r="BUV20" s="5"/>
      <c r="BUW20" s="5"/>
      <c r="BUX20" s="5"/>
      <c r="BUY20" s="5"/>
      <c r="BUZ20" s="5"/>
      <c r="BVA20" s="5"/>
      <c r="BVB20" s="5"/>
      <c r="BVC20" s="5"/>
      <c r="BVD20" s="5"/>
      <c r="BVE20" s="5"/>
      <c r="BVF20" s="5"/>
      <c r="BVG20" s="5"/>
      <c r="BVH20" s="5"/>
      <c r="BVI20" s="5"/>
      <c r="BVJ20" s="5"/>
      <c r="BVK20" s="5"/>
      <c r="BVL20" s="5"/>
      <c r="BVM20" s="5"/>
      <c r="BVN20" s="5"/>
      <c r="BVO20" s="5"/>
      <c r="BVP20" s="5"/>
      <c r="BVQ20" s="5"/>
      <c r="BVR20" s="5"/>
      <c r="BVS20" s="5"/>
      <c r="BVT20" s="5"/>
      <c r="BVU20" s="5"/>
      <c r="BVV20" s="5"/>
      <c r="BVW20" s="5"/>
      <c r="BVX20" s="5"/>
      <c r="BVY20" s="5"/>
      <c r="BVZ20" s="5"/>
      <c r="BWA20" s="5"/>
      <c r="BWB20" s="5"/>
      <c r="BWC20" s="5"/>
      <c r="BWD20" s="5"/>
      <c r="BWE20" s="5"/>
      <c r="BWF20" s="5"/>
      <c r="BWG20" s="5"/>
      <c r="BWH20" s="5"/>
      <c r="BWI20" s="5"/>
      <c r="BWJ20" s="5"/>
      <c r="BWK20" s="5"/>
      <c r="BWL20" s="5"/>
      <c r="BWM20" s="5"/>
      <c r="BWN20" s="5"/>
      <c r="BWO20" s="5"/>
      <c r="BWP20" s="5"/>
      <c r="BWQ20" s="5"/>
      <c r="BWR20" s="5"/>
      <c r="BWS20" s="5"/>
      <c r="BWT20" s="5"/>
      <c r="BWU20" s="5"/>
      <c r="BWV20" s="5"/>
      <c r="BWW20" s="5"/>
      <c r="BWX20" s="5"/>
      <c r="BWY20" s="5"/>
      <c r="BWZ20" s="5"/>
      <c r="BXA20" s="5"/>
      <c r="BXB20" s="5"/>
      <c r="BXC20" s="5"/>
      <c r="BXD20" s="5"/>
      <c r="BXE20" s="5"/>
      <c r="BXF20" s="5"/>
      <c r="BXG20" s="5"/>
      <c r="BXH20" s="5"/>
      <c r="BXI20" s="5"/>
      <c r="BXJ20" s="5"/>
      <c r="BXK20" s="5"/>
      <c r="BXL20" s="5"/>
      <c r="BXM20" s="5"/>
      <c r="BXN20" s="5"/>
      <c r="BXO20" s="5"/>
      <c r="BXP20" s="5"/>
      <c r="BXQ20" s="5"/>
      <c r="BXR20" s="5"/>
      <c r="BXS20" s="5"/>
      <c r="BXT20" s="5"/>
      <c r="BXU20" s="5"/>
      <c r="BXV20" s="5"/>
      <c r="BXW20" s="5"/>
      <c r="BXX20" s="5"/>
      <c r="BXY20" s="5"/>
      <c r="BXZ20" s="5"/>
      <c r="BYA20" s="5"/>
      <c r="BYB20" s="5"/>
      <c r="BYC20" s="5"/>
      <c r="BYD20" s="5"/>
      <c r="BYE20" s="5"/>
      <c r="BYF20" s="5"/>
      <c r="BYG20" s="5"/>
      <c r="BYH20" s="5"/>
      <c r="BYI20" s="5"/>
      <c r="BYJ20" s="5"/>
      <c r="BYK20" s="5"/>
      <c r="BYL20" s="5"/>
      <c r="BYM20" s="5"/>
      <c r="BYN20" s="5"/>
      <c r="BYO20" s="5"/>
      <c r="BYP20" s="5"/>
      <c r="BYQ20" s="5"/>
      <c r="BYR20" s="5"/>
      <c r="BYS20" s="5"/>
      <c r="BYT20" s="5"/>
      <c r="BYU20" s="5"/>
      <c r="BYV20" s="5"/>
      <c r="BYW20" s="5"/>
      <c r="BYX20" s="5"/>
      <c r="BYY20" s="5"/>
      <c r="BYZ20" s="5"/>
      <c r="BZA20" s="5"/>
      <c r="BZB20" s="5"/>
      <c r="BZC20" s="5"/>
      <c r="BZD20" s="5"/>
      <c r="BZE20" s="5"/>
      <c r="BZF20" s="5"/>
      <c r="BZG20" s="5"/>
      <c r="BZH20" s="5"/>
      <c r="BZI20" s="5"/>
      <c r="BZJ20" s="5"/>
      <c r="BZK20" s="5"/>
      <c r="BZL20" s="5"/>
      <c r="BZM20" s="5"/>
      <c r="BZN20" s="5"/>
      <c r="BZO20" s="5"/>
      <c r="BZP20" s="5"/>
      <c r="BZQ20" s="5"/>
      <c r="BZR20" s="5"/>
      <c r="BZS20" s="5"/>
      <c r="BZT20" s="5"/>
      <c r="BZU20" s="5"/>
      <c r="BZV20" s="5"/>
      <c r="BZW20" s="5"/>
      <c r="BZX20" s="5"/>
      <c r="BZY20" s="5"/>
      <c r="BZZ20" s="5"/>
      <c r="CAA20" s="5"/>
      <c r="CAB20" s="5"/>
      <c r="CAC20" s="5"/>
      <c r="CAD20" s="5"/>
      <c r="CAE20" s="5"/>
      <c r="CAF20" s="5"/>
      <c r="CAG20" s="5"/>
      <c r="CAH20" s="5"/>
      <c r="CAI20" s="5"/>
      <c r="CAJ20" s="5"/>
      <c r="CAK20" s="5"/>
      <c r="CAL20" s="5"/>
      <c r="CAM20" s="5"/>
      <c r="CAN20" s="5"/>
      <c r="CAO20" s="5"/>
      <c r="CAP20" s="5"/>
      <c r="CAQ20" s="5"/>
      <c r="CAR20" s="5"/>
      <c r="CAS20" s="5"/>
      <c r="CAT20" s="5"/>
      <c r="CAU20" s="5"/>
      <c r="CAV20" s="5"/>
      <c r="CAW20" s="5"/>
      <c r="CAX20" s="5"/>
      <c r="CAY20" s="5"/>
      <c r="CAZ20" s="5"/>
      <c r="CBA20" s="5"/>
      <c r="CBB20" s="5"/>
      <c r="CBC20" s="5"/>
      <c r="CBD20" s="5"/>
      <c r="CBE20" s="5"/>
      <c r="CBF20" s="5"/>
      <c r="CBG20" s="5"/>
      <c r="CBH20" s="5"/>
      <c r="CBI20" s="5"/>
      <c r="CBJ20" s="5"/>
      <c r="CBK20" s="5"/>
      <c r="CBL20" s="5"/>
      <c r="CBM20" s="5"/>
      <c r="CBN20" s="5"/>
      <c r="CBO20" s="5"/>
      <c r="CBP20" s="5"/>
      <c r="CBQ20" s="5"/>
      <c r="CBR20" s="5"/>
      <c r="CBS20" s="5"/>
      <c r="CBT20" s="5"/>
      <c r="CBU20" s="5"/>
      <c r="CBV20" s="5"/>
      <c r="CBW20" s="5"/>
      <c r="CBX20" s="5"/>
      <c r="CBY20" s="5"/>
      <c r="CBZ20" s="5"/>
      <c r="CCA20" s="5"/>
      <c r="CCB20" s="5"/>
      <c r="CCC20" s="5"/>
      <c r="CCD20" s="5"/>
      <c r="CCE20" s="5"/>
      <c r="CCF20" s="5"/>
      <c r="CCG20" s="5"/>
      <c r="CCH20" s="5"/>
      <c r="CCI20" s="5"/>
      <c r="CCJ20" s="5"/>
      <c r="CCK20" s="5"/>
      <c r="CCL20" s="5"/>
      <c r="CCM20" s="5"/>
      <c r="CCN20" s="5"/>
      <c r="CCO20" s="5"/>
      <c r="CCP20" s="5"/>
      <c r="CCQ20" s="5"/>
      <c r="CCR20" s="5"/>
      <c r="CCS20" s="5"/>
      <c r="CCT20" s="5"/>
      <c r="CCU20" s="5"/>
      <c r="CCV20" s="5"/>
      <c r="CCW20" s="5"/>
      <c r="CCX20" s="5"/>
      <c r="CCY20" s="5"/>
      <c r="CCZ20" s="5"/>
      <c r="CDA20" s="5"/>
      <c r="CDB20" s="5"/>
      <c r="CDC20" s="5"/>
      <c r="CDD20" s="5"/>
      <c r="CDE20" s="5"/>
      <c r="CDF20" s="5"/>
      <c r="CDG20" s="5"/>
      <c r="CDH20" s="5"/>
      <c r="CDI20" s="5"/>
      <c r="CDJ20" s="5"/>
      <c r="CDK20" s="5"/>
      <c r="CDL20" s="5"/>
      <c r="CDM20" s="5"/>
      <c r="CDN20" s="5"/>
      <c r="CDO20" s="5"/>
      <c r="CDP20" s="5"/>
      <c r="CDQ20" s="5"/>
      <c r="CDR20" s="5"/>
      <c r="CDS20" s="5"/>
      <c r="CDT20" s="5"/>
      <c r="CDU20" s="5"/>
      <c r="CDV20" s="5"/>
      <c r="CDW20" s="5"/>
      <c r="CDX20" s="5"/>
      <c r="CDY20" s="5"/>
      <c r="CDZ20" s="5"/>
      <c r="CEA20" s="5"/>
      <c r="CEB20" s="5"/>
      <c r="CEC20" s="5"/>
      <c r="CED20" s="5"/>
      <c r="CEE20" s="5"/>
      <c r="CEF20" s="5"/>
      <c r="CEG20" s="5"/>
      <c r="CEH20" s="5"/>
      <c r="CEI20" s="5"/>
      <c r="CEJ20" s="5"/>
      <c r="CEK20" s="5"/>
      <c r="CEL20" s="5"/>
      <c r="CEM20" s="5"/>
      <c r="CEN20" s="5"/>
      <c r="CEO20" s="5"/>
      <c r="CEP20" s="5"/>
      <c r="CEQ20" s="5"/>
      <c r="CER20" s="5"/>
      <c r="CES20" s="5"/>
      <c r="CET20" s="5"/>
      <c r="CEU20" s="5"/>
      <c r="CEV20" s="5"/>
      <c r="CEW20" s="5"/>
      <c r="CEX20" s="5"/>
      <c r="CEY20" s="5"/>
      <c r="CEZ20" s="5"/>
      <c r="CFA20" s="5"/>
      <c r="CFB20" s="5"/>
      <c r="CFC20" s="5"/>
      <c r="CFD20" s="5"/>
      <c r="CFE20" s="5"/>
      <c r="CFF20" s="5"/>
      <c r="CFG20" s="5"/>
      <c r="CFH20" s="5"/>
      <c r="CFI20" s="5"/>
      <c r="CFJ20" s="5"/>
      <c r="CFK20" s="5"/>
      <c r="CFL20" s="5"/>
      <c r="CFM20" s="5"/>
      <c r="CFN20" s="5"/>
      <c r="CFO20" s="5"/>
      <c r="CFP20" s="5"/>
      <c r="CFQ20" s="5"/>
      <c r="CFR20" s="5"/>
      <c r="CFS20" s="5"/>
      <c r="CFT20" s="5"/>
      <c r="CFU20" s="5"/>
      <c r="CFV20" s="5"/>
      <c r="CFW20" s="5"/>
      <c r="CFX20" s="5"/>
      <c r="CFY20" s="5"/>
      <c r="CFZ20" s="5"/>
      <c r="CGA20" s="5"/>
      <c r="CGB20" s="5"/>
      <c r="CGC20" s="5"/>
      <c r="CGD20" s="5"/>
      <c r="CGE20" s="5"/>
      <c r="CGF20" s="5"/>
      <c r="CGG20" s="5"/>
      <c r="CGH20" s="5"/>
      <c r="CGI20" s="5"/>
      <c r="CGJ20" s="5"/>
      <c r="CGK20" s="5"/>
      <c r="CGL20" s="5"/>
      <c r="CGM20" s="5"/>
      <c r="CGN20" s="5"/>
      <c r="CGO20" s="5"/>
      <c r="CGP20" s="5"/>
      <c r="CGQ20" s="5"/>
      <c r="CGR20" s="5"/>
      <c r="CGS20" s="5"/>
      <c r="CGT20" s="5"/>
      <c r="CGU20" s="5"/>
      <c r="CGV20" s="5"/>
      <c r="CGW20" s="5"/>
      <c r="CGX20" s="5"/>
      <c r="CGY20" s="5"/>
      <c r="CGZ20" s="5"/>
      <c r="CHA20" s="5"/>
      <c r="CHB20" s="5"/>
      <c r="CHC20" s="5"/>
      <c r="CHD20" s="5"/>
      <c r="CHE20" s="5"/>
      <c r="CHF20" s="5"/>
      <c r="CHG20" s="5"/>
      <c r="CHH20" s="5"/>
      <c r="CHI20" s="5"/>
      <c r="CHJ20" s="5"/>
      <c r="CHK20" s="5"/>
      <c r="CHL20" s="5"/>
      <c r="CHM20" s="5"/>
      <c r="CHN20" s="5"/>
      <c r="CHO20" s="5"/>
      <c r="CHP20" s="5"/>
      <c r="CHQ20" s="5"/>
      <c r="CHR20" s="5"/>
      <c r="CHS20" s="5"/>
      <c r="CHT20" s="5"/>
      <c r="CHU20" s="5"/>
      <c r="CHV20" s="5"/>
      <c r="CHW20" s="5"/>
      <c r="CHX20" s="5"/>
      <c r="CHY20" s="5"/>
      <c r="CHZ20" s="5"/>
      <c r="CIA20" s="5"/>
      <c r="CIB20" s="5"/>
      <c r="CIC20" s="5"/>
      <c r="CID20" s="5"/>
      <c r="CIE20" s="5"/>
      <c r="CIF20" s="5"/>
      <c r="CIG20" s="5"/>
      <c r="CIH20" s="5"/>
      <c r="CII20" s="5"/>
      <c r="CIJ20" s="5"/>
      <c r="CIK20" s="5"/>
      <c r="CIL20" s="5"/>
      <c r="CIM20" s="5"/>
      <c r="CIN20" s="5"/>
      <c r="CIO20" s="5"/>
      <c r="CIP20" s="5"/>
      <c r="CIQ20" s="5"/>
      <c r="CIR20" s="5"/>
      <c r="CIS20" s="5"/>
      <c r="CIT20" s="5"/>
      <c r="CIU20" s="5"/>
      <c r="CIV20" s="5"/>
      <c r="CIW20" s="5"/>
      <c r="CIX20" s="5"/>
      <c r="CIY20" s="5"/>
      <c r="CIZ20" s="5"/>
      <c r="CJA20" s="5"/>
      <c r="CJB20" s="5"/>
      <c r="CJC20" s="5"/>
      <c r="CJD20" s="5"/>
      <c r="CJE20" s="5"/>
      <c r="CJF20" s="5"/>
      <c r="CJG20" s="5"/>
      <c r="CJH20" s="5"/>
      <c r="CJI20" s="5"/>
      <c r="CJJ20" s="5"/>
      <c r="CJK20" s="5"/>
      <c r="CJL20" s="5"/>
      <c r="CJM20" s="5"/>
      <c r="CJN20" s="5"/>
      <c r="CJO20" s="5"/>
      <c r="CJP20" s="5"/>
      <c r="CJQ20" s="5"/>
      <c r="CJR20" s="5"/>
      <c r="CJS20" s="5"/>
      <c r="CJT20" s="5"/>
      <c r="CJU20" s="5"/>
      <c r="CJV20" s="5"/>
      <c r="CJW20" s="5"/>
      <c r="CJX20" s="5"/>
      <c r="CJY20" s="5"/>
      <c r="CJZ20" s="5"/>
      <c r="CKA20" s="5"/>
      <c r="CKB20" s="5"/>
      <c r="CKC20" s="5"/>
      <c r="CKD20" s="5"/>
      <c r="CKE20" s="5"/>
      <c r="CKF20" s="5"/>
      <c r="CKG20" s="5"/>
      <c r="CKH20" s="5"/>
      <c r="CKI20" s="5"/>
      <c r="CKJ20" s="5"/>
      <c r="CKK20" s="5"/>
      <c r="CKL20" s="5"/>
      <c r="CKM20" s="5"/>
      <c r="CKN20" s="5"/>
      <c r="CKO20" s="5"/>
      <c r="CKP20" s="5"/>
      <c r="CKQ20" s="5"/>
      <c r="CKR20" s="5"/>
      <c r="CKS20" s="5"/>
      <c r="CKT20" s="5"/>
      <c r="CKU20" s="5"/>
      <c r="CKV20" s="5"/>
      <c r="CKW20" s="5"/>
      <c r="CKX20" s="5"/>
      <c r="CKY20" s="5"/>
      <c r="CKZ20" s="5"/>
      <c r="CLA20" s="5"/>
      <c r="CLB20" s="5"/>
      <c r="CLC20" s="5"/>
      <c r="CLD20" s="5"/>
      <c r="CLE20" s="5"/>
      <c r="CLF20" s="5"/>
      <c r="CLG20" s="5"/>
      <c r="CLH20" s="5"/>
      <c r="CLI20" s="5"/>
      <c r="CLJ20" s="5"/>
      <c r="CLK20" s="5"/>
      <c r="CLL20" s="5"/>
      <c r="CLM20" s="5"/>
      <c r="CLN20" s="5"/>
      <c r="CLO20" s="5"/>
      <c r="CLP20" s="5"/>
      <c r="CLQ20" s="5"/>
      <c r="CLR20" s="5"/>
      <c r="CLS20" s="5"/>
      <c r="CLT20" s="5"/>
      <c r="CLU20" s="5"/>
      <c r="CLV20" s="5"/>
      <c r="CLW20" s="5"/>
      <c r="CLX20" s="5"/>
      <c r="CLY20" s="5"/>
      <c r="CLZ20" s="5"/>
      <c r="CMA20" s="5"/>
      <c r="CMB20" s="5"/>
      <c r="CMC20" s="5"/>
      <c r="CMD20" s="5"/>
      <c r="CME20" s="5"/>
      <c r="CMF20" s="5"/>
      <c r="CMG20" s="5"/>
      <c r="CMH20" s="5"/>
      <c r="CMI20" s="5"/>
      <c r="CMJ20" s="5"/>
      <c r="CMK20" s="5"/>
      <c r="CML20" s="5"/>
      <c r="CMM20" s="5"/>
      <c r="CMN20" s="5"/>
      <c r="CMO20" s="5"/>
      <c r="CMP20" s="5"/>
      <c r="CMQ20" s="5"/>
      <c r="CMR20" s="5"/>
      <c r="CMS20" s="5"/>
      <c r="CMT20" s="5"/>
      <c r="CMU20" s="5"/>
      <c r="CMV20" s="5"/>
      <c r="CMW20" s="5"/>
      <c r="CMX20" s="5"/>
      <c r="CMY20" s="5"/>
      <c r="CMZ20" s="5"/>
      <c r="CNA20" s="5"/>
      <c r="CNB20" s="5"/>
      <c r="CNC20" s="5"/>
      <c r="CND20" s="5"/>
      <c r="CNE20" s="5"/>
      <c r="CNF20" s="5"/>
      <c r="CNG20" s="5"/>
      <c r="CNH20" s="5"/>
      <c r="CNI20" s="5"/>
      <c r="CNJ20" s="5"/>
      <c r="CNK20" s="5"/>
      <c r="CNL20" s="5"/>
      <c r="CNM20" s="5"/>
      <c r="CNN20" s="5"/>
      <c r="CNO20" s="5"/>
      <c r="CNP20" s="5"/>
      <c r="CNQ20" s="5"/>
      <c r="CNR20" s="5"/>
      <c r="CNS20" s="5"/>
      <c r="CNT20" s="5"/>
      <c r="CNU20" s="5"/>
      <c r="CNV20" s="5"/>
      <c r="CNW20" s="5"/>
      <c r="CNX20" s="5"/>
      <c r="CNY20" s="5"/>
      <c r="CNZ20" s="5"/>
      <c r="COA20" s="5"/>
      <c r="COB20" s="5"/>
      <c r="COC20" s="5"/>
      <c r="COD20" s="5"/>
      <c r="COE20" s="5"/>
      <c r="COF20" s="5"/>
      <c r="COG20" s="5"/>
      <c r="COH20" s="5"/>
      <c r="COI20" s="5"/>
      <c r="COJ20" s="5"/>
      <c r="COK20" s="5"/>
      <c r="COL20" s="5"/>
      <c r="COM20" s="5"/>
      <c r="CON20" s="5"/>
      <c r="COO20" s="5"/>
      <c r="COP20" s="5"/>
      <c r="COQ20" s="5"/>
      <c r="COR20" s="5"/>
      <c r="COS20" s="5"/>
      <c r="COT20" s="5"/>
      <c r="COU20" s="5"/>
      <c r="COV20" s="5"/>
      <c r="COW20" s="5"/>
      <c r="COX20" s="5"/>
      <c r="COY20" s="5"/>
      <c r="COZ20" s="5"/>
      <c r="CPA20" s="5"/>
      <c r="CPB20" s="5"/>
      <c r="CPC20" s="5"/>
      <c r="CPD20" s="5"/>
      <c r="CPE20" s="5"/>
      <c r="CPF20" s="5"/>
      <c r="CPG20" s="5"/>
      <c r="CPH20" s="5"/>
      <c r="CPI20" s="5"/>
      <c r="CPJ20" s="5"/>
      <c r="CPK20" s="5"/>
      <c r="CPL20" s="5"/>
      <c r="CPM20" s="5"/>
      <c r="CPN20" s="5"/>
      <c r="CPO20" s="5"/>
      <c r="CPP20" s="5"/>
      <c r="CPQ20" s="5"/>
      <c r="CPR20" s="5"/>
      <c r="CPS20" s="5"/>
      <c r="CPT20" s="5"/>
      <c r="CPU20" s="5"/>
      <c r="CPV20" s="5"/>
      <c r="CPW20" s="5"/>
      <c r="CPX20" s="5"/>
      <c r="CPY20" s="5"/>
      <c r="CPZ20" s="5"/>
      <c r="CQA20" s="5"/>
      <c r="CQB20" s="5"/>
      <c r="CQC20" s="5"/>
      <c r="CQD20" s="5"/>
      <c r="CQE20" s="5"/>
      <c r="CQF20" s="5"/>
      <c r="CQG20" s="5"/>
      <c r="CQH20" s="5"/>
      <c r="CQI20" s="5"/>
      <c r="CQJ20" s="5"/>
      <c r="CQK20" s="5"/>
      <c r="CQL20" s="5"/>
      <c r="CQM20" s="5"/>
      <c r="CQN20" s="5"/>
      <c r="CQO20" s="5"/>
      <c r="CQP20" s="5"/>
      <c r="CQQ20" s="5"/>
      <c r="CQR20" s="5"/>
      <c r="CQS20" s="5"/>
      <c r="CQT20" s="5"/>
      <c r="CQU20" s="5"/>
      <c r="CQV20" s="5"/>
      <c r="CQW20" s="5"/>
      <c r="CQX20" s="5"/>
      <c r="CQY20" s="5"/>
      <c r="CQZ20" s="5"/>
      <c r="CRA20" s="5"/>
      <c r="CRB20" s="5"/>
      <c r="CRC20" s="5"/>
      <c r="CRD20" s="5"/>
      <c r="CRE20" s="5"/>
      <c r="CRF20" s="5"/>
      <c r="CRG20" s="5"/>
      <c r="CRH20" s="5"/>
      <c r="CRI20" s="5"/>
      <c r="CRJ20" s="5"/>
      <c r="CRK20" s="5"/>
      <c r="CRL20" s="5"/>
      <c r="CRM20" s="5"/>
      <c r="CRN20" s="5"/>
      <c r="CRO20" s="5"/>
      <c r="CRP20" s="5"/>
      <c r="CRQ20" s="5"/>
      <c r="CRR20" s="5"/>
      <c r="CRS20" s="5"/>
      <c r="CRT20" s="5"/>
      <c r="CRU20" s="5"/>
      <c r="CRV20" s="5"/>
      <c r="CRW20" s="5"/>
      <c r="CRX20" s="5"/>
      <c r="CRY20" s="5"/>
      <c r="CRZ20" s="5"/>
      <c r="CSA20" s="5"/>
      <c r="CSB20" s="5"/>
      <c r="CSC20" s="5"/>
      <c r="CSD20" s="5"/>
      <c r="CSE20" s="5"/>
      <c r="CSF20" s="5"/>
      <c r="CSG20" s="5"/>
      <c r="CSH20" s="5"/>
      <c r="CSI20" s="5"/>
      <c r="CSJ20" s="5"/>
      <c r="CSK20" s="5"/>
      <c r="CSL20" s="5"/>
      <c r="CSM20" s="5"/>
      <c r="CSN20" s="5"/>
      <c r="CSO20" s="5"/>
      <c r="CSP20" s="5"/>
      <c r="CSQ20" s="5"/>
      <c r="CSR20" s="5"/>
      <c r="CSS20" s="5"/>
      <c r="CST20" s="5"/>
      <c r="CSU20" s="5"/>
      <c r="CSV20" s="5"/>
      <c r="CSW20" s="5"/>
      <c r="CSX20" s="5"/>
      <c r="CSY20" s="5"/>
      <c r="CSZ20" s="5"/>
      <c r="CTA20" s="5"/>
      <c r="CTB20" s="5"/>
      <c r="CTC20" s="5"/>
      <c r="CTD20" s="5"/>
      <c r="CTE20" s="5"/>
      <c r="CTF20" s="5"/>
      <c r="CTG20" s="5"/>
      <c r="CTH20" s="5"/>
      <c r="CTI20" s="5"/>
      <c r="CTJ20" s="5"/>
      <c r="CTK20" s="5"/>
      <c r="CTL20" s="5"/>
      <c r="CTM20" s="5"/>
      <c r="CTN20" s="5"/>
      <c r="CTO20" s="5"/>
      <c r="CTP20" s="5"/>
      <c r="CTQ20" s="5"/>
      <c r="CTR20" s="5"/>
      <c r="CTS20" s="5"/>
      <c r="CTT20" s="5"/>
      <c r="CTU20" s="5"/>
      <c r="CTV20" s="5"/>
      <c r="CTW20" s="5"/>
      <c r="CTX20" s="5"/>
      <c r="CTY20" s="5"/>
      <c r="CTZ20" s="5"/>
      <c r="CUA20" s="5"/>
      <c r="CUB20" s="5"/>
      <c r="CUC20" s="5"/>
      <c r="CUD20" s="5"/>
      <c r="CUE20" s="5"/>
      <c r="CUF20" s="5"/>
      <c r="CUG20" s="5"/>
      <c r="CUH20" s="5"/>
      <c r="CUI20" s="5"/>
      <c r="CUJ20" s="5"/>
      <c r="CUK20" s="5"/>
      <c r="CUL20" s="5"/>
      <c r="CUM20" s="5"/>
      <c r="CUN20" s="5"/>
      <c r="CUO20" s="5"/>
      <c r="CUP20" s="5"/>
      <c r="CUQ20" s="5"/>
      <c r="CUR20" s="5"/>
      <c r="CUS20" s="5"/>
      <c r="CUT20" s="5"/>
      <c r="CUU20" s="5"/>
      <c r="CUV20" s="5"/>
      <c r="CUW20" s="5"/>
      <c r="CUX20" s="5"/>
      <c r="CUY20" s="5"/>
      <c r="CUZ20" s="5"/>
      <c r="CVA20" s="5"/>
      <c r="CVB20" s="5"/>
      <c r="CVC20" s="5"/>
      <c r="CVD20" s="5"/>
      <c r="CVE20" s="5"/>
      <c r="CVF20" s="5"/>
      <c r="CVG20" s="5"/>
      <c r="CVH20" s="5"/>
      <c r="CVI20" s="5"/>
      <c r="CVJ20" s="5"/>
      <c r="CVK20" s="5"/>
      <c r="CVL20" s="5"/>
      <c r="CVM20" s="5"/>
      <c r="CVN20" s="5"/>
      <c r="CVO20" s="5"/>
      <c r="CVP20" s="5"/>
      <c r="CVQ20" s="5"/>
      <c r="CVR20" s="5"/>
      <c r="CVS20" s="5"/>
      <c r="CVT20" s="5"/>
      <c r="CVU20" s="5"/>
      <c r="CVV20" s="5"/>
      <c r="CVW20" s="5"/>
      <c r="CVX20" s="5"/>
      <c r="CVY20" s="5"/>
      <c r="CVZ20" s="5"/>
      <c r="CWA20" s="5"/>
      <c r="CWB20" s="5"/>
      <c r="CWC20" s="5"/>
      <c r="CWD20" s="5"/>
      <c r="CWE20" s="5"/>
      <c r="CWF20" s="5"/>
      <c r="CWG20" s="5"/>
      <c r="CWH20" s="5"/>
      <c r="CWI20" s="5"/>
      <c r="CWJ20" s="5"/>
      <c r="CWK20" s="5"/>
      <c r="CWL20" s="5"/>
      <c r="CWM20" s="5"/>
      <c r="CWN20" s="5"/>
      <c r="CWO20" s="5"/>
      <c r="CWP20" s="5"/>
      <c r="CWQ20" s="5"/>
      <c r="CWR20" s="5"/>
      <c r="CWS20" s="5"/>
      <c r="CWT20" s="5"/>
      <c r="CWU20" s="5"/>
      <c r="CWV20" s="5"/>
      <c r="CWW20" s="5"/>
      <c r="CWX20" s="5"/>
      <c r="CWY20" s="5"/>
      <c r="CWZ20" s="5"/>
      <c r="CXA20" s="5"/>
      <c r="CXB20" s="5"/>
      <c r="CXC20" s="5"/>
      <c r="CXD20" s="5"/>
      <c r="CXE20" s="5"/>
      <c r="CXF20" s="5"/>
      <c r="CXG20" s="5"/>
      <c r="CXH20" s="5"/>
      <c r="CXI20" s="5"/>
      <c r="CXJ20" s="5"/>
      <c r="CXK20" s="5"/>
      <c r="CXL20" s="5"/>
      <c r="CXM20" s="5"/>
      <c r="CXN20" s="5"/>
      <c r="CXO20" s="5"/>
      <c r="CXP20" s="5"/>
      <c r="CXQ20" s="5"/>
      <c r="CXR20" s="5"/>
      <c r="CXS20" s="5"/>
      <c r="CXT20" s="5"/>
      <c r="CXU20" s="5"/>
      <c r="CXV20" s="5"/>
      <c r="CXW20" s="5"/>
      <c r="CXX20" s="5"/>
      <c r="CXY20" s="5"/>
      <c r="CXZ20" s="5"/>
      <c r="CYA20" s="5"/>
      <c r="CYB20" s="5"/>
      <c r="CYC20" s="5"/>
      <c r="CYD20" s="5"/>
      <c r="CYE20" s="5"/>
      <c r="CYF20" s="5"/>
      <c r="CYG20" s="5"/>
      <c r="CYH20" s="5"/>
      <c r="CYI20" s="5"/>
      <c r="CYJ20" s="5"/>
      <c r="CYK20" s="5"/>
      <c r="CYL20" s="5"/>
      <c r="CYM20" s="5"/>
      <c r="CYN20" s="5"/>
      <c r="CYO20" s="5"/>
      <c r="CYP20" s="5"/>
      <c r="CYQ20" s="5"/>
      <c r="CYR20" s="5"/>
      <c r="CYS20" s="5"/>
      <c r="CYT20" s="5"/>
      <c r="CYU20" s="5"/>
      <c r="CYV20" s="5"/>
      <c r="CYW20" s="5"/>
      <c r="CYX20" s="5"/>
      <c r="CYY20" s="5"/>
      <c r="CYZ20" s="5"/>
      <c r="CZA20" s="5"/>
      <c r="CZB20" s="5"/>
      <c r="CZC20" s="5"/>
      <c r="CZD20" s="5"/>
      <c r="CZE20" s="5"/>
      <c r="CZF20" s="5"/>
      <c r="CZG20" s="5"/>
      <c r="CZH20" s="5"/>
      <c r="CZI20" s="5"/>
      <c r="CZJ20" s="5"/>
      <c r="CZK20" s="5"/>
      <c r="CZL20" s="5"/>
      <c r="CZM20" s="5"/>
      <c r="CZN20" s="5"/>
      <c r="CZO20" s="5"/>
      <c r="CZP20" s="5"/>
      <c r="CZQ20" s="5"/>
      <c r="CZR20" s="5"/>
      <c r="CZS20" s="5"/>
      <c r="CZT20" s="5"/>
      <c r="CZU20" s="5"/>
      <c r="CZV20" s="5"/>
      <c r="CZW20" s="5"/>
      <c r="CZX20" s="5"/>
      <c r="CZY20" s="5"/>
      <c r="CZZ20" s="5"/>
      <c r="DAA20" s="5"/>
      <c r="DAB20" s="5"/>
      <c r="DAC20" s="5"/>
      <c r="DAD20" s="5"/>
      <c r="DAE20" s="5"/>
      <c r="DAF20" s="5"/>
      <c r="DAG20" s="5"/>
      <c r="DAH20" s="5"/>
      <c r="DAI20" s="5"/>
      <c r="DAJ20" s="5"/>
      <c r="DAK20" s="5"/>
      <c r="DAL20" s="5"/>
      <c r="DAM20" s="5"/>
      <c r="DAN20" s="5"/>
      <c r="DAO20" s="5"/>
      <c r="DAP20" s="5"/>
      <c r="DAQ20" s="5"/>
      <c r="DAR20" s="5"/>
      <c r="DAS20" s="5"/>
      <c r="DAT20" s="5"/>
      <c r="DAU20" s="5"/>
      <c r="DAV20" s="5"/>
      <c r="DAW20" s="5"/>
      <c r="DAX20" s="5"/>
      <c r="DAY20" s="5"/>
      <c r="DAZ20" s="5"/>
      <c r="DBA20" s="5"/>
      <c r="DBB20" s="5"/>
      <c r="DBC20" s="5"/>
      <c r="DBD20" s="5"/>
      <c r="DBE20" s="5"/>
      <c r="DBF20" s="5"/>
      <c r="DBG20" s="5"/>
      <c r="DBH20" s="5"/>
      <c r="DBI20" s="5"/>
      <c r="DBJ20" s="5"/>
      <c r="DBK20" s="5"/>
      <c r="DBL20" s="5"/>
      <c r="DBM20" s="5"/>
      <c r="DBN20" s="5"/>
      <c r="DBO20" s="5"/>
      <c r="DBP20" s="5"/>
      <c r="DBQ20" s="5"/>
      <c r="DBR20" s="5"/>
      <c r="DBS20" s="5"/>
      <c r="DBT20" s="5"/>
      <c r="DBU20" s="5"/>
      <c r="DBV20" s="5"/>
      <c r="DBW20" s="5"/>
      <c r="DBX20" s="5"/>
      <c r="DBY20" s="5"/>
      <c r="DBZ20" s="5"/>
      <c r="DCA20" s="5"/>
      <c r="DCB20" s="5"/>
      <c r="DCC20" s="5"/>
      <c r="DCD20" s="5"/>
      <c r="DCE20" s="5"/>
      <c r="DCF20" s="5"/>
      <c r="DCG20" s="5"/>
      <c r="DCH20" s="5"/>
      <c r="DCI20" s="5"/>
      <c r="DCJ20" s="5"/>
      <c r="DCK20" s="5"/>
      <c r="DCL20" s="5"/>
      <c r="DCM20" s="5"/>
      <c r="DCN20" s="5"/>
      <c r="DCO20" s="5"/>
      <c r="DCP20" s="5"/>
      <c r="DCQ20" s="5"/>
      <c r="DCR20" s="5"/>
      <c r="DCS20" s="5"/>
      <c r="DCT20" s="5"/>
      <c r="DCU20" s="5"/>
      <c r="DCV20" s="5"/>
      <c r="DCW20" s="5"/>
      <c r="DCX20" s="5"/>
      <c r="DCY20" s="5"/>
      <c r="DCZ20" s="5"/>
      <c r="DDA20" s="5"/>
      <c r="DDB20" s="5"/>
      <c r="DDC20" s="5"/>
      <c r="DDD20" s="5"/>
      <c r="DDE20" s="5"/>
      <c r="DDF20" s="5"/>
      <c r="DDG20" s="5"/>
      <c r="DDH20" s="5"/>
      <c r="DDI20" s="5"/>
      <c r="DDJ20" s="5"/>
      <c r="DDK20" s="5"/>
      <c r="DDL20" s="5"/>
      <c r="DDM20" s="5"/>
      <c r="DDN20" s="5"/>
      <c r="DDO20" s="5"/>
      <c r="DDP20" s="5"/>
      <c r="DDQ20" s="5"/>
      <c r="DDR20" s="5"/>
      <c r="DDS20" s="5"/>
      <c r="DDT20" s="5"/>
      <c r="DDU20" s="5"/>
      <c r="DDV20" s="5"/>
      <c r="DDW20" s="5"/>
      <c r="DDX20" s="5"/>
      <c r="DDY20" s="5"/>
      <c r="DDZ20" s="5"/>
      <c r="DEA20" s="5"/>
      <c r="DEB20" s="5"/>
      <c r="DEC20" s="5"/>
      <c r="DED20" s="5"/>
      <c r="DEE20" s="5"/>
      <c r="DEF20" s="5"/>
      <c r="DEG20" s="5"/>
      <c r="DEH20" s="5"/>
      <c r="DEI20" s="5"/>
      <c r="DEJ20" s="5"/>
      <c r="DEK20" s="5"/>
      <c r="DEL20" s="5"/>
      <c r="DEM20" s="5"/>
      <c r="DEN20" s="5"/>
      <c r="DEO20" s="5"/>
      <c r="DEP20" s="5"/>
      <c r="DEQ20" s="5"/>
      <c r="DER20" s="5"/>
      <c r="DES20" s="5"/>
      <c r="DET20" s="5"/>
      <c r="DEU20" s="5"/>
      <c r="DEV20" s="5"/>
      <c r="DEW20" s="5"/>
      <c r="DEX20" s="5"/>
      <c r="DEY20" s="5"/>
      <c r="DEZ20" s="5"/>
      <c r="DFA20" s="5"/>
      <c r="DFB20" s="5"/>
      <c r="DFC20" s="5"/>
      <c r="DFD20" s="5"/>
      <c r="DFE20" s="5"/>
      <c r="DFF20" s="5"/>
      <c r="DFG20" s="5"/>
      <c r="DFH20" s="5"/>
      <c r="DFI20" s="5"/>
      <c r="DFJ20" s="5"/>
      <c r="DFK20" s="5"/>
      <c r="DFL20" s="5"/>
      <c r="DFM20" s="5"/>
      <c r="DFN20" s="5"/>
      <c r="DFO20" s="5"/>
      <c r="DFP20" s="5"/>
      <c r="DFQ20" s="5"/>
      <c r="DFR20" s="5"/>
      <c r="DFS20" s="5"/>
      <c r="DFT20" s="5"/>
      <c r="DFU20" s="5"/>
      <c r="DFV20" s="5"/>
      <c r="DFW20" s="5"/>
      <c r="DFX20" s="5"/>
      <c r="DFY20" s="5"/>
      <c r="DFZ20" s="5"/>
      <c r="DGA20" s="5"/>
      <c r="DGB20" s="5"/>
      <c r="DGC20" s="5"/>
      <c r="DGD20" s="5"/>
      <c r="DGE20" s="5"/>
      <c r="DGF20" s="5"/>
      <c r="DGG20" s="5"/>
      <c r="DGH20" s="5"/>
      <c r="DGI20" s="5"/>
      <c r="DGJ20" s="5"/>
      <c r="DGK20" s="5"/>
      <c r="DGL20" s="5"/>
      <c r="DGM20" s="5"/>
      <c r="DGN20" s="5"/>
      <c r="DGO20" s="5"/>
      <c r="DGP20" s="5"/>
      <c r="DGQ20" s="5"/>
      <c r="DGR20" s="5"/>
      <c r="DGS20" s="5"/>
      <c r="DGT20" s="5"/>
      <c r="DGU20" s="5"/>
      <c r="DGV20" s="5"/>
      <c r="DGW20" s="5"/>
      <c r="DGX20" s="5"/>
      <c r="DGY20" s="5"/>
      <c r="DGZ20" s="5"/>
      <c r="DHA20" s="5"/>
      <c r="DHB20" s="5"/>
      <c r="DHC20" s="5"/>
      <c r="DHD20" s="5"/>
      <c r="DHE20" s="5"/>
      <c r="DHF20" s="5"/>
      <c r="DHG20" s="5"/>
      <c r="DHH20" s="5"/>
      <c r="DHI20" s="5"/>
      <c r="DHJ20" s="5"/>
      <c r="DHK20" s="5"/>
      <c r="DHL20" s="5"/>
      <c r="DHM20" s="5"/>
      <c r="DHN20" s="5"/>
      <c r="DHO20" s="5"/>
      <c r="DHP20" s="5"/>
      <c r="DHQ20" s="5"/>
      <c r="DHR20" s="5"/>
      <c r="DHS20" s="5"/>
      <c r="DHT20" s="5"/>
      <c r="DHU20" s="5"/>
      <c r="DHV20" s="5"/>
      <c r="DHW20" s="5"/>
      <c r="DHX20" s="5"/>
      <c r="DHY20" s="5"/>
      <c r="DHZ20" s="5"/>
      <c r="DIA20" s="5"/>
      <c r="DIB20" s="5"/>
      <c r="DIC20" s="5"/>
      <c r="DID20" s="5"/>
      <c r="DIE20" s="5"/>
      <c r="DIF20" s="5"/>
      <c r="DIG20" s="5"/>
      <c r="DIH20" s="5"/>
      <c r="DII20" s="5"/>
      <c r="DIJ20" s="5"/>
      <c r="DIK20" s="5"/>
      <c r="DIL20" s="5"/>
      <c r="DIM20" s="5"/>
      <c r="DIN20" s="5"/>
      <c r="DIO20" s="5"/>
      <c r="DIP20" s="5"/>
      <c r="DIQ20" s="5"/>
      <c r="DIR20" s="5"/>
      <c r="DIS20" s="5"/>
      <c r="DIT20" s="5"/>
      <c r="DIU20" s="5"/>
      <c r="DIV20" s="5"/>
      <c r="DIW20" s="5"/>
      <c r="DIX20" s="5"/>
      <c r="DIY20" s="5"/>
      <c r="DIZ20" s="5"/>
      <c r="DJA20" s="5"/>
      <c r="DJB20" s="5"/>
      <c r="DJC20" s="5"/>
      <c r="DJD20" s="5"/>
      <c r="DJE20" s="5"/>
      <c r="DJF20" s="5"/>
      <c r="DJG20" s="5"/>
      <c r="DJH20" s="5"/>
      <c r="DJI20" s="5"/>
      <c r="DJJ20" s="5"/>
      <c r="DJK20" s="5"/>
      <c r="DJL20" s="5"/>
      <c r="DJM20" s="5"/>
      <c r="DJN20" s="5"/>
      <c r="DJO20" s="5"/>
      <c r="DJP20" s="5"/>
      <c r="DJQ20" s="5"/>
      <c r="DJR20" s="5"/>
      <c r="DJS20" s="5"/>
      <c r="DJT20" s="5"/>
      <c r="DJU20" s="5"/>
      <c r="DJV20" s="5"/>
      <c r="DJW20" s="5"/>
      <c r="DJX20" s="5"/>
      <c r="DJY20" s="5"/>
      <c r="DJZ20" s="5"/>
      <c r="DKA20" s="5"/>
      <c r="DKB20" s="5"/>
      <c r="DKC20" s="5"/>
      <c r="DKD20" s="5"/>
      <c r="DKE20" s="5"/>
      <c r="DKF20" s="5"/>
      <c r="DKG20" s="5"/>
      <c r="DKH20" s="5"/>
      <c r="DKI20" s="5"/>
      <c r="DKJ20" s="5"/>
      <c r="DKK20" s="5"/>
      <c r="DKL20" s="5"/>
      <c r="DKM20" s="5"/>
      <c r="DKN20" s="5"/>
      <c r="DKO20" s="5"/>
      <c r="DKP20" s="5"/>
      <c r="DKQ20" s="5"/>
      <c r="DKR20" s="5"/>
      <c r="DKS20" s="5"/>
      <c r="DKT20" s="5"/>
      <c r="DKU20" s="5"/>
      <c r="DKV20" s="5"/>
      <c r="DKW20" s="5"/>
      <c r="DKX20" s="5"/>
      <c r="DKY20" s="5"/>
      <c r="DKZ20" s="5"/>
      <c r="DLA20" s="5"/>
      <c r="DLB20" s="5"/>
      <c r="DLC20" s="5"/>
      <c r="DLD20" s="5"/>
      <c r="DLE20" s="5"/>
      <c r="DLF20" s="5"/>
      <c r="DLG20" s="5"/>
      <c r="DLH20" s="5"/>
      <c r="DLI20" s="5"/>
      <c r="DLJ20" s="5"/>
      <c r="DLK20" s="5"/>
      <c r="DLL20" s="5"/>
      <c r="DLM20" s="5"/>
      <c r="DLN20" s="5"/>
      <c r="DLO20" s="5"/>
      <c r="DLP20" s="5"/>
      <c r="DLQ20" s="5"/>
      <c r="DLR20" s="5"/>
      <c r="DLS20" s="5"/>
      <c r="DLT20" s="5"/>
      <c r="DLU20" s="5"/>
      <c r="DLV20" s="5"/>
      <c r="DLW20" s="5"/>
      <c r="DLX20" s="5"/>
      <c r="DLY20" s="5"/>
      <c r="DLZ20" s="5"/>
      <c r="DMA20" s="5"/>
      <c r="DMB20" s="5"/>
      <c r="DMC20" s="5"/>
      <c r="DMD20" s="5"/>
      <c r="DME20" s="5"/>
      <c r="DMF20" s="5"/>
      <c r="DMG20" s="5"/>
      <c r="DMH20" s="5"/>
      <c r="DMI20" s="5"/>
      <c r="DMJ20" s="5"/>
      <c r="DMK20" s="5"/>
      <c r="DML20" s="5"/>
      <c r="DMM20" s="5"/>
      <c r="DMN20" s="5"/>
      <c r="DMO20" s="5"/>
      <c r="DMP20" s="5"/>
      <c r="DMQ20" s="5"/>
      <c r="DMR20" s="5"/>
      <c r="DMS20" s="5"/>
      <c r="DMT20" s="5"/>
      <c r="DMU20" s="5"/>
      <c r="DMV20" s="5"/>
      <c r="DMW20" s="5"/>
      <c r="DMX20" s="5"/>
      <c r="DMY20" s="5"/>
      <c r="DMZ20" s="5"/>
      <c r="DNA20" s="5"/>
      <c r="DNB20" s="5"/>
      <c r="DNC20" s="5"/>
      <c r="DND20" s="5"/>
      <c r="DNE20" s="5"/>
      <c r="DNF20" s="5"/>
      <c r="DNG20" s="5"/>
      <c r="DNH20" s="5"/>
      <c r="DNI20" s="5"/>
      <c r="DNJ20" s="5"/>
      <c r="DNK20" s="5"/>
      <c r="DNL20" s="5"/>
      <c r="DNM20" s="5"/>
      <c r="DNN20" s="5"/>
      <c r="DNO20" s="5"/>
      <c r="DNP20" s="5"/>
      <c r="DNQ20" s="5"/>
      <c r="DNR20" s="5"/>
      <c r="DNS20" s="5"/>
      <c r="DNT20" s="5"/>
      <c r="DNU20" s="5"/>
      <c r="DNV20" s="5"/>
      <c r="DNW20" s="5"/>
      <c r="DNX20" s="5"/>
      <c r="DNY20" s="5"/>
      <c r="DNZ20" s="5"/>
      <c r="DOA20" s="5"/>
      <c r="DOB20" s="5"/>
      <c r="DOC20" s="5"/>
      <c r="DOD20" s="5"/>
      <c r="DOE20" s="5"/>
      <c r="DOF20" s="5"/>
      <c r="DOG20" s="5"/>
      <c r="DOH20" s="5"/>
      <c r="DOI20" s="5"/>
      <c r="DOJ20" s="5"/>
      <c r="DOK20" s="5"/>
      <c r="DOL20" s="5"/>
      <c r="DOM20" s="5"/>
      <c r="DON20" s="5"/>
      <c r="DOO20" s="5"/>
      <c r="DOP20" s="5"/>
      <c r="DOQ20" s="5"/>
      <c r="DOR20" s="5"/>
      <c r="DOS20" s="5"/>
      <c r="DOT20" s="5"/>
      <c r="DOU20" s="5"/>
      <c r="DOV20" s="5"/>
      <c r="DOW20" s="5"/>
      <c r="DOX20" s="5"/>
      <c r="DOY20" s="5"/>
      <c r="DOZ20" s="5"/>
      <c r="DPA20" s="5"/>
      <c r="DPB20" s="5"/>
      <c r="DPC20" s="5"/>
      <c r="DPD20" s="5"/>
      <c r="DPE20" s="5"/>
      <c r="DPF20" s="5"/>
      <c r="DPG20" s="5"/>
      <c r="DPH20" s="5"/>
      <c r="DPI20" s="5"/>
      <c r="DPJ20" s="5"/>
      <c r="DPK20" s="5"/>
      <c r="DPL20" s="5"/>
      <c r="DPM20" s="5"/>
      <c r="DPN20" s="5"/>
      <c r="DPO20" s="5"/>
      <c r="DPP20" s="5"/>
      <c r="DPQ20" s="5"/>
      <c r="DPR20" s="5"/>
      <c r="DPS20" s="5"/>
      <c r="DPT20" s="5"/>
      <c r="DPU20" s="5"/>
      <c r="DPV20" s="5"/>
      <c r="DPW20" s="5"/>
      <c r="DPX20" s="5"/>
      <c r="DPY20" s="5"/>
      <c r="DPZ20" s="5"/>
      <c r="DQA20" s="5"/>
      <c r="DQB20" s="5"/>
      <c r="DQC20" s="5"/>
      <c r="DQD20" s="5"/>
      <c r="DQE20" s="5"/>
      <c r="DQF20" s="5"/>
      <c r="DQG20" s="5"/>
      <c r="DQH20" s="5"/>
      <c r="DQI20" s="5"/>
      <c r="DQJ20" s="5"/>
      <c r="DQK20" s="5"/>
      <c r="DQL20" s="5"/>
      <c r="DQM20" s="5"/>
      <c r="DQN20" s="5"/>
      <c r="DQO20" s="5"/>
      <c r="DQP20" s="5"/>
      <c r="DQQ20" s="5"/>
      <c r="DQR20" s="5"/>
      <c r="DQS20" s="5"/>
      <c r="DQT20" s="5"/>
      <c r="DQU20" s="5"/>
      <c r="DQV20" s="5"/>
      <c r="DQW20" s="5"/>
      <c r="DQX20" s="5"/>
      <c r="DQY20" s="5"/>
      <c r="DQZ20" s="5"/>
      <c r="DRA20" s="5"/>
      <c r="DRB20" s="5"/>
      <c r="DRC20" s="5"/>
      <c r="DRD20" s="5"/>
      <c r="DRE20" s="5"/>
      <c r="DRF20" s="5"/>
      <c r="DRG20" s="5"/>
      <c r="DRH20" s="5"/>
      <c r="DRI20" s="5"/>
      <c r="DRJ20" s="5"/>
      <c r="DRK20" s="5"/>
      <c r="DRL20" s="5"/>
      <c r="DRM20" s="5"/>
      <c r="DRN20" s="5"/>
      <c r="DRO20" s="5"/>
      <c r="DRP20" s="5"/>
      <c r="DRQ20" s="5"/>
      <c r="DRR20" s="5"/>
      <c r="DRS20" s="5"/>
      <c r="DRT20" s="5"/>
      <c r="DRU20" s="5"/>
      <c r="DRV20" s="5"/>
      <c r="DRW20" s="5"/>
      <c r="DRX20" s="5"/>
      <c r="DRY20" s="5"/>
      <c r="DRZ20" s="5"/>
      <c r="DSA20" s="5"/>
      <c r="DSB20" s="5"/>
      <c r="DSC20" s="5"/>
      <c r="DSD20" s="5"/>
      <c r="DSE20" s="5"/>
      <c r="DSF20" s="5"/>
      <c r="DSG20" s="5"/>
      <c r="DSH20" s="5"/>
      <c r="DSI20" s="5"/>
      <c r="DSJ20" s="5"/>
      <c r="DSK20" s="5"/>
      <c r="DSL20" s="5"/>
      <c r="DSM20" s="5"/>
      <c r="DSN20" s="5"/>
      <c r="DSO20" s="5"/>
      <c r="DSP20" s="5"/>
      <c r="DSQ20" s="5"/>
      <c r="DSR20" s="5"/>
      <c r="DSS20" s="5"/>
      <c r="DST20" s="5"/>
      <c r="DSU20" s="5"/>
      <c r="DSV20" s="5"/>
      <c r="DSW20" s="5"/>
      <c r="DSX20" s="5"/>
      <c r="DSY20" s="5"/>
      <c r="DSZ20" s="5"/>
      <c r="DTA20" s="5"/>
      <c r="DTB20" s="5"/>
      <c r="DTC20" s="5"/>
      <c r="DTD20" s="5"/>
      <c r="DTE20" s="5"/>
      <c r="DTF20" s="5"/>
      <c r="DTG20" s="5"/>
      <c r="DTH20" s="5"/>
      <c r="DTI20" s="5"/>
      <c r="DTJ20" s="5"/>
      <c r="DTK20" s="5"/>
      <c r="DTL20" s="5"/>
      <c r="DTM20" s="5"/>
      <c r="DTN20" s="5"/>
      <c r="DTO20" s="5"/>
      <c r="DTP20" s="5"/>
      <c r="DTQ20" s="5"/>
      <c r="DTR20" s="5"/>
      <c r="DTS20" s="5"/>
      <c r="DTT20" s="5"/>
      <c r="DTU20" s="5"/>
      <c r="DTV20" s="5"/>
      <c r="DTW20" s="5"/>
      <c r="DTX20" s="5"/>
      <c r="DTY20" s="5"/>
      <c r="DTZ20" s="5"/>
      <c r="DUA20" s="5"/>
      <c r="DUB20" s="5"/>
      <c r="DUC20" s="5"/>
      <c r="DUD20" s="5"/>
      <c r="DUE20" s="5"/>
      <c r="DUF20" s="5"/>
      <c r="DUG20" s="5"/>
      <c r="DUH20" s="5"/>
      <c r="DUI20" s="5"/>
      <c r="DUJ20" s="5"/>
      <c r="DUK20" s="5"/>
      <c r="DUL20" s="5"/>
      <c r="DUM20" s="5"/>
      <c r="DUN20" s="5"/>
      <c r="DUO20" s="5"/>
      <c r="DUP20" s="5"/>
      <c r="DUQ20" s="5"/>
      <c r="DUR20" s="5"/>
      <c r="DUS20" s="5"/>
      <c r="DUT20" s="5"/>
      <c r="DUU20" s="5"/>
      <c r="DUV20" s="5"/>
      <c r="DUW20" s="5"/>
      <c r="DUX20" s="5"/>
      <c r="DUY20" s="5"/>
      <c r="DUZ20" s="5"/>
      <c r="DVA20" s="5"/>
      <c r="DVB20" s="5"/>
      <c r="DVC20" s="5"/>
      <c r="DVD20" s="5"/>
      <c r="DVE20" s="5"/>
      <c r="DVF20" s="5"/>
      <c r="DVG20" s="5"/>
      <c r="DVH20" s="5"/>
      <c r="DVI20" s="5"/>
      <c r="DVJ20" s="5"/>
      <c r="DVK20" s="5"/>
      <c r="DVL20" s="5"/>
      <c r="DVM20" s="5"/>
      <c r="DVN20" s="5"/>
      <c r="DVO20" s="5"/>
      <c r="DVP20" s="5"/>
      <c r="DVQ20" s="5"/>
      <c r="DVR20" s="5"/>
      <c r="DVS20" s="5"/>
      <c r="DVT20" s="5"/>
      <c r="DVU20" s="5"/>
      <c r="DVV20" s="5"/>
      <c r="DVW20" s="5"/>
      <c r="DVX20" s="5"/>
      <c r="DVY20" s="5"/>
      <c r="DVZ20" s="5"/>
      <c r="DWA20" s="5"/>
      <c r="DWB20" s="5"/>
      <c r="DWC20" s="5"/>
      <c r="DWD20" s="5"/>
      <c r="DWE20" s="5"/>
      <c r="DWF20" s="5"/>
      <c r="DWG20" s="5"/>
      <c r="DWH20" s="5"/>
      <c r="DWI20" s="5"/>
      <c r="DWJ20" s="5"/>
      <c r="DWK20" s="5"/>
      <c r="DWL20" s="5"/>
      <c r="DWM20" s="5"/>
      <c r="DWN20" s="5"/>
      <c r="DWO20" s="5"/>
      <c r="DWP20" s="5"/>
      <c r="DWQ20" s="5"/>
      <c r="DWR20" s="5"/>
      <c r="DWS20" s="5"/>
      <c r="DWT20" s="5"/>
      <c r="DWU20" s="5"/>
      <c r="DWV20" s="5"/>
      <c r="DWW20" s="5"/>
      <c r="DWX20" s="5"/>
      <c r="DWY20" s="5"/>
      <c r="DWZ20" s="5"/>
      <c r="DXA20" s="5"/>
      <c r="DXB20" s="5"/>
      <c r="DXC20" s="5"/>
      <c r="DXD20" s="5"/>
      <c r="DXE20" s="5"/>
      <c r="DXF20" s="5"/>
      <c r="DXG20" s="5"/>
      <c r="DXH20" s="5"/>
      <c r="DXI20" s="5"/>
      <c r="DXJ20" s="5"/>
      <c r="DXK20" s="5"/>
      <c r="DXL20" s="5"/>
      <c r="DXM20" s="5"/>
      <c r="DXN20" s="5"/>
      <c r="DXO20" s="5"/>
      <c r="DXP20" s="5"/>
      <c r="DXQ20" s="5"/>
      <c r="DXR20" s="5"/>
      <c r="DXS20" s="5"/>
      <c r="DXT20" s="5"/>
      <c r="DXU20" s="5"/>
      <c r="DXV20" s="5"/>
      <c r="DXW20" s="5"/>
      <c r="DXX20" s="5"/>
      <c r="DXY20" s="5"/>
      <c r="DXZ20" s="5"/>
      <c r="DYA20" s="5"/>
      <c r="DYB20" s="5"/>
      <c r="DYC20" s="5"/>
      <c r="DYD20" s="5"/>
      <c r="DYE20" s="5"/>
      <c r="DYF20" s="5"/>
      <c r="DYG20" s="5"/>
      <c r="DYH20" s="5"/>
      <c r="DYI20" s="5"/>
      <c r="DYJ20" s="5"/>
      <c r="DYK20" s="5"/>
      <c r="DYL20" s="5"/>
      <c r="DYM20" s="5"/>
      <c r="DYN20" s="5"/>
      <c r="DYO20" s="5"/>
      <c r="DYP20" s="5"/>
      <c r="DYQ20" s="5"/>
      <c r="DYR20" s="5"/>
      <c r="DYS20" s="5"/>
      <c r="DYT20" s="5"/>
      <c r="DYU20" s="5"/>
      <c r="DYV20" s="5"/>
      <c r="DYW20" s="5"/>
      <c r="DYX20" s="5"/>
      <c r="DYY20" s="5"/>
      <c r="DYZ20" s="5"/>
      <c r="DZA20" s="5"/>
      <c r="DZB20" s="5"/>
      <c r="DZC20" s="5"/>
      <c r="DZD20" s="5"/>
      <c r="DZE20" s="5"/>
      <c r="DZF20" s="5"/>
      <c r="DZG20" s="5"/>
      <c r="DZH20" s="5"/>
      <c r="DZI20" s="5"/>
      <c r="DZJ20" s="5"/>
      <c r="DZK20" s="5"/>
      <c r="DZL20" s="5"/>
      <c r="DZM20" s="5"/>
      <c r="DZN20" s="5"/>
      <c r="DZO20" s="5"/>
      <c r="DZP20" s="5"/>
      <c r="DZQ20" s="5"/>
      <c r="DZR20" s="5"/>
      <c r="DZS20" s="5"/>
      <c r="DZT20" s="5"/>
      <c r="DZU20" s="5"/>
      <c r="DZV20" s="5"/>
      <c r="DZW20" s="5"/>
      <c r="DZX20" s="5"/>
      <c r="DZY20" s="5"/>
      <c r="DZZ20" s="5"/>
      <c r="EAA20" s="5"/>
      <c r="EAB20" s="5"/>
      <c r="EAC20" s="5"/>
      <c r="EAD20" s="5"/>
      <c r="EAE20" s="5"/>
      <c r="EAF20" s="5"/>
      <c r="EAG20" s="5"/>
      <c r="EAH20" s="5"/>
      <c r="EAI20" s="5"/>
      <c r="EAJ20" s="5"/>
      <c r="EAK20" s="5"/>
      <c r="EAL20" s="5"/>
      <c r="EAM20" s="5"/>
      <c r="EAN20" s="5"/>
      <c r="EAO20" s="5"/>
      <c r="EAP20" s="5"/>
      <c r="EAQ20" s="5"/>
      <c r="EAR20" s="5"/>
      <c r="EAS20" s="5"/>
      <c r="EAT20" s="5"/>
      <c r="EAU20" s="5"/>
      <c r="EAV20" s="5"/>
      <c r="EAW20" s="5"/>
      <c r="EAX20" s="5"/>
      <c r="EAY20" s="5"/>
      <c r="EAZ20" s="5"/>
      <c r="EBA20" s="5"/>
      <c r="EBB20" s="5"/>
      <c r="EBC20" s="5"/>
      <c r="EBD20" s="5"/>
      <c r="EBE20" s="5"/>
      <c r="EBF20" s="5"/>
      <c r="EBG20" s="5"/>
      <c r="EBH20" s="5"/>
      <c r="EBI20" s="5"/>
      <c r="EBJ20" s="5"/>
      <c r="EBK20" s="5"/>
      <c r="EBL20" s="5"/>
      <c r="EBM20" s="5"/>
      <c r="EBN20" s="5"/>
      <c r="EBO20" s="5"/>
      <c r="EBP20" s="5"/>
      <c r="EBQ20" s="5"/>
      <c r="EBR20" s="5"/>
      <c r="EBS20" s="5"/>
      <c r="EBT20" s="5"/>
      <c r="EBU20" s="5"/>
      <c r="EBV20" s="5"/>
      <c r="EBW20" s="5"/>
      <c r="EBX20" s="5"/>
      <c r="EBY20" s="5"/>
      <c r="EBZ20" s="5"/>
      <c r="ECA20" s="5"/>
      <c r="ECB20" s="5"/>
      <c r="ECC20" s="5"/>
      <c r="ECD20" s="5"/>
      <c r="ECE20" s="5"/>
      <c r="ECF20" s="5"/>
      <c r="ECG20" s="5"/>
      <c r="ECH20" s="5"/>
      <c r="ECI20" s="5"/>
      <c r="ECJ20" s="5"/>
      <c r="ECK20" s="5"/>
      <c r="ECL20" s="5"/>
      <c r="ECM20" s="5"/>
      <c r="ECN20" s="5"/>
      <c r="ECO20" s="5"/>
      <c r="ECP20" s="5"/>
      <c r="ECQ20" s="5"/>
      <c r="ECR20" s="5"/>
      <c r="ECS20" s="5"/>
      <c r="ECT20" s="5"/>
      <c r="ECU20" s="5"/>
      <c r="ECV20" s="5"/>
      <c r="ECW20" s="5"/>
      <c r="ECX20" s="5"/>
      <c r="ECY20" s="5"/>
      <c r="ECZ20" s="5"/>
      <c r="EDA20" s="5"/>
      <c r="EDB20" s="5"/>
      <c r="EDC20" s="5"/>
      <c r="EDD20" s="5"/>
      <c r="EDE20" s="5"/>
      <c r="EDF20" s="5"/>
      <c r="EDG20" s="5"/>
      <c r="EDH20" s="5"/>
      <c r="EDI20" s="5"/>
      <c r="EDJ20" s="5"/>
      <c r="EDK20" s="5"/>
      <c r="EDL20" s="5"/>
      <c r="EDM20" s="5"/>
      <c r="EDN20" s="5"/>
      <c r="EDO20" s="5"/>
      <c r="EDP20" s="5"/>
      <c r="EDQ20" s="5"/>
      <c r="EDR20" s="5"/>
      <c r="EDS20" s="5"/>
      <c r="EDT20" s="5"/>
      <c r="EDU20" s="5"/>
      <c r="EDV20" s="5"/>
      <c r="EDW20" s="5"/>
      <c r="EDX20" s="5"/>
      <c r="EDY20" s="5"/>
      <c r="EDZ20" s="5"/>
      <c r="EEA20" s="5"/>
      <c r="EEB20" s="5"/>
      <c r="EEC20" s="5"/>
      <c r="EED20" s="5"/>
      <c r="EEE20" s="5"/>
      <c r="EEF20" s="5"/>
      <c r="EEG20" s="5"/>
      <c r="EEH20" s="5"/>
      <c r="EEI20" s="5"/>
      <c r="EEJ20" s="5"/>
      <c r="EEK20" s="5"/>
      <c r="EEL20" s="5"/>
      <c r="EEM20" s="5"/>
      <c r="EEN20" s="5"/>
      <c r="EEO20" s="5"/>
      <c r="EEP20" s="5"/>
      <c r="EEQ20" s="5"/>
      <c r="EER20" s="5"/>
      <c r="EES20" s="5"/>
      <c r="EET20" s="5"/>
      <c r="EEU20" s="5"/>
      <c r="EEV20" s="5"/>
      <c r="EEW20" s="5"/>
      <c r="EEX20" s="5"/>
      <c r="EEY20" s="5"/>
      <c r="EEZ20" s="5"/>
      <c r="EFA20" s="5"/>
      <c r="EFB20" s="5"/>
      <c r="EFC20" s="5"/>
      <c r="EFD20" s="5"/>
      <c r="EFE20" s="5"/>
      <c r="EFF20" s="5"/>
      <c r="EFG20" s="5"/>
      <c r="EFH20" s="5"/>
      <c r="EFI20" s="5"/>
      <c r="EFJ20" s="5"/>
      <c r="EFK20" s="5"/>
      <c r="EFL20" s="5"/>
      <c r="EFM20" s="5"/>
      <c r="EFN20" s="5"/>
      <c r="EFO20" s="5"/>
      <c r="EFP20" s="5"/>
      <c r="EFQ20" s="5"/>
      <c r="EFR20" s="5"/>
      <c r="EFS20" s="5"/>
      <c r="EFT20" s="5"/>
      <c r="EFU20" s="5"/>
      <c r="EFV20" s="5"/>
      <c r="EFW20" s="5"/>
      <c r="EFX20" s="5"/>
      <c r="EFY20" s="5"/>
      <c r="EFZ20" s="5"/>
      <c r="EGA20" s="5"/>
      <c r="EGB20" s="5"/>
      <c r="EGC20" s="5"/>
      <c r="EGD20" s="5"/>
      <c r="EGE20" s="5"/>
      <c r="EGF20" s="5"/>
      <c r="EGG20" s="5"/>
      <c r="EGH20" s="5"/>
      <c r="EGI20" s="5"/>
      <c r="EGJ20" s="5"/>
      <c r="EGK20" s="5"/>
      <c r="EGL20" s="5"/>
      <c r="EGM20" s="5"/>
      <c r="EGN20" s="5"/>
      <c r="EGO20" s="5"/>
      <c r="EGP20" s="5"/>
      <c r="EGQ20" s="5"/>
      <c r="EGR20" s="5"/>
      <c r="EGS20" s="5"/>
      <c r="EGT20" s="5"/>
      <c r="EGU20" s="5"/>
      <c r="EGV20" s="5"/>
      <c r="EGW20" s="5"/>
      <c r="EGX20" s="5"/>
      <c r="EGY20" s="5"/>
      <c r="EGZ20" s="5"/>
      <c r="EHA20" s="5"/>
      <c r="EHB20" s="5"/>
      <c r="EHC20" s="5"/>
      <c r="EHD20" s="5"/>
      <c r="EHE20" s="5"/>
      <c r="EHF20" s="5"/>
      <c r="EHG20" s="5"/>
      <c r="EHH20" s="5"/>
      <c r="EHI20" s="5"/>
      <c r="EHJ20" s="5"/>
      <c r="EHK20" s="5"/>
      <c r="EHL20" s="5"/>
      <c r="EHM20" s="5"/>
      <c r="EHN20" s="5"/>
      <c r="EHO20" s="5"/>
      <c r="EHP20" s="5"/>
      <c r="EHQ20" s="5"/>
      <c r="EHR20" s="5"/>
      <c r="EHS20" s="5"/>
      <c r="EHT20" s="5"/>
      <c r="EHU20" s="5"/>
      <c r="EHV20" s="5"/>
      <c r="EHW20" s="5"/>
      <c r="EHX20" s="5"/>
      <c r="EHY20" s="5"/>
      <c r="EHZ20" s="5"/>
      <c r="EIA20" s="5"/>
      <c r="EIB20" s="5"/>
      <c r="EIC20" s="5"/>
      <c r="EID20" s="5"/>
      <c r="EIE20" s="5"/>
      <c r="EIF20" s="5"/>
      <c r="EIG20" s="5"/>
      <c r="EIH20" s="5"/>
      <c r="EII20" s="5"/>
      <c r="EIJ20" s="5"/>
      <c r="EIK20" s="5"/>
      <c r="EIL20" s="5"/>
      <c r="EIM20" s="5"/>
      <c r="EIN20" s="5"/>
      <c r="EIO20" s="5"/>
      <c r="EIP20" s="5"/>
      <c r="EIQ20" s="5"/>
      <c r="EIR20" s="5"/>
      <c r="EIS20" s="5"/>
      <c r="EIT20" s="5"/>
      <c r="EIU20" s="5"/>
      <c r="EIV20" s="5"/>
      <c r="EIW20" s="5"/>
      <c r="EIX20" s="5"/>
      <c r="EIY20" s="5"/>
      <c r="EIZ20" s="5"/>
      <c r="EJA20" s="5"/>
      <c r="EJB20" s="5"/>
      <c r="EJC20" s="5"/>
      <c r="EJD20" s="5"/>
      <c r="EJE20" s="5"/>
      <c r="EJF20" s="5"/>
      <c r="EJG20" s="5"/>
      <c r="EJH20" s="5"/>
      <c r="EJI20" s="5"/>
      <c r="EJJ20" s="5"/>
      <c r="EJK20" s="5"/>
      <c r="EJL20" s="5"/>
      <c r="EJM20" s="5"/>
      <c r="EJN20" s="5"/>
      <c r="EJO20" s="5"/>
      <c r="EJP20" s="5"/>
      <c r="EJQ20" s="5"/>
      <c r="EJR20" s="5"/>
      <c r="EJS20" s="5"/>
      <c r="EJT20" s="5"/>
      <c r="EJU20" s="5"/>
      <c r="EJV20" s="5"/>
      <c r="EJW20" s="5"/>
      <c r="EJX20" s="5"/>
      <c r="EJY20" s="5"/>
      <c r="EJZ20" s="5"/>
      <c r="EKA20" s="5"/>
      <c r="EKB20" s="5"/>
      <c r="EKC20" s="5"/>
      <c r="EKD20" s="5"/>
      <c r="EKE20" s="5"/>
      <c r="EKF20" s="5"/>
      <c r="EKG20" s="5"/>
      <c r="EKH20" s="5"/>
      <c r="EKI20" s="5"/>
      <c r="EKJ20" s="5"/>
      <c r="EKK20" s="5"/>
      <c r="EKL20" s="5"/>
      <c r="EKM20" s="5"/>
      <c r="EKN20" s="5"/>
      <c r="EKO20" s="5"/>
      <c r="EKP20" s="5"/>
      <c r="EKQ20" s="5"/>
      <c r="EKR20" s="5"/>
      <c r="EKS20" s="5"/>
      <c r="EKT20" s="5"/>
      <c r="EKU20" s="5"/>
      <c r="EKV20" s="5"/>
      <c r="EKW20" s="5"/>
      <c r="EKX20" s="5"/>
      <c r="EKY20" s="5"/>
      <c r="EKZ20" s="5"/>
      <c r="ELA20" s="5"/>
      <c r="ELB20" s="5"/>
      <c r="ELC20" s="5"/>
      <c r="ELD20" s="5"/>
      <c r="ELE20" s="5"/>
      <c r="ELF20" s="5"/>
      <c r="ELG20" s="5"/>
      <c r="ELH20" s="5"/>
      <c r="ELI20" s="5"/>
      <c r="ELJ20" s="5"/>
      <c r="ELK20" s="5"/>
      <c r="ELL20" s="5"/>
      <c r="ELM20" s="5"/>
      <c r="ELN20" s="5"/>
      <c r="ELO20" s="5"/>
      <c r="ELP20" s="5"/>
      <c r="ELQ20" s="5"/>
      <c r="ELR20" s="5"/>
      <c r="ELS20" s="5"/>
      <c r="ELT20" s="5"/>
      <c r="ELU20" s="5"/>
      <c r="ELV20" s="5"/>
      <c r="ELW20" s="5"/>
      <c r="ELX20" s="5"/>
      <c r="ELY20" s="5"/>
      <c r="ELZ20" s="5"/>
      <c r="EMA20" s="5"/>
      <c r="EMB20" s="5"/>
      <c r="EMC20" s="5"/>
      <c r="EMD20" s="5"/>
      <c r="EME20" s="5"/>
      <c r="EMF20" s="5"/>
      <c r="EMG20" s="5"/>
      <c r="EMH20" s="5"/>
      <c r="EMI20" s="5"/>
      <c r="EMJ20" s="5"/>
      <c r="EMK20" s="5"/>
      <c r="EML20" s="5"/>
      <c r="EMM20" s="5"/>
      <c r="EMN20" s="5"/>
      <c r="EMO20" s="5"/>
      <c r="EMP20" s="5"/>
      <c r="EMQ20" s="5"/>
      <c r="EMR20" s="5"/>
      <c r="EMS20" s="5"/>
      <c r="EMT20" s="5"/>
      <c r="EMU20" s="5"/>
      <c r="EMV20" s="5"/>
      <c r="EMW20" s="5"/>
      <c r="EMX20" s="5"/>
      <c r="EMY20" s="5"/>
      <c r="EMZ20" s="5"/>
      <c r="ENA20" s="5"/>
      <c r="ENB20" s="5"/>
      <c r="ENC20" s="5"/>
      <c r="END20" s="5"/>
      <c r="ENE20" s="5"/>
      <c r="ENF20" s="5"/>
      <c r="ENG20" s="5"/>
      <c r="ENH20" s="5"/>
      <c r="ENI20" s="5"/>
      <c r="ENJ20" s="5"/>
      <c r="ENK20" s="5"/>
      <c r="ENL20" s="5"/>
      <c r="ENM20" s="5"/>
      <c r="ENN20" s="5"/>
      <c r="ENO20" s="5"/>
      <c r="ENP20" s="5"/>
      <c r="ENQ20" s="5"/>
      <c r="ENR20" s="5"/>
      <c r="ENS20" s="5"/>
      <c r="ENT20" s="5"/>
      <c r="ENU20" s="5"/>
      <c r="ENV20" s="5"/>
      <c r="ENW20" s="5"/>
      <c r="ENX20" s="5"/>
      <c r="ENY20" s="5"/>
      <c r="ENZ20" s="5"/>
      <c r="EOA20" s="5"/>
      <c r="EOB20" s="5"/>
      <c r="EOC20" s="5"/>
      <c r="EOD20" s="5"/>
      <c r="EOE20" s="5"/>
      <c r="EOF20" s="5"/>
      <c r="EOG20" s="5"/>
      <c r="EOH20" s="5"/>
      <c r="EOI20" s="5"/>
      <c r="EOJ20" s="5"/>
      <c r="EOK20" s="5"/>
      <c r="EOL20" s="5"/>
      <c r="EOM20" s="5"/>
      <c r="EON20" s="5"/>
      <c r="EOO20" s="5"/>
      <c r="EOP20" s="5"/>
      <c r="EOQ20" s="5"/>
      <c r="EOR20" s="5"/>
      <c r="EOS20" s="5"/>
      <c r="EOT20" s="5"/>
      <c r="EOU20" s="5"/>
      <c r="EOV20" s="5"/>
      <c r="EOW20" s="5"/>
      <c r="EOX20" s="5"/>
      <c r="EOY20" s="5"/>
      <c r="EOZ20" s="5"/>
      <c r="EPA20" s="5"/>
      <c r="EPB20" s="5"/>
      <c r="EPC20" s="5"/>
      <c r="EPD20" s="5"/>
      <c r="EPE20" s="5"/>
      <c r="EPF20" s="5"/>
      <c r="EPG20" s="5"/>
      <c r="EPH20" s="5"/>
      <c r="EPI20" s="5"/>
      <c r="EPJ20" s="5"/>
      <c r="EPK20" s="5"/>
      <c r="EPL20" s="5"/>
      <c r="EPM20" s="5"/>
      <c r="EPN20" s="5"/>
      <c r="EPO20" s="5"/>
      <c r="EPP20" s="5"/>
      <c r="EPQ20" s="5"/>
      <c r="EPR20" s="5"/>
      <c r="EPS20" s="5"/>
      <c r="EPT20" s="5"/>
      <c r="EPU20" s="5"/>
      <c r="EPV20" s="5"/>
      <c r="EPW20" s="5"/>
      <c r="EPX20" s="5"/>
      <c r="EPY20" s="5"/>
      <c r="EPZ20" s="5"/>
      <c r="EQA20" s="5"/>
      <c r="EQB20" s="5"/>
      <c r="EQC20" s="5"/>
      <c r="EQD20" s="5"/>
      <c r="EQE20" s="5"/>
      <c r="EQF20" s="5"/>
      <c r="EQG20" s="5"/>
      <c r="EQH20" s="5"/>
      <c r="EQI20" s="5"/>
      <c r="EQJ20" s="5"/>
      <c r="EQK20" s="5"/>
      <c r="EQL20" s="5"/>
      <c r="EQM20" s="5"/>
      <c r="EQN20" s="5"/>
      <c r="EQO20" s="5"/>
      <c r="EQP20" s="5"/>
      <c r="EQQ20" s="5"/>
      <c r="EQR20" s="5"/>
      <c r="EQS20" s="5"/>
      <c r="EQT20" s="5"/>
      <c r="EQU20" s="5"/>
      <c r="EQV20" s="5"/>
      <c r="EQW20" s="5"/>
      <c r="EQX20" s="5"/>
      <c r="EQY20" s="5"/>
      <c r="EQZ20" s="5"/>
      <c r="ERA20" s="5"/>
      <c r="ERB20" s="5"/>
      <c r="ERC20" s="5"/>
      <c r="ERD20" s="5"/>
      <c r="ERE20" s="5"/>
      <c r="ERF20" s="5"/>
      <c r="ERG20" s="5"/>
      <c r="ERH20" s="5"/>
      <c r="ERI20" s="5"/>
      <c r="ERJ20" s="5"/>
      <c r="ERK20" s="5"/>
      <c r="ERL20" s="5"/>
      <c r="ERM20" s="5"/>
      <c r="ERN20" s="5"/>
      <c r="ERO20" s="5"/>
      <c r="ERP20" s="5"/>
      <c r="ERQ20" s="5"/>
      <c r="ERR20" s="5"/>
      <c r="ERS20" s="5"/>
      <c r="ERT20" s="5"/>
      <c r="ERU20" s="5"/>
      <c r="ERV20" s="5"/>
      <c r="ERW20" s="5"/>
      <c r="ERX20" s="5"/>
      <c r="ERY20" s="5"/>
      <c r="ERZ20" s="5"/>
      <c r="ESA20" s="5"/>
      <c r="ESB20" s="5"/>
      <c r="ESC20" s="5"/>
      <c r="ESD20" s="5"/>
      <c r="ESE20" s="5"/>
      <c r="ESF20" s="5"/>
      <c r="ESG20" s="5"/>
      <c r="ESH20" s="5"/>
      <c r="ESI20" s="5"/>
      <c r="ESJ20" s="5"/>
      <c r="ESK20" s="5"/>
      <c r="ESL20" s="5"/>
      <c r="ESM20" s="5"/>
      <c r="ESN20" s="5"/>
      <c r="ESO20" s="5"/>
      <c r="ESP20" s="5"/>
      <c r="ESQ20" s="5"/>
      <c r="ESR20" s="5"/>
      <c r="ESS20" s="5"/>
      <c r="EST20" s="5"/>
      <c r="ESU20" s="5"/>
      <c r="ESV20" s="5"/>
      <c r="ESW20" s="5"/>
      <c r="ESX20" s="5"/>
      <c r="ESY20" s="5"/>
      <c r="ESZ20" s="5"/>
      <c r="ETA20" s="5"/>
      <c r="ETB20" s="5"/>
      <c r="ETC20" s="5"/>
      <c r="ETD20" s="5"/>
      <c r="ETE20" s="5"/>
      <c r="ETF20" s="5"/>
      <c r="ETG20" s="5"/>
      <c r="ETH20" s="5"/>
      <c r="ETI20" s="5"/>
      <c r="ETJ20" s="5"/>
      <c r="ETK20" s="5"/>
      <c r="ETL20" s="5"/>
      <c r="ETM20" s="5"/>
      <c r="ETN20" s="5"/>
      <c r="ETO20" s="5"/>
      <c r="ETP20" s="5"/>
      <c r="ETQ20" s="5"/>
      <c r="ETR20" s="5"/>
      <c r="ETS20" s="5"/>
      <c r="ETT20" s="5"/>
      <c r="ETU20" s="5"/>
      <c r="ETV20" s="5"/>
      <c r="ETW20" s="5"/>
      <c r="ETX20" s="5"/>
      <c r="ETY20" s="5"/>
      <c r="ETZ20" s="5"/>
      <c r="EUA20" s="5"/>
      <c r="EUB20" s="5"/>
      <c r="EUC20" s="5"/>
      <c r="EUD20" s="5"/>
      <c r="EUE20" s="5"/>
      <c r="EUF20" s="5"/>
      <c r="EUG20" s="5"/>
      <c r="EUH20" s="5"/>
      <c r="EUI20" s="5"/>
      <c r="EUJ20" s="5"/>
      <c r="EUK20" s="5"/>
      <c r="EUL20" s="5"/>
      <c r="EUM20" s="5"/>
      <c r="EUN20" s="5"/>
      <c r="EUO20" s="5"/>
      <c r="EUP20" s="5"/>
      <c r="EUQ20" s="5"/>
      <c r="EUR20" s="5"/>
      <c r="EUS20" s="5"/>
      <c r="EUT20" s="5"/>
      <c r="EUU20" s="5"/>
      <c r="EUV20" s="5"/>
      <c r="EUW20" s="5"/>
      <c r="EUX20" s="5"/>
      <c r="EUY20" s="5"/>
      <c r="EUZ20" s="5"/>
      <c r="EVA20" s="5"/>
      <c r="EVB20" s="5"/>
      <c r="EVC20" s="5"/>
      <c r="EVD20" s="5"/>
      <c r="EVE20" s="5"/>
      <c r="EVF20" s="5"/>
      <c r="EVG20" s="5"/>
      <c r="EVH20" s="5"/>
      <c r="EVI20" s="5"/>
      <c r="EVJ20" s="5"/>
      <c r="EVK20" s="5"/>
      <c r="EVL20" s="5"/>
      <c r="EVM20" s="5"/>
      <c r="EVN20" s="5"/>
      <c r="EVO20" s="5"/>
      <c r="EVP20" s="5"/>
      <c r="EVQ20" s="5"/>
      <c r="EVR20" s="5"/>
      <c r="EVS20" s="5"/>
      <c r="EVT20" s="5"/>
      <c r="EVU20" s="5"/>
      <c r="EVV20" s="5"/>
      <c r="EVW20" s="5"/>
      <c r="EVX20" s="5"/>
      <c r="EVY20" s="5"/>
      <c r="EVZ20" s="5"/>
      <c r="EWA20" s="5"/>
      <c r="EWB20" s="5"/>
      <c r="EWC20" s="5"/>
      <c r="EWD20" s="5"/>
      <c r="EWE20" s="5"/>
      <c r="EWF20" s="5"/>
      <c r="EWG20" s="5"/>
      <c r="EWH20" s="5"/>
      <c r="EWI20" s="5"/>
      <c r="EWJ20" s="5"/>
      <c r="EWK20" s="5"/>
      <c r="EWL20" s="5"/>
      <c r="EWM20" s="5"/>
      <c r="EWN20" s="5"/>
      <c r="EWO20" s="5"/>
      <c r="EWP20" s="5"/>
      <c r="EWQ20" s="5"/>
      <c r="EWR20" s="5"/>
      <c r="EWS20" s="5"/>
      <c r="EWT20" s="5"/>
      <c r="EWU20" s="5"/>
      <c r="EWV20" s="5"/>
      <c r="EWW20" s="5"/>
      <c r="EWX20" s="5"/>
      <c r="EWY20" s="5"/>
      <c r="EWZ20" s="5"/>
      <c r="EXA20" s="5"/>
      <c r="EXB20" s="5"/>
      <c r="EXC20" s="5"/>
      <c r="EXD20" s="5"/>
      <c r="EXE20" s="5"/>
      <c r="EXF20" s="5"/>
      <c r="EXG20" s="5"/>
      <c r="EXH20" s="5"/>
      <c r="EXI20" s="5"/>
      <c r="EXJ20" s="5"/>
      <c r="EXK20" s="5"/>
      <c r="EXL20" s="5"/>
      <c r="EXM20" s="5"/>
      <c r="EXN20" s="5"/>
      <c r="EXO20" s="5"/>
      <c r="EXP20" s="5"/>
      <c r="EXQ20" s="5"/>
      <c r="EXR20" s="5"/>
      <c r="EXS20" s="5"/>
      <c r="EXT20" s="5"/>
      <c r="EXU20" s="5"/>
      <c r="EXV20" s="5"/>
      <c r="EXW20" s="5"/>
      <c r="EXX20" s="5"/>
      <c r="EXY20" s="5"/>
      <c r="EXZ20" s="5"/>
      <c r="EYA20" s="5"/>
      <c r="EYB20" s="5"/>
      <c r="EYC20" s="5"/>
      <c r="EYD20" s="5"/>
      <c r="EYE20" s="5"/>
      <c r="EYF20" s="5"/>
      <c r="EYG20" s="5"/>
      <c r="EYH20" s="5"/>
      <c r="EYI20" s="5"/>
      <c r="EYJ20" s="5"/>
      <c r="EYK20" s="5"/>
      <c r="EYL20" s="5"/>
      <c r="EYM20" s="5"/>
      <c r="EYN20" s="5"/>
      <c r="EYO20" s="5"/>
      <c r="EYP20" s="5"/>
      <c r="EYQ20" s="5"/>
      <c r="EYR20" s="5"/>
      <c r="EYS20" s="5"/>
      <c r="EYT20" s="5"/>
      <c r="EYU20" s="5"/>
      <c r="EYV20" s="5"/>
      <c r="EYW20" s="5"/>
      <c r="EYX20" s="5"/>
      <c r="EYY20" s="5"/>
      <c r="EYZ20" s="5"/>
      <c r="EZA20" s="5"/>
      <c r="EZB20" s="5"/>
      <c r="EZC20" s="5"/>
      <c r="EZD20" s="5"/>
      <c r="EZE20" s="5"/>
      <c r="EZF20" s="5"/>
      <c r="EZG20" s="5"/>
      <c r="EZH20" s="5"/>
      <c r="EZI20" s="5"/>
      <c r="EZJ20" s="5"/>
      <c r="EZK20" s="5"/>
      <c r="EZL20" s="5"/>
      <c r="EZM20" s="5"/>
      <c r="EZN20" s="5"/>
      <c r="EZO20" s="5"/>
      <c r="EZP20" s="5"/>
      <c r="EZQ20" s="5"/>
      <c r="EZR20" s="5"/>
      <c r="EZS20" s="5"/>
      <c r="EZT20" s="5"/>
      <c r="EZU20" s="5"/>
      <c r="EZV20" s="5"/>
      <c r="EZW20" s="5"/>
      <c r="EZX20" s="5"/>
      <c r="EZY20" s="5"/>
      <c r="EZZ20" s="5"/>
      <c r="FAA20" s="5"/>
      <c r="FAB20" s="5"/>
      <c r="FAC20" s="5"/>
      <c r="FAD20" s="5"/>
      <c r="FAE20" s="5"/>
      <c r="FAF20" s="5"/>
      <c r="FAG20" s="5"/>
      <c r="FAH20" s="5"/>
      <c r="FAI20" s="5"/>
      <c r="FAJ20" s="5"/>
      <c r="FAK20" s="5"/>
      <c r="FAL20" s="5"/>
      <c r="FAM20" s="5"/>
      <c r="FAN20" s="5"/>
      <c r="FAO20" s="5"/>
      <c r="FAP20" s="5"/>
      <c r="FAQ20" s="5"/>
      <c r="FAR20" s="5"/>
      <c r="FAS20" s="5"/>
      <c r="FAT20" s="5"/>
      <c r="FAU20" s="5"/>
      <c r="FAV20" s="5"/>
      <c r="FAW20" s="5"/>
      <c r="FAX20" s="5"/>
      <c r="FAY20" s="5"/>
      <c r="FAZ20" s="5"/>
      <c r="FBA20" s="5"/>
      <c r="FBB20" s="5"/>
      <c r="FBC20" s="5"/>
      <c r="FBD20" s="5"/>
      <c r="FBE20" s="5"/>
      <c r="FBF20" s="5"/>
      <c r="FBG20" s="5"/>
      <c r="FBH20" s="5"/>
      <c r="FBI20" s="5"/>
      <c r="FBJ20" s="5"/>
      <c r="FBK20" s="5"/>
      <c r="FBL20" s="5"/>
      <c r="FBM20" s="5"/>
      <c r="FBN20" s="5"/>
      <c r="FBO20" s="5"/>
      <c r="FBP20" s="5"/>
      <c r="FBQ20" s="5"/>
      <c r="FBR20" s="5"/>
      <c r="FBS20" s="5"/>
      <c r="FBT20" s="5"/>
      <c r="FBU20" s="5"/>
      <c r="FBV20" s="5"/>
      <c r="FBW20" s="5"/>
      <c r="FBX20" s="5"/>
      <c r="FBY20" s="5"/>
      <c r="FBZ20" s="5"/>
      <c r="FCA20" s="5"/>
      <c r="FCB20" s="5"/>
      <c r="FCC20" s="5"/>
      <c r="FCD20" s="5"/>
      <c r="FCE20" s="5"/>
      <c r="FCF20" s="5"/>
      <c r="FCG20" s="5"/>
      <c r="FCH20" s="5"/>
      <c r="FCI20" s="5"/>
      <c r="FCJ20" s="5"/>
      <c r="FCK20" s="5"/>
      <c r="FCL20" s="5"/>
      <c r="FCM20" s="5"/>
      <c r="FCN20" s="5"/>
      <c r="FCO20" s="5"/>
      <c r="FCP20" s="5"/>
      <c r="FCQ20" s="5"/>
      <c r="FCR20" s="5"/>
      <c r="FCS20" s="5"/>
      <c r="FCT20" s="5"/>
      <c r="FCU20" s="5"/>
      <c r="FCV20" s="5"/>
      <c r="FCW20" s="5"/>
      <c r="FCX20" s="5"/>
      <c r="FCY20" s="5"/>
      <c r="FCZ20" s="5"/>
      <c r="FDA20" s="5"/>
      <c r="FDB20" s="5"/>
      <c r="FDC20" s="5"/>
      <c r="FDD20" s="5"/>
      <c r="FDE20" s="5"/>
      <c r="FDF20" s="5"/>
      <c r="FDG20" s="5"/>
      <c r="FDH20" s="5"/>
      <c r="FDI20" s="5"/>
      <c r="FDJ20" s="5"/>
      <c r="FDK20" s="5"/>
      <c r="FDL20" s="5"/>
      <c r="FDM20" s="5"/>
      <c r="FDN20" s="5"/>
      <c r="FDO20" s="5"/>
      <c r="FDP20" s="5"/>
      <c r="FDQ20" s="5"/>
      <c r="FDR20" s="5"/>
      <c r="FDS20" s="5"/>
      <c r="FDT20" s="5"/>
      <c r="FDU20" s="5"/>
      <c r="FDV20" s="5"/>
      <c r="FDW20" s="5"/>
      <c r="FDX20" s="5"/>
      <c r="FDY20" s="5"/>
      <c r="FDZ20" s="5"/>
      <c r="FEA20" s="5"/>
      <c r="FEB20" s="5"/>
      <c r="FEC20" s="5"/>
      <c r="FED20" s="5"/>
      <c r="FEE20" s="5"/>
      <c r="FEF20" s="5"/>
      <c r="FEG20" s="5"/>
      <c r="FEH20" s="5"/>
      <c r="FEI20" s="5"/>
      <c r="FEJ20" s="5"/>
      <c r="FEK20" s="5"/>
      <c r="FEL20" s="5"/>
      <c r="FEM20" s="5"/>
      <c r="FEN20" s="5"/>
      <c r="FEO20" s="5"/>
      <c r="FEP20" s="5"/>
      <c r="FEQ20" s="5"/>
      <c r="FER20" s="5"/>
      <c r="FES20" s="5"/>
      <c r="FET20" s="5"/>
      <c r="FEU20" s="5"/>
      <c r="FEV20" s="5"/>
      <c r="FEW20" s="5"/>
      <c r="FEX20" s="5"/>
      <c r="FEY20" s="5"/>
      <c r="FEZ20" s="5"/>
      <c r="FFA20" s="5"/>
      <c r="FFB20" s="5"/>
      <c r="FFC20" s="5"/>
      <c r="FFD20" s="5"/>
      <c r="FFE20" s="5"/>
      <c r="FFF20" s="5"/>
      <c r="FFG20" s="5"/>
      <c r="FFH20" s="5"/>
      <c r="FFI20" s="5"/>
      <c r="FFJ20" s="5"/>
      <c r="FFK20" s="5"/>
      <c r="FFL20" s="5"/>
      <c r="FFM20" s="5"/>
      <c r="FFN20" s="5"/>
      <c r="FFO20" s="5"/>
      <c r="FFP20" s="5"/>
      <c r="FFQ20" s="5"/>
      <c r="FFR20" s="5"/>
      <c r="FFS20" s="5"/>
      <c r="FFT20" s="5"/>
      <c r="FFU20" s="5"/>
      <c r="FFV20" s="5"/>
      <c r="FFW20" s="5"/>
      <c r="FFX20" s="5"/>
      <c r="FFY20" s="5"/>
      <c r="FFZ20" s="5"/>
      <c r="FGA20" s="5"/>
      <c r="FGB20" s="5"/>
      <c r="FGC20" s="5"/>
      <c r="FGD20" s="5"/>
      <c r="FGE20" s="5"/>
      <c r="FGF20" s="5"/>
      <c r="FGG20" s="5"/>
      <c r="FGH20" s="5"/>
      <c r="FGI20" s="5"/>
      <c r="FGJ20" s="5"/>
      <c r="FGK20" s="5"/>
      <c r="FGL20" s="5"/>
      <c r="FGM20" s="5"/>
      <c r="FGN20" s="5"/>
      <c r="FGO20" s="5"/>
      <c r="FGP20" s="5"/>
      <c r="FGQ20" s="5"/>
      <c r="FGR20" s="5"/>
      <c r="FGS20" s="5"/>
      <c r="FGT20" s="5"/>
      <c r="FGU20" s="5"/>
      <c r="FGV20" s="5"/>
      <c r="FGW20" s="5"/>
      <c r="FGX20" s="5"/>
      <c r="FGY20" s="5"/>
      <c r="FGZ20" s="5"/>
      <c r="FHA20" s="5"/>
      <c r="FHB20" s="5"/>
      <c r="FHC20" s="5"/>
      <c r="FHD20" s="5"/>
      <c r="FHE20" s="5"/>
      <c r="FHF20" s="5"/>
      <c r="FHG20" s="5"/>
      <c r="FHH20" s="5"/>
      <c r="FHI20" s="5"/>
      <c r="FHJ20" s="5"/>
      <c r="FHK20" s="5"/>
      <c r="FHL20" s="5"/>
      <c r="FHM20" s="5"/>
      <c r="FHN20" s="5"/>
      <c r="FHO20" s="5"/>
      <c r="FHP20" s="5"/>
      <c r="FHQ20" s="5"/>
      <c r="FHR20" s="5"/>
      <c r="FHS20" s="5"/>
      <c r="FHT20" s="5"/>
      <c r="FHU20" s="5"/>
      <c r="FHV20" s="5"/>
      <c r="FHW20" s="5"/>
      <c r="FHX20" s="5"/>
      <c r="FHY20" s="5"/>
      <c r="FHZ20" s="5"/>
      <c r="FIA20" s="5"/>
      <c r="FIB20" s="5"/>
      <c r="FIC20" s="5"/>
      <c r="FID20" s="5"/>
      <c r="FIE20" s="5"/>
      <c r="FIF20" s="5"/>
      <c r="FIG20" s="5"/>
      <c r="FIH20" s="5"/>
      <c r="FII20" s="5"/>
      <c r="FIJ20" s="5"/>
      <c r="FIK20" s="5"/>
      <c r="FIL20" s="5"/>
      <c r="FIM20" s="5"/>
      <c r="FIN20" s="5"/>
      <c r="FIO20" s="5"/>
      <c r="FIP20" s="5"/>
      <c r="FIQ20" s="5"/>
      <c r="FIR20" s="5"/>
      <c r="FIS20" s="5"/>
      <c r="FIT20" s="5"/>
      <c r="FIU20" s="5"/>
      <c r="FIV20" s="5"/>
      <c r="FIW20" s="5"/>
      <c r="FIX20" s="5"/>
      <c r="FIY20" s="5"/>
      <c r="FIZ20" s="5"/>
      <c r="FJA20" s="5"/>
      <c r="FJB20" s="5"/>
      <c r="FJC20" s="5"/>
      <c r="FJD20" s="5"/>
      <c r="FJE20" s="5"/>
      <c r="FJF20" s="5"/>
      <c r="FJG20" s="5"/>
      <c r="FJH20" s="5"/>
      <c r="FJI20" s="5"/>
      <c r="FJJ20" s="5"/>
      <c r="FJK20" s="5"/>
      <c r="FJL20" s="5"/>
      <c r="FJM20" s="5"/>
      <c r="FJN20" s="5"/>
      <c r="FJO20" s="5"/>
      <c r="FJP20" s="5"/>
      <c r="FJQ20" s="5"/>
      <c r="FJR20" s="5"/>
      <c r="FJS20" s="5"/>
      <c r="FJT20" s="5"/>
      <c r="FJU20" s="5"/>
      <c r="FJV20" s="5"/>
      <c r="FJW20" s="5"/>
      <c r="FJX20" s="5"/>
      <c r="FJY20" s="5"/>
      <c r="FJZ20" s="5"/>
      <c r="FKA20" s="5"/>
      <c r="FKB20" s="5"/>
      <c r="FKC20" s="5"/>
      <c r="FKD20" s="5"/>
      <c r="FKE20" s="5"/>
      <c r="FKF20" s="5"/>
      <c r="FKG20" s="5"/>
      <c r="FKH20" s="5"/>
      <c r="FKI20" s="5"/>
      <c r="FKJ20" s="5"/>
      <c r="FKK20" s="5"/>
      <c r="FKL20" s="5"/>
      <c r="FKM20" s="5"/>
      <c r="FKN20" s="5"/>
      <c r="FKO20" s="5"/>
      <c r="FKP20" s="5"/>
      <c r="FKQ20" s="5"/>
      <c r="FKR20" s="5"/>
      <c r="FKS20" s="5"/>
      <c r="FKT20" s="5"/>
      <c r="FKU20" s="5"/>
      <c r="FKV20" s="5"/>
      <c r="FKW20" s="5"/>
      <c r="FKX20" s="5"/>
      <c r="FKY20" s="5"/>
      <c r="FKZ20" s="5"/>
      <c r="FLA20" s="5"/>
      <c r="FLB20" s="5"/>
      <c r="FLC20" s="5"/>
      <c r="FLD20" s="5"/>
      <c r="FLE20" s="5"/>
      <c r="FLF20" s="5"/>
      <c r="FLG20" s="5"/>
      <c r="FLH20" s="5"/>
      <c r="FLI20" s="5"/>
      <c r="FLJ20" s="5"/>
      <c r="FLK20" s="5"/>
      <c r="FLL20" s="5"/>
      <c r="FLM20" s="5"/>
      <c r="FLN20" s="5"/>
      <c r="FLO20" s="5"/>
      <c r="FLP20" s="5"/>
      <c r="FLQ20" s="5"/>
      <c r="FLR20" s="5"/>
      <c r="FLS20" s="5"/>
      <c r="FLT20" s="5"/>
      <c r="FLU20" s="5"/>
      <c r="FLV20" s="5"/>
      <c r="FLW20" s="5"/>
      <c r="FLX20" s="5"/>
      <c r="FLY20" s="5"/>
      <c r="FLZ20" s="5"/>
      <c r="FMA20" s="5"/>
      <c r="FMB20" s="5"/>
      <c r="FMC20" s="5"/>
      <c r="FMD20" s="5"/>
      <c r="FME20" s="5"/>
      <c r="FMF20" s="5"/>
      <c r="FMG20" s="5"/>
      <c r="FMH20" s="5"/>
      <c r="FMI20" s="5"/>
      <c r="FMJ20" s="5"/>
      <c r="FMK20" s="5"/>
      <c r="FML20" s="5"/>
      <c r="FMM20" s="5"/>
      <c r="FMN20" s="5"/>
      <c r="FMO20" s="5"/>
      <c r="FMP20" s="5"/>
      <c r="FMQ20" s="5"/>
      <c r="FMR20" s="5"/>
      <c r="FMS20" s="5"/>
      <c r="FMT20" s="5"/>
      <c r="FMU20" s="5"/>
      <c r="FMV20" s="5"/>
      <c r="FMW20" s="5"/>
      <c r="FMX20" s="5"/>
      <c r="FMY20" s="5"/>
      <c r="FMZ20" s="5"/>
      <c r="FNA20" s="5"/>
      <c r="FNB20" s="5"/>
      <c r="FNC20" s="5"/>
      <c r="FND20" s="5"/>
      <c r="FNE20" s="5"/>
      <c r="FNF20" s="5"/>
      <c r="FNG20" s="5"/>
      <c r="FNH20" s="5"/>
      <c r="FNI20" s="5"/>
      <c r="FNJ20" s="5"/>
      <c r="FNK20" s="5"/>
      <c r="FNL20" s="5"/>
      <c r="FNM20" s="5"/>
      <c r="FNN20" s="5"/>
      <c r="FNO20" s="5"/>
      <c r="FNP20" s="5"/>
      <c r="FNQ20" s="5"/>
      <c r="FNR20" s="5"/>
      <c r="FNS20" s="5"/>
      <c r="FNT20" s="5"/>
      <c r="FNU20" s="5"/>
      <c r="FNV20" s="5"/>
      <c r="FNW20" s="5"/>
      <c r="FNX20" s="5"/>
      <c r="FNY20" s="5"/>
      <c r="FNZ20" s="5"/>
      <c r="FOA20" s="5"/>
      <c r="FOB20" s="5"/>
      <c r="FOC20" s="5"/>
      <c r="FOD20" s="5"/>
      <c r="FOE20" s="5"/>
      <c r="FOF20" s="5"/>
      <c r="FOG20" s="5"/>
      <c r="FOH20" s="5"/>
      <c r="FOI20" s="5"/>
      <c r="FOJ20" s="5"/>
      <c r="FOK20" s="5"/>
      <c r="FOL20" s="5"/>
      <c r="FOM20" s="5"/>
      <c r="FON20" s="5"/>
      <c r="FOO20" s="5"/>
      <c r="FOP20" s="5"/>
      <c r="FOQ20" s="5"/>
      <c r="FOR20" s="5"/>
      <c r="FOS20" s="5"/>
      <c r="FOT20" s="5"/>
      <c r="FOU20" s="5"/>
      <c r="FOV20" s="5"/>
      <c r="FOW20" s="5"/>
      <c r="FOX20" s="5"/>
      <c r="FOY20" s="5"/>
      <c r="FOZ20" s="5"/>
      <c r="FPA20" s="5"/>
      <c r="FPB20" s="5"/>
      <c r="FPC20" s="5"/>
      <c r="FPD20" s="5"/>
      <c r="FPE20" s="5"/>
      <c r="FPF20" s="5"/>
      <c r="FPG20" s="5"/>
      <c r="FPH20" s="5"/>
      <c r="FPI20" s="5"/>
      <c r="FPJ20" s="5"/>
      <c r="FPK20" s="5"/>
      <c r="FPL20" s="5"/>
      <c r="FPM20" s="5"/>
      <c r="FPN20" s="5"/>
      <c r="FPO20" s="5"/>
      <c r="FPP20" s="5"/>
      <c r="FPQ20" s="5"/>
      <c r="FPR20" s="5"/>
      <c r="FPS20" s="5"/>
      <c r="FPT20" s="5"/>
      <c r="FPU20" s="5"/>
      <c r="FPV20" s="5"/>
      <c r="FPW20" s="5"/>
      <c r="FPX20" s="5"/>
      <c r="FPY20" s="5"/>
      <c r="FPZ20" s="5"/>
      <c r="FQA20" s="5"/>
      <c r="FQB20" s="5"/>
      <c r="FQC20" s="5"/>
      <c r="FQD20" s="5"/>
      <c r="FQE20" s="5"/>
      <c r="FQF20" s="5"/>
      <c r="FQG20" s="5"/>
      <c r="FQH20" s="5"/>
      <c r="FQI20" s="5"/>
      <c r="FQJ20" s="5"/>
      <c r="FQK20" s="5"/>
      <c r="FQL20" s="5"/>
      <c r="FQM20" s="5"/>
      <c r="FQN20" s="5"/>
      <c r="FQO20" s="5"/>
      <c r="FQP20" s="5"/>
      <c r="FQQ20" s="5"/>
      <c r="FQR20" s="5"/>
      <c r="FQS20" s="5"/>
      <c r="FQT20" s="5"/>
      <c r="FQU20" s="5"/>
      <c r="FQV20" s="5"/>
      <c r="FQW20" s="5"/>
      <c r="FQX20" s="5"/>
      <c r="FQY20" s="5"/>
      <c r="FQZ20" s="5"/>
      <c r="FRA20" s="5"/>
      <c r="FRB20" s="5"/>
      <c r="FRC20" s="5"/>
      <c r="FRD20" s="5"/>
      <c r="FRE20" s="5"/>
      <c r="FRF20" s="5"/>
      <c r="FRG20" s="5"/>
      <c r="FRH20" s="5"/>
      <c r="FRI20" s="5"/>
      <c r="FRJ20" s="5"/>
      <c r="FRK20" s="5"/>
      <c r="FRL20" s="5"/>
      <c r="FRM20" s="5"/>
      <c r="FRN20" s="5"/>
      <c r="FRO20" s="5"/>
      <c r="FRP20" s="5"/>
      <c r="FRQ20" s="5"/>
      <c r="FRR20" s="5"/>
      <c r="FRS20" s="5"/>
      <c r="FRT20" s="5"/>
      <c r="FRU20" s="5"/>
      <c r="FRV20" s="5"/>
      <c r="FRW20" s="5"/>
      <c r="FRX20" s="5"/>
      <c r="FRY20" s="5"/>
      <c r="FRZ20" s="5"/>
      <c r="FSA20" s="5"/>
      <c r="FSB20" s="5"/>
      <c r="FSC20" s="5"/>
      <c r="FSD20" s="5"/>
      <c r="FSE20" s="5"/>
      <c r="FSF20" s="5"/>
      <c r="FSG20" s="5"/>
      <c r="FSH20" s="5"/>
      <c r="FSI20" s="5"/>
      <c r="FSJ20" s="5"/>
      <c r="FSK20" s="5"/>
      <c r="FSL20" s="5"/>
      <c r="FSM20" s="5"/>
      <c r="FSN20" s="5"/>
      <c r="FSO20" s="5"/>
      <c r="FSP20" s="5"/>
      <c r="FSQ20" s="5"/>
      <c r="FSR20" s="5"/>
      <c r="FSS20" s="5"/>
      <c r="FST20" s="5"/>
      <c r="FSU20" s="5"/>
      <c r="FSV20" s="5"/>
      <c r="FSW20" s="5"/>
      <c r="FSX20" s="5"/>
      <c r="FSY20" s="5"/>
      <c r="FSZ20" s="5"/>
      <c r="FTA20" s="5"/>
      <c r="FTB20" s="5"/>
      <c r="FTC20" s="5"/>
      <c r="FTD20" s="5"/>
      <c r="FTE20" s="5"/>
      <c r="FTF20" s="5"/>
      <c r="FTG20" s="5"/>
      <c r="FTH20" s="5"/>
      <c r="FTI20" s="5"/>
      <c r="FTJ20" s="5"/>
      <c r="FTK20" s="5"/>
      <c r="FTL20" s="5"/>
      <c r="FTM20" s="5"/>
      <c r="FTN20" s="5"/>
      <c r="FTO20" s="5"/>
      <c r="FTP20" s="5"/>
      <c r="FTQ20" s="5"/>
      <c r="FTR20" s="5"/>
      <c r="FTS20" s="5"/>
      <c r="FTT20" s="5"/>
      <c r="FTU20" s="5"/>
      <c r="FTV20" s="5"/>
      <c r="FTW20" s="5"/>
      <c r="FTX20" s="5"/>
      <c r="FTY20" s="5"/>
      <c r="FTZ20" s="5"/>
      <c r="FUA20" s="5"/>
      <c r="FUB20" s="5"/>
      <c r="FUC20" s="5"/>
      <c r="FUD20" s="5"/>
      <c r="FUE20" s="5"/>
      <c r="FUF20" s="5"/>
      <c r="FUG20" s="5"/>
      <c r="FUH20" s="5"/>
      <c r="FUI20" s="5"/>
      <c r="FUJ20" s="5"/>
      <c r="FUK20" s="5"/>
      <c r="FUL20" s="5"/>
      <c r="FUM20" s="5"/>
      <c r="FUN20" s="5"/>
      <c r="FUO20" s="5"/>
      <c r="FUP20" s="5"/>
      <c r="FUQ20" s="5"/>
      <c r="FUR20" s="5"/>
      <c r="FUS20" s="5"/>
      <c r="FUT20" s="5"/>
      <c r="FUU20" s="5"/>
      <c r="FUV20" s="5"/>
      <c r="FUW20" s="5"/>
      <c r="FUX20" s="5"/>
      <c r="FUY20" s="5"/>
      <c r="FUZ20" s="5"/>
      <c r="FVA20" s="5"/>
      <c r="FVB20" s="5"/>
      <c r="FVC20" s="5"/>
      <c r="FVD20" s="5"/>
      <c r="FVE20" s="5"/>
      <c r="FVF20" s="5"/>
      <c r="FVG20" s="5"/>
      <c r="FVH20" s="5"/>
      <c r="FVI20" s="5"/>
      <c r="FVJ20" s="5"/>
      <c r="FVK20" s="5"/>
      <c r="FVL20" s="5"/>
      <c r="FVM20" s="5"/>
      <c r="FVN20" s="5"/>
      <c r="FVO20" s="5"/>
      <c r="FVP20" s="5"/>
      <c r="FVQ20" s="5"/>
      <c r="FVR20" s="5"/>
      <c r="FVS20" s="5"/>
      <c r="FVT20" s="5"/>
      <c r="FVU20" s="5"/>
      <c r="FVV20" s="5"/>
      <c r="FVW20" s="5"/>
      <c r="FVX20" s="5"/>
      <c r="FVY20" s="5"/>
      <c r="FVZ20" s="5"/>
      <c r="FWA20" s="5"/>
      <c r="FWB20" s="5"/>
      <c r="FWC20" s="5"/>
      <c r="FWD20" s="5"/>
      <c r="FWE20" s="5"/>
      <c r="FWF20" s="5"/>
      <c r="FWG20" s="5"/>
      <c r="FWH20" s="5"/>
      <c r="FWI20" s="5"/>
      <c r="FWJ20" s="5"/>
      <c r="FWK20" s="5"/>
      <c r="FWL20" s="5"/>
      <c r="FWM20" s="5"/>
      <c r="FWN20" s="5"/>
      <c r="FWO20" s="5"/>
      <c r="FWP20" s="5"/>
      <c r="FWQ20" s="5"/>
      <c r="FWR20" s="5"/>
      <c r="FWS20" s="5"/>
      <c r="FWT20" s="5"/>
      <c r="FWU20" s="5"/>
      <c r="FWV20" s="5"/>
      <c r="FWW20" s="5"/>
      <c r="FWX20" s="5"/>
      <c r="FWY20" s="5"/>
      <c r="FWZ20" s="5"/>
      <c r="FXA20" s="5"/>
      <c r="FXB20" s="5"/>
      <c r="FXC20" s="5"/>
      <c r="FXD20" s="5"/>
      <c r="FXE20" s="5"/>
      <c r="FXF20" s="5"/>
      <c r="FXG20" s="5"/>
      <c r="FXH20" s="5"/>
      <c r="FXI20" s="5"/>
      <c r="FXJ20" s="5"/>
      <c r="FXK20" s="5"/>
      <c r="FXL20" s="5"/>
      <c r="FXM20" s="5"/>
      <c r="FXN20" s="5"/>
      <c r="FXO20" s="5"/>
      <c r="FXP20" s="5"/>
      <c r="FXQ20" s="5"/>
      <c r="FXR20" s="5"/>
      <c r="FXS20" s="5"/>
      <c r="FXT20" s="5"/>
      <c r="FXU20" s="5"/>
      <c r="FXV20" s="5"/>
      <c r="FXW20" s="5"/>
      <c r="FXX20" s="5"/>
      <c r="FXY20" s="5"/>
      <c r="FXZ20" s="5"/>
      <c r="FYA20" s="5"/>
      <c r="FYB20" s="5"/>
      <c r="FYC20" s="5"/>
      <c r="FYD20" s="5"/>
      <c r="FYE20" s="5"/>
      <c r="FYF20" s="5"/>
      <c r="FYG20" s="5"/>
      <c r="FYH20" s="5"/>
      <c r="FYI20" s="5"/>
      <c r="FYJ20" s="5"/>
      <c r="FYK20" s="5"/>
      <c r="FYL20" s="5"/>
      <c r="FYM20" s="5"/>
      <c r="FYN20" s="5"/>
      <c r="FYO20" s="5"/>
      <c r="FYP20" s="5"/>
      <c r="FYQ20" s="5"/>
      <c r="FYR20" s="5"/>
      <c r="FYS20" s="5"/>
      <c r="FYT20" s="5"/>
      <c r="FYU20" s="5"/>
      <c r="FYV20" s="5"/>
      <c r="FYW20" s="5"/>
      <c r="FYX20" s="5"/>
      <c r="FYY20" s="5"/>
      <c r="FYZ20" s="5"/>
      <c r="FZA20" s="5"/>
      <c r="FZB20" s="5"/>
      <c r="FZC20" s="5"/>
      <c r="FZD20" s="5"/>
      <c r="FZE20" s="5"/>
      <c r="FZF20" s="5"/>
      <c r="FZG20" s="5"/>
      <c r="FZH20" s="5"/>
      <c r="FZI20" s="5"/>
      <c r="FZJ20" s="5"/>
      <c r="FZK20" s="5"/>
      <c r="FZL20" s="5"/>
      <c r="FZM20" s="5"/>
      <c r="FZN20" s="5"/>
      <c r="FZO20" s="5"/>
      <c r="FZP20" s="5"/>
      <c r="FZQ20" s="5"/>
      <c r="FZR20" s="5"/>
      <c r="FZS20" s="5"/>
      <c r="FZT20" s="5"/>
      <c r="FZU20" s="5"/>
      <c r="FZV20" s="5"/>
      <c r="FZW20" s="5"/>
      <c r="FZX20" s="5"/>
      <c r="FZY20" s="5"/>
      <c r="FZZ20" s="5"/>
      <c r="GAA20" s="5"/>
      <c r="GAB20" s="5"/>
      <c r="GAC20" s="5"/>
      <c r="GAD20" s="5"/>
      <c r="GAE20" s="5"/>
      <c r="GAF20" s="5"/>
      <c r="GAG20" s="5"/>
      <c r="GAH20" s="5"/>
      <c r="GAI20" s="5"/>
      <c r="GAJ20" s="5"/>
      <c r="GAK20" s="5"/>
      <c r="GAL20" s="5"/>
      <c r="GAM20" s="5"/>
      <c r="GAN20" s="5"/>
      <c r="GAO20" s="5"/>
      <c r="GAP20" s="5"/>
      <c r="GAQ20" s="5"/>
      <c r="GAR20" s="5"/>
      <c r="GAS20" s="5"/>
      <c r="GAT20" s="5"/>
      <c r="GAU20" s="5"/>
      <c r="GAV20" s="5"/>
      <c r="GAW20" s="5"/>
      <c r="GAX20" s="5"/>
      <c r="GAY20" s="5"/>
      <c r="GAZ20" s="5"/>
      <c r="GBA20" s="5"/>
      <c r="GBB20" s="5"/>
      <c r="GBC20" s="5"/>
      <c r="GBD20" s="5"/>
      <c r="GBE20" s="5"/>
      <c r="GBF20" s="5"/>
      <c r="GBG20" s="5"/>
      <c r="GBH20" s="5"/>
      <c r="GBI20" s="5"/>
      <c r="GBJ20" s="5"/>
      <c r="GBK20" s="5"/>
      <c r="GBL20" s="5"/>
      <c r="GBM20" s="5"/>
      <c r="GBN20" s="5"/>
      <c r="GBO20" s="5"/>
      <c r="GBP20" s="5"/>
      <c r="GBQ20" s="5"/>
      <c r="GBR20" s="5"/>
      <c r="GBS20" s="5"/>
      <c r="GBT20" s="5"/>
      <c r="GBU20" s="5"/>
      <c r="GBV20" s="5"/>
      <c r="GBW20" s="5"/>
      <c r="GBX20" s="5"/>
      <c r="GBY20" s="5"/>
      <c r="GBZ20" s="5"/>
      <c r="GCA20" s="5"/>
      <c r="GCB20" s="5"/>
      <c r="GCC20" s="5"/>
      <c r="GCD20" s="5"/>
      <c r="GCE20" s="5"/>
      <c r="GCF20" s="5"/>
      <c r="GCG20" s="5"/>
      <c r="GCH20" s="5"/>
      <c r="GCI20" s="5"/>
      <c r="GCJ20" s="5"/>
      <c r="GCK20" s="5"/>
      <c r="GCL20" s="5"/>
      <c r="GCM20" s="5"/>
      <c r="GCN20" s="5"/>
      <c r="GCO20" s="5"/>
      <c r="GCP20" s="5"/>
      <c r="GCQ20" s="5"/>
      <c r="GCR20" s="5"/>
      <c r="GCS20" s="5"/>
      <c r="GCT20" s="5"/>
      <c r="GCU20" s="5"/>
      <c r="GCV20" s="5"/>
      <c r="GCW20" s="5"/>
      <c r="GCX20" s="5"/>
      <c r="GCY20" s="5"/>
      <c r="GCZ20" s="5"/>
      <c r="GDA20" s="5"/>
      <c r="GDB20" s="5"/>
      <c r="GDC20" s="5"/>
      <c r="GDD20" s="5"/>
      <c r="GDE20" s="5"/>
      <c r="GDF20" s="5"/>
      <c r="GDG20" s="5"/>
      <c r="GDH20" s="5"/>
      <c r="GDI20" s="5"/>
      <c r="GDJ20" s="5"/>
      <c r="GDK20" s="5"/>
      <c r="GDL20" s="5"/>
      <c r="GDM20" s="5"/>
      <c r="GDN20" s="5"/>
      <c r="GDO20" s="5"/>
      <c r="GDP20" s="5"/>
      <c r="GDQ20" s="5"/>
      <c r="GDR20" s="5"/>
      <c r="GDS20" s="5"/>
      <c r="GDT20" s="5"/>
      <c r="GDU20" s="5"/>
      <c r="GDV20" s="5"/>
      <c r="GDW20" s="5"/>
      <c r="GDX20" s="5"/>
      <c r="GDY20" s="5"/>
      <c r="GDZ20" s="5"/>
      <c r="GEA20" s="5"/>
      <c r="GEB20" s="5"/>
      <c r="GEC20" s="5"/>
      <c r="GED20" s="5"/>
      <c r="GEE20" s="5"/>
      <c r="GEF20" s="5"/>
      <c r="GEG20" s="5"/>
      <c r="GEH20" s="5"/>
      <c r="GEI20" s="5"/>
      <c r="GEJ20" s="5"/>
      <c r="GEK20" s="5"/>
      <c r="GEL20" s="5"/>
      <c r="GEM20" s="5"/>
      <c r="GEN20" s="5"/>
      <c r="GEO20" s="5"/>
      <c r="GEP20" s="5"/>
      <c r="GEQ20" s="5"/>
      <c r="GER20" s="5"/>
      <c r="GES20" s="5"/>
      <c r="GET20" s="5"/>
      <c r="GEU20" s="5"/>
      <c r="GEV20" s="5"/>
      <c r="GEW20" s="5"/>
      <c r="GEX20" s="5"/>
      <c r="GEY20" s="5"/>
      <c r="GEZ20" s="5"/>
      <c r="GFA20" s="5"/>
      <c r="GFB20" s="5"/>
      <c r="GFC20" s="5"/>
      <c r="GFD20" s="5"/>
      <c r="GFE20" s="5"/>
      <c r="GFF20" s="5"/>
      <c r="GFG20" s="5"/>
      <c r="GFH20" s="5"/>
      <c r="GFI20" s="5"/>
      <c r="GFJ20" s="5"/>
      <c r="GFK20" s="5"/>
      <c r="GFL20" s="5"/>
      <c r="GFM20" s="5"/>
      <c r="GFN20" s="5"/>
      <c r="GFO20" s="5"/>
      <c r="GFP20" s="5"/>
      <c r="GFQ20" s="5"/>
      <c r="GFR20" s="5"/>
      <c r="GFS20" s="5"/>
      <c r="GFT20" s="5"/>
      <c r="GFU20" s="5"/>
      <c r="GFV20" s="5"/>
      <c r="GFW20" s="5"/>
      <c r="GFX20" s="5"/>
      <c r="GFY20" s="5"/>
      <c r="GFZ20" s="5"/>
      <c r="GGA20" s="5"/>
      <c r="GGB20" s="5"/>
      <c r="GGC20" s="5"/>
      <c r="GGD20" s="5"/>
      <c r="GGE20" s="5"/>
      <c r="GGF20" s="5"/>
      <c r="GGG20" s="5"/>
      <c r="GGH20" s="5"/>
      <c r="GGI20" s="5"/>
      <c r="GGJ20" s="5"/>
      <c r="GGK20" s="5"/>
      <c r="GGL20" s="5"/>
      <c r="GGM20" s="5"/>
      <c r="GGN20" s="5"/>
      <c r="GGO20" s="5"/>
      <c r="GGP20" s="5"/>
      <c r="GGQ20" s="5"/>
      <c r="GGR20" s="5"/>
      <c r="GGS20" s="5"/>
      <c r="GGT20" s="5"/>
      <c r="GGU20" s="5"/>
      <c r="GGV20" s="5"/>
      <c r="GGW20" s="5"/>
      <c r="GGX20" s="5"/>
      <c r="GGY20" s="5"/>
      <c r="GGZ20" s="5"/>
      <c r="GHA20" s="5"/>
      <c r="GHB20" s="5"/>
      <c r="GHC20" s="5"/>
      <c r="GHD20" s="5"/>
      <c r="GHE20" s="5"/>
      <c r="GHF20" s="5"/>
      <c r="GHG20" s="5"/>
      <c r="GHH20" s="5"/>
      <c r="GHI20" s="5"/>
      <c r="GHJ20" s="5"/>
      <c r="GHK20" s="5"/>
      <c r="GHL20" s="5"/>
      <c r="GHM20" s="5"/>
      <c r="GHN20" s="5"/>
      <c r="GHO20" s="5"/>
      <c r="GHP20" s="5"/>
      <c r="GHQ20" s="5"/>
      <c r="GHR20" s="5"/>
      <c r="GHS20" s="5"/>
      <c r="GHT20" s="5"/>
      <c r="GHU20" s="5"/>
      <c r="GHV20" s="5"/>
      <c r="GHW20" s="5"/>
      <c r="GHX20" s="5"/>
      <c r="GHY20" s="5"/>
      <c r="GHZ20" s="5"/>
      <c r="GIA20" s="5"/>
      <c r="GIB20" s="5"/>
      <c r="GIC20" s="5"/>
      <c r="GID20" s="5"/>
      <c r="GIE20" s="5"/>
      <c r="GIF20" s="5"/>
      <c r="GIG20" s="5"/>
      <c r="GIH20" s="5"/>
      <c r="GII20" s="5"/>
      <c r="GIJ20" s="5"/>
      <c r="GIK20" s="5"/>
      <c r="GIL20" s="5"/>
      <c r="GIM20" s="5"/>
      <c r="GIN20" s="5"/>
      <c r="GIO20" s="5"/>
      <c r="GIP20" s="5"/>
      <c r="GIQ20" s="5"/>
      <c r="GIR20" s="5"/>
      <c r="GIS20" s="5"/>
      <c r="GIT20" s="5"/>
      <c r="GIU20" s="5"/>
      <c r="GIV20" s="5"/>
      <c r="GIW20" s="5"/>
      <c r="GIX20" s="5"/>
      <c r="GIY20" s="5"/>
      <c r="GIZ20" s="5"/>
      <c r="GJA20" s="5"/>
      <c r="GJB20" s="5"/>
      <c r="GJC20" s="5"/>
      <c r="GJD20" s="5"/>
      <c r="GJE20" s="5"/>
      <c r="GJF20" s="5"/>
      <c r="GJG20" s="5"/>
      <c r="GJH20" s="5"/>
      <c r="GJI20" s="5"/>
      <c r="GJJ20" s="5"/>
      <c r="GJK20" s="5"/>
      <c r="GJL20" s="5"/>
      <c r="GJM20" s="5"/>
      <c r="GJN20" s="5"/>
      <c r="GJO20" s="5"/>
      <c r="GJP20" s="5"/>
      <c r="GJQ20" s="5"/>
      <c r="GJR20" s="5"/>
      <c r="GJS20" s="5"/>
      <c r="GJT20" s="5"/>
      <c r="GJU20" s="5"/>
      <c r="GJV20" s="5"/>
      <c r="GJW20" s="5"/>
      <c r="GJX20" s="5"/>
      <c r="GJY20" s="5"/>
      <c r="GJZ20" s="5"/>
      <c r="GKA20" s="5"/>
      <c r="GKB20" s="5"/>
      <c r="GKC20" s="5"/>
      <c r="GKD20" s="5"/>
      <c r="GKE20" s="5"/>
      <c r="GKF20" s="5"/>
      <c r="GKG20" s="5"/>
      <c r="GKH20" s="5"/>
      <c r="GKI20" s="5"/>
      <c r="GKJ20" s="5"/>
      <c r="GKK20" s="5"/>
      <c r="GKL20" s="5"/>
      <c r="GKM20" s="5"/>
      <c r="GKN20" s="5"/>
      <c r="GKO20" s="5"/>
      <c r="GKP20" s="5"/>
      <c r="GKQ20" s="5"/>
      <c r="GKR20" s="5"/>
      <c r="GKS20" s="5"/>
      <c r="GKT20" s="5"/>
      <c r="GKU20" s="5"/>
      <c r="GKV20" s="5"/>
      <c r="GKW20" s="5"/>
      <c r="GKX20" s="5"/>
      <c r="GKY20" s="5"/>
      <c r="GKZ20" s="5"/>
      <c r="GLA20" s="5"/>
      <c r="GLB20" s="5"/>
      <c r="GLC20" s="5"/>
      <c r="GLD20" s="5"/>
      <c r="GLE20" s="5"/>
      <c r="GLF20" s="5"/>
      <c r="GLG20" s="5"/>
      <c r="GLH20" s="5"/>
      <c r="GLI20" s="5"/>
      <c r="GLJ20" s="5"/>
      <c r="GLK20" s="5"/>
      <c r="GLL20" s="5"/>
      <c r="GLM20" s="5"/>
      <c r="GLN20" s="5"/>
      <c r="GLO20" s="5"/>
      <c r="GLP20" s="5"/>
      <c r="GLQ20" s="5"/>
      <c r="GLR20" s="5"/>
      <c r="GLS20" s="5"/>
      <c r="GLT20" s="5"/>
      <c r="GLU20" s="5"/>
      <c r="GLV20" s="5"/>
      <c r="GLW20" s="5"/>
      <c r="GLX20" s="5"/>
      <c r="GLY20" s="5"/>
      <c r="GLZ20" s="5"/>
      <c r="GMA20" s="5"/>
      <c r="GMB20" s="5"/>
      <c r="GMC20" s="5"/>
      <c r="GMD20" s="5"/>
      <c r="GME20" s="5"/>
      <c r="GMF20" s="5"/>
      <c r="GMG20" s="5"/>
      <c r="GMH20" s="5"/>
      <c r="GMI20" s="5"/>
      <c r="GMJ20" s="5"/>
      <c r="GMK20" s="5"/>
      <c r="GML20" s="5"/>
      <c r="GMM20" s="5"/>
      <c r="GMN20" s="5"/>
      <c r="GMO20" s="5"/>
      <c r="GMP20" s="5"/>
      <c r="GMQ20" s="5"/>
      <c r="GMR20" s="5"/>
      <c r="GMS20" s="5"/>
      <c r="GMT20" s="5"/>
      <c r="GMU20" s="5"/>
      <c r="GMV20" s="5"/>
      <c r="GMW20" s="5"/>
      <c r="GMX20" s="5"/>
      <c r="GMY20" s="5"/>
      <c r="GMZ20" s="5"/>
      <c r="GNA20" s="5"/>
      <c r="GNB20" s="5"/>
      <c r="GNC20" s="5"/>
      <c r="GND20" s="5"/>
      <c r="GNE20" s="5"/>
      <c r="GNF20" s="5"/>
      <c r="GNG20" s="5"/>
      <c r="GNH20" s="5"/>
      <c r="GNI20" s="5"/>
      <c r="GNJ20" s="5"/>
      <c r="GNK20" s="5"/>
      <c r="GNL20" s="5"/>
      <c r="GNM20" s="5"/>
      <c r="GNN20" s="5"/>
      <c r="GNO20" s="5"/>
      <c r="GNP20" s="5"/>
      <c r="GNQ20" s="5"/>
      <c r="GNR20" s="5"/>
      <c r="GNS20" s="5"/>
      <c r="GNT20" s="5"/>
      <c r="GNU20" s="5"/>
      <c r="GNV20" s="5"/>
      <c r="GNW20" s="5"/>
      <c r="GNX20" s="5"/>
      <c r="GNY20" s="5"/>
      <c r="GNZ20" s="5"/>
      <c r="GOA20" s="5"/>
      <c r="GOB20" s="5"/>
      <c r="GOC20" s="5"/>
      <c r="GOD20" s="5"/>
      <c r="GOE20" s="5"/>
      <c r="GOF20" s="5"/>
      <c r="GOG20" s="5"/>
      <c r="GOH20" s="5"/>
      <c r="GOI20" s="5"/>
      <c r="GOJ20" s="5"/>
      <c r="GOK20" s="5"/>
      <c r="GOL20" s="5"/>
      <c r="GOM20" s="5"/>
      <c r="GON20" s="5"/>
      <c r="GOO20" s="5"/>
      <c r="GOP20" s="5"/>
      <c r="GOQ20" s="5"/>
      <c r="GOR20" s="5"/>
      <c r="GOS20" s="5"/>
      <c r="GOT20" s="5"/>
      <c r="GOU20" s="5"/>
      <c r="GOV20" s="5"/>
      <c r="GOW20" s="5"/>
      <c r="GOX20" s="5"/>
      <c r="GOY20" s="5"/>
      <c r="GOZ20" s="5"/>
      <c r="GPA20" s="5"/>
      <c r="GPB20" s="5"/>
      <c r="GPC20" s="5"/>
      <c r="GPD20" s="5"/>
      <c r="GPE20" s="5"/>
      <c r="GPF20" s="5"/>
      <c r="GPG20" s="5"/>
      <c r="GPH20" s="5"/>
      <c r="GPI20" s="5"/>
      <c r="GPJ20" s="5"/>
      <c r="GPK20" s="5"/>
      <c r="GPL20" s="5"/>
      <c r="GPM20" s="5"/>
      <c r="GPN20" s="5"/>
      <c r="GPO20" s="5"/>
      <c r="GPP20" s="5"/>
      <c r="GPQ20" s="5"/>
      <c r="GPR20" s="5"/>
      <c r="GPS20" s="5"/>
      <c r="GPT20" s="5"/>
      <c r="GPU20" s="5"/>
      <c r="GPV20" s="5"/>
      <c r="GPW20" s="5"/>
      <c r="GPX20" s="5"/>
      <c r="GPY20" s="5"/>
      <c r="GPZ20" s="5"/>
      <c r="GQA20" s="5"/>
      <c r="GQB20" s="5"/>
      <c r="GQC20" s="5"/>
      <c r="GQD20" s="5"/>
      <c r="GQE20" s="5"/>
      <c r="GQF20" s="5"/>
      <c r="GQG20" s="5"/>
      <c r="GQH20" s="5"/>
      <c r="GQI20" s="5"/>
      <c r="GQJ20" s="5"/>
      <c r="GQK20" s="5"/>
      <c r="GQL20" s="5"/>
      <c r="GQM20" s="5"/>
      <c r="GQN20" s="5"/>
      <c r="GQO20" s="5"/>
      <c r="GQP20" s="5"/>
      <c r="GQQ20" s="5"/>
      <c r="GQR20" s="5"/>
      <c r="GQS20" s="5"/>
      <c r="GQT20" s="5"/>
      <c r="GQU20" s="5"/>
      <c r="GQV20" s="5"/>
      <c r="GQW20" s="5"/>
      <c r="GQX20" s="5"/>
      <c r="GQY20" s="5"/>
      <c r="GQZ20" s="5"/>
      <c r="GRA20" s="5"/>
      <c r="GRB20" s="5"/>
      <c r="GRC20" s="5"/>
      <c r="GRD20" s="5"/>
      <c r="GRE20" s="5"/>
      <c r="GRF20" s="5"/>
      <c r="GRG20" s="5"/>
      <c r="GRH20" s="5"/>
      <c r="GRI20" s="5"/>
      <c r="GRJ20" s="5"/>
      <c r="GRK20" s="5"/>
      <c r="GRL20" s="5"/>
      <c r="GRM20" s="5"/>
      <c r="GRN20" s="5"/>
      <c r="GRO20" s="5"/>
      <c r="GRP20" s="5"/>
      <c r="GRQ20" s="5"/>
      <c r="GRR20" s="5"/>
      <c r="GRS20" s="5"/>
      <c r="GRT20" s="5"/>
      <c r="GRU20" s="5"/>
      <c r="GRV20" s="5"/>
      <c r="GRW20" s="5"/>
      <c r="GRX20" s="5"/>
      <c r="GRY20" s="5"/>
      <c r="GRZ20" s="5"/>
      <c r="GSA20" s="5"/>
      <c r="GSB20" s="5"/>
      <c r="GSC20" s="5"/>
      <c r="GSD20" s="5"/>
      <c r="GSE20" s="5"/>
      <c r="GSF20" s="5"/>
      <c r="GSG20" s="5"/>
      <c r="GSH20" s="5"/>
      <c r="GSI20" s="5"/>
      <c r="GSJ20" s="5"/>
      <c r="GSK20" s="5"/>
      <c r="GSL20" s="5"/>
      <c r="GSM20" s="5"/>
      <c r="GSN20" s="5"/>
      <c r="GSO20" s="5"/>
      <c r="GSP20" s="5"/>
      <c r="GSQ20" s="5"/>
      <c r="GSR20" s="5"/>
      <c r="GSS20" s="5"/>
      <c r="GST20" s="5"/>
      <c r="GSU20" s="5"/>
      <c r="GSV20" s="5"/>
      <c r="GSW20" s="5"/>
      <c r="GSX20" s="5"/>
      <c r="GSY20" s="5"/>
      <c r="GSZ20" s="5"/>
      <c r="GTA20" s="5"/>
      <c r="GTB20" s="5"/>
      <c r="GTC20" s="5"/>
      <c r="GTD20" s="5"/>
      <c r="GTE20" s="5"/>
      <c r="GTF20" s="5"/>
      <c r="GTG20" s="5"/>
      <c r="GTH20" s="5"/>
      <c r="GTI20" s="5"/>
      <c r="GTJ20" s="5"/>
      <c r="GTK20" s="5"/>
      <c r="GTL20" s="5"/>
      <c r="GTM20" s="5"/>
      <c r="GTN20" s="5"/>
      <c r="GTO20" s="5"/>
      <c r="GTP20" s="5"/>
      <c r="GTQ20" s="5"/>
      <c r="GTR20" s="5"/>
      <c r="GTS20" s="5"/>
      <c r="GTT20" s="5"/>
      <c r="GTU20" s="5"/>
      <c r="GTV20" s="5"/>
      <c r="GTW20" s="5"/>
      <c r="GTX20" s="5"/>
      <c r="GTY20" s="5"/>
      <c r="GTZ20" s="5"/>
      <c r="GUA20" s="5"/>
      <c r="GUB20" s="5"/>
      <c r="GUC20" s="5"/>
      <c r="GUD20" s="5"/>
      <c r="GUE20" s="5"/>
      <c r="GUF20" s="5"/>
      <c r="GUG20" s="5"/>
      <c r="GUH20" s="5"/>
      <c r="GUI20" s="5"/>
      <c r="GUJ20" s="5"/>
      <c r="GUK20" s="5"/>
      <c r="GUL20" s="5"/>
      <c r="GUM20" s="5"/>
      <c r="GUN20" s="5"/>
      <c r="GUO20" s="5"/>
      <c r="GUP20" s="5"/>
      <c r="GUQ20" s="5"/>
      <c r="GUR20" s="5"/>
      <c r="GUS20" s="5"/>
      <c r="GUT20" s="5"/>
      <c r="GUU20" s="5"/>
      <c r="GUV20" s="5"/>
      <c r="GUW20" s="5"/>
      <c r="GUX20" s="5"/>
      <c r="GUY20" s="5"/>
      <c r="GUZ20" s="5"/>
      <c r="GVA20" s="5"/>
      <c r="GVB20" s="5"/>
      <c r="GVC20" s="5"/>
      <c r="GVD20" s="5"/>
      <c r="GVE20" s="5"/>
      <c r="GVF20" s="5"/>
      <c r="GVG20" s="5"/>
      <c r="GVH20" s="5"/>
      <c r="GVI20" s="5"/>
      <c r="GVJ20" s="5"/>
      <c r="GVK20" s="5"/>
      <c r="GVL20" s="5"/>
      <c r="GVM20" s="5"/>
      <c r="GVN20" s="5"/>
      <c r="GVO20" s="5"/>
      <c r="GVP20" s="5"/>
      <c r="GVQ20" s="5"/>
      <c r="GVR20" s="5"/>
      <c r="GVS20" s="5"/>
      <c r="GVT20" s="5"/>
      <c r="GVU20" s="5"/>
      <c r="GVV20" s="5"/>
      <c r="GVW20" s="5"/>
      <c r="GVX20" s="5"/>
      <c r="GVY20" s="5"/>
      <c r="GVZ20" s="5"/>
      <c r="GWA20" s="5"/>
      <c r="GWB20" s="5"/>
      <c r="GWC20" s="5"/>
      <c r="GWD20" s="5"/>
      <c r="GWE20" s="5"/>
      <c r="GWF20" s="5"/>
      <c r="GWG20" s="5"/>
      <c r="GWH20" s="5"/>
      <c r="GWI20" s="5"/>
      <c r="GWJ20" s="5"/>
      <c r="GWK20" s="5"/>
      <c r="GWL20" s="5"/>
      <c r="GWM20" s="5"/>
      <c r="GWN20" s="5"/>
      <c r="GWO20" s="5"/>
      <c r="GWP20" s="5"/>
      <c r="GWQ20" s="5"/>
      <c r="GWR20" s="5"/>
      <c r="GWS20" s="5"/>
      <c r="GWT20" s="5"/>
      <c r="GWU20" s="5"/>
      <c r="GWV20" s="5"/>
      <c r="GWW20" s="5"/>
      <c r="GWX20" s="5"/>
      <c r="GWY20" s="5"/>
      <c r="GWZ20" s="5"/>
      <c r="GXA20" s="5"/>
      <c r="GXB20" s="5"/>
      <c r="GXC20" s="5"/>
      <c r="GXD20" s="5"/>
      <c r="GXE20" s="5"/>
      <c r="GXF20" s="5"/>
      <c r="GXG20" s="5"/>
      <c r="GXH20" s="5"/>
      <c r="GXI20" s="5"/>
      <c r="GXJ20" s="5"/>
      <c r="GXK20" s="5"/>
      <c r="GXL20" s="5"/>
      <c r="GXM20" s="5"/>
      <c r="GXN20" s="5"/>
      <c r="GXO20" s="5"/>
      <c r="GXP20" s="5"/>
      <c r="GXQ20" s="5"/>
      <c r="GXR20" s="5"/>
      <c r="GXS20" s="5"/>
      <c r="GXT20" s="5"/>
      <c r="GXU20" s="5"/>
      <c r="GXV20" s="5"/>
      <c r="GXW20" s="5"/>
      <c r="GXX20" s="5"/>
      <c r="GXY20" s="5"/>
      <c r="GXZ20" s="5"/>
      <c r="GYA20" s="5"/>
      <c r="GYB20" s="5"/>
      <c r="GYC20" s="5"/>
      <c r="GYD20" s="5"/>
      <c r="GYE20" s="5"/>
      <c r="GYF20" s="5"/>
      <c r="GYG20" s="5"/>
      <c r="GYH20" s="5"/>
      <c r="GYI20" s="5"/>
      <c r="GYJ20" s="5"/>
      <c r="GYK20" s="5"/>
      <c r="GYL20" s="5"/>
      <c r="GYM20" s="5"/>
      <c r="GYN20" s="5"/>
      <c r="GYO20" s="5"/>
      <c r="GYP20" s="5"/>
      <c r="GYQ20" s="5"/>
      <c r="GYR20" s="5"/>
      <c r="GYS20" s="5"/>
      <c r="GYT20" s="5"/>
      <c r="GYU20" s="5"/>
      <c r="GYV20" s="5"/>
      <c r="GYW20" s="5"/>
      <c r="GYX20" s="5"/>
      <c r="GYY20" s="5"/>
      <c r="GYZ20" s="5"/>
      <c r="GZA20" s="5"/>
      <c r="GZB20" s="5"/>
      <c r="GZC20" s="5"/>
      <c r="GZD20" s="5"/>
      <c r="GZE20" s="5"/>
      <c r="GZF20" s="5"/>
      <c r="GZG20" s="5"/>
      <c r="GZH20" s="5"/>
      <c r="GZI20" s="5"/>
      <c r="GZJ20" s="5"/>
      <c r="GZK20" s="5"/>
      <c r="GZL20" s="5"/>
      <c r="GZM20" s="5"/>
      <c r="GZN20" s="5"/>
      <c r="GZO20" s="5"/>
      <c r="GZP20" s="5"/>
      <c r="GZQ20" s="5"/>
      <c r="GZR20" s="5"/>
      <c r="GZS20" s="5"/>
      <c r="GZT20" s="5"/>
      <c r="GZU20" s="5"/>
      <c r="GZV20" s="5"/>
      <c r="GZW20" s="5"/>
      <c r="GZX20" s="5"/>
      <c r="GZY20" s="5"/>
      <c r="GZZ20" s="5"/>
      <c r="HAA20" s="5"/>
      <c r="HAB20" s="5"/>
      <c r="HAC20" s="5"/>
      <c r="HAD20" s="5"/>
      <c r="HAE20" s="5"/>
      <c r="HAF20" s="5"/>
      <c r="HAG20" s="5"/>
      <c r="HAH20" s="5"/>
      <c r="HAI20" s="5"/>
      <c r="HAJ20" s="5"/>
      <c r="HAK20" s="5"/>
      <c r="HAL20" s="5"/>
      <c r="HAM20" s="5"/>
      <c r="HAN20" s="5"/>
      <c r="HAO20" s="5"/>
      <c r="HAP20" s="5"/>
      <c r="HAQ20" s="5"/>
      <c r="HAR20" s="5"/>
      <c r="HAS20" s="5"/>
      <c r="HAT20" s="5"/>
      <c r="HAU20" s="5"/>
      <c r="HAV20" s="5"/>
      <c r="HAW20" s="5"/>
      <c r="HAX20" s="5"/>
      <c r="HAY20" s="5"/>
      <c r="HAZ20" s="5"/>
      <c r="HBA20" s="5"/>
      <c r="HBB20" s="5"/>
      <c r="HBC20" s="5"/>
      <c r="HBD20" s="5"/>
      <c r="HBE20" s="5"/>
      <c r="HBF20" s="5"/>
      <c r="HBG20" s="5"/>
      <c r="HBH20" s="5"/>
      <c r="HBI20" s="5"/>
      <c r="HBJ20" s="5"/>
      <c r="HBK20" s="5"/>
      <c r="HBL20" s="5"/>
      <c r="HBM20" s="5"/>
      <c r="HBN20" s="5"/>
      <c r="HBO20" s="5"/>
      <c r="HBP20" s="5"/>
      <c r="HBQ20" s="5"/>
      <c r="HBR20" s="5"/>
      <c r="HBS20" s="5"/>
      <c r="HBT20" s="5"/>
      <c r="HBU20" s="5"/>
      <c r="HBV20" s="5"/>
      <c r="HBW20" s="5"/>
      <c r="HBX20" s="5"/>
      <c r="HBY20" s="5"/>
      <c r="HBZ20" s="5"/>
      <c r="HCA20" s="5"/>
      <c r="HCB20" s="5"/>
      <c r="HCC20" s="5"/>
      <c r="HCD20" s="5"/>
      <c r="HCE20" s="5"/>
      <c r="HCF20" s="5"/>
      <c r="HCG20" s="5"/>
      <c r="HCH20" s="5"/>
      <c r="HCI20" s="5"/>
      <c r="HCJ20" s="5"/>
      <c r="HCK20" s="5"/>
      <c r="HCL20" s="5"/>
      <c r="HCM20" s="5"/>
      <c r="HCN20" s="5"/>
      <c r="HCO20" s="5"/>
      <c r="HCP20" s="5"/>
      <c r="HCQ20" s="5"/>
      <c r="HCR20" s="5"/>
      <c r="HCS20" s="5"/>
      <c r="HCT20" s="5"/>
      <c r="HCU20" s="5"/>
      <c r="HCV20" s="5"/>
      <c r="HCW20" s="5"/>
      <c r="HCX20" s="5"/>
      <c r="HCY20" s="5"/>
      <c r="HCZ20" s="5"/>
      <c r="HDA20" s="5"/>
      <c r="HDB20" s="5"/>
      <c r="HDC20" s="5"/>
      <c r="HDD20" s="5"/>
      <c r="HDE20" s="5"/>
      <c r="HDF20" s="5"/>
      <c r="HDG20" s="5"/>
      <c r="HDH20" s="5"/>
      <c r="HDI20" s="5"/>
      <c r="HDJ20" s="5"/>
      <c r="HDK20" s="5"/>
      <c r="HDL20" s="5"/>
      <c r="HDM20" s="5"/>
      <c r="HDN20" s="5"/>
      <c r="HDO20" s="5"/>
      <c r="HDP20" s="5"/>
      <c r="HDQ20" s="5"/>
      <c r="HDR20" s="5"/>
      <c r="HDS20" s="5"/>
      <c r="HDT20" s="5"/>
      <c r="HDU20" s="5"/>
      <c r="HDV20" s="5"/>
      <c r="HDW20" s="5"/>
      <c r="HDX20" s="5"/>
      <c r="HDY20" s="5"/>
      <c r="HDZ20" s="5"/>
      <c r="HEA20" s="5"/>
      <c r="HEB20" s="5"/>
      <c r="HEC20" s="5"/>
      <c r="HED20" s="5"/>
      <c r="HEE20" s="5"/>
      <c r="HEF20" s="5"/>
      <c r="HEG20" s="5"/>
      <c r="HEH20" s="5"/>
      <c r="HEI20" s="5"/>
      <c r="HEJ20" s="5"/>
      <c r="HEK20" s="5"/>
      <c r="HEL20" s="5"/>
      <c r="HEM20" s="5"/>
      <c r="HEN20" s="5"/>
      <c r="HEO20" s="5"/>
      <c r="HEP20" s="5"/>
      <c r="HEQ20" s="5"/>
      <c r="HER20" s="5"/>
      <c r="HES20" s="5"/>
      <c r="HET20" s="5"/>
      <c r="HEU20" s="5"/>
      <c r="HEV20" s="5"/>
      <c r="HEW20" s="5"/>
      <c r="HEX20" s="5"/>
      <c r="HEY20" s="5"/>
      <c r="HEZ20" s="5"/>
      <c r="HFA20" s="5"/>
      <c r="HFB20" s="5"/>
      <c r="HFC20" s="5"/>
      <c r="HFD20" s="5"/>
      <c r="HFE20" s="5"/>
      <c r="HFF20" s="5"/>
      <c r="HFG20" s="5"/>
      <c r="HFH20" s="5"/>
      <c r="HFI20" s="5"/>
      <c r="HFJ20" s="5"/>
      <c r="HFK20" s="5"/>
      <c r="HFL20" s="5"/>
      <c r="HFM20" s="5"/>
      <c r="HFN20" s="5"/>
      <c r="HFO20" s="5"/>
      <c r="HFP20" s="5"/>
      <c r="HFQ20" s="5"/>
      <c r="HFR20" s="5"/>
      <c r="HFS20" s="5"/>
      <c r="HFT20" s="5"/>
      <c r="HFU20" s="5"/>
      <c r="HFV20" s="5"/>
      <c r="HFW20" s="5"/>
      <c r="HFX20" s="5"/>
      <c r="HFY20" s="5"/>
      <c r="HFZ20" s="5"/>
      <c r="HGA20" s="5"/>
      <c r="HGB20" s="5"/>
      <c r="HGC20" s="5"/>
      <c r="HGD20" s="5"/>
      <c r="HGE20" s="5"/>
      <c r="HGF20" s="5"/>
      <c r="HGG20" s="5"/>
      <c r="HGH20" s="5"/>
      <c r="HGI20" s="5"/>
      <c r="HGJ20" s="5"/>
      <c r="HGK20" s="5"/>
      <c r="HGL20" s="5"/>
      <c r="HGM20" s="5"/>
      <c r="HGN20" s="5"/>
      <c r="HGO20" s="5"/>
      <c r="HGP20" s="5"/>
      <c r="HGQ20" s="5"/>
      <c r="HGR20" s="5"/>
      <c r="HGS20" s="5"/>
      <c r="HGT20" s="5"/>
      <c r="HGU20" s="5"/>
      <c r="HGV20" s="5"/>
      <c r="HGW20" s="5"/>
      <c r="HGX20" s="5"/>
      <c r="HGY20" s="5"/>
      <c r="HGZ20" s="5"/>
      <c r="HHA20" s="5"/>
      <c r="HHB20" s="5"/>
      <c r="HHC20" s="5"/>
      <c r="HHD20" s="5"/>
      <c r="HHE20" s="5"/>
      <c r="HHF20" s="5"/>
      <c r="HHG20" s="5"/>
      <c r="HHH20" s="5"/>
      <c r="HHI20" s="5"/>
      <c r="HHJ20" s="5"/>
      <c r="HHK20" s="5"/>
      <c r="HHL20" s="5"/>
      <c r="HHM20" s="5"/>
      <c r="HHN20" s="5"/>
      <c r="HHO20" s="5"/>
      <c r="HHP20" s="5"/>
      <c r="HHQ20" s="5"/>
      <c r="HHR20" s="5"/>
      <c r="HHS20" s="5"/>
      <c r="HHT20" s="5"/>
      <c r="HHU20" s="5"/>
      <c r="HHV20" s="5"/>
      <c r="HHW20" s="5"/>
      <c r="HHX20" s="5"/>
      <c r="HHY20" s="5"/>
      <c r="HHZ20" s="5"/>
      <c r="HIA20" s="5"/>
      <c r="HIB20" s="5"/>
      <c r="HIC20" s="5"/>
      <c r="HID20" s="5"/>
      <c r="HIE20" s="5"/>
      <c r="HIF20" s="5"/>
      <c r="HIG20" s="5"/>
      <c r="HIH20" s="5"/>
      <c r="HII20" s="5"/>
      <c r="HIJ20" s="5"/>
      <c r="HIK20" s="5"/>
      <c r="HIL20" s="5"/>
      <c r="HIM20" s="5"/>
      <c r="HIN20" s="5"/>
      <c r="HIO20" s="5"/>
      <c r="HIP20" s="5"/>
      <c r="HIQ20" s="5"/>
      <c r="HIR20" s="5"/>
      <c r="HIS20" s="5"/>
      <c r="HIT20" s="5"/>
      <c r="HIU20" s="5"/>
      <c r="HIV20" s="5"/>
      <c r="HIW20" s="5"/>
      <c r="HIX20" s="5"/>
      <c r="HIY20" s="5"/>
      <c r="HIZ20" s="5"/>
      <c r="HJA20" s="5"/>
      <c r="HJB20" s="5"/>
      <c r="HJC20" s="5"/>
      <c r="HJD20" s="5"/>
      <c r="HJE20" s="5"/>
      <c r="HJF20" s="5"/>
      <c r="HJG20" s="5"/>
      <c r="HJH20" s="5"/>
      <c r="HJI20" s="5"/>
      <c r="HJJ20" s="5"/>
      <c r="HJK20" s="5"/>
      <c r="HJL20" s="5"/>
      <c r="HJM20" s="5"/>
      <c r="HJN20" s="5"/>
      <c r="HJO20" s="5"/>
      <c r="HJP20" s="5"/>
      <c r="HJQ20" s="5"/>
      <c r="HJR20" s="5"/>
      <c r="HJS20" s="5"/>
      <c r="HJT20" s="5"/>
      <c r="HJU20" s="5"/>
      <c r="HJV20" s="5"/>
      <c r="HJW20" s="5"/>
      <c r="HJX20" s="5"/>
      <c r="HJY20" s="5"/>
      <c r="HJZ20" s="5"/>
      <c r="HKA20" s="5"/>
      <c r="HKB20" s="5"/>
      <c r="HKC20" s="5"/>
      <c r="HKD20" s="5"/>
      <c r="HKE20" s="5"/>
      <c r="HKF20" s="5"/>
      <c r="HKG20" s="5"/>
      <c r="HKH20" s="5"/>
      <c r="HKI20" s="5"/>
      <c r="HKJ20" s="5"/>
      <c r="HKK20" s="5"/>
      <c r="HKL20" s="5"/>
      <c r="HKM20" s="5"/>
      <c r="HKN20" s="5"/>
      <c r="HKO20" s="5"/>
      <c r="HKP20" s="5"/>
      <c r="HKQ20" s="5"/>
      <c r="HKR20" s="5"/>
      <c r="HKS20" s="5"/>
      <c r="HKT20" s="5"/>
      <c r="HKU20" s="5"/>
      <c r="HKV20" s="5"/>
      <c r="HKW20" s="5"/>
      <c r="HKX20" s="5"/>
      <c r="HKY20" s="5"/>
      <c r="HKZ20" s="5"/>
      <c r="HLA20" s="5"/>
      <c r="HLB20" s="5"/>
      <c r="HLC20" s="5"/>
      <c r="HLD20" s="5"/>
      <c r="HLE20" s="5"/>
      <c r="HLF20" s="5"/>
      <c r="HLG20" s="5"/>
      <c r="HLH20" s="5"/>
      <c r="HLI20" s="5"/>
      <c r="HLJ20" s="5"/>
      <c r="HLK20" s="5"/>
      <c r="HLL20" s="5"/>
      <c r="HLM20" s="5"/>
      <c r="HLN20" s="5"/>
      <c r="HLO20" s="5"/>
      <c r="HLP20" s="5"/>
      <c r="HLQ20" s="5"/>
      <c r="HLR20" s="5"/>
      <c r="HLS20" s="5"/>
      <c r="HLT20" s="5"/>
      <c r="HLU20" s="5"/>
      <c r="HLV20" s="5"/>
      <c r="HLW20" s="5"/>
      <c r="HLX20" s="5"/>
      <c r="HLY20" s="5"/>
      <c r="HLZ20" s="5"/>
      <c r="HMA20" s="5"/>
      <c r="HMB20" s="5"/>
      <c r="HMC20" s="5"/>
      <c r="HMD20" s="5"/>
      <c r="HME20" s="5"/>
      <c r="HMF20" s="5"/>
      <c r="HMG20" s="5"/>
      <c r="HMH20" s="5"/>
      <c r="HMI20" s="5"/>
      <c r="HMJ20" s="5"/>
      <c r="HMK20" s="5"/>
      <c r="HML20" s="5"/>
      <c r="HMM20" s="5"/>
      <c r="HMN20" s="5"/>
      <c r="HMO20" s="5"/>
      <c r="HMP20" s="5"/>
      <c r="HMQ20" s="5"/>
      <c r="HMR20" s="5"/>
      <c r="HMS20" s="5"/>
      <c r="HMT20" s="5"/>
      <c r="HMU20" s="5"/>
      <c r="HMV20" s="5"/>
      <c r="HMW20" s="5"/>
      <c r="HMX20" s="5"/>
      <c r="HMY20" s="5"/>
      <c r="HMZ20" s="5"/>
      <c r="HNA20" s="5"/>
      <c r="HNB20" s="5"/>
      <c r="HNC20" s="5"/>
      <c r="HND20" s="5"/>
      <c r="HNE20" s="5"/>
      <c r="HNF20" s="5"/>
      <c r="HNG20" s="5"/>
      <c r="HNH20" s="5"/>
      <c r="HNI20" s="5"/>
      <c r="HNJ20" s="5"/>
      <c r="HNK20" s="5"/>
      <c r="HNL20" s="5"/>
      <c r="HNM20" s="5"/>
      <c r="HNN20" s="5"/>
      <c r="HNO20" s="5"/>
      <c r="HNP20" s="5"/>
      <c r="HNQ20" s="5"/>
      <c r="HNR20" s="5"/>
      <c r="HNS20" s="5"/>
      <c r="HNT20" s="5"/>
      <c r="HNU20" s="5"/>
      <c r="HNV20" s="5"/>
      <c r="HNW20" s="5"/>
      <c r="HNX20" s="5"/>
      <c r="HNY20" s="5"/>
      <c r="HNZ20" s="5"/>
      <c r="HOA20" s="5"/>
      <c r="HOB20" s="5"/>
      <c r="HOC20" s="5"/>
      <c r="HOD20" s="5"/>
      <c r="HOE20" s="5"/>
      <c r="HOF20" s="5"/>
      <c r="HOG20" s="5"/>
      <c r="HOH20" s="5"/>
      <c r="HOI20" s="5"/>
      <c r="HOJ20" s="5"/>
      <c r="HOK20" s="5"/>
      <c r="HOL20" s="5"/>
      <c r="HOM20" s="5"/>
      <c r="HON20" s="5"/>
      <c r="HOO20" s="5"/>
      <c r="HOP20" s="5"/>
      <c r="HOQ20" s="5"/>
      <c r="HOR20" s="5"/>
      <c r="HOS20" s="5"/>
      <c r="HOT20" s="5"/>
      <c r="HOU20" s="5"/>
      <c r="HOV20" s="5"/>
      <c r="HOW20" s="5"/>
      <c r="HOX20" s="5"/>
      <c r="HOY20" s="5"/>
      <c r="HOZ20" s="5"/>
      <c r="HPA20" s="5"/>
      <c r="HPB20" s="5"/>
      <c r="HPC20" s="5"/>
      <c r="HPD20" s="5"/>
      <c r="HPE20" s="5"/>
      <c r="HPF20" s="5"/>
      <c r="HPG20" s="5"/>
      <c r="HPH20" s="5"/>
      <c r="HPI20" s="5"/>
      <c r="HPJ20" s="5"/>
      <c r="HPK20" s="5"/>
      <c r="HPL20" s="5"/>
      <c r="HPM20" s="5"/>
      <c r="HPN20" s="5"/>
      <c r="HPO20" s="5"/>
      <c r="HPP20" s="5"/>
      <c r="HPQ20" s="5"/>
      <c r="HPR20" s="5"/>
      <c r="HPS20" s="5"/>
      <c r="HPT20" s="5"/>
      <c r="HPU20" s="5"/>
      <c r="HPV20" s="5"/>
      <c r="HPW20" s="5"/>
      <c r="HPX20" s="5"/>
      <c r="HPY20" s="5"/>
      <c r="HPZ20" s="5"/>
      <c r="HQA20" s="5"/>
      <c r="HQB20" s="5"/>
      <c r="HQC20" s="5"/>
      <c r="HQD20" s="5"/>
      <c r="HQE20" s="5"/>
      <c r="HQF20" s="5"/>
      <c r="HQG20" s="5"/>
      <c r="HQH20" s="5"/>
      <c r="HQI20" s="5"/>
      <c r="HQJ20" s="5"/>
      <c r="HQK20" s="5"/>
      <c r="HQL20" s="5"/>
      <c r="HQM20" s="5"/>
      <c r="HQN20" s="5"/>
      <c r="HQO20" s="5"/>
      <c r="HQP20" s="5"/>
      <c r="HQQ20" s="5"/>
      <c r="HQR20" s="5"/>
      <c r="HQS20" s="5"/>
      <c r="HQT20" s="5"/>
      <c r="HQU20" s="5"/>
      <c r="HQV20" s="5"/>
      <c r="HQW20" s="5"/>
      <c r="HQX20" s="5"/>
      <c r="HQY20" s="5"/>
      <c r="HQZ20" s="5"/>
      <c r="HRA20" s="5"/>
      <c r="HRB20" s="5"/>
      <c r="HRC20" s="5"/>
      <c r="HRD20" s="5"/>
      <c r="HRE20" s="5"/>
      <c r="HRF20" s="5"/>
      <c r="HRG20" s="5"/>
      <c r="HRH20" s="5"/>
      <c r="HRI20" s="5"/>
      <c r="HRJ20" s="5"/>
      <c r="HRK20" s="5"/>
      <c r="HRL20" s="5"/>
      <c r="HRM20" s="5"/>
      <c r="HRN20" s="5"/>
      <c r="HRO20" s="5"/>
      <c r="HRP20" s="5"/>
      <c r="HRQ20" s="5"/>
      <c r="HRR20" s="5"/>
      <c r="HRS20" s="5"/>
      <c r="HRT20" s="5"/>
      <c r="HRU20" s="5"/>
      <c r="HRV20" s="5"/>
      <c r="HRW20" s="5"/>
      <c r="HRX20" s="5"/>
      <c r="HRY20" s="5"/>
      <c r="HRZ20" s="5"/>
      <c r="HSA20" s="5"/>
      <c r="HSB20" s="5"/>
      <c r="HSC20" s="5"/>
      <c r="HSD20" s="5"/>
      <c r="HSE20" s="5"/>
      <c r="HSF20" s="5"/>
      <c r="HSG20" s="5"/>
      <c r="HSH20" s="5"/>
      <c r="HSI20" s="5"/>
      <c r="HSJ20" s="5"/>
      <c r="HSK20" s="5"/>
      <c r="HSL20" s="5"/>
      <c r="HSM20" s="5"/>
      <c r="HSN20" s="5"/>
      <c r="HSO20" s="5"/>
      <c r="HSP20" s="5"/>
      <c r="HSQ20" s="5"/>
      <c r="HSR20" s="5"/>
      <c r="HSS20" s="5"/>
      <c r="HST20" s="5"/>
      <c r="HSU20" s="5"/>
      <c r="HSV20" s="5"/>
      <c r="HSW20" s="5"/>
      <c r="HSX20" s="5"/>
      <c r="HSY20" s="5"/>
      <c r="HSZ20" s="5"/>
      <c r="HTA20" s="5"/>
      <c r="HTB20" s="5"/>
      <c r="HTC20" s="5"/>
      <c r="HTD20" s="5"/>
      <c r="HTE20" s="5"/>
      <c r="HTF20" s="5"/>
      <c r="HTG20" s="5"/>
      <c r="HTH20" s="5"/>
      <c r="HTI20" s="5"/>
      <c r="HTJ20" s="5"/>
      <c r="HTK20" s="5"/>
      <c r="HTL20" s="5"/>
      <c r="HTM20" s="5"/>
      <c r="HTN20" s="5"/>
      <c r="HTO20" s="5"/>
      <c r="HTP20" s="5"/>
      <c r="HTQ20" s="5"/>
      <c r="HTR20" s="5"/>
      <c r="HTS20" s="5"/>
      <c r="HTT20" s="5"/>
      <c r="HTU20" s="5"/>
      <c r="HTV20" s="5"/>
      <c r="HTW20" s="5"/>
      <c r="HTX20" s="5"/>
      <c r="HTY20" s="5"/>
      <c r="HTZ20" s="5"/>
      <c r="HUA20" s="5"/>
      <c r="HUB20" s="5"/>
      <c r="HUC20" s="5"/>
      <c r="HUD20" s="5"/>
      <c r="HUE20" s="5"/>
      <c r="HUF20" s="5"/>
      <c r="HUG20" s="5"/>
      <c r="HUH20" s="5"/>
      <c r="HUI20" s="5"/>
      <c r="HUJ20" s="5"/>
      <c r="HUK20" s="5"/>
      <c r="HUL20" s="5"/>
      <c r="HUM20" s="5"/>
      <c r="HUN20" s="5"/>
      <c r="HUO20" s="5"/>
      <c r="HUP20" s="5"/>
      <c r="HUQ20" s="5"/>
      <c r="HUR20" s="5"/>
      <c r="HUS20" s="5"/>
      <c r="HUT20" s="5"/>
      <c r="HUU20" s="5"/>
      <c r="HUV20" s="5"/>
      <c r="HUW20" s="5"/>
      <c r="HUX20" s="5"/>
      <c r="HUY20" s="5"/>
      <c r="HUZ20" s="5"/>
      <c r="HVA20" s="5"/>
      <c r="HVB20" s="5"/>
      <c r="HVC20" s="5"/>
      <c r="HVD20" s="5"/>
      <c r="HVE20" s="5"/>
      <c r="HVF20" s="5"/>
      <c r="HVG20" s="5"/>
      <c r="HVH20" s="5"/>
      <c r="HVI20" s="5"/>
      <c r="HVJ20" s="5"/>
      <c r="HVK20" s="5"/>
      <c r="HVL20" s="5"/>
      <c r="HVM20" s="5"/>
      <c r="HVN20" s="5"/>
      <c r="HVO20" s="5"/>
      <c r="HVP20" s="5"/>
      <c r="HVQ20" s="5"/>
      <c r="HVR20" s="5"/>
      <c r="HVS20" s="5"/>
      <c r="HVT20" s="5"/>
      <c r="HVU20" s="5"/>
      <c r="HVV20" s="5"/>
      <c r="HVW20" s="5"/>
      <c r="HVX20" s="5"/>
      <c r="HVY20" s="5"/>
      <c r="HVZ20" s="5"/>
      <c r="HWA20" s="5"/>
      <c r="HWB20" s="5"/>
      <c r="HWC20" s="5"/>
      <c r="HWD20" s="5"/>
      <c r="HWE20" s="5"/>
      <c r="HWF20" s="5"/>
      <c r="HWG20" s="5"/>
      <c r="HWH20" s="5"/>
      <c r="HWI20" s="5"/>
      <c r="HWJ20" s="5"/>
      <c r="HWK20" s="5"/>
      <c r="HWL20" s="5"/>
      <c r="HWM20" s="5"/>
      <c r="HWN20" s="5"/>
      <c r="HWO20" s="5"/>
      <c r="HWP20" s="5"/>
      <c r="HWQ20" s="5"/>
      <c r="HWR20" s="5"/>
      <c r="HWS20" s="5"/>
      <c r="HWT20" s="5"/>
      <c r="HWU20" s="5"/>
      <c r="HWV20" s="5"/>
      <c r="HWW20" s="5"/>
      <c r="HWX20" s="5"/>
      <c r="HWY20" s="5"/>
      <c r="HWZ20" s="5"/>
      <c r="HXA20" s="5"/>
      <c r="HXB20" s="5"/>
      <c r="HXC20" s="5"/>
      <c r="HXD20" s="5"/>
      <c r="HXE20" s="5"/>
      <c r="HXF20" s="5"/>
      <c r="HXG20" s="5"/>
      <c r="HXH20" s="5"/>
      <c r="HXI20" s="5"/>
      <c r="HXJ20" s="5"/>
      <c r="HXK20" s="5"/>
      <c r="HXL20" s="5"/>
      <c r="HXM20" s="5"/>
      <c r="HXN20" s="5"/>
      <c r="HXO20" s="5"/>
      <c r="HXP20" s="5"/>
      <c r="HXQ20" s="5"/>
      <c r="HXR20" s="5"/>
      <c r="HXS20" s="5"/>
      <c r="HXT20" s="5"/>
      <c r="HXU20" s="5"/>
      <c r="HXV20" s="5"/>
      <c r="HXW20" s="5"/>
      <c r="HXX20" s="5"/>
      <c r="HXY20" s="5"/>
      <c r="HXZ20" s="5"/>
      <c r="HYA20" s="5"/>
      <c r="HYB20" s="5"/>
      <c r="HYC20" s="5"/>
      <c r="HYD20" s="5"/>
      <c r="HYE20" s="5"/>
      <c r="HYF20" s="5"/>
      <c r="HYG20" s="5"/>
      <c r="HYH20" s="5"/>
      <c r="HYI20" s="5"/>
      <c r="HYJ20" s="5"/>
      <c r="HYK20" s="5"/>
      <c r="HYL20" s="5"/>
      <c r="HYM20" s="5"/>
      <c r="HYN20" s="5"/>
      <c r="HYO20" s="5"/>
      <c r="HYP20" s="5"/>
      <c r="HYQ20" s="5"/>
      <c r="HYR20" s="5"/>
      <c r="HYS20" s="5"/>
      <c r="HYT20" s="5"/>
      <c r="HYU20" s="5"/>
      <c r="HYV20" s="5"/>
      <c r="HYW20" s="5"/>
      <c r="HYX20" s="5"/>
      <c r="HYY20" s="5"/>
      <c r="HYZ20" s="5"/>
      <c r="HZA20" s="5"/>
      <c r="HZB20" s="5"/>
      <c r="HZC20" s="5"/>
      <c r="HZD20" s="5"/>
      <c r="HZE20" s="5"/>
      <c r="HZF20" s="5"/>
      <c r="HZG20" s="5"/>
      <c r="HZH20" s="5"/>
      <c r="HZI20" s="5"/>
      <c r="HZJ20" s="5"/>
      <c r="HZK20" s="5"/>
      <c r="HZL20" s="5"/>
      <c r="HZM20" s="5"/>
      <c r="HZN20" s="5"/>
      <c r="HZO20" s="5"/>
      <c r="HZP20" s="5"/>
      <c r="HZQ20" s="5"/>
      <c r="HZR20" s="5"/>
      <c r="HZS20" s="5"/>
      <c r="HZT20" s="5"/>
      <c r="HZU20" s="5"/>
      <c r="HZV20" s="5"/>
      <c r="HZW20" s="5"/>
      <c r="HZX20" s="5"/>
      <c r="HZY20" s="5"/>
      <c r="HZZ20" s="5"/>
      <c r="IAA20" s="5"/>
      <c r="IAB20" s="5"/>
      <c r="IAC20" s="5"/>
      <c r="IAD20" s="5"/>
      <c r="IAE20" s="5"/>
      <c r="IAF20" s="5"/>
      <c r="IAG20" s="5"/>
      <c r="IAH20" s="5"/>
      <c r="IAI20" s="5"/>
      <c r="IAJ20" s="5"/>
      <c r="IAK20" s="5"/>
      <c r="IAL20" s="5"/>
      <c r="IAM20" s="5"/>
      <c r="IAN20" s="5"/>
      <c r="IAO20" s="5"/>
      <c r="IAP20" s="5"/>
      <c r="IAQ20" s="5"/>
      <c r="IAR20" s="5"/>
      <c r="IAS20" s="5"/>
      <c r="IAT20" s="5"/>
      <c r="IAU20" s="5"/>
      <c r="IAV20" s="5"/>
      <c r="IAW20" s="5"/>
      <c r="IAX20" s="5"/>
      <c r="IAY20" s="5"/>
      <c r="IAZ20" s="5"/>
      <c r="IBA20" s="5"/>
      <c r="IBB20" s="5"/>
      <c r="IBC20" s="5"/>
      <c r="IBD20" s="5"/>
      <c r="IBE20" s="5"/>
      <c r="IBF20" s="5"/>
      <c r="IBG20" s="5"/>
      <c r="IBH20" s="5"/>
      <c r="IBI20" s="5"/>
      <c r="IBJ20" s="5"/>
      <c r="IBK20" s="5"/>
      <c r="IBL20" s="5"/>
      <c r="IBM20" s="5"/>
      <c r="IBN20" s="5"/>
      <c r="IBO20" s="5"/>
      <c r="IBP20" s="5"/>
      <c r="IBQ20" s="5"/>
      <c r="IBR20" s="5"/>
      <c r="IBS20" s="5"/>
      <c r="IBT20" s="5"/>
      <c r="IBU20" s="5"/>
      <c r="IBV20" s="5"/>
      <c r="IBW20" s="5"/>
      <c r="IBX20" s="5"/>
      <c r="IBY20" s="5"/>
      <c r="IBZ20" s="5"/>
      <c r="ICA20" s="5"/>
      <c r="ICB20" s="5"/>
      <c r="ICC20" s="5"/>
      <c r="ICD20" s="5"/>
      <c r="ICE20" s="5"/>
      <c r="ICF20" s="5"/>
      <c r="ICG20" s="5"/>
      <c r="ICH20" s="5"/>
      <c r="ICI20" s="5"/>
      <c r="ICJ20" s="5"/>
      <c r="ICK20" s="5"/>
      <c r="ICL20" s="5"/>
      <c r="ICM20" s="5"/>
      <c r="ICN20" s="5"/>
      <c r="ICO20" s="5"/>
      <c r="ICP20" s="5"/>
      <c r="ICQ20" s="5"/>
      <c r="ICR20" s="5"/>
      <c r="ICS20" s="5"/>
      <c r="ICT20" s="5"/>
      <c r="ICU20" s="5"/>
      <c r="ICV20" s="5"/>
      <c r="ICW20" s="5"/>
      <c r="ICX20" s="5"/>
      <c r="ICY20" s="5"/>
      <c r="ICZ20" s="5"/>
      <c r="IDA20" s="5"/>
      <c r="IDB20" s="5"/>
      <c r="IDC20" s="5"/>
      <c r="IDD20" s="5"/>
      <c r="IDE20" s="5"/>
      <c r="IDF20" s="5"/>
      <c r="IDG20" s="5"/>
      <c r="IDH20" s="5"/>
      <c r="IDI20" s="5"/>
      <c r="IDJ20" s="5"/>
      <c r="IDK20" s="5"/>
      <c r="IDL20" s="5"/>
      <c r="IDM20" s="5"/>
      <c r="IDN20" s="5"/>
      <c r="IDO20" s="5"/>
      <c r="IDP20" s="5"/>
      <c r="IDQ20" s="5"/>
      <c r="IDR20" s="5"/>
      <c r="IDS20" s="5"/>
      <c r="IDT20" s="5"/>
      <c r="IDU20" s="5"/>
      <c r="IDV20" s="5"/>
      <c r="IDW20" s="5"/>
      <c r="IDX20" s="5"/>
      <c r="IDY20" s="5"/>
      <c r="IDZ20" s="5"/>
      <c r="IEA20" s="5"/>
      <c r="IEB20" s="5"/>
      <c r="IEC20" s="5"/>
      <c r="IED20" s="5"/>
      <c r="IEE20" s="5"/>
      <c r="IEF20" s="5"/>
      <c r="IEG20" s="5"/>
      <c r="IEH20" s="5"/>
      <c r="IEI20" s="5"/>
      <c r="IEJ20" s="5"/>
      <c r="IEK20" s="5"/>
      <c r="IEL20" s="5"/>
      <c r="IEM20" s="5"/>
      <c r="IEN20" s="5"/>
      <c r="IEO20" s="5"/>
      <c r="IEP20" s="5"/>
      <c r="IEQ20" s="5"/>
      <c r="IER20" s="5"/>
      <c r="IES20" s="5"/>
      <c r="IET20" s="5"/>
      <c r="IEU20" s="5"/>
      <c r="IEV20" s="5"/>
      <c r="IEW20" s="5"/>
      <c r="IEX20" s="5"/>
      <c r="IEY20" s="5"/>
      <c r="IEZ20" s="5"/>
      <c r="IFA20" s="5"/>
      <c r="IFB20" s="5"/>
      <c r="IFC20" s="5"/>
      <c r="IFD20" s="5"/>
      <c r="IFE20" s="5"/>
      <c r="IFF20" s="5"/>
      <c r="IFG20" s="5"/>
      <c r="IFH20" s="5"/>
      <c r="IFI20" s="5"/>
      <c r="IFJ20" s="5"/>
      <c r="IFK20" s="5"/>
      <c r="IFL20" s="5"/>
      <c r="IFM20" s="5"/>
      <c r="IFN20" s="5"/>
      <c r="IFO20" s="5"/>
      <c r="IFP20" s="5"/>
      <c r="IFQ20" s="5"/>
      <c r="IFR20" s="5"/>
      <c r="IFS20" s="5"/>
      <c r="IFT20" s="5"/>
      <c r="IFU20" s="5"/>
      <c r="IFV20" s="5"/>
      <c r="IFW20" s="5"/>
      <c r="IFX20" s="5"/>
      <c r="IFY20" s="5"/>
      <c r="IFZ20" s="5"/>
      <c r="IGA20" s="5"/>
      <c r="IGB20" s="5"/>
      <c r="IGC20" s="5"/>
      <c r="IGD20" s="5"/>
      <c r="IGE20" s="5"/>
      <c r="IGF20" s="5"/>
      <c r="IGG20" s="5"/>
      <c r="IGH20" s="5"/>
      <c r="IGI20" s="5"/>
      <c r="IGJ20" s="5"/>
      <c r="IGK20" s="5"/>
      <c r="IGL20" s="5"/>
      <c r="IGM20" s="5"/>
      <c r="IGN20" s="5"/>
      <c r="IGO20" s="5"/>
      <c r="IGP20" s="5"/>
      <c r="IGQ20" s="5"/>
      <c r="IGR20" s="5"/>
      <c r="IGS20" s="5"/>
      <c r="IGT20" s="5"/>
      <c r="IGU20" s="5"/>
      <c r="IGV20" s="5"/>
      <c r="IGW20" s="5"/>
      <c r="IGX20" s="5"/>
      <c r="IGY20" s="5"/>
      <c r="IGZ20" s="5"/>
      <c r="IHA20" s="5"/>
      <c r="IHB20" s="5"/>
      <c r="IHC20" s="5"/>
      <c r="IHD20" s="5"/>
      <c r="IHE20" s="5"/>
      <c r="IHF20" s="5"/>
      <c r="IHG20" s="5"/>
      <c r="IHH20" s="5"/>
      <c r="IHI20" s="5"/>
      <c r="IHJ20" s="5"/>
      <c r="IHK20" s="5"/>
      <c r="IHL20" s="5"/>
      <c r="IHM20" s="5"/>
      <c r="IHN20" s="5"/>
      <c r="IHO20" s="5"/>
      <c r="IHP20" s="5"/>
      <c r="IHQ20" s="5"/>
      <c r="IHR20" s="5"/>
      <c r="IHS20" s="5"/>
      <c r="IHT20" s="5"/>
      <c r="IHU20" s="5"/>
      <c r="IHV20" s="5"/>
      <c r="IHW20" s="5"/>
      <c r="IHX20" s="5"/>
      <c r="IHY20" s="5"/>
      <c r="IHZ20" s="5"/>
      <c r="IIA20" s="5"/>
      <c r="IIB20" s="5"/>
      <c r="IIC20" s="5"/>
      <c r="IID20" s="5"/>
      <c r="IIE20" s="5"/>
      <c r="IIF20" s="5"/>
      <c r="IIG20" s="5"/>
      <c r="IIH20" s="5"/>
      <c r="III20" s="5"/>
      <c r="IIJ20" s="5"/>
      <c r="IIK20" s="5"/>
      <c r="IIL20" s="5"/>
      <c r="IIM20" s="5"/>
      <c r="IIN20" s="5"/>
      <c r="IIO20" s="5"/>
      <c r="IIP20" s="5"/>
      <c r="IIQ20" s="5"/>
      <c r="IIR20" s="5"/>
      <c r="IIS20" s="5"/>
      <c r="IIT20" s="5"/>
      <c r="IIU20" s="5"/>
      <c r="IIV20" s="5"/>
      <c r="IIW20" s="5"/>
      <c r="IIX20" s="5"/>
      <c r="IIY20" s="5"/>
      <c r="IIZ20" s="5"/>
      <c r="IJA20" s="5"/>
      <c r="IJB20" s="5"/>
      <c r="IJC20" s="5"/>
      <c r="IJD20" s="5"/>
      <c r="IJE20" s="5"/>
      <c r="IJF20" s="5"/>
      <c r="IJG20" s="5"/>
      <c r="IJH20" s="5"/>
      <c r="IJI20" s="5"/>
      <c r="IJJ20" s="5"/>
      <c r="IJK20" s="5"/>
      <c r="IJL20" s="5"/>
      <c r="IJM20" s="5"/>
      <c r="IJN20" s="5"/>
      <c r="IJO20" s="5"/>
      <c r="IJP20" s="5"/>
      <c r="IJQ20" s="5"/>
      <c r="IJR20" s="5"/>
      <c r="IJS20" s="5"/>
      <c r="IJT20" s="5"/>
      <c r="IJU20" s="5"/>
      <c r="IJV20" s="5"/>
      <c r="IJW20" s="5"/>
      <c r="IJX20" s="5"/>
      <c r="IJY20" s="5"/>
      <c r="IJZ20" s="5"/>
      <c r="IKA20" s="5"/>
      <c r="IKB20" s="5"/>
      <c r="IKC20" s="5"/>
      <c r="IKD20" s="5"/>
      <c r="IKE20" s="5"/>
      <c r="IKF20" s="5"/>
      <c r="IKG20" s="5"/>
      <c r="IKH20" s="5"/>
      <c r="IKI20" s="5"/>
      <c r="IKJ20" s="5"/>
      <c r="IKK20" s="5"/>
      <c r="IKL20" s="5"/>
      <c r="IKM20" s="5"/>
      <c r="IKN20" s="5"/>
      <c r="IKO20" s="5"/>
      <c r="IKP20" s="5"/>
      <c r="IKQ20" s="5"/>
      <c r="IKR20" s="5"/>
      <c r="IKS20" s="5"/>
      <c r="IKT20" s="5"/>
      <c r="IKU20" s="5"/>
      <c r="IKV20" s="5"/>
      <c r="IKW20" s="5"/>
      <c r="IKX20" s="5"/>
      <c r="IKY20" s="5"/>
      <c r="IKZ20" s="5"/>
      <c r="ILA20" s="5"/>
      <c r="ILB20" s="5"/>
      <c r="ILC20" s="5"/>
      <c r="ILD20" s="5"/>
      <c r="ILE20" s="5"/>
      <c r="ILF20" s="5"/>
      <c r="ILG20" s="5"/>
      <c r="ILH20" s="5"/>
      <c r="ILI20" s="5"/>
      <c r="ILJ20" s="5"/>
      <c r="ILK20" s="5"/>
      <c r="ILL20" s="5"/>
      <c r="ILM20" s="5"/>
      <c r="ILN20" s="5"/>
      <c r="ILO20" s="5"/>
      <c r="ILP20" s="5"/>
      <c r="ILQ20" s="5"/>
      <c r="ILR20" s="5"/>
      <c r="ILS20" s="5"/>
      <c r="ILT20" s="5"/>
      <c r="ILU20" s="5"/>
      <c r="ILV20" s="5"/>
      <c r="ILW20" s="5"/>
      <c r="ILX20" s="5"/>
      <c r="ILY20" s="5"/>
      <c r="ILZ20" s="5"/>
      <c r="IMA20" s="5"/>
      <c r="IMB20" s="5"/>
      <c r="IMC20" s="5"/>
      <c r="IMD20" s="5"/>
      <c r="IME20" s="5"/>
      <c r="IMF20" s="5"/>
      <c r="IMG20" s="5"/>
      <c r="IMH20" s="5"/>
      <c r="IMI20" s="5"/>
      <c r="IMJ20" s="5"/>
      <c r="IMK20" s="5"/>
      <c r="IML20" s="5"/>
      <c r="IMM20" s="5"/>
      <c r="IMN20" s="5"/>
      <c r="IMO20" s="5"/>
      <c r="IMP20" s="5"/>
      <c r="IMQ20" s="5"/>
      <c r="IMR20" s="5"/>
      <c r="IMS20" s="5"/>
      <c r="IMT20" s="5"/>
      <c r="IMU20" s="5"/>
      <c r="IMV20" s="5"/>
      <c r="IMW20" s="5"/>
      <c r="IMX20" s="5"/>
      <c r="IMY20" s="5"/>
      <c r="IMZ20" s="5"/>
      <c r="INA20" s="5"/>
      <c r="INB20" s="5"/>
      <c r="INC20" s="5"/>
      <c r="IND20" s="5"/>
      <c r="INE20" s="5"/>
      <c r="INF20" s="5"/>
      <c r="ING20" s="5"/>
      <c r="INH20" s="5"/>
      <c r="INI20" s="5"/>
      <c r="INJ20" s="5"/>
      <c r="INK20" s="5"/>
      <c r="INL20" s="5"/>
      <c r="INM20" s="5"/>
      <c r="INN20" s="5"/>
      <c r="INO20" s="5"/>
      <c r="INP20" s="5"/>
      <c r="INQ20" s="5"/>
      <c r="INR20" s="5"/>
      <c r="INS20" s="5"/>
      <c r="INT20" s="5"/>
      <c r="INU20" s="5"/>
      <c r="INV20" s="5"/>
      <c r="INW20" s="5"/>
      <c r="INX20" s="5"/>
      <c r="INY20" s="5"/>
      <c r="INZ20" s="5"/>
      <c r="IOA20" s="5"/>
      <c r="IOB20" s="5"/>
      <c r="IOC20" s="5"/>
      <c r="IOD20" s="5"/>
      <c r="IOE20" s="5"/>
      <c r="IOF20" s="5"/>
      <c r="IOG20" s="5"/>
      <c r="IOH20" s="5"/>
      <c r="IOI20" s="5"/>
      <c r="IOJ20" s="5"/>
      <c r="IOK20" s="5"/>
      <c r="IOL20" s="5"/>
      <c r="IOM20" s="5"/>
      <c r="ION20" s="5"/>
      <c r="IOO20" s="5"/>
      <c r="IOP20" s="5"/>
      <c r="IOQ20" s="5"/>
      <c r="IOR20" s="5"/>
      <c r="IOS20" s="5"/>
      <c r="IOT20" s="5"/>
      <c r="IOU20" s="5"/>
      <c r="IOV20" s="5"/>
      <c r="IOW20" s="5"/>
      <c r="IOX20" s="5"/>
      <c r="IOY20" s="5"/>
      <c r="IOZ20" s="5"/>
      <c r="IPA20" s="5"/>
      <c r="IPB20" s="5"/>
      <c r="IPC20" s="5"/>
      <c r="IPD20" s="5"/>
      <c r="IPE20" s="5"/>
      <c r="IPF20" s="5"/>
      <c r="IPG20" s="5"/>
      <c r="IPH20" s="5"/>
      <c r="IPI20" s="5"/>
      <c r="IPJ20" s="5"/>
      <c r="IPK20" s="5"/>
      <c r="IPL20" s="5"/>
      <c r="IPM20" s="5"/>
      <c r="IPN20" s="5"/>
      <c r="IPO20" s="5"/>
      <c r="IPP20" s="5"/>
      <c r="IPQ20" s="5"/>
      <c r="IPR20" s="5"/>
      <c r="IPS20" s="5"/>
      <c r="IPT20" s="5"/>
      <c r="IPU20" s="5"/>
      <c r="IPV20" s="5"/>
      <c r="IPW20" s="5"/>
      <c r="IPX20" s="5"/>
      <c r="IPY20" s="5"/>
      <c r="IPZ20" s="5"/>
      <c r="IQA20" s="5"/>
      <c r="IQB20" s="5"/>
      <c r="IQC20" s="5"/>
      <c r="IQD20" s="5"/>
      <c r="IQE20" s="5"/>
      <c r="IQF20" s="5"/>
      <c r="IQG20" s="5"/>
      <c r="IQH20" s="5"/>
      <c r="IQI20" s="5"/>
      <c r="IQJ20" s="5"/>
      <c r="IQK20" s="5"/>
      <c r="IQL20" s="5"/>
      <c r="IQM20" s="5"/>
      <c r="IQN20" s="5"/>
      <c r="IQO20" s="5"/>
      <c r="IQP20" s="5"/>
      <c r="IQQ20" s="5"/>
      <c r="IQR20" s="5"/>
      <c r="IQS20" s="5"/>
      <c r="IQT20" s="5"/>
      <c r="IQU20" s="5"/>
      <c r="IQV20" s="5"/>
      <c r="IQW20" s="5"/>
      <c r="IQX20" s="5"/>
      <c r="IQY20" s="5"/>
      <c r="IQZ20" s="5"/>
      <c r="IRA20" s="5"/>
      <c r="IRB20" s="5"/>
      <c r="IRC20" s="5"/>
      <c r="IRD20" s="5"/>
      <c r="IRE20" s="5"/>
      <c r="IRF20" s="5"/>
      <c r="IRG20" s="5"/>
      <c r="IRH20" s="5"/>
      <c r="IRI20" s="5"/>
      <c r="IRJ20" s="5"/>
      <c r="IRK20" s="5"/>
      <c r="IRL20" s="5"/>
      <c r="IRM20" s="5"/>
      <c r="IRN20" s="5"/>
      <c r="IRO20" s="5"/>
      <c r="IRP20" s="5"/>
      <c r="IRQ20" s="5"/>
      <c r="IRR20" s="5"/>
      <c r="IRS20" s="5"/>
      <c r="IRT20" s="5"/>
      <c r="IRU20" s="5"/>
      <c r="IRV20" s="5"/>
      <c r="IRW20" s="5"/>
      <c r="IRX20" s="5"/>
      <c r="IRY20" s="5"/>
      <c r="IRZ20" s="5"/>
      <c r="ISA20" s="5"/>
      <c r="ISB20" s="5"/>
      <c r="ISC20" s="5"/>
      <c r="ISD20" s="5"/>
      <c r="ISE20" s="5"/>
      <c r="ISF20" s="5"/>
      <c r="ISG20" s="5"/>
      <c r="ISH20" s="5"/>
      <c r="ISI20" s="5"/>
      <c r="ISJ20" s="5"/>
      <c r="ISK20" s="5"/>
      <c r="ISL20" s="5"/>
      <c r="ISM20" s="5"/>
      <c r="ISN20" s="5"/>
      <c r="ISO20" s="5"/>
      <c r="ISP20" s="5"/>
      <c r="ISQ20" s="5"/>
      <c r="ISR20" s="5"/>
      <c r="ISS20" s="5"/>
      <c r="IST20" s="5"/>
      <c r="ISU20" s="5"/>
      <c r="ISV20" s="5"/>
      <c r="ISW20" s="5"/>
      <c r="ISX20" s="5"/>
      <c r="ISY20" s="5"/>
      <c r="ISZ20" s="5"/>
      <c r="ITA20" s="5"/>
      <c r="ITB20" s="5"/>
      <c r="ITC20" s="5"/>
      <c r="ITD20" s="5"/>
      <c r="ITE20" s="5"/>
      <c r="ITF20" s="5"/>
      <c r="ITG20" s="5"/>
      <c r="ITH20" s="5"/>
      <c r="ITI20" s="5"/>
      <c r="ITJ20" s="5"/>
      <c r="ITK20" s="5"/>
      <c r="ITL20" s="5"/>
      <c r="ITM20" s="5"/>
      <c r="ITN20" s="5"/>
      <c r="ITO20" s="5"/>
      <c r="ITP20" s="5"/>
      <c r="ITQ20" s="5"/>
      <c r="ITR20" s="5"/>
      <c r="ITS20" s="5"/>
      <c r="ITT20" s="5"/>
      <c r="ITU20" s="5"/>
      <c r="ITV20" s="5"/>
      <c r="ITW20" s="5"/>
      <c r="ITX20" s="5"/>
      <c r="ITY20" s="5"/>
      <c r="ITZ20" s="5"/>
      <c r="IUA20" s="5"/>
      <c r="IUB20" s="5"/>
      <c r="IUC20" s="5"/>
      <c r="IUD20" s="5"/>
      <c r="IUE20" s="5"/>
      <c r="IUF20" s="5"/>
      <c r="IUG20" s="5"/>
      <c r="IUH20" s="5"/>
      <c r="IUI20" s="5"/>
      <c r="IUJ20" s="5"/>
      <c r="IUK20" s="5"/>
      <c r="IUL20" s="5"/>
      <c r="IUM20" s="5"/>
      <c r="IUN20" s="5"/>
      <c r="IUO20" s="5"/>
      <c r="IUP20" s="5"/>
      <c r="IUQ20" s="5"/>
      <c r="IUR20" s="5"/>
      <c r="IUS20" s="5"/>
      <c r="IUT20" s="5"/>
      <c r="IUU20" s="5"/>
      <c r="IUV20" s="5"/>
      <c r="IUW20" s="5"/>
      <c r="IUX20" s="5"/>
      <c r="IUY20" s="5"/>
      <c r="IUZ20" s="5"/>
      <c r="IVA20" s="5"/>
      <c r="IVB20" s="5"/>
      <c r="IVC20" s="5"/>
      <c r="IVD20" s="5"/>
      <c r="IVE20" s="5"/>
      <c r="IVF20" s="5"/>
      <c r="IVG20" s="5"/>
      <c r="IVH20" s="5"/>
      <c r="IVI20" s="5"/>
      <c r="IVJ20" s="5"/>
      <c r="IVK20" s="5"/>
      <c r="IVL20" s="5"/>
      <c r="IVM20" s="5"/>
      <c r="IVN20" s="5"/>
      <c r="IVO20" s="5"/>
      <c r="IVP20" s="5"/>
      <c r="IVQ20" s="5"/>
      <c r="IVR20" s="5"/>
      <c r="IVS20" s="5"/>
      <c r="IVT20" s="5"/>
      <c r="IVU20" s="5"/>
      <c r="IVV20" s="5"/>
      <c r="IVW20" s="5"/>
      <c r="IVX20" s="5"/>
      <c r="IVY20" s="5"/>
      <c r="IVZ20" s="5"/>
      <c r="IWA20" s="5"/>
      <c r="IWB20" s="5"/>
      <c r="IWC20" s="5"/>
      <c r="IWD20" s="5"/>
      <c r="IWE20" s="5"/>
      <c r="IWF20" s="5"/>
      <c r="IWG20" s="5"/>
      <c r="IWH20" s="5"/>
      <c r="IWI20" s="5"/>
      <c r="IWJ20" s="5"/>
      <c r="IWK20" s="5"/>
      <c r="IWL20" s="5"/>
      <c r="IWM20" s="5"/>
      <c r="IWN20" s="5"/>
      <c r="IWO20" s="5"/>
      <c r="IWP20" s="5"/>
      <c r="IWQ20" s="5"/>
      <c r="IWR20" s="5"/>
      <c r="IWS20" s="5"/>
      <c r="IWT20" s="5"/>
      <c r="IWU20" s="5"/>
      <c r="IWV20" s="5"/>
      <c r="IWW20" s="5"/>
      <c r="IWX20" s="5"/>
      <c r="IWY20" s="5"/>
      <c r="IWZ20" s="5"/>
      <c r="IXA20" s="5"/>
      <c r="IXB20" s="5"/>
      <c r="IXC20" s="5"/>
      <c r="IXD20" s="5"/>
      <c r="IXE20" s="5"/>
      <c r="IXF20" s="5"/>
      <c r="IXG20" s="5"/>
      <c r="IXH20" s="5"/>
      <c r="IXI20" s="5"/>
      <c r="IXJ20" s="5"/>
      <c r="IXK20" s="5"/>
      <c r="IXL20" s="5"/>
      <c r="IXM20" s="5"/>
      <c r="IXN20" s="5"/>
      <c r="IXO20" s="5"/>
      <c r="IXP20" s="5"/>
      <c r="IXQ20" s="5"/>
      <c r="IXR20" s="5"/>
      <c r="IXS20" s="5"/>
      <c r="IXT20" s="5"/>
      <c r="IXU20" s="5"/>
      <c r="IXV20" s="5"/>
      <c r="IXW20" s="5"/>
      <c r="IXX20" s="5"/>
      <c r="IXY20" s="5"/>
      <c r="IXZ20" s="5"/>
      <c r="IYA20" s="5"/>
      <c r="IYB20" s="5"/>
      <c r="IYC20" s="5"/>
      <c r="IYD20" s="5"/>
      <c r="IYE20" s="5"/>
      <c r="IYF20" s="5"/>
      <c r="IYG20" s="5"/>
      <c r="IYH20" s="5"/>
      <c r="IYI20" s="5"/>
      <c r="IYJ20" s="5"/>
      <c r="IYK20" s="5"/>
      <c r="IYL20" s="5"/>
      <c r="IYM20" s="5"/>
      <c r="IYN20" s="5"/>
      <c r="IYO20" s="5"/>
      <c r="IYP20" s="5"/>
      <c r="IYQ20" s="5"/>
      <c r="IYR20" s="5"/>
      <c r="IYS20" s="5"/>
      <c r="IYT20" s="5"/>
      <c r="IYU20" s="5"/>
      <c r="IYV20" s="5"/>
      <c r="IYW20" s="5"/>
      <c r="IYX20" s="5"/>
      <c r="IYY20" s="5"/>
      <c r="IYZ20" s="5"/>
      <c r="IZA20" s="5"/>
      <c r="IZB20" s="5"/>
      <c r="IZC20" s="5"/>
      <c r="IZD20" s="5"/>
      <c r="IZE20" s="5"/>
      <c r="IZF20" s="5"/>
      <c r="IZG20" s="5"/>
      <c r="IZH20" s="5"/>
      <c r="IZI20" s="5"/>
      <c r="IZJ20" s="5"/>
      <c r="IZK20" s="5"/>
      <c r="IZL20" s="5"/>
      <c r="IZM20" s="5"/>
      <c r="IZN20" s="5"/>
      <c r="IZO20" s="5"/>
      <c r="IZP20" s="5"/>
      <c r="IZQ20" s="5"/>
      <c r="IZR20" s="5"/>
      <c r="IZS20" s="5"/>
      <c r="IZT20" s="5"/>
      <c r="IZU20" s="5"/>
      <c r="IZV20" s="5"/>
      <c r="IZW20" s="5"/>
      <c r="IZX20" s="5"/>
      <c r="IZY20" s="5"/>
      <c r="IZZ20" s="5"/>
      <c r="JAA20" s="5"/>
      <c r="JAB20" s="5"/>
      <c r="JAC20" s="5"/>
      <c r="JAD20" s="5"/>
      <c r="JAE20" s="5"/>
      <c r="JAF20" s="5"/>
      <c r="JAG20" s="5"/>
      <c r="JAH20" s="5"/>
      <c r="JAI20" s="5"/>
      <c r="JAJ20" s="5"/>
      <c r="JAK20" s="5"/>
      <c r="JAL20" s="5"/>
      <c r="JAM20" s="5"/>
      <c r="JAN20" s="5"/>
      <c r="JAO20" s="5"/>
      <c r="JAP20" s="5"/>
      <c r="JAQ20" s="5"/>
      <c r="JAR20" s="5"/>
      <c r="JAS20" s="5"/>
      <c r="JAT20" s="5"/>
      <c r="JAU20" s="5"/>
      <c r="JAV20" s="5"/>
      <c r="JAW20" s="5"/>
      <c r="JAX20" s="5"/>
      <c r="JAY20" s="5"/>
      <c r="JAZ20" s="5"/>
      <c r="JBA20" s="5"/>
      <c r="JBB20" s="5"/>
      <c r="JBC20" s="5"/>
      <c r="JBD20" s="5"/>
      <c r="JBE20" s="5"/>
      <c r="JBF20" s="5"/>
      <c r="JBG20" s="5"/>
      <c r="JBH20" s="5"/>
      <c r="JBI20" s="5"/>
      <c r="JBJ20" s="5"/>
      <c r="JBK20" s="5"/>
      <c r="JBL20" s="5"/>
      <c r="JBM20" s="5"/>
      <c r="JBN20" s="5"/>
      <c r="JBO20" s="5"/>
      <c r="JBP20" s="5"/>
      <c r="JBQ20" s="5"/>
      <c r="JBR20" s="5"/>
      <c r="JBS20" s="5"/>
      <c r="JBT20" s="5"/>
      <c r="JBU20" s="5"/>
      <c r="JBV20" s="5"/>
      <c r="JBW20" s="5"/>
      <c r="JBX20" s="5"/>
      <c r="JBY20" s="5"/>
      <c r="JBZ20" s="5"/>
      <c r="JCA20" s="5"/>
      <c r="JCB20" s="5"/>
      <c r="JCC20" s="5"/>
      <c r="JCD20" s="5"/>
      <c r="JCE20" s="5"/>
      <c r="JCF20" s="5"/>
      <c r="JCG20" s="5"/>
      <c r="JCH20" s="5"/>
      <c r="JCI20" s="5"/>
      <c r="JCJ20" s="5"/>
      <c r="JCK20" s="5"/>
      <c r="JCL20" s="5"/>
      <c r="JCM20" s="5"/>
      <c r="JCN20" s="5"/>
      <c r="JCO20" s="5"/>
      <c r="JCP20" s="5"/>
      <c r="JCQ20" s="5"/>
      <c r="JCR20" s="5"/>
      <c r="JCS20" s="5"/>
      <c r="JCT20" s="5"/>
      <c r="JCU20" s="5"/>
      <c r="JCV20" s="5"/>
      <c r="JCW20" s="5"/>
      <c r="JCX20" s="5"/>
      <c r="JCY20" s="5"/>
      <c r="JCZ20" s="5"/>
      <c r="JDA20" s="5"/>
      <c r="JDB20" s="5"/>
      <c r="JDC20" s="5"/>
      <c r="JDD20" s="5"/>
      <c r="JDE20" s="5"/>
      <c r="JDF20" s="5"/>
      <c r="JDG20" s="5"/>
      <c r="JDH20" s="5"/>
      <c r="JDI20" s="5"/>
      <c r="JDJ20" s="5"/>
      <c r="JDK20" s="5"/>
      <c r="JDL20" s="5"/>
      <c r="JDM20" s="5"/>
      <c r="JDN20" s="5"/>
      <c r="JDO20" s="5"/>
      <c r="JDP20" s="5"/>
      <c r="JDQ20" s="5"/>
      <c r="JDR20" s="5"/>
      <c r="JDS20" s="5"/>
      <c r="JDT20" s="5"/>
      <c r="JDU20" s="5"/>
      <c r="JDV20" s="5"/>
      <c r="JDW20" s="5"/>
      <c r="JDX20" s="5"/>
      <c r="JDY20" s="5"/>
      <c r="JDZ20" s="5"/>
      <c r="JEA20" s="5"/>
      <c r="JEB20" s="5"/>
      <c r="JEC20" s="5"/>
      <c r="JED20" s="5"/>
      <c r="JEE20" s="5"/>
      <c r="JEF20" s="5"/>
      <c r="JEG20" s="5"/>
      <c r="JEH20" s="5"/>
      <c r="JEI20" s="5"/>
      <c r="JEJ20" s="5"/>
      <c r="JEK20" s="5"/>
      <c r="JEL20" s="5"/>
      <c r="JEM20" s="5"/>
      <c r="JEN20" s="5"/>
      <c r="JEO20" s="5"/>
      <c r="JEP20" s="5"/>
      <c r="JEQ20" s="5"/>
      <c r="JER20" s="5"/>
      <c r="JES20" s="5"/>
      <c r="JET20" s="5"/>
      <c r="JEU20" s="5"/>
      <c r="JEV20" s="5"/>
      <c r="JEW20" s="5"/>
      <c r="JEX20" s="5"/>
      <c r="JEY20" s="5"/>
      <c r="JEZ20" s="5"/>
      <c r="JFA20" s="5"/>
      <c r="JFB20" s="5"/>
      <c r="JFC20" s="5"/>
      <c r="JFD20" s="5"/>
      <c r="JFE20" s="5"/>
      <c r="JFF20" s="5"/>
      <c r="JFG20" s="5"/>
      <c r="JFH20" s="5"/>
      <c r="JFI20" s="5"/>
      <c r="JFJ20" s="5"/>
      <c r="JFK20" s="5"/>
      <c r="JFL20" s="5"/>
      <c r="JFM20" s="5"/>
      <c r="JFN20" s="5"/>
      <c r="JFO20" s="5"/>
      <c r="JFP20" s="5"/>
      <c r="JFQ20" s="5"/>
      <c r="JFR20" s="5"/>
      <c r="JFS20" s="5"/>
      <c r="JFT20" s="5"/>
      <c r="JFU20" s="5"/>
      <c r="JFV20" s="5"/>
      <c r="JFW20" s="5"/>
      <c r="JFX20" s="5"/>
      <c r="JFY20" s="5"/>
      <c r="JFZ20" s="5"/>
      <c r="JGA20" s="5"/>
      <c r="JGB20" s="5"/>
      <c r="JGC20" s="5"/>
      <c r="JGD20" s="5"/>
      <c r="JGE20" s="5"/>
      <c r="JGF20" s="5"/>
      <c r="JGG20" s="5"/>
      <c r="JGH20" s="5"/>
      <c r="JGI20" s="5"/>
      <c r="JGJ20" s="5"/>
      <c r="JGK20" s="5"/>
      <c r="JGL20" s="5"/>
      <c r="JGM20" s="5"/>
      <c r="JGN20" s="5"/>
      <c r="JGO20" s="5"/>
      <c r="JGP20" s="5"/>
      <c r="JGQ20" s="5"/>
      <c r="JGR20" s="5"/>
      <c r="JGS20" s="5"/>
      <c r="JGT20" s="5"/>
      <c r="JGU20" s="5"/>
      <c r="JGV20" s="5"/>
      <c r="JGW20" s="5"/>
      <c r="JGX20" s="5"/>
      <c r="JGY20" s="5"/>
      <c r="JGZ20" s="5"/>
      <c r="JHA20" s="5"/>
      <c r="JHB20" s="5"/>
      <c r="JHC20" s="5"/>
      <c r="JHD20" s="5"/>
      <c r="JHE20" s="5"/>
      <c r="JHF20" s="5"/>
      <c r="JHG20" s="5"/>
      <c r="JHH20" s="5"/>
      <c r="JHI20" s="5"/>
      <c r="JHJ20" s="5"/>
      <c r="JHK20" s="5"/>
      <c r="JHL20" s="5"/>
      <c r="JHM20" s="5"/>
      <c r="JHN20" s="5"/>
      <c r="JHO20" s="5"/>
      <c r="JHP20" s="5"/>
      <c r="JHQ20" s="5"/>
      <c r="JHR20" s="5"/>
      <c r="JHS20" s="5"/>
      <c r="JHT20" s="5"/>
      <c r="JHU20" s="5"/>
      <c r="JHV20" s="5"/>
      <c r="JHW20" s="5"/>
      <c r="JHX20" s="5"/>
      <c r="JHY20" s="5"/>
      <c r="JHZ20" s="5"/>
      <c r="JIA20" s="5"/>
      <c r="JIB20" s="5"/>
      <c r="JIC20" s="5"/>
      <c r="JID20" s="5"/>
      <c r="JIE20" s="5"/>
      <c r="JIF20" s="5"/>
      <c r="JIG20" s="5"/>
      <c r="JIH20" s="5"/>
      <c r="JII20" s="5"/>
      <c r="JIJ20" s="5"/>
      <c r="JIK20" s="5"/>
      <c r="JIL20" s="5"/>
      <c r="JIM20" s="5"/>
      <c r="JIN20" s="5"/>
      <c r="JIO20" s="5"/>
      <c r="JIP20" s="5"/>
      <c r="JIQ20" s="5"/>
      <c r="JIR20" s="5"/>
      <c r="JIS20" s="5"/>
      <c r="JIT20" s="5"/>
      <c r="JIU20" s="5"/>
      <c r="JIV20" s="5"/>
      <c r="JIW20" s="5"/>
      <c r="JIX20" s="5"/>
      <c r="JIY20" s="5"/>
      <c r="JIZ20" s="5"/>
      <c r="JJA20" s="5"/>
      <c r="JJB20" s="5"/>
      <c r="JJC20" s="5"/>
      <c r="JJD20" s="5"/>
      <c r="JJE20" s="5"/>
      <c r="JJF20" s="5"/>
      <c r="JJG20" s="5"/>
      <c r="JJH20" s="5"/>
      <c r="JJI20" s="5"/>
      <c r="JJJ20" s="5"/>
      <c r="JJK20" s="5"/>
      <c r="JJL20" s="5"/>
      <c r="JJM20" s="5"/>
      <c r="JJN20" s="5"/>
      <c r="JJO20" s="5"/>
      <c r="JJP20" s="5"/>
      <c r="JJQ20" s="5"/>
      <c r="JJR20" s="5"/>
      <c r="JJS20" s="5"/>
      <c r="JJT20" s="5"/>
      <c r="JJU20" s="5"/>
      <c r="JJV20" s="5"/>
      <c r="JJW20" s="5"/>
      <c r="JJX20" s="5"/>
      <c r="JJY20" s="5"/>
      <c r="JJZ20" s="5"/>
      <c r="JKA20" s="5"/>
      <c r="JKB20" s="5"/>
      <c r="JKC20" s="5"/>
      <c r="JKD20" s="5"/>
      <c r="JKE20" s="5"/>
      <c r="JKF20" s="5"/>
      <c r="JKG20" s="5"/>
      <c r="JKH20" s="5"/>
      <c r="JKI20" s="5"/>
      <c r="JKJ20" s="5"/>
      <c r="JKK20" s="5"/>
      <c r="JKL20" s="5"/>
      <c r="JKM20" s="5"/>
      <c r="JKN20" s="5"/>
      <c r="JKO20" s="5"/>
      <c r="JKP20" s="5"/>
      <c r="JKQ20" s="5"/>
      <c r="JKR20" s="5"/>
      <c r="JKS20" s="5"/>
      <c r="JKT20" s="5"/>
      <c r="JKU20" s="5"/>
      <c r="JKV20" s="5"/>
      <c r="JKW20" s="5"/>
      <c r="JKX20" s="5"/>
      <c r="JKY20" s="5"/>
      <c r="JKZ20" s="5"/>
      <c r="JLA20" s="5"/>
      <c r="JLB20" s="5"/>
      <c r="JLC20" s="5"/>
      <c r="JLD20" s="5"/>
      <c r="JLE20" s="5"/>
      <c r="JLF20" s="5"/>
      <c r="JLG20" s="5"/>
      <c r="JLH20" s="5"/>
      <c r="JLI20" s="5"/>
      <c r="JLJ20" s="5"/>
      <c r="JLK20" s="5"/>
      <c r="JLL20" s="5"/>
      <c r="JLM20" s="5"/>
      <c r="JLN20" s="5"/>
      <c r="JLO20" s="5"/>
      <c r="JLP20" s="5"/>
      <c r="JLQ20" s="5"/>
      <c r="JLR20" s="5"/>
      <c r="JLS20" s="5"/>
      <c r="JLT20" s="5"/>
      <c r="JLU20" s="5"/>
      <c r="JLV20" s="5"/>
      <c r="JLW20" s="5"/>
      <c r="JLX20" s="5"/>
      <c r="JLY20" s="5"/>
      <c r="JLZ20" s="5"/>
      <c r="JMA20" s="5"/>
      <c r="JMB20" s="5"/>
      <c r="JMC20" s="5"/>
      <c r="JMD20" s="5"/>
      <c r="JME20" s="5"/>
      <c r="JMF20" s="5"/>
      <c r="JMG20" s="5"/>
      <c r="JMH20" s="5"/>
      <c r="JMI20" s="5"/>
      <c r="JMJ20" s="5"/>
      <c r="JMK20" s="5"/>
      <c r="JML20" s="5"/>
      <c r="JMM20" s="5"/>
      <c r="JMN20" s="5"/>
      <c r="JMO20" s="5"/>
      <c r="JMP20" s="5"/>
      <c r="JMQ20" s="5"/>
      <c r="JMR20" s="5"/>
      <c r="JMS20" s="5"/>
      <c r="JMT20" s="5"/>
      <c r="JMU20" s="5"/>
      <c r="JMV20" s="5"/>
      <c r="JMW20" s="5"/>
      <c r="JMX20" s="5"/>
      <c r="JMY20" s="5"/>
      <c r="JMZ20" s="5"/>
      <c r="JNA20" s="5"/>
      <c r="JNB20" s="5"/>
      <c r="JNC20" s="5"/>
      <c r="JND20" s="5"/>
      <c r="JNE20" s="5"/>
      <c r="JNF20" s="5"/>
      <c r="JNG20" s="5"/>
      <c r="JNH20" s="5"/>
      <c r="JNI20" s="5"/>
      <c r="JNJ20" s="5"/>
      <c r="JNK20" s="5"/>
      <c r="JNL20" s="5"/>
      <c r="JNM20" s="5"/>
      <c r="JNN20" s="5"/>
      <c r="JNO20" s="5"/>
      <c r="JNP20" s="5"/>
      <c r="JNQ20" s="5"/>
      <c r="JNR20" s="5"/>
      <c r="JNS20" s="5"/>
      <c r="JNT20" s="5"/>
      <c r="JNU20" s="5"/>
      <c r="JNV20" s="5"/>
      <c r="JNW20" s="5"/>
      <c r="JNX20" s="5"/>
      <c r="JNY20" s="5"/>
      <c r="JNZ20" s="5"/>
      <c r="JOA20" s="5"/>
      <c r="JOB20" s="5"/>
      <c r="JOC20" s="5"/>
      <c r="JOD20" s="5"/>
      <c r="JOE20" s="5"/>
      <c r="JOF20" s="5"/>
      <c r="JOG20" s="5"/>
      <c r="JOH20" s="5"/>
      <c r="JOI20" s="5"/>
      <c r="JOJ20" s="5"/>
      <c r="JOK20" s="5"/>
      <c r="JOL20" s="5"/>
      <c r="JOM20" s="5"/>
      <c r="JON20" s="5"/>
      <c r="JOO20" s="5"/>
      <c r="JOP20" s="5"/>
      <c r="JOQ20" s="5"/>
      <c r="JOR20" s="5"/>
      <c r="JOS20" s="5"/>
      <c r="JOT20" s="5"/>
      <c r="JOU20" s="5"/>
      <c r="JOV20" s="5"/>
      <c r="JOW20" s="5"/>
      <c r="JOX20" s="5"/>
      <c r="JOY20" s="5"/>
      <c r="JOZ20" s="5"/>
      <c r="JPA20" s="5"/>
      <c r="JPB20" s="5"/>
      <c r="JPC20" s="5"/>
      <c r="JPD20" s="5"/>
      <c r="JPE20" s="5"/>
      <c r="JPF20" s="5"/>
      <c r="JPG20" s="5"/>
      <c r="JPH20" s="5"/>
      <c r="JPI20" s="5"/>
      <c r="JPJ20" s="5"/>
      <c r="JPK20" s="5"/>
      <c r="JPL20" s="5"/>
      <c r="JPM20" s="5"/>
      <c r="JPN20" s="5"/>
      <c r="JPO20" s="5"/>
      <c r="JPP20" s="5"/>
      <c r="JPQ20" s="5"/>
      <c r="JPR20" s="5"/>
      <c r="JPS20" s="5"/>
      <c r="JPT20" s="5"/>
      <c r="JPU20" s="5"/>
      <c r="JPV20" s="5"/>
      <c r="JPW20" s="5"/>
      <c r="JPX20" s="5"/>
      <c r="JPY20" s="5"/>
      <c r="JPZ20" s="5"/>
      <c r="JQA20" s="5"/>
      <c r="JQB20" s="5"/>
      <c r="JQC20" s="5"/>
      <c r="JQD20" s="5"/>
      <c r="JQE20" s="5"/>
      <c r="JQF20" s="5"/>
      <c r="JQG20" s="5"/>
      <c r="JQH20" s="5"/>
      <c r="JQI20" s="5"/>
      <c r="JQJ20" s="5"/>
      <c r="JQK20" s="5"/>
      <c r="JQL20" s="5"/>
      <c r="JQM20" s="5"/>
      <c r="JQN20" s="5"/>
      <c r="JQO20" s="5"/>
      <c r="JQP20" s="5"/>
      <c r="JQQ20" s="5"/>
      <c r="JQR20" s="5"/>
      <c r="JQS20" s="5"/>
      <c r="JQT20" s="5"/>
      <c r="JQU20" s="5"/>
      <c r="JQV20" s="5"/>
      <c r="JQW20" s="5"/>
      <c r="JQX20" s="5"/>
      <c r="JQY20" s="5"/>
      <c r="JQZ20" s="5"/>
      <c r="JRA20" s="5"/>
      <c r="JRB20" s="5"/>
      <c r="JRC20" s="5"/>
      <c r="JRD20" s="5"/>
      <c r="JRE20" s="5"/>
      <c r="JRF20" s="5"/>
      <c r="JRG20" s="5"/>
      <c r="JRH20" s="5"/>
      <c r="JRI20" s="5"/>
      <c r="JRJ20" s="5"/>
      <c r="JRK20" s="5"/>
      <c r="JRL20" s="5"/>
      <c r="JRM20" s="5"/>
      <c r="JRN20" s="5"/>
      <c r="JRO20" s="5"/>
      <c r="JRP20" s="5"/>
      <c r="JRQ20" s="5"/>
      <c r="JRR20" s="5"/>
      <c r="JRS20" s="5"/>
      <c r="JRT20" s="5"/>
      <c r="JRU20" s="5"/>
      <c r="JRV20" s="5"/>
      <c r="JRW20" s="5"/>
      <c r="JRX20" s="5"/>
      <c r="JRY20" s="5"/>
      <c r="JRZ20" s="5"/>
      <c r="JSA20" s="5"/>
      <c r="JSB20" s="5"/>
      <c r="JSC20" s="5"/>
      <c r="JSD20" s="5"/>
      <c r="JSE20" s="5"/>
      <c r="JSF20" s="5"/>
      <c r="JSG20" s="5"/>
      <c r="JSH20" s="5"/>
      <c r="JSI20" s="5"/>
      <c r="JSJ20" s="5"/>
      <c r="JSK20" s="5"/>
      <c r="JSL20" s="5"/>
      <c r="JSM20" s="5"/>
      <c r="JSN20" s="5"/>
      <c r="JSO20" s="5"/>
      <c r="JSP20" s="5"/>
      <c r="JSQ20" s="5"/>
      <c r="JSR20" s="5"/>
      <c r="JSS20" s="5"/>
      <c r="JST20" s="5"/>
      <c r="JSU20" s="5"/>
      <c r="JSV20" s="5"/>
      <c r="JSW20" s="5"/>
      <c r="JSX20" s="5"/>
      <c r="JSY20" s="5"/>
      <c r="JSZ20" s="5"/>
      <c r="JTA20" s="5"/>
      <c r="JTB20" s="5"/>
      <c r="JTC20" s="5"/>
      <c r="JTD20" s="5"/>
      <c r="JTE20" s="5"/>
      <c r="JTF20" s="5"/>
      <c r="JTG20" s="5"/>
      <c r="JTH20" s="5"/>
      <c r="JTI20" s="5"/>
      <c r="JTJ20" s="5"/>
      <c r="JTK20" s="5"/>
      <c r="JTL20" s="5"/>
      <c r="JTM20" s="5"/>
      <c r="JTN20" s="5"/>
      <c r="JTO20" s="5"/>
      <c r="JTP20" s="5"/>
      <c r="JTQ20" s="5"/>
      <c r="JTR20" s="5"/>
      <c r="JTS20" s="5"/>
      <c r="JTT20" s="5"/>
      <c r="JTU20" s="5"/>
      <c r="JTV20" s="5"/>
      <c r="JTW20" s="5"/>
      <c r="JTX20" s="5"/>
      <c r="JTY20" s="5"/>
      <c r="JTZ20" s="5"/>
      <c r="JUA20" s="5"/>
      <c r="JUB20" s="5"/>
      <c r="JUC20" s="5"/>
      <c r="JUD20" s="5"/>
      <c r="JUE20" s="5"/>
      <c r="JUF20" s="5"/>
      <c r="JUG20" s="5"/>
      <c r="JUH20" s="5"/>
      <c r="JUI20" s="5"/>
      <c r="JUJ20" s="5"/>
      <c r="JUK20" s="5"/>
      <c r="JUL20" s="5"/>
      <c r="JUM20" s="5"/>
      <c r="JUN20" s="5"/>
      <c r="JUO20" s="5"/>
      <c r="JUP20" s="5"/>
      <c r="JUQ20" s="5"/>
      <c r="JUR20" s="5"/>
      <c r="JUS20" s="5"/>
      <c r="JUT20" s="5"/>
      <c r="JUU20" s="5"/>
      <c r="JUV20" s="5"/>
      <c r="JUW20" s="5"/>
      <c r="JUX20" s="5"/>
      <c r="JUY20" s="5"/>
      <c r="JUZ20" s="5"/>
      <c r="JVA20" s="5"/>
      <c r="JVB20" s="5"/>
      <c r="JVC20" s="5"/>
      <c r="JVD20" s="5"/>
      <c r="JVE20" s="5"/>
      <c r="JVF20" s="5"/>
      <c r="JVG20" s="5"/>
      <c r="JVH20" s="5"/>
      <c r="JVI20" s="5"/>
      <c r="JVJ20" s="5"/>
      <c r="JVK20" s="5"/>
      <c r="JVL20" s="5"/>
      <c r="JVM20" s="5"/>
      <c r="JVN20" s="5"/>
      <c r="JVO20" s="5"/>
      <c r="JVP20" s="5"/>
      <c r="JVQ20" s="5"/>
      <c r="JVR20" s="5"/>
      <c r="JVS20" s="5"/>
      <c r="JVT20" s="5"/>
      <c r="JVU20" s="5"/>
      <c r="JVV20" s="5"/>
      <c r="JVW20" s="5"/>
      <c r="JVX20" s="5"/>
      <c r="JVY20" s="5"/>
      <c r="JVZ20" s="5"/>
      <c r="JWA20" s="5"/>
      <c r="JWB20" s="5"/>
      <c r="JWC20" s="5"/>
      <c r="JWD20" s="5"/>
      <c r="JWE20" s="5"/>
      <c r="JWF20" s="5"/>
      <c r="JWG20" s="5"/>
      <c r="JWH20" s="5"/>
      <c r="JWI20" s="5"/>
      <c r="JWJ20" s="5"/>
      <c r="JWK20" s="5"/>
      <c r="JWL20" s="5"/>
      <c r="JWM20" s="5"/>
      <c r="JWN20" s="5"/>
      <c r="JWO20" s="5"/>
      <c r="JWP20" s="5"/>
      <c r="JWQ20" s="5"/>
      <c r="JWR20" s="5"/>
      <c r="JWS20" s="5"/>
      <c r="JWT20" s="5"/>
      <c r="JWU20" s="5"/>
      <c r="JWV20" s="5"/>
      <c r="JWW20" s="5"/>
      <c r="JWX20" s="5"/>
      <c r="JWY20" s="5"/>
      <c r="JWZ20" s="5"/>
      <c r="JXA20" s="5"/>
      <c r="JXB20" s="5"/>
      <c r="JXC20" s="5"/>
      <c r="JXD20" s="5"/>
      <c r="JXE20" s="5"/>
      <c r="JXF20" s="5"/>
      <c r="JXG20" s="5"/>
      <c r="JXH20" s="5"/>
      <c r="JXI20" s="5"/>
      <c r="JXJ20" s="5"/>
      <c r="JXK20" s="5"/>
      <c r="JXL20" s="5"/>
      <c r="JXM20" s="5"/>
      <c r="JXN20" s="5"/>
      <c r="JXO20" s="5"/>
      <c r="JXP20" s="5"/>
      <c r="JXQ20" s="5"/>
      <c r="JXR20" s="5"/>
      <c r="JXS20" s="5"/>
      <c r="JXT20" s="5"/>
      <c r="JXU20" s="5"/>
      <c r="JXV20" s="5"/>
      <c r="JXW20" s="5"/>
      <c r="JXX20" s="5"/>
      <c r="JXY20" s="5"/>
      <c r="JXZ20" s="5"/>
      <c r="JYA20" s="5"/>
      <c r="JYB20" s="5"/>
      <c r="JYC20" s="5"/>
      <c r="JYD20" s="5"/>
      <c r="JYE20" s="5"/>
      <c r="JYF20" s="5"/>
      <c r="JYG20" s="5"/>
      <c r="JYH20" s="5"/>
      <c r="JYI20" s="5"/>
      <c r="JYJ20" s="5"/>
      <c r="JYK20" s="5"/>
      <c r="JYL20" s="5"/>
      <c r="JYM20" s="5"/>
      <c r="JYN20" s="5"/>
      <c r="JYO20" s="5"/>
      <c r="JYP20" s="5"/>
      <c r="JYQ20" s="5"/>
      <c r="JYR20" s="5"/>
      <c r="JYS20" s="5"/>
      <c r="JYT20" s="5"/>
      <c r="JYU20" s="5"/>
      <c r="JYV20" s="5"/>
      <c r="JYW20" s="5"/>
      <c r="JYX20" s="5"/>
      <c r="JYY20" s="5"/>
      <c r="JYZ20" s="5"/>
      <c r="JZA20" s="5"/>
      <c r="JZB20" s="5"/>
      <c r="JZC20" s="5"/>
      <c r="JZD20" s="5"/>
      <c r="JZE20" s="5"/>
      <c r="JZF20" s="5"/>
      <c r="JZG20" s="5"/>
      <c r="JZH20" s="5"/>
      <c r="JZI20" s="5"/>
      <c r="JZJ20" s="5"/>
      <c r="JZK20" s="5"/>
      <c r="JZL20" s="5"/>
      <c r="JZM20" s="5"/>
      <c r="JZN20" s="5"/>
      <c r="JZO20" s="5"/>
      <c r="JZP20" s="5"/>
      <c r="JZQ20" s="5"/>
      <c r="JZR20" s="5"/>
      <c r="JZS20" s="5"/>
      <c r="JZT20" s="5"/>
      <c r="JZU20" s="5"/>
      <c r="JZV20" s="5"/>
      <c r="JZW20" s="5"/>
      <c r="JZX20" s="5"/>
      <c r="JZY20" s="5"/>
      <c r="JZZ20" s="5"/>
      <c r="KAA20" s="5"/>
      <c r="KAB20" s="5"/>
      <c r="KAC20" s="5"/>
      <c r="KAD20" s="5"/>
      <c r="KAE20" s="5"/>
      <c r="KAF20" s="5"/>
      <c r="KAG20" s="5"/>
      <c r="KAH20" s="5"/>
      <c r="KAI20" s="5"/>
      <c r="KAJ20" s="5"/>
      <c r="KAK20" s="5"/>
      <c r="KAL20" s="5"/>
      <c r="KAM20" s="5"/>
      <c r="KAN20" s="5"/>
      <c r="KAO20" s="5"/>
      <c r="KAP20" s="5"/>
      <c r="KAQ20" s="5"/>
      <c r="KAR20" s="5"/>
      <c r="KAS20" s="5"/>
      <c r="KAT20" s="5"/>
      <c r="KAU20" s="5"/>
      <c r="KAV20" s="5"/>
      <c r="KAW20" s="5"/>
      <c r="KAX20" s="5"/>
      <c r="KAY20" s="5"/>
      <c r="KAZ20" s="5"/>
      <c r="KBA20" s="5"/>
      <c r="KBB20" s="5"/>
      <c r="KBC20" s="5"/>
      <c r="KBD20" s="5"/>
      <c r="KBE20" s="5"/>
      <c r="KBF20" s="5"/>
      <c r="KBG20" s="5"/>
      <c r="KBH20" s="5"/>
      <c r="KBI20" s="5"/>
      <c r="KBJ20" s="5"/>
      <c r="KBK20" s="5"/>
      <c r="KBL20" s="5"/>
      <c r="KBM20" s="5"/>
      <c r="KBN20" s="5"/>
      <c r="KBO20" s="5"/>
      <c r="KBP20" s="5"/>
      <c r="KBQ20" s="5"/>
      <c r="KBR20" s="5"/>
      <c r="KBS20" s="5"/>
      <c r="KBT20" s="5"/>
      <c r="KBU20" s="5"/>
      <c r="KBV20" s="5"/>
      <c r="KBW20" s="5"/>
      <c r="KBX20" s="5"/>
      <c r="KBY20" s="5"/>
      <c r="KBZ20" s="5"/>
      <c r="KCA20" s="5"/>
      <c r="KCB20" s="5"/>
      <c r="KCC20" s="5"/>
      <c r="KCD20" s="5"/>
      <c r="KCE20" s="5"/>
      <c r="KCF20" s="5"/>
      <c r="KCG20" s="5"/>
      <c r="KCH20" s="5"/>
      <c r="KCI20" s="5"/>
      <c r="KCJ20" s="5"/>
      <c r="KCK20" s="5"/>
      <c r="KCL20" s="5"/>
      <c r="KCM20" s="5"/>
      <c r="KCN20" s="5"/>
      <c r="KCO20" s="5"/>
      <c r="KCP20" s="5"/>
      <c r="KCQ20" s="5"/>
      <c r="KCR20" s="5"/>
      <c r="KCS20" s="5"/>
      <c r="KCT20" s="5"/>
      <c r="KCU20" s="5"/>
      <c r="KCV20" s="5"/>
      <c r="KCW20" s="5"/>
      <c r="KCX20" s="5"/>
      <c r="KCY20" s="5"/>
      <c r="KCZ20" s="5"/>
      <c r="KDA20" s="5"/>
      <c r="KDB20" s="5"/>
      <c r="KDC20" s="5"/>
      <c r="KDD20" s="5"/>
      <c r="KDE20" s="5"/>
      <c r="KDF20" s="5"/>
      <c r="KDG20" s="5"/>
      <c r="KDH20" s="5"/>
      <c r="KDI20" s="5"/>
      <c r="KDJ20" s="5"/>
      <c r="KDK20" s="5"/>
      <c r="KDL20" s="5"/>
      <c r="KDM20" s="5"/>
      <c r="KDN20" s="5"/>
      <c r="KDO20" s="5"/>
      <c r="KDP20" s="5"/>
      <c r="KDQ20" s="5"/>
      <c r="KDR20" s="5"/>
      <c r="KDS20" s="5"/>
      <c r="KDT20" s="5"/>
      <c r="KDU20" s="5"/>
      <c r="KDV20" s="5"/>
      <c r="KDW20" s="5"/>
      <c r="KDX20" s="5"/>
      <c r="KDY20" s="5"/>
      <c r="KDZ20" s="5"/>
      <c r="KEA20" s="5"/>
      <c r="KEB20" s="5"/>
      <c r="KEC20" s="5"/>
      <c r="KED20" s="5"/>
      <c r="KEE20" s="5"/>
      <c r="KEF20" s="5"/>
      <c r="KEG20" s="5"/>
      <c r="KEH20" s="5"/>
      <c r="KEI20" s="5"/>
      <c r="KEJ20" s="5"/>
      <c r="KEK20" s="5"/>
      <c r="KEL20" s="5"/>
      <c r="KEM20" s="5"/>
      <c r="KEN20" s="5"/>
      <c r="KEO20" s="5"/>
      <c r="KEP20" s="5"/>
      <c r="KEQ20" s="5"/>
      <c r="KER20" s="5"/>
      <c r="KES20" s="5"/>
      <c r="KET20" s="5"/>
      <c r="KEU20" s="5"/>
      <c r="KEV20" s="5"/>
      <c r="KEW20" s="5"/>
      <c r="KEX20" s="5"/>
      <c r="KEY20" s="5"/>
      <c r="KEZ20" s="5"/>
      <c r="KFA20" s="5"/>
      <c r="KFB20" s="5"/>
      <c r="KFC20" s="5"/>
      <c r="KFD20" s="5"/>
      <c r="KFE20" s="5"/>
      <c r="KFF20" s="5"/>
      <c r="KFG20" s="5"/>
      <c r="KFH20" s="5"/>
      <c r="KFI20" s="5"/>
      <c r="KFJ20" s="5"/>
      <c r="KFK20" s="5"/>
      <c r="KFL20" s="5"/>
      <c r="KFM20" s="5"/>
      <c r="KFN20" s="5"/>
      <c r="KFO20" s="5"/>
      <c r="KFP20" s="5"/>
      <c r="KFQ20" s="5"/>
      <c r="KFR20" s="5"/>
      <c r="KFS20" s="5"/>
      <c r="KFT20" s="5"/>
      <c r="KFU20" s="5"/>
      <c r="KFV20" s="5"/>
      <c r="KFW20" s="5"/>
      <c r="KFX20" s="5"/>
      <c r="KFY20" s="5"/>
      <c r="KFZ20" s="5"/>
      <c r="KGA20" s="5"/>
      <c r="KGB20" s="5"/>
      <c r="KGC20" s="5"/>
      <c r="KGD20" s="5"/>
      <c r="KGE20" s="5"/>
      <c r="KGF20" s="5"/>
      <c r="KGG20" s="5"/>
      <c r="KGH20" s="5"/>
      <c r="KGI20" s="5"/>
      <c r="KGJ20" s="5"/>
      <c r="KGK20" s="5"/>
      <c r="KGL20" s="5"/>
      <c r="KGM20" s="5"/>
      <c r="KGN20" s="5"/>
      <c r="KGO20" s="5"/>
      <c r="KGP20" s="5"/>
      <c r="KGQ20" s="5"/>
      <c r="KGR20" s="5"/>
      <c r="KGS20" s="5"/>
      <c r="KGT20" s="5"/>
      <c r="KGU20" s="5"/>
      <c r="KGV20" s="5"/>
      <c r="KGW20" s="5"/>
      <c r="KGX20" s="5"/>
      <c r="KGY20" s="5"/>
      <c r="KGZ20" s="5"/>
      <c r="KHA20" s="5"/>
      <c r="KHB20" s="5"/>
      <c r="KHC20" s="5"/>
      <c r="KHD20" s="5"/>
      <c r="KHE20" s="5"/>
      <c r="KHF20" s="5"/>
      <c r="KHG20" s="5"/>
      <c r="KHH20" s="5"/>
      <c r="KHI20" s="5"/>
      <c r="KHJ20" s="5"/>
      <c r="KHK20" s="5"/>
      <c r="KHL20" s="5"/>
      <c r="KHM20" s="5"/>
      <c r="KHN20" s="5"/>
      <c r="KHO20" s="5"/>
      <c r="KHP20" s="5"/>
      <c r="KHQ20" s="5"/>
      <c r="KHR20" s="5"/>
      <c r="KHS20" s="5"/>
      <c r="KHT20" s="5"/>
      <c r="KHU20" s="5"/>
      <c r="KHV20" s="5"/>
      <c r="KHW20" s="5"/>
      <c r="KHX20" s="5"/>
      <c r="KHY20" s="5"/>
      <c r="KHZ20" s="5"/>
      <c r="KIA20" s="5"/>
      <c r="KIB20" s="5"/>
      <c r="KIC20" s="5"/>
      <c r="KID20" s="5"/>
      <c r="KIE20" s="5"/>
      <c r="KIF20" s="5"/>
      <c r="KIG20" s="5"/>
      <c r="KIH20" s="5"/>
      <c r="KII20" s="5"/>
      <c r="KIJ20" s="5"/>
      <c r="KIK20" s="5"/>
      <c r="KIL20" s="5"/>
      <c r="KIM20" s="5"/>
      <c r="KIN20" s="5"/>
      <c r="KIO20" s="5"/>
      <c r="KIP20" s="5"/>
      <c r="KIQ20" s="5"/>
      <c r="KIR20" s="5"/>
      <c r="KIS20" s="5"/>
      <c r="KIT20" s="5"/>
      <c r="KIU20" s="5"/>
      <c r="KIV20" s="5"/>
      <c r="KIW20" s="5"/>
      <c r="KIX20" s="5"/>
      <c r="KIY20" s="5"/>
      <c r="KIZ20" s="5"/>
      <c r="KJA20" s="5"/>
      <c r="KJB20" s="5"/>
      <c r="KJC20" s="5"/>
      <c r="KJD20" s="5"/>
      <c r="KJE20" s="5"/>
      <c r="KJF20" s="5"/>
      <c r="KJG20" s="5"/>
      <c r="KJH20" s="5"/>
      <c r="KJI20" s="5"/>
      <c r="KJJ20" s="5"/>
      <c r="KJK20" s="5"/>
      <c r="KJL20" s="5"/>
      <c r="KJM20" s="5"/>
      <c r="KJN20" s="5"/>
      <c r="KJO20" s="5"/>
      <c r="KJP20" s="5"/>
      <c r="KJQ20" s="5"/>
      <c r="KJR20" s="5"/>
      <c r="KJS20" s="5"/>
      <c r="KJT20" s="5"/>
      <c r="KJU20" s="5"/>
      <c r="KJV20" s="5"/>
      <c r="KJW20" s="5"/>
      <c r="KJX20" s="5"/>
      <c r="KJY20" s="5"/>
      <c r="KJZ20" s="5"/>
      <c r="KKA20" s="5"/>
      <c r="KKB20" s="5"/>
      <c r="KKC20" s="5"/>
      <c r="KKD20" s="5"/>
      <c r="KKE20" s="5"/>
      <c r="KKF20" s="5"/>
      <c r="KKG20" s="5"/>
      <c r="KKH20" s="5"/>
      <c r="KKI20" s="5"/>
      <c r="KKJ20" s="5"/>
      <c r="KKK20" s="5"/>
      <c r="KKL20" s="5"/>
      <c r="KKM20" s="5"/>
      <c r="KKN20" s="5"/>
      <c r="KKO20" s="5"/>
      <c r="KKP20" s="5"/>
      <c r="KKQ20" s="5"/>
      <c r="KKR20" s="5"/>
      <c r="KKS20" s="5"/>
      <c r="KKT20" s="5"/>
      <c r="KKU20" s="5"/>
      <c r="KKV20" s="5"/>
      <c r="KKW20" s="5"/>
      <c r="KKX20" s="5"/>
      <c r="KKY20" s="5"/>
      <c r="KKZ20" s="5"/>
      <c r="KLA20" s="5"/>
      <c r="KLB20" s="5"/>
      <c r="KLC20" s="5"/>
      <c r="KLD20" s="5"/>
      <c r="KLE20" s="5"/>
      <c r="KLF20" s="5"/>
      <c r="KLG20" s="5"/>
      <c r="KLH20" s="5"/>
      <c r="KLI20" s="5"/>
      <c r="KLJ20" s="5"/>
      <c r="KLK20" s="5"/>
      <c r="KLL20" s="5"/>
      <c r="KLM20" s="5"/>
      <c r="KLN20" s="5"/>
      <c r="KLO20" s="5"/>
      <c r="KLP20" s="5"/>
      <c r="KLQ20" s="5"/>
      <c r="KLR20" s="5"/>
      <c r="KLS20" s="5"/>
      <c r="KLT20" s="5"/>
      <c r="KLU20" s="5"/>
      <c r="KLV20" s="5"/>
      <c r="KLW20" s="5"/>
      <c r="KLX20" s="5"/>
      <c r="KLY20" s="5"/>
      <c r="KLZ20" s="5"/>
      <c r="KMA20" s="5"/>
      <c r="KMB20" s="5"/>
      <c r="KMC20" s="5"/>
      <c r="KMD20" s="5"/>
      <c r="KME20" s="5"/>
      <c r="KMF20" s="5"/>
      <c r="KMG20" s="5"/>
      <c r="KMH20" s="5"/>
      <c r="KMI20" s="5"/>
      <c r="KMJ20" s="5"/>
      <c r="KMK20" s="5"/>
      <c r="KML20" s="5"/>
      <c r="KMM20" s="5"/>
      <c r="KMN20" s="5"/>
      <c r="KMO20" s="5"/>
      <c r="KMP20" s="5"/>
      <c r="KMQ20" s="5"/>
      <c r="KMR20" s="5"/>
      <c r="KMS20" s="5"/>
      <c r="KMT20" s="5"/>
      <c r="KMU20" s="5"/>
      <c r="KMV20" s="5"/>
      <c r="KMW20" s="5"/>
      <c r="KMX20" s="5"/>
      <c r="KMY20" s="5"/>
      <c r="KMZ20" s="5"/>
      <c r="KNA20" s="5"/>
      <c r="KNB20" s="5"/>
      <c r="KNC20" s="5"/>
      <c r="KND20" s="5"/>
      <c r="KNE20" s="5"/>
      <c r="KNF20" s="5"/>
      <c r="KNG20" s="5"/>
      <c r="KNH20" s="5"/>
      <c r="KNI20" s="5"/>
      <c r="KNJ20" s="5"/>
      <c r="KNK20" s="5"/>
      <c r="KNL20" s="5"/>
      <c r="KNM20" s="5"/>
      <c r="KNN20" s="5"/>
      <c r="KNO20" s="5"/>
      <c r="KNP20" s="5"/>
      <c r="KNQ20" s="5"/>
      <c r="KNR20" s="5"/>
      <c r="KNS20" s="5"/>
      <c r="KNT20" s="5"/>
      <c r="KNU20" s="5"/>
      <c r="KNV20" s="5"/>
      <c r="KNW20" s="5"/>
      <c r="KNX20" s="5"/>
      <c r="KNY20" s="5"/>
      <c r="KNZ20" s="5"/>
      <c r="KOA20" s="5"/>
      <c r="KOB20" s="5"/>
      <c r="KOC20" s="5"/>
      <c r="KOD20" s="5"/>
      <c r="KOE20" s="5"/>
      <c r="KOF20" s="5"/>
      <c r="KOG20" s="5"/>
      <c r="KOH20" s="5"/>
      <c r="KOI20" s="5"/>
      <c r="KOJ20" s="5"/>
      <c r="KOK20" s="5"/>
      <c r="KOL20" s="5"/>
      <c r="KOM20" s="5"/>
      <c r="KON20" s="5"/>
      <c r="KOO20" s="5"/>
      <c r="KOP20" s="5"/>
      <c r="KOQ20" s="5"/>
      <c r="KOR20" s="5"/>
      <c r="KOS20" s="5"/>
      <c r="KOT20" s="5"/>
      <c r="KOU20" s="5"/>
      <c r="KOV20" s="5"/>
      <c r="KOW20" s="5"/>
      <c r="KOX20" s="5"/>
      <c r="KOY20" s="5"/>
      <c r="KOZ20" s="5"/>
      <c r="KPA20" s="5"/>
      <c r="KPB20" s="5"/>
      <c r="KPC20" s="5"/>
      <c r="KPD20" s="5"/>
      <c r="KPE20" s="5"/>
      <c r="KPF20" s="5"/>
      <c r="KPG20" s="5"/>
      <c r="KPH20" s="5"/>
      <c r="KPI20" s="5"/>
      <c r="KPJ20" s="5"/>
      <c r="KPK20" s="5"/>
      <c r="KPL20" s="5"/>
      <c r="KPM20" s="5"/>
      <c r="KPN20" s="5"/>
      <c r="KPO20" s="5"/>
      <c r="KPP20" s="5"/>
      <c r="KPQ20" s="5"/>
      <c r="KPR20" s="5"/>
      <c r="KPS20" s="5"/>
      <c r="KPT20" s="5"/>
      <c r="KPU20" s="5"/>
      <c r="KPV20" s="5"/>
      <c r="KPW20" s="5"/>
      <c r="KPX20" s="5"/>
      <c r="KPY20" s="5"/>
      <c r="KPZ20" s="5"/>
      <c r="KQA20" s="5"/>
      <c r="KQB20" s="5"/>
      <c r="KQC20" s="5"/>
      <c r="KQD20" s="5"/>
      <c r="KQE20" s="5"/>
      <c r="KQF20" s="5"/>
      <c r="KQG20" s="5"/>
      <c r="KQH20" s="5"/>
      <c r="KQI20" s="5"/>
      <c r="KQJ20" s="5"/>
      <c r="KQK20" s="5"/>
      <c r="KQL20" s="5"/>
      <c r="KQM20" s="5"/>
      <c r="KQN20" s="5"/>
      <c r="KQO20" s="5"/>
      <c r="KQP20" s="5"/>
      <c r="KQQ20" s="5"/>
      <c r="KQR20" s="5"/>
      <c r="KQS20" s="5"/>
      <c r="KQT20" s="5"/>
      <c r="KQU20" s="5"/>
      <c r="KQV20" s="5"/>
      <c r="KQW20" s="5"/>
      <c r="KQX20" s="5"/>
      <c r="KQY20" s="5"/>
      <c r="KQZ20" s="5"/>
      <c r="KRA20" s="5"/>
      <c r="KRB20" s="5"/>
      <c r="KRC20" s="5"/>
      <c r="KRD20" s="5"/>
      <c r="KRE20" s="5"/>
      <c r="KRF20" s="5"/>
      <c r="KRG20" s="5"/>
      <c r="KRH20" s="5"/>
      <c r="KRI20" s="5"/>
      <c r="KRJ20" s="5"/>
      <c r="KRK20" s="5"/>
      <c r="KRL20" s="5"/>
      <c r="KRM20" s="5"/>
      <c r="KRN20" s="5"/>
      <c r="KRO20" s="5"/>
      <c r="KRP20" s="5"/>
      <c r="KRQ20" s="5"/>
      <c r="KRR20" s="5"/>
      <c r="KRS20" s="5"/>
      <c r="KRT20" s="5"/>
      <c r="KRU20" s="5"/>
      <c r="KRV20" s="5"/>
      <c r="KRW20" s="5"/>
      <c r="KRX20" s="5"/>
      <c r="KRY20" s="5"/>
      <c r="KRZ20" s="5"/>
      <c r="KSA20" s="5"/>
      <c r="KSB20" s="5"/>
      <c r="KSC20" s="5"/>
      <c r="KSD20" s="5"/>
      <c r="KSE20" s="5"/>
      <c r="KSF20" s="5"/>
      <c r="KSG20" s="5"/>
      <c r="KSH20" s="5"/>
      <c r="KSI20" s="5"/>
      <c r="KSJ20" s="5"/>
      <c r="KSK20" s="5"/>
      <c r="KSL20" s="5"/>
      <c r="KSM20" s="5"/>
      <c r="KSN20" s="5"/>
      <c r="KSO20" s="5"/>
      <c r="KSP20" s="5"/>
      <c r="KSQ20" s="5"/>
      <c r="KSR20" s="5"/>
      <c r="KSS20" s="5"/>
      <c r="KST20" s="5"/>
      <c r="KSU20" s="5"/>
      <c r="KSV20" s="5"/>
      <c r="KSW20" s="5"/>
      <c r="KSX20" s="5"/>
      <c r="KSY20" s="5"/>
      <c r="KSZ20" s="5"/>
      <c r="KTA20" s="5"/>
      <c r="KTB20" s="5"/>
      <c r="KTC20" s="5"/>
      <c r="KTD20" s="5"/>
      <c r="KTE20" s="5"/>
      <c r="KTF20" s="5"/>
      <c r="KTG20" s="5"/>
      <c r="KTH20" s="5"/>
      <c r="KTI20" s="5"/>
      <c r="KTJ20" s="5"/>
      <c r="KTK20" s="5"/>
      <c r="KTL20" s="5"/>
      <c r="KTM20" s="5"/>
      <c r="KTN20" s="5"/>
      <c r="KTO20" s="5"/>
      <c r="KTP20" s="5"/>
      <c r="KTQ20" s="5"/>
      <c r="KTR20" s="5"/>
      <c r="KTS20" s="5"/>
      <c r="KTT20" s="5"/>
      <c r="KTU20" s="5"/>
      <c r="KTV20" s="5"/>
      <c r="KTW20" s="5"/>
      <c r="KTX20" s="5"/>
      <c r="KTY20" s="5"/>
      <c r="KTZ20" s="5"/>
      <c r="KUA20" s="5"/>
      <c r="KUB20" s="5"/>
      <c r="KUC20" s="5"/>
      <c r="KUD20" s="5"/>
      <c r="KUE20" s="5"/>
      <c r="KUF20" s="5"/>
      <c r="KUG20" s="5"/>
      <c r="KUH20" s="5"/>
      <c r="KUI20" s="5"/>
      <c r="KUJ20" s="5"/>
      <c r="KUK20" s="5"/>
      <c r="KUL20" s="5"/>
      <c r="KUM20" s="5"/>
      <c r="KUN20" s="5"/>
      <c r="KUO20" s="5"/>
      <c r="KUP20" s="5"/>
      <c r="KUQ20" s="5"/>
      <c r="KUR20" s="5"/>
      <c r="KUS20" s="5"/>
      <c r="KUT20" s="5"/>
      <c r="KUU20" s="5"/>
      <c r="KUV20" s="5"/>
      <c r="KUW20" s="5"/>
      <c r="KUX20" s="5"/>
      <c r="KUY20" s="5"/>
      <c r="KUZ20" s="5"/>
      <c r="KVA20" s="5"/>
      <c r="KVB20" s="5"/>
      <c r="KVC20" s="5"/>
      <c r="KVD20" s="5"/>
      <c r="KVE20" s="5"/>
      <c r="KVF20" s="5"/>
      <c r="KVG20" s="5"/>
      <c r="KVH20" s="5"/>
      <c r="KVI20" s="5"/>
      <c r="KVJ20" s="5"/>
      <c r="KVK20" s="5"/>
      <c r="KVL20" s="5"/>
      <c r="KVM20" s="5"/>
      <c r="KVN20" s="5"/>
      <c r="KVO20" s="5"/>
      <c r="KVP20" s="5"/>
      <c r="KVQ20" s="5"/>
      <c r="KVR20" s="5"/>
      <c r="KVS20" s="5"/>
      <c r="KVT20" s="5"/>
      <c r="KVU20" s="5"/>
      <c r="KVV20" s="5"/>
      <c r="KVW20" s="5"/>
      <c r="KVX20" s="5"/>
      <c r="KVY20" s="5"/>
      <c r="KVZ20" s="5"/>
      <c r="KWA20" s="5"/>
      <c r="KWB20" s="5"/>
      <c r="KWC20" s="5"/>
      <c r="KWD20" s="5"/>
      <c r="KWE20" s="5"/>
      <c r="KWF20" s="5"/>
      <c r="KWG20" s="5"/>
      <c r="KWH20" s="5"/>
      <c r="KWI20" s="5"/>
      <c r="KWJ20" s="5"/>
      <c r="KWK20" s="5"/>
      <c r="KWL20" s="5"/>
      <c r="KWM20" s="5"/>
      <c r="KWN20" s="5"/>
      <c r="KWO20" s="5"/>
      <c r="KWP20" s="5"/>
      <c r="KWQ20" s="5"/>
      <c r="KWR20" s="5"/>
      <c r="KWS20" s="5"/>
      <c r="KWT20" s="5"/>
      <c r="KWU20" s="5"/>
      <c r="KWV20" s="5"/>
      <c r="KWW20" s="5"/>
      <c r="KWX20" s="5"/>
      <c r="KWY20" s="5"/>
      <c r="KWZ20" s="5"/>
      <c r="KXA20" s="5"/>
      <c r="KXB20" s="5"/>
      <c r="KXC20" s="5"/>
      <c r="KXD20" s="5"/>
      <c r="KXE20" s="5"/>
      <c r="KXF20" s="5"/>
      <c r="KXG20" s="5"/>
      <c r="KXH20" s="5"/>
      <c r="KXI20" s="5"/>
      <c r="KXJ20" s="5"/>
      <c r="KXK20" s="5"/>
      <c r="KXL20" s="5"/>
      <c r="KXM20" s="5"/>
      <c r="KXN20" s="5"/>
      <c r="KXO20" s="5"/>
      <c r="KXP20" s="5"/>
      <c r="KXQ20" s="5"/>
      <c r="KXR20" s="5"/>
      <c r="KXS20" s="5"/>
      <c r="KXT20" s="5"/>
      <c r="KXU20" s="5"/>
      <c r="KXV20" s="5"/>
      <c r="KXW20" s="5"/>
      <c r="KXX20" s="5"/>
      <c r="KXY20" s="5"/>
      <c r="KXZ20" s="5"/>
      <c r="KYA20" s="5"/>
      <c r="KYB20" s="5"/>
      <c r="KYC20" s="5"/>
      <c r="KYD20" s="5"/>
      <c r="KYE20" s="5"/>
      <c r="KYF20" s="5"/>
      <c r="KYG20" s="5"/>
      <c r="KYH20" s="5"/>
      <c r="KYI20" s="5"/>
      <c r="KYJ20" s="5"/>
      <c r="KYK20" s="5"/>
      <c r="KYL20" s="5"/>
      <c r="KYM20" s="5"/>
      <c r="KYN20" s="5"/>
      <c r="KYO20" s="5"/>
      <c r="KYP20" s="5"/>
      <c r="KYQ20" s="5"/>
      <c r="KYR20" s="5"/>
      <c r="KYS20" s="5"/>
      <c r="KYT20" s="5"/>
      <c r="KYU20" s="5"/>
      <c r="KYV20" s="5"/>
      <c r="KYW20" s="5"/>
      <c r="KYX20" s="5"/>
      <c r="KYY20" s="5"/>
      <c r="KYZ20" s="5"/>
      <c r="KZA20" s="5"/>
      <c r="KZB20" s="5"/>
      <c r="KZC20" s="5"/>
      <c r="KZD20" s="5"/>
      <c r="KZE20" s="5"/>
      <c r="KZF20" s="5"/>
      <c r="KZG20" s="5"/>
      <c r="KZH20" s="5"/>
      <c r="KZI20" s="5"/>
      <c r="KZJ20" s="5"/>
      <c r="KZK20" s="5"/>
      <c r="KZL20" s="5"/>
      <c r="KZM20" s="5"/>
      <c r="KZN20" s="5"/>
      <c r="KZO20" s="5"/>
      <c r="KZP20" s="5"/>
      <c r="KZQ20" s="5"/>
      <c r="KZR20" s="5"/>
      <c r="KZS20" s="5"/>
      <c r="KZT20" s="5"/>
      <c r="KZU20" s="5"/>
      <c r="KZV20" s="5"/>
      <c r="KZW20" s="5"/>
      <c r="KZX20" s="5"/>
      <c r="KZY20" s="5"/>
      <c r="KZZ20" s="5"/>
      <c r="LAA20" s="5"/>
      <c r="LAB20" s="5"/>
      <c r="LAC20" s="5"/>
      <c r="LAD20" s="5"/>
      <c r="LAE20" s="5"/>
      <c r="LAF20" s="5"/>
      <c r="LAG20" s="5"/>
      <c r="LAH20" s="5"/>
      <c r="LAI20" s="5"/>
      <c r="LAJ20" s="5"/>
      <c r="LAK20" s="5"/>
      <c r="LAL20" s="5"/>
      <c r="LAM20" s="5"/>
      <c r="LAN20" s="5"/>
      <c r="LAO20" s="5"/>
      <c r="LAP20" s="5"/>
      <c r="LAQ20" s="5"/>
      <c r="LAR20" s="5"/>
      <c r="LAS20" s="5"/>
      <c r="LAT20" s="5"/>
      <c r="LAU20" s="5"/>
      <c r="LAV20" s="5"/>
      <c r="LAW20" s="5"/>
      <c r="LAX20" s="5"/>
      <c r="LAY20" s="5"/>
      <c r="LAZ20" s="5"/>
      <c r="LBA20" s="5"/>
      <c r="LBB20" s="5"/>
      <c r="LBC20" s="5"/>
      <c r="LBD20" s="5"/>
      <c r="LBE20" s="5"/>
      <c r="LBF20" s="5"/>
      <c r="LBG20" s="5"/>
      <c r="LBH20" s="5"/>
      <c r="LBI20" s="5"/>
      <c r="LBJ20" s="5"/>
      <c r="LBK20" s="5"/>
      <c r="LBL20" s="5"/>
      <c r="LBM20" s="5"/>
      <c r="LBN20" s="5"/>
      <c r="LBO20" s="5"/>
      <c r="LBP20" s="5"/>
      <c r="LBQ20" s="5"/>
      <c r="LBR20" s="5"/>
      <c r="LBS20" s="5"/>
      <c r="LBT20" s="5"/>
      <c r="LBU20" s="5"/>
      <c r="LBV20" s="5"/>
      <c r="LBW20" s="5"/>
      <c r="LBX20" s="5"/>
      <c r="LBY20" s="5"/>
      <c r="LBZ20" s="5"/>
      <c r="LCA20" s="5"/>
      <c r="LCB20" s="5"/>
      <c r="LCC20" s="5"/>
      <c r="LCD20" s="5"/>
      <c r="LCE20" s="5"/>
      <c r="LCF20" s="5"/>
      <c r="LCG20" s="5"/>
      <c r="LCH20" s="5"/>
      <c r="LCI20" s="5"/>
      <c r="LCJ20" s="5"/>
      <c r="LCK20" s="5"/>
      <c r="LCL20" s="5"/>
      <c r="LCM20" s="5"/>
      <c r="LCN20" s="5"/>
      <c r="LCO20" s="5"/>
      <c r="LCP20" s="5"/>
      <c r="LCQ20" s="5"/>
      <c r="LCR20" s="5"/>
      <c r="LCS20" s="5"/>
      <c r="LCT20" s="5"/>
      <c r="LCU20" s="5"/>
      <c r="LCV20" s="5"/>
      <c r="LCW20" s="5"/>
      <c r="LCX20" s="5"/>
      <c r="LCY20" s="5"/>
      <c r="LCZ20" s="5"/>
      <c r="LDA20" s="5"/>
      <c r="LDB20" s="5"/>
      <c r="LDC20" s="5"/>
      <c r="LDD20" s="5"/>
      <c r="LDE20" s="5"/>
      <c r="LDF20" s="5"/>
      <c r="LDG20" s="5"/>
      <c r="LDH20" s="5"/>
      <c r="LDI20" s="5"/>
      <c r="LDJ20" s="5"/>
      <c r="LDK20" s="5"/>
      <c r="LDL20" s="5"/>
      <c r="LDM20" s="5"/>
      <c r="LDN20" s="5"/>
      <c r="LDO20" s="5"/>
      <c r="LDP20" s="5"/>
      <c r="LDQ20" s="5"/>
      <c r="LDR20" s="5"/>
      <c r="LDS20" s="5"/>
      <c r="LDT20" s="5"/>
      <c r="LDU20" s="5"/>
      <c r="LDV20" s="5"/>
      <c r="LDW20" s="5"/>
      <c r="LDX20" s="5"/>
      <c r="LDY20" s="5"/>
      <c r="LDZ20" s="5"/>
      <c r="LEA20" s="5"/>
      <c r="LEB20" s="5"/>
      <c r="LEC20" s="5"/>
      <c r="LED20" s="5"/>
      <c r="LEE20" s="5"/>
      <c r="LEF20" s="5"/>
      <c r="LEG20" s="5"/>
      <c r="LEH20" s="5"/>
      <c r="LEI20" s="5"/>
      <c r="LEJ20" s="5"/>
      <c r="LEK20" s="5"/>
      <c r="LEL20" s="5"/>
      <c r="LEM20" s="5"/>
      <c r="LEN20" s="5"/>
      <c r="LEO20" s="5"/>
      <c r="LEP20" s="5"/>
      <c r="LEQ20" s="5"/>
      <c r="LER20" s="5"/>
      <c r="LES20" s="5"/>
      <c r="LET20" s="5"/>
      <c r="LEU20" s="5"/>
      <c r="LEV20" s="5"/>
      <c r="LEW20" s="5"/>
      <c r="LEX20" s="5"/>
      <c r="LEY20" s="5"/>
      <c r="LEZ20" s="5"/>
      <c r="LFA20" s="5"/>
      <c r="LFB20" s="5"/>
      <c r="LFC20" s="5"/>
      <c r="LFD20" s="5"/>
      <c r="LFE20" s="5"/>
      <c r="LFF20" s="5"/>
      <c r="LFG20" s="5"/>
      <c r="LFH20" s="5"/>
      <c r="LFI20" s="5"/>
      <c r="LFJ20" s="5"/>
      <c r="LFK20" s="5"/>
      <c r="LFL20" s="5"/>
      <c r="LFM20" s="5"/>
      <c r="LFN20" s="5"/>
      <c r="LFO20" s="5"/>
      <c r="LFP20" s="5"/>
      <c r="LFQ20" s="5"/>
      <c r="LFR20" s="5"/>
      <c r="LFS20" s="5"/>
      <c r="LFT20" s="5"/>
      <c r="LFU20" s="5"/>
      <c r="LFV20" s="5"/>
      <c r="LFW20" s="5"/>
      <c r="LFX20" s="5"/>
      <c r="LFY20" s="5"/>
      <c r="LFZ20" s="5"/>
      <c r="LGA20" s="5"/>
      <c r="LGB20" s="5"/>
      <c r="LGC20" s="5"/>
      <c r="LGD20" s="5"/>
      <c r="LGE20" s="5"/>
      <c r="LGF20" s="5"/>
      <c r="LGG20" s="5"/>
      <c r="LGH20" s="5"/>
      <c r="LGI20" s="5"/>
      <c r="LGJ20" s="5"/>
      <c r="LGK20" s="5"/>
      <c r="LGL20" s="5"/>
      <c r="LGM20" s="5"/>
      <c r="LGN20" s="5"/>
      <c r="LGO20" s="5"/>
      <c r="LGP20" s="5"/>
      <c r="LGQ20" s="5"/>
      <c r="LGR20" s="5"/>
      <c r="LGS20" s="5"/>
      <c r="LGT20" s="5"/>
      <c r="LGU20" s="5"/>
      <c r="LGV20" s="5"/>
      <c r="LGW20" s="5"/>
      <c r="LGX20" s="5"/>
      <c r="LGY20" s="5"/>
      <c r="LGZ20" s="5"/>
      <c r="LHA20" s="5"/>
      <c r="LHB20" s="5"/>
      <c r="LHC20" s="5"/>
      <c r="LHD20" s="5"/>
      <c r="LHE20" s="5"/>
      <c r="LHF20" s="5"/>
      <c r="LHG20" s="5"/>
      <c r="LHH20" s="5"/>
      <c r="LHI20" s="5"/>
      <c r="LHJ20" s="5"/>
      <c r="LHK20" s="5"/>
      <c r="LHL20" s="5"/>
      <c r="LHM20" s="5"/>
      <c r="LHN20" s="5"/>
      <c r="LHO20" s="5"/>
      <c r="LHP20" s="5"/>
      <c r="LHQ20" s="5"/>
      <c r="LHR20" s="5"/>
      <c r="LHS20" s="5"/>
      <c r="LHT20" s="5"/>
      <c r="LHU20" s="5"/>
      <c r="LHV20" s="5"/>
      <c r="LHW20" s="5"/>
      <c r="LHX20" s="5"/>
      <c r="LHY20" s="5"/>
      <c r="LHZ20" s="5"/>
      <c r="LIA20" s="5"/>
      <c r="LIB20" s="5"/>
      <c r="LIC20" s="5"/>
      <c r="LID20" s="5"/>
      <c r="LIE20" s="5"/>
      <c r="LIF20" s="5"/>
      <c r="LIG20" s="5"/>
      <c r="LIH20" s="5"/>
      <c r="LII20" s="5"/>
      <c r="LIJ20" s="5"/>
      <c r="LIK20" s="5"/>
      <c r="LIL20" s="5"/>
      <c r="LIM20" s="5"/>
      <c r="LIN20" s="5"/>
      <c r="LIO20" s="5"/>
      <c r="LIP20" s="5"/>
      <c r="LIQ20" s="5"/>
      <c r="LIR20" s="5"/>
      <c r="LIS20" s="5"/>
      <c r="LIT20" s="5"/>
      <c r="LIU20" s="5"/>
      <c r="LIV20" s="5"/>
      <c r="LIW20" s="5"/>
      <c r="LIX20" s="5"/>
      <c r="LIY20" s="5"/>
      <c r="LIZ20" s="5"/>
      <c r="LJA20" s="5"/>
      <c r="LJB20" s="5"/>
      <c r="LJC20" s="5"/>
      <c r="LJD20" s="5"/>
      <c r="LJE20" s="5"/>
      <c r="LJF20" s="5"/>
      <c r="LJG20" s="5"/>
      <c r="LJH20" s="5"/>
      <c r="LJI20" s="5"/>
      <c r="LJJ20" s="5"/>
      <c r="LJK20" s="5"/>
      <c r="LJL20" s="5"/>
      <c r="LJM20" s="5"/>
      <c r="LJN20" s="5"/>
      <c r="LJO20" s="5"/>
      <c r="LJP20" s="5"/>
      <c r="LJQ20" s="5"/>
      <c r="LJR20" s="5"/>
      <c r="LJS20" s="5"/>
      <c r="LJT20" s="5"/>
      <c r="LJU20" s="5"/>
      <c r="LJV20" s="5"/>
      <c r="LJW20" s="5"/>
      <c r="LJX20" s="5"/>
      <c r="LJY20" s="5"/>
      <c r="LJZ20" s="5"/>
      <c r="LKA20" s="5"/>
      <c r="LKB20" s="5"/>
      <c r="LKC20" s="5"/>
      <c r="LKD20" s="5"/>
      <c r="LKE20" s="5"/>
      <c r="LKF20" s="5"/>
      <c r="LKG20" s="5"/>
      <c r="LKH20" s="5"/>
      <c r="LKI20" s="5"/>
      <c r="LKJ20" s="5"/>
      <c r="LKK20" s="5"/>
      <c r="LKL20" s="5"/>
      <c r="LKM20" s="5"/>
      <c r="LKN20" s="5"/>
      <c r="LKO20" s="5"/>
      <c r="LKP20" s="5"/>
      <c r="LKQ20" s="5"/>
      <c r="LKR20" s="5"/>
      <c r="LKS20" s="5"/>
      <c r="LKT20" s="5"/>
      <c r="LKU20" s="5"/>
      <c r="LKV20" s="5"/>
      <c r="LKW20" s="5"/>
      <c r="LKX20" s="5"/>
      <c r="LKY20" s="5"/>
      <c r="LKZ20" s="5"/>
      <c r="LLA20" s="5"/>
      <c r="LLB20" s="5"/>
      <c r="LLC20" s="5"/>
      <c r="LLD20" s="5"/>
      <c r="LLE20" s="5"/>
      <c r="LLF20" s="5"/>
      <c r="LLG20" s="5"/>
      <c r="LLH20" s="5"/>
      <c r="LLI20" s="5"/>
      <c r="LLJ20" s="5"/>
      <c r="LLK20" s="5"/>
      <c r="LLL20" s="5"/>
      <c r="LLM20" s="5"/>
      <c r="LLN20" s="5"/>
      <c r="LLO20" s="5"/>
      <c r="LLP20" s="5"/>
      <c r="LLQ20" s="5"/>
      <c r="LLR20" s="5"/>
      <c r="LLS20" s="5"/>
      <c r="LLT20" s="5"/>
      <c r="LLU20" s="5"/>
      <c r="LLV20" s="5"/>
      <c r="LLW20" s="5"/>
      <c r="LLX20" s="5"/>
      <c r="LLY20" s="5"/>
      <c r="LLZ20" s="5"/>
      <c r="LMA20" s="5"/>
      <c r="LMB20" s="5"/>
      <c r="LMC20" s="5"/>
      <c r="LMD20" s="5"/>
      <c r="LME20" s="5"/>
      <c r="LMF20" s="5"/>
      <c r="LMG20" s="5"/>
      <c r="LMH20" s="5"/>
      <c r="LMI20" s="5"/>
      <c r="LMJ20" s="5"/>
      <c r="LMK20" s="5"/>
      <c r="LML20" s="5"/>
      <c r="LMM20" s="5"/>
      <c r="LMN20" s="5"/>
      <c r="LMO20" s="5"/>
      <c r="LMP20" s="5"/>
      <c r="LMQ20" s="5"/>
      <c r="LMR20" s="5"/>
      <c r="LMS20" s="5"/>
      <c r="LMT20" s="5"/>
      <c r="LMU20" s="5"/>
      <c r="LMV20" s="5"/>
      <c r="LMW20" s="5"/>
      <c r="LMX20" s="5"/>
      <c r="LMY20" s="5"/>
      <c r="LMZ20" s="5"/>
      <c r="LNA20" s="5"/>
      <c r="LNB20" s="5"/>
      <c r="LNC20" s="5"/>
      <c r="LND20" s="5"/>
      <c r="LNE20" s="5"/>
      <c r="LNF20" s="5"/>
      <c r="LNG20" s="5"/>
      <c r="LNH20" s="5"/>
      <c r="LNI20" s="5"/>
      <c r="LNJ20" s="5"/>
      <c r="LNK20" s="5"/>
      <c r="LNL20" s="5"/>
      <c r="LNM20" s="5"/>
      <c r="LNN20" s="5"/>
      <c r="LNO20" s="5"/>
      <c r="LNP20" s="5"/>
      <c r="LNQ20" s="5"/>
      <c r="LNR20" s="5"/>
      <c r="LNS20" s="5"/>
      <c r="LNT20" s="5"/>
      <c r="LNU20" s="5"/>
      <c r="LNV20" s="5"/>
      <c r="LNW20" s="5"/>
      <c r="LNX20" s="5"/>
      <c r="LNY20" s="5"/>
      <c r="LNZ20" s="5"/>
      <c r="LOA20" s="5"/>
      <c r="LOB20" s="5"/>
      <c r="LOC20" s="5"/>
      <c r="LOD20" s="5"/>
      <c r="LOE20" s="5"/>
      <c r="LOF20" s="5"/>
      <c r="LOG20" s="5"/>
      <c r="LOH20" s="5"/>
      <c r="LOI20" s="5"/>
      <c r="LOJ20" s="5"/>
      <c r="LOK20" s="5"/>
      <c r="LOL20" s="5"/>
      <c r="LOM20" s="5"/>
      <c r="LON20" s="5"/>
      <c r="LOO20" s="5"/>
      <c r="LOP20" s="5"/>
      <c r="LOQ20" s="5"/>
      <c r="LOR20" s="5"/>
      <c r="LOS20" s="5"/>
      <c r="LOT20" s="5"/>
      <c r="LOU20" s="5"/>
      <c r="LOV20" s="5"/>
      <c r="LOW20" s="5"/>
      <c r="LOX20" s="5"/>
      <c r="LOY20" s="5"/>
      <c r="LOZ20" s="5"/>
      <c r="LPA20" s="5"/>
      <c r="LPB20" s="5"/>
      <c r="LPC20" s="5"/>
      <c r="LPD20" s="5"/>
      <c r="LPE20" s="5"/>
      <c r="LPF20" s="5"/>
      <c r="LPG20" s="5"/>
      <c r="LPH20" s="5"/>
      <c r="LPI20" s="5"/>
      <c r="LPJ20" s="5"/>
      <c r="LPK20" s="5"/>
      <c r="LPL20" s="5"/>
      <c r="LPM20" s="5"/>
      <c r="LPN20" s="5"/>
      <c r="LPO20" s="5"/>
      <c r="LPP20" s="5"/>
      <c r="LPQ20" s="5"/>
      <c r="LPR20" s="5"/>
      <c r="LPS20" s="5"/>
      <c r="LPT20" s="5"/>
      <c r="LPU20" s="5"/>
      <c r="LPV20" s="5"/>
      <c r="LPW20" s="5"/>
      <c r="LPX20" s="5"/>
      <c r="LPY20" s="5"/>
      <c r="LPZ20" s="5"/>
      <c r="LQA20" s="5"/>
      <c r="LQB20" s="5"/>
      <c r="LQC20" s="5"/>
      <c r="LQD20" s="5"/>
      <c r="LQE20" s="5"/>
      <c r="LQF20" s="5"/>
      <c r="LQG20" s="5"/>
      <c r="LQH20" s="5"/>
      <c r="LQI20" s="5"/>
      <c r="LQJ20" s="5"/>
      <c r="LQK20" s="5"/>
      <c r="LQL20" s="5"/>
      <c r="LQM20" s="5"/>
      <c r="LQN20" s="5"/>
      <c r="LQO20" s="5"/>
      <c r="LQP20" s="5"/>
      <c r="LQQ20" s="5"/>
      <c r="LQR20" s="5"/>
      <c r="LQS20" s="5"/>
      <c r="LQT20" s="5"/>
      <c r="LQU20" s="5"/>
      <c r="LQV20" s="5"/>
      <c r="LQW20" s="5"/>
      <c r="LQX20" s="5"/>
      <c r="LQY20" s="5"/>
      <c r="LQZ20" s="5"/>
      <c r="LRA20" s="5"/>
      <c r="LRB20" s="5"/>
      <c r="LRC20" s="5"/>
      <c r="LRD20" s="5"/>
      <c r="LRE20" s="5"/>
      <c r="LRF20" s="5"/>
      <c r="LRG20" s="5"/>
      <c r="LRH20" s="5"/>
      <c r="LRI20" s="5"/>
      <c r="LRJ20" s="5"/>
      <c r="LRK20" s="5"/>
      <c r="LRL20" s="5"/>
      <c r="LRM20" s="5"/>
      <c r="LRN20" s="5"/>
      <c r="LRO20" s="5"/>
      <c r="LRP20" s="5"/>
      <c r="LRQ20" s="5"/>
      <c r="LRR20" s="5"/>
      <c r="LRS20" s="5"/>
      <c r="LRT20" s="5"/>
      <c r="LRU20" s="5"/>
      <c r="LRV20" s="5"/>
      <c r="LRW20" s="5"/>
      <c r="LRX20" s="5"/>
      <c r="LRY20" s="5"/>
      <c r="LRZ20" s="5"/>
      <c r="LSA20" s="5"/>
      <c r="LSB20" s="5"/>
      <c r="LSC20" s="5"/>
      <c r="LSD20" s="5"/>
      <c r="LSE20" s="5"/>
      <c r="LSF20" s="5"/>
      <c r="LSG20" s="5"/>
      <c r="LSH20" s="5"/>
      <c r="LSI20" s="5"/>
      <c r="LSJ20" s="5"/>
      <c r="LSK20" s="5"/>
      <c r="LSL20" s="5"/>
      <c r="LSM20" s="5"/>
      <c r="LSN20" s="5"/>
      <c r="LSO20" s="5"/>
      <c r="LSP20" s="5"/>
      <c r="LSQ20" s="5"/>
      <c r="LSR20" s="5"/>
      <c r="LSS20" s="5"/>
      <c r="LST20" s="5"/>
      <c r="LSU20" s="5"/>
      <c r="LSV20" s="5"/>
      <c r="LSW20" s="5"/>
      <c r="LSX20" s="5"/>
      <c r="LSY20" s="5"/>
      <c r="LSZ20" s="5"/>
      <c r="LTA20" s="5"/>
      <c r="LTB20" s="5"/>
      <c r="LTC20" s="5"/>
      <c r="LTD20" s="5"/>
      <c r="LTE20" s="5"/>
      <c r="LTF20" s="5"/>
      <c r="LTG20" s="5"/>
      <c r="LTH20" s="5"/>
      <c r="LTI20" s="5"/>
      <c r="LTJ20" s="5"/>
      <c r="LTK20" s="5"/>
      <c r="LTL20" s="5"/>
      <c r="LTM20" s="5"/>
      <c r="LTN20" s="5"/>
      <c r="LTO20" s="5"/>
      <c r="LTP20" s="5"/>
      <c r="LTQ20" s="5"/>
      <c r="LTR20" s="5"/>
      <c r="LTS20" s="5"/>
      <c r="LTT20" s="5"/>
      <c r="LTU20" s="5"/>
      <c r="LTV20" s="5"/>
      <c r="LTW20" s="5"/>
      <c r="LTX20" s="5"/>
      <c r="LTY20" s="5"/>
      <c r="LTZ20" s="5"/>
      <c r="LUA20" s="5"/>
      <c r="LUB20" s="5"/>
      <c r="LUC20" s="5"/>
      <c r="LUD20" s="5"/>
      <c r="LUE20" s="5"/>
      <c r="LUF20" s="5"/>
      <c r="LUG20" s="5"/>
      <c r="LUH20" s="5"/>
      <c r="LUI20" s="5"/>
      <c r="LUJ20" s="5"/>
      <c r="LUK20" s="5"/>
      <c r="LUL20" s="5"/>
      <c r="LUM20" s="5"/>
      <c r="LUN20" s="5"/>
      <c r="LUO20" s="5"/>
      <c r="LUP20" s="5"/>
      <c r="LUQ20" s="5"/>
      <c r="LUR20" s="5"/>
      <c r="LUS20" s="5"/>
      <c r="LUT20" s="5"/>
      <c r="LUU20" s="5"/>
      <c r="LUV20" s="5"/>
      <c r="LUW20" s="5"/>
      <c r="LUX20" s="5"/>
      <c r="LUY20" s="5"/>
      <c r="LUZ20" s="5"/>
      <c r="LVA20" s="5"/>
      <c r="LVB20" s="5"/>
      <c r="LVC20" s="5"/>
      <c r="LVD20" s="5"/>
      <c r="LVE20" s="5"/>
      <c r="LVF20" s="5"/>
      <c r="LVG20" s="5"/>
      <c r="LVH20" s="5"/>
      <c r="LVI20" s="5"/>
      <c r="LVJ20" s="5"/>
      <c r="LVK20" s="5"/>
      <c r="LVL20" s="5"/>
      <c r="LVM20" s="5"/>
      <c r="LVN20" s="5"/>
      <c r="LVO20" s="5"/>
      <c r="LVP20" s="5"/>
      <c r="LVQ20" s="5"/>
      <c r="LVR20" s="5"/>
      <c r="LVS20" s="5"/>
      <c r="LVT20" s="5"/>
      <c r="LVU20" s="5"/>
      <c r="LVV20" s="5"/>
      <c r="LVW20" s="5"/>
      <c r="LVX20" s="5"/>
      <c r="LVY20" s="5"/>
      <c r="LVZ20" s="5"/>
      <c r="LWA20" s="5"/>
      <c r="LWB20" s="5"/>
      <c r="LWC20" s="5"/>
      <c r="LWD20" s="5"/>
      <c r="LWE20" s="5"/>
      <c r="LWF20" s="5"/>
      <c r="LWG20" s="5"/>
      <c r="LWH20" s="5"/>
      <c r="LWI20" s="5"/>
      <c r="LWJ20" s="5"/>
      <c r="LWK20" s="5"/>
      <c r="LWL20" s="5"/>
      <c r="LWM20" s="5"/>
      <c r="LWN20" s="5"/>
      <c r="LWO20" s="5"/>
      <c r="LWP20" s="5"/>
      <c r="LWQ20" s="5"/>
      <c r="LWR20" s="5"/>
      <c r="LWS20" s="5"/>
      <c r="LWT20" s="5"/>
      <c r="LWU20" s="5"/>
      <c r="LWV20" s="5"/>
      <c r="LWW20" s="5"/>
      <c r="LWX20" s="5"/>
      <c r="LWY20" s="5"/>
      <c r="LWZ20" s="5"/>
      <c r="LXA20" s="5"/>
      <c r="LXB20" s="5"/>
      <c r="LXC20" s="5"/>
      <c r="LXD20" s="5"/>
      <c r="LXE20" s="5"/>
      <c r="LXF20" s="5"/>
      <c r="LXG20" s="5"/>
      <c r="LXH20" s="5"/>
      <c r="LXI20" s="5"/>
      <c r="LXJ20" s="5"/>
      <c r="LXK20" s="5"/>
      <c r="LXL20" s="5"/>
      <c r="LXM20" s="5"/>
      <c r="LXN20" s="5"/>
      <c r="LXO20" s="5"/>
      <c r="LXP20" s="5"/>
      <c r="LXQ20" s="5"/>
      <c r="LXR20" s="5"/>
      <c r="LXS20" s="5"/>
      <c r="LXT20" s="5"/>
      <c r="LXU20" s="5"/>
      <c r="LXV20" s="5"/>
      <c r="LXW20" s="5"/>
      <c r="LXX20" s="5"/>
      <c r="LXY20" s="5"/>
      <c r="LXZ20" s="5"/>
      <c r="LYA20" s="5"/>
      <c r="LYB20" s="5"/>
      <c r="LYC20" s="5"/>
      <c r="LYD20" s="5"/>
      <c r="LYE20" s="5"/>
      <c r="LYF20" s="5"/>
      <c r="LYG20" s="5"/>
      <c r="LYH20" s="5"/>
      <c r="LYI20" s="5"/>
      <c r="LYJ20" s="5"/>
      <c r="LYK20" s="5"/>
      <c r="LYL20" s="5"/>
      <c r="LYM20" s="5"/>
      <c r="LYN20" s="5"/>
      <c r="LYO20" s="5"/>
      <c r="LYP20" s="5"/>
      <c r="LYQ20" s="5"/>
      <c r="LYR20" s="5"/>
      <c r="LYS20" s="5"/>
      <c r="LYT20" s="5"/>
      <c r="LYU20" s="5"/>
      <c r="LYV20" s="5"/>
      <c r="LYW20" s="5"/>
      <c r="LYX20" s="5"/>
      <c r="LYY20" s="5"/>
      <c r="LYZ20" s="5"/>
      <c r="LZA20" s="5"/>
      <c r="LZB20" s="5"/>
      <c r="LZC20" s="5"/>
      <c r="LZD20" s="5"/>
      <c r="LZE20" s="5"/>
      <c r="LZF20" s="5"/>
      <c r="LZG20" s="5"/>
      <c r="LZH20" s="5"/>
      <c r="LZI20" s="5"/>
      <c r="LZJ20" s="5"/>
      <c r="LZK20" s="5"/>
      <c r="LZL20" s="5"/>
      <c r="LZM20" s="5"/>
      <c r="LZN20" s="5"/>
      <c r="LZO20" s="5"/>
      <c r="LZP20" s="5"/>
      <c r="LZQ20" s="5"/>
      <c r="LZR20" s="5"/>
      <c r="LZS20" s="5"/>
      <c r="LZT20" s="5"/>
      <c r="LZU20" s="5"/>
      <c r="LZV20" s="5"/>
      <c r="LZW20" s="5"/>
      <c r="LZX20" s="5"/>
      <c r="LZY20" s="5"/>
      <c r="LZZ20" s="5"/>
      <c r="MAA20" s="5"/>
      <c r="MAB20" s="5"/>
      <c r="MAC20" s="5"/>
      <c r="MAD20" s="5"/>
      <c r="MAE20" s="5"/>
      <c r="MAF20" s="5"/>
      <c r="MAG20" s="5"/>
      <c r="MAH20" s="5"/>
      <c r="MAI20" s="5"/>
      <c r="MAJ20" s="5"/>
      <c r="MAK20" s="5"/>
      <c r="MAL20" s="5"/>
      <c r="MAM20" s="5"/>
      <c r="MAN20" s="5"/>
      <c r="MAO20" s="5"/>
      <c r="MAP20" s="5"/>
      <c r="MAQ20" s="5"/>
      <c r="MAR20" s="5"/>
      <c r="MAS20" s="5"/>
      <c r="MAT20" s="5"/>
      <c r="MAU20" s="5"/>
      <c r="MAV20" s="5"/>
      <c r="MAW20" s="5"/>
      <c r="MAX20" s="5"/>
      <c r="MAY20" s="5"/>
      <c r="MAZ20" s="5"/>
      <c r="MBA20" s="5"/>
      <c r="MBB20" s="5"/>
      <c r="MBC20" s="5"/>
      <c r="MBD20" s="5"/>
      <c r="MBE20" s="5"/>
      <c r="MBF20" s="5"/>
      <c r="MBG20" s="5"/>
      <c r="MBH20" s="5"/>
      <c r="MBI20" s="5"/>
      <c r="MBJ20" s="5"/>
      <c r="MBK20" s="5"/>
      <c r="MBL20" s="5"/>
      <c r="MBM20" s="5"/>
      <c r="MBN20" s="5"/>
      <c r="MBO20" s="5"/>
      <c r="MBP20" s="5"/>
      <c r="MBQ20" s="5"/>
      <c r="MBR20" s="5"/>
      <c r="MBS20" s="5"/>
      <c r="MBT20" s="5"/>
      <c r="MBU20" s="5"/>
      <c r="MBV20" s="5"/>
      <c r="MBW20" s="5"/>
      <c r="MBX20" s="5"/>
      <c r="MBY20" s="5"/>
      <c r="MBZ20" s="5"/>
      <c r="MCA20" s="5"/>
      <c r="MCB20" s="5"/>
      <c r="MCC20" s="5"/>
      <c r="MCD20" s="5"/>
      <c r="MCE20" s="5"/>
      <c r="MCF20" s="5"/>
      <c r="MCG20" s="5"/>
      <c r="MCH20" s="5"/>
      <c r="MCI20" s="5"/>
      <c r="MCJ20" s="5"/>
      <c r="MCK20" s="5"/>
      <c r="MCL20" s="5"/>
      <c r="MCM20" s="5"/>
      <c r="MCN20" s="5"/>
      <c r="MCO20" s="5"/>
      <c r="MCP20" s="5"/>
      <c r="MCQ20" s="5"/>
      <c r="MCR20" s="5"/>
      <c r="MCS20" s="5"/>
      <c r="MCT20" s="5"/>
      <c r="MCU20" s="5"/>
      <c r="MCV20" s="5"/>
      <c r="MCW20" s="5"/>
      <c r="MCX20" s="5"/>
      <c r="MCY20" s="5"/>
      <c r="MCZ20" s="5"/>
      <c r="MDA20" s="5"/>
      <c r="MDB20" s="5"/>
      <c r="MDC20" s="5"/>
      <c r="MDD20" s="5"/>
      <c r="MDE20" s="5"/>
      <c r="MDF20" s="5"/>
      <c r="MDG20" s="5"/>
      <c r="MDH20" s="5"/>
      <c r="MDI20" s="5"/>
      <c r="MDJ20" s="5"/>
      <c r="MDK20" s="5"/>
      <c r="MDL20" s="5"/>
      <c r="MDM20" s="5"/>
      <c r="MDN20" s="5"/>
      <c r="MDO20" s="5"/>
      <c r="MDP20" s="5"/>
      <c r="MDQ20" s="5"/>
      <c r="MDR20" s="5"/>
      <c r="MDS20" s="5"/>
      <c r="MDT20" s="5"/>
      <c r="MDU20" s="5"/>
      <c r="MDV20" s="5"/>
      <c r="MDW20" s="5"/>
      <c r="MDX20" s="5"/>
      <c r="MDY20" s="5"/>
      <c r="MDZ20" s="5"/>
      <c r="MEA20" s="5"/>
      <c r="MEB20" s="5"/>
      <c r="MEC20" s="5"/>
      <c r="MED20" s="5"/>
      <c r="MEE20" s="5"/>
      <c r="MEF20" s="5"/>
      <c r="MEG20" s="5"/>
      <c r="MEH20" s="5"/>
      <c r="MEI20" s="5"/>
      <c r="MEJ20" s="5"/>
      <c r="MEK20" s="5"/>
      <c r="MEL20" s="5"/>
      <c r="MEM20" s="5"/>
      <c r="MEN20" s="5"/>
      <c r="MEO20" s="5"/>
      <c r="MEP20" s="5"/>
      <c r="MEQ20" s="5"/>
      <c r="MER20" s="5"/>
      <c r="MES20" s="5"/>
      <c r="MET20" s="5"/>
      <c r="MEU20" s="5"/>
      <c r="MEV20" s="5"/>
      <c r="MEW20" s="5"/>
      <c r="MEX20" s="5"/>
      <c r="MEY20" s="5"/>
      <c r="MEZ20" s="5"/>
      <c r="MFA20" s="5"/>
      <c r="MFB20" s="5"/>
      <c r="MFC20" s="5"/>
      <c r="MFD20" s="5"/>
      <c r="MFE20" s="5"/>
      <c r="MFF20" s="5"/>
      <c r="MFG20" s="5"/>
      <c r="MFH20" s="5"/>
      <c r="MFI20" s="5"/>
      <c r="MFJ20" s="5"/>
      <c r="MFK20" s="5"/>
      <c r="MFL20" s="5"/>
      <c r="MFM20" s="5"/>
      <c r="MFN20" s="5"/>
      <c r="MFO20" s="5"/>
      <c r="MFP20" s="5"/>
      <c r="MFQ20" s="5"/>
      <c r="MFR20" s="5"/>
      <c r="MFS20" s="5"/>
      <c r="MFT20" s="5"/>
      <c r="MFU20" s="5"/>
      <c r="MFV20" s="5"/>
      <c r="MFW20" s="5"/>
      <c r="MFX20" s="5"/>
      <c r="MFY20" s="5"/>
      <c r="MFZ20" s="5"/>
      <c r="MGA20" s="5"/>
      <c r="MGB20" s="5"/>
      <c r="MGC20" s="5"/>
      <c r="MGD20" s="5"/>
      <c r="MGE20" s="5"/>
      <c r="MGF20" s="5"/>
      <c r="MGG20" s="5"/>
      <c r="MGH20" s="5"/>
      <c r="MGI20" s="5"/>
      <c r="MGJ20" s="5"/>
      <c r="MGK20" s="5"/>
      <c r="MGL20" s="5"/>
      <c r="MGM20" s="5"/>
      <c r="MGN20" s="5"/>
      <c r="MGO20" s="5"/>
      <c r="MGP20" s="5"/>
      <c r="MGQ20" s="5"/>
      <c r="MGR20" s="5"/>
      <c r="MGS20" s="5"/>
      <c r="MGT20" s="5"/>
      <c r="MGU20" s="5"/>
      <c r="MGV20" s="5"/>
      <c r="MGW20" s="5"/>
      <c r="MGX20" s="5"/>
      <c r="MGY20" s="5"/>
      <c r="MGZ20" s="5"/>
      <c r="MHA20" s="5"/>
      <c r="MHB20" s="5"/>
      <c r="MHC20" s="5"/>
      <c r="MHD20" s="5"/>
      <c r="MHE20" s="5"/>
      <c r="MHF20" s="5"/>
      <c r="MHG20" s="5"/>
      <c r="MHH20" s="5"/>
      <c r="MHI20" s="5"/>
      <c r="MHJ20" s="5"/>
      <c r="MHK20" s="5"/>
      <c r="MHL20" s="5"/>
      <c r="MHM20" s="5"/>
      <c r="MHN20" s="5"/>
      <c r="MHO20" s="5"/>
      <c r="MHP20" s="5"/>
      <c r="MHQ20" s="5"/>
      <c r="MHR20" s="5"/>
      <c r="MHS20" s="5"/>
      <c r="MHT20" s="5"/>
      <c r="MHU20" s="5"/>
      <c r="MHV20" s="5"/>
      <c r="MHW20" s="5"/>
      <c r="MHX20" s="5"/>
      <c r="MHY20" s="5"/>
      <c r="MHZ20" s="5"/>
      <c r="MIA20" s="5"/>
      <c r="MIB20" s="5"/>
      <c r="MIC20" s="5"/>
      <c r="MID20" s="5"/>
      <c r="MIE20" s="5"/>
      <c r="MIF20" s="5"/>
      <c r="MIG20" s="5"/>
      <c r="MIH20" s="5"/>
      <c r="MII20" s="5"/>
      <c r="MIJ20" s="5"/>
      <c r="MIK20" s="5"/>
      <c r="MIL20" s="5"/>
      <c r="MIM20" s="5"/>
      <c r="MIN20" s="5"/>
      <c r="MIO20" s="5"/>
      <c r="MIP20" s="5"/>
      <c r="MIQ20" s="5"/>
      <c r="MIR20" s="5"/>
      <c r="MIS20" s="5"/>
      <c r="MIT20" s="5"/>
      <c r="MIU20" s="5"/>
      <c r="MIV20" s="5"/>
      <c r="MIW20" s="5"/>
      <c r="MIX20" s="5"/>
      <c r="MIY20" s="5"/>
      <c r="MIZ20" s="5"/>
      <c r="MJA20" s="5"/>
      <c r="MJB20" s="5"/>
      <c r="MJC20" s="5"/>
      <c r="MJD20" s="5"/>
      <c r="MJE20" s="5"/>
      <c r="MJF20" s="5"/>
      <c r="MJG20" s="5"/>
      <c r="MJH20" s="5"/>
      <c r="MJI20" s="5"/>
      <c r="MJJ20" s="5"/>
      <c r="MJK20" s="5"/>
      <c r="MJL20" s="5"/>
      <c r="MJM20" s="5"/>
      <c r="MJN20" s="5"/>
      <c r="MJO20" s="5"/>
      <c r="MJP20" s="5"/>
      <c r="MJQ20" s="5"/>
      <c r="MJR20" s="5"/>
      <c r="MJS20" s="5"/>
      <c r="MJT20" s="5"/>
      <c r="MJU20" s="5"/>
      <c r="MJV20" s="5"/>
      <c r="MJW20" s="5"/>
      <c r="MJX20" s="5"/>
      <c r="MJY20" s="5"/>
      <c r="MJZ20" s="5"/>
      <c r="MKA20" s="5"/>
      <c r="MKB20" s="5"/>
      <c r="MKC20" s="5"/>
      <c r="MKD20" s="5"/>
      <c r="MKE20" s="5"/>
      <c r="MKF20" s="5"/>
      <c r="MKG20" s="5"/>
      <c r="MKH20" s="5"/>
      <c r="MKI20" s="5"/>
      <c r="MKJ20" s="5"/>
      <c r="MKK20" s="5"/>
      <c r="MKL20" s="5"/>
      <c r="MKM20" s="5"/>
      <c r="MKN20" s="5"/>
      <c r="MKO20" s="5"/>
      <c r="MKP20" s="5"/>
      <c r="MKQ20" s="5"/>
      <c r="MKR20" s="5"/>
      <c r="MKS20" s="5"/>
      <c r="MKT20" s="5"/>
      <c r="MKU20" s="5"/>
      <c r="MKV20" s="5"/>
      <c r="MKW20" s="5"/>
      <c r="MKX20" s="5"/>
      <c r="MKY20" s="5"/>
      <c r="MKZ20" s="5"/>
      <c r="MLA20" s="5"/>
      <c r="MLB20" s="5"/>
      <c r="MLC20" s="5"/>
      <c r="MLD20" s="5"/>
      <c r="MLE20" s="5"/>
      <c r="MLF20" s="5"/>
      <c r="MLG20" s="5"/>
      <c r="MLH20" s="5"/>
      <c r="MLI20" s="5"/>
      <c r="MLJ20" s="5"/>
      <c r="MLK20" s="5"/>
      <c r="MLL20" s="5"/>
      <c r="MLM20" s="5"/>
      <c r="MLN20" s="5"/>
      <c r="MLO20" s="5"/>
      <c r="MLP20" s="5"/>
      <c r="MLQ20" s="5"/>
      <c r="MLR20" s="5"/>
      <c r="MLS20" s="5"/>
      <c r="MLT20" s="5"/>
      <c r="MLU20" s="5"/>
      <c r="MLV20" s="5"/>
      <c r="MLW20" s="5"/>
      <c r="MLX20" s="5"/>
      <c r="MLY20" s="5"/>
      <c r="MLZ20" s="5"/>
      <c r="MMA20" s="5"/>
      <c r="MMB20" s="5"/>
      <c r="MMC20" s="5"/>
      <c r="MMD20" s="5"/>
      <c r="MME20" s="5"/>
      <c r="MMF20" s="5"/>
      <c r="MMG20" s="5"/>
      <c r="MMH20" s="5"/>
      <c r="MMI20" s="5"/>
      <c r="MMJ20" s="5"/>
      <c r="MMK20" s="5"/>
      <c r="MML20" s="5"/>
      <c r="MMM20" s="5"/>
      <c r="MMN20" s="5"/>
      <c r="MMO20" s="5"/>
      <c r="MMP20" s="5"/>
      <c r="MMQ20" s="5"/>
      <c r="MMR20" s="5"/>
      <c r="MMS20" s="5"/>
      <c r="MMT20" s="5"/>
      <c r="MMU20" s="5"/>
      <c r="MMV20" s="5"/>
      <c r="MMW20" s="5"/>
      <c r="MMX20" s="5"/>
      <c r="MMY20" s="5"/>
      <c r="MMZ20" s="5"/>
      <c r="MNA20" s="5"/>
      <c r="MNB20" s="5"/>
      <c r="MNC20" s="5"/>
      <c r="MND20" s="5"/>
      <c r="MNE20" s="5"/>
      <c r="MNF20" s="5"/>
      <c r="MNG20" s="5"/>
      <c r="MNH20" s="5"/>
      <c r="MNI20" s="5"/>
      <c r="MNJ20" s="5"/>
      <c r="MNK20" s="5"/>
      <c r="MNL20" s="5"/>
      <c r="MNM20" s="5"/>
      <c r="MNN20" s="5"/>
      <c r="MNO20" s="5"/>
      <c r="MNP20" s="5"/>
      <c r="MNQ20" s="5"/>
      <c r="MNR20" s="5"/>
      <c r="MNS20" s="5"/>
      <c r="MNT20" s="5"/>
      <c r="MNU20" s="5"/>
      <c r="MNV20" s="5"/>
      <c r="MNW20" s="5"/>
      <c r="MNX20" s="5"/>
      <c r="MNY20" s="5"/>
      <c r="MNZ20" s="5"/>
      <c r="MOA20" s="5"/>
      <c r="MOB20" s="5"/>
      <c r="MOC20" s="5"/>
      <c r="MOD20" s="5"/>
      <c r="MOE20" s="5"/>
      <c r="MOF20" s="5"/>
      <c r="MOG20" s="5"/>
      <c r="MOH20" s="5"/>
      <c r="MOI20" s="5"/>
      <c r="MOJ20" s="5"/>
      <c r="MOK20" s="5"/>
      <c r="MOL20" s="5"/>
      <c r="MOM20" s="5"/>
      <c r="MON20" s="5"/>
      <c r="MOO20" s="5"/>
      <c r="MOP20" s="5"/>
      <c r="MOQ20" s="5"/>
      <c r="MOR20" s="5"/>
      <c r="MOS20" s="5"/>
      <c r="MOT20" s="5"/>
      <c r="MOU20" s="5"/>
      <c r="MOV20" s="5"/>
      <c r="MOW20" s="5"/>
      <c r="MOX20" s="5"/>
      <c r="MOY20" s="5"/>
      <c r="MOZ20" s="5"/>
      <c r="MPA20" s="5"/>
      <c r="MPB20" s="5"/>
      <c r="MPC20" s="5"/>
      <c r="MPD20" s="5"/>
      <c r="MPE20" s="5"/>
      <c r="MPF20" s="5"/>
      <c r="MPG20" s="5"/>
      <c r="MPH20" s="5"/>
      <c r="MPI20" s="5"/>
      <c r="MPJ20" s="5"/>
      <c r="MPK20" s="5"/>
      <c r="MPL20" s="5"/>
      <c r="MPM20" s="5"/>
      <c r="MPN20" s="5"/>
      <c r="MPO20" s="5"/>
      <c r="MPP20" s="5"/>
      <c r="MPQ20" s="5"/>
      <c r="MPR20" s="5"/>
      <c r="MPS20" s="5"/>
      <c r="MPT20" s="5"/>
      <c r="MPU20" s="5"/>
      <c r="MPV20" s="5"/>
      <c r="MPW20" s="5"/>
      <c r="MPX20" s="5"/>
      <c r="MPY20" s="5"/>
      <c r="MPZ20" s="5"/>
      <c r="MQA20" s="5"/>
      <c r="MQB20" s="5"/>
      <c r="MQC20" s="5"/>
      <c r="MQD20" s="5"/>
      <c r="MQE20" s="5"/>
      <c r="MQF20" s="5"/>
      <c r="MQG20" s="5"/>
      <c r="MQH20" s="5"/>
      <c r="MQI20" s="5"/>
      <c r="MQJ20" s="5"/>
      <c r="MQK20" s="5"/>
      <c r="MQL20" s="5"/>
      <c r="MQM20" s="5"/>
      <c r="MQN20" s="5"/>
      <c r="MQO20" s="5"/>
      <c r="MQP20" s="5"/>
      <c r="MQQ20" s="5"/>
      <c r="MQR20" s="5"/>
      <c r="MQS20" s="5"/>
      <c r="MQT20" s="5"/>
      <c r="MQU20" s="5"/>
      <c r="MQV20" s="5"/>
      <c r="MQW20" s="5"/>
      <c r="MQX20" s="5"/>
      <c r="MQY20" s="5"/>
      <c r="MQZ20" s="5"/>
      <c r="MRA20" s="5"/>
      <c r="MRB20" s="5"/>
      <c r="MRC20" s="5"/>
      <c r="MRD20" s="5"/>
      <c r="MRE20" s="5"/>
      <c r="MRF20" s="5"/>
      <c r="MRG20" s="5"/>
      <c r="MRH20" s="5"/>
      <c r="MRI20" s="5"/>
      <c r="MRJ20" s="5"/>
      <c r="MRK20" s="5"/>
      <c r="MRL20" s="5"/>
      <c r="MRM20" s="5"/>
      <c r="MRN20" s="5"/>
      <c r="MRO20" s="5"/>
      <c r="MRP20" s="5"/>
      <c r="MRQ20" s="5"/>
      <c r="MRR20" s="5"/>
      <c r="MRS20" s="5"/>
      <c r="MRT20" s="5"/>
      <c r="MRU20" s="5"/>
      <c r="MRV20" s="5"/>
      <c r="MRW20" s="5"/>
      <c r="MRX20" s="5"/>
      <c r="MRY20" s="5"/>
      <c r="MRZ20" s="5"/>
      <c r="MSA20" s="5"/>
      <c r="MSB20" s="5"/>
      <c r="MSC20" s="5"/>
      <c r="MSD20" s="5"/>
      <c r="MSE20" s="5"/>
      <c r="MSF20" s="5"/>
      <c r="MSG20" s="5"/>
      <c r="MSH20" s="5"/>
      <c r="MSI20" s="5"/>
      <c r="MSJ20" s="5"/>
      <c r="MSK20" s="5"/>
      <c r="MSL20" s="5"/>
      <c r="MSM20" s="5"/>
      <c r="MSN20" s="5"/>
      <c r="MSO20" s="5"/>
      <c r="MSP20" s="5"/>
      <c r="MSQ20" s="5"/>
      <c r="MSR20" s="5"/>
      <c r="MSS20" s="5"/>
      <c r="MST20" s="5"/>
      <c r="MSU20" s="5"/>
      <c r="MSV20" s="5"/>
      <c r="MSW20" s="5"/>
      <c r="MSX20" s="5"/>
      <c r="MSY20" s="5"/>
      <c r="MSZ20" s="5"/>
      <c r="MTA20" s="5"/>
      <c r="MTB20" s="5"/>
      <c r="MTC20" s="5"/>
      <c r="MTD20" s="5"/>
      <c r="MTE20" s="5"/>
      <c r="MTF20" s="5"/>
      <c r="MTG20" s="5"/>
      <c r="MTH20" s="5"/>
      <c r="MTI20" s="5"/>
      <c r="MTJ20" s="5"/>
      <c r="MTK20" s="5"/>
      <c r="MTL20" s="5"/>
      <c r="MTM20" s="5"/>
      <c r="MTN20" s="5"/>
      <c r="MTO20" s="5"/>
      <c r="MTP20" s="5"/>
      <c r="MTQ20" s="5"/>
      <c r="MTR20" s="5"/>
      <c r="MTS20" s="5"/>
      <c r="MTT20" s="5"/>
      <c r="MTU20" s="5"/>
      <c r="MTV20" s="5"/>
      <c r="MTW20" s="5"/>
      <c r="MTX20" s="5"/>
      <c r="MTY20" s="5"/>
      <c r="MTZ20" s="5"/>
      <c r="MUA20" s="5"/>
      <c r="MUB20" s="5"/>
      <c r="MUC20" s="5"/>
      <c r="MUD20" s="5"/>
      <c r="MUE20" s="5"/>
      <c r="MUF20" s="5"/>
      <c r="MUG20" s="5"/>
      <c r="MUH20" s="5"/>
      <c r="MUI20" s="5"/>
      <c r="MUJ20" s="5"/>
      <c r="MUK20" s="5"/>
      <c r="MUL20" s="5"/>
      <c r="MUM20" s="5"/>
      <c r="MUN20" s="5"/>
      <c r="MUO20" s="5"/>
      <c r="MUP20" s="5"/>
      <c r="MUQ20" s="5"/>
      <c r="MUR20" s="5"/>
      <c r="MUS20" s="5"/>
      <c r="MUT20" s="5"/>
      <c r="MUU20" s="5"/>
      <c r="MUV20" s="5"/>
      <c r="MUW20" s="5"/>
      <c r="MUX20" s="5"/>
      <c r="MUY20" s="5"/>
      <c r="MUZ20" s="5"/>
      <c r="MVA20" s="5"/>
      <c r="MVB20" s="5"/>
      <c r="MVC20" s="5"/>
      <c r="MVD20" s="5"/>
      <c r="MVE20" s="5"/>
      <c r="MVF20" s="5"/>
      <c r="MVG20" s="5"/>
      <c r="MVH20" s="5"/>
      <c r="MVI20" s="5"/>
      <c r="MVJ20" s="5"/>
      <c r="MVK20" s="5"/>
      <c r="MVL20" s="5"/>
      <c r="MVM20" s="5"/>
      <c r="MVN20" s="5"/>
      <c r="MVO20" s="5"/>
      <c r="MVP20" s="5"/>
      <c r="MVQ20" s="5"/>
      <c r="MVR20" s="5"/>
      <c r="MVS20" s="5"/>
      <c r="MVT20" s="5"/>
      <c r="MVU20" s="5"/>
      <c r="MVV20" s="5"/>
      <c r="MVW20" s="5"/>
      <c r="MVX20" s="5"/>
      <c r="MVY20" s="5"/>
      <c r="MVZ20" s="5"/>
      <c r="MWA20" s="5"/>
      <c r="MWB20" s="5"/>
      <c r="MWC20" s="5"/>
      <c r="MWD20" s="5"/>
      <c r="MWE20" s="5"/>
      <c r="MWF20" s="5"/>
      <c r="MWG20" s="5"/>
      <c r="MWH20" s="5"/>
      <c r="MWI20" s="5"/>
      <c r="MWJ20" s="5"/>
      <c r="MWK20" s="5"/>
      <c r="MWL20" s="5"/>
      <c r="MWM20" s="5"/>
      <c r="MWN20" s="5"/>
      <c r="MWO20" s="5"/>
      <c r="MWP20" s="5"/>
      <c r="MWQ20" s="5"/>
      <c r="MWR20" s="5"/>
      <c r="MWS20" s="5"/>
      <c r="MWT20" s="5"/>
      <c r="MWU20" s="5"/>
      <c r="MWV20" s="5"/>
      <c r="MWW20" s="5"/>
      <c r="MWX20" s="5"/>
      <c r="MWY20" s="5"/>
      <c r="MWZ20" s="5"/>
      <c r="MXA20" s="5"/>
      <c r="MXB20" s="5"/>
      <c r="MXC20" s="5"/>
      <c r="MXD20" s="5"/>
      <c r="MXE20" s="5"/>
      <c r="MXF20" s="5"/>
      <c r="MXG20" s="5"/>
      <c r="MXH20" s="5"/>
      <c r="MXI20" s="5"/>
      <c r="MXJ20" s="5"/>
      <c r="MXK20" s="5"/>
      <c r="MXL20" s="5"/>
      <c r="MXM20" s="5"/>
      <c r="MXN20" s="5"/>
      <c r="MXO20" s="5"/>
      <c r="MXP20" s="5"/>
      <c r="MXQ20" s="5"/>
      <c r="MXR20" s="5"/>
      <c r="MXS20" s="5"/>
      <c r="MXT20" s="5"/>
      <c r="MXU20" s="5"/>
      <c r="MXV20" s="5"/>
      <c r="MXW20" s="5"/>
      <c r="MXX20" s="5"/>
      <c r="MXY20" s="5"/>
      <c r="MXZ20" s="5"/>
      <c r="MYA20" s="5"/>
      <c r="MYB20" s="5"/>
      <c r="MYC20" s="5"/>
      <c r="MYD20" s="5"/>
      <c r="MYE20" s="5"/>
      <c r="MYF20" s="5"/>
      <c r="MYG20" s="5"/>
      <c r="MYH20" s="5"/>
      <c r="MYI20" s="5"/>
      <c r="MYJ20" s="5"/>
      <c r="MYK20" s="5"/>
      <c r="MYL20" s="5"/>
      <c r="MYM20" s="5"/>
      <c r="MYN20" s="5"/>
      <c r="MYO20" s="5"/>
      <c r="MYP20" s="5"/>
      <c r="MYQ20" s="5"/>
      <c r="MYR20" s="5"/>
      <c r="MYS20" s="5"/>
      <c r="MYT20" s="5"/>
      <c r="MYU20" s="5"/>
      <c r="MYV20" s="5"/>
      <c r="MYW20" s="5"/>
      <c r="MYX20" s="5"/>
      <c r="MYY20" s="5"/>
      <c r="MYZ20" s="5"/>
      <c r="MZA20" s="5"/>
      <c r="MZB20" s="5"/>
      <c r="MZC20" s="5"/>
      <c r="MZD20" s="5"/>
      <c r="MZE20" s="5"/>
      <c r="MZF20" s="5"/>
      <c r="MZG20" s="5"/>
      <c r="MZH20" s="5"/>
      <c r="MZI20" s="5"/>
      <c r="MZJ20" s="5"/>
      <c r="MZK20" s="5"/>
      <c r="MZL20" s="5"/>
      <c r="MZM20" s="5"/>
      <c r="MZN20" s="5"/>
      <c r="MZO20" s="5"/>
      <c r="MZP20" s="5"/>
      <c r="MZQ20" s="5"/>
      <c r="MZR20" s="5"/>
      <c r="MZS20" s="5"/>
      <c r="MZT20" s="5"/>
      <c r="MZU20" s="5"/>
      <c r="MZV20" s="5"/>
      <c r="MZW20" s="5"/>
      <c r="MZX20" s="5"/>
      <c r="MZY20" s="5"/>
      <c r="MZZ20" s="5"/>
      <c r="NAA20" s="5"/>
      <c r="NAB20" s="5"/>
      <c r="NAC20" s="5"/>
      <c r="NAD20" s="5"/>
      <c r="NAE20" s="5"/>
      <c r="NAF20" s="5"/>
      <c r="NAG20" s="5"/>
      <c r="NAH20" s="5"/>
      <c r="NAI20" s="5"/>
      <c r="NAJ20" s="5"/>
      <c r="NAK20" s="5"/>
      <c r="NAL20" s="5"/>
      <c r="NAM20" s="5"/>
      <c r="NAN20" s="5"/>
      <c r="NAO20" s="5"/>
      <c r="NAP20" s="5"/>
      <c r="NAQ20" s="5"/>
      <c r="NAR20" s="5"/>
      <c r="NAS20" s="5"/>
      <c r="NAT20" s="5"/>
      <c r="NAU20" s="5"/>
      <c r="NAV20" s="5"/>
      <c r="NAW20" s="5"/>
      <c r="NAX20" s="5"/>
      <c r="NAY20" s="5"/>
      <c r="NAZ20" s="5"/>
      <c r="NBA20" s="5"/>
      <c r="NBB20" s="5"/>
      <c r="NBC20" s="5"/>
      <c r="NBD20" s="5"/>
      <c r="NBE20" s="5"/>
      <c r="NBF20" s="5"/>
      <c r="NBG20" s="5"/>
      <c r="NBH20" s="5"/>
      <c r="NBI20" s="5"/>
      <c r="NBJ20" s="5"/>
      <c r="NBK20" s="5"/>
      <c r="NBL20" s="5"/>
      <c r="NBM20" s="5"/>
      <c r="NBN20" s="5"/>
      <c r="NBO20" s="5"/>
      <c r="NBP20" s="5"/>
      <c r="NBQ20" s="5"/>
      <c r="NBR20" s="5"/>
      <c r="NBS20" s="5"/>
      <c r="NBT20" s="5"/>
      <c r="NBU20" s="5"/>
      <c r="NBV20" s="5"/>
      <c r="NBW20" s="5"/>
      <c r="NBX20" s="5"/>
      <c r="NBY20" s="5"/>
      <c r="NBZ20" s="5"/>
      <c r="NCA20" s="5"/>
      <c r="NCB20" s="5"/>
      <c r="NCC20" s="5"/>
      <c r="NCD20" s="5"/>
      <c r="NCE20" s="5"/>
      <c r="NCF20" s="5"/>
      <c r="NCG20" s="5"/>
      <c r="NCH20" s="5"/>
      <c r="NCI20" s="5"/>
      <c r="NCJ20" s="5"/>
      <c r="NCK20" s="5"/>
      <c r="NCL20" s="5"/>
      <c r="NCM20" s="5"/>
      <c r="NCN20" s="5"/>
      <c r="NCO20" s="5"/>
      <c r="NCP20" s="5"/>
      <c r="NCQ20" s="5"/>
      <c r="NCR20" s="5"/>
      <c r="NCS20" s="5"/>
      <c r="NCT20" s="5"/>
      <c r="NCU20" s="5"/>
      <c r="NCV20" s="5"/>
      <c r="NCW20" s="5"/>
      <c r="NCX20" s="5"/>
      <c r="NCY20" s="5"/>
      <c r="NCZ20" s="5"/>
      <c r="NDA20" s="5"/>
      <c r="NDB20" s="5"/>
      <c r="NDC20" s="5"/>
      <c r="NDD20" s="5"/>
      <c r="NDE20" s="5"/>
      <c r="NDF20" s="5"/>
      <c r="NDG20" s="5"/>
      <c r="NDH20" s="5"/>
      <c r="NDI20" s="5"/>
      <c r="NDJ20" s="5"/>
      <c r="NDK20" s="5"/>
      <c r="NDL20" s="5"/>
      <c r="NDM20" s="5"/>
      <c r="NDN20" s="5"/>
      <c r="NDO20" s="5"/>
      <c r="NDP20" s="5"/>
      <c r="NDQ20" s="5"/>
      <c r="NDR20" s="5"/>
      <c r="NDS20" s="5"/>
      <c r="NDT20" s="5"/>
      <c r="NDU20" s="5"/>
      <c r="NDV20" s="5"/>
      <c r="NDW20" s="5"/>
      <c r="NDX20" s="5"/>
      <c r="NDY20" s="5"/>
      <c r="NDZ20" s="5"/>
      <c r="NEA20" s="5"/>
      <c r="NEB20" s="5"/>
      <c r="NEC20" s="5"/>
      <c r="NED20" s="5"/>
      <c r="NEE20" s="5"/>
      <c r="NEF20" s="5"/>
      <c r="NEG20" s="5"/>
      <c r="NEH20" s="5"/>
      <c r="NEI20" s="5"/>
      <c r="NEJ20" s="5"/>
      <c r="NEK20" s="5"/>
      <c r="NEL20" s="5"/>
      <c r="NEM20" s="5"/>
      <c r="NEN20" s="5"/>
      <c r="NEO20" s="5"/>
      <c r="NEP20" s="5"/>
      <c r="NEQ20" s="5"/>
      <c r="NER20" s="5"/>
      <c r="NES20" s="5"/>
      <c r="NET20" s="5"/>
      <c r="NEU20" s="5"/>
      <c r="NEV20" s="5"/>
      <c r="NEW20" s="5"/>
      <c r="NEX20" s="5"/>
      <c r="NEY20" s="5"/>
      <c r="NEZ20" s="5"/>
      <c r="NFA20" s="5"/>
      <c r="NFB20" s="5"/>
      <c r="NFC20" s="5"/>
      <c r="NFD20" s="5"/>
      <c r="NFE20" s="5"/>
      <c r="NFF20" s="5"/>
      <c r="NFG20" s="5"/>
      <c r="NFH20" s="5"/>
      <c r="NFI20" s="5"/>
      <c r="NFJ20" s="5"/>
      <c r="NFK20" s="5"/>
      <c r="NFL20" s="5"/>
      <c r="NFM20" s="5"/>
      <c r="NFN20" s="5"/>
      <c r="NFO20" s="5"/>
      <c r="NFP20" s="5"/>
      <c r="NFQ20" s="5"/>
      <c r="NFR20" s="5"/>
      <c r="NFS20" s="5"/>
      <c r="NFT20" s="5"/>
      <c r="NFU20" s="5"/>
      <c r="NFV20" s="5"/>
      <c r="NFW20" s="5"/>
      <c r="NFX20" s="5"/>
      <c r="NFY20" s="5"/>
      <c r="NFZ20" s="5"/>
      <c r="NGA20" s="5"/>
      <c r="NGB20" s="5"/>
      <c r="NGC20" s="5"/>
      <c r="NGD20" s="5"/>
      <c r="NGE20" s="5"/>
      <c r="NGF20" s="5"/>
      <c r="NGG20" s="5"/>
      <c r="NGH20" s="5"/>
      <c r="NGI20" s="5"/>
      <c r="NGJ20" s="5"/>
      <c r="NGK20" s="5"/>
      <c r="NGL20" s="5"/>
      <c r="NGM20" s="5"/>
      <c r="NGN20" s="5"/>
      <c r="NGO20" s="5"/>
      <c r="NGP20" s="5"/>
      <c r="NGQ20" s="5"/>
      <c r="NGR20" s="5"/>
      <c r="NGS20" s="5"/>
      <c r="NGT20" s="5"/>
      <c r="NGU20" s="5"/>
      <c r="NGV20" s="5"/>
      <c r="NGW20" s="5"/>
      <c r="NGX20" s="5"/>
      <c r="NGY20" s="5"/>
      <c r="NGZ20" s="5"/>
      <c r="NHA20" s="5"/>
      <c r="NHB20" s="5"/>
      <c r="NHC20" s="5"/>
      <c r="NHD20" s="5"/>
      <c r="NHE20" s="5"/>
      <c r="NHF20" s="5"/>
      <c r="NHG20" s="5"/>
      <c r="NHH20" s="5"/>
      <c r="NHI20" s="5"/>
      <c r="NHJ20" s="5"/>
      <c r="NHK20" s="5"/>
      <c r="NHL20" s="5"/>
      <c r="NHM20" s="5"/>
      <c r="NHN20" s="5"/>
      <c r="NHO20" s="5"/>
      <c r="NHP20" s="5"/>
      <c r="NHQ20" s="5"/>
      <c r="NHR20" s="5"/>
      <c r="NHS20" s="5"/>
      <c r="NHT20" s="5"/>
      <c r="NHU20" s="5"/>
      <c r="NHV20" s="5"/>
      <c r="NHW20" s="5"/>
      <c r="NHX20" s="5"/>
      <c r="NHY20" s="5"/>
      <c r="NHZ20" s="5"/>
      <c r="NIA20" s="5"/>
      <c r="NIB20" s="5"/>
      <c r="NIC20" s="5"/>
      <c r="NID20" s="5"/>
      <c r="NIE20" s="5"/>
      <c r="NIF20" s="5"/>
      <c r="NIG20" s="5"/>
      <c r="NIH20" s="5"/>
      <c r="NII20" s="5"/>
      <c r="NIJ20" s="5"/>
      <c r="NIK20" s="5"/>
      <c r="NIL20" s="5"/>
      <c r="NIM20" s="5"/>
      <c r="NIN20" s="5"/>
      <c r="NIO20" s="5"/>
      <c r="NIP20" s="5"/>
      <c r="NIQ20" s="5"/>
      <c r="NIR20" s="5"/>
      <c r="NIS20" s="5"/>
      <c r="NIT20" s="5"/>
      <c r="NIU20" s="5"/>
      <c r="NIV20" s="5"/>
      <c r="NIW20" s="5"/>
      <c r="NIX20" s="5"/>
      <c r="NIY20" s="5"/>
      <c r="NIZ20" s="5"/>
      <c r="NJA20" s="5"/>
      <c r="NJB20" s="5"/>
      <c r="NJC20" s="5"/>
      <c r="NJD20" s="5"/>
      <c r="NJE20" s="5"/>
      <c r="NJF20" s="5"/>
      <c r="NJG20" s="5"/>
      <c r="NJH20" s="5"/>
      <c r="NJI20" s="5"/>
      <c r="NJJ20" s="5"/>
      <c r="NJK20" s="5"/>
      <c r="NJL20" s="5"/>
      <c r="NJM20" s="5"/>
      <c r="NJN20" s="5"/>
      <c r="NJO20" s="5"/>
      <c r="NJP20" s="5"/>
      <c r="NJQ20" s="5"/>
      <c r="NJR20" s="5"/>
      <c r="NJS20" s="5"/>
      <c r="NJT20" s="5"/>
      <c r="NJU20" s="5"/>
      <c r="NJV20" s="5"/>
      <c r="NJW20" s="5"/>
      <c r="NJX20" s="5"/>
      <c r="NJY20" s="5"/>
      <c r="NJZ20" s="5"/>
      <c r="NKA20" s="5"/>
      <c r="NKB20" s="5"/>
      <c r="NKC20" s="5"/>
      <c r="NKD20" s="5"/>
      <c r="NKE20" s="5"/>
      <c r="NKF20" s="5"/>
      <c r="NKG20" s="5"/>
      <c r="NKH20" s="5"/>
      <c r="NKI20" s="5"/>
      <c r="NKJ20" s="5"/>
      <c r="NKK20" s="5"/>
      <c r="NKL20" s="5"/>
      <c r="NKM20" s="5"/>
      <c r="NKN20" s="5"/>
      <c r="NKO20" s="5"/>
      <c r="NKP20" s="5"/>
      <c r="NKQ20" s="5"/>
      <c r="NKR20" s="5"/>
      <c r="NKS20" s="5"/>
      <c r="NKT20" s="5"/>
      <c r="NKU20" s="5"/>
      <c r="NKV20" s="5"/>
      <c r="NKW20" s="5"/>
      <c r="NKX20" s="5"/>
      <c r="NKY20" s="5"/>
      <c r="NKZ20" s="5"/>
      <c r="NLA20" s="5"/>
      <c r="NLB20" s="5"/>
      <c r="NLC20" s="5"/>
      <c r="NLD20" s="5"/>
      <c r="NLE20" s="5"/>
      <c r="NLF20" s="5"/>
      <c r="NLG20" s="5"/>
      <c r="NLH20" s="5"/>
      <c r="NLI20" s="5"/>
      <c r="NLJ20" s="5"/>
      <c r="NLK20" s="5"/>
      <c r="NLL20" s="5"/>
      <c r="NLM20" s="5"/>
      <c r="NLN20" s="5"/>
      <c r="NLO20" s="5"/>
      <c r="NLP20" s="5"/>
      <c r="NLQ20" s="5"/>
      <c r="NLR20" s="5"/>
      <c r="NLS20" s="5"/>
      <c r="NLT20" s="5"/>
      <c r="NLU20" s="5"/>
      <c r="NLV20" s="5"/>
      <c r="NLW20" s="5"/>
      <c r="NLX20" s="5"/>
      <c r="NLY20" s="5"/>
      <c r="NLZ20" s="5"/>
      <c r="NMA20" s="5"/>
      <c r="NMB20" s="5"/>
      <c r="NMC20" s="5"/>
      <c r="NMD20" s="5"/>
      <c r="NME20" s="5"/>
      <c r="NMF20" s="5"/>
      <c r="NMG20" s="5"/>
      <c r="NMH20" s="5"/>
      <c r="NMI20" s="5"/>
      <c r="NMJ20" s="5"/>
      <c r="NMK20" s="5"/>
      <c r="NML20" s="5"/>
      <c r="NMM20" s="5"/>
      <c r="NMN20" s="5"/>
      <c r="NMO20" s="5"/>
      <c r="NMP20" s="5"/>
      <c r="NMQ20" s="5"/>
      <c r="NMR20" s="5"/>
      <c r="NMS20" s="5"/>
      <c r="NMT20" s="5"/>
      <c r="NMU20" s="5"/>
      <c r="NMV20" s="5"/>
      <c r="NMW20" s="5"/>
      <c r="NMX20" s="5"/>
      <c r="NMY20" s="5"/>
      <c r="NMZ20" s="5"/>
      <c r="NNA20" s="5"/>
      <c r="NNB20" s="5"/>
      <c r="NNC20" s="5"/>
      <c r="NND20" s="5"/>
      <c r="NNE20" s="5"/>
      <c r="NNF20" s="5"/>
      <c r="NNG20" s="5"/>
      <c r="NNH20" s="5"/>
      <c r="NNI20" s="5"/>
      <c r="NNJ20" s="5"/>
      <c r="NNK20" s="5"/>
      <c r="NNL20" s="5"/>
      <c r="NNM20" s="5"/>
      <c r="NNN20" s="5"/>
      <c r="NNO20" s="5"/>
      <c r="NNP20" s="5"/>
      <c r="NNQ20" s="5"/>
      <c r="NNR20" s="5"/>
      <c r="NNS20" s="5"/>
      <c r="NNT20" s="5"/>
      <c r="NNU20" s="5"/>
      <c r="NNV20" s="5"/>
      <c r="NNW20" s="5"/>
      <c r="NNX20" s="5"/>
      <c r="NNY20" s="5"/>
      <c r="NNZ20" s="5"/>
      <c r="NOA20" s="5"/>
      <c r="NOB20" s="5"/>
      <c r="NOC20" s="5"/>
      <c r="NOD20" s="5"/>
      <c r="NOE20" s="5"/>
      <c r="NOF20" s="5"/>
      <c r="NOG20" s="5"/>
      <c r="NOH20" s="5"/>
      <c r="NOI20" s="5"/>
      <c r="NOJ20" s="5"/>
      <c r="NOK20" s="5"/>
      <c r="NOL20" s="5"/>
      <c r="NOM20" s="5"/>
      <c r="NON20" s="5"/>
      <c r="NOO20" s="5"/>
      <c r="NOP20" s="5"/>
      <c r="NOQ20" s="5"/>
      <c r="NOR20" s="5"/>
      <c r="NOS20" s="5"/>
      <c r="NOT20" s="5"/>
      <c r="NOU20" s="5"/>
      <c r="NOV20" s="5"/>
      <c r="NOW20" s="5"/>
      <c r="NOX20" s="5"/>
      <c r="NOY20" s="5"/>
      <c r="NOZ20" s="5"/>
      <c r="NPA20" s="5"/>
      <c r="NPB20" s="5"/>
      <c r="NPC20" s="5"/>
      <c r="NPD20" s="5"/>
      <c r="NPE20" s="5"/>
      <c r="NPF20" s="5"/>
      <c r="NPG20" s="5"/>
      <c r="NPH20" s="5"/>
      <c r="NPI20" s="5"/>
      <c r="NPJ20" s="5"/>
      <c r="NPK20" s="5"/>
      <c r="NPL20" s="5"/>
      <c r="NPM20" s="5"/>
      <c r="NPN20" s="5"/>
      <c r="NPO20" s="5"/>
      <c r="NPP20" s="5"/>
      <c r="NPQ20" s="5"/>
      <c r="NPR20" s="5"/>
      <c r="NPS20" s="5"/>
      <c r="NPT20" s="5"/>
      <c r="NPU20" s="5"/>
      <c r="NPV20" s="5"/>
      <c r="NPW20" s="5"/>
      <c r="NPX20" s="5"/>
      <c r="NPY20" s="5"/>
      <c r="NPZ20" s="5"/>
      <c r="NQA20" s="5"/>
      <c r="NQB20" s="5"/>
      <c r="NQC20" s="5"/>
      <c r="NQD20" s="5"/>
      <c r="NQE20" s="5"/>
      <c r="NQF20" s="5"/>
      <c r="NQG20" s="5"/>
      <c r="NQH20" s="5"/>
      <c r="NQI20" s="5"/>
      <c r="NQJ20" s="5"/>
      <c r="NQK20" s="5"/>
      <c r="NQL20" s="5"/>
      <c r="NQM20" s="5"/>
      <c r="NQN20" s="5"/>
      <c r="NQO20" s="5"/>
      <c r="NQP20" s="5"/>
      <c r="NQQ20" s="5"/>
      <c r="NQR20" s="5"/>
      <c r="NQS20" s="5"/>
      <c r="NQT20" s="5"/>
      <c r="NQU20" s="5"/>
      <c r="NQV20" s="5"/>
      <c r="NQW20" s="5"/>
      <c r="NQX20" s="5"/>
      <c r="NQY20" s="5"/>
      <c r="NQZ20" s="5"/>
      <c r="NRA20" s="5"/>
      <c r="NRB20" s="5"/>
      <c r="NRC20" s="5"/>
      <c r="NRD20" s="5"/>
      <c r="NRE20" s="5"/>
      <c r="NRF20" s="5"/>
      <c r="NRG20" s="5"/>
      <c r="NRH20" s="5"/>
      <c r="NRI20" s="5"/>
      <c r="NRJ20" s="5"/>
      <c r="NRK20" s="5"/>
      <c r="NRL20" s="5"/>
      <c r="NRM20" s="5"/>
      <c r="NRN20" s="5"/>
      <c r="NRO20" s="5"/>
      <c r="NRP20" s="5"/>
      <c r="NRQ20" s="5"/>
      <c r="NRR20" s="5"/>
      <c r="NRS20" s="5"/>
      <c r="NRT20" s="5"/>
      <c r="NRU20" s="5"/>
      <c r="NRV20" s="5"/>
      <c r="NRW20" s="5"/>
      <c r="NRX20" s="5"/>
      <c r="NRY20" s="5"/>
      <c r="NRZ20" s="5"/>
      <c r="NSA20" s="5"/>
      <c r="NSB20" s="5"/>
      <c r="NSC20" s="5"/>
      <c r="NSD20" s="5"/>
      <c r="NSE20" s="5"/>
      <c r="NSF20" s="5"/>
      <c r="NSG20" s="5"/>
      <c r="NSH20" s="5"/>
      <c r="NSI20" s="5"/>
      <c r="NSJ20" s="5"/>
      <c r="NSK20" s="5"/>
      <c r="NSL20" s="5"/>
      <c r="NSM20" s="5"/>
      <c r="NSN20" s="5"/>
      <c r="NSO20" s="5"/>
      <c r="NSP20" s="5"/>
      <c r="NSQ20" s="5"/>
      <c r="NSR20" s="5"/>
      <c r="NSS20" s="5"/>
      <c r="NST20" s="5"/>
      <c r="NSU20" s="5"/>
      <c r="NSV20" s="5"/>
      <c r="NSW20" s="5"/>
      <c r="NSX20" s="5"/>
      <c r="NSY20" s="5"/>
      <c r="NSZ20" s="5"/>
      <c r="NTA20" s="5"/>
      <c r="NTB20" s="5"/>
      <c r="NTC20" s="5"/>
      <c r="NTD20" s="5"/>
      <c r="NTE20" s="5"/>
      <c r="NTF20" s="5"/>
      <c r="NTG20" s="5"/>
      <c r="NTH20" s="5"/>
      <c r="NTI20" s="5"/>
      <c r="NTJ20" s="5"/>
      <c r="NTK20" s="5"/>
      <c r="NTL20" s="5"/>
      <c r="NTM20" s="5"/>
      <c r="NTN20" s="5"/>
      <c r="NTO20" s="5"/>
      <c r="NTP20" s="5"/>
      <c r="NTQ20" s="5"/>
      <c r="NTR20" s="5"/>
      <c r="NTS20" s="5"/>
      <c r="NTT20" s="5"/>
      <c r="NTU20" s="5"/>
      <c r="NTV20" s="5"/>
      <c r="NTW20" s="5"/>
      <c r="NTX20" s="5"/>
      <c r="NTY20" s="5"/>
      <c r="NTZ20" s="5"/>
      <c r="NUA20" s="5"/>
      <c r="NUB20" s="5"/>
      <c r="NUC20" s="5"/>
      <c r="NUD20" s="5"/>
      <c r="NUE20" s="5"/>
      <c r="NUF20" s="5"/>
      <c r="NUG20" s="5"/>
      <c r="NUH20" s="5"/>
      <c r="NUI20" s="5"/>
      <c r="NUJ20" s="5"/>
      <c r="NUK20" s="5"/>
      <c r="NUL20" s="5"/>
      <c r="NUM20" s="5"/>
      <c r="NUN20" s="5"/>
      <c r="NUO20" s="5"/>
      <c r="NUP20" s="5"/>
      <c r="NUQ20" s="5"/>
      <c r="NUR20" s="5"/>
      <c r="NUS20" s="5"/>
      <c r="NUT20" s="5"/>
      <c r="NUU20" s="5"/>
      <c r="NUV20" s="5"/>
      <c r="NUW20" s="5"/>
      <c r="NUX20" s="5"/>
      <c r="NUY20" s="5"/>
      <c r="NUZ20" s="5"/>
      <c r="NVA20" s="5"/>
      <c r="NVB20" s="5"/>
      <c r="NVC20" s="5"/>
      <c r="NVD20" s="5"/>
      <c r="NVE20" s="5"/>
      <c r="NVF20" s="5"/>
      <c r="NVG20" s="5"/>
      <c r="NVH20" s="5"/>
      <c r="NVI20" s="5"/>
      <c r="NVJ20" s="5"/>
      <c r="NVK20" s="5"/>
      <c r="NVL20" s="5"/>
      <c r="NVM20" s="5"/>
      <c r="NVN20" s="5"/>
      <c r="NVO20" s="5"/>
      <c r="NVP20" s="5"/>
      <c r="NVQ20" s="5"/>
      <c r="NVR20" s="5"/>
      <c r="NVS20" s="5"/>
      <c r="NVT20" s="5"/>
      <c r="NVU20" s="5"/>
      <c r="NVV20" s="5"/>
      <c r="NVW20" s="5"/>
      <c r="NVX20" s="5"/>
      <c r="NVY20" s="5"/>
      <c r="NVZ20" s="5"/>
      <c r="NWA20" s="5"/>
      <c r="NWB20" s="5"/>
      <c r="NWC20" s="5"/>
      <c r="NWD20" s="5"/>
      <c r="NWE20" s="5"/>
      <c r="NWF20" s="5"/>
      <c r="NWG20" s="5"/>
      <c r="NWH20" s="5"/>
      <c r="NWI20" s="5"/>
      <c r="NWJ20" s="5"/>
      <c r="NWK20" s="5"/>
      <c r="NWL20" s="5"/>
      <c r="NWM20" s="5"/>
      <c r="NWN20" s="5"/>
      <c r="NWO20" s="5"/>
      <c r="NWP20" s="5"/>
      <c r="NWQ20" s="5"/>
      <c r="NWR20" s="5"/>
      <c r="NWS20" s="5"/>
      <c r="NWT20" s="5"/>
      <c r="NWU20" s="5"/>
      <c r="NWV20" s="5"/>
      <c r="NWW20" s="5"/>
      <c r="NWX20" s="5"/>
      <c r="NWY20" s="5"/>
      <c r="NWZ20" s="5"/>
      <c r="NXA20" s="5"/>
      <c r="NXB20" s="5"/>
      <c r="NXC20" s="5"/>
      <c r="NXD20" s="5"/>
      <c r="NXE20" s="5"/>
      <c r="NXF20" s="5"/>
      <c r="NXG20" s="5"/>
      <c r="NXH20" s="5"/>
      <c r="NXI20" s="5"/>
      <c r="NXJ20" s="5"/>
      <c r="NXK20" s="5"/>
      <c r="NXL20" s="5"/>
      <c r="NXM20" s="5"/>
      <c r="NXN20" s="5"/>
      <c r="NXO20" s="5"/>
      <c r="NXP20" s="5"/>
      <c r="NXQ20" s="5"/>
      <c r="NXR20" s="5"/>
      <c r="NXS20" s="5"/>
      <c r="NXT20" s="5"/>
      <c r="NXU20" s="5"/>
      <c r="NXV20" s="5"/>
      <c r="NXW20" s="5"/>
      <c r="NXX20" s="5"/>
      <c r="NXY20" s="5"/>
      <c r="NXZ20" s="5"/>
      <c r="NYA20" s="5"/>
      <c r="NYB20" s="5"/>
      <c r="NYC20" s="5"/>
      <c r="NYD20" s="5"/>
      <c r="NYE20" s="5"/>
      <c r="NYF20" s="5"/>
      <c r="NYG20" s="5"/>
      <c r="NYH20" s="5"/>
      <c r="NYI20" s="5"/>
      <c r="NYJ20" s="5"/>
      <c r="NYK20" s="5"/>
      <c r="NYL20" s="5"/>
      <c r="NYM20" s="5"/>
      <c r="NYN20" s="5"/>
      <c r="NYO20" s="5"/>
      <c r="NYP20" s="5"/>
      <c r="NYQ20" s="5"/>
      <c r="NYR20" s="5"/>
      <c r="NYS20" s="5"/>
      <c r="NYT20" s="5"/>
      <c r="NYU20" s="5"/>
      <c r="NYV20" s="5"/>
      <c r="NYW20" s="5"/>
      <c r="NYX20" s="5"/>
      <c r="NYY20" s="5"/>
      <c r="NYZ20" s="5"/>
      <c r="NZA20" s="5"/>
      <c r="NZB20" s="5"/>
      <c r="NZC20" s="5"/>
      <c r="NZD20" s="5"/>
      <c r="NZE20" s="5"/>
      <c r="NZF20" s="5"/>
      <c r="NZG20" s="5"/>
      <c r="NZH20" s="5"/>
      <c r="NZI20" s="5"/>
      <c r="NZJ20" s="5"/>
      <c r="NZK20" s="5"/>
      <c r="NZL20" s="5"/>
      <c r="NZM20" s="5"/>
      <c r="NZN20" s="5"/>
      <c r="NZO20" s="5"/>
      <c r="NZP20" s="5"/>
      <c r="NZQ20" s="5"/>
      <c r="NZR20" s="5"/>
      <c r="NZS20" s="5"/>
      <c r="NZT20" s="5"/>
      <c r="NZU20" s="5"/>
      <c r="NZV20" s="5"/>
      <c r="NZW20" s="5"/>
      <c r="NZX20" s="5"/>
      <c r="NZY20" s="5"/>
      <c r="NZZ20" s="5"/>
      <c r="OAA20" s="5"/>
      <c r="OAB20" s="5"/>
      <c r="OAC20" s="5"/>
      <c r="OAD20" s="5"/>
      <c r="OAE20" s="5"/>
      <c r="OAF20" s="5"/>
      <c r="OAG20" s="5"/>
      <c r="OAH20" s="5"/>
      <c r="OAI20" s="5"/>
      <c r="OAJ20" s="5"/>
      <c r="OAK20" s="5"/>
      <c r="OAL20" s="5"/>
      <c r="OAM20" s="5"/>
      <c r="OAN20" s="5"/>
      <c r="OAO20" s="5"/>
      <c r="OAP20" s="5"/>
      <c r="OAQ20" s="5"/>
      <c r="OAR20" s="5"/>
      <c r="OAS20" s="5"/>
      <c r="OAT20" s="5"/>
      <c r="OAU20" s="5"/>
      <c r="OAV20" s="5"/>
      <c r="OAW20" s="5"/>
      <c r="OAX20" s="5"/>
      <c r="OAY20" s="5"/>
      <c r="OAZ20" s="5"/>
      <c r="OBA20" s="5"/>
      <c r="OBB20" s="5"/>
      <c r="OBC20" s="5"/>
      <c r="OBD20" s="5"/>
      <c r="OBE20" s="5"/>
      <c r="OBF20" s="5"/>
      <c r="OBG20" s="5"/>
      <c r="OBH20" s="5"/>
      <c r="OBI20" s="5"/>
      <c r="OBJ20" s="5"/>
      <c r="OBK20" s="5"/>
      <c r="OBL20" s="5"/>
      <c r="OBM20" s="5"/>
      <c r="OBN20" s="5"/>
      <c r="OBO20" s="5"/>
      <c r="OBP20" s="5"/>
      <c r="OBQ20" s="5"/>
      <c r="OBR20" s="5"/>
      <c r="OBS20" s="5"/>
      <c r="OBT20" s="5"/>
      <c r="OBU20" s="5"/>
      <c r="OBV20" s="5"/>
      <c r="OBW20" s="5"/>
      <c r="OBX20" s="5"/>
      <c r="OBY20" s="5"/>
      <c r="OBZ20" s="5"/>
      <c r="OCA20" s="5"/>
      <c r="OCB20" s="5"/>
      <c r="OCC20" s="5"/>
      <c r="OCD20" s="5"/>
      <c r="OCE20" s="5"/>
      <c r="OCF20" s="5"/>
      <c r="OCG20" s="5"/>
      <c r="OCH20" s="5"/>
      <c r="OCI20" s="5"/>
      <c r="OCJ20" s="5"/>
      <c r="OCK20" s="5"/>
      <c r="OCL20" s="5"/>
      <c r="OCM20" s="5"/>
      <c r="OCN20" s="5"/>
      <c r="OCO20" s="5"/>
      <c r="OCP20" s="5"/>
      <c r="OCQ20" s="5"/>
      <c r="OCR20" s="5"/>
      <c r="OCS20" s="5"/>
      <c r="OCT20" s="5"/>
      <c r="OCU20" s="5"/>
      <c r="OCV20" s="5"/>
      <c r="OCW20" s="5"/>
      <c r="OCX20" s="5"/>
      <c r="OCY20" s="5"/>
      <c r="OCZ20" s="5"/>
      <c r="ODA20" s="5"/>
      <c r="ODB20" s="5"/>
      <c r="ODC20" s="5"/>
      <c r="ODD20" s="5"/>
      <c r="ODE20" s="5"/>
      <c r="ODF20" s="5"/>
      <c r="ODG20" s="5"/>
      <c r="ODH20" s="5"/>
      <c r="ODI20" s="5"/>
      <c r="ODJ20" s="5"/>
      <c r="ODK20" s="5"/>
      <c r="ODL20" s="5"/>
      <c r="ODM20" s="5"/>
      <c r="ODN20" s="5"/>
      <c r="ODO20" s="5"/>
      <c r="ODP20" s="5"/>
      <c r="ODQ20" s="5"/>
      <c r="ODR20" s="5"/>
      <c r="ODS20" s="5"/>
      <c r="ODT20" s="5"/>
      <c r="ODU20" s="5"/>
      <c r="ODV20" s="5"/>
      <c r="ODW20" s="5"/>
      <c r="ODX20" s="5"/>
      <c r="ODY20" s="5"/>
      <c r="ODZ20" s="5"/>
      <c r="OEA20" s="5"/>
      <c r="OEB20" s="5"/>
      <c r="OEC20" s="5"/>
      <c r="OED20" s="5"/>
      <c r="OEE20" s="5"/>
      <c r="OEF20" s="5"/>
      <c r="OEG20" s="5"/>
      <c r="OEH20" s="5"/>
      <c r="OEI20" s="5"/>
      <c r="OEJ20" s="5"/>
      <c r="OEK20" s="5"/>
      <c r="OEL20" s="5"/>
      <c r="OEM20" s="5"/>
      <c r="OEN20" s="5"/>
      <c r="OEO20" s="5"/>
      <c r="OEP20" s="5"/>
      <c r="OEQ20" s="5"/>
      <c r="OER20" s="5"/>
      <c r="OES20" s="5"/>
      <c r="OET20" s="5"/>
      <c r="OEU20" s="5"/>
      <c r="OEV20" s="5"/>
      <c r="OEW20" s="5"/>
      <c r="OEX20" s="5"/>
      <c r="OEY20" s="5"/>
      <c r="OEZ20" s="5"/>
      <c r="OFA20" s="5"/>
      <c r="OFB20" s="5"/>
      <c r="OFC20" s="5"/>
      <c r="OFD20" s="5"/>
      <c r="OFE20" s="5"/>
      <c r="OFF20" s="5"/>
      <c r="OFG20" s="5"/>
      <c r="OFH20" s="5"/>
      <c r="OFI20" s="5"/>
      <c r="OFJ20" s="5"/>
      <c r="OFK20" s="5"/>
      <c r="OFL20" s="5"/>
      <c r="OFM20" s="5"/>
      <c r="OFN20" s="5"/>
      <c r="OFO20" s="5"/>
      <c r="OFP20" s="5"/>
      <c r="OFQ20" s="5"/>
      <c r="OFR20" s="5"/>
      <c r="OFS20" s="5"/>
      <c r="OFT20" s="5"/>
      <c r="OFU20" s="5"/>
      <c r="OFV20" s="5"/>
      <c r="OFW20" s="5"/>
      <c r="OFX20" s="5"/>
      <c r="OFY20" s="5"/>
      <c r="OFZ20" s="5"/>
      <c r="OGA20" s="5"/>
      <c r="OGB20" s="5"/>
      <c r="OGC20" s="5"/>
      <c r="OGD20" s="5"/>
      <c r="OGE20" s="5"/>
      <c r="OGF20" s="5"/>
      <c r="OGG20" s="5"/>
      <c r="OGH20" s="5"/>
      <c r="OGI20" s="5"/>
      <c r="OGJ20" s="5"/>
      <c r="OGK20" s="5"/>
      <c r="OGL20" s="5"/>
      <c r="OGM20" s="5"/>
      <c r="OGN20" s="5"/>
      <c r="OGO20" s="5"/>
      <c r="OGP20" s="5"/>
      <c r="OGQ20" s="5"/>
      <c r="OGR20" s="5"/>
      <c r="OGS20" s="5"/>
      <c r="OGT20" s="5"/>
      <c r="OGU20" s="5"/>
      <c r="OGV20" s="5"/>
      <c r="OGW20" s="5"/>
      <c r="OGX20" s="5"/>
      <c r="OGY20" s="5"/>
      <c r="OGZ20" s="5"/>
      <c r="OHA20" s="5"/>
      <c r="OHB20" s="5"/>
      <c r="OHC20" s="5"/>
      <c r="OHD20" s="5"/>
      <c r="OHE20" s="5"/>
      <c r="OHF20" s="5"/>
      <c r="OHG20" s="5"/>
      <c r="OHH20" s="5"/>
      <c r="OHI20" s="5"/>
      <c r="OHJ20" s="5"/>
      <c r="OHK20" s="5"/>
      <c r="OHL20" s="5"/>
      <c r="OHM20" s="5"/>
      <c r="OHN20" s="5"/>
      <c r="OHO20" s="5"/>
      <c r="OHP20" s="5"/>
      <c r="OHQ20" s="5"/>
      <c r="OHR20" s="5"/>
      <c r="OHS20" s="5"/>
      <c r="OHT20" s="5"/>
      <c r="OHU20" s="5"/>
      <c r="OHV20" s="5"/>
      <c r="OHW20" s="5"/>
      <c r="OHX20" s="5"/>
      <c r="OHY20" s="5"/>
      <c r="OHZ20" s="5"/>
      <c r="OIA20" s="5"/>
      <c r="OIB20" s="5"/>
      <c r="OIC20" s="5"/>
      <c r="OID20" s="5"/>
      <c r="OIE20" s="5"/>
      <c r="OIF20" s="5"/>
      <c r="OIG20" s="5"/>
      <c r="OIH20" s="5"/>
      <c r="OII20" s="5"/>
      <c r="OIJ20" s="5"/>
      <c r="OIK20" s="5"/>
      <c r="OIL20" s="5"/>
      <c r="OIM20" s="5"/>
      <c r="OIN20" s="5"/>
      <c r="OIO20" s="5"/>
      <c r="OIP20" s="5"/>
      <c r="OIQ20" s="5"/>
      <c r="OIR20" s="5"/>
      <c r="OIS20" s="5"/>
      <c r="OIT20" s="5"/>
      <c r="OIU20" s="5"/>
      <c r="OIV20" s="5"/>
      <c r="OIW20" s="5"/>
      <c r="OIX20" s="5"/>
      <c r="OIY20" s="5"/>
      <c r="OIZ20" s="5"/>
      <c r="OJA20" s="5"/>
      <c r="OJB20" s="5"/>
      <c r="OJC20" s="5"/>
      <c r="OJD20" s="5"/>
      <c r="OJE20" s="5"/>
      <c r="OJF20" s="5"/>
      <c r="OJG20" s="5"/>
      <c r="OJH20" s="5"/>
      <c r="OJI20" s="5"/>
      <c r="OJJ20" s="5"/>
      <c r="OJK20" s="5"/>
      <c r="OJL20" s="5"/>
      <c r="OJM20" s="5"/>
      <c r="OJN20" s="5"/>
      <c r="OJO20" s="5"/>
      <c r="OJP20" s="5"/>
      <c r="OJQ20" s="5"/>
      <c r="OJR20" s="5"/>
      <c r="OJS20" s="5"/>
      <c r="OJT20" s="5"/>
      <c r="OJU20" s="5"/>
      <c r="OJV20" s="5"/>
      <c r="OJW20" s="5"/>
      <c r="OJX20" s="5"/>
      <c r="OJY20" s="5"/>
      <c r="OJZ20" s="5"/>
      <c r="OKA20" s="5"/>
      <c r="OKB20" s="5"/>
      <c r="OKC20" s="5"/>
      <c r="OKD20" s="5"/>
      <c r="OKE20" s="5"/>
      <c r="OKF20" s="5"/>
      <c r="OKG20" s="5"/>
      <c r="OKH20" s="5"/>
      <c r="OKI20" s="5"/>
      <c r="OKJ20" s="5"/>
      <c r="OKK20" s="5"/>
      <c r="OKL20" s="5"/>
      <c r="OKM20" s="5"/>
      <c r="OKN20" s="5"/>
      <c r="OKO20" s="5"/>
      <c r="OKP20" s="5"/>
      <c r="OKQ20" s="5"/>
      <c r="OKR20" s="5"/>
      <c r="OKS20" s="5"/>
      <c r="OKT20" s="5"/>
      <c r="OKU20" s="5"/>
      <c r="OKV20" s="5"/>
      <c r="OKW20" s="5"/>
      <c r="OKX20" s="5"/>
      <c r="OKY20" s="5"/>
      <c r="OKZ20" s="5"/>
      <c r="OLA20" s="5"/>
      <c r="OLB20" s="5"/>
      <c r="OLC20" s="5"/>
      <c r="OLD20" s="5"/>
      <c r="OLE20" s="5"/>
      <c r="OLF20" s="5"/>
      <c r="OLG20" s="5"/>
      <c r="OLH20" s="5"/>
      <c r="OLI20" s="5"/>
      <c r="OLJ20" s="5"/>
      <c r="OLK20" s="5"/>
      <c r="OLL20" s="5"/>
      <c r="OLM20" s="5"/>
      <c r="OLN20" s="5"/>
      <c r="OLO20" s="5"/>
      <c r="OLP20" s="5"/>
      <c r="OLQ20" s="5"/>
      <c r="OLR20" s="5"/>
      <c r="OLS20" s="5"/>
      <c r="OLT20" s="5"/>
      <c r="OLU20" s="5"/>
      <c r="OLV20" s="5"/>
      <c r="OLW20" s="5"/>
      <c r="OLX20" s="5"/>
      <c r="OLY20" s="5"/>
      <c r="OLZ20" s="5"/>
      <c r="OMA20" s="5"/>
      <c r="OMB20" s="5"/>
      <c r="OMC20" s="5"/>
      <c r="OMD20" s="5"/>
      <c r="OME20" s="5"/>
      <c r="OMF20" s="5"/>
      <c r="OMG20" s="5"/>
      <c r="OMH20" s="5"/>
      <c r="OMI20" s="5"/>
      <c r="OMJ20" s="5"/>
      <c r="OMK20" s="5"/>
      <c r="OML20" s="5"/>
      <c r="OMM20" s="5"/>
      <c r="OMN20" s="5"/>
      <c r="OMO20" s="5"/>
      <c r="OMP20" s="5"/>
      <c r="OMQ20" s="5"/>
      <c r="OMR20" s="5"/>
      <c r="OMS20" s="5"/>
      <c r="OMT20" s="5"/>
      <c r="OMU20" s="5"/>
      <c r="OMV20" s="5"/>
      <c r="OMW20" s="5"/>
      <c r="OMX20" s="5"/>
      <c r="OMY20" s="5"/>
      <c r="OMZ20" s="5"/>
      <c r="ONA20" s="5"/>
      <c r="ONB20" s="5"/>
      <c r="ONC20" s="5"/>
      <c r="OND20" s="5"/>
      <c r="ONE20" s="5"/>
      <c r="ONF20" s="5"/>
      <c r="ONG20" s="5"/>
      <c r="ONH20" s="5"/>
      <c r="ONI20" s="5"/>
      <c r="ONJ20" s="5"/>
      <c r="ONK20" s="5"/>
      <c r="ONL20" s="5"/>
      <c r="ONM20" s="5"/>
      <c r="ONN20" s="5"/>
      <c r="ONO20" s="5"/>
      <c r="ONP20" s="5"/>
      <c r="ONQ20" s="5"/>
      <c r="ONR20" s="5"/>
      <c r="ONS20" s="5"/>
      <c r="ONT20" s="5"/>
      <c r="ONU20" s="5"/>
      <c r="ONV20" s="5"/>
      <c r="ONW20" s="5"/>
      <c r="ONX20" s="5"/>
      <c r="ONY20" s="5"/>
      <c r="ONZ20" s="5"/>
      <c r="OOA20" s="5"/>
      <c r="OOB20" s="5"/>
      <c r="OOC20" s="5"/>
      <c r="OOD20" s="5"/>
      <c r="OOE20" s="5"/>
      <c r="OOF20" s="5"/>
      <c r="OOG20" s="5"/>
      <c r="OOH20" s="5"/>
      <c r="OOI20" s="5"/>
      <c r="OOJ20" s="5"/>
      <c r="OOK20" s="5"/>
      <c r="OOL20" s="5"/>
      <c r="OOM20" s="5"/>
      <c r="OON20" s="5"/>
      <c r="OOO20" s="5"/>
      <c r="OOP20" s="5"/>
      <c r="OOQ20" s="5"/>
      <c r="OOR20" s="5"/>
      <c r="OOS20" s="5"/>
      <c r="OOT20" s="5"/>
      <c r="OOU20" s="5"/>
      <c r="OOV20" s="5"/>
      <c r="OOW20" s="5"/>
      <c r="OOX20" s="5"/>
      <c r="OOY20" s="5"/>
      <c r="OOZ20" s="5"/>
      <c r="OPA20" s="5"/>
      <c r="OPB20" s="5"/>
      <c r="OPC20" s="5"/>
      <c r="OPD20" s="5"/>
      <c r="OPE20" s="5"/>
      <c r="OPF20" s="5"/>
      <c r="OPG20" s="5"/>
      <c r="OPH20" s="5"/>
      <c r="OPI20" s="5"/>
      <c r="OPJ20" s="5"/>
      <c r="OPK20" s="5"/>
      <c r="OPL20" s="5"/>
      <c r="OPM20" s="5"/>
      <c r="OPN20" s="5"/>
      <c r="OPO20" s="5"/>
      <c r="OPP20" s="5"/>
      <c r="OPQ20" s="5"/>
      <c r="OPR20" s="5"/>
      <c r="OPS20" s="5"/>
      <c r="OPT20" s="5"/>
      <c r="OPU20" s="5"/>
      <c r="OPV20" s="5"/>
      <c r="OPW20" s="5"/>
      <c r="OPX20" s="5"/>
      <c r="OPY20" s="5"/>
      <c r="OPZ20" s="5"/>
      <c r="OQA20" s="5"/>
      <c r="OQB20" s="5"/>
      <c r="OQC20" s="5"/>
      <c r="OQD20" s="5"/>
      <c r="OQE20" s="5"/>
      <c r="OQF20" s="5"/>
      <c r="OQG20" s="5"/>
      <c r="OQH20" s="5"/>
      <c r="OQI20" s="5"/>
      <c r="OQJ20" s="5"/>
      <c r="OQK20" s="5"/>
      <c r="OQL20" s="5"/>
      <c r="OQM20" s="5"/>
      <c r="OQN20" s="5"/>
      <c r="OQO20" s="5"/>
      <c r="OQP20" s="5"/>
      <c r="OQQ20" s="5"/>
      <c r="OQR20" s="5"/>
      <c r="OQS20" s="5"/>
      <c r="OQT20" s="5"/>
      <c r="OQU20" s="5"/>
      <c r="OQV20" s="5"/>
      <c r="OQW20" s="5"/>
      <c r="OQX20" s="5"/>
      <c r="OQY20" s="5"/>
      <c r="OQZ20" s="5"/>
      <c r="ORA20" s="5"/>
      <c r="ORB20" s="5"/>
      <c r="ORC20" s="5"/>
      <c r="ORD20" s="5"/>
      <c r="ORE20" s="5"/>
      <c r="ORF20" s="5"/>
      <c r="ORG20" s="5"/>
      <c r="ORH20" s="5"/>
      <c r="ORI20" s="5"/>
      <c r="ORJ20" s="5"/>
      <c r="ORK20" s="5"/>
      <c r="ORL20" s="5"/>
      <c r="ORM20" s="5"/>
      <c r="ORN20" s="5"/>
      <c r="ORO20" s="5"/>
      <c r="ORP20" s="5"/>
      <c r="ORQ20" s="5"/>
      <c r="ORR20" s="5"/>
      <c r="ORS20" s="5"/>
      <c r="ORT20" s="5"/>
      <c r="ORU20" s="5"/>
      <c r="ORV20" s="5"/>
      <c r="ORW20" s="5"/>
      <c r="ORX20" s="5"/>
      <c r="ORY20" s="5"/>
      <c r="ORZ20" s="5"/>
      <c r="OSA20" s="5"/>
      <c r="OSB20" s="5"/>
      <c r="OSC20" s="5"/>
      <c r="OSD20" s="5"/>
      <c r="OSE20" s="5"/>
      <c r="OSF20" s="5"/>
      <c r="OSG20" s="5"/>
      <c r="OSH20" s="5"/>
      <c r="OSI20" s="5"/>
      <c r="OSJ20" s="5"/>
      <c r="OSK20" s="5"/>
      <c r="OSL20" s="5"/>
      <c r="OSM20" s="5"/>
      <c r="OSN20" s="5"/>
      <c r="OSO20" s="5"/>
      <c r="OSP20" s="5"/>
      <c r="OSQ20" s="5"/>
      <c r="OSR20" s="5"/>
      <c r="OSS20" s="5"/>
      <c r="OST20" s="5"/>
      <c r="OSU20" s="5"/>
      <c r="OSV20" s="5"/>
      <c r="OSW20" s="5"/>
      <c r="OSX20" s="5"/>
      <c r="OSY20" s="5"/>
      <c r="OSZ20" s="5"/>
      <c r="OTA20" s="5"/>
      <c r="OTB20" s="5"/>
      <c r="OTC20" s="5"/>
      <c r="OTD20" s="5"/>
      <c r="OTE20" s="5"/>
      <c r="OTF20" s="5"/>
      <c r="OTG20" s="5"/>
      <c r="OTH20" s="5"/>
      <c r="OTI20" s="5"/>
      <c r="OTJ20" s="5"/>
      <c r="OTK20" s="5"/>
      <c r="OTL20" s="5"/>
      <c r="OTM20" s="5"/>
      <c r="OTN20" s="5"/>
      <c r="OTO20" s="5"/>
      <c r="OTP20" s="5"/>
      <c r="OTQ20" s="5"/>
      <c r="OTR20" s="5"/>
      <c r="OTS20" s="5"/>
      <c r="OTT20" s="5"/>
      <c r="OTU20" s="5"/>
      <c r="OTV20" s="5"/>
      <c r="OTW20" s="5"/>
      <c r="OTX20" s="5"/>
      <c r="OTY20" s="5"/>
      <c r="OTZ20" s="5"/>
      <c r="OUA20" s="5"/>
      <c r="OUB20" s="5"/>
      <c r="OUC20" s="5"/>
      <c r="OUD20" s="5"/>
      <c r="OUE20" s="5"/>
      <c r="OUF20" s="5"/>
      <c r="OUG20" s="5"/>
      <c r="OUH20" s="5"/>
      <c r="OUI20" s="5"/>
      <c r="OUJ20" s="5"/>
      <c r="OUK20" s="5"/>
      <c r="OUL20" s="5"/>
      <c r="OUM20" s="5"/>
      <c r="OUN20" s="5"/>
      <c r="OUO20" s="5"/>
      <c r="OUP20" s="5"/>
      <c r="OUQ20" s="5"/>
      <c r="OUR20" s="5"/>
      <c r="OUS20" s="5"/>
      <c r="OUT20" s="5"/>
      <c r="OUU20" s="5"/>
      <c r="OUV20" s="5"/>
      <c r="OUW20" s="5"/>
      <c r="OUX20" s="5"/>
      <c r="OUY20" s="5"/>
      <c r="OUZ20" s="5"/>
      <c r="OVA20" s="5"/>
      <c r="OVB20" s="5"/>
      <c r="OVC20" s="5"/>
      <c r="OVD20" s="5"/>
      <c r="OVE20" s="5"/>
      <c r="OVF20" s="5"/>
      <c r="OVG20" s="5"/>
      <c r="OVH20" s="5"/>
      <c r="OVI20" s="5"/>
      <c r="OVJ20" s="5"/>
      <c r="OVK20" s="5"/>
      <c r="OVL20" s="5"/>
      <c r="OVM20" s="5"/>
      <c r="OVN20" s="5"/>
      <c r="OVO20" s="5"/>
      <c r="OVP20" s="5"/>
      <c r="OVQ20" s="5"/>
      <c r="OVR20" s="5"/>
      <c r="OVS20" s="5"/>
      <c r="OVT20" s="5"/>
      <c r="OVU20" s="5"/>
      <c r="OVV20" s="5"/>
      <c r="OVW20" s="5"/>
      <c r="OVX20" s="5"/>
      <c r="OVY20" s="5"/>
      <c r="OVZ20" s="5"/>
      <c r="OWA20" s="5"/>
      <c r="OWB20" s="5"/>
      <c r="OWC20" s="5"/>
      <c r="OWD20" s="5"/>
      <c r="OWE20" s="5"/>
      <c r="OWF20" s="5"/>
      <c r="OWG20" s="5"/>
      <c r="OWH20" s="5"/>
      <c r="OWI20" s="5"/>
      <c r="OWJ20" s="5"/>
      <c r="OWK20" s="5"/>
      <c r="OWL20" s="5"/>
      <c r="OWM20" s="5"/>
      <c r="OWN20" s="5"/>
      <c r="OWO20" s="5"/>
      <c r="OWP20" s="5"/>
      <c r="OWQ20" s="5"/>
      <c r="OWR20" s="5"/>
      <c r="OWS20" s="5"/>
      <c r="OWT20" s="5"/>
      <c r="OWU20" s="5"/>
      <c r="OWV20" s="5"/>
      <c r="OWW20" s="5"/>
      <c r="OWX20" s="5"/>
      <c r="OWY20" s="5"/>
      <c r="OWZ20" s="5"/>
      <c r="OXA20" s="5"/>
      <c r="OXB20" s="5"/>
      <c r="OXC20" s="5"/>
      <c r="OXD20" s="5"/>
      <c r="OXE20" s="5"/>
      <c r="OXF20" s="5"/>
      <c r="OXG20" s="5"/>
      <c r="OXH20" s="5"/>
      <c r="OXI20" s="5"/>
      <c r="OXJ20" s="5"/>
      <c r="OXK20" s="5"/>
      <c r="OXL20" s="5"/>
      <c r="OXM20" s="5"/>
      <c r="OXN20" s="5"/>
      <c r="OXO20" s="5"/>
      <c r="OXP20" s="5"/>
      <c r="OXQ20" s="5"/>
      <c r="OXR20" s="5"/>
      <c r="OXS20" s="5"/>
      <c r="OXT20" s="5"/>
      <c r="OXU20" s="5"/>
      <c r="OXV20" s="5"/>
      <c r="OXW20" s="5"/>
      <c r="OXX20" s="5"/>
      <c r="OXY20" s="5"/>
      <c r="OXZ20" s="5"/>
      <c r="OYA20" s="5"/>
      <c r="OYB20" s="5"/>
      <c r="OYC20" s="5"/>
      <c r="OYD20" s="5"/>
      <c r="OYE20" s="5"/>
      <c r="OYF20" s="5"/>
      <c r="OYG20" s="5"/>
      <c r="OYH20" s="5"/>
      <c r="OYI20" s="5"/>
      <c r="OYJ20" s="5"/>
      <c r="OYK20" s="5"/>
      <c r="OYL20" s="5"/>
      <c r="OYM20" s="5"/>
      <c r="OYN20" s="5"/>
      <c r="OYO20" s="5"/>
      <c r="OYP20" s="5"/>
      <c r="OYQ20" s="5"/>
      <c r="OYR20" s="5"/>
      <c r="OYS20" s="5"/>
      <c r="OYT20" s="5"/>
      <c r="OYU20" s="5"/>
      <c r="OYV20" s="5"/>
      <c r="OYW20" s="5"/>
      <c r="OYX20" s="5"/>
      <c r="OYY20" s="5"/>
      <c r="OYZ20" s="5"/>
      <c r="OZA20" s="5"/>
      <c r="OZB20" s="5"/>
      <c r="OZC20" s="5"/>
      <c r="OZD20" s="5"/>
      <c r="OZE20" s="5"/>
      <c r="OZF20" s="5"/>
      <c r="OZG20" s="5"/>
      <c r="OZH20" s="5"/>
      <c r="OZI20" s="5"/>
      <c r="OZJ20" s="5"/>
      <c r="OZK20" s="5"/>
      <c r="OZL20" s="5"/>
      <c r="OZM20" s="5"/>
      <c r="OZN20" s="5"/>
      <c r="OZO20" s="5"/>
      <c r="OZP20" s="5"/>
      <c r="OZQ20" s="5"/>
      <c r="OZR20" s="5"/>
      <c r="OZS20" s="5"/>
      <c r="OZT20" s="5"/>
      <c r="OZU20" s="5"/>
      <c r="OZV20" s="5"/>
      <c r="OZW20" s="5"/>
      <c r="OZX20" s="5"/>
      <c r="OZY20" s="5"/>
      <c r="OZZ20" s="5"/>
      <c r="PAA20" s="5"/>
      <c r="PAB20" s="5"/>
      <c r="PAC20" s="5"/>
      <c r="PAD20" s="5"/>
      <c r="PAE20" s="5"/>
      <c r="PAF20" s="5"/>
      <c r="PAG20" s="5"/>
      <c r="PAH20" s="5"/>
      <c r="PAI20" s="5"/>
      <c r="PAJ20" s="5"/>
      <c r="PAK20" s="5"/>
      <c r="PAL20" s="5"/>
      <c r="PAM20" s="5"/>
      <c r="PAN20" s="5"/>
      <c r="PAO20" s="5"/>
      <c r="PAP20" s="5"/>
      <c r="PAQ20" s="5"/>
      <c r="PAR20" s="5"/>
      <c r="PAS20" s="5"/>
      <c r="PAT20" s="5"/>
      <c r="PAU20" s="5"/>
      <c r="PAV20" s="5"/>
      <c r="PAW20" s="5"/>
      <c r="PAX20" s="5"/>
      <c r="PAY20" s="5"/>
      <c r="PAZ20" s="5"/>
      <c r="PBA20" s="5"/>
      <c r="PBB20" s="5"/>
      <c r="PBC20" s="5"/>
      <c r="PBD20" s="5"/>
      <c r="PBE20" s="5"/>
      <c r="PBF20" s="5"/>
      <c r="PBG20" s="5"/>
      <c r="PBH20" s="5"/>
      <c r="PBI20" s="5"/>
      <c r="PBJ20" s="5"/>
      <c r="PBK20" s="5"/>
      <c r="PBL20" s="5"/>
      <c r="PBM20" s="5"/>
      <c r="PBN20" s="5"/>
      <c r="PBO20" s="5"/>
      <c r="PBP20" s="5"/>
      <c r="PBQ20" s="5"/>
      <c r="PBR20" s="5"/>
      <c r="PBS20" s="5"/>
      <c r="PBT20" s="5"/>
      <c r="PBU20" s="5"/>
      <c r="PBV20" s="5"/>
      <c r="PBW20" s="5"/>
      <c r="PBX20" s="5"/>
      <c r="PBY20" s="5"/>
      <c r="PBZ20" s="5"/>
      <c r="PCA20" s="5"/>
      <c r="PCB20" s="5"/>
      <c r="PCC20" s="5"/>
      <c r="PCD20" s="5"/>
      <c r="PCE20" s="5"/>
      <c r="PCF20" s="5"/>
      <c r="PCG20" s="5"/>
      <c r="PCH20" s="5"/>
      <c r="PCI20" s="5"/>
      <c r="PCJ20" s="5"/>
      <c r="PCK20" s="5"/>
      <c r="PCL20" s="5"/>
      <c r="PCM20" s="5"/>
      <c r="PCN20" s="5"/>
      <c r="PCO20" s="5"/>
      <c r="PCP20" s="5"/>
      <c r="PCQ20" s="5"/>
      <c r="PCR20" s="5"/>
      <c r="PCS20" s="5"/>
      <c r="PCT20" s="5"/>
      <c r="PCU20" s="5"/>
      <c r="PCV20" s="5"/>
      <c r="PCW20" s="5"/>
      <c r="PCX20" s="5"/>
      <c r="PCY20" s="5"/>
      <c r="PCZ20" s="5"/>
      <c r="PDA20" s="5"/>
      <c r="PDB20" s="5"/>
      <c r="PDC20" s="5"/>
      <c r="PDD20" s="5"/>
      <c r="PDE20" s="5"/>
      <c r="PDF20" s="5"/>
      <c r="PDG20" s="5"/>
      <c r="PDH20" s="5"/>
      <c r="PDI20" s="5"/>
      <c r="PDJ20" s="5"/>
      <c r="PDK20" s="5"/>
      <c r="PDL20" s="5"/>
      <c r="PDM20" s="5"/>
      <c r="PDN20" s="5"/>
      <c r="PDO20" s="5"/>
      <c r="PDP20" s="5"/>
      <c r="PDQ20" s="5"/>
      <c r="PDR20" s="5"/>
      <c r="PDS20" s="5"/>
      <c r="PDT20" s="5"/>
      <c r="PDU20" s="5"/>
      <c r="PDV20" s="5"/>
      <c r="PDW20" s="5"/>
      <c r="PDX20" s="5"/>
      <c r="PDY20" s="5"/>
      <c r="PDZ20" s="5"/>
      <c r="PEA20" s="5"/>
      <c r="PEB20" s="5"/>
      <c r="PEC20" s="5"/>
      <c r="PED20" s="5"/>
      <c r="PEE20" s="5"/>
      <c r="PEF20" s="5"/>
      <c r="PEG20" s="5"/>
      <c r="PEH20" s="5"/>
      <c r="PEI20" s="5"/>
      <c r="PEJ20" s="5"/>
      <c r="PEK20" s="5"/>
      <c r="PEL20" s="5"/>
      <c r="PEM20" s="5"/>
      <c r="PEN20" s="5"/>
      <c r="PEO20" s="5"/>
      <c r="PEP20" s="5"/>
      <c r="PEQ20" s="5"/>
      <c r="PER20" s="5"/>
      <c r="PES20" s="5"/>
      <c r="PET20" s="5"/>
      <c r="PEU20" s="5"/>
      <c r="PEV20" s="5"/>
      <c r="PEW20" s="5"/>
      <c r="PEX20" s="5"/>
      <c r="PEY20" s="5"/>
      <c r="PEZ20" s="5"/>
      <c r="PFA20" s="5"/>
      <c r="PFB20" s="5"/>
      <c r="PFC20" s="5"/>
      <c r="PFD20" s="5"/>
      <c r="PFE20" s="5"/>
      <c r="PFF20" s="5"/>
      <c r="PFG20" s="5"/>
      <c r="PFH20" s="5"/>
      <c r="PFI20" s="5"/>
      <c r="PFJ20" s="5"/>
      <c r="PFK20" s="5"/>
      <c r="PFL20" s="5"/>
      <c r="PFM20" s="5"/>
      <c r="PFN20" s="5"/>
      <c r="PFO20" s="5"/>
      <c r="PFP20" s="5"/>
      <c r="PFQ20" s="5"/>
      <c r="PFR20" s="5"/>
      <c r="PFS20" s="5"/>
      <c r="PFT20" s="5"/>
      <c r="PFU20" s="5"/>
      <c r="PFV20" s="5"/>
      <c r="PFW20" s="5"/>
      <c r="PFX20" s="5"/>
      <c r="PFY20" s="5"/>
      <c r="PFZ20" s="5"/>
      <c r="PGA20" s="5"/>
      <c r="PGB20" s="5"/>
      <c r="PGC20" s="5"/>
      <c r="PGD20" s="5"/>
      <c r="PGE20" s="5"/>
      <c r="PGF20" s="5"/>
      <c r="PGG20" s="5"/>
      <c r="PGH20" s="5"/>
      <c r="PGI20" s="5"/>
      <c r="PGJ20" s="5"/>
      <c r="PGK20" s="5"/>
      <c r="PGL20" s="5"/>
      <c r="PGM20" s="5"/>
      <c r="PGN20" s="5"/>
      <c r="PGO20" s="5"/>
      <c r="PGP20" s="5"/>
      <c r="PGQ20" s="5"/>
      <c r="PGR20" s="5"/>
      <c r="PGS20" s="5"/>
      <c r="PGT20" s="5"/>
      <c r="PGU20" s="5"/>
      <c r="PGV20" s="5"/>
      <c r="PGW20" s="5"/>
      <c r="PGX20" s="5"/>
      <c r="PGY20" s="5"/>
      <c r="PGZ20" s="5"/>
      <c r="PHA20" s="5"/>
      <c r="PHB20" s="5"/>
      <c r="PHC20" s="5"/>
      <c r="PHD20" s="5"/>
      <c r="PHE20" s="5"/>
      <c r="PHF20" s="5"/>
      <c r="PHG20" s="5"/>
      <c r="PHH20" s="5"/>
      <c r="PHI20" s="5"/>
      <c r="PHJ20" s="5"/>
      <c r="PHK20" s="5"/>
      <c r="PHL20" s="5"/>
      <c r="PHM20" s="5"/>
      <c r="PHN20" s="5"/>
      <c r="PHO20" s="5"/>
      <c r="PHP20" s="5"/>
      <c r="PHQ20" s="5"/>
      <c r="PHR20" s="5"/>
      <c r="PHS20" s="5"/>
      <c r="PHT20" s="5"/>
      <c r="PHU20" s="5"/>
      <c r="PHV20" s="5"/>
      <c r="PHW20" s="5"/>
      <c r="PHX20" s="5"/>
      <c r="PHY20" s="5"/>
      <c r="PHZ20" s="5"/>
      <c r="PIA20" s="5"/>
      <c r="PIB20" s="5"/>
      <c r="PIC20" s="5"/>
      <c r="PID20" s="5"/>
      <c r="PIE20" s="5"/>
      <c r="PIF20" s="5"/>
      <c r="PIG20" s="5"/>
      <c r="PIH20" s="5"/>
      <c r="PII20" s="5"/>
      <c r="PIJ20" s="5"/>
      <c r="PIK20" s="5"/>
      <c r="PIL20" s="5"/>
      <c r="PIM20" s="5"/>
      <c r="PIN20" s="5"/>
      <c r="PIO20" s="5"/>
      <c r="PIP20" s="5"/>
      <c r="PIQ20" s="5"/>
      <c r="PIR20" s="5"/>
      <c r="PIS20" s="5"/>
      <c r="PIT20" s="5"/>
      <c r="PIU20" s="5"/>
      <c r="PIV20" s="5"/>
      <c r="PIW20" s="5"/>
      <c r="PIX20" s="5"/>
      <c r="PIY20" s="5"/>
      <c r="PIZ20" s="5"/>
      <c r="PJA20" s="5"/>
      <c r="PJB20" s="5"/>
      <c r="PJC20" s="5"/>
      <c r="PJD20" s="5"/>
      <c r="PJE20" s="5"/>
      <c r="PJF20" s="5"/>
      <c r="PJG20" s="5"/>
      <c r="PJH20" s="5"/>
      <c r="PJI20" s="5"/>
      <c r="PJJ20" s="5"/>
      <c r="PJK20" s="5"/>
      <c r="PJL20" s="5"/>
      <c r="PJM20" s="5"/>
      <c r="PJN20" s="5"/>
      <c r="PJO20" s="5"/>
      <c r="PJP20" s="5"/>
      <c r="PJQ20" s="5"/>
      <c r="PJR20" s="5"/>
      <c r="PJS20" s="5"/>
      <c r="PJT20" s="5"/>
      <c r="PJU20" s="5"/>
      <c r="PJV20" s="5"/>
      <c r="PJW20" s="5"/>
      <c r="PJX20" s="5"/>
      <c r="PJY20" s="5"/>
      <c r="PJZ20" s="5"/>
      <c r="PKA20" s="5"/>
      <c r="PKB20" s="5"/>
      <c r="PKC20" s="5"/>
      <c r="PKD20" s="5"/>
      <c r="PKE20" s="5"/>
      <c r="PKF20" s="5"/>
      <c r="PKG20" s="5"/>
      <c r="PKH20" s="5"/>
      <c r="PKI20" s="5"/>
      <c r="PKJ20" s="5"/>
      <c r="PKK20" s="5"/>
      <c r="PKL20" s="5"/>
      <c r="PKM20" s="5"/>
      <c r="PKN20" s="5"/>
      <c r="PKO20" s="5"/>
      <c r="PKP20" s="5"/>
      <c r="PKQ20" s="5"/>
      <c r="PKR20" s="5"/>
      <c r="PKS20" s="5"/>
      <c r="PKT20" s="5"/>
      <c r="PKU20" s="5"/>
      <c r="PKV20" s="5"/>
      <c r="PKW20" s="5"/>
      <c r="PKX20" s="5"/>
      <c r="PKY20" s="5"/>
      <c r="PKZ20" s="5"/>
      <c r="PLA20" s="5"/>
      <c r="PLB20" s="5"/>
      <c r="PLC20" s="5"/>
      <c r="PLD20" s="5"/>
      <c r="PLE20" s="5"/>
      <c r="PLF20" s="5"/>
      <c r="PLG20" s="5"/>
      <c r="PLH20" s="5"/>
      <c r="PLI20" s="5"/>
      <c r="PLJ20" s="5"/>
      <c r="PLK20" s="5"/>
      <c r="PLL20" s="5"/>
      <c r="PLM20" s="5"/>
      <c r="PLN20" s="5"/>
      <c r="PLO20" s="5"/>
      <c r="PLP20" s="5"/>
      <c r="PLQ20" s="5"/>
      <c r="PLR20" s="5"/>
      <c r="PLS20" s="5"/>
      <c r="PLT20" s="5"/>
      <c r="PLU20" s="5"/>
      <c r="PLV20" s="5"/>
      <c r="PLW20" s="5"/>
      <c r="PLX20" s="5"/>
      <c r="PLY20" s="5"/>
      <c r="PLZ20" s="5"/>
      <c r="PMA20" s="5"/>
      <c r="PMB20" s="5"/>
      <c r="PMC20" s="5"/>
      <c r="PMD20" s="5"/>
      <c r="PME20" s="5"/>
      <c r="PMF20" s="5"/>
      <c r="PMG20" s="5"/>
      <c r="PMH20" s="5"/>
      <c r="PMI20" s="5"/>
      <c r="PMJ20" s="5"/>
      <c r="PMK20" s="5"/>
      <c r="PML20" s="5"/>
      <c r="PMM20" s="5"/>
      <c r="PMN20" s="5"/>
      <c r="PMO20" s="5"/>
      <c r="PMP20" s="5"/>
      <c r="PMQ20" s="5"/>
      <c r="PMR20" s="5"/>
      <c r="PMS20" s="5"/>
      <c r="PMT20" s="5"/>
      <c r="PMU20" s="5"/>
      <c r="PMV20" s="5"/>
      <c r="PMW20" s="5"/>
      <c r="PMX20" s="5"/>
      <c r="PMY20" s="5"/>
      <c r="PMZ20" s="5"/>
      <c r="PNA20" s="5"/>
      <c r="PNB20" s="5"/>
      <c r="PNC20" s="5"/>
      <c r="PND20" s="5"/>
      <c r="PNE20" s="5"/>
      <c r="PNF20" s="5"/>
      <c r="PNG20" s="5"/>
      <c r="PNH20" s="5"/>
      <c r="PNI20" s="5"/>
      <c r="PNJ20" s="5"/>
      <c r="PNK20" s="5"/>
      <c r="PNL20" s="5"/>
      <c r="PNM20" s="5"/>
      <c r="PNN20" s="5"/>
      <c r="PNO20" s="5"/>
      <c r="PNP20" s="5"/>
      <c r="PNQ20" s="5"/>
      <c r="PNR20" s="5"/>
      <c r="PNS20" s="5"/>
      <c r="PNT20" s="5"/>
      <c r="PNU20" s="5"/>
      <c r="PNV20" s="5"/>
      <c r="PNW20" s="5"/>
      <c r="PNX20" s="5"/>
      <c r="PNY20" s="5"/>
      <c r="PNZ20" s="5"/>
      <c r="POA20" s="5"/>
      <c r="POB20" s="5"/>
      <c r="POC20" s="5"/>
      <c r="POD20" s="5"/>
      <c r="POE20" s="5"/>
      <c r="POF20" s="5"/>
      <c r="POG20" s="5"/>
      <c r="POH20" s="5"/>
      <c r="POI20" s="5"/>
      <c r="POJ20" s="5"/>
      <c r="POK20" s="5"/>
      <c r="POL20" s="5"/>
      <c r="POM20" s="5"/>
      <c r="PON20" s="5"/>
      <c r="POO20" s="5"/>
      <c r="POP20" s="5"/>
      <c r="POQ20" s="5"/>
      <c r="POR20" s="5"/>
      <c r="POS20" s="5"/>
      <c r="POT20" s="5"/>
      <c r="POU20" s="5"/>
      <c r="POV20" s="5"/>
      <c r="POW20" s="5"/>
      <c r="POX20" s="5"/>
      <c r="POY20" s="5"/>
      <c r="POZ20" s="5"/>
      <c r="PPA20" s="5"/>
      <c r="PPB20" s="5"/>
      <c r="PPC20" s="5"/>
      <c r="PPD20" s="5"/>
      <c r="PPE20" s="5"/>
      <c r="PPF20" s="5"/>
      <c r="PPG20" s="5"/>
      <c r="PPH20" s="5"/>
      <c r="PPI20" s="5"/>
      <c r="PPJ20" s="5"/>
      <c r="PPK20" s="5"/>
      <c r="PPL20" s="5"/>
      <c r="PPM20" s="5"/>
      <c r="PPN20" s="5"/>
      <c r="PPO20" s="5"/>
      <c r="PPP20" s="5"/>
      <c r="PPQ20" s="5"/>
      <c r="PPR20" s="5"/>
      <c r="PPS20" s="5"/>
      <c r="PPT20" s="5"/>
      <c r="PPU20" s="5"/>
      <c r="PPV20" s="5"/>
      <c r="PPW20" s="5"/>
      <c r="PPX20" s="5"/>
      <c r="PPY20" s="5"/>
      <c r="PPZ20" s="5"/>
      <c r="PQA20" s="5"/>
      <c r="PQB20" s="5"/>
      <c r="PQC20" s="5"/>
      <c r="PQD20" s="5"/>
      <c r="PQE20" s="5"/>
      <c r="PQF20" s="5"/>
      <c r="PQG20" s="5"/>
      <c r="PQH20" s="5"/>
      <c r="PQI20" s="5"/>
      <c r="PQJ20" s="5"/>
      <c r="PQK20" s="5"/>
      <c r="PQL20" s="5"/>
      <c r="PQM20" s="5"/>
      <c r="PQN20" s="5"/>
      <c r="PQO20" s="5"/>
      <c r="PQP20" s="5"/>
      <c r="PQQ20" s="5"/>
      <c r="PQR20" s="5"/>
      <c r="PQS20" s="5"/>
      <c r="PQT20" s="5"/>
      <c r="PQU20" s="5"/>
      <c r="PQV20" s="5"/>
      <c r="PQW20" s="5"/>
      <c r="PQX20" s="5"/>
      <c r="PQY20" s="5"/>
      <c r="PQZ20" s="5"/>
      <c r="PRA20" s="5"/>
      <c r="PRB20" s="5"/>
      <c r="PRC20" s="5"/>
      <c r="PRD20" s="5"/>
      <c r="PRE20" s="5"/>
      <c r="PRF20" s="5"/>
      <c r="PRG20" s="5"/>
      <c r="PRH20" s="5"/>
      <c r="PRI20" s="5"/>
      <c r="PRJ20" s="5"/>
      <c r="PRK20" s="5"/>
      <c r="PRL20" s="5"/>
      <c r="PRM20" s="5"/>
      <c r="PRN20" s="5"/>
      <c r="PRO20" s="5"/>
      <c r="PRP20" s="5"/>
      <c r="PRQ20" s="5"/>
      <c r="PRR20" s="5"/>
      <c r="PRS20" s="5"/>
      <c r="PRT20" s="5"/>
      <c r="PRU20" s="5"/>
      <c r="PRV20" s="5"/>
      <c r="PRW20" s="5"/>
      <c r="PRX20" s="5"/>
      <c r="PRY20" s="5"/>
      <c r="PRZ20" s="5"/>
      <c r="PSA20" s="5"/>
      <c r="PSB20" s="5"/>
      <c r="PSC20" s="5"/>
      <c r="PSD20" s="5"/>
      <c r="PSE20" s="5"/>
      <c r="PSF20" s="5"/>
      <c r="PSG20" s="5"/>
      <c r="PSH20" s="5"/>
      <c r="PSI20" s="5"/>
      <c r="PSJ20" s="5"/>
      <c r="PSK20" s="5"/>
      <c r="PSL20" s="5"/>
      <c r="PSM20" s="5"/>
      <c r="PSN20" s="5"/>
      <c r="PSO20" s="5"/>
      <c r="PSP20" s="5"/>
      <c r="PSQ20" s="5"/>
      <c r="PSR20" s="5"/>
      <c r="PSS20" s="5"/>
      <c r="PST20" s="5"/>
      <c r="PSU20" s="5"/>
      <c r="PSV20" s="5"/>
      <c r="PSW20" s="5"/>
      <c r="PSX20" s="5"/>
      <c r="PSY20" s="5"/>
      <c r="PSZ20" s="5"/>
      <c r="PTA20" s="5"/>
      <c r="PTB20" s="5"/>
      <c r="PTC20" s="5"/>
      <c r="PTD20" s="5"/>
      <c r="PTE20" s="5"/>
      <c r="PTF20" s="5"/>
      <c r="PTG20" s="5"/>
      <c r="PTH20" s="5"/>
      <c r="PTI20" s="5"/>
      <c r="PTJ20" s="5"/>
      <c r="PTK20" s="5"/>
      <c r="PTL20" s="5"/>
      <c r="PTM20" s="5"/>
      <c r="PTN20" s="5"/>
      <c r="PTO20" s="5"/>
      <c r="PTP20" s="5"/>
      <c r="PTQ20" s="5"/>
      <c r="PTR20" s="5"/>
      <c r="PTS20" s="5"/>
      <c r="PTT20" s="5"/>
      <c r="PTU20" s="5"/>
      <c r="PTV20" s="5"/>
      <c r="PTW20" s="5"/>
      <c r="PTX20" s="5"/>
      <c r="PTY20" s="5"/>
      <c r="PTZ20" s="5"/>
      <c r="PUA20" s="5"/>
      <c r="PUB20" s="5"/>
      <c r="PUC20" s="5"/>
      <c r="PUD20" s="5"/>
      <c r="PUE20" s="5"/>
      <c r="PUF20" s="5"/>
      <c r="PUG20" s="5"/>
      <c r="PUH20" s="5"/>
      <c r="PUI20" s="5"/>
      <c r="PUJ20" s="5"/>
      <c r="PUK20" s="5"/>
      <c r="PUL20" s="5"/>
      <c r="PUM20" s="5"/>
      <c r="PUN20" s="5"/>
      <c r="PUO20" s="5"/>
      <c r="PUP20" s="5"/>
      <c r="PUQ20" s="5"/>
      <c r="PUR20" s="5"/>
      <c r="PUS20" s="5"/>
      <c r="PUT20" s="5"/>
      <c r="PUU20" s="5"/>
      <c r="PUV20" s="5"/>
      <c r="PUW20" s="5"/>
      <c r="PUX20" s="5"/>
      <c r="PUY20" s="5"/>
      <c r="PUZ20" s="5"/>
      <c r="PVA20" s="5"/>
      <c r="PVB20" s="5"/>
      <c r="PVC20" s="5"/>
      <c r="PVD20" s="5"/>
      <c r="PVE20" s="5"/>
      <c r="PVF20" s="5"/>
      <c r="PVG20" s="5"/>
      <c r="PVH20" s="5"/>
      <c r="PVI20" s="5"/>
      <c r="PVJ20" s="5"/>
      <c r="PVK20" s="5"/>
      <c r="PVL20" s="5"/>
      <c r="PVM20" s="5"/>
      <c r="PVN20" s="5"/>
      <c r="PVO20" s="5"/>
      <c r="PVP20" s="5"/>
      <c r="PVQ20" s="5"/>
      <c r="PVR20" s="5"/>
      <c r="PVS20" s="5"/>
      <c r="PVT20" s="5"/>
      <c r="PVU20" s="5"/>
      <c r="PVV20" s="5"/>
      <c r="PVW20" s="5"/>
      <c r="PVX20" s="5"/>
      <c r="PVY20" s="5"/>
      <c r="PVZ20" s="5"/>
      <c r="PWA20" s="5"/>
      <c r="PWB20" s="5"/>
      <c r="PWC20" s="5"/>
      <c r="PWD20" s="5"/>
      <c r="PWE20" s="5"/>
      <c r="PWF20" s="5"/>
      <c r="PWG20" s="5"/>
      <c r="PWH20" s="5"/>
      <c r="PWI20" s="5"/>
      <c r="PWJ20" s="5"/>
      <c r="PWK20" s="5"/>
      <c r="PWL20" s="5"/>
      <c r="PWM20" s="5"/>
      <c r="PWN20" s="5"/>
      <c r="PWO20" s="5"/>
      <c r="PWP20" s="5"/>
      <c r="PWQ20" s="5"/>
      <c r="PWR20" s="5"/>
      <c r="PWS20" s="5"/>
      <c r="PWT20" s="5"/>
      <c r="PWU20" s="5"/>
      <c r="PWV20" s="5"/>
      <c r="PWW20" s="5"/>
      <c r="PWX20" s="5"/>
      <c r="PWY20" s="5"/>
      <c r="PWZ20" s="5"/>
      <c r="PXA20" s="5"/>
      <c r="PXB20" s="5"/>
      <c r="PXC20" s="5"/>
      <c r="PXD20" s="5"/>
      <c r="PXE20" s="5"/>
      <c r="PXF20" s="5"/>
      <c r="PXG20" s="5"/>
      <c r="PXH20" s="5"/>
      <c r="PXI20" s="5"/>
      <c r="PXJ20" s="5"/>
      <c r="PXK20" s="5"/>
      <c r="PXL20" s="5"/>
      <c r="PXM20" s="5"/>
      <c r="PXN20" s="5"/>
      <c r="PXO20" s="5"/>
      <c r="PXP20" s="5"/>
      <c r="PXQ20" s="5"/>
      <c r="PXR20" s="5"/>
      <c r="PXS20" s="5"/>
      <c r="PXT20" s="5"/>
      <c r="PXU20" s="5"/>
      <c r="PXV20" s="5"/>
      <c r="PXW20" s="5"/>
      <c r="PXX20" s="5"/>
      <c r="PXY20" s="5"/>
      <c r="PXZ20" s="5"/>
      <c r="PYA20" s="5"/>
      <c r="PYB20" s="5"/>
      <c r="PYC20" s="5"/>
      <c r="PYD20" s="5"/>
      <c r="PYE20" s="5"/>
      <c r="PYF20" s="5"/>
      <c r="PYG20" s="5"/>
      <c r="PYH20" s="5"/>
      <c r="PYI20" s="5"/>
      <c r="PYJ20" s="5"/>
      <c r="PYK20" s="5"/>
      <c r="PYL20" s="5"/>
      <c r="PYM20" s="5"/>
      <c r="PYN20" s="5"/>
      <c r="PYO20" s="5"/>
      <c r="PYP20" s="5"/>
      <c r="PYQ20" s="5"/>
      <c r="PYR20" s="5"/>
      <c r="PYS20" s="5"/>
      <c r="PYT20" s="5"/>
      <c r="PYU20" s="5"/>
      <c r="PYV20" s="5"/>
      <c r="PYW20" s="5"/>
      <c r="PYX20" s="5"/>
      <c r="PYY20" s="5"/>
      <c r="PYZ20" s="5"/>
      <c r="PZA20" s="5"/>
      <c r="PZB20" s="5"/>
      <c r="PZC20" s="5"/>
      <c r="PZD20" s="5"/>
      <c r="PZE20" s="5"/>
      <c r="PZF20" s="5"/>
      <c r="PZG20" s="5"/>
      <c r="PZH20" s="5"/>
      <c r="PZI20" s="5"/>
      <c r="PZJ20" s="5"/>
      <c r="PZK20" s="5"/>
      <c r="PZL20" s="5"/>
      <c r="PZM20" s="5"/>
      <c r="PZN20" s="5"/>
      <c r="PZO20" s="5"/>
      <c r="PZP20" s="5"/>
      <c r="PZQ20" s="5"/>
      <c r="PZR20" s="5"/>
      <c r="PZS20" s="5"/>
      <c r="PZT20" s="5"/>
      <c r="PZU20" s="5"/>
      <c r="PZV20" s="5"/>
      <c r="PZW20" s="5"/>
      <c r="PZX20" s="5"/>
      <c r="PZY20" s="5"/>
      <c r="PZZ20" s="5"/>
      <c r="QAA20" s="5"/>
      <c r="QAB20" s="5"/>
      <c r="QAC20" s="5"/>
      <c r="QAD20" s="5"/>
      <c r="QAE20" s="5"/>
      <c r="QAF20" s="5"/>
      <c r="QAG20" s="5"/>
      <c r="QAH20" s="5"/>
      <c r="QAI20" s="5"/>
      <c r="QAJ20" s="5"/>
      <c r="QAK20" s="5"/>
      <c r="QAL20" s="5"/>
      <c r="QAM20" s="5"/>
      <c r="QAN20" s="5"/>
      <c r="QAO20" s="5"/>
      <c r="QAP20" s="5"/>
      <c r="QAQ20" s="5"/>
      <c r="QAR20" s="5"/>
      <c r="QAS20" s="5"/>
      <c r="QAT20" s="5"/>
      <c r="QAU20" s="5"/>
      <c r="QAV20" s="5"/>
      <c r="QAW20" s="5"/>
      <c r="QAX20" s="5"/>
      <c r="QAY20" s="5"/>
      <c r="QAZ20" s="5"/>
      <c r="QBA20" s="5"/>
      <c r="QBB20" s="5"/>
      <c r="QBC20" s="5"/>
      <c r="QBD20" s="5"/>
      <c r="QBE20" s="5"/>
      <c r="QBF20" s="5"/>
      <c r="QBG20" s="5"/>
      <c r="QBH20" s="5"/>
      <c r="QBI20" s="5"/>
      <c r="QBJ20" s="5"/>
      <c r="QBK20" s="5"/>
      <c r="QBL20" s="5"/>
      <c r="QBM20" s="5"/>
      <c r="QBN20" s="5"/>
      <c r="QBO20" s="5"/>
      <c r="QBP20" s="5"/>
      <c r="QBQ20" s="5"/>
      <c r="QBR20" s="5"/>
      <c r="QBS20" s="5"/>
      <c r="QBT20" s="5"/>
      <c r="QBU20" s="5"/>
      <c r="QBV20" s="5"/>
      <c r="QBW20" s="5"/>
      <c r="QBX20" s="5"/>
      <c r="QBY20" s="5"/>
      <c r="QBZ20" s="5"/>
      <c r="QCA20" s="5"/>
      <c r="QCB20" s="5"/>
      <c r="QCC20" s="5"/>
      <c r="QCD20" s="5"/>
      <c r="QCE20" s="5"/>
      <c r="QCF20" s="5"/>
      <c r="QCG20" s="5"/>
      <c r="QCH20" s="5"/>
      <c r="QCI20" s="5"/>
      <c r="QCJ20" s="5"/>
      <c r="QCK20" s="5"/>
      <c r="QCL20" s="5"/>
      <c r="QCM20" s="5"/>
      <c r="QCN20" s="5"/>
      <c r="QCO20" s="5"/>
      <c r="QCP20" s="5"/>
      <c r="QCQ20" s="5"/>
      <c r="QCR20" s="5"/>
      <c r="QCS20" s="5"/>
      <c r="QCT20" s="5"/>
      <c r="QCU20" s="5"/>
      <c r="QCV20" s="5"/>
      <c r="QCW20" s="5"/>
      <c r="QCX20" s="5"/>
      <c r="QCY20" s="5"/>
      <c r="QCZ20" s="5"/>
      <c r="QDA20" s="5"/>
      <c r="QDB20" s="5"/>
      <c r="QDC20" s="5"/>
      <c r="QDD20" s="5"/>
      <c r="QDE20" s="5"/>
      <c r="QDF20" s="5"/>
      <c r="QDG20" s="5"/>
      <c r="QDH20" s="5"/>
      <c r="QDI20" s="5"/>
      <c r="QDJ20" s="5"/>
      <c r="QDK20" s="5"/>
      <c r="QDL20" s="5"/>
      <c r="QDM20" s="5"/>
      <c r="QDN20" s="5"/>
      <c r="QDO20" s="5"/>
      <c r="QDP20" s="5"/>
      <c r="QDQ20" s="5"/>
      <c r="QDR20" s="5"/>
      <c r="QDS20" s="5"/>
      <c r="QDT20" s="5"/>
      <c r="QDU20" s="5"/>
      <c r="QDV20" s="5"/>
      <c r="QDW20" s="5"/>
      <c r="QDX20" s="5"/>
      <c r="QDY20" s="5"/>
      <c r="QDZ20" s="5"/>
      <c r="QEA20" s="5"/>
      <c r="QEB20" s="5"/>
      <c r="QEC20" s="5"/>
      <c r="QED20" s="5"/>
      <c r="QEE20" s="5"/>
      <c r="QEF20" s="5"/>
      <c r="QEG20" s="5"/>
      <c r="QEH20" s="5"/>
      <c r="QEI20" s="5"/>
      <c r="QEJ20" s="5"/>
      <c r="QEK20" s="5"/>
      <c r="QEL20" s="5"/>
      <c r="QEM20" s="5"/>
      <c r="QEN20" s="5"/>
      <c r="QEO20" s="5"/>
      <c r="QEP20" s="5"/>
      <c r="QEQ20" s="5"/>
      <c r="QER20" s="5"/>
      <c r="QES20" s="5"/>
      <c r="QET20" s="5"/>
      <c r="QEU20" s="5"/>
      <c r="QEV20" s="5"/>
      <c r="QEW20" s="5"/>
      <c r="QEX20" s="5"/>
      <c r="QEY20" s="5"/>
      <c r="QEZ20" s="5"/>
      <c r="QFA20" s="5"/>
      <c r="QFB20" s="5"/>
      <c r="QFC20" s="5"/>
      <c r="QFD20" s="5"/>
      <c r="QFE20" s="5"/>
      <c r="QFF20" s="5"/>
      <c r="QFG20" s="5"/>
      <c r="QFH20" s="5"/>
      <c r="QFI20" s="5"/>
      <c r="QFJ20" s="5"/>
      <c r="QFK20" s="5"/>
      <c r="QFL20" s="5"/>
      <c r="QFM20" s="5"/>
      <c r="QFN20" s="5"/>
      <c r="QFO20" s="5"/>
      <c r="QFP20" s="5"/>
      <c r="QFQ20" s="5"/>
      <c r="QFR20" s="5"/>
      <c r="QFS20" s="5"/>
      <c r="QFT20" s="5"/>
      <c r="QFU20" s="5"/>
      <c r="QFV20" s="5"/>
      <c r="QFW20" s="5"/>
      <c r="QFX20" s="5"/>
      <c r="QFY20" s="5"/>
      <c r="QFZ20" s="5"/>
      <c r="QGA20" s="5"/>
      <c r="QGB20" s="5"/>
      <c r="QGC20" s="5"/>
      <c r="QGD20" s="5"/>
      <c r="QGE20" s="5"/>
      <c r="QGF20" s="5"/>
      <c r="QGG20" s="5"/>
      <c r="QGH20" s="5"/>
      <c r="QGI20" s="5"/>
      <c r="QGJ20" s="5"/>
      <c r="QGK20" s="5"/>
      <c r="QGL20" s="5"/>
      <c r="QGM20" s="5"/>
      <c r="QGN20" s="5"/>
      <c r="QGO20" s="5"/>
      <c r="QGP20" s="5"/>
      <c r="QGQ20" s="5"/>
      <c r="QGR20" s="5"/>
      <c r="QGS20" s="5"/>
      <c r="QGT20" s="5"/>
      <c r="QGU20" s="5"/>
      <c r="QGV20" s="5"/>
      <c r="QGW20" s="5"/>
      <c r="QGX20" s="5"/>
      <c r="QGY20" s="5"/>
      <c r="QGZ20" s="5"/>
      <c r="QHA20" s="5"/>
      <c r="QHB20" s="5"/>
      <c r="QHC20" s="5"/>
      <c r="QHD20" s="5"/>
      <c r="QHE20" s="5"/>
      <c r="QHF20" s="5"/>
      <c r="QHG20" s="5"/>
      <c r="QHH20" s="5"/>
      <c r="QHI20" s="5"/>
      <c r="QHJ20" s="5"/>
      <c r="QHK20" s="5"/>
      <c r="QHL20" s="5"/>
      <c r="QHM20" s="5"/>
      <c r="QHN20" s="5"/>
      <c r="QHO20" s="5"/>
      <c r="QHP20" s="5"/>
      <c r="QHQ20" s="5"/>
      <c r="QHR20" s="5"/>
      <c r="QHS20" s="5"/>
      <c r="QHT20" s="5"/>
      <c r="QHU20" s="5"/>
      <c r="QHV20" s="5"/>
      <c r="QHW20" s="5"/>
      <c r="QHX20" s="5"/>
      <c r="QHY20" s="5"/>
      <c r="QHZ20" s="5"/>
      <c r="QIA20" s="5"/>
      <c r="QIB20" s="5"/>
      <c r="QIC20" s="5"/>
      <c r="QID20" s="5"/>
      <c r="QIE20" s="5"/>
      <c r="QIF20" s="5"/>
      <c r="QIG20" s="5"/>
      <c r="QIH20" s="5"/>
      <c r="QII20" s="5"/>
      <c r="QIJ20" s="5"/>
      <c r="QIK20" s="5"/>
      <c r="QIL20" s="5"/>
      <c r="QIM20" s="5"/>
      <c r="QIN20" s="5"/>
      <c r="QIO20" s="5"/>
      <c r="QIP20" s="5"/>
      <c r="QIQ20" s="5"/>
      <c r="QIR20" s="5"/>
      <c r="QIS20" s="5"/>
      <c r="QIT20" s="5"/>
      <c r="QIU20" s="5"/>
      <c r="QIV20" s="5"/>
      <c r="QIW20" s="5"/>
      <c r="QIX20" s="5"/>
      <c r="QIY20" s="5"/>
      <c r="QIZ20" s="5"/>
      <c r="QJA20" s="5"/>
      <c r="QJB20" s="5"/>
      <c r="QJC20" s="5"/>
      <c r="QJD20" s="5"/>
      <c r="QJE20" s="5"/>
      <c r="QJF20" s="5"/>
      <c r="QJG20" s="5"/>
      <c r="QJH20" s="5"/>
      <c r="QJI20" s="5"/>
      <c r="QJJ20" s="5"/>
      <c r="QJK20" s="5"/>
      <c r="QJL20" s="5"/>
      <c r="QJM20" s="5"/>
      <c r="QJN20" s="5"/>
      <c r="QJO20" s="5"/>
      <c r="QJP20" s="5"/>
      <c r="QJQ20" s="5"/>
      <c r="QJR20" s="5"/>
      <c r="QJS20" s="5"/>
      <c r="QJT20" s="5"/>
      <c r="QJU20" s="5"/>
      <c r="QJV20" s="5"/>
      <c r="QJW20" s="5"/>
      <c r="QJX20" s="5"/>
      <c r="QJY20" s="5"/>
      <c r="QJZ20" s="5"/>
      <c r="QKA20" s="5"/>
      <c r="QKB20" s="5"/>
      <c r="QKC20" s="5"/>
      <c r="QKD20" s="5"/>
      <c r="QKE20" s="5"/>
      <c r="QKF20" s="5"/>
      <c r="QKG20" s="5"/>
      <c r="QKH20" s="5"/>
      <c r="QKI20" s="5"/>
      <c r="QKJ20" s="5"/>
      <c r="QKK20" s="5"/>
      <c r="QKL20" s="5"/>
      <c r="QKM20" s="5"/>
      <c r="QKN20" s="5"/>
      <c r="QKO20" s="5"/>
      <c r="QKP20" s="5"/>
      <c r="QKQ20" s="5"/>
      <c r="QKR20" s="5"/>
      <c r="QKS20" s="5"/>
      <c r="QKT20" s="5"/>
      <c r="QKU20" s="5"/>
      <c r="QKV20" s="5"/>
      <c r="QKW20" s="5"/>
      <c r="QKX20" s="5"/>
      <c r="QKY20" s="5"/>
      <c r="QKZ20" s="5"/>
      <c r="QLA20" s="5"/>
      <c r="QLB20" s="5"/>
      <c r="QLC20" s="5"/>
      <c r="QLD20" s="5"/>
      <c r="QLE20" s="5"/>
      <c r="QLF20" s="5"/>
      <c r="QLG20" s="5"/>
      <c r="QLH20" s="5"/>
      <c r="QLI20" s="5"/>
      <c r="QLJ20" s="5"/>
      <c r="QLK20" s="5"/>
      <c r="QLL20" s="5"/>
      <c r="QLM20" s="5"/>
      <c r="QLN20" s="5"/>
      <c r="QLO20" s="5"/>
      <c r="QLP20" s="5"/>
      <c r="QLQ20" s="5"/>
      <c r="QLR20" s="5"/>
      <c r="QLS20" s="5"/>
      <c r="QLT20" s="5"/>
      <c r="QLU20" s="5"/>
      <c r="QLV20" s="5"/>
      <c r="QLW20" s="5"/>
      <c r="QLX20" s="5"/>
      <c r="QLY20" s="5"/>
      <c r="QLZ20" s="5"/>
      <c r="QMA20" s="5"/>
      <c r="QMB20" s="5"/>
      <c r="QMC20" s="5"/>
      <c r="QMD20" s="5"/>
      <c r="QME20" s="5"/>
      <c r="QMF20" s="5"/>
      <c r="QMG20" s="5"/>
      <c r="QMH20" s="5"/>
      <c r="QMI20" s="5"/>
      <c r="QMJ20" s="5"/>
      <c r="QMK20" s="5"/>
      <c r="QML20" s="5"/>
      <c r="QMM20" s="5"/>
      <c r="QMN20" s="5"/>
      <c r="QMO20" s="5"/>
      <c r="QMP20" s="5"/>
      <c r="QMQ20" s="5"/>
      <c r="QMR20" s="5"/>
      <c r="QMS20" s="5"/>
      <c r="QMT20" s="5"/>
      <c r="QMU20" s="5"/>
      <c r="QMV20" s="5"/>
      <c r="QMW20" s="5"/>
      <c r="QMX20" s="5"/>
      <c r="QMY20" s="5"/>
      <c r="QMZ20" s="5"/>
      <c r="QNA20" s="5"/>
      <c r="QNB20" s="5"/>
      <c r="QNC20" s="5"/>
      <c r="QND20" s="5"/>
      <c r="QNE20" s="5"/>
      <c r="QNF20" s="5"/>
      <c r="QNG20" s="5"/>
      <c r="QNH20" s="5"/>
      <c r="QNI20" s="5"/>
      <c r="QNJ20" s="5"/>
      <c r="QNK20" s="5"/>
      <c r="QNL20" s="5"/>
      <c r="QNM20" s="5"/>
      <c r="QNN20" s="5"/>
      <c r="QNO20" s="5"/>
      <c r="QNP20" s="5"/>
      <c r="QNQ20" s="5"/>
      <c r="QNR20" s="5"/>
      <c r="QNS20" s="5"/>
      <c r="QNT20" s="5"/>
      <c r="QNU20" s="5"/>
      <c r="QNV20" s="5"/>
      <c r="QNW20" s="5"/>
      <c r="QNX20" s="5"/>
      <c r="QNY20" s="5"/>
      <c r="QNZ20" s="5"/>
      <c r="QOA20" s="5"/>
      <c r="QOB20" s="5"/>
      <c r="QOC20" s="5"/>
      <c r="QOD20" s="5"/>
      <c r="QOE20" s="5"/>
      <c r="QOF20" s="5"/>
      <c r="QOG20" s="5"/>
      <c r="QOH20" s="5"/>
      <c r="QOI20" s="5"/>
      <c r="QOJ20" s="5"/>
      <c r="QOK20" s="5"/>
      <c r="QOL20" s="5"/>
      <c r="QOM20" s="5"/>
      <c r="QON20" s="5"/>
      <c r="QOO20" s="5"/>
      <c r="QOP20" s="5"/>
      <c r="QOQ20" s="5"/>
      <c r="QOR20" s="5"/>
      <c r="QOS20" s="5"/>
      <c r="QOT20" s="5"/>
      <c r="QOU20" s="5"/>
      <c r="QOV20" s="5"/>
      <c r="QOW20" s="5"/>
      <c r="QOX20" s="5"/>
      <c r="QOY20" s="5"/>
      <c r="QOZ20" s="5"/>
      <c r="QPA20" s="5"/>
      <c r="QPB20" s="5"/>
      <c r="QPC20" s="5"/>
      <c r="QPD20" s="5"/>
      <c r="QPE20" s="5"/>
      <c r="QPF20" s="5"/>
      <c r="QPG20" s="5"/>
      <c r="QPH20" s="5"/>
      <c r="QPI20" s="5"/>
      <c r="QPJ20" s="5"/>
      <c r="QPK20" s="5"/>
      <c r="QPL20" s="5"/>
      <c r="QPM20" s="5"/>
      <c r="QPN20" s="5"/>
      <c r="QPO20" s="5"/>
      <c r="QPP20" s="5"/>
      <c r="QPQ20" s="5"/>
      <c r="QPR20" s="5"/>
      <c r="QPS20" s="5"/>
      <c r="QPT20" s="5"/>
      <c r="QPU20" s="5"/>
      <c r="QPV20" s="5"/>
      <c r="QPW20" s="5"/>
      <c r="QPX20" s="5"/>
      <c r="QPY20" s="5"/>
      <c r="QPZ20" s="5"/>
      <c r="QQA20" s="5"/>
      <c r="QQB20" s="5"/>
      <c r="QQC20" s="5"/>
      <c r="QQD20" s="5"/>
      <c r="QQE20" s="5"/>
      <c r="QQF20" s="5"/>
      <c r="QQG20" s="5"/>
      <c r="QQH20" s="5"/>
      <c r="QQI20" s="5"/>
      <c r="QQJ20" s="5"/>
      <c r="QQK20" s="5"/>
      <c r="QQL20" s="5"/>
      <c r="QQM20" s="5"/>
      <c r="QQN20" s="5"/>
      <c r="QQO20" s="5"/>
      <c r="QQP20" s="5"/>
      <c r="QQQ20" s="5"/>
      <c r="QQR20" s="5"/>
      <c r="QQS20" s="5"/>
      <c r="QQT20" s="5"/>
      <c r="QQU20" s="5"/>
      <c r="QQV20" s="5"/>
      <c r="QQW20" s="5"/>
      <c r="QQX20" s="5"/>
      <c r="QQY20" s="5"/>
      <c r="QQZ20" s="5"/>
      <c r="QRA20" s="5"/>
      <c r="QRB20" s="5"/>
      <c r="QRC20" s="5"/>
      <c r="QRD20" s="5"/>
      <c r="QRE20" s="5"/>
      <c r="QRF20" s="5"/>
      <c r="QRG20" s="5"/>
      <c r="QRH20" s="5"/>
      <c r="QRI20" s="5"/>
      <c r="QRJ20" s="5"/>
      <c r="QRK20" s="5"/>
      <c r="QRL20" s="5"/>
      <c r="QRM20" s="5"/>
      <c r="QRN20" s="5"/>
      <c r="QRO20" s="5"/>
      <c r="QRP20" s="5"/>
      <c r="QRQ20" s="5"/>
      <c r="QRR20" s="5"/>
      <c r="QRS20" s="5"/>
      <c r="QRT20" s="5"/>
      <c r="QRU20" s="5"/>
      <c r="QRV20" s="5"/>
      <c r="QRW20" s="5"/>
      <c r="QRX20" s="5"/>
      <c r="QRY20" s="5"/>
      <c r="QRZ20" s="5"/>
      <c r="QSA20" s="5"/>
      <c r="QSB20" s="5"/>
      <c r="QSC20" s="5"/>
      <c r="QSD20" s="5"/>
      <c r="QSE20" s="5"/>
      <c r="QSF20" s="5"/>
      <c r="QSG20" s="5"/>
      <c r="QSH20" s="5"/>
      <c r="QSI20" s="5"/>
      <c r="QSJ20" s="5"/>
      <c r="QSK20" s="5"/>
      <c r="QSL20" s="5"/>
      <c r="QSM20" s="5"/>
      <c r="QSN20" s="5"/>
      <c r="QSO20" s="5"/>
      <c r="QSP20" s="5"/>
      <c r="QSQ20" s="5"/>
      <c r="QSR20" s="5"/>
      <c r="QSS20" s="5"/>
      <c r="QST20" s="5"/>
      <c r="QSU20" s="5"/>
      <c r="QSV20" s="5"/>
      <c r="QSW20" s="5"/>
      <c r="QSX20" s="5"/>
      <c r="QSY20" s="5"/>
      <c r="QSZ20" s="5"/>
      <c r="QTA20" s="5"/>
      <c r="QTB20" s="5"/>
      <c r="QTC20" s="5"/>
      <c r="QTD20" s="5"/>
      <c r="QTE20" s="5"/>
      <c r="QTF20" s="5"/>
      <c r="QTG20" s="5"/>
      <c r="QTH20" s="5"/>
      <c r="QTI20" s="5"/>
      <c r="QTJ20" s="5"/>
      <c r="QTK20" s="5"/>
      <c r="QTL20" s="5"/>
      <c r="QTM20" s="5"/>
      <c r="QTN20" s="5"/>
      <c r="QTO20" s="5"/>
      <c r="QTP20" s="5"/>
      <c r="QTQ20" s="5"/>
      <c r="QTR20" s="5"/>
      <c r="QTS20" s="5"/>
      <c r="QTT20" s="5"/>
      <c r="QTU20" s="5"/>
      <c r="QTV20" s="5"/>
      <c r="QTW20" s="5"/>
      <c r="QTX20" s="5"/>
      <c r="QTY20" s="5"/>
      <c r="QTZ20" s="5"/>
      <c r="QUA20" s="5"/>
      <c r="QUB20" s="5"/>
      <c r="QUC20" s="5"/>
      <c r="QUD20" s="5"/>
      <c r="QUE20" s="5"/>
      <c r="QUF20" s="5"/>
      <c r="QUG20" s="5"/>
      <c r="QUH20" s="5"/>
      <c r="QUI20" s="5"/>
      <c r="QUJ20" s="5"/>
      <c r="QUK20" s="5"/>
      <c r="QUL20" s="5"/>
      <c r="QUM20" s="5"/>
      <c r="QUN20" s="5"/>
      <c r="QUO20" s="5"/>
      <c r="QUP20" s="5"/>
      <c r="QUQ20" s="5"/>
      <c r="QUR20" s="5"/>
      <c r="QUS20" s="5"/>
      <c r="QUT20" s="5"/>
      <c r="QUU20" s="5"/>
      <c r="QUV20" s="5"/>
      <c r="QUW20" s="5"/>
      <c r="QUX20" s="5"/>
      <c r="QUY20" s="5"/>
      <c r="QUZ20" s="5"/>
      <c r="QVA20" s="5"/>
      <c r="QVB20" s="5"/>
      <c r="QVC20" s="5"/>
      <c r="QVD20" s="5"/>
      <c r="QVE20" s="5"/>
      <c r="QVF20" s="5"/>
      <c r="QVG20" s="5"/>
      <c r="QVH20" s="5"/>
      <c r="QVI20" s="5"/>
      <c r="QVJ20" s="5"/>
      <c r="QVK20" s="5"/>
      <c r="QVL20" s="5"/>
      <c r="QVM20" s="5"/>
      <c r="QVN20" s="5"/>
      <c r="QVO20" s="5"/>
      <c r="QVP20" s="5"/>
      <c r="QVQ20" s="5"/>
      <c r="QVR20" s="5"/>
      <c r="QVS20" s="5"/>
      <c r="QVT20" s="5"/>
      <c r="QVU20" s="5"/>
      <c r="QVV20" s="5"/>
      <c r="QVW20" s="5"/>
      <c r="QVX20" s="5"/>
      <c r="QVY20" s="5"/>
      <c r="QVZ20" s="5"/>
      <c r="QWA20" s="5"/>
      <c r="QWB20" s="5"/>
      <c r="QWC20" s="5"/>
      <c r="QWD20" s="5"/>
      <c r="QWE20" s="5"/>
      <c r="QWF20" s="5"/>
      <c r="QWG20" s="5"/>
      <c r="QWH20" s="5"/>
      <c r="QWI20" s="5"/>
      <c r="QWJ20" s="5"/>
      <c r="QWK20" s="5"/>
      <c r="QWL20" s="5"/>
      <c r="QWM20" s="5"/>
      <c r="QWN20" s="5"/>
      <c r="QWO20" s="5"/>
      <c r="QWP20" s="5"/>
      <c r="QWQ20" s="5"/>
      <c r="QWR20" s="5"/>
      <c r="QWS20" s="5"/>
      <c r="QWT20" s="5"/>
      <c r="QWU20" s="5"/>
      <c r="QWV20" s="5"/>
      <c r="QWW20" s="5"/>
      <c r="QWX20" s="5"/>
      <c r="QWY20" s="5"/>
      <c r="QWZ20" s="5"/>
      <c r="QXA20" s="5"/>
      <c r="QXB20" s="5"/>
      <c r="QXC20" s="5"/>
      <c r="QXD20" s="5"/>
      <c r="QXE20" s="5"/>
      <c r="QXF20" s="5"/>
      <c r="QXG20" s="5"/>
      <c r="QXH20" s="5"/>
      <c r="QXI20" s="5"/>
      <c r="QXJ20" s="5"/>
      <c r="QXK20" s="5"/>
      <c r="QXL20" s="5"/>
      <c r="QXM20" s="5"/>
      <c r="QXN20" s="5"/>
      <c r="QXO20" s="5"/>
      <c r="QXP20" s="5"/>
      <c r="QXQ20" s="5"/>
      <c r="QXR20" s="5"/>
      <c r="QXS20" s="5"/>
      <c r="QXT20" s="5"/>
      <c r="QXU20" s="5"/>
      <c r="QXV20" s="5"/>
      <c r="QXW20" s="5"/>
      <c r="QXX20" s="5"/>
      <c r="QXY20" s="5"/>
      <c r="QXZ20" s="5"/>
      <c r="QYA20" s="5"/>
      <c r="QYB20" s="5"/>
      <c r="QYC20" s="5"/>
      <c r="QYD20" s="5"/>
      <c r="QYE20" s="5"/>
      <c r="QYF20" s="5"/>
      <c r="QYG20" s="5"/>
      <c r="QYH20" s="5"/>
      <c r="QYI20" s="5"/>
      <c r="QYJ20" s="5"/>
      <c r="QYK20" s="5"/>
      <c r="QYL20" s="5"/>
      <c r="QYM20" s="5"/>
      <c r="QYN20" s="5"/>
      <c r="QYO20" s="5"/>
      <c r="QYP20" s="5"/>
      <c r="QYQ20" s="5"/>
      <c r="QYR20" s="5"/>
      <c r="QYS20" s="5"/>
      <c r="QYT20" s="5"/>
      <c r="QYU20" s="5"/>
      <c r="QYV20" s="5"/>
      <c r="QYW20" s="5"/>
      <c r="QYX20" s="5"/>
      <c r="QYY20" s="5"/>
      <c r="QYZ20" s="5"/>
      <c r="QZA20" s="5"/>
      <c r="QZB20" s="5"/>
      <c r="QZC20" s="5"/>
      <c r="QZD20" s="5"/>
      <c r="QZE20" s="5"/>
      <c r="QZF20" s="5"/>
      <c r="QZG20" s="5"/>
      <c r="QZH20" s="5"/>
      <c r="QZI20" s="5"/>
      <c r="QZJ20" s="5"/>
      <c r="QZK20" s="5"/>
      <c r="QZL20" s="5"/>
      <c r="QZM20" s="5"/>
      <c r="QZN20" s="5"/>
      <c r="QZO20" s="5"/>
      <c r="QZP20" s="5"/>
      <c r="QZQ20" s="5"/>
      <c r="QZR20" s="5"/>
      <c r="QZS20" s="5"/>
      <c r="QZT20" s="5"/>
      <c r="QZU20" s="5"/>
      <c r="QZV20" s="5"/>
      <c r="QZW20" s="5"/>
      <c r="QZX20" s="5"/>
      <c r="QZY20" s="5"/>
      <c r="QZZ20" s="5"/>
      <c r="RAA20" s="5"/>
      <c r="RAB20" s="5"/>
      <c r="RAC20" s="5"/>
      <c r="RAD20" s="5"/>
      <c r="RAE20" s="5"/>
      <c r="RAF20" s="5"/>
      <c r="RAG20" s="5"/>
      <c r="RAH20" s="5"/>
      <c r="RAI20" s="5"/>
      <c r="RAJ20" s="5"/>
      <c r="RAK20" s="5"/>
      <c r="RAL20" s="5"/>
      <c r="RAM20" s="5"/>
      <c r="RAN20" s="5"/>
      <c r="RAO20" s="5"/>
      <c r="RAP20" s="5"/>
      <c r="RAQ20" s="5"/>
      <c r="RAR20" s="5"/>
      <c r="RAS20" s="5"/>
      <c r="RAT20" s="5"/>
      <c r="RAU20" s="5"/>
      <c r="RAV20" s="5"/>
      <c r="RAW20" s="5"/>
      <c r="RAX20" s="5"/>
      <c r="RAY20" s="5"/>
      <c r="RAZ20" s="5"/>
      <c r="RBA20" s="5"/>
      <c r="RBB20" s="5"/>
      <c r="RBC20" s="5"/>
      <c r="RBD20" s="5"/>
      <c r="RBE20" s="5"/>
      <c r="RBF20" s="5"/>
      <c r="RBG20" s="5"/>
      <c r="RBH20" s="5"/>
      <c r="RBI20" s="5"/>
      <c r="RBJ20" s="5"/>
      <c r="RBK20" s="5"/>
      <c r="RBL20" s="5"/>
      <c r="RBM20" s="5"/>
      <c r="RBN20" s="5"/>
      <c r="RBO20" s="5"/>
      <c r="RBP20" s="5"/>
      <c r="RBQ20" s="5"/>
      <c r="RBR20" s="5"/>
      <c r="RBS20" s="5"/>
      <c r="RBT20" s="5"/>
      <c r="RBU20" s="5"/>
      <c r="RBV20" s="5"/>
      <c r="RBW20" s="5"/>
      <c r="RBX20" s="5"/>
      <c r="RBY20" s="5"/>
      <c r="RBZ20" s="5"/>
      <c r="RCA20" s="5"/>
      <c r="RCB20" s="5"/>
      <c r="RCC20" s="5"/>
      <c r="RCD20" s="5"/>
      <c r="RCE20" s="5"/>
      <c r="RCF20" s="5"/>
      <c r="RCG20" s="5"/>
      <c r="RCH20" s="5"/>
      <c r="RCI20" s="5"/>
      <c r="RCJ20" s="5"/>
      <c r="RCK20" s="5"/>
      <c r="RCL20" s="5"/>
      <c r="RCM20" s="5"/>
      <c r="RCN20" s="5"/>
      <c r="RCO20" s="5"/>
      <c r="RCP20" s="5"/>
      <c r="RCQ20" s="5"/>
      <c r="RCR20" s="5"/>
      <c r="RCS20" s="5"/>
      <c r="RCT20" s="5"/>
      <c r="RCU20" s="5"/>
      <c r="RCV20" s="5"/>
      <c r="RCW20" s="5"/>
      <c r="RCX20" s="5"/>
      <c r="RCY20" s="5"/>
      <c r="RCZ20" s="5"/>
      <c r="RDA20" s="5"/>
      <c r="RDB20" s="5"/>
      <c r="RDC20" s="5"/>
      <c r="RDD20" s="5"/>
      <c r="RDE20" s="5"/>
      <c r="RDF20" s="5"/>
      <c r="RDG20" s="5"/>
      <c r="RDH20" s="5"/>
      <c r="RDI20" s="5"/>
      <c r="RDJ20" s="5"/>
      <c r="RDK20" s="5"/>
      <c r="RDL20" s="5"/>
      <c r="RDM20" s="5"/>
      <c r="RDN20" s="5"/>
      <c r="RDO20" s="5"/>
      <c r="RDP20" s="5"/>
      <c r="RDQ20" s="5"/>
      <c r="RDR20" s="5"/>
      <c r="RDS20" s="5"/>
      <c r="RDT20" s="5"/>
      <c r="RDU20" s="5"/>
      <c r="RDV20" s="5"/>
      <c r="RDW20" s="5"/>
      <c r="RDX20" s="5"/>
      <c r="RDY20" s="5"/>
      <c r="RDZ20" s="5"/>
      <c r="REA20" s="5"/>
      <c r="REB20" s="5"/>
      <c r="REC20" s="5"/>
      <c r="RED20" s="5"/>
      <c r="REE20" s="5"/>
      <c r="REF20" s="5"/>
      <c r="REG20" s="5"/>
      <c r="REH20" s="5"/>
      <c r="REI20" s="5"/>
      <c r="REJ20" s="5"/>
      <c r="REK20" s="5"/>
      <c r="REL20" s="5"/>
      <c r="REM20" s="5"/>
      <c r="REN20" s="5"/>
      <c r="REO20" s="5"/>
      <c r="REP20" s="5"/>
      <c r="REQ20" s="5"/>
      <c r="RER20" s="5"/>
      <c r="RES20" s="5"/>
      <c r="RET20" s="5"/>
      <c r="REU20" s="5"/>
      <c r="REV20" s="5"/>
      <c r="REW20" s="5"/>
      <c r="REX20" s="5"/>
      <c r="REY20" s="5"/>
      <c r="REZ20" s="5"/>
      <c r="RFA20" s="5"/>
      <c r="RFB20" s="5"/>
      <c r="RFC20" s="5"/>
      <c r="RFD20" s="5"/>
      <c r="RFE20" s="5"/>
      <c r="RFF20" s="5"/>
      <c r="RFG20" s="5"/>
      <c r="RFH20" s="5"/>
      <c r="RFI20" s="5"/>
      <c r="RFJ20" s="5"/>
      <c r="RFK20" s="5"/>
      <c r="RFL20" s="5"/>
      <c r="RFM20" s="5"/>
      <c r="RFN20" s="5"/>
      <c r="RFO20" s="5"/>
      <c r="RFP20" s="5"/>
      <c r="RFQ20" s="5"/>
      <c r="RFR20" s="5"/>
      <c r="RFS20" s="5"/>
      <c r="RFT20" s="5"/>
      <c r="RFU20" s="5"/>
      <c r="RFV20" s="5"/>
      <c r="RFW20" s="5"/>
      <c r="RFX20" s="5"/>
      <c r="RFY20" s="5"/>
      <c r="RFZ20" s="5"/>
      <c r="RGA20" s="5"/>
      <c r="RGB20" s="5"/>
      <c r="RGC20" s="5"/>
      <c r="RGD20" s="5"/>
      <c r="RGE20" s="5"/>
      <c r="RGF20" s="5"/>
      <c r="RGG20" s="5"/>
      <c r="RGH20" s="5"/>
      <c r="RGI20" s="5"/>
      <c r="RGJ20" s="5"/>
      <c r="RGK20" s="5"/>
      <c r="RGL20" s="5"/>
      <c r="RGM20" s="5"/>
      <c r="RGN20" s="5"/>
      <c r="RGO20" s="5"/>
      <c r="RGP20" s="5"/>
      <c r="RGQ20" s="5"/>
      <c r="RGR20" s="5"/>
      <c r="RGS20" s="5"/>
      <c r="RGT20" s="5"/>
      <c r="RGU20" s="5"/>
      <c r="RGV20" s="5"/>
      <c r="RGW20" s="5"/>
      <c r="RGX20" s="5"/>
      <c r="RGY20" s="5"/>
      <c r="RGZ20" s="5"/>
      <c r="RHA20" s="5"/>
      <c r="RHB20" s="5"/>
      <c r="RHC20" s="5"/>
      <c r="RHD20" s="5"/>
      <c r="RHE20" s="5"/>
      <c r="RHF20" s="5"/>
      <c r="RHG20" s="5"/>
      <c r="RHH20" s="5"/>
      <c r="RHI20" s="5"/>
      <c r="RHJ20" s="5"/>
      <c r="RHK20" s="5"/>
      <c r="RHL20" s="5"/>
      <c r="RHM20" s="5"/>
      <c r="RHN20" s="5"/>
      <c r="RHO20" s="5"/>
      <c r="RHP20" s="5"/>
      <c r="RHQ20" s="5"/>
      <c r="RHR20" s="5"/>
      <c r="RHS20" s="5"/>
      <c r="RHT20" s="5"/>
      <c r="RHU20" s="5"/>
      <c r="RHV20" s="5"/>
      <c r="RHW20" s="5"/>
      <c r="RHX20" s="5"/>
      <c r="RHY20" s="5"/>
      <c r="RHZ20" s="5"/>
      <c r="RIA20" s="5"/>
      <c r="RIB20" s="5"/>
      <c r="RIC20" s="5"/>
      <c r="RID20" s="5"/>
      <c r="RIE20" s="5"/>
      <c r="RIF20" s="5"/>
      <c r="RIG20" s="5"/>
      <c r="RIH20" s="5"/>
      <c r="RII20" s="5"/>
      <c r="RIJ20" s="5"/>
      <c r="RIK20" s="5"/>
      <c r="RIL20" s="5"/>
      <c r="RIM20" s="5"/>
      <c r="RIN20" s="5"/>
      <c r="RIO20" s="5"/>
      <c r="RIP20" s="5"/>
      <c r="RIQ20" s="5"/>
      <c r="RIR20" s="5"/>
      <c r="RIS20" s="5"/>
      <c r="RIT20" s="5"/>
      <c r="RIU20" s="5"/>
      <c r="RIV20" s="5"/>
      <c r="RIW20" s="5"/>
      <c r="RIX20" s="5"/>
      <c r="RIY20" s="5"/>
      <c r="RIZ20" s="5"/>
      <c r="RJA20" s="5"/>
      <c r="RJB20" s="5"/>
      <c r="RJC20" s="5"/>
      <c r="RJD20" s="5"/>
      <c r="RJE20" s="5"/>
      <c r="RJF20" s="5"/>
      <c r="RJG20" s="5"/>
      <c r="RJH20" s="5"/>
      <c r="RJI20" s="5"/>
      <c r="RJJ20" s="5"/>
      <c r="RJK20" s="5"/>
      <c r="RJL20" s="5"/>
      <c r="RJM20" s="5"/>
      <c r="RJN20" s="5"/>
      <c r="RJO20" s="5"/>
      <c r="RJP20" s="5"/>
      <c r="RJQ20" s="5"/>
      <c r="RJR20" s="5"/>
      <c r="RJS20" s="5"/>
      <c r="RJT20" s="5"/>
      <c r="RJU20" s="5"/>
      <c r="RJV20" s="5"/>
      <c r="RJW20" s="5"/>
      <c r="RJX20" s="5"/>
      <c r="RJY20" s="5"/>
      <c r="RJZ20" s="5"/>
      <c r="RKA20" s="5"/>
      <c r="RKB20" s="5"/>
      <c r="RKC20" s="5"/>
      <c r="RKD20" s="5"/>
      <c r="RKE20" s="5"/>
      <c r="RKF20" s="5"/>
      <c r="RKG20" s="5"/>
      <c r="RKH20" s="5"/>
      <c r="RKI20" s="5"/>
      <c r="RKJ20" s="5"/>
      <c r="RKK20" s="5"/>
      <c r="RKL20" s="5"/>
      <c r="RKM20" s="5"/>
      <c r="RKN20" s="5"/>
      <c r="RKO20" s="5"/>
      <c r="RKP20" s="5"/>
      <c r="RKQ20" s="5"/>
      <c r="RKR20" s="5"/>
      <c r="RKS20" s="5"/>
      <c r="RKT20" s="5"/>
      <c r="RKU20" s="5"/>
      <c r="RKV20" s="5"/>
      <c r="RKW20" s="5"/>
      <c r="RKX20" s="5"/>
      <c r="RKY20" s="5"/>
      <c r="RKZ20" s="5"/>
      <c r="RLA20" s="5"/>
      <c r="RLB20" s="5"/>
      <c r="RLC20" s="5"/>
      <c r="RLD20" s="5"/>
      <c r="RLE20" s="5"/>
      <c r="RLF20" s="5"/>
      <c r="RLG20" s="5"/>
      <c r="RLH20" s="5"/>
      <c r="RLI20" s="5"/>
      <c r="RLJ20" s="5"/>
      <c r="RLK20" s="5"/>
      <c r="RLL20" s="5"/>
      <c r="RLM20" s="5"/>
      <c r="RLN20" s="5"/>
      <c r="RLO20" s="5"/>
      <c r="RLP20" s="5"/>
      <c r="RLQ20" s="5"/>
      <c r="RLR20" s="5"/>
      <c r="RLS20" s="5"/>
      <c r="RLT20" s="5"/>
      <c r="RLU20" s="5"/>
      <c r="RLV20" s="5"/>
      <c r="RLW20" s="5"/>
      <c r="RLX20" s="5"/>
      <c r="RLY20" s="5"/>
      <c r="RLZ20" s="5"/>
      <c r="RMA20" s="5"/>
      <c r="RMB20" s="5"/>
      <c r="RMC20" s="5"/>
      <c r="RMD20" s="5"/>
      <c r="RME20" s="5"/>
      <c r="RMF20" s="5"/>
      <c r="RMG20" s="5"/>
      <c r="RMH20" s="5"/>
      <c r="RMI20" s="5"/>
      <c r="RMJ20" s="5"/>
      <c r="RMK20" s="5"/>
      <c r="RML20" s="5"/>
      <c r="RMM20" s="5"/>
      <c r="RMN20" s="5"/>
      <c r="RMO20" s="5"/>
      <c r="RMP20" s="5"/>
      <c r="RMQ20" s="5"/>
      <c r="RMR20" s="5"/>
      <c r="RMS20" s="5"/>
      <c r="RMT20" s="5"/>
      <c r="RMU20" s="5"/>
      <c r="RMV20" s="5"/>
      <c r="RMW20" s="5"/>
      <c r="RMX20" s="5"/>
      <c r="RMY20" s="5"/>
      <c r="RMZ20" s="5"/>
      <c r="RNA20" s="5"/>
      <c r="RNB20" s="5"/>
      <c r="RNC20" s="5"/>
      <c r="RND20" s="5"/>
      <c r="RNE20" s="5"/>
      <c r="RNF20" s="5"/>
      <c r="RNG20" s="5"/>
      <c r="RNH20" s="5"/>
      <c r="RNI20" s="5"/>
      <c r="RNJ20" s="5"/>
      <c r="RNK20" s="5"/>
      <c r="RNL20" s="5"/>
      <c r="RNM20" s="5"/>
      <c r="RNN20" s="5"/>
      <c r="RNO20" s="5"/>
      <c r="RNP20" s="5"/>
      <c r="RNQ20" s="5"/>
      <c r="RNR20" s="5"/>
      <c r="RNS20" s="5"/>
      <c r="RNT20" s="5"/>
      <c r="RNU20" s="5"/>
      <c r="RNV20" s="5"/>
      <c r="RNW20" s="5"/>
      <c r="RNX20" s="5"/>
      <c r="RNY20" s="5"/>
      <c r="RNZ20" s="5"/>
      <c r="ROA20" s="5"/>
      <c r="ROB20" s="5"/>
      <c r="ROC20" s="5"/>
      <c r="ROD20" s="5"/>
      <c r="ROE20" s="5"/>
      <c r="ROF20" s="5"/>
      <c r="ROG20" s="5"/>
      <c r="ROH20" s="5"/>
      <c r="ROI20" s="5"/>
      <c r="ROJ20" s="5"/>
      <c r="ROK20" s="5"/>
      <c r="ROL20" s="5"/>
      <c r="ROM20" s="5"/>
      <c r="RON20" s="5"/>
      <c r="ROO20" s="5"/>
      <c r="ROP20" s="5"/>
      <c r="ROQ20" s="5"/>
      <c r="ROR20" s="5"/>
      <c r="ROS20" s="5"/>
      <c r="ROT20" s="5"/>
      <c r="ROU20" s="5"/>
      <c r="ROV20" s="5"/>
      <c r="ROW20" s="5"/>
      <c r="ROX20" s="5"/>
      <c r="ROY20" s="5"/>
      <c r="ROZ20" s="5"/>
      <c r="RPA20" s="5"/>
      <c r="RPB20" s="5"/>
      <c r="RPC20" s="5"/>
      <c r="RPD20" s="5"/>
      <c r="RPE20" s="5"/>
      <c r="RPF20" s="5"/>
      <c r="RPG20" s="5"/>
      <c r="RPH20" s="5"/>
      <c r="RPI20" s="5"/>
      <c r="RPJ20" s="5"/>
      <c r="RPK20" s="5"/>
      <c r="RPL20" s="5"/>
      <c r="RPM20" s="5"/>
      <c r="RPN20" s="5"/>
      <c r="RPO20" s="5"/>
      <c r="RPP20" s="5"/>
      <c r="RPQ20" s="5"/>
      <c r="RPR20" s="5"/>
      <c r="RPS20" s="5"/>
      <c r="RPT20" s="5"/>
      <c r="RPU20" s="5"/>
      <c r="RPV20" s="5"/>
      <c r="RPW20" s="5"/>
      <c r="RPX20" s="5"/>
      <c r="RPY20" s="5"/>
      <c r="RPZ20" s="5"/>
      <c r="RQA20" s="5"/>
      <c r="RQB20" s="5"/>
      <c r="RQC20" s="5"/>
      <c r="RQD20" s="5"/>
      <c r="RQE20" s="5"/>
      <c r="RQF20" s="5"/>
      <c r="RQG20" s="5"/>
      <c r="RQH20" s="5"/>
      <c r="RQI20" s="5"/>
      <c r="RQJ20" s="5"/>
      <c r="RQK20" s="5"/>
      <c r="RQL20" s="5"/>
      <c r="RQM20" s="5"/>
      <c r="RQN20" s="5"/>
      <c r="RQO20" s="5"/>
      <c r="RQP20" s="5"/>
      <c r="RQQ20" s="5"/>
      <c r="RQR20" s="5"/>
      <c r="RQS20" s="5"/>
      <c r="RQT20" s="5"/>
      <c r="RQU20" s="5"/>
      <c r="RQV20" s="5"/>
      <c r="RQW20" s="5"/>
      <c r="RQX20" s="5"/>
      <c r="RQY20" s="5"/>
      <c r="RQZ20" s="5"/>
      <c r="RRA20" s="5"/>
      <c r="RRB20" s="5"/>
      <c r="RRC20" s="5"/>
      <c r="RRD20" s="5"/>
      <c r="RRE20" s="5"/>
      <c r="RRF20" s="5"/>
      <c r="RRG20" s="5"/>
      <c r="RRH20" s="5"/>
      <c r="RRI20" s="5"/>
      <c r="RRJ20" s="5"/>
      <c r="RRK20" s="5"/>
      <c r="RRL20" s="5"/>
      <c r="RRM20" s="5"/>
      <c r="RRN20" s="5"/>
      <c r="RRO20" s="5"/>
      <c r="RRP20" s="5"/>
      <c r="RRQ20" s="5"/>
      <c r="RRR20" s="5"/>
      <c r="RRS20" s="5"/>
      <c r="RRT20" s="5"/>
      <c r="RRU20" s="5"/>
      <c r="RRV20" s="5"/>
      <c r="RRW20" s="5"/>
      <c r="RRX20" s="5"/>
      <c r="RRY20" s="5"/>
      <c r="RRZ20" s="5"/>
      <c r="RSA20" s="5"/>
      <c r="RSB20" s="5"/>
      <c r="RSC20" s="5"/>
      <c r="RSD20" s="5"/>
      <c r="RSE20" s="5"/>
      <c r="RSF20" s="5"/>
      <c r="RSG20" s="5"/>
      <c r="RSH20" s="5"/>
      <c r="RSI20" s="5"/>
      <c r="RSJ20" s="5"/>
      <c r="RSK20" s="5"/>
      <c r="RSL20" s="5"/>
      <c r="RSM20" s="5"/>
      <c r="RSN20" s="5"/>
      <c r="RSO20" s="5"/>
      <c r="RSP20" s="5"/>
      <c r="RSQ20" s="5"/>
      <c r="RSR20" s="5"/>
      <c r="RSS20" s="5"/>
      <c r="RST20" s="5"/>
      <c r="RSU20" s="5"/>
      <c r="RSV20" s="5"/>
      <c r="RSW20" s="5"/>
      <c r="RSX20" s="5"/>
      <c r="RSY20" s="5"/>
      <c r="RSZ20" s="5"/>
      <c r="RTA20" s="5"/>
      <c r="RTB20" s="5"/>
      <c r="RTC20" s="5"/>
      <c r="RTD20" s="5"/>
      <c r="RTE20" s="5"/>
      <c r="RTF20" s="5"/>
      <c r="RTG20" s="5"/>
      <c r="RTH20" s="5"/>
      <c r="RTI20" s="5"/>
      <c r="RTJ20" s="5"/>
      <c r="RTK20" s="5"/>
      <c r="RTL20" s="5"/>
      <c r="RTM20" s="5"/>
      <c r="RTN20" s="5"/>
      <c r="RTO20" s="5"/>
      <c r="RTP20" s="5"/>
      <c r="RTQ20" s="5"/>
      <c r="RTR20" s="5"/>
      <c r="RTS20" s="5"/>
      <c r="RTT20" s="5"/>
      <c r="RTU20" s="5"/>
      <c r="RTV20" s="5"/>
      <c r="RTW20" s="5"/>
      <c r="RTX20" s="5"/>
      <c r="RTY20" s="5"/>
      <c r="RTZ20" s="5"/>
      <c r="RUA20" s="5"/>
      <c r="RUB20" s="5"/>
      <c r="RUC20" s="5"/>
      <c r="RUD20" s="5"/>
      <c r="RUE20" s="5"/>
      <c r="RUF20" s="5"/>
      <c r="RUG20" s="5"/>
      <c r="RUH20" s="5"/>
      <c r="RUI20" s="5"/>
      <c r="RUJ20" s="5"/>
      <c r="RUK20" s="5"/>
      <c r="RUL20" s="5"/>
      <c r="RUM20" s="5"/>
      <c r="RUN20" s="5"/>
      <c r="RUO20" s="5"/>
      <c r="RUP20" s="5"/>
      <c r="RUQ20" s="5"/>
      <c r="RUR20" s="5"/>
      <c r="RUS20" s="5"/>
      <c r="RUT20" s="5"/>
      <c r="RUU20" s="5"/>
      <c r="RUV20" s="5"/>
      <c r="RUW20" s="5"/>
      <c r="RUX20" s="5"/>
      <c r="RUY20" s="5"/>
      <c r="RUZ20" s="5"/>
      <c r="RVA20" s="5"/>
      <c r="RVB20" s="5"/>
      <c r="RVC20" s="5"/>
      <c r="RVD20" s="5"/>
      <c r="RVE20" s="5"/>
      <c r="RVF20" s="5"/>
      <c r="RVG20" s="5"/>
      <c r="RVH20" s="5"/>
      <c r="RVI20" s="5"/>
      <c r="RVJ20" s="5"/>
      <c r="RVK20" s="5"/>
      <c r="RVL20" s="5"/>
      <c r="RVM20" s="5"/>
      <c r="RVN20" s="5"/>
      <c r="RVO20" s="5"/>
      <c r="RVP20" s="5"/>
      <c r="RVQ20" s="5"/>
      <c r="RVR20" s="5"/>
      <c r="RVS20" s="5"/>
      <c r="RVT20" s="5"/>
      <c r="RVU20" s="5"/>
      <c r="RVV20" s="5"/>
      <c r="RVW20" s="5"/>
      <c r="RVX20" s="5"/>
      <c r="RVY20" s="5"/>
      <c r="RVZ20" s="5"/>
      <c r="RWA20" s="5"/>
      <c r="RWB20" s="5"/>
      <c r="RWC20" s="5"/>
      <c r="RWD20" s="5"/>
      <c r="RWE20" s="5"/>
      <c r="RWF20" s="5"/>
      <c r="RWG20" s="5"/>
      <c r="RWH20" s="5"/>
      <c r="RWI20" s="5"/>
      <c r="RWJ20" s="5"/>
      <c r="RWK20" s="5"/>
      <c r="RWL20" s="5"/>
      <c r="RWM20" s="5"/>
      <c r="RWN20" s="5"/>
      <c r="RWO20" s="5"/>
      <c r="RWP20" s="5"/>
      <c r="RWQ20" s="5"/>
      <c r="RWR20" s="5"/>
      <c r="RWS20" s="5"/>
      <c r="RWT20" s="5"/>
      <c r="RWU20" s="5"/>
      <c r="RWV20" s="5"/>
      <c r="RWW20" s="5"/>
      <c r="RWX20" s="5"/>
      <c r="RWY20" s="5"/>
      <c r="RWZ20" s="5"/>
      <c r="RXA20" s="5"/>
      <c r="RXB20" s="5"/>
      <c r="RXC20" s="5"/>
      <c r="RXD20" s="5"/>
      <c r="RXE20" s="5"/>
      <c r="RXF20" s="5"/>
      <c r="RXG20" s="5"/>
      <c r="RXH20" s="5"/>
      <c r="RXI20" s="5"/>
      <c r="RXJ20" s="5"/>
      <c r="RXK20" s="5"/>
      <c r="RXL20" s="5"/>
      <c r="RXM20" s="5"/>
      <c r="RXN20" s="5"/>
      <c r="RXO20" s="5"/>
      <c r="RXP20" s="5"/>
      <c r="RXQ20" s="5"/>
      <c r="RXR20" s="5"/>
      <c r="RXS20" s="5"/>
      <c r="RXT20" s="5"/>
      <c r="RXU20" s="5"/>
      <c r="RXV20" s="5"/>
      <c r="RXW20" s="5"/>
      <c r="RXX20" s="5"/>
      <c r="RXY20" s="5"/>
      <c r="RXZ20" s="5"/>
      <c r="RYA20" s="5"/>
      <c r="RYB20" s="5"/>
      <c r="RYC20" s="5"/>
      <c r="RYD20" s="5"/>
      <c r="RYE20" s="5"/>
      <c r="RYF20" s="5"/>
      <c r="RYG20" s="5"/>
      <c r="RYH20" s="5"/>
      <c r="RYI20" s="5"/>
      <c r="RYJ20" s="5"/>
      <c r="RYK20" s="5"/>
      <c r="RYL20" s="5"/>
      <c r="RYM20" s="5"/>
      <c r="RYN20" s="5"/>
      <c r="RYO20" s="5"/>
      <c r="RYP20" s="5"/>
      <c r="RYQ20" s="5"/>
      <c r="RYR20" s="5"/>
      <c r="RYS20" s="5"/>
      <c r="RYT20" s="5"/>
      <c r="RYU20" s="5"/>
      <c r="RYV20" s="5"/>
      <c r="RYW20" s="5"/>
      <c r="RYX20" s="5"/>
      <c r="RYY20" s="5"/>
      <c r="RYZ20" s="5"/>
      <c r="RZA20" s="5"/>
      <c r="RZB20" s="5"/>
      <c r="RZC20" s="5"/>
      <c r="RZD20" s="5"/>
      <c r="RZE20" s="5"/>
      <c r="RZF20" s="5"/>
      <c r="RZG20" s="5"/>
      <c r="RZH20" s="5"/>
      <c r="RZI20" s="5"/>
      <c r="RZJ20" s="5"/>
      <c r="RZK20" s="5"/>
      <c r="RZL20" s="5"/>
      <c r="RZM20" s="5"/>
      <c r="RZN20" s="5"/>
      <c r="RZO20" s="5"/>
      <c r="RZP20" s="5"/>
      <c r="RZQ20" s="5"/>
      <c r="RZR20" s="5"/>
      <c r="RZS20" s="5"/>
      <c r="RZT20" s="5"/>
      <c r="RZU20" s="5"/>
      <c r="RZV20" s="5"/>
      <c r="RZW20" s="5"/>
      <c r="RZX20" s="5"/>
      <c r="RZY20" s="5"/>
      <c r="RZZ20" s="5"/>
      <c r="SAA20" s="5"/>
      <c r="SAB20" s="5"/>
      <c r="SAC20" s="5"/>
      <c r="SAD20" s="5"/>
      <c r="SAE20" s="5"/>
      <c r="SAF20" s="5"/>
      <c r="SAG20" s="5"/>
      <c r="SAH20" s="5"/>
      <c r="SAI20" s="5"/>
      <c r="SAJ20" s="5"/>
      <c r="SAK20" s="5"/>
      <c r="SAL20" s="5"/>
      <c r="SAM20" s="5"/>
      <c r="SAN20" s="5"/>
      <c r="SAO20" s="5"/>
      <c r="SAP20" s="5"/>
      <c r="SAQ20" s="5"/>
      <c r="SAR20" s="5"/>
      <c r="SAS20" s="5"/>
      <c r="SAT20" s="5"/>
      <c r="SAU20" s="5"/>
      <c r="SAV20" s="5"/>
      <c r="SAW20" s="5"/>
      <c r="SAX20" s="5"/>
      <c r="SAY20" s="5"/>
      <c r="SAZ20" s="5"/>
      <c r="SBA20" s="5"/>
      <c r="SBB20" s="5"/>
      <c r="SBC20" s="5"/>
      <c r="SBD20" s="5"/>
      <c r="SBE20" s="5"/>
      <c r="SBF20" s="5"/>
      <c r="SBG20" s="5"/>
      <c r="SBH20" s="5"/>
      <c r="SBI20" s="5"/>
      <c r="SBJ20" s="5"/>
      <c r="SBK20" s="5"/>
      <c r="SBL20" s="5"/>
      <c r="SBM20" s="5"/>
      <c r="SBN20" s="5"/>
      <c r="SBO20" s="5"/>
      <c r="SBP20" s="5"/>
      <c r="SBQ20" s="5"/>
      <c r="SBR20" s="5"/>
      <c r="SBS20" s="5"/>
      <c r="SBT20" s="5"/>
      <c r="SBU20" s="5"/>
      <c r="SBV20" s="5"/>
      <c r="SBW20" s="5"/>
      <c r="SBX20" s="5"/>
      <c r="SBY20" s="5"/>
      <c r="SBZ20" s="5"/>
      <c r="SCA20" s="5"/>
      <c r="SCB20" s="5"/>
      <c r="SCC20" s="5"/>
      <c r="SCD20" s="5"/>
      <c r="SCE20" s="5"/>
      <c r="SCF20" s="5"/>
      <c r="SCG20" s="5"/>
      <c r="SCH20" s="5"/>
      <c r="SCI20" s="5"/>
      <c r="SCJ20" s="5"/>
      <c r="SCK20" s="5"/>
      <c r="SCL20" s="5"/>
      <c r="SCM20" s="5"/>
      <c r="SCN20" s="5"/>
      <c r="SCO20" s="5"/>
      <c r="SCP20" s="5"/>
      <c r="SCQ20" s="5"/>
      <c r="SCR20" s="5"/>
      <c r="SCS20" s="5"/>
      <c r="SCT20" s="5"/>
      <c r="SCU20" s="5"/>
      <c r="SCV20" s="5"/>
      <c r="SCW20" s="5"/>
      <c r="SCX20" s="5"/>
      <c r="SCY20" s="5"/>
      <c r="SCZ20" s="5"/>
      <c r="SDA20" s="5"/>
      <c r="SDB20" s="5"/>
      <c r="SDC20" s="5"/>
      <c r="SDD20" s="5"/>
      <c r="SDE20" s="5"/>
      <c r="SDF20" s="5"/>
      <c r="SDG20" s="5"/>
      <c r="SDH20" s="5"/>
      <c r="SDI20" s="5"/>
      <c r="SDJ20" s="5"/>
      <c r="SDK20" s="5"/>
      <c r="SDL20" s="5"/>
      <c r="SDM20" s="5"/>
      <c r="SDN20" s="5"/>
      <c r="SDO20" s="5"/>
      <c r="SDP20" s="5"/>
      <c r="SDQ20" s="5"/>
      <c r="SDR20" s="5"/>
      <c r="SDS20" s="5"/>
      <c r="SDT20" s="5"/>
      <c r="SDU20" s="5"/>
      <c r="SDV20" s="5"/>
      <c r="SDW20" s="5"/>
      <c r="SDX20" s="5"/>
      <c r="SDY20" s="5"/>
      <c r="SDZ20" s="5"/>
      <c r="SEA20" s="5"/>
      <c r="SEB20" s="5"/>
      <c r="SEC20" s="5"/>
      <c r="SED20" s="5"/>
      <c r="SEE20" s="5"/>
      <c r="SEF20" s="5"/>
      <c r="SEG20" s="5"/>
      <c r="SEH20" s="5"/>
      <c r="SEI20" s="5"/>
      <c r="SEJ20" s="5"/>
      <c r="SEK20" s="5"/>
      <c r="SEL20" s="5"/>
      <c r="SEM20" s="5"/>
      <c r="SEN20" s="5"/>
      <c r="SEO20" s="5"/>
      <c r="SEP20" s="5"/>
      <c r="SEQ20" s="5"/>
      <c r="SER20" s="5"/>
      <c r="SES20" s="5"/>
      <c r="SET20" s="5"/>
      <c r="SEU20" s="5"/>
      <c r="SEV20" s="5"/>
      <c r="SEW20" s="5"/>
      <c r="SEX20" s="5"/>
      <c r="SEY20" s="5"/>
      <c r="SEZ20" s="5"/>
      <c r="SFA20" s="5"/>
      <c r="SFB20" s="5"/>
      <c r="SFC20" s="5"/>
      <c r="SFD20" s="5"/>
      <c r="SFE20" s="5"/>
      <c r="SFF20" s="5"/>
      <c r="SFG20" s="5"/>
      <c r="SFH20" s="5"/>
      <c r="SFI20" s="5"/>
      <c r="SFJ20" s="5"/>
      <c r="SFK20" s="5"/>
      <c r="SFL20" s="5"/>
      <c r="SFM20" s="5"/>
      <c r="SFN20" s="5"/>
      <c r="SFO20" s="5"/>
      <c r="SFP20" s="5"/>
      <c r="SFQ20" s="5"/>
      <c r="SFR20" s="5"/>
      <c r="SFS20" s="5"/>
      <c r="SFT20" s="5"/>
      <c r="SFU20" s="5"/>
      <c r="SFV20" s="5"/>
      <c r="SFW20" s="5"/>
      <c r="SFX20" s="5"/>
      <c r="SFY20" s="5"/>
      <c r="SFZ20" s="5"/>
      <c r="SGA20" s="5"/>
      <c r="SGB20" s="5"/>
      <c r="SGC20" s="5"/>
      <c r="SGD20" s="5"/>
      <c r="SGE20" s="5"/>
      <c r="SGF20" s="5"/>
      <c r="SGG20" s="5"/>
      <c r="SGH20" s="5"/>
      <c r="SGI20" s="5"/>
      <c r="SGJ20" s="5"/>
      <c r="SGK20" s="5"/>
      <c r="SGL20" s="5"/>
      <c r="SGM20" s="5"/>
      <c r="SGN20" s="5"/>
      <c r="SGO20" s="5"/>
      <c r="SGP20" s="5"/>
      <c r="SGQ20" s="5"/>
      <c r="SGR20" s="5"/>
      <c r="SGS20" s="5"/>
      <c r="SGT20" s="5"/>
      <c r="SGU20" s="5"/>
      <c r="SGV20" s="5"/>
      <c r="SGW20" s="5"/>
      <c r="SGX20" s="5"/>
      <c r="SGY20" s="5"/>
      <c r="SGZ20" s="5"/>
      <c r="SHA20" s="5"/>
      <c r="SHB20" s="5"/>
      <c r="SHC20" s="5"/>
      <c r="SHD20" s="5"/>
      <c r="SHE20" s="5"/>
      <c r="SHF20" s="5"/>
      <c r="SHG20" s="5"/>
      <c r="SHH20" s="5"/>
      <c r="SHI20" s="5"/>
      <c r="SHJ20" s="5"/>
      <c r="SHK20" s="5"/>
      <c r="SHL20" s="5"/>
      <c r="SHM20" s="5"/>
      <c r="SHN20" s="5"/>
      <c r="SHO20" s="5"/>
      <c r="SHP20" s="5"/>
      <c r="SHQ20" s="5"/>
      <c r="SHR20" s="5"/>
      <c r="SHS20" s="5"/>
      <c r="SHT20" s="5"/>
      <c r="SHU20" s="5"/>
      <c r="SHV20" s="5"/>
      <c r="SHW20" s="5"/>
      <c r="SHX20" s="5"/>
      <c r="SHY20" s="5"/>
      <c r="SHZ20" s="5"/>
      <c r="SIA20" s="5"/>
      <c r="SIB20" s="5"/>
      <c r="SIC20" s="5"/>
      <c r="SID20" s="5"/>
      <c r="SIE20" s="5"/>
      <c r="SIF20" s="5"/>
      <c r="SIG20" s="5"/>
      <c r="SIH20" s="5"/>
      <c r="SII20" s="5"/>
      <c r="SIJ20" s="5"/>
      <c r="SIK20" s="5"/>
      <c r="SIL20" s="5"/>
      <c r="SIM20" s="5"/>
      <c r="SIN20" s="5"/>
      <c r="SIO20" s="5"/>
      <c r="SIP20" s="5"/>
      <c r="SIQ20" s="5"/>
      <c r="SIR20" s="5"/>
      <c r="SIS20" s="5"/>
      <c r="SIT20" s="5"/>
      <c r="SIU20" s="5"/>
      <c r="SIV20" s="5"/>
      <c r="SIW20" s="5"/>
      <c r="SIX20" s="5"/>
      <c r="SIY20" s="5"/>
      <c r="SIZ20" s="5"/>
      <c r="SJA20" s="5"/>
      <c r="SJB20" s="5"/>
      <c r="SJC20" s="5"/>
      <c r="SJD20" s="5"/>
      <c r="SJE20" s="5"/>
      <c r="SJF20" s="5"/>
      <c r="SJG20" s="5"/>
      <c r="SJH20" s="5"/>
      <c r="SJI20" s="5"/>
      <c r="SJJ20" s="5"/>
      <c r="SJK20" s="5"/>
      <c r="SJL20" s="5"/>
      <c r="SJM20" s="5"/>
      <c r="SJN20" s="5"/>
      <c r="SJO20" s="5"/>
      <c r="SJP20" s="5"/>
      <c r="SJQ20" s="5"/>
      <c r="SJR20" s="5"/>
      <c r="SJS20" s="5"/>
      <c r="SJT20" s="5"/>
      <c r="SJU20" s="5"/>
      <c r="SJV20" s="5"/>
      <c r="SJW20" s="5"/>
      <c r="SJX20" s="5"/>
      <c r="SJY20" s="5"/>
      <c r="SJZ20" s="5"/>
      <c r="SKA20" s="5"/>
      <c r="SKB20" s="5"/>
      <c r="SKC20" s="5"/>
      <c r="SKD20" s="5"/>
      <c r="SKE20" s="5"/>
      <c r="SKF20" s="5"/>
      <c r="SKG20" s="5"/>
      <c r="SKH20" s="5"/>
      <c r="SKI20" s="5"/>
      <c r="SKJ20" s="5"/>
      <c r="SKK20" s="5"/>
      <c r="SKL20" s="5"/>
      <c r="SKM20" s="5"/>
      <c r="SKN20" s="5"/>
      <c r="SKO20" s="5"/>
      <c r="SKP20" s="5"/>
      <c r="SKQ20" s="5"/>
      <c r="SKR20" s="5"/>
      <c r="SKS20" s="5"/>
      <c r="SKT20" s="5"/>
      <c r="SKU20" s="5"/>
      <c r="SKV20" s="5"/>
      <c r="SKW20" s="5"/>
      <c r="SKX20" s="5"/>
      <c r="SKY20" s="5"/>
      <c r="SKZ20" s="5"/>
      <c r="SLA20" s="5"/>
      <c r="SLB20" s="5"/>
      <c r="SLC20" s="5"/>
      <c r="SLD20" s="5"/>
      <c r="SLE20" s="5"/>
      <c r="SLF20" s="5"/>
      <c r="SLG20" s="5"/>
      <c r="SLH20" s="5"/>
      <c r="SLI20" s="5"/>
      <c r="SLJ20" s="5"/>
      <c r="SLK20" s="5"/>
      <c r="SLL20" s="5"/>
      <c r="SLM20" s="5"/>
      <c r="SLN20" s="5"/>
      <c r="SLO20" s="5"/>
      <c r="SLP20" s="5"/>
      <c r="SLQ20" s="5"/>
      <c r="SLR20" s="5"/>
      <c r="SLS20" s="5"/>
      <c r="SLT20" s="5"/>
      <c r="SLU20" s="5"/>
      <c r="SLV20" s="5"/>
      <c r="SLW20" s="5"/>
      <c r="SLX20" s="5"/>
      <c r="SLY20" s="5"/>
      <c r="SLZ20" s="5"/>
      <c r="SMA20" s="5"/>
      <c r="SMB20" s="5"/>
      <c r="SMC20" s="5"/>
      <c r="SMD20" s="5"/>
      <c r="SME20" s="5"/>
      <c r="SMF20" s="5"/>
      <c r="SMG20" s="5"/>
      <c r="SMH20" s="5"/>
      <c r="SMI20" s="5"/>
      <c r="SMJ20" s="5"/>
      <c r="SMK20" s="5"/>
      <c r="SML20" s="5"/>
      <c r="SMM20" s="5"/>
      <c r="SMN20" s="5"/>
      <c r="SMO20" s="5"/>
      <c r="SMP20" s="5"/>
      <c r="SMQ20" s="5"/>
      <c r="SMR20" s="5"/>
      <c r="SMS20" s="5"/>
      <c r="SMT20" s="5"/>
      <c r="SMU20" s="5"/>
      <c r="SMV20" s="5"/>
      <c r="SMW20" s="5"/>
      <c r="SMX20" s="5"/>
      <c r="SMY20" s="5"/>
      <c r="SMZ20" s="5"/>
      <c r="SNA20" s="5"/>
      <c r="SNB20" s="5"/>
      <c r="SNC20" s="5"/>
      <c r="SND20" s="5"/>
      <c r="SNE20" s="5"/>
      <c r="SNF20" s="5"/>
      <c r="SNG20" s="5"/>
      <c r="SNH20" s="5"/>
      <c r="SNI20" s="5"/>
      <c r="SNJ20" s="5"/>
      <c r="SNK20" s="5"/>
      <c r="SNL20" s="5"/>
      <c r="SNM20" s="5"/>
      <c r="SNN20" s="5"/>
      <c r="SNO20" s="5"/>
      <c r="SNP20" s="5"/>
      <c r="SNQ20" s="5"/>
      <c r="SNR20" s="5"/>
      <c r="SNS20" s="5"/>
      <c r="SNT20" s="5"/>
      <c r="SNU20" s="5"/>
      <c r="SNV20" s="5"/>
      <c r="SNW20" s="5"/>
      <c r="SNX20" s="5"/>
      <c r="SNY20" s="5"/>
      <c r="SNZ20" s="5"/>
      <c r="SOA20" s="5"/>
      <c r="SOB20" s="5"/>
      <c r="SOC20" s="5"/>
      <c r="SOD20" s="5"/>
      <c r="SOE20" s="5"/>
      <c r="SOF20" s="5"/>
      <c r="SOG20" s="5"/>
      <c r="SOH20" s="5"/>
      <c r="SOI20" s="5"/>
      <c r="SOJ20" s="5"/>
      <c r="SOK20" s="5"/>
      <c r="SOL20" s="5"/>
      <c r="SOM20" s="5"/>
      <c r="SON20" s="5"/>
      <c r="SOO20" s="5"/>
      <c r="SOP20" s="5"/>
      <c r="SOQ20" s="5"/>
      <c r="SOR20" s="5"/>
      <c r="SOS20" s="5"/>
      <c r="SOT20" s="5"/>
      <c r="SOU20" s="5"/>
      <c r="SOV20" s="5"/>
      <c r="SOW20" s="5"/>
      <c r="SOX20" s="5"/>
      <c r="SOY20" s="5"/>
      <c r="SOZ20" s="5"/>
      <c r="SPA20" s="5"/>
      <c r="SPB20" s="5"/>
      <c r="SPC20" s="5"/>
      <c r="SPD20" s="5"/>
      <c r="SPE20" s="5"/>
      <c r="SPF20" s="5"/>
      <c r="SPG20" s="5"/>
      <c r="SPH20" s="5"/>
      <c r="SPI20" s="5"/>
      <c r="SPJ20" s="5"/>
      <c r="SPK20" s="5"/>
      <c r="SPL20" s="5"/>
      <c r="SPM20" s="5"/>
      <c r="SPN20" s="5"/>
      <c r="SPO20" s="5"/>
      <c r="SPP20" s="5"/>
      <c r="SPQ20" s="5"/>
      <c r="SPR20" s="5"/>
      <c r="SPS20" s="5"/>
      <c r="SPT20" s="5"/>
      <c r="SPU20" s="5"/>
      <c r="SPV20" s="5"/>
      <c r="SPW20" s="5"/>
      <c r="SPX20" s="5"/>
      <c r="SPY20" s="5"/>
      <c r="SPZ20" s="5"/>
      <c r="SQA20" s="5"/>
      <c r="SQB20" s="5"/>
      <c r="SQC20" s="5"/>
      <c r="SQD20" s="5"/>
      <c r="SQE20" s="5"/>
      <c r="SQF20" s="5"/>
      <c r="SQG20" s="5"/>
      <c r="SQH20" s="5"/>
      <c r="SQI20" s="5"/>
      <c r="SQJ20" s="5"/>
      <c r="SQK20" s="5"/>
      <c r="SQL20" s="5"/>
      <c r="SQM20" s="5"/>
      <c r="SQN20" s="5"/>
      <c r="SQO20" s="5"/>
      <c r="SQP20" s="5"/>
      <c r="SQQ20" s="5"/>
      <c r="SQR20" s="5"/>
      <c r="SQS20" s="5"/>
      <c r="SQT20" s="5"/>
      <c r="SQU20" s="5"/>
      <c r="SQV20" s="5"/>
      <c r="SQW20" s="5"/>
      <c r="SQX20" s="5"/>
      <c r="SQY20" s="5"/>
      <c r="SQZ20" s="5"/>
      <c r="SRA20" s="5"/>
      <c r="SRB20" s="5"/>
      <c r="SRC20" s="5"/>
      <c r="SRD20" s="5"/>
      <c r="SRE20" s="5"/>
      <c r="SRF20" s="5"/>
      <c r="SRG20" s="5"/>
      <c r="SRH20" s="5"/>
      <c r="SRI20" s="5"/>
      <c r="SRJ20" s="5"/>
      <c r="SRK20" s="5"/>
      <c r="SRL20" s="5"/>
      <c r="SRM20" s="5"/>
      <c r="SRN20" s="5"/>
      <c r="SRO20" s="5"/>
      <c r="SRP20" s="5"/>
      <c r="SRQ20" s="5"/>
      <c r="SRR20" s="5"/>
      <c r="SRS20" s="5"/>
      <c r="SRT20" s="5"/>
      <c r="SRU20" s="5"/>
      <c r="SRV20" s="5"/>
      <c r="SRW20" s="5"/>
      <c r="SRX20" s="5"/>
      <c r="SRY20" s="5"/>
      <c r="SRZ20" s="5"/>
      <c r="SSA20" s="5"/>
      <c r="SSB20" s="5"/>
      <c r="SSC20" s="5"/>
      <c r="SSD20" s="5"/>
      <c r="SSE20" s="5"/>
      <c r="SSF20" s="5"/>
      <c r="SSG20" s="5"/>
      <c r="SSH20" s="5"/>
      <c r="SSI20" s="5"/>
      <c r="SSJ20" s="5"/>
      <c r="SSK20" s="5"/>
      <c r="SSL20" s="5"/>
      <c r="SSM20" s="5"/>
      <c r="SSN20" s="5"/>
      <c r="SSO20" s="5"/>
      <c r="SSP20" s="5"/>
      <c r="SSQ20" s="5"/>
      <c r="SSR20" s="5"/>
      <c r="SSS20" s="5"/>
      <c r="SST20" s="5"/>
      <c r="SSU20" s="5"/>
      <c r="SSV20" s="5"/>
      <c r="SSW20" s="5"/>
      <c r="SSX20" s="5"/>
      <c r="SSY20" s="5"/>
      <c r="SSZ20" s="5"/>
      <c r="STA20" s="5"/>
      <c r="STB20" s="5"/>
      <c r="STC20" s="5"/>
      <c r="STD20" s="5"/>
      <c r="STE20" s="5"/>
      <c r="STF20" s="5"/>
      <c r="STG20" s="5"/>
      <c r="STH20" s="5"/>
      <c r="STI20" s="5"/>
      <c r="STJ20" s="5"/>
      <c r="STK20" s="5"/>
      <c r="STL20" s="5"/>
      <c r="STM20" s="5"/>
      <c r="STN20" s="5"/>
      <c r="STO20" s="5"/>
      <c r="STP20" s="5"/>
      <c r="STQ20" s="5"/>
      <c r="STR20" s="5"/>
      <c r="STS20" s="5"/>
      <c r="STT20" s="5"/>
      <c r="STU20" s="5"/>
      <c r="STV20" s="5"/>
      <c r="STW20" s="5"/>
      <c r="STX20" s="5"/>
      <c r="STY20" s="5"/>
      <c r="STZ20" s="5"/>
      <c r="SUA20" s="5"/>
      <c r="SUB20" s="5"/>
      <c r="SUC20" s="5"/>
      <c r="SUD20" s="5"/>
      <c r="SUE20" s="5"/>
      <c r="SUF20" s="5"/>
      <c r="SUG20" s="5"/>
      <c r="SUH20" s="5"/>
      <c r="SUI20" s="5"/>
      <c r="SUJ20" s="5"/>
      <c r="SUK20" s="5"/>
      <c r="SUL20" s="5"/>
      <c r="SUM20" s="5"/>
      <c r="SUN20" s="5"/>
      <c r="SUO20" s="5"/>
      <c r="SUP20" s="5"/>
      <c r="SUQ20" s="5"/>
      <c r="SUR20" s="5"/>
      <c r="SUS20" s="5"/>
      <c r="SUT20" s="5"/>
      <c r="SUU20" s="5"/>
      <c r="SUV20" s="5"/>
      <c r="SUW20" s="5"/>
      <c r="SUX20" s="5"/>
      <c r="SUY20" s="5"/>
      <c r="SUZ20" s="5"/>
      <c r="SVA20" s="5"/>
      <c r="SVB20" s="5"/>
      <c r="SVC20" s="5"/>
      <c r="SVD20" s="5"/>
      <c r="SVE20" s="5"/>
      <c r="SVF20" s="5"/>
      <c r="SVG20" s="5"/>
      <c r="SVH20" s="5"/>
      <c r="SVI20" s="5"/>
      <c r="SVJ20" s="5"/>
      <c r="SVK20" s="5"/>
      <c r="SVL20" s="5"/>
      <c r="SVM20" s="5"/>
      <c r="SVN20" s="5"/>
      <c r="SVO20" s="5"/>
      <c r="SVP20" s="5"/>
      <c r="SVQ20" s="5"/>
      <c r="SVR20" s="5"/>
      <c r="SVS20" s="5"/>
      <c r="SVT20" s="5"/>
      <c r="SVU20" s="5"/>
      <c r="SVV20" s="5"/>
      <c r="SVW20" s="5"/>
      <c r="SVX20" s="5"/>
      <c r="SVY20" s="5"/>
      <c r="SVZ20" s="5"/>
      <c r="SWA20" s="5"/>
      <c r="SWB20" s="5"/>
      <c r="SWC20" s="5"/>
      <c r="SWD20" s="5"/>
      <c r="SWE20" s="5"/>
      <c r="SWF20" s="5"/>
      <c r="SWG20" s="5"/>
      <c r="SWH20" s="5"/>
      <c r="SWI20" s="5"/>
      <c r="SWJ20" s="5"/>
      <c r="SWK20" s="5"/>
      <c r="SWL20" s="5"/>
      <c r="SWM20" s="5"/>
      <c r="SWN20" s="5"/>
      <c r="SWO20" s="5"/>
      <c r="SWP20" s="5"/>
      <c r="SWQ20" s="5"/>
      <c r="SWR20" s="5"/>
      <c r="SWS20" s="5"/>
      <c r="SWT20" s="5"/>
      <c r="SWU20" s="5"/>
      <c r="SWV20" s="5"/>
      <c r="SWW20" s="5"/>
      <c r="SWX20" s="5"/>
      <c r="SWY20" s="5"/>
      <c r="SWZ20" s="5"/>
      <c r="SXA20" s="5"/>
      <c r="SXB20" s="5"/>
      <c r="SXC20" s="5"/>
      <c r="SXD20" s="5"/>
      <c r="SXE20" s="5"/>
      <c r="SXF20" s="5"/>
      <c r="SXG20" s="5"/>
      <c r="SXH20" s="5"/>
      <c r="SXI20" s="5"/>
      <c r="SXJ20" s="5"/>
      <c r="SXK20" s="5"/>
      <c r="SXL20" s="5"/>
      <c r="SXM20" s="5"/>
      <c r="SXN20" s="5"/>
      <c r="SXO20" s="5"/>
      <c r="SXP20" s="5"/>
      <c r="SXQ20" s="5"/>
      <c r="SXR20" s="5"/>
      <c r="SXS20" s="5"/>
      <c r="SXT20" s="5"/>
      <c r="SXU20" s="5"/>
      <c r="SXV20" s="5"/>
      <c r="SXW20" s="5"/>
      <c r="SXX20" s="5"/>
      <c r="SXY20" s="5"/>
      <c r="SXZ20" s="5"/>
      <c r="SYA20" s="5"/>
      <c r="SYB20" s="5"/>
      <c r="SYC20" s="5"/>
      <c r="SYD20" s="5"/>
      <c r="SYE20" s="5"/>
      <c r="SYF20" s="5"/>
      <c r="SYG20" s="5"/>
      <c r="SYH20" s="5"/>
      <c r="SYI20" s="5"/>
      <c r="SYJ20" s="5"/>
      <c r="SYK20" s="5"/>
      <c r="SYL20" s="5"/>
      <c r="SYM20" s="5"/>
      <c r="SYN20" s="5"/>
      <c r="SYO20" s="5"/>
      <c r="SYP20" s="5"/>
      <c r="SYQ20" s="5"/>
      <c r="SYR20" s="5"/>
      <c r="SYS20" s="5"/>
      <c r="SYT20" s="5"/>
      <c r="SYU20" s="5"/>
      <c r="SYV20" s="5"/>
      <c r="SYW20" s="5"/>
      <c r="SYX20" s="5"/>
      <c r="SYY20" s="5"/>
      <c r="SYZ20" s="5"/>
      <c r="SZA20" s="5"/>
      <c r="SZB20" s="5"/>
      <c r="SZC20" s="5"/>
      <c r="SZD20" s="5"/>
      <c r="SZE20" s="5"/>
      <c r="SZF20" s="5"/>
      <c r="SZG20" s="5"/>
      <c r="SZH20" s="5"/>
      <c r="SZI20" s="5"/>
      <c r="SZJ20" s="5"/>
      <c r="SZK20" s="5"/>
      <c r="SZL20" s="5"/>
      <c r="SZM20" s="5"/>
      <c r="SZN20" s="5"/>
      <c r="SZO20" s="5"/>
      <c r="SZP20" s="5"/>
      <c r="SZQ20" s="5"/>
      <c r="SZR20" s="5"/>
      <c r="SZS20" s="5"/>
      <c r="SZT20" s="5"/>
      <c r="SZU20" s="5"/>
      <c r="SZV20" s="5"/>
      <c r="SZW20" s="5"/>
      <c r="SZX20" s="5"/>
      <c r="SZY20" s="5"/>
      <c r="SZZ20" s="5"/>
      <c r="TAA20" s="5"/>
      <c r="TAB20" s="5"/>
      <c r="TAC20" s="5"/>
      <c r="TAD20" s="5"/>
      <c r="TAE20" s="5"/>
      <c r="TAF20" s="5"/>
      <c r="TAG20" s="5"/>
      <c r="TAH20" s="5"/>
      <c r="TAI20" s="5"/>
      <c r="TAJ20" s="5"/>
      <c r="TAK20" s="5"/>
      <c r="TAL20" s="5"/>
      <c r="TAM20" s="5"/>
      <c r="TAN20" s="5"/>
      <c r="TAO20" s="5"/>
      <c r="TAP20" s="5"/>
      <c r="TAQ20" s="5"/>
      <c r="TAR20" s="5"/>
      <c r="TAS20" s="5"/>
      <c r="TAT20" s="5"/>
      <c r="TAU20" s="5"/>
      <c r="TAV20" s="5"/>
      <c r="TAW20" s="5"/>
      <c r="TAX20" s="5"/>
      <c r="TAY20" s="5"/>
      <c r="TAZ20" s="5"/>
      <c r="TBA20" s="5"/>
      <c r="TBB20" s="5"/>
      <c r="TBC20" s="5"/>
      <c r="TBD20" s="5"/>
      <c r="TBE20" s="5"/>
      <c r="TBF20" s="5"/>
      <c r="TBG20" s="5"/>
      <c r="TBH20" s="5"/>
      <c r="TBI20" s="5"/>
      <c r="TBJ20" s="5"/>
      <c r="TBK20" s="5"/>
      <c r="TBL20" s="5"/>
      <c r="TBM20" s="5"/>
      <c r="TBN20" s="5"/>
      <c r="TBO20" s="5"/>
      <c r="TBP20" s="5"/>
      <c r="TBQ20" s="5"/>
      <c r="TBR20" s="5"/>
      <c r="TBS20" s="5"/>
      <c r="TBT20" s="5"/>
      <c r="TBU20" s="5"/>
      <c r="TBV20" s="5"/>
      <c r="TBW20" s="5"/>
      <c r="TBX20" s="5"/>
      <c r="TBY20" s="5"/>
      <c r="TBZ20" s="5"/>
      <c r="TCA20" s="5"/>
      <c r="TCB20" s="5"/>
      <c r="TCC20" s="5"/>
      <c r="TCD20" s="5"/>
      <c r="TCE20" s="5"/>
      <c r="TCF20" s="5"/>
      <c r="TCG20" s="5"/>
      <c r="TCH20" s="5"/>
      <c r="TCI20" s="5"/>
      <c r="TCJ20" s="5"/>
      <c r="TCK20" s="5"/>
      <c r="TCL20" s="5"/>
      <c r="TCM20" s="5"/>
      <c r="TCN20" s="5"/>
      <c r="TCO20" s="5"/>
      <c r="TCP20" s="5"/>
      <c r="TCQ20" s="5"/>
      <c r="TCR20" s="5"/>
      <c r="TCS20" s="5"/>
      <c r="TCT20" s="5"/>
      <c r="TCU20" s="5"/>
      <c r="TCV20" s="5"/>
      <c r="TCW20" s="5"/>
      <c r="TCX20" s="5"/>
      <c r="TCY20" s="5"/>
      <c r="TCZ20" s="5"/>
      <c r="TDA20" s="5"/>
      <c r="TDB20" s="5"/>
      <c r="TDC20" s="5"/>
      <c r="TDD20" s="5"/>
      <c r="TDE20" s="5"/>
      <c r="TDF20" s="5"/>
      <c r="TDG20" s="5"/>
      <c r="TDH20" s="5"/>
      <c r="TDI20" s="5"/>
      <c r="TDJ20" s="5"/>
      <c r="TDK20" s="5"/>
      <c r="TDL20" s="5"/>
      <c r="TDM20" s="5"/>
      <c r="TDN20" s="5"/>
      <c r="TDO20" s="5"/>
      <c r="TDP20" s="5"/>
      <c r="TDQ20" s="5"/>
      <c r="TDR20" s="5"/>
      <c r="TDS20" s="5"/>
      <c r="TDT20" s="5"/>
      <c r="TDU20" s="5"/>
      <c r="TDV20" s="5"/>
      <c r="TDW20" s="5"/>
      <c r="TDX20" s="5"/>
      <c r="TDY20" s="5"/>
      <c r="TDZ20" s="5"/>
      <c r="TEA20" s="5"/>
      <c r="TEB20" s="5"/>
      <c r="TEC20" s="5"/>
      <c r="TED20" s="5"/>
      <c r="TEE20" s="5"/>
      <c r="TEF20" s="5"/>
      <c r="TEG20" s="5"/>
      <c r="TEH20" s="5"/>
      <c r="TEI20" s="5"/>
      <c r="TEJ20" s="5"/>
      <c r="TEK20" s="5"/>
      <c r="TEL20" s="5"/>
      <c r="TEM20" s="5"/>
      <c r="TEN20" s="5"/>
      <c r="TEO20" s="5"/>
      <c r="TEP20" s="5"/>
      <c r="TEQ20" s="5"/>
      <c r="TER20" s="5"/>
      <c r="TES20" s="5"/>
      <c r="TET20" s="5"/>
      <c r="TEU20" s="5"/>
      <c r="TEV20" s="5"/>
      <c r="TEW20" s="5"/>
      <c r="TEX20" s="5"/>
      <c r="TEY20" s="5"/>
      <c r="TEZ20" s="5"/>
      <c r="TFA20" s="5"/>
      <c r="TFB20" s="5"/>
      <c r="TFC20" s="5"/>
      <c r="TFD20" s="5"/>
      <c r="TFE20" s="5"/>
      <c r="TFF20" s="5"/>
      <c r="TFG20" s="5"/>
      <c r="TFH20" s="5"/>
      <c r="TFI20" s="5"/>
      <c r="TFJ20" s="5"/>
      <c r="TFK20" s="5"/>
      <c r="TFL20" s="5"/>
      <c r="TFM20" s="5"/>
      <c r="TFN20" s="5"/>
      <c r="TFO20" s="5"/>
      <c r="TFP20" s="5"/>
      <c r="TFQ20" s="5"/>
      <c r="TFR20" s="5"/>
      <c r="TFS20" s="5"/>
      <c r="TFT20" s="5"/>
      <c r="TFU20" s="5"/>
      <c r="TFV20" s="5"/>
      <c r="TFW20" s="5"/>
      <c r="TFX20" s="5"/>
      <c r="TFY20" s="5"/>
      <c r="TFZ20" s="5"/>
      <c r="TGA20" s="5"/>
      <c r="TGB20" s="5"/>
      <c r="TGC20" s="5"/>
      <c r="TGD20" s="5"/>
      <c r="TGE20" s="5"/>
      <c r="TGF20" s="5"/>
      <c r="TGG20" s="5"/>
      <c r="TGH20" s="5"/>
      <c r="TGI20" s="5"/>
      <c r="TGJ20" s="5"/>
      <c r="TGK20" s="5"/>
      <c r="TGL20" s="5"/>
      <c r="TGM20" s="5"/>
      <c r="TGN20" s="5"/>
      <c r="TGO20" s="5"/>
      <c r="TGP20" s="5"/>
      <c r="TGQ20" s="5"/>
      <c r="TGR20" s="5"/>
      <c r="TGS20" s="5"/>
      <c r="TGT20" s="5"/>
      <c r="TGU20" s="5"/>
      <c r="TGV20" s="5"/>
      <c r="TGW20" s="5"/>
      <c r="TGX20" s="5"/>
      <c r="TGY20" s="5"/>
      <c r="TGZ20" s="5"/>
      <c r="THA20" s="5"/>
      <c r="THB20" s="5"/>
      <c r="THC20" s="5"/>
      <c r="THD20" s="5"/>
      <c r="THE20" s="5"/>
      <c r="THF20" s="5"/>
      <c r="THG20" s="5"/>
      <c r="THH20" s="5"/>
      <c r="THI20" s="5"/>
      <c r="THJ20" s="5"/>
      <c r="THK20" s="5"/>
      <c r="THL20" s="5"/>
      <c r="THM20" s="5"/>
      <c r="THN20" s="5"/>
      <c r="THO20" s="5"/>
      <c r="THP20" s="5"/>
      <c r="THQ20" s="5"/>
      <c r="THR20" s="5"/>
      <c r="THS20" s="5"/>
      <c r="THT20" s="5"/>
      <c r="THU20" s="5"/>
      <c r="THV20" s="5"/>
      <c r="THW20" s="5"/>
      <c r="THX20" s="5"/>
      <c r="THY20" s="5"/>
      <c r="THZ20" s="5"/>
      <c r="TIA20" s="5"/>
      <c r="TIB20" s="5"/>
      <c r="TIC20" s="5"/>
      <c r="TID20" s="5"/>
      <c r="TIE20" s="5"/>
      <c r="TIF20" s="5"/>
      <c r="TIG20" s="5"/>
      <c r="TIH20" s="5"/>
      <c r="TII20" s="5"/>
      <c r="TIJ20" s="5"/>
      <c r="TIK20" s="5"/>
      <c r="TIL20" s="5"/>
      <c r="TIM20" s="5"/>
      <c r="TIN20" s="5"/>
      <c r="TIO20" s="5"/>
      <c r="TIP20" s="5"/>
      <c r="TIQ20" s="5"/>
      <c r="TIR20" s="5"/>
      <c r="TIS20" s="5"/>
      <c r="TIT20" s="5"/>
      <c r="TIU20" s="5"/>
      <c r="TIV20" s="5"/>
      <c r="TIW20" s="5"/>
      <c r="TIX20" s="5"/>
      <c r="TIY20" s="5"/>
      <c r="TIZ20" s="5"/>
      <c r="TJA20" s="5"/>
      <c r="TJB20" s="5"/>
      <c r="TJC20" s="5"/>
      <c r="TJD20" s="5"/>
      <c r="TJE20" s="5"/>
      <c r="TJF20" s="5"/>
      <c r="TJG20" s="5"/>
      <c r="TJH20" s="5"/>
      <c r="TJI20" s="5"/>
      <c r="TJJ20" s="5"/>
      <c r="TJK20" s="5"/>
      <c r="TJL20" s="5"/>
      <c r="TJM20" s="5"/>
      <c r="TJN20" s="5"/>
      <c r="TJO20" s="5"/>
      <c r="TJP20" s="5"/>
      <c r="TJQ20" s="5"/>
      <c r="TJR20" s="5"/>
      <c r="TJS20" s="5"/>
      <c r="TJT20" s="5"/>
      <c r="TJU20" s="5"/>
      <c r="TJV20" s="5"/>
      <c r="TJW20" s="5"/>
      <c r="TJX20" s="5"/>
      <c r="TJY20" s="5"/>
      <c r="TJZ20" s="5"/>
      <c r="TKA20" s="5"/>
      <c r="TKB20" s="5"/>
      <c r="TKC20" s="5"/>
      <c r="TKD20" s="5"/>
      <c r="TKE20" s="5"/>
      <c r="TKF20" s="5"/>
      <c r="TKG20" s="5"/>
      <c r="TKH20" s="5"/>
      <c r="TKI20" s="5"/>
      <c r="TKJ20" s="5"/>
      <c r="TKK20" s="5"/>
      <c r="TKL20" s="5"/>
      <c r="TKM20" s="5"/>
      <c r="TKN20" s="5"/>
      <c r="TKO20" s="5"/>
      <c r="TKP20" s="5"/>
      <c r="TKQ20" s="5"/>
      <c r="TKR20" s="5"/>
      <c r="TKS20" s="5"/>
      <c r="TKT20" s="5"/>
      <c r="TKU20" s="5"/>
      <c r="TKV20" s="5"/>
      <c r="TKW20" s="5"/>
      <c r="TKX20" s="5"/>
      <c r="TKY20" s="5"/>
      <c r="TKZ20" s="5"/>
      <c r="TLA20" s="5"/>
      <c r="TLB20" s="5"/>
      <c r="TLC20" s="5"/>
      <c r="TLD20" s="5"/>
      <c r="TLE20" s="5"/>
      <c r="TLF20" s="5"/>
      <c r="TLG20" s="5"/>
      <c r="TLH20" s="5"/>
      <c r="TLI20" s="5"/>
      <c r="TLJ20" s="5"/>
      <c r="TLK20" s="5"/>
      <c r="TLL20" s="5"/>
      <c r="TLM20" s="5"/>
      <c r="TLN20" s="5"/>
      <c r="TLO20" s="5"/>
      <c r="TLP20" s="5"/>
      <c r="TLQ20" s="5"/>
      <c r="TLR20" s="5"/>
      <c r="TLS20" s="5"/>
      <c r="TLT20" s="5"/>
      <c r="TLU20" s="5"/>
      <c r="TLV20" s="5"/>
      <c r="TLW20" s="5"/>
      <c r="TLX20" s="5"/>
      <c r="TLY20" s="5"/>
      <c r="TLZ20" s="5"/>
      <c r="TMA20" s="5"/>
      <c r="TMB20" s="5"/>
      <c r="TMC20" s="5"/>
      <c r="TMD20" s="5"/>
      <c r="TME20" s="5"/>
      <c r="TMF20" s="5"/>
      <c r="TMG20" s="5"/>
      <c r="TMH20" s="5"/>
      <c r="TMI20" s="5"/>
      <c r="TMJ20" s="5"/>
      <c r="TMK20" s="5"/>
      <c r="TML20" s="5"/>
      <c r="TMM20" s="5"/>
      <c r="TMN20" s="5"/>
      <c r="TMO20" s="5"/>
      <c r="TMP20" s="5"/>
      <c r="TMQ20" s="5"/>
      <c r="TMR20" s="5"/>
      <c r="TMS20" s="5"/>
      <c r="TMT20" s="5"/>
      <c r="TMU20" s="5"/>
      <c r="TMV20" s="5"/>
      <c r="TMW20" s="5"/>
      <c r="TMX20" s="5"/>
      <c r="TMY20" s="5"/>
      <c r="TMZ20" s="5"/>
      <c r="TNA20" s="5"/>
      <c r="TNB20" s="5"/>
      <c r="TNC20" s="5"/>
      <c r="TND20" s="5"/>
      <c r="TNE20" s="5"/>
      <c r="TNF20" s="5"/>
      <c r="TNG20" s="5"/>
      <c r="TNH20" s="5"/>
      <c r="TNI20" s="5"/>
      <c r="TNJ20" s="5"/>
      <c r="TNK20" s="5"/>
      <c r="TNL20" s="5"/>
      <c r="TNM20" s="5"/>
      <c r="TNN20" s="5"/>
      <c r="TNO20" s="5"/>
      <c r="TNP20" s="5"/>
      <c r="TNQ20" s="5"/>
      <c r="TNR20" s="5"/>
      <c r="TNS20" s="5"/>
      <c r="TNT20" s="5"/>
      <c r="TNU20" s="5"/>
      <c r="TNV20" s="5"/>
      <c r="TNW20" s="5"/>
      <c r="TNX20" s="5"/>
      <c r="TNY20" s="5"/>
      <c r="TNZ20" s="5"/>
      <c r="TOA20" s="5"/>
      <c r="TOB20" s="5"/>
      <c r="TOC20" s="5"/>
      <c r="TOD20" s="5"/>
      <c r="TOE20" s="5"/>
      <c r="TOF20" s="5"/>
      <c r="TOG20" s="5"/>
      <c r="TOH20" s="5"/>
      <c r="TOI20" s="5"/>
      <c r="TOJ20" s="5"/>
      <c r="TOK20" s="5"/>
      <c r="TOL20" s="5"/>
      <c r="TOM20" s="5"/>
      <c r="TON20" s="5"/>
      <c r="TOO20" s="5"/>
      <c r="TOP20" s="5"/>
      <c r="TOQ20" s="5"/>
      <c r="TOR20" s="5"/>
      <c r="TOS20" s="5"/>
      <c r="TOT20" s="5"/>
      <c r="TOU20" s="5"/>
      <c r="TOV20" s="5"/>
      <c r="TOW20" s="5"/>
      <c r="TOX20" s="5"/>
      <c r="TOY20" s="5"/>
      <c r="TOZ20" s="5"/>
      <c r="TPA20" s="5"/>
      <c r="TPB20" s="5"/>
      <c r="TPC20" s="5"/>
      <c r="TPD20" s="5"/>
      <c r="TPE20" s="5"/>
      <c r="TPF20" s="5"/>
      <c r="TPG20" s="5"/>
      <c r="TPH20" s="5"/>
      <c r="TPI20" s="5"/>
      <c r="TPJ20" s="5"/>
      <c r="TPK20" s="5"/>
      <c r="TPL20" s="5"/>
      <c r="TPM20" s="5"/>
      <c r="TPN20" s="5"/>
      <c r="TPO20" s="5"/>
      <c r="TPP20" s="5"/>
      <c r="TPQ20" s="5"/>
      <c r="TPR20" s="5"/>
      <c r="TPS20" s="5"/>
      <c r="TPT20" s="5"/>
      <c r="TPU20" s="5"/>
      <c r="TPV20" s="5"/>
      <c r="TPW20" s="5"/>
      <c r="TPX20" s="5"/>
      <c r="TPY20" s="5"/>
      <c r="TPZ20" s="5"/>
      <c r="TQA20" s="5"/>
      <c r="TQB20" s="5"/>
      <c r="TQC20" s="5"/>
      <c r="TQD20" s="5"/>
      <c r="TQE20" s="5"/>
      <c r="TQF20" s="5"/>
      <c r="TQG20" s="5"/>
      <c r="TQH20" s="5"/>
      <c r="TQI20" s="5"/>
      <c r="TQJ20" s="5"/>
      <c r="TQK20" s="5"/>
      <c r="TQL20" s="5"/>
      <c r="TQM20" s="5"/>
      <c r="TQN20" s="5"/>
      <c r="TQO20" s="5"/>
      <c r="TQP20" s="5"/>
      <c r="TQQ20" s="5"/>
      <c r="TQR20" s="5"/>
      <c r="TQS20" s="5"/>
      <c r="TQT20" s="5"/>
      <c r="TQU20" s="5"/>
      <c r="TQV20" s="5"/>
      <c r="TQW20" s="5"/>
      <c r="TQX20" s="5"/>
      <c r="TQY20" s="5"/>
      <c r="TQZ20" s="5"/>
      <c r="TRA20" s="5"/>
      <c r="TRB20" s="5"/>
      <c r="TRC20" s="5"/>
      <c r="TRD20" s="5"/>
      <c r="TRE20" s="5"/>
      <c r="TRF20" s="5"/>
      <c r="TRG20" s="5"/>
      <c r="TRH20" s="5"/>
      <c r="TRI20" s="5"/>
      <c r="TRJ20" s="5"/>
      <c r="TRK20" s="5"/>
      <c r="TRL20" s="5"/>
      <c r="TRM20" s="5"/>
      <c r="TRN20" s="5"/>
      <c r="TRO20" s="5"/>
      <c r="TRP20" s="5"/>
      <c r="TRQ20" s="5"/>
      <c r="TRR20" s="5"/>
      <c r="TRS20" s="5"/>
      <c r="TRT20" s="5"/>
      <c r="TRU20" s="5"/>
      <c r="TRV20" s="5"/>
      <c r="TRW20" s="5"/>
      <c r="TRX20" s="5"/>
      <c r="TRY20" s="5"/>
      <c r="TRZ20" s="5"/>
      <c r="TSA20" s="5"/>
      <c r="TSB20" s="5"/>
      <c r="TSC20" s="5"/>
      <c r="TSD20" s="5"/>
      <c r="TSE20" s="5"/>
      <c r="TSF20" s="5"/>
      <c r="TSG20" s="5"/>
      <c r="TSH20" s="5"/>
      <c r="TSI20" s="5"/>
      <c r="TSJ20" s="5"/>
      <c r="TSK20" s="5"/>
      <c r="TSL20" s="5"/>
      <c r="TSM20" s="5"/>
      <c r="TSN20" s="5"/>
      <c r="TSO20" s="5"/>
      <c r="TSP20" s="5"/>
      <c r="TSQ20" s="5"/>
      <c r="TSR20" s="5"/>
      <c r="TSS20" s="5"/>
      <c r="TST20" s="5"/>
      <c r="TSU20" s="5"/>
      <c r="TSV20" s="5"/>
      <c r="TSW20" s="5"/>
      <c r="TSX20" s="5"/>
      <c r="TSY20" s="5"/>
      <c r="TSZ20" s="5"/>
      <c r="TTA20" s="5"/>
      <c r="TTB20" s="5"/>
      <c r="TTC20" s="5"/>
      <c r="TTD20" s="5"/>
      <c r="TTE20" s="5"/>
      <c r="TTF20" s="5"/>
      <c r="TTG20" s="5"/>
      <c r="TTH20" s="5"/>
      <c r="TTI20" s="5"/>
      <c r="TTJ20" s="5"/>
      <c r="TTK20" s="5"/>
      <c r="TTL20" s="5"/>
      <c r="TTM20" s="5"/>
      <c r="TTN20" s="5"/>
      <c r="TTO20" s="5"/>
      <c r="TTP20" s="5"/>
      <c r="TTQ20" s="5"/>
      <c r="TTR20" s="5"/>
      <c r="TTS20" s="5"/>
      <c r="TTT20" s="5"/>
      <c r="TTU20" s="5"/>
      <c r="TTV20" s="5"/>
      <c r="TTW20" s="5"/>
      <c r="TTX20" s="5"/>
      <c r="TTY20" s="5"/>
      <c r="TTZ20" s="5"/>
      <c r="TUA20" s="5"/>
      <c r="TUB20" s="5"/>
      <c r="TUC20" s="5"/>
      <c r="TUD20" s="5"/>
      <c r="TUE20" s="5"/>
      <c r="TUF20" s="5"/>
      <c r="TUG20" s="5"/>
      <c r="TUH20" s="5"/>
      <c r="TUI20" s="5"/>
      <c r="TUJ20" s="5"/>
      <c r="TUK20" s="5"/>
      <c r="TUL20" s="5"/>
      <c r="TUM20" s="5"/>
      <c r="TUN20" s="5"/>
      <c r="TUO20" s="5"/>
      <c r="TUP20" s="5"/>
      <c r="TUQ20" s="5"/>
      <c r="TUR20" s="5"/>
      <c r="TUS20" s="5"/>
      <c r="TUT20" s="5"/>
      <c r="TUU20" s="5"/>
      <c r="TUV20" s="5"/>
      <c r="TUW20" s="5"/>
      <c r="TUX20" s="5"/>
      <c r="TUY20" s="5"/>
      <c r="TUZ20" s="5"/>
      <c r="TVA20" s="5"/>
      <c r="TVB20" s="5"/>
      <c r="TVC20" s="5"/>
      <c r="TVD20" s="5"/>
      <c r="TVE20" s="5"/>
      <c r="TVF20" s="5"/>
      <c r="TVG20" s="5"/>
      <c r="TVH20" s="5"/>
      <c r="TVI20" s="5"/>
      <c r="TVJ20" s="5"/>
      <c r="TVK20" s="5"/>
      <c r="TVL20" s="5"/>
      <c r="TVM20" s="5"/>
      <c r="TVN20" s="5"/>
      <c r="TVO20" s="5"/>
      <c r="TVP20" s="5"/>
      <c r="TVQ20" s="5"/>
      <c r="TVR20" s="5"/>
      <c r="TVS20" s="5"/>
      <c r="TVT20" s="5"/>
      <c r="TVU20" s="5"/>
      <c r="TVV20" s="5"/>
      <c r="TVW20" s="5"/>
      <c r="TVX20" s="5"/>
      <c r="TVY20" s="5"/>
      <c r="TVZ20" s="5"/>
      <c r="TWA20" s="5"/>
      <c r="TWB20" s="5"/>
      <c r="TWC20" s="5"/>
      <c r="TWD20" s="5"/>
      <c r="TWE20" s="5"/>
      <c r="TWF20" s="5"/>
      <c r="TWG20" s="5"/>
      <c r="TWH20" s="5"/>
      <c r="TWI20" s="5"/>
      <c r="TWJ20" s="5"/>
      <c r="TWK20" s="5"/>
      <c r="TWL20" s="5"/>
      <c r="TWM20" s="5"/>
      <c r="TWN20" s="5"/>
      <c r="TWO20" s="5"/>
      <c r="TWP20" s="5"/>
      <c r="TWQ20" s="5"/>
      <c r="TWR20" s="5"/>
      <c r="TWS20" s="5"/>
      <c r="TWT20" s="5"/>
      <c r="TWU20" s="5"/>
      <c r="TWV20" s="5"/>
      <c r="TWW20" s="5"/>
      <c r="TWX20" s="5"/>
      <c r="TWY20" s="5"/>
      <c r="TWZ20" s="5"/>
      <c r="TXA20" s="5"/>
      <c r="TXB20" s="5"/>
      <c r="TXC20" s="5"/>
      <c r="TXD20" s="5"/>
      <c r="TXE20" s="5"/>
      <c r="TXF20" s="5"/>
      <c r="TXG20" s="5"/>
      <c r="TXH20" s="5"/>
      <c r="TXI20" s="5"/>
      <c r="TXJ20" s="5"/>
      <c r="TXK20" s="5"/>
      <c r="TXL20" s="5"/>
      <c r="TXM20" s="5"/>
      <c r="TXN20" s="5"/>
      <c r="TXO20" s="5"/>
      <c r="TXP20" s="5"/>
      <c r="TXQ20" s="5"/>
      <c r="TXR20" s="5"/>
      <c r="TXS20" s="5"/>
      <c r="TXT20" s="5"/>
      <c r="TXU20" s="5"/>
      <c r="TXV20" s="5"/>
      <c r="TXW20" s="5"/>
      <c r="TXX20" s="5"/>
      <c r="TXY20" s="5"/>
      <c r="TXZ20" s="5"/>
      <c r="TYA20" s="5"/>
      <c r="TYB20" s="5"/>
      <c r="TYC20" s="5"/>
      <c r="TYD20" s="5"/>
      <c r="TYE20" s="5"/>
      <c r="TYF20" s="5"/>
      <c r="TYG20" s="5"/>
      <c r="TYH20" s="5"/>
      <c r="TYI20" s="5"/>
      <c r="TYJ20" s="5"/>
      <c r="TYK20" s="5"/>
      <c r="TYL20" s="5"/>
      <c r="TYM20" s="5"/>
      <c r="TYN20" s="5"/>
      <c r="TYO20" s="5"/>
      <c r="TYP20" s="5"/>
      <c r="TYQ20" s="5"/>
      <c r="TYR20" s="5"/>
      <c r="TYS20" s="5"/>
      <c r="TYT20" s="5"/>
      <c r="TYU20" s="5"/>
      <c r="TYV20" s="5"/>
      <c r="TYW20" s="5"/>
      <c r="TYX20" s="5"/>
      <c r="TYY20" s="5"/>
      <c r="TYZ20" s="5"/>
      <c r="TZA20" s="5"/>
      <c r="TZB20" s="5"/>
      <c r="TZC20" s="5"/>
      <c r="TZD20" s="5"/>
      <c r="TZE20" s="5"/>
      <c r="TZF20" s="5"/>
      <c r="TZG20" s="5"/>
      <c r="TZH20" s="5"/>
      <c r="TZI20" s="5"/>
      <c r="TZJ20" s="5"/>
      <c r="TZK20" s="5"/>
      <c r="TZL20" s="5"/>
      <c r="TZM20" s="5"/>
      <c r="TZN20" s="5"/>
      <c r="TZO20" s="5"/>
      <c r="TZP20" s="5"/>
      <c r="TZQ20" s="5"/>
      <c r="TZR20" s="5"/>
      <c r="TZS20" s="5"/>
      <c r="TZT20" s="5"/>
      <c r="TZU20" s="5"/>
      <c r="TZV20" s="5"/>
      <c r="TZW20" s="5"/>
      <c r="TZX20" s="5"/>
      <c r="TZY20" s="5"/>
      <c r="TZZ20" s="5"/>
      <c r="UAA20" s="5"/>
      <c r="UAB20" s="5"/>
      <c r="UAC20" s="5"/>
      <c r="UAD20" s="5"/>
      <c r="UAE20" s="5"/>
      <c r="UAF20" s="5"/>
      <c r="UAG20" s="5"/>
      <c r="UAH20" s="5"/>
      <c r="UAI20" s="5"/>
      <c r="UAJ20" s="5"/>
      <c r="UAK20" s="5"/>
      <c r="UAL20" s="5"/>
      <c r="UAM20" s="5"/>
      <c r="UAN20" s="5"/>
      <c r="UAO20" s="5"/>
      <c r="UAP20" s="5"/>
      <c r="UAQ20" s="5"/>
      <c r="UAR20" s="5"/>
      <c r="UAS20" s="5"/>
      <c r="UAT20" s="5"/>
      <c r="UAU20" s="5"/>
      <c r="UAV20" s="5"/>
      <c r="UAW20" s="5"/>
      <c r="UAX20" s="5"/>
      <c r="UAY20" s="5"/>
      <c r="UAZ20" s="5"/>
      <c r="UBA20" s="5"/>
      <c r="UBB20" s="5"/>
      <c r="UBC20" s="5"/>
      <c r="UBD20" s="5"/>
      <c r="UBE20" s="5"/>
      <c r="UBF20" s="5"/>
      <c r="UBG20" s="5"/>
      <c r="UBH20" s="5"/>
      <c r="UBI20" s="5"/>
      <c r="UBJ20" s="5"/>
      <c r="UBK20" s="5"/>
      <c r="UBL20" s="5"/>
      <c r="UBM20" s="5"/>
      <c r="UBN20" s="5"/>
      <c r="UBO20" s="5"/>
      <c r="UBP20" s="5"/>
      <c r="UBQ20" s="5"/>
      <c r="UBR20" s="5"/>
      <c r="UBS20" s="5"/>
      <c r="UBT20" s="5"/>
      <c r="UBU20" s="5"/>
      <c r="UBV20" s="5"/>
      <c r="UBW20" s="5"/>
      <c r="UBX20" s="5"/>
      <c r="UBY20" s="5"/>
      <c r="UBZ20" s="5"/>
      <c r="UCA20" s="5"/>
      <c r="UCB20" s="5"/>
      <c r="UCC20" s="5"/>
      <c r="UCD20" s="5"/>
      <c r="UCE20" s="5"/>
      <c r="UCF20" s="5"/>
      <c r="UCG20" s="5"/>
      <c r="UCH20" s="5"/>
      <c r="UCI20" s="5"/>
      <c r="UCJ20" s="5"/>
      <c r="UCK20" s="5"/>
      <c r="UCL20" s="5"/>
      <c r="UCM20" s="5"/>
      <c r="UCN20" s="5"/>
      <c r="UCO20" s="5"/>
      <c r="UCP20" s="5"/>
      <c r="UCQ20" s="5"/>
      <c r="UCR20" s="5"/>
      <c r="UCS20" s="5"/>
      <c r="UCT20" s="5"/>
      <c r="UCU20" s="5"/>
      <c r="UCV20" s="5"/>
      <c r="UCW20" s="5"/>
      <c r="UCX20" s="5"/>
      <c r="UCY20" s="5"/>
      <c r="UCZ20" s="5"/>
      <c r="UDA20" s="5"/>
      <c r="UDB20" s="5"/>
      <c r="UDC20" s="5"/>
      <c r="UDD20" s="5"/>
      <c r="UDE20" s="5"/>
      <c r="UDF20" s="5"/>
      <c r="UDG20" s="5"/>
      <c r="UDH20" s="5"/>
      <c r="UDI20" s="5"/>
      <c r="UDJ20" s="5"/>
      <c r="UDK20" s="5"/>
      <c r="UDL20" s="5"/>
      <c r="UDM20" s="5"/>
      <c r="UDN20" s="5"/>
      <c r="UDO20" s="5"/>
      <c r="UDP20" s="5"/>
      <c r="UDQ20" s="5"/>
      <c r="UDR20" s="5"/>
      <c r="UDS20" s="5"/>
      <c r="UDT20" s="5"/>
      <c r="UDU20" s="5"/>
      <c r="UDV20" s="5"/>
      <c r="UDW20" s="5"/>
      <c r="UDX20" s="5"/>
      <c r="UDY20" s="5"/>
      <c r="UDZ20" s="5"/>
      <c r="UEA20" s="5"/>
      <c r="UEB20" s="5"/>
      <c r="UEC20" s="5"/>
      <c r="UED20" s="5"/>
      <c r="UEE20" s="5"/>
      <c r="UEF20" s="5"/>
      <c r="UEG20" s="5"/>
      <c r="UEH20" s="5"/>
      <c r="UEI20" s="5"/>
      <c r="UEJ20" s="5"/>
      <c r="UEK20" s="5"/>
      <c r="UEL20" s="5"/>
      <c r="UEM20" s="5"/>
      <c r="UEN20" s="5"/>
      <c r="UEO20" s="5"/>
      <c r="UEP20" s="5"/>
      <c r="UEQ20" s="5"/>
      <c r="UER20" s="5"/>
      <c r="UES20" s="5"/>
      <c r="UET20" s="5"/>
      <c r="UEU20" s="5"/>
      <c r="UEV20" s="5"/>
      <c r="UEW20" s="5"/>
      <c r="UEX20" s="5"/>
      <c r="UEY20" s="5"/>
      <c r="UEZ20" s="5"/>
      <c r="UFA20" s="5"/>
      <c r="UFB20" s="5"/>
      <c r="UFC20" s="5"/>
      <c r="UFD20" s="5"/>
      <c r="UFE20" s="5"/>
      <c r="UFF20" s="5"/>
      <c r="UFG20" s="5"/>
      <c r="UFH20" s="5"/>
      <c r="UFI20" s="5"/>
      <c r="UFJ20" s="5"/>
      <c r="UFK20" s="5"/>
      <c r="UFL20" s="5"/>
      <c r="UFM20" s="5"/>
      <c r="UFN20" s="5"/>
      <c r="UFO20" s="5"/>
      <c r="UFP20" s="5"/>
      <c r="UFQ20" s="5"/>
      <c r="UFR20" s="5"/>
      <c r="UFS20" s="5"/>
      <c r="UFT20" s="5"/>
      <c r="UFU20" s="5"/>
      <c r="UFV20" s="5"/>
      <c r="UFW20" s="5"/>
      <c r="UFX20" s="5"/>
      <c r="UFY20" s="5"/>
      <c r="UFZ20" s="5"/>
      <c r="UGA20" s="5"/>
      <c r="UGB20" s="5"/>
      <c r="UGC20" s="5"/>
      <c r="UGD20" s="5"/>
      <c r="UGE20" s="5"/>
      <c r="UGF20" s="5"/>
      <c r="UGG20" s="5"/>
      <c r="UGH20" s="5"/>
      <c r="UGI20" s="5"/>
      <c r="UGJ20" s="5"/>
      <c r="UGK20" s="5"/>
      <c r="UGL20" s="5"/>
      <c r="UGM20" s="5"/>
      <c r="UGN20" s="5"/>
      <c r="UGO20" s="5"/>
      <c r="UGP20" s="5"/>
      <c r="UGQ20" s="5"/>
      <c r="UGR20" s="5"/>
      <c r="UGS20" s="5"/>
      <c r="UGT20" s="5"/>
      <c r="UGU20" s="5"/>
      <c r="UGV20" s="5"/>
      <c r="UGW20" s="5"/>
      <c r="UGX20" s="5"/>
      <c r="UGY20" s="5"/>
      <c r="UGZ20" s="5"/>
      <c r="UHA20" s="5"/>
      <c r="UHB20" s="5"/>
      <c r="UHC20" s="5"/>
      <c r="UHD20" s="5"/>
      <c r="UHE20" s="5"/>
      <c r="UHF20" s="5"/>
      <c r="UHG20" s="5"/>
      <c r="UHH20" s="5"/>
      <c r="UHI20" s="5"/>
      <c r="UHJ20" s="5"/>
      <c r="UHK20" s="5"/>
      <c r="UHL20" s="5"/>
      <c r="UHM20" s="5"/>
      <c r="UHN20" s="5"/>
      <c r="UHO20" s="5"/>
      <c r="UHP20" s="5"/>
      <c r="UHQ20" s="5"/>
      <c r="UHR20" s="5"/>
      <c r="UHS20" s="5"/>
      <c r="UHT20" s="5"/>
      <c r="UHU20" s="5"/>
      <c r="UHV20" s="5"/>
      <c r="UHW20" s="5"/>
      <c r="UHX20" s="5"/>
      <c r="UHY20" s="5"/>
      <c r="UHZ20" s="5"/>
      <c r="UIA20" s="5"/>
      <c r="UIB20" s="5"/>
      <c r="UIC20" s="5"/>
      <c r="UID20" s="5"/>
      <c r="UIE20" s="5"/>
      <c r="UIF20" s="5"/>
      <c r="UIG20" s="5"/>
      <c r="UIH20" s="5"/>
      <c r="UII20" s="5"/>
      <c r="UIJ20" s="5"/>
      <c r="UIK20" s="5"/>
      <c r="UIL20" s="5"/>
      <c r="UIM20" s="5"/>
      <c r="UIN20" s="5"/>
      <c r="UIO20" s="5"/>
      <c r="UIP20" s="5"/>
      <c r="UIQ20" s="5"/>
      <c r="UIR20" s="5"/>
      <c r="UIS20" s="5"/>
      <c r="UIT20" s="5"/>
      <c r="UIU20" s="5"/>
      <c r="UIV20" s="5"/>
      <c r="UIW20" s="5"/>
      <c r="UIX20" s="5"/>
      <c r="UIY20" s="5"/>
      <c r="UIZ20" s="5"/>
      <c r="UJA20" s="5"/>
      <c r="UJB20" s="5"/>
      <c r="UJC20" s="5"/>
      <c r="UJD20" s="5"/>
      <c r="UJE20" s="5"/>
      <c r="UJF20" s="5"/>
      <c r="UJG20" s="5"/>
      <c r="UJH20" s="5"/>
      <c r="UJI20" s="5"/>
      <c r="UJJ20" s="5"/>
      <c r="UJK20" s="5"/>
      <c r="UJL20" s="5"/>
      <c r="UJM20" s="5"/>
      <c r="UJN20" s="5"/>
      <c r="UJO20" s="5"/>
      <c r="UJP20" s="5"/>
      <c r="UJQ20" s="5"/>
      <c r="UJR20" s="5"/>
      <c r="UJS20" s="5"/>
      <c r="UJT20" s="5"/>
      <c r="UJU20" s="5"/>
      <c r="UJV20" s="5"/>
      <c r="UJW20" s="5"/>
      <c r="UJX20" s="5"/>
      <c r="UJY20" s="5"/>
      <c r="UJZ20" s="5"/>
      <c r="UKA20" s="5"/>
      <c r="UKB20" s="5"/>
      <c r="UKC20" s="5"/>
      <c r="UKD20" s="5"/>
      <c r="UKE20" s="5"/>
      <c r="UKF20" s="5"/>
      <c r="UKG20" s="5"/>
      <c r="UKH20" s="5"/>
      <c r="UKI20" s="5"/>
      <c r="UKJ20" s="5"/>
      <c r="UKK20" s="5"/>
      <c r="UKL20" s="5"/>
      <c r="UKM20" s="5"/>
      <c r="UKN20" s="5"/>
      <c r="UKO20" s="5"/>
      <c r="UKP20" s="5"/>
      <c r="UKQ20" s="5"/>
      <c r="UKR20" s="5"/>
      <c r="UKS20" s="5"/>
      <c r="UKT20" s="5"/>
      <c r="UKU20" s="5"/>
      <c r="UKV20" s="5"/>
      <c r="UKW20" s="5"/>
      <c r="UKX20" s="5"/>
      <c r="UKY20" s="5"/>
      <c r="UKZ20" s="5"/>
      <c r="ULA20" s="5"/>
      <c r="ULB20" s="5"/>
      <c r="ULC20" s="5"/>
      <c r="ULD20" s="5"/>
      <c r="ULE20" s="5"/>
      <c r="ULF20" s="5"/>
      <c r="ULG20" s="5"/>
      <c r="ULH20" s="5"/>
      <c r="ULI20" s="5"/>
      <c r="ULJ20" s="5"/>
      <c r="ULK20" s="5"/>
      <c r="ULL20" s="5"/>
      <c r="ULM20" s="5"/>
      <c r="ULN20" s="5"/>
      <c r="ULO20" s="5"/>
      <c r="ULP20" s="5"/>
      <c r="ULQ20" s="5"/>
      <c r="ULR20" s="5"/>
      <c r="ULS20" s="5"/>
      <c r="ULT20" s="5"/>
      <c r="ULU20" s="5"/>
      <c r="ULV20" s="5"/>
      <c r="ULW20" s="5"/>
      <c r="ULX20" s="5"/>
      <c r="ULY20" s="5"/>
      <c r="ULZ20" s="5"/>
      <c r="UMA20" s="5"/>
      <c r="UMB20" s="5"/>
      <c r="UMC20" s="5"/>
      <c r="UMD20" s="5"/>
      <c r="UME20" s="5"/>
      <c r="UMF20" s="5"/>
      <c r="UMG20" s="5"/>
      <c r="UMH20" s="5"/>
      <c r="UMI20" s="5"/>
      <c r="UMJ20" s="5"/>
      <c r="UMK20" s="5"/>
      <c r="UML20" s="5"/>
      <c r="UMM20" s="5"/>
      <c r="UMN20" s="5"/>
      <c r="UMO20" s="5"/>
      <c r="UMP20" s="5"/>
      <c r="UMQ20" s="5"/>
      <c r="UMR20" s="5"/>
      <c r="UMS20" s="5"/>
      <c r="UMT20" s="5"/>
      <c r="UMU20" s="5"/>
      <c r="UMV20" s="5"/>
      <c r="UMW20" s="5"/>
      <c r="UMX20" s="5"/>
      <c r="UMY20" s="5"/>
      <c r="UMZ20" s="5"/>
      <c r="UNA20" s="5"/>
      <c r="UNB20" s="5"/>
      <c r="UNC20" s="5"/>
      <c r="UND20" s="5"/>
      <c r="UNE20" s="5"/>
      <c r="UNF20" s="5"/>
      <c r="UNG20" s="5"/>
      <c r="UNH20" s="5"/>
      <c r="UNI20" s="5"/>
      <c r="UNJ20" s="5"/>
      <c r="UNK20" s="5"/>
      <c r="UNL20" s="5"/>
      <c r="UNM20" s="5"/>
      <c r="UNN20" s="5"/>
      <c r="UNO20" s="5"/>
      <c r="UNP20" s="5"/>
      <c r="UNQ20" s="5"/>
      <c r="UNR20" s="5"/>
      <c r="UNS20" s="5"/>
      <c r="UNT20" s="5"/>
      <c r="UNU20" s="5"/>
      <c r="UNV20" s="5"/>
      <c r="UNW20" s="5"/>
      <c r="UNX20" s="5"/>
      <c r="UNY20" s="5"/>
      <c r="UNZ20" s="5"/>
      <c r="UOA20" s="5"/>
      <c r="UOB20" s="5"/>
      <c r="UOC20" s="5"/>
      <c r="UOD20" s="5"/>
      <c r="UOE20" s="5"/>
      <c r="UOF20" s="5"/>
      <c r="UOG20" s="5"/>
      <c r="UOH20" s="5"/>
      <c r="UOI20" s="5"/>
      <c r="UOJ20" s="5"/>
      <c r="UOK20" s="5"/>
      <c r="UOL20" s="5"/>
      <c r="UOM20" s="5"/>
      <c r="UON20" s="5"/>
      <c r="UOO20" s="5"/>
      <c r="UOP20" s="5"/>
      <c r="UOQ20" s="5"/>
      <c r="UOR20" s="5"/>
      <c r="UOS20" s="5"/>
      <c r="UOT20" s="5"/>
      <c r="UOU20" s="5"/>
      <c r="UOV20" s="5"/>
      <c r="UOW20" s="5"/>
      <c r="UOX20" s="5"/>
      <c r="UOY20" s="5"/>
      <c r="UOZ20" s="5"/>
      <c r="UPA20" s="5"/>
      <c r="UPB20" s="5"/>
      <c r="UPC20" s="5"/>
      <c r="UPD20" s="5"/>
      <c r="UPE20" s="5"/>
      <c r="UPF20" s="5"/>
      <c r="UPG20" s="5"/>
      <c r="UPH20" s="5"/>
      <c r="UPI20" s="5"/>
      <c r="UPJ20" s="5"/>
      <c r="UPK20" s="5"/>
      <c r="UPL20" s="5"/>
      <c r="UPM20" s="5"/>
      <c r="UPN20" s="5"/>
      <c r="UPO20" s="5"/>
      <c r="UPP20" s="5"/>
      <c r="UPQ20" s="5"/>
      <c r="UPR20" s="5"/>
      <c r="UPS20" s="5"/>
      <c r="UPT20" s="5"/>
      <c r="UPU20" s="5"/>
      <c r="UPV20" s="5"/>
      <c r="UPW20" s="5"/>
      <c r="UPX20" s="5"/>
      <c r="UPY20" s="5"/>
      <c r="UPZ20" s="5"/>
      <c r="UQA20" s="5"/>
      <c r="UQB20" s="5"/>
      <c r="UQC20" s="5"/>
      <c r="UQD20" s="5"/>
      <c r="UQE20" s="5"/>
      <c r="UQF20" s="5"/>
      <c r="UQG20" s="5"/>
      <c r="UQH20" s="5"/>
      <c r="UQI20" s="5"/>
      <c r="UQJ20" s="5"/>
      <c r="UQK20" s="5"/>
      <c r="UQL20" s="5"/>
      <c r="UQM20" s="5"/>
      <c r="UQN20" s="5"/>
      <c r="UQO20" s="5"/>
      <c r="UQP20" s="5"/>
      <c r="UQQ20" s="5"/>
      <c r="UQR20" s="5"/>
      <c r="UQS20" s="5"/>
      <c r="UQT20" s="5"/>
      <c r="UQU20" s="5"/>
      <c r="UQV20" s="5"/>
      <c r="UQW20" s="5"/>
      <c r="UQX20" s="5"/>
      <c r="UQY20" s="5"/>
      <c r="UQZ20" s="5"/>
      <c r="URA20" s="5"/>
      <c r="URB20" s="5"/>
      <c r="URC20" s="5"/>
      <c r="URD20" s="5"/>
      <c r="URE20" s="5"/>
      <c r="URF20" s="5"/>
      <c r="URG20" s="5"/>
      <c r="URH20" s="5"/>
      <c r="URI20" s="5"/>
      <c r="URJ20" s="5"/>
      <c r="URK20" s="5"/>
      <c r="URL20" s="5"/>
      <c r="URM20" s="5"/>
      <c r="URN20" s="5"/>
      <c r="URO20" s="5"/>
      <c r="URP20" s="5"/>
      <c r="URQ20" s="5"/>
      <c r="URR20" s="5"/>
      <c r="URS20" s="5"/>
      <c r="URT20" s="5"/>
      <c r="URU20" s="5"/>
      <c r="URV20" s="5"/>
      <c r="URW20" s="5"/>
      <c r="URX20" s="5"/>
      <c r="URY20" s="5"/>
      <c r="URZ20" s="5"/>
      <c r="USA20" s="5"/>
      <c r="USB20" s="5"/>
      <c r="USC20" s="5"/>
      <c r="USD20" s="5"/>
      <c r="USE20" s="5"/>
      <c r="USF20" s="5"/>
      <c r="USG20" s="5"/>
      <c r="USH20" s="5"/>
      <c r="USI20" s="5"/>
      <c r="USJ20" s="5"/>
      <c r="USK20" s="5"/>
      <c r="USL20" s="5"/>
      <c r="USM20" s="5"/>
      <c r="USN20" s="5"/>
      <c r="USO20" s="5"/>
      <c r="USP20" s="5"/>
      <c r="USQ20" s="5"/>
      <c r="USR20" s="5"/>
      <c r="USS20" s="5"/>
      <c r="UST20" s="5"/>
      <c r="USU20" s="5"/>
      <c r="USV20" s="5"/>
      <c r="USW20" s="5"/>
      <c r="USX20" s="5"/>
      <c r="USY20" s="5"/>
      <c r="USZ20" s="5"/>
      <c r="UTA20" s="5"/>
      <c r="UTB20" s="5"/>
      <c r="UTC20" s="5"/>
      <c r="UTD20" s="5"/>
      <c r="UTE20" s="5"/>
      <c r="UTF20" s="5"/>
      <c r="UTG20" s="5"/>
      <c r="UTH20" s="5"/>
      <c r="UTI20" s="5"/>
      <c r="UTJ20" s="5"/>
      <c r="UTK20" s="5"/>
      <c r="UTL20" s="5"/>
      <c r="UTM20" s="5"/>
      <c r="UTN20" s="5"/>
      <c r="UTO20" s="5"/>
      <c r="UTP20" s="5"/>
      <c r="UTQ20" s="5"/>
      <c r="UTR20" s="5"/>
      <c r="UTS20" s="5"/>
      <c r="UTT20" s="5"/>
      <c r="UTU20" s="5"/>
      <c r="UTV20" s="5"/>
      <c r="UTW20" s="5"/>
      <c r="UTX20" s="5"/>
      <c r="UTY20" s="5"/>
      <c r="UTZ20" s="5"/>
      <c r="UUA20" s="5"/>
      <c r="UUB20" s="5"/>
      <c r="UUC20" s="5"/>
      <c r="UUD20" s="5"/>
      <c r="UUE20" s="5"/>
      <c r="UUF20" s="5"/>
      <c r="UUG20" s="5"/>
      <c r="UUH20" s="5"/>
      <c r="UUI20" s="5"/>
      <c r="UUJ20" s="5"/>
      <c r="UUK20" s="5"/>
      <c r="UUL20" s="5"/>
      <c r="UUM20" s="5"/>
      <c r="UUN20" s="5"/>
      <c r="UUO20" s="5"/>
      <c r="UUP20" s="5"/>
      <c r="UUQ20" s="5"/>
      <c r="UUR20" s="5"/>
      <c r="UUS20" s="5"/>
      <c r="UUT20" s="5"/>
      <c r="UUU20" s="5"/>
      <c r="UUV20" s="5"/>
      <c r="UUW20" s="5"/>
      <c r="UUX20" s="5"/>
      <c r="UUY20" s="5"/>
      <c r="UUZ20" s="5"/>
      <c r="UVA20" s="5"/>
      <c r="UVB20" s="5"/>
      <c r="UVC20" s="5"/>
      <c r="UVD20" s="5"/>
      <c r="UVE20" s="5"/>
      <c r="UVF20" s="5"/>
      <c r="UVG20" s="5"/>
      <c r="UVH20" s="5"/>
      <c r="UVI20" s="5"/>
      <c r="UVJ20" s="5"/>
      <c r="UVK20" s="5"/>
      <c r="UVL20" s="5"/>
      <c r="UVM20" s="5"/>
      <c r="UVN20" s="5"/>
      <c r="UVO20" s="5"/>
      <c r="UVP20" s="5"/>
      <c r="UVQ20" s="5"/>
      <c r="UVR20" s="5"/>
      <c r="UVS20" s="5"/>
      <c r="UVT20" s="5"/>
      <c r="UVU20" s="5"/>
      <c r="UVV20" s="5"/>
      <c r="UVW20" s="5"/>
      <c r="UVX20" s="5"/>
      <c r="UVY20" s="5"/>
      <c r="UVZ20" s="5"/>
      <c r="UWA20" s="5"/>
      <c r="UWB20" s="5"/>
      <c r="UWC20" s="5"/>
      <c r="UWD20" s="5"/>
      <c r="UWE20" s="5"/>
      <c r="UWF20" s="5"/>
      <c r="UWG20" s="5"/>
      <c r="UWH20" s="5"/>
      <c r="UWI20" s="5"/>
      <c r="UWJ20" s="5"/>
      <c r="UWK20" s="5"/>
      <c r="UWL20" s="5"/>
      <c r="UWM20" s="5"/>
      <c r="UWN20" s="5"/>
      <c r="UWO20" s="5"/>
      <c r="UWP20" s="5"/>
      <c r="UWQ20" s="5"/>
      <c r="UWR20" s="5"/>
      <c r="UWS20" s="5"/>
      <c r="UWT20" s="5"/>
      <c r="UWU20" s="5"/>
      <c r="UWV20" s="5"/>
      <c r="UWW20" s="5"/>
      <c r="UWX20" s="5"/>
      <c r="UWY20" s="5"/>
      <c r="UWZ20" s="5"/>
      <c r="UXA20" s="5"/>
      <c r="UXB20" s="5"/>
      <c r="UXC20" s="5"/>
      <c r="UXD20" s="5"/>
      <c r="UXE20" s="5"/>
      <c r="UXF20" s="5"/>
      <c r="UXG20" s="5"/>
      <c r="UXH20" s="5"/>
      <c r="UXI20" s="5"/>
      <c r="UXJ20" s="5"/>
      <c r="UXK20" s="5"/>
      <c r="UXL20" s="5"/>
      <c r="UXM20" s="5"/>
      <c r="UXN20" s="5"/>
      <c r="UXO20" s="5"/>
      <c r="UXP20" s="5"/>
      <c r="UXQ20" s="5"/>
      <c r="UXR20" s="5"/>
      <c r="UXS20" s="5"/>
      <c r="UXT20" s="5"/>
      <c r="UXU20" s="5"/>
      <c r="UXV20" s="5"/>
      <c r="UXW20" s="5"/>
      <c r="UXX20" s="5"/>
      <c r="UXY20" s="5"/>
      <c r="UXZ20" s="5"/>
      <c r="UYA20" s="5"/>
      <c r="UYB20" s="5"/>
      <c r="UYC20" s="5"/>
      <c r="UYD20" s="5"/>
      <c r="UYE20" s="5"/>
      <c r="UYF20" s="5"/>
      <c r="UYG20" s="5"/>
      <c r="UYH20" s="5"/>
      <c r="UYI20" s="5"/>
      <c r="UYJ20" s="5"/>
      <c r="UYK20" s="5"/>
      <c r="UYL20" s="5"/>
      <c r="UYM20" s="5"/>
      <c r="UYN20" s="5"/>
      <c r="UYO20" s="5"/>
      <c r="UYP20" s="5"/>
      <c r="UYQ20" s="5"/>
      <c r="UYR20" s="5"/>
      <c r="UYS20" s="5"/>
      <c r="UYT20" s="5"/>
      <c r="UYU20" s="5"/>
      <c r="UYV20" s="5"/>
      <c r="UYW20" s="5"/>
      <c r="UYX20" s="5"/>
      <c r="UYY20" s="5"/>
      <c r="UYZ20" s="5"/>
      <c r="UZA20" s="5"/>
      <c r="UZB20" s="5"/>
      <c r="UZC20" s="5"/>
      <c r="UZD20" s="5"/>
      <c r="UZE20" s="5"/>
      <c r="UZF20" s="5"/>
      <c r="UZG20" s="5"/>
      <c r="UZH20" s="5"/>
      <c r="UZI20" s="5"/>
      <c r="UZJ20" s="5"/>
      <c r="UZK20" s="5"/>
      <c r="UZL20" s="5"/>
      <c r="UZM20" s="5"/>
      <c r="UZN20" s="5"/>
      <c r="UZO20" s="5"/>
      <c r="UZP20" s="5"/>
      <c r="UZQ20" s="5"/>
      <c r="UZR20" s="5"/>
      <c r="UZS20" s="5"/>
      <c r="UZT20" s="5"/>
      <c r="UZU20" s="5"/>
      <c r="UZV20" s="5"/>
      <c r="UZW20" s="5"/>
      <c r="UZX20" s="5"/>
      <c r="UZY20" s="5"/>
      <c r="UZZ20" s="5"/>
      <c r="VAA20" s="5"/>
      <c r="VAB20" s="5"/>
      <c r="VAC20" s="5"/>
      <c r="VAD20" s="5"/>
      <c r="VAE20" s="5"/>
      <c r="VAF20" s="5"/>
      <c r="VAG20" s="5"/>
      <c r="VAH20" s="5"/>
      <c r="VAI20" s="5"/>
      <c r="VAJ20" s="5"/>
      <c r="VAK20" s="5"/>
      <c r="VAL20" s="5"/>
      <c r="VAM20" s="5"/>
      <c r="VAN20" s="5"/>
      <c r="VAO20" s="5"/>
      <c r="VAP20" s="5"/>
      <c r="VAQ20" s="5"/>
      <c r="VAR20" s="5"/>
      <c r="VAS20" s="5"/>
      <c r="VAT20" s="5"/>
      <c r="VAU20" s="5"/>
      <c r="VAV20" s="5"/>
      <c r="VAW20" s="5"/>
      <c r="VAX20" s="5"/>
      <c r="VAY20" s="5"/>
      <c r="VAZ20" s="5"/>
      <c r="VBA20" s="5"/>
      <c r="VBB20" s="5"/>
      <c r="VBC20" s="5"/>
      <c r="VBD20" s="5"/>
      <c r="VBE20" s="5"/>
      <c r="VBF20" s="5"/>
      <c r="VBG20" s="5"/>
      <c r="VBH20" s="5"/>
      <c r="VBI20" s="5"/>
      <c r="VBJ20" s="5"/>
      <c r="VBK20" s="5"/>
      <c r="VBL20" s="5"/>
      <c r="VBM20" s="5"/>
      <c r="VBN20" s="5"/>
      <c r="VBO20" s="5"/>
      <c r="VBP20" s="5"/>
      <c r="VBQ20" s="5"/>
      <c r="VBR20" s="5"/>
      <c r="VBS20" s="5"/>
      <c r="VBT20" s="5"/>
      <c r="VBU20" s="5"/>
      <c r="VBV20" s="5"/>
      <c r="VBW20" s="5"/>
      <c r="VBX20" s="5"/>
      <c r="VBY20" s="5"/>
      <c r="VBZ20" s="5"/>
      <c r="VCA20" s="5"/>
      <c r="VCB20" s="5"/>
      <c r="VCC20" s="5"/>
      <c r="VCD20" s="5"/>
      <c r="VCE20" s="5"/>
      <c r="VCF20" s="5"/>
      <c r="VCG20" s="5"/>
      <c r="VCH20" s="5"/>
      <c r="VCI20" s="5"/>
      <c r="VCJ20" s="5"/>
      <c r="VCK20" s="5"/>
      <c r="VCL20" s="5"/>
      <c r="VCM20" s="5"/>
      <c r="VCN20" s="5"/>
      <c r="VCO20" s="5"/>
      <c r="VCP20" s="5"/>
      <c r="VCQ20" s="5"/>
      <c r="VCR20" s="5"/>
      <c r="VCS20" s="5"/>
      <c r="VCT20" s="5"/>
      <c r="VCU20" s="5"/>
      <c r="VCV20" s="5"/>
      <c r="VCW20" s="5"/>
      <c r="VCX20" s="5"/>
      <c r="VCY20" s="5"/>
      <c r="VCZ20" s="5"/>
      <c r="VDA20" s="5"/>
      <c r="VDB20" s="5"/>
      <c r="VDC20" s="5"/>
      <c r="VDD20" s="5"/>
      <c r="VDE20" s="5"/>
      <c r="VDF20" s="5"/>
      <c r="VDG20" s="5"/>
      <c r="VDH20" s="5"/>
      <c r="VDI20" s="5"/>
      <c r="VDJ20" s="5"/>
      <c r="VDK20" s="5"/>
      <c r="VDL20" s="5"/>
      <c r="VDM20" s="5"/>
      <c r="VDN20" s="5"/>
      <c r="VDO20" s="5"/>
      <c r="VDP20" s="5"/>
      <c r="VDQ20" s="5"/>
      <c r="VDR20" s="5"/>
      <c r="VDS20" s="5"/>
      <c r="VDT20" s="5"/>
      <c r="VDU20" s="5"/>
      <c r="VDV20" s="5"/>
      <c r="VDW20" s="5"/>
      <c r="VDX20" s="5"/>
      <c r="VDY20" s="5"/>
      <c r="VDZ20" s="5"/>
      <c r="VEA20" s="5"/>
      <c r="VEB20" s="5"/>
      <c r="VEC20" s="5"/>
      <c r="VED20" s="5"/>
      <c r="VEE20" s="5"/>
      <c r="VEF20" s="5"/>
      <c r="VEG20" s="5"/>
      <c r="VEH20" s="5"/>
      <c r="VEI20" s="5"/>
      <c r="VEJ20" s="5"/>
      <c r="VEK20" s="5"/>
      <c r="VEL20" s="5"/>
      <c r="VEM20" s="5"/>
      <c r="VEN20" s="5"/>
      <c r="VEO20" s="5"/>
      <c r="VEP20" s="5"/>
      <c r="VEQ20" s="5"/>
      <c r="VER20" s="5"/>
      <c r="VES20" s="5"/>
      <c r="VET20" s="5"/>
      <c r="VEU20" s="5"/>
      <c r="VEV20" s="5"/>
      <c r="VEW20" s="5"/>
      <c r="VEX20" s="5"/>
      <c r="VEY20" s="5"/>
      <c r="VEZ20" s="5"/>
      <c r="VFA20" s="5"/>
      <c r="VFB20" s="5"/>
      <c r="VFC20" s="5"/>
      <c r="VFD20" s="5"/>
      <c r="VFE20" s="5"/>
      <c r="VFF20" s="5"/>
      <c r="VFG20" s="5"/>
      <c r="VFH20" s="5"/>
      <c r="VFI20" s="5"/>
      <c r="VFJ20" s="5"/>
      <c r="VFK20" s="5"/>
      <c r="VFL20" s="5"/>
      <c r="VFM20" s="5"/>
      <c r="VFN20" s="5"/>
      <c r="VFO20" s="5"/>
      <c r="VFP20" s="5"/>
      <c r="VFQ20" s="5"/>
      <c r="VFR20" s="5"/>
      <c r="VFS20" s="5"/>
      <c r="VFT20" s="5"/>
      <c r="VFU20" s="5"/>
      <c r="VFV20" s="5"/>
      <c r="VFW20" s="5"/>
      <c r="VFX20" s="5"/>
      <c r="VFY20" s="5"/>
      <c r="VFZ20" s="5"/>
      <c r="VGA20" s="5"/>
      <c r="VGB20" s="5"/>
      <c r="VGC20" s="5"/>
      <c r="VGD20" s="5"/>
      <c r="VGE20" s="5"/>
      <c r="VGF20" s="5"/>
      <c r="VGG20" s="5"/>
      <c r="VGH20" s="5"/>
      <c r="VGI20" s="5"/>
      <c r="VGJ20" s="5"/>
      <c r="VGK20" s="5"/>
      <c r="VGL20" s="5"/>
      <c r="VGM20" s="5"/>
      <c r="VGN20" s="5"/>
      <c r="VGO20" s="5"/>
      <c r="VGP20" s="5"/>
      <c r="VGQ20" s="5"/>
      <c r="VGR20" s="5"/>
      <c r="VGS20" s="5"/>
      <c r="VGT20" s="5"/>
      <c r="VGU20" s="5"/>
      <c r="VGV20" s="5"/>
      <c r="VGW20" s="5"/>
      <c r="VGX20" s="5"/>
      <c r="VGY20" s="5"/>
      <c r="VGZ20" s="5"/>
      <c r="VHA20" s="5"/>
      <c r="VHB20" s="5"/>
      <c r="VHC20" s="5"/>
      <c r="VHD20" s="5"/>
      <c r="VHE20" s="5"/>
      <c r="VHF20" s="5"/>
      <c r="VHG20" s="5"/>
      <c r="VHH20" s="5"/>
      <c r="VHI20" s="5"/>
      <c r="VHJ20" s="5"/>
      <c r="VHK20" s="5"/>
      <c r="VHL20" s="5"/>
      <c r="VHM20" s="5"/>
      <c r="VHN20" s="5"/>
      <c r="VHO20" s="5"/>
      <c r="VHP20" s="5"/>
      <c r="VHQ20" s="5"/>
      <c r="VHR20" s="5"/>
      <c r="VHS20" s="5"/>
      <c r="VHT20" s="5"/>
      <c r="VHU20" s="5"/>
      <c r="VHV20" s="5"/>
      <c r="VHW20" s="5"/>
      <c r="VHX20" s="5"/>
      <c r="VHY20" s="5"/>
      <c r="VHZ20" s="5"/>
      <c r="VIA20" s="5"/>
      <c r="VIB20" s="5"/>
      <c r="VIC20" s="5"/>
      <c r="VID20" s="5"/>
      <c r="VIE20" s="5"/>
      <c r="VIF20" s="5"/>
      <c r="VIG20" s="5"/>
      <c r="VIH20" s="5"/>
      <c r="VII20" s="5"/>
      <c r="VIJ20" s="5"/>
      <c r="VIK20" s="5"/>
      <c r="VIL20" s="5"/>
      <c r="VIM20" s="5"/>
      <c r="VIN20" s="5"/>
      <c r="VIO20" s="5"/>
      <c r="VIP20" s="5"/>
      <c r="VIQ20" s="5"/>
      <c r="VIR20" s="5"/>
      <c r="VIS20" s="5"/>
      <c r="VIT20" s="5"/>
      <c r="VIU20" s="5"/>
      <c r="VIV20" s="5"/>
      <c r="VIW20" s="5"/>
      <c r="VIX20" s="5"/>
      <c r="VIY20" s="5"/>
      <c r="VIZ20" s="5"/>
      <c r="VJA20" s="5"/>
      <c r="VJB20" s="5"/>
      <c r="VJC20" s="5"/>
      <c r="VJD20" s="5"/>
      <c r="VJE20" s="5"/>
      <c r="VJF20" s="5"/>
      <c r="VJG20" s="5"/>
      <c r="VJH20" s="5"/>
      <c r="VJI20" s="5"/>
      <c r="VJJ20" s="5"/>
      <c r="VJK20" s="5"/>
      <c r="VJL20" s="5"/>
      <c r="VJM20" s="5"/>
      <c r="VJN20" s="5"/>
      <c r="VJO20" s="5"/>
      <c r="VJP20" s="5"/>
      <c r="VJQ20" s="5"/>
      <c r="VJR20" s="5"/>
      <c r="VJS20" s="5"/>
      <c r="VJT20" s="5"/>
      <c r="VJU20" s="5"/>
      <c r="VJV20" s="5"/>
      <c r="VJW20" s="5"/>
      <c r="VJX20" s="5"/>
      <c r="VJY20" s="5"/>
      <c r="VJZ20" s="5"/>
      <c r="VKA20" s="5"/>
      <c r="VKB20" s="5"/>
      <c r="VKC20" s="5"/>
      <c r="VKD20" s="5"/>
      <c r="VKE20" s="5"/>
      <c r="VKF20" s="5"/>
      <c r="VKG20" s="5"/>
      <c r="VKH20" s="5"/>
      <c r="VKI20" s="5"/>
      <c r="VKJ20" s="5"/>
      <c r="VKK20" s="5"/>
      <c r="VKL20" s="5"/>
      <c r="VKM20" s="5"/>
      <c r="VKN20" s="5"/>
      <c r="VKO20" s="5"/>
      <c r="VKP20" s="5"/>
      <c r="VKQ20" s="5"/>
      <c r="VKR20" s="5"/>
      <c r="VKS20" s="5"/>
      <c r="VKT20" s="5"/>
      <c r="VKU20" s="5"/>
      <c r="VKV20" s="5"/>
      <c r="VKW20" s="5"/>
      <c r="VKX20" s="5"/>
      <c r="VKY20" s="5"/>
      <c r="VKZ20" s="5"/>
      <c r="VLA20" s="5"/>
      <c r="VLB20" s="5"/>
      <c r="VLC20" s="5"/>
      <c r="VLD20" s="5"/>
      <c r="VLE20" s="5"/>
      <c r="VLF20" s="5"/>
      <c r="VLG20" s="5"/>
      <c r="VLH20" s="5"/>
      <c r="VLI20" s="5"/>
      <c r="VLJ20" s="5"/>
      <c r="VLK20" s="5"/>
      <c r="VLL20" s="5"/>
      <c r="VLM20" s="5"/>
      <c r="VLN20" s="5"/>
      <c r="VLO20" s="5"/>
      <c r="VLP20" s="5"/>
      <c r="VLQ20" s="5"/>
      <c r="VLR20" s="5"/>
      <c r="VLS20" s="5"/>
      <c r="VLT20" s="5"/>
      <c r="VLU20" s="5"/>
      <c r="VLV20" s="5"/>
      <c r="VLW20" s="5"/>
      <c r="VLX20" s="5"/>
      <c r="VLY20" s="5"/>
      <c r="VLZ20" s="5"/>
      <c r="VMA20" s="5"/>
      <c r="VMB20" s="5"/>
      <c r="VMC20" s="5"/>
      <c r="VMD20" s="5"/>
      <c r="VME20" s="5"/>
      <c r="VMF20" s="5"/>
      <c r="VMG20" s="5"/>
      <c r="VMH20" s="5"/>
      <c r="VMI20" s="5"/>
      <c r="VMJ20" s="5"/>
      <c r="VMK20" s="5"/>
      <c r="VML20" s="5"/>
      <c r="VMM20" s="5"/>
      <c r="VMN20" s="5"/>
      <c r="VMO20" s="5"/>
      <c r="VMP20" s="5"/>
      <c r="VMQ20" s="5"/>
      <c r="VMR20" s="5"/>
      <c r="VMS20" s="5"/>
      <c r="VMT20" s="5"/>
      <c r="VMU20" s="5"/>
      <c r="VMV20" s="5"/>
      <c r="VMW20" s="5"/>
      <c r="VMX20" s="5"/>
      <c r="VMY20" s="5"/>
      <c r="VMZ20" s="5"/>
      <c r="VNA20" s="5"/>
      <c r="VNB20" s="5"/>
      <c r="VNC20" s="5"/>
      <c r="VND20" s="5"/>
      <c r="VNE20" s="5"/>
      <c r="VNF20" s="5"/>
      <c r="VNG20" s="5"/>
      <c r="VNH20" s="5"/>
      <c r="VNI20" s="5"/>
      <c r="VNJ20" s="5"/>
      <c r="VNK20" s="5"/>
      <c r="VNL20" s="5"/>
      <c r="VNM20" s="5"/>
      <c r="VNN20" s="5"/>
      <c r="VNO20" s="5"/>
      <c r="VNP20" s="5"/>
      <c r="VNQ20" s="5"/>
      <c r="VNR20" s="5"/>
      <c r="VNS20" s="5"/>
      <c r="VNT20" s="5"/>
      <c r="VNU20" s="5"/>
      <c r="VNV20" s="5"/>
      <c r="VNW20" s="5"/>
      <c r="VNX20" s="5"/>
      <c r="VNY20" s="5"/>
      <c r="VNZ20" s="5"/>
      <c r="VOA20" s="5"/>
      <c r="VOB20" s="5"/>
      <c r="VOC20" s="5"/>
      <c r="VOD20" s="5"/>
      <c r="VOE20" s="5"/>
      <c r="VOF20" s="5"/>
      <c r="VOG20" s="5"/>
      <c r="VOH20" s="5"/>
      <c r="VOI20" s="5"/>
      <c r="VOJ20" s="5"/>
      <c r="VOK20" s="5"/>
      <c r="VOL20" s="5"/>
      <c r="VOM20" s="5"/>
      <c r="VON20" s="5"/>
      <c r="VOO20" s="5"/>
      <c r="VOP20" s="5"/>
      <c r="VOQ20" s="5"/>
      <c r="VOR20" s="5"/>
      <c r="VOS20" s="5"/>
      <c r="VOT20" s="5"/>
      <c r="VOU20" s="5"/>
      <c r="VOV20" s="5"/>
      <c r="VOW20" s="5"/>
      <c r="VOX20" s="5"/>
      <c r="VOY20" s="5"/>
      <c r="VOZ20" s="5"/>
      <c r="VPA20" s="5"/>
      <c r="VPB20" s="5"/>
      <c r="VPC20" s="5"/>
      <c r="VPD20" s="5"/>
      <c r="VPE20" s="5"/>
      <c r="VPF20" s="5"/>
      <c r="VPG20" s="5"/>
      <c r="VPH20" s="5"/>
      <c r="VPI20" s="5"/>
      <c r="VPJ20" s="5"/>
      <c r="VPK20" s="5"/>
      <c r="VPL20" s="5"/>
      <c r="VPM20" s="5"/>
      <c r="VPN20" s="5"/>
      <c r="VPO20" s="5"/>
      <c r="VPP20" s="5"/>
      <c r="VPQ20" s="5"/>
      <c r="VPR20" s="5"/>
      <c r="VPS20" s="5"/>
      <c r="VPT20" s="5"/>
      <c r="VPU20" s="5"/>
      <c r="VPV20" s="5"/>
      <c r="VPW20" s="5"/>
      <c r="VPX20" s="5"/>
      <c r="VPY20" s="5"/>
      <c r="VPZ20" s="5"/>
      <c r="VQA20" s="5"/>
      <c r="VQB20" s="5"/>
      <c r="VQC20" s="5"/>
      <c r="VQD20" s="5"/>
      <c r="VQE20" s="5"/>
      <c r="VQF20" s="5"/>
      <c r="VQG20" s="5"/>
      <c r="VQH20" s="5"/>
      <c r="VQI20" s="5"/>
      <c r="VQJ20" s="5"/>
      <c r="VQK20" s="5"/>
      <c r="VQL20" s="5"/>
      <c r="VQM20" s="5"/>
      <c r="VQN20" s="5"/>
      <c r="VQO20" s="5"/>
      <c r="VQP20" s="5"/>
      <c r="VQQ20" s="5"/>
      <c r="VQR20" s="5"/>
      <c r="VQS20" s="5"/>
      <c r="VQT20" s="5"/>
      <c r="VQU20" s="5"/>
      <c r="VQV20" s="5"/>
      <c r="VQW20" s="5"/>
      <c r="VQX20" s="5"/>
      <c r="VQY20" s="5"/>
      <c r="VQZ20" s="5"/>
      <c r="VRA20" s="5"/>
      <c r="VRB20" s="5"/>
      <c r="VRC20" s="5"/>
      <c r="VRD20" s="5"/>
      <c r="VRE20" s="5"/>
      <c r="VRF20" s="5"/>
      <c r="VRG20" s="5"/>
      <c r="VRH20" s="5"/>
      <c r="VRI20" s="5"/>
      <c r="VRJ20" s="5"/>
      <c r="VRK20" s="5"/>
      <c r="VRL20" s="5"/>
      <c r="VRM20" s="5"/>
      <c r="VRN20" s="5"/>
      <c r="VRO20" s="5"/>
      <c r="VRP20" s="5"/>
      <c r="VRQ20" s="5"/>
      <c r="VRR20" s="5"/>
      <c r="VRS20" s="5"/>
      <c r="VRT20" s="5"/>
      <c r="VRU20" s="5"/>
      <c r="VRV20" s="5"/>
      <c r="VRW20" s="5"/>
      <c r="VRX20" s="5"/>
      <c r="VRY20" s="5"/>
      <c r="VRZ20" s="5"/>
      <c r="VSA20" s="5"/>
      <c r="VSB20" s="5"/>
      <c r="VSC20" s="5"/>
      <c r="VSD20" s="5"/>
      <c r="VSE20" s="5"/>
      <c r="VSF20" s="5"/>
      <c r="VSG20" s="5"/>
      <c r="VSH20" s="5"/>
      <c r="VSI20" s="5"/>
      <c r="VSJ20" s="5"/>
      <c r="VSK20" s="5"/>
      <c r="VSL20" s="5"/>
      <c r="VSM20" s="5"/>
      <c r="VSN20" s="5"/>
      <c r="VSO20" s="5"/>
      <c r="VSP20" s="5"/>
      <c r="VSQ20" s="5"/>
      <c r="VSR20" s="5"/>
      <c r="VSS20" s="5"/>
      <c r="VST20" s="5"/>
      <c r="VSU20" s="5"/>
      <c r="VSV20" s="5"/>
      <c r="VSW20" s="5"/>
      <c r="VSX20" s="5"/>
      <c r="VSY20" s="5"/>
      <c r="VSZ20" s="5"/>
      <c r="VTA20" s="5"/>
      <c r="VTB20" s="5"/>
      <c r="VTC20" s="5"/>
      <c r="VTD20" s="5"/>
      <c r="VTE20" s="5"/>
      <c r="VTF20" s="5"/>
      <c r="VTG20" s="5"/>
      <c r="VTH20" s="5"/>
      <c r="VTI20" s="5"/>
      <c r="VTJ20" s="5"/>
      <c r="VTK20" s="5"/>
      <c r="VTL20" s="5"/>
      <c r="VTM20" s="5"/>
      <c r="VTN20" s="5"/>
      <c r="VTO20" s="5"/>
      <c r="VTP20" s="5"/>
      <c r="VTQ20" s="5"/>
      <c r="VTR20" s="5"/>
      <c r="VTS20" s="5"/>
      <c r="VTT20" s="5"/>
      <c r="VTU20" s="5"/>
      <c r="VTV20" s="5"/>
      <c r="VTW20" s="5"/>
      <c r="VTX20" s="5"/>
      <c r="VTY20" s="5"/>
      <c r="VTZ20" s="5"/>
      <c r="VUA20" s="5"/>
      <c r="VUB20" s="5"/>
      <c r="VUC20" s="5"/>
      <c r="VUD20" s="5"/>
      <c r="VUE20" s="5"/>
      <c r="VUF20" s="5"/>
      <c r="VUG20" s="5"/>
      <c r="VUH20" s="5"/>
      <c r="VUI20" s="5"/>
      <c r="VUJ20" s="5"/>
      <c r="VUK20" s="5"/>
      <c r="VUL20" s="5"/>
      <c r="VUM20" s="5"/>
      <c r="VUN20" s="5"/>
      <c r="VUO20" s="5"/>
      <c r="VUP20" s="5"/>
      <c r="VUQ20" s="5"/>
      <c r="VUR20" s="5"/>
      <c r="VUS20" s="5"/>
      <c r="VUT20" s="5"/>
      <c r="VUU20" s="5"/>
      <c r="VUV20" s="5"/>
      <c r="VUW20" s="5"/>
      <c r="VUX20" s="5"/>
      <c r="VUY20" s="5"/>
      <c r="VUZ20" s="5"/>
      <c r="VVA20" s="5"/>
      <c r="VVB20" s="5"/>
      <c r="VVC20" s="5"/>
      <c r="VVD20" s="5"/>
      <c r="VVE20" s="5"/>
      <c r="VVF20" s="5"/>
      <c r="VVG20" s="5"/>
      <c r="VVH20" s="5"/>
      <c r="VVI20" s="5"/>
      <c r="VVJ20" s="5"/>
      <c r="VVK20" s="5"/>
      <c r="VVL20" s="5"/>
      <c r="VVM20" s="5"/>
      <c r="VVN20" s="5"/>
      <c r="VVO20" s="5"/>
      <c r="VVP20" s="5"/>
      <c r="VVQ20" s="5"/>
      <c r="VVR20" s="5"/>
      <c r="VVS20" s="5"/>
      <c r="VVT20" s="5"/>
      <c r="VVU20" s="5"/>
      <c r="VVV20" s="5"/>
      <c r="VVW20" s="5"/>
      <c r="VVX20" s="5"/>
      <c r="VVY20" s="5"/>
      <c r="VVZ20" s="5"/>
      <c r="VWA20" s="5"/>
      <c r="VWB20" s="5"/>
      <c r="VWC20" s="5"/>
      <c r="VWD20" s="5"/>
      <c r="VWE20" s="5"/>
      <c r="VWF20" s="5"/>
      <c r="VWG20" s="5"/>
      <c r="VWH20" s="5"/>
      <c r="VWI20" s="5"/>
      <c r="VWJ20" s="5"/>
      <c r="VWK20" s="5"/>
      <c r="VWL20" s="5"/>
      <c r="VWM20" s="5"/>
      <c r="VWN20" s="5"/>
      <c r="VWO20" s="5"/>
      <c r="VWP20" s="5"/>
      <c r="VWQ20" s="5"/>
      <c r="VWR20" s="5"/>
      <c r="VWS20" s="5"/>
      <c r="VWT20" s="5"/>
      <c r="VWU20" s="5"/>
      <c r="VWV20" s="5"/>
      <c r="VWW20" s="5"/>
      <c r="VWX20" s="5"/>
      <c r="VWY20" s="5"/>
      <c r="VWZ20" s="5"/>
      <c r="VXA20" s="5"/>
      <c r="VXB20" s="5"/>
      <c r="VXC20" s="5"/>
      <c r="VXD20" s="5"/>
      <c r="VXE20" s="5"/>
      <c r="VXF20" s="5"/>
      <c r="VXG20" s="5"/>
      <c r="VXH20" s="5"/>
      <c r="VXI20" s="5"/>
      <c r="VXJ20" s="5"/>
      <c r="VXK20" s="5"/>
      <c r="VXL20" s="5"/>
      <c r="VXM20" s="5"/>
      <c r="VXN20" s="5"/>
      <c r="VXO20" s="5"/>
      <c r="VXP20" s="5"/>
      <c r="VXQ20" s="5"/>
      <c r="VXR20" s="5"/>
      <c r="VXS20" s="5"/>
      <c r="VXT20" s="5"/>
      <c r="VXU20" s="5"/>
      <c r="VXV20" s="5"/>
      <c r="VXW20" s="5"/>
      <c r="VXX20" s="5"/>
      <c r="VXY20" s="5"/>
      <c r="VXZ20" s="5"/>
      <c r="VYA20" s="5"/>
      <c r="VYB20" s="5"/>
      <c r="VYC20" s="5"/>
      <c r="VYD20" s="5"/>
      <c r="VYE20" s="5"/>
      <c r="VYF20" s="5"/>
      <c r="VYG20" s="5"/>
      <c r="VYH20" s="5"/>
      <c r="VYI20" s="5"/>
      <c r="VYJ20" s="5"/>
      <c r="VYK20" s="5"/>
      <c r="VYL20" s="5"/>
      <c r="VYM20" s="5"/>
      <c r="VYN20" s="5"/>
      <c r="VYO20" s="5"/>
      <c r="VYP20" s="5"/>
      <c r="VYQ20" s="5"/>
      <c r="VYR20" s="5"/>
      <c r="VYS20" s="5"/>
      <c r="VYT20" s="5"/>
      <c r="VYU20" s="5"/>
      <c r="VYV20" s="5"/>
      <c r="VYW20" s="5"/>
      <c r="VYX20" s="5"/>
      <c r="VYY20" s="5"/>
      <c r="VYZ20" s="5"/>
      <c r="VZA20" s="5"/>
      <c r="VZB20" s="5"/>
      <c r="VZC20" s="5"/>
      <c r="VZD20" s="5"/>
      <c r="VZE20" s="5"/>
      <c r="VZF20" s="5"/>
      <c r="VZG20" s="5"/>
      <c r="VZH20" s="5"/>
      <c r="VZI20" s="5"/>
      <c r="VZJ20" s="5"/>
      <c r="VZK20" s="5"/>
      <c r="VZL20" s="5"/>
      <c r="VZM20" s="5"/>
      <c r="VZN20" s="5"/>
      <c r="VZO20" s="5"/>
      <c r="VZP20" s="5"/>
      <c r="VZQ20" s="5"/>
      <c r="VZR20" s="5"/>
      <c r="VZS20" s="5"/>
      <c r="VZT20" s="5"/>
      <c r="VZU20" s="5"/>
      <c r="VZV20" s="5"/>
      <c r="VZW20" s="5"/>
      <c r="VZX20" s="5"/>
      <c r="VZY20" s="5"/>
      <c r="VZZ20" s="5"/>
      <c r="WAA20" s="5"/>
      <c r="WAB20" s="5"/>
      <c r="WAC20" s="5"/>
      <c r="WAD20" s="5"/>
      <c r="WAE20" s="5"/>
      <c r="WAF20" s="5"/>
      <c r="WAG20" s="5"/>
      <c r="WAH20" s="5"/>
      <c r="WAI20" s="5"/>
      <c r="WAJ20" s="5"/>
      <c r="WAK20" s="5"/>
      <c r="WAL20" s="5"/>
      <c r="WAM20" s="5"/>
      <c r="WAN20" s="5"/>
      <c r="WAO20" s="5"/>
      <c r="WAP20" s="5"/>
      <c r="WAQ20" s="5"/>
      <c r="WAR20" s="5"/>
      <c r="WAS20" s="5"/>
      <c r="WAT20" s="5"/>
      <c r="WAU20" s="5"/>
      <c r="WAV20" s="5"/>
      <c r="WAW20" s="5"/>
      <c r="WAX20" s="5"/>
      <c r="WAY20" s="5"/>
      <c r="WAZ20" s="5"/>
      <c r="WBA20" s="5"/>
      <c r="WBB20" s="5"/>
      <c r="WBC20" s="5"/>
      <c r="WBD20" s="5"/>
      <c r="WBE20" s="5"/>
      <c r="WBF20" s="5"/>
      <c r="WBG20" s="5"/>
      <c r="WBH20" s="5"/>
      <c r="WBI20" s="5"/>
      <c r="WBJ20" s="5"/>
      <c r="WBK20" s="5"/>
      <c r="WBL20" s="5"/>
      <c r="WBM20" s="5"/>
      <c r="WBN20" s="5"/>
      <c r="WBO20" s="5"/>
      <c r="WBP20" s="5"/>
      <c r="WBQ20" s="5"/>
      <c r="WBR20" s="5"/>
      <c r="WBS20" s="5"/>
      <c r="WBT20" s="5"/>
      <c r="WBU20" s="5"/>
      <c r="WBV20" s="5"/>
      <c r="WBW20" s="5"/>
      <c r="WBX20" s="5"/>
      <c r="WBY20" s="5"/>
      <c r="WBZ20" s="5"/>
      <c r="WCA20" s="5"/>
      <c r="WCB20" s="5"/>
      <c r="WCC20" s="5"/>
      <c r="WCD20" s="5"/>
      <c r="WCE20" s="5"/>
      <c r="WCF20" s="5"/>
      <c r="WCG20" s="5"/>
      <c r="WCH20" s="5"/>
      <c r="WCI20" s="5"/>
      <c r="WCJ20" s="5"/>
      <c r="WCK20" s="5"/>
      <c r="WCL20" s="5"/>
      <c r="WCM20" s="5"/>
      <c r="WCN20" s="5"/>
      <c r="WCO20" s="5"/>
      <c r="WCP20" s="5"/>
      <c r="WCQ20" s="5"/>
      <c r="WCR20" s="5"/>
      <c r="WCS20" s="5"/>
      <c r="WCT20" s="5"/>
      <c r="WCU20" s="5"/>
      <c r="WCV20" s="5"/>
      <c r="WCW20" s="5"/>
      <c r="WCX20" s="5"/>
      <c r="WCY20" s="5"/>
      <c r="WCZ20" s="5"/>
      <c r="WDA20" s="5"/>
      <c r="WDB20" s="5"/>
      <c r="WDC20" s="5"/>
      <c r="WDD20" s="5"/>
      <c r="WDE20" s="5"/>
      <c r="WDF20" s="5"/>
      <c r="WDG20" s="5"/>
      <c r="WDH20" s="5"/>
      <c r="WDI20" s="5"/>
      <c r="WDJ20" s="5"/>
      <c r="WDK20" s="5"/>
      <c r="WDL20" s="5"/>
      <c r="WDM20" s="5"/>
      <c r="WDN20" s="5"/>
      <c r="WDO20" s="5"/>
      <c r="WDP20" s="5"/>
      <c r="WDQ20" s="5"/>
      <c r="WDR20" s="5"/>
      <c r="WDS20" s="5"/>
      <c r="WDT20" s="5"/>
      <c r="WDU20" s="5"/>
      <c r="WDV20" s="5"/>
      <c r="WDW20" s="5"/>
      <c r="WDX20" s="5"/>
      <c r="WDY20" s="5"/>
      <c r="WDZ20" s="5"/>
      <c r="WEA20" s="5"/>
      <c r="WEB20" s="5"/>
      <c r="WEC20" s="5"/>
      <c r="WED20" s="5"/>
      <c r="WEE20" s="5"/>
      <c r="WEF20" s="5"/>
      <c r="WEG20" s="5"/>
      <c r="WEH20" s="5"/>
      <c r="WEI20" s="5"/>
      <c r="WEJ20" s="5"/>
      <c r="WEK20" s="5"/>
      <c r="WEL20" s="5"/>
      <c r="WEM20" s="5"/>
      <c r="WEN20" s="5"/>
      <c r="WEO20" s="5"/>
      <c r="WEP20" s="5"/>
      <c r="WEQ20" s="5"/>
      <c r="WER20" s="5"/>
      <c r="WES20" s="5"/>
      <c r="WET20" s="5"/>
      <c r="WEU20" s="5"/>
      <c r="WEV20" s="5"/>
      <c r="WEW20" s="5"/>
      <c r="WEX20" s="5"/>
      <c r="WEY20" s="5"/>
      <c r="WEZ20" s="5"/>
      <c r="WFA20" s="5"/>
      <c r="WFB20" s="5"/>
      <c r="WFC20" s="5"/>
      <c r="WFD20" s="5"/>
      <c r="WFE20" s="5"/>
      <c r="WFF20" s="5"/>
      <c r="WFG20" s="5"/>
      <c r="WFH20" s="5"/>
      <c r="WFI20" s="5"/>
      <c r="WFJ20" s="5"/>
      <c r="WFK20" s="5"/>
      <c r="WFL20" s="5"/>
      <c r="WFM20" s="5"/>
      <c r="WFN20" s="5"/>
      <c r="WFO20" s="5"/>
      <c r="WFP20" s="5"/>
      <c r="WFQ20" s="5"/>
      <c r="WFR20" s="5"/>
      <c r="WFS20" s="5"/>
      <c r="WFT20" s="5"/>
      <c r="WFU20" s="5"/>
      <c r="WFV20" s="5"/>
      <c r="WFW20" s="5"/>
      <c r="WFX20" s="5"/>
      <c r="WFY20" s="5"/>
      <c r="WFZ20" s="5"/>
      <c r="WGA20" s="5"/>
      <c r="WGB20" s="5"/>
      <c r="WGC20" s="5"/>
      <c r="WGD20" s="5"/>
      <c r="WGE20" s="5"/>
      <c r="WGF20" s="5"/>
      <c r="WGG20" s="5"/>
      <c r="WGH20" s="5"/>
      <c r="WGI20" s="5"/>
      <c r="WGJ20" s="5"/>
      <c r="WGK20" s="5"/>
      <c r="WGL20" s="5"/>
      <c r="WGM20" s="5"/>
      <c r="WGN20" s="5"/>
      <c r="WGO20" s="5"/>
      <c r="WGP20" s="5"/>
      <c r="WGQ20" s="5"/>
      <c r="WGR20" s="5"/>
      <c r="WGS20" s="5"/>
      <c r="WGT20" s="5"/>
      <c r="WGU20" s="5"/>
      <c r="WGV20" s="5"/>
      <c r="WGW20" s="5"/>
      <c r="WGX20" s="5"/>
      <c r="WGY20" s="5"/>
      <c r="WGZ20" s="5"/>
      <c r="WHA20" s="5"/>
      <c r="WHB20" s="5"/>
      <c r="WHC20" s="5"/>
      <c r="WHD20" s="5"/>
      <c r="WHE20" s="5"/>
      <c r="WHF20" s="5"/>
      <c r="WHG20" s="5"/>
      <c r="WHH20" s="5"/>
      <c r="WHI20" s="5"/>
      <c r="WHJ20" s="5"/>
      <c r="WHK20" s="5"/>
      <c r="WHL20" s="5"/>
      <c r="WHM20" s="5"/>
      <c r="WHN20" s="5"/>
      <c r="WHO20" s="5"/>
      <c r="WHP20" s="5"/>
      <c r="WHQ20" s="5"/>
      <c r="WHR20" s="5"/>
      <c r="WHS20" s="5"/>
      <c r="WHT20" s="5"/>
      <c r="WHU20" s="5"/>
      <c r="WHV20" s="5"/>
      <c r="WHW20" s="5"/>
      <c r="WHX20" s="5"/>
      <c r="WHY20" s="5"/>
      <c r="WHZ20" s="5"/>
      <c r="WIA20" s="5"/>
      <c r="WIB20" s="5"/>
      <c r="WIC20" s="5"/>
      <c r="WID20" s="5"/>
      <c r="WIE20" s="5"/>
      <c r="WIF20" s="5"/>
      <c r="WIG20" s="5"/>
      <c r="WIH20" s="5"/>
      <c r="WII20" s="5"/>
      <c r="WIJ20" s="5"/>
      <c r="WIK20" s="5"/>
      <c r="WIL20" s="5"/>
      <c r="WIM20" s="5"/>
      <c r="WIN20" s="5"/>
      <c r="WIO20" s="5"/>
      <c r="WIP20" s="5"/>
      <c r="WIQ20" s="5"/>
      <c r="WIR20" s="5"/>
      <c r="WIS20" s="5"/>
      <c r="WIT20" s="5"/>
      <c r="WIU20" s="5"/>
      <c r="WIV20" s="5"/>
      <c r="WIW20" s="5"/>
      <c r="WIX20" s="5"/>
      <c r="WIY20" s="5"/>
      <c r="WIZ20" s="5"/>
      <c r="WJA20" s="5"/>
      <c r="WJB20" s="5"/>
      <c r="WJC20" s="5"/>
      <c r="WJD20" s="5"/>
      <c r="WJE20" s="5"/>
      <c r="WJF20" s="5"/>
      <c r="WJG20" s="5"/>
      <c r="WJH20" s="5"/>
      <c r="WJI20" s="5"/>
      <c r="WJJ20" s="5"/>
      <c r="WJK20" s="5"/>
      <c r="WJL20" s="5"/>
      <c r="WJM20" s="5"/>
      <c r="WJN20" s="5"/>
      <c r="WJO20" s="5"/>
      <c r="WJP20" s="5"/>
      <c r="WJQ20" s="5"/>
      <c r="WJR20" s="5"/>
      <c r="WJS20" s="5"/>
      <c r="WJT20" s="5"/>
      <c r="WJU20" s="5"/>
      <c r="WJV20" s="5"/>
      <c r="WJW20" s="5"/>
      <c r="WJX20" s="5"/>
      <c r="WJY20" s="5"/>
      <c r="WJZ20" s="5"/>
      <c r="WKA20" s="5"/>
      <c r="WKB20" s="5"/>
      <c r="WKC20" s="5"/>
      <c r="WKD20" s="5"/>
      <c r="WKE20" s="5"/>
      <c r="WKF20" s="5"/>
      <c r="WKG20" s="5"/>
      <c r="WKH20" s="5"/>
      <c r="WKI20" s="5"/>
      <c r="WKJ20" s="5"/>
      <c r="WKK20" s="5"/>
      <c r="WKL20" s="5"/>
      <c r="WKM20" s="5"/>
      <c r="WKN20" s="5"/>
      <c r="WKO20" s="5"/>
      <c r="WKP20" s="5"/>
      <c r="WKQ20" s="5"/>
      <c r="WKR20" s="5"/>
      <c r="WKS20" s="5"/>
      <c r="WKT20" s="5"/>
      <c r="WKU20" s="5"/>
      <c r="WKV20" s="5"/>
      <c r="WKW20" s="5"/>
      <c r="WKX20" s="5"/>
      <c r="WKY20" s="5"/>
      <c r="WKZ20" s="5"/>
      <c r="WLA20" s="5"/>
      <c r="WLB20" s="5"/>
      <c r="WLC20" s="5"/>
      <c r="WLD20" s="5"/>
      <c r="WLE20" s="5"/>
      <c r="WLF20" s="5"/>
      <c r="WLG20" s="5"/>
      <c r="WLH20" s="5"/>
      <c r="WLI20" s="5"/>
      <c r="WLJ20" s="5"/>
      <c r="WLK20" s="5"/>
      <c r="WLL20" s="5"/>
      <c r="WLM20" s="5"/>
      <c r="WLN20" s="5"/>
      <c r="WLO20" s="5"/>
      <c r="WLP20" s="5"/>
      <c r="WLQ20" s="5"/>
      <c r="WLR20" s="5"/>
      <c r="WLS20" s="5"/>
      <c r="WLT20" s="5"/>
      <c r="WLU20" s="5"/>
      <c r="WLV20" s="5"/>
      <c r="WLW20" s="5"/>
      <c r="WLX20" s="5"/>
      <c r="WLY20" s="5"/>
      <c r="WLZ20" s="5"/>
      <c r="WMA20" s="5"/>
      <c r="WMB20" s="5"/>
      <c r="WMC20" s="5"/>
      <c r="WMD20" s="5"/>
      <c r="WME20" s="5"/>
      <c r="WMF20" s="5"/>
      <c r="WMG20" s="5"/>
      <c r="WMH20" s="5"/>
      <c r="WMI20" s="5"/>
      <c r="WMJ20" s="5"/>
      <c r="WMK20" s="5"/>
      <c r="WML20" s="5"/>
      <c r="WMM20" s="5"/>
      <c r="WMN20" s="5"/>
      <c r="WMO20" s="5"/>
      <c r="WMP20" s="5"/>
      <c r="WMQ20" s="5"/>
      <c r="WMR20" s="5"/>
      <c r="WMS20" s="5"/>
      <c r="WMT20" s="5"/>
      <c r="WMU20" s="5"/>
      <c r="WMV20" s="5"/>
      <c r="WMW20" s="5"/>
      <c r="WMX20" s="5"/>
      <c r="WMY20" s="5"/>
      <c r="WMZ20" s="5"/>
      <c r="WNA20" s="5"/>
      <c r="WNB20" s="5"/>
      <c r="WNC20" s="5"/>
      <c r="WND20" s="5"/>
      <c r="WNE20" s="5"/>
      <c r="WNF20" s="5"/>
      <c r="WNG20" s="5"/>
      <c r="WNH20" s="5"/>
      <c r="WNI20" s="5"/>
      <c r="WNJ20" s="5"/>
      <c r="WNK20" s="5"/>
      <c r="WNL20" s="5"/>
      <c r="WNM20" s="5"/>
      <c r="WNN20" s="5"/>
      <c r="WNO20" s="5"/>
      <c r="WNP20" s="5"/>
      <c r="WNQ20" s="5"/>
      <c r="WNR20" s="5"/>
      <c r="WNS20" s="5"/>
      <c r="WNT20" s="5"/>
      <c r="WNU20" s="5"/>
      <c r="WNV20" s="5"/>
      <c r="WNW20" s="5"/>
      <c r="WNX20" s="5"/>
      <c r="WNY20" s="5"/>
      <c r="WNZ20" s="5"/>
      <c r="WOA20" s="5"/>
      <c r="WOB20" s="5"/>
      <c r="WOC20" s="5"/>
      <c r="WOD20" s="5"/>
      <c r="WOE20" s="5"/>
      <c r="WOF20" s="5"/>
      <c r="WOG20" s="5"/>
      <c r="WOH20" s="5"/>
      <c r="WOI20" s="5"/>
      <c r="WOJ20" s="5"/>
      <c r="WOK20" s="5"/>
      <c r="WOL20" s="5"/>
      <c r="WOM20" s="5"/>
      <c r="WON20" s="5"/>
      <c r="WOO20" s="5"/>
      <c r="WOP20" s="5"/>
      <c r="WOQ20" s="5"/>
      <c r="WOR20" s="5"/>
      <c r="WOS20" s="5"/>
      <c r="WOT20" s="5"/>
      <c r="WOU20" s="5"/>
      <c r="WOV20" s="5"/>
      <c r="WOW20" s="5"/>
      <c r="WOX20" s="5"/>
      <c r="WOY20" s="5"/>
      <c r="WOZ20" s="5"/>
      <c r="WPA20" s="5"/>
      <c r="WPB20" s="5"/>
      <c r="WPC20" s="5"/>
      <c r="WPD20" s="5"/>
      <c r="WPE20" s="5"/>
      <c r="WPF20" s="5"/>
      <c r="WPG20" s="5"/>
      <c r="WPH20" s="5"/>
      <c r="WPI20" s="5"/>
      <c r="WPJ20" s="5"/>
      <c r="WPK20" s="5"/>
      <c r="WPL20" s="5"/>
      <c r="WPM20" s="5"/>
      <c r="WPN20" s="5"/>
      <c r="WPO20" s="5"/>
      <c r="WPP20" s="5"/>
      <c r="WPQ20" s="5"/>
      <c r="WPR20" s="5"/>
      <c r="WPS20" s="5"/>
      <c r="WPT20" s="5"/>
      <c r="WPU20" s="5"/>
      <c r="WPV20" s="5"/>
      <c r="WPW20" s="5"/>
      <c r="WPX20" s="5"/>
      <c r="WPY20" s="5"/>
      <c r="WPZ20" s="5"/>
      <c r="WQA20" s="5"/>
      <c r="WQB20" s="5"/>
      <c r="WQC20" s="5"/>
      <c r="WQD20" s="5"/>
      <c r="WQE20" s="5"/>
      <c r="WQF20" s="5"/>
      <c r="WQG20" s="5"/>
      <c r="WQH20" s="5"/>
      <c r="WQI20" s="5"/>
      <c r="WQJ20" s="5"/>
      <c r="WQK20" s="5"/>
      <c r="WQL20" s="5"/>
      <c r="WQM20" s="5"/>
      <c r="WQN20" s="5"/>
      <c r="WQO20" s="5"/>
      <c r="WQP20" s="5"/>
      <c r="WQQ20" s="5"/>
      <c r="WQR20" s="5"/>
      <c r="WQS20" s="5"/>
      <c r="WQT20" s="5"/>
      <c r="WQU20" s="5"/>
      <c r="WQV20" s="5"/>
      <c r="WQW20" s="5"/>
      <c r="WQX20" s="5"/>
      <c r="WQY20" s="5"/>
      <c r="WQZ20" s="5"/>
      <c r="WRA20" s="5"/>
      <c r="WRB20" s="5"/>
      <c r="WRC20" s="5"/>
      <c r="WRD20" s="5"/>
      <c r="WRE20" s="5"/>
      <c r="WRF20" s="5"/>
      <c r="WRG20" s="5"/>
      <c r="WRH20" s="5"/>
      <c r="WRI20" s="5"/>
      <c r="WRJ20" s="5"/>
      <c r="WRK20" s="5"/>
      <c r="WRL20" s="5"/>
      <c r="WRM20" s="5"/>
      <c r="WRN20" s="5"/>
      <c r="WRO20" s="5"/>
      <c r="WRP20" s="5"/>
      <c r="WRQ20" s="5"/>
      <c r="WRR20" s="5"/>
      <c r="WRS20" s="5"/>
      <c r="WRT20" s="5"/>
      <c r="WRU20" s="5"/>
      <c r="WRV20" s="5"/>
      <c r="WRW20" s="5"/>
      <c r="WRX20" s="5"/>
      <c r="WRY20" s="5"/>
      <c r="WRZ20" s="5"/>
      <c r="WSA20" s="5"/>
      <c r="WSB20" s="5"/>
      <c r="WSC20" s="5"/>
      <c r="WSD20" s="5"/>
      <c r="WSE20" s="5"/>
      <c r="WSF20" s="5"/>
      <c r="WSG20" s="5"/>
      <c r="WSH20" s="5"/>
      <c r="WSI20" s="5"/>
      <c r="WSJ20" s="5"/>
      <c r="WSK20" s="5"/>
      <c r="WSL20" s="5"/>
      <c r="WSM20" s="5"/>
      <c r="WSN20" s="5"/>
      <c r="WSO20" s="5"/>
      <c r="WSP20" s="5"/>
      <c r="WSQ20" s="5"/>
      <c r="WSR20" s="5"/>
      <c r="WSS20" s="5"/>
      <c r="WST20" s="5"/>
      <c r="WSU20" s="5"/>
      <c r="WSV20" s="5"/>
      <c r="WSW20" s="5"/>
      <c r="WSX20" s="5"/>
      <c r="WSY20" s="5"/>
      <c r="WSZ20" s="5"/>
      <c r="WTA20" s="5"/>
      <c r="WTB20" s="5"/>
      <c r="WTC20" s="5"/>
      <c r="WTD20" s="5"/>
      <c r="WTE20" s="5"/>
      <c r="WTF20" s="5"/>
      <c r="WTG20" s="5"/>
      <c r="WTH20" s="5"/>
      <c r="WTI20" s="5"/>
      <c r="WTJ20" s="5"/>
      <c r="WTK20" s="5"/>
      <c r="WTL20" s="5"/>
      <c r="WTM20" s="5"/>
      <c r="WTN20" s="5"/>
      <c r="WTO20" s="5"/>
      <c r="WTP20" s="5"/>
      <c r="WTQ20" s="5"/>
      <c r="WTR20" s="5"/>
      <c r="WTS20" s="5"/>
      <c r="WTT20" s="5"/>
      <c r="WTU20" s="5"/>
      <c r="WTV20" s="5"/>
      <c r="WTW20" s="5"/>
      <c r="WTX20" s="5"/>
      <c r="WTY20" s="5"/>
      <c r="WTZ20" s="5"/>
      <c r="WUA20" s="5"/>
      <c r="WUB20" s="5"/>
      <c r="WUC20" s="5"/>
      <c r="WUD20" s="5"/>
      <c r="WUE20" s="5"/>
      <c r="WUF20" s="5"/>
      <c r="WUG20" s="5"/>
      <c r="WUH20" s="5"/>
      <c r="WUI20" s="5"/>
      <c r="WUJ20" s="5"/>
      <c r="WUK20" s="5"/>
      <c r="WUL20" s="5"/>
      <c r="WUM20" s="5"/>
      <c r="WUN20" s="5"/>
      <c r="WUO20" s="5"/>
      <c r="WUP20" s="5"/>
      <c r="WUQ20" s="5"/>
      <c r="WUR20" s="5"/>
      <c r="WUS20" s="5"/>
      <c r="WUT20" s="5"/>
      <c r="WUU20" s="5"/>
      <c r="WUV20" s="5"/>
      <c r="WUW20" s="5"/>
      <c r="WUX20" s="5"/>
      <c r="WUY20" s="5"/>
      <c r="WUZ20" s="5"/>
      <c r="WVA20" s="5"/>
      <c r="WVB20" s="5"/>
      <c r="WVC20" s="5"/>
      <c r="WVD20" s="5"/>
      <c r="WVE20" s="5"/>
      <c r="WVF20" s="5"/>
      <c r="WVG20" s="5"/>
      <c r="WVH20" s="5"/>
      <c r="WVI20" s="5"/>
      <c r="WVJ20" s="5"/>
      <c r="WVK20" s="5"/>
      <c r="WVL20" s="5"/>
      <c r="WVM20" s="5"/>
      <c r="WVN20" s="5"/>
      <c r="WVO20" s="5"/>
      <c r="WVP20" s="5"/>
      <c r="WVQ20" s="5"/>
      <c r="WVR20" s="5"/>
      <c r="WVS20" s="5"/>
      <c r="WVT20" s="5"/>
      <c r="WVU20" s="5"/>
      <c r="WVV20" s="5"/>
      <c r="WVW20" s="5"/>
      <c r="WVX20" s="5"/>
      <c r="WVY20" s="5"/>
      <c r="WVZ20" s="5"/>
      <c r="WWA20" s="5"/>
      <c r="WWB20" s="5"/>
      <c r="WWC20" s="5"/>
      <c r="WWD20" s="5"/>
      <c r="WWE20" s="5"/>
      <c r="WWF20" s="5"/>
      <c r="WWG20" s="5"/>
      <c r="WWH20" s="5"/>
      <c r="WWI20" s="5"/>
      <c r="WWJ20" s="5"/>
      <c r="WWK20" s="5"/>
      <c r="WWL20" s="5"/>
      <c r="WWM20" s="5"/>
      <c r="WWN20" s="5"/>
      <c r="WWO20" s="5"/>
      <c r="WWP20" s="5"/>
      <c r="WWQ20" s="5"/>
      <c r="WWR20" s="5"/>
      <c r="WWS20" s="5"/>
      <c r="WWT20" s="5"/>
      <c r="WWU20" s="5"/>
      <c r="WWV20" s="5"/>
      <c r="WWW20" s="5"/>
      <c r="WWX20" s="5"/>
      <c r="WWY20" s="5"/>
      <c r="WWZ20" s="5"/>
      <c r="WXA20" s="5"/>
      <c r="WXB20" s="5"/>
      <c r="WXC20" s="5"/>
      <c r="WXD20" s="5"/>
      <c r="WXE20" s="5"/>
      <c r="WXF20" s="5"/>
      <c r="WXG20" s="5"/>
      <c r="WXH20" s="5"/>
      <c r="WXI20" s="5"/>
      <c r="WXJ20" s="5"/>
      <c r="WXK20" s="5"/>
      <c r="WXL20" s="5"/>
      <c r="WXM20" s="5"/>
      <c r="WXN20" s="5"/>
      <c r="WXO20" s="5"/>
      <c r="WXP20" s="5"/>
      <c r="WXQ20" s="5"/>
      <c r="WXR20" s="5"/>
      <c r="WXS20" s="5"/>
      <c r="WXT20" s="5"/>
      <c r="WXU20" s="5"/>
      <c r="WXV20" s="5"/>
      <c r="WXW20" s="5"/>
      <c r="WXX20" s="5"/>
      <c r="WXY20" s="5"/>
      <c r="WXZ20" s="5"/>
      <c r="WYA20" s="5"/>
      <c r="WYB20" s="5"/>
      <c r="WYC20" s="5"/>
      <c r="WYD20" s="5"/>
      <c r="WYE20" s="5"/>
      <c r="WYF20" s="5"/>
      <c r="WYG20" s="5"/>
      <c r="WYH20" s="5"/>
      <c r="WYI20" s="5"/>
      <c r="WYJ20" s="5"/>
      <c r="WYK20" s="5"/>
      <c r="WYL20" s="5"/>
      <c r="WYM20" s="5"/>
      <c r="WYN20" s="5"/>
      <c r="WYO20" s="5"/>
      <c r="WYP20" s="5"/>
      <c r="WYQ20" s="5"/>
      <c r="WYR20" s="5"/>
      <c r="WYS20" s="5"/>
      <c r="WYT20" s="5"/>
      <c r="WYU20" s="5"/>
      <c r="WYV20" s="5"/>
      <c r="WYW20" s="5"/>
      <c r="WYX20" s="5"/>
      <c r="WYY20" s="5"/>
      <c r="WYZ20" s="5"/>
      <c r="WZA20" s="5"/>
      <c r="WZB20" s="5"/>
      <c r="WZC20" s="5"/>
      <c r="WZD20" s="5"/>
      <c r="WZE20" s="5"/>
      <c r="WZF20" s="5"/>
      <c r="WZG20" s="5"/>
      <c r="WZH20" s="5"/>
      <c r="WZI20" s="5"/>
      <c r="WZJ20" s="5"/>
      <c r="WZK20" s="5"/>
      <c r="WZL20" s="5"/>
      <c r="WZM20" s="5"/>
      <c r="WZN20" s="5"/>
      <c r="WZO20" s="5"/>
      <c r="WZP20" s="5"/>
      <c r="WZQ20" s="5"/>
      <c r="WZR20" s="5"/>
      <c r="WZS20" s="5"/>
      <c r="WZT20" s="5"/>
      <c r="WZU20" s="5"/>
      <c r="WZV20" s="5"/>
      <c r="WZW20" s="5"/>
      <c r="WZX20" s="5"/>
      <c r="WZY20" s="5"/>
      <c r="WZZ20" s="5"/>
      <c r="XAA20" s="5"/>
      <c r="XAB20" s="5"/>
      <c r="XAC20" s="5"/>
      <c r="XAD20" s="5"/>
      <c r="XAE20" s="5"/>
      <c r="XAF20" s="5"/>
      <c r="XAG20" s="5"/>
      <c r="XAH20" s="5"/>
      <c r="XAI20" s="5"/>
      <c r="XAJ20" s="5"/>
      <c r="XAK20" s="5"/>
      <c r="XAL20" s="5"/>
      <c r="XAM20" s="5"/>
      <c r="XAN20" s="5"/>
      <c r="XAO20" s="5"/>
      <c r="XAP20" s="5"/>
      <c r="XAQ20" s="5"/>
      <c r="XAR20" s="5"/>
      <c r="XAS20" s="5"/>
      <c r="XAT20" s="5"/>
      <c r="XAU20" s="5"/>
      <c r="XAV20" s="5"/>
      <c r="XAW20" s="5"/>
      <c r="XAX20" s="5"/>
      <c r="XAY20" s="5"/>
      <c r="XAZ20" s="5"/>
      <c r="XBA20" s="5"/>
      <c r="XBB20" s="5"/>
      <c r="XBC20" s="5"/>
      <c r="XBD20" s="5"/>
      <c r="XBE20" s="5"/>
      <c r="XBF20" s="5"/>
      <c r="XBG20" s="5"/>
      <c r="XBH20" s="5"/>
      <c r="XBI20" s="5"/>
      <c r="XBJ20" s="5"/>
      <c r="XBK20" s="5"/>
      <c r="XBL20" s="5"/>
      <c r="XBM20" s="5"/>
      <c r="XBN20" s="5"/>
      <c r="XBO20" s="5"/>
      <c r="XBP20" s="5"/>
      <c r="XBQ20" s="5"/>
      <c r="XBR20" s="5"/>
      <c r="XBS20" s="5"/>
      <c r="XBT20" s="5"/>
      <c r="XBU20" s="5"/>
      <c r="XBV20" s="5"/>
      <c r="XBW20" s="5"/>
      <c r="XBX20" s="5"/>
      <c r="XBY20" s="5"/>
      <c r="XBZ20" s="5"/>
      <c r="XCA20" s="5"/>
      <c r="XCB20" s="5"/>
      <c r="XCC20" s="5"/>
      <c r="XCD20" s="5"/>
      <c r="XCE20" s="5"/>
      <c r="XCF20" s="5"/>
      <c r="XCG20" s="5"/>
      <c r="XCH20" s="5"/>
      <c r="XCI20" s="5"/>
      <c r="XCJ20" s="5"/>
      <c r="XCK20" s="5"/>
      <c r="XCL20" s="5"/>
      <c r="XCM20" s="5"/>
      <c r="XCN20" s="5"/>
      <c r="XCO20" s="5"/>
      <c r="XCP20" s="5"/>
      <c r="XCQ20" s="5"/>
      <c r="XCR20" s="5"/>
      <c r="XCS20" s="5"/>
      <c r="XCT20" s="5"/>
      <c r="XCU20" s="5"/>
      <c r="XCV20" s="5"/>
      <c r="XCW20" s="5"/>
      <c r="XCX20" s="5"/>
      <c r="XCY20" s="5"/>
      <c r="XCZ20" s="5"/>
      <c r="XDA20" s="5"/>
      <c r="XDB20" s="5"/>
      <c r="XDC20" s="5"/>
      <c r="XDD20" s="5"/>
      <c r="XDE20" s="5"/>
      <c r="XDF20" s="5"/>
      <c r="XDG20" s="5"/>
      <c r="XDH20" s="5"/>
      <c r="XDI20" s="5"/>
      <c r="XDJ20" s="5"/>
      <c r="XDK20" s="5"/>
      <c r="XDL20" s="5"/>
      <c r="XDM20" s="5"/>
      <c r="XDN20" s="5"/>
      <c r="XDO20" s="5"/>
      <c r="XDP20" s="5"/>
      <c r="XDQ20" s="5"/>
      <c r="XDR20" s="5"/>
      <c r="XDS20" s="5"/>
      <c r="XDT20" s="5"/>
      <c r="XDU20" s="5"/>
      <c r="XDV20" s="5"/>
      <c r="XDW20" s="5"/>
      <c r="XDX20" s="5"/>
      <c r="XDY20" s="5"/>
      <c r="XDZ20" s="5"/>
      <c r="XEA20" s="5"/>
      <c r="XEB20" s="5"/>
      <c r="XEC20" s="5"/>
      <c r="XED20" s="5"/>
      <c r="XEE20" s="5"/>
      <c r="XEF20" s="5"/>
      <c r="XEG20" s="5"/>
      <c r="XEH20" s="5"/>
      <c r="XEI20" s="5"/>
      <c r="XEJ20" s="5"/>
      <c r="XEK20" s="5"/>
      <c r="XEL20" s="5"/>
      <c r="XEM20" s="5"/>
      <c r="XEN20" s="5"/>
      <c r="XEO20" s="5"/>
      <c r="XEP20" s="5"/>
      <c r="XEQ20" s="5"/>
      <c r="XER20" s="5"/>
      <c r="XES20" s="5"/>
      <c r="XET20" s="5"/>
      <c r="XEU20" s="5"/>
      <c r="XEV20" s="5"/>
      <c r="XEW20" s="5"/>
      <c r="XEX20" s="5"/>
      <c r="XEY20" s="5"/>
      <c r="XEZ20" s="5"/>
      <c r="XFA20" s="5"/>
      <c r="XFB20" s="5"/>
      <c r="XFC20" s="5"/>
    </row>
    <row r="21" spans="1:16383" ht="18" customHeight="1">
      <c r="A21" s="139">
        <v>18</v>
      </c>
      <c r="B21" s="141" t="s">
        <v>2260</v>
      </c>
      <c r="C21" s="147" t="s">
        <v>2261</v>
      </c>
      <c r="D21" s="154" t="s">
        <v>2262</v>
      </c>
      <c r="E21" s="147" t="s">
        <v>3006</v>
      </c>
      <c r="F21" s="147" t="s">
        <v>65</v>
      </c>
      <c r="G21" s="139" t="s">
        <v>43</v>
      </c>
      <c r="H21" s="144" t="s">
        <v>3003</v>
      </c>
      <c r="I21" s="139" t="s">
        <v>2259</v>
      </c>
      <c r="J21" s="150" t="s">
        <v>3205</v>
      </c>
      <c r="K21" s="139"/>
      <c r="L21" s="139"/>
      <c r="M21" s="139"/>
      <c r="N21" s="139"/>
      <c r="O21" s="139"/>
      <c r="P21" s="140"/>
      <c r="Q21" s="140"/>
      <c r="R21" s="140" t="s">
        <v>3196</v>
      </c>
      <c r="S21" s="140" t="s">
        <v>3196</v>
      </c>
      <c r="T21" s="149"/>
    </row>
    <row r="22" spans="1:16383" s="48" customFormat="1" ht="18" customHeight="1">
      <c r="A22" s="139">
        <v>19</v>
      </c>
      <c r="B22" s="155" t="s">
        <v>635</v>
      </c>
      <c r="C22" s="147" t="s">
        <v>636</v>
      </c>
      <c r="D22" s="154" t="s">
        <v>637</v>
      </c>
      <c r="E22" s="147" t="s">
        <v>3006</v>
      </c>
      <c r="F22" s="147" t="s">
        <v>126</v>
      </c>
      <c r="G22" s="139" t="s">
        <v>43</v>
      </c>
      <c r="H22" s="144" t="s">
        <v>3003</v>
      </c>
      <c r="I22" s="139" t="s">
        <v>3209</v>
      </c>
      <c r="J22" s="146" t="s">
        <v>3164</v>
      </c>
      <c r="K22" s="147"/>
      <c r="L22" s="147"/>
      <c r="M22" s="147"/>
      <c r="N22" s="139"/>
      <c r="O22" s="147"/>
      <c r="P22" s="154"/>
      <c r="Q22" s="154"/>
      <c r="R22" s="140" t="s">
        <v>3196</v>
      </c>
      <c r="S22" s="140" t="s">
        <v>3196</v>
      </c>
      <c r="T22" s="156"/>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row>
    <row r="23" spans="1:16383" s="48" customFormat="1" ht="18" customHeight="1">
      <c r="A23" s="139">
        <v>20</v>
      </c>
      <c r="B23" s="141" t="s">
        <v>1531</v>
      </c>
      <c r="C23" s="139" t="s">
        <v>1532</v>
      </c>
      <c r="D23" s="140" t="s">
        <v>1533</v>
      </c>
      <c r="E23" s="139" t="s">
        <v>3006</v>
      </c>
      <c r="F23" s="139" t="s">
        <v>65</v>
      </c>
      <c r="G23" s="139" t="s">
        <v>43</v>
      </c>
      <c r="H23" s="144" t="s">
        <v>3003</v>
      </c>
      <c r="I23" s="139" t="s">
        <v>2849</v>
      </c>
      <c r="J23" s="150" t="s">
        <v>3164</v>
      </c>
      <c r="K23" s="139"/>
      <c r="L23" s="139"/>
      <c r="M23" s="139"/>
      <c r="N23" s="139"/>
      <c r="O23" s="139"/>
      <c r="P23" s="140"/>
      <c r="Q23" s="140"/>
      <c r="R23" s="140" t="s">
        <v>3196</v>
      </c>
      <c r="S23" s="140" t="s">
        <v>3196</v>
      </c>
      <c r="T23" s="149"/>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row>
    <row r="24" spans="1:16383" s="48" customFormat="1" ht="18" customHeight="1">
      <c r="A24" s="139">
        <v>21</v>
      </c>
      <c r="B24" s="153" t="s">
        <v>515</v>
      </c>
      <c r="C24" s="148" t="s">
        <v>516</v>
      </c>
      <c r="D24" s="157" t="s">
        <v>517</v>
      </c>
      <c r="E24" s="148" t="s">
        <v>3006</v>
      </c>
      <c r="F24" s="148" t="s">
        <v>508</v>
      </c>
      <c r="G24" s="148" t="s">
        <v>49</v>
      </c>
      <c r="H24" s="158" t="s">
        <v>3003</v>
      </c>
      <c r="I24" s="148" t="s">
        <v>3210</v>
      </c>
      <c r="J24" s="146" t="s">
        <v>3211</v>
      </c>
      <c r="K24" s="148"/>
      <c r="L24" s="148"/>
      <c r="M24" s="148"/>
      <c r="N24" s="148"/>
      <c r="O24" s="148"/>
      <c r="P24" s="157"/>
      <c r="Q24" s="157"/>
      <c r="R24" s="157" t="s">
        <v>3196</v>
      </c>
      <c r="S24" s="157" t="s">
        <v>3196</v>
      </c>
      <c r="T24" s="151"/>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5"/>
      <c r="AAF24" s="5"/>
      <c r="AAG24" s="5"/>
      <c r="AAH24" s="5"/>
      <c r="AAI24" s="5"/>
      <c r="AAJ24" s="5"/>
      <c r="AAK24" s="5"/>
      <c r="AAL24" s="5"/>
      <c r="AAM24" s="5"/>
      <c r="AAN24" s="5"/>
      <c r="AAO24" s="5"/>
      <c r="AAP24" s="5"/>
      <c r="AAQ24" s="5"/>
      <c r="AAR24" s="5"/>
      <c r="AAS24" s="5"/>
      <c r="AAT24" s="5"/>
      <c r="AAU24" s="5"/>
      <c r="AAV24" s="5"/>
      <c r="AAW24" s="5"/>
      <c r="AAX24" s="5"/>
      <c r="AAY24" s="5"/>
      <c r="AAZ24" s="5"/>
      <c r="ABA24" s="5"/>
      <c r="ABB24" s="5"/>
      <c r="ABC24" s="5"/>
      <c r="ABD24" s="5"/>
      <c r="ABE24" s="5"/>
      <c r="ABF24" s="5"/>
      <c r="ABG24" s="5"/>
      <c r="ABH24" s="5"/>
      <c r="ABI24" s="5"/>
      <c r="ABJ24" s="5"/>
      <c r="ABK24" s="5"/>
      <c r="ABL24" s="5"/>
      <c r="ABM24" s="5"/>
      <c r="ABN24" s="5"/>
      <c r="ABO24" s="5"/>
      <c r="ABP24" s="5"/>
      <c r="ABQ24" s="5"/>
      <c r="ABR24" s="5"/>
      <c r="ABS24" s="5"/>
      <c r="ABT24" s="5"/>
      <c r="ABU24" s="5"/>
      <c r="ABV24" s="5"/>
      <c r="ABW24" s="5"/>
      <c r="ABX24" s="5"/>
      <c r="ABY24" s="5"/>
      <c r="ABZ24" s="5"/>
      <c r="ACA24" s="5"/>
      <c r="ACB24" s="5"/>
      <c r="ACC24" s="5"/>
      <c r="ACD24" s="5"/>
      <c r="ACE24" s="5"/>
      <c r="ACF24" s="5"/>
      <c r="ACG24" s="5"/>
      <c r="ACH24" s="5"/>
      <c r="ACI24" s="5"/>
      <c r="ACJ24" s="5"/>
      <c r="ACK24" s="5"/>
      <c r="ACL24" s="5"/>
      <c r="ACM24" s="5"/>
      <c r="ACN24" s="5"/>
      <c r="ACO24" s="5"/>
      <c r="ACP24" s="5"/>
      <c r="ACQ24" s="5"/>
      <c r="ACR24" s="5"/>
      <c r="ACS24" s="5"/>
      <c r="ACT24" s="5"/>
      <c r="ACU24" s="5"/>
      <c r="ACV24" s="5"/>
      <c r="ACW24" s="5"/>
      <c r="ACX24" s="5"/>
      <c r="ACY24" s="5"/>
      <c r="ACZ24" s="5"/>
      <c r="ADA24" s="5"/>
      <c r="ADB24" s="5"/>
      <c r="ADC24" s="5"/>
      <c r="ADD24" s="5"/>
      <c r="ADE24" s="5"/>
      <c r="ADF24" s="5"/>
      <c r="ADG24" s="5"/>
      <c r="ADH24" s="5"/>
      <c r="ADI24" s="5"/>
      <c r="ADJ24" s="5"/>
      <c r="ADK24" s="5"/>
      <c r="ADL24" s="5"/>
      <c r="ADM24" s="5"/>
      <c r="ADN24" s="5"/>
      <c r="ADO24" s="5"/>
      <c r="ADP24" s="5"/>
      <c r="ADQ24" s="5"/>
      <c r="ADR24" s="5"/>
      <c r="ADS24" s="5"/>
      <c r="ADT24" s="5"/>
      <c r="ADU24" s="5"/>
      <c r="ADV24" s="5"/>
      <c r="ADW24" s="5"/>
      <c r="ADX24" s="5"/>
      <c r="ADY24" s="5"/>
      <c r="ADZ24" s="5"/>
      <c r="AEA24" s="5"/>
      <c r="AEB24" s="5"/>
      <c r="AEC24" s="5"/>
      <c r="AED24" s="5"/>
      <c r="AEE24" s="5"/>
      <c r="AEF24" s="5"/>
      <c r="AEG24" s="5"/>
      <c r="AEH24" s="5"/>
      <c r="AEI24" s="5"/>
      <c r="AEJ24" s="5"/>
      <c r="AEK24" s="5"/>
      <c r="AEL24" s="5"/>
      <c r="AEM24" s="5"/>
      <c r="AEN24" s="5"/>
      <c r="AEO24" s="5"/>
      <c r="AEP24" s="5"/>
      <c r="AEQ24" s="5"/>
      <c r="AER24" s="5"/>
      <c r="AES24" s="5"/>
      <c r="AET24" s="5"/>
      <c r="AEU24" s="5"/>
      <c r="AEV24" s="5"/>
      <c r="AEW24" s="5"/>
      <c r="AEX24" s="5"/>
      <c r="AEY24" s="5"/>
      <c r="AEZ24" s="5"/>
      <c r="AFA24" s="5"/>
      <c r="AFB24" s="5"/>
      <c r="AFC24" s="5"/>
      <c r="AFD24" s="5"/>
      <c r="AFE24" s="5"/>
      <c r="AFF24" s="5"/>
      <c r="AFG24" s="5"/>
      <c r="AFH24" s="5"/>
      <c r="AFI24" s="5"/>
      <c r="AFJ24" s="5"/>
      <c r="AFK24" s="5"/>
      <c r="AFL24" s="5"/>
      <c r="AFM24" s="5"/>
      <c r="AFN24" s="5"/>
      <c r="AFO24" s="5"/>
      <c r="AFP24" s="5"/>
      <c r="AFQ24" s="5"/>
      <c r="AFR24" s="5"/>
      <c r="AFS24" s="5"/>
      <c r="AFT24" s="5"/>
      <c r="AFU24" s="5"/>
      <c r="AFV24" s="5"/>
      <c r="AFW24" s="5"/>
      <c r="AFX24" s="5"/>
      <c r="AFY24" s="5"/>
      <c r="AFZ24" s="5"/>
      <c r="AGA24" s="5"/>
      <c r="AGB24" s="5"/>
      <c r="AGC24" s="5"/>
      <c r="AGD24" s="5"/>
      <c r="AGE24" s="5"/>
      <c r="AGF24" s="5"/>
      <c r="AGG24" s="5"/>
      <c r="AGH24" s="5"/>
      <c r="AGI24" s="5"/>
      <c r="AGJ24" s="5"/>
      <c r="AGK24" s="5"/>
      <c r="AGL24" s="5"/>
      <c r="AGM24" s="5"/>
      <c r="AGN24" s="5"/>
      <c r="AGO24" s="5"/>
      <c r="AGP24" s="5"/>
      <c r="AGQ24" s="5"/>
      <c r="AGR24" s="5"/>
      <c r="AGS24" s="5"/>
      <c r="AGT24" s="5"/>
      <c r="AGU24" s="5"/>
      <c r="AGV24" s="5"/>
      <c r="AGW24" s="5"/>
      <c r="AGX24" s="5"/>
      <c r="AGY24" s="5"/>
      <c r="AGZ24" s="5"/>
      <c r="AHA24" s="5"/>
      <c r="AHB24" s="5"/>
      <c r="AHC24" s="5"/>
      <c r="AHD24" s="5"/>
      <c r="AHE24" s="5"/>
      <c r="AHF24" s="5"/>
      <c r="AHG24" s="5"/>
      <c r="AHH24" s="5"/>
      <c r="AHI24" s="5"/>
      <c r="AHJ24" s="5"/>
      <c r="AHK24" s="5"/>
      <c r="AHL24" s="5"/>
      <c r="AHM24" s="5"/>
      <c r="AHN24" s="5"/>
      <c r="AHO24" s="5"/>
      <c r="AHP24" s="5"/>
      <c r="AHQ24" s="5"/>
      <c r="AHR24" s="5"/>
      <c r="AHS24" s="5"/>
      <c r="AHT24" s="5"/>
      <c r="AHU24" s="5"/>
      <c r="AHV24" s="5"/>
      <c r="AHW24" s="5"/>
      <c r="AHX24" s="5"/>
      <c r="AHY24" s="5"/>
      <c r="AHZ24" s="5"/>
      <c r="AIA24" s="5"/>
      <c r="AIB24" s="5"/>
      <c r="AIC24" s="5"/>
      <c r="AID24" s="5"/>
      <c r="AIE24" s="5"/>
      <c r="AIF24" s="5"/>
      <c r="AIG24" s="5"/>
      <c r="AIH24" s="5"/>
      <c r="AII24" s="5"/>
      <c r="AIJ24" s="5"/>
      <c r="AIK24" s="5"/>
      <c r="AIL24" s="5"/>
      <c r="AIM24" s="5"/>
      <c r="AIN24" s="5"/>
      <c r="AIO24" s="5"/>
      <c r="AIP24" s="5"/>
      <c r="AIQ24" s="5"/>
      <c r="AIR24" s="5"/>
      <c r="AIS24" s="5"/>
      <c r="AIT24" s="5"/>
      <c r="AIU24" s="5"/>
      <c r="AIV24" s="5"/>
      <c r="AIW24" s="5"/>
      <c r="AIX24" s="5"/>
      <c r="AIY24" s="5"/>
      <c r="AIZ24" s="5"/>
      <c r="AJA24" s="5"/>
      <c r="AJB24" s="5"/>
      <c r="AJC24" s="5"/>
      <c r="AJD24" s="5"/>
      <c r="AJE24" s="5"/>
      <c r="AJF24" s="5"/>
      <c r="AJG24" s="5"/>
      <c r="AJH24" s="5"/>
      <c r="AJI24" s="5"/>
      <c r="AJJ24" s="5"/>
      <c r="AJK24" s="5"/>
      <c r="AJL24" s="5"/>
      <c r="AJM24" s="5"/>
      <c r="AJN24" s="5"/>
      <c r="AJO24" s="5"/>
      <c r="AJP24" s="5"/>
      <c r="AJQ24" s="5"/>
      <c r="AJR24" s="5"/>
      <c r="AJS24" s="5"/>
      <c r="AJT24" s="5"/>
      <c r="AJU24" s="5"/>
      <c r="AJV24" s="5"/>
      <c r="AJW24" s="5"/>
      <c r="AJX24" s="5"/>
      <c r="AJY24" s="5"/>
      <c r="AJZ24" s="5"/>
      <c r="AKA24" s="5"/>
      <c r="AKB24" s="5"/>
      <c r="AKC24" s="5"/>
      <c r="AKD24" s="5"/>
      <c r="AKE24" s="5"/>
      <c r="AKF24" s="5"/>
      <c r="AKG24" s="5"/>
      <c r="AKH24" s="5"/>
      <c r="AKI24" s="5"/>
      <c r="AKJ24" s="5"/>
      <c r="AKK24" s="5"/>
      <c r="AKL24" s="5"/>
      <c r="AKM24" s="5"/>
      <c r="AKN24" s="5"/>
      <c r="AKO24" s="5"/>
      <c r="AKP24" s="5"/>
      <c r="AKQ24" s="5"/>
      <c r="AKR24" s="5"/>
      <c r="AKS24" s="5"/>
      <c r="AKT24" s="5"/>
      <c r="AKU24" s="5"/>
      <c r="AKV24" s="5"/>
      <c r="AKW24" s="5"/>
      <c r="AKX24" s="5"/>
      <c r="AKY24" s="5"/>
      <c r="AKZ24" s="5"/>
      <c r="ALA24" s="5"/>
      <c r="ALB24" s="5"/>
      <c r="ALC24" s="5"/>
      <c r="ALD24" s="5"/>
      <c r="ALE24" s="5"/>
      <c r="ALF24" s="5"/>
      <c r="ALG24" s="5"/>
      <c r="ALH24" s="5"/>
      <c r="ALI24" s="5"/>
      <c r="ALJ24" s="5"/>
      <c r="ALK24" s="5"/>
      <c r="ALL24" s="5"/>
      <c r="ALM24" s="5"/>
      <c r="ALN24" s="5"/>
      <c r="ALO24" s="5"/>
      <c r="ALP24" s="5"/>
      <c r="ALQ24" s="5"/>
      <c r="ALR24" s="5"/>
      <c r="ALS24" s="5"/>
      <c r="ALT24" s="5"/>
      <c r="ALU24" s="5"/>
      <c r="ALV24" s="5"/>
      <c r="ALW24" s="5"/>
      <c r="ALX24" s="5"/>
      <c r="ALY24" s="5"/>
      <c r="ALZ24" s="5"/>
      <c r="AMA24" s="5"/>
      <c r="AMB24" s="5"/>
      <c r="AMC24" s="5"/>
      <c r="AMD24" s="5"/>
      <c r="AME24" s="5"/>
      <c r="AMF24" s="5"/>
      <c r="AMG24" s="5"/>
      <c r="AMH24" s="5"/>
      <c r="AMI24" s="5"/>
      <c r="AMJ24" s="5"/>
      <c r="AMK24" s="5"/>
      <c r="AML24" s="5"/>
      <c r="AMM24" s="5"/>
      <c r="AMN24" s="5"/>
      <c r="AMO24" s="5"/>
      <c r="AMP24" s="5"/>
      <c r="AMQ24" s="5"/>
      <c r="AMR24" s="5"/>
      <c r="AMS24" s="5"/>
      <c r="AMT24" s="5"/>
      <c r="AMU24" s="5"/>
      <c r="AMV24" s="5"/>
      <c r="AMW24" s="5"/>
      <c r="AMX24" s="5"/>
      <c r="AMY24" s="5"/>
      <c r="AMZ24" s="5"/>
      <c r="ANA24" s="5"/>
      <c r="ANB24" s="5"/>
      <c r="ANC24" s="5"/>
      <c r="AND24" s="5"/>
      <c r="ANE24" s="5"/>
      <c r="ANF24" s="5"/>
      <c r="ANG24" s="5"/>
      <c r="ANH24" s="5"/>
      <c r="ANI24" s="5"/>
      <c r="ANJ24" s="5"/>
      <c r="ANK24" s="5"/>
      <c r="ANL24" s="5"/>
      <c r="ANM24" s="5"/>
      <c r="ANN24" s="5"/>
      <c r="ANO24" s="5"/>
      <c r="ANP24" s="5"/>
      <c r="ANQ24" s="5"/>
      <c r="ANR24" s="5"/>
      <c r="ANS24" s="5"/>
      <c r="ANT24" s="5"/>
      <c r="ANU24" s="5"/>
      <c r="ANV24" s="5"/>
      <c r="ANW24" s="5"/>
      <c r="ANX24" s="5"/>
      <c r="ANY24" s="5"/>
      <c r="ANZ24" s="5"/>
      <c r="AOA24" s="5"/>
      <c r="AOB24" s="5"/>
      <c r="AOC24" s="5"/>
      <c r="AOD24" s="5"/>
      <c r="AOE24" s="5"/>
      <c r="AOF24" s="5"/>
      <c r="AOG24" s="5"/>
      <c r="AOH24" s="5"/>
      <c r="AOI24" s="5"/>
      <c r="AOJ24" s="5"/>
      <c r="AOK24" s="5"/>
      <c r="AOL24" s="5"/>
      <c r="AOM24" s="5"/>
      <c r="AON24" s="5"/>
      <c r="AOO24" s="5"/>
      <c r="AOP24" s="5"/>
      <c r="AOQ24" s="5"/>
      <c r="AOR24" s="5"/>
      <c r="AOS24" s="5"/>
      <c r="AOT24" s="5"/>
      <c r="AOU24" s="5"/>
      <c r="AOV24" s="5"/>
      <c r="AOW24" s="5"/>
      <c r="AOX24" s="5"/>
      <c r="AOY24" s="5"/>
      <c r="AOZ24" s="5"/>
      <c r="APA24" s="5"/>
      <c r="APB24" s="5"/>
      <c r="APC24" s="5"/>
      <c r="APD24" s="5"/>
      <c r="APE24" s="5"/>
      <c r="APF24" s="5"/>
      <c r="APG24" s="5"/>
      <c r="APH24" s="5"/>
      <c r="API24" s="5"/>
      <c r="APJ24" s="5"/>
      <c r="APK24" s="5"/>
      <c r="APL24" s="5"/>
      <c r="APM24" s="5"/>
      <c r="APN24" s="5"/>
      <c r="APO24" s="5"/>
      <c r="APP24" s="5"/>
      <c r="APQ24" s="5"/>
      <c r="APR24" s="5"/>
      <c r="APS24" s="5"/>
      <c r="APT24" s="5"/>
      <c r="APU24" s="5"/>
      <c r="APV24" s="5"/>
      <c r="APW24" s="5"/>
      <c r="APX24" s="5"/>
      <c r="APY24" s="5"/>
      <c r="APZ24" s="5"/>
      <c r="AQA24" s="5"/>
      <c r="AQB24" s="5"/>
      <c r="AQC24" s="5"/>
      <c r="AQD24" s="5"/>
      <c r="AQE24" s="5"/>
      <c r="AQF24" s="5"/>
      <c r="AQG24" s="5"/>
      <c r="AQH24" s="5"/>
      <c r="AQI24" s="5"/>
      <c r="AQJ24" s="5"/>
      <c r="AQK24" s="5"/>
      <c r="AQL24" s="5"/>
      <c r="AQM24" s="5"/>
      <c r="AQN24" s="5"/>
      <c r="AQO24" s="5"/>
      <c r="AQP24" s="5"/>
      <c r="AQQ24" s="5"/>
      <c r="AQR24" s="5"/>
      <c r="AQS24" s="5"/>
      <c r="AQT24" s="5"/>
      <c r="AQU24" s="5"/>
      <c r="AQV24" s="5"/>
      <c r="AQW24" s="5"/>
      <c r="AQX24" s="5"/>
      <c r="AQY24" s="5"/>
      <c r="AQZ24" s="5"/>
      <c r="ARA24" s="5"/>
      <c r="ARB24" s="5"/>
      <c r="ARC24" s="5"/>
      <c r="ARD24" s="5"/>
      <c r="ARE24" s="5"/>
      <c r="ARF24" s="5"/>
      <c r="ARG24" s="5"/>
      <c r="ARH24" s="5"/>
      <c r="ARI24" s="5"/>
      <c r="ARJ24" s="5"/>
      <c r="ARK24" s="5"/>
      <c r="ARL24" s="5"/>
      <c r="ARM24" s="5"/>
      <c r="ARN24" s="5"/>
      <c r="ARO24" s="5"/>
      <c r="ARP24" s="5"/>
      <c r="ARQ24" s="5"/>
      <c r="ARR24" s="5"/>
      <c r="ARS24" s="5"/>
      <c r="ART24" s="5"/>
      <c r="ARU24" s="5"/>
      <c r="ARV24" s="5"/>
      <c r="ARW24" s="5"/>
      <c r="ARX24" s="5"/>
      <c r="ARY24" s="5"/>
      <c r="ARZ24" s="5"/>
      <c r="ASA24" s="5"/>
      <c r="ASB24" s="5"/>
      <c r="ASC24" s="5"/>
      <c r="ASD24" s="5"/>
      <c r="ASE24" s="5"/>
      <c r="ASF24" s="5"/>
      <c r="ASG24" s="5"/>
      <c r="ASH24" s="5"/>
      <c r="ASI24" s="5"/>
      <c r="ASJ24" s="5"/>
      <c r="ASK24" s="5"/>
      <c r="ASL24" s="5"/>
      <c r="ASM24" s="5"/>
      <c r="ASN24" s="5"/>
      <c r="ASO24" s="5"/>
      <c r="ASP24" s="5"/>
      <c r="ASQ24" s="5"/>
      <c r="ASR24" s="5"/>
      <c r="ASS24" s="5"/>
      <c r="AST24" s="5"/>
      <c r="ASU24" s="5"/>
      <c r="ASV24" s="5"/>
      <c r="ASW24" s="5"/>
      <c r="ASX24" s="5"/>
      <c r="ASY24" s="5"/>
      <c r="ASZ24" s="5"/>
      <c r="ATA24" s="5"/>
      <c r="ATB24" s="5"/>
      <c r="ATC24" s="5"/>
      <c r="ATD24" s="5"/>
      <c r="ATE24" s="5"/>
      <c r="ATF24" s="5"/>
      <c r="ATG24" s="5"/>
      <c r="ATH24" s="5"/>
      <c r="ATI24" s="5"/>
      <c r="ATJ24" s="5"/>
      <c r="ATK24" s="5"/>
      <c r="ATL24" s="5"/>
      <c r="ATM24" s="5"/>
      <c r="ATN24" s="5"/>
      <c r="ATO24" s="5"/>
      <c r="ATP24" s="5"/>
      <c r="ATQ24" s="5"/>
      <c r="ATR24" s="5"/>
      <c r="ATS24" s="5"/>
      <c r="ATT24" s="5"/>
      <c r="ATU24" s="5"/>
      <c r="ATV24" s="5"/>
      <c r="ATW24" s="5"/>
      <c r="ATX24" s="5"/>
      <c r="ATY24" s="5"/>
      <c r="ATZ24" s="5"/>
      <c r="AUA24" s="5"/>
      <c r="AUB24" s="5"/>
      <c r="AUC24" s="5"/>
      <c r="AUD24" s="5"/>
      <c r="AUE24" s="5"/>
      <c r="AUF24" s="5"/>
      <c r="AUG24" s="5"/>
      <c r="AUH24" s="5"/>
      <c r="AUI24" s="5"/>
      <c r="AUJ24" s="5"/>
      <c r="AUK24" s="5"/>
      <c r="AUL24" s="5"/>
      <c r="AUM24" s="5"/>
      <c r="AUN24" s="5"/>
      <c r="AUO24" s="5"/>
      <c r="AUP24" s="5"/>
      <c r="AUQ24" s="5"/>
      <c r="AUR24" s="5"/>
      <c r="AUS24" s="5"/>
      <c r="AUT24" s="5"/>
      <c r="AUU24" s="5"/>
      <c r="AUV24" s="5"/>
      <c r="AUW24" s="5"/>
      <c r="AUX24" s="5"/>
      <c r="AUY24" s="5"/>
      <c r="AUZ24" s="5"/>
      <c r="AVA24" s="5"/>
      <c r="AVB24" s="5"/>
      <c r="AVC24" s="5"/>
      <c r="AVD24" s="5"/>
      <c r="AVE24" s="5"/>
      <c r="AVF24" s="5"/>
      <c r="AVG24" s="5"/>
      <c r="AVH24" s="5"/>
      <c r="AVI24" s="5"/>
      <c r="AVJ24" s="5"/>
      <c r="AVK24" s="5"/>
      <c r="AVL24" s="5"/>
      <c r="AVM24" s="5"/>
      <c r="AVN24" s="5"/>
      <c r="AVO24" s="5"/>
      <c r="AVP24" s="5"/>
      <c r="AVQ24" s="5"/>
      <c r="AVR24" s="5"/>
      <c r="AVS24" s="5"/>
      <c r="AVT24" s="5"/>
      <c r="AVU24" s="5"/>
      <c r="AVV24" s="5"/>
      <c r="AVW24" s="5"/>
      <c r="AVX24" s="5"/>
      <c r="AVY24" s="5"/>
      <c r="AVZ24" s="5"/>
      <c r="AWA24" s="5"/>
      <c r="AWB24" s="5"/>
      <c r="AWC24" s="5"/>
      <c r="AWD24" s="5"/>
      <c r="AWE24" s="5"/>
      <c r="AWF24" s="5"/>
      <c r="AWG24" s="5"/>
      <c r="AWH24" s="5"/>
      <c r="AWI24" s="5"/>
      <c r="AWJ24" s="5"/>
      <c r="AWK24" s="5"/>
      <c r="AWL24" s="5"/>
      <c r="AWM24" s="5"/>
      <c r="AWN24" s="5"/>
      <c r="AWO24" s="5"/>
      <c r="AWP24" s="5"/>
      <c r="AWQ24" s="5"/>
      <c r="AWR24" s="5"/>
      <c r="AWS24" s="5"/>
      <c r="AWT24" s="5"/>
      <c r="AWU24" s="5"/>
      <c r="AWV24" s="5"/>
      <c r="AWW24" s="5"/>
      <c r="AWX24" s="5"/>
      <c r="AWY24" s="5"/>
      <c r="AWZ24" s="5"/>
      <c r="AXA24" s="5"/>
      <c r="AXB24" s="5"/>
      <c r="AXC24" s="5"/>
      <c r="AXD24" s="5"/>
      <c r="AXE24" s="5"/>
      <c r="AXF24" s="5"/>
      <c r="AXG24" s="5"/>
      <c r="AXH24" s="5"/>
      <c r="AXI24" s="5"/>
      <c r="AXJ24" s="5"/>
      <c r="AXK24" s="5"/>
      <c r="AXL24" s="5"/>
      <c r="AXM24" s="5"/>
      <c r="AXN24" s="5"/>
      <c r="AXO24" s="5"/>
      <c r="AXP24" s="5"/>
      <c r="AXQ24" s="5"/>
      <c r="AXR24" s="5"/>
      <c r="AXS24" s="5"/>
      <c r="AXT24" s="5"/>
      <c r="AXU24" s="5"/>
      <c r="AXV24" s="5"/>
      <c r="AXW24" s="5"/>
      <c r="AXX24" s="5"/>
      <c r="AXY24" s="5"/>
      <c r="AXZ24" s="5"/>
      <c r="AYA24" s="5"/>
      <c r="AYB24" s="5"/>
      <c r="AYC24" s="5"/>
      <c r="AYD24" s="5"/>
      <c r="AYE24" s="5"/>
      <c r="AYF24" s="5"/>
      <c r="AYG24" s="5"/>
      <c r="AYH24" s="5"/>
      <c r="AYI24" s="5"/>
      <c r="AYJ24" s="5"/>
      <c r="AYK24" s="5"/>
      <c r="AYL24" s="5"/>
      <c r="AYM24" s="5"/>
      <c r="AYN24" s="5"/>
      <c r="AYO24" s="5"/>
      <c r="AYP24" s="5"/>
      <c r="AYQ24" s="5"/>
      <c r="AYR24" s="5"/>
      <c r="AYS24" s="5"/>
      <c r="AYT24" s="5"/>
      <c r="AYU24" s="5"/>
      <c r="AYV24" s="5"/>
      <c r="AYW24" s="5"/>
      <c r="AYX24" s="5"/>
      <c r="AYY24" s="5"/>
      <c r="AYZ24" s="5"/>
      <c r="AZA24" s="5"/>
      <c r="AZB24" s="5"/>
      <c r="AZC24" s="5"/>
      <c r="AZD24" s="5"/>
      <c r="AZE24" s="5"/>
      <c r="AZF24" s="5"/>
      <c r="AZG24" s="5"/>
      <c r="AZH24" s="5"/>
      <c r="AZI24" s="5"/>
      <c r="AZJ24" s="5"/>
      <c r="AZK24" s="5"/>
      <c r="AZL24" s="5"/>
      <c r="AZM24" s="5"/>
      <c r="AZN24" s="5"/>
      <c r="AZO24" s="5"/>
      <c r="AZP24" s="5"/>
      <c r="AZQ24" s="5"/>
      <c r="AZR24" s="5"/>
      <c r="AZS24" s="5"/>
      <c r="AZT24" s="5"/>
      <c r="AZU24" s="5"/>
      <c r="AZV24" s="5"/>
      <c r="AZW24" s="5"/>
      <c r="AZX24" s="5"/>
      <c r="AZY24" s="5"/>
      <c r="AZZ24" s="5"/>
      <c r="BAA24" s="5"/>
      <c r="BAB24" s="5"/>
      <c r="BAC24" s="5"/>
      <c r="BAD24" s="5"/>
      <c r="BAE24" s="5"/>
      <c r="BAF24" s="5"/>
      <c r="BAG24" s="5"/>
      <c r="BAH24" s="5"/>
      <c r="BAI24" s="5"/>
      <c r="BAJ24" s="5"/>
      <c r="BAK24" s="5"/>
      <c r="BAL24" s="5"/>
      <c r="BAM24" s="5"/>
      <c r="BAN24" s="5"/>
      <c r="BAO24" s="5"/>
      <c r="BAP24" s="5"/>
      <c r="BAQ24" s="5"/>
      <c r="BAR24" s="5"/>
      <c r="BAS24" s="5"/>
      <c r="BAT24" s="5"/>
      <c r="BAU24" s="5"/>
      <c r="BAV24" s="5"/>
      <c r="BAW24" s="5"/>
      <c r="BAX24" s="5"/>
      <c r="BAY24" s="5"/>
      <c r="BAZ24" s="5"/>
      <c r="BBA24" s="5"/>
      <c r="BBB24" s="5"/>
      <c r="BBC24" s="5"/>
      <c r="BBD24" s="5"/>
      <c r="BBE24" s="5"/>
      <c r="BBF24" s="5"/>
      <c r="BBG24" s="5"/>
      <c r="BBH24" s="5"/>
      <c r="BBI24" s="5"/>
      <c r="BBJ24" s="5"/>
      <c r="BBK24" s="5"/>
      <c r="BBL24" s="5"/>
      <c r="BBM24" s="5"/>
      <c r="BBN24" s="5"/>
      <c r="BBO24" s="5"/>
      <c r="BBP24" s="5"/>
      <c r="BBQ24" s="5"/>
      <c r="BBR24" s="5"/>
      <c r="BBS24" s="5"/>
      <c r="BBT24" s="5"/>
      <c r="BBU24" s="5"/>
      <c r="BBV24" s="5"/>
      <c r="BBW24" s="5"/>
      <c r="BBX24" s="5"/>
      <c r="BBY24" s="5"/>
      <c r="BBZ24" s="5"/>
      <c r="BCA24" s="5"/>
      <c r="BCB24" s="5"/>
      <c r="BCC24" s="5"/>
      <c r="BCD24" s="5"/>
      <c r="BCE24" s="5"/>
      <c r="BCF24" s="5"/>
      <c r="BCG24" s="5"/>
      <c r="BCH24" s="5"/>
      <c r="BCI24" s="5"/>
      <c r="BCJ24" s="5"/>
      <c r="BCK24" s="5"/>
      <c r="BCL24" s="5"/>
      <c r="BCM24" s="5"/>
      <c r="BCN24" s="5"/>
      <c r="BCO24" s="5"/>
      <c r="BCP24" s="5"/>
      <c r="BCQ24" s="5"/>
      <c r="BCR24" s="5"/>
      <c r="BCS24" s="5"/>
      <c r="BCT24" s="5"/>
      <c r="BCU24" s="5"/>
      <c r="BCV24" s="5"/>
      <c r="BCW24" s="5"/>
      <c r="BCX24" s="5"/>
      <c r="BCY24" s="5"/>
      <c r="BCZ24" s="5"/>
      <c r="BDA24" s="5"/>
      <c r="BDB24" s="5"/>
      <c r="BDC24" s="5"/>
      <c r="BDD24" s="5"/>
      <c r="BDE24" s="5"/>
      <c r="BDF24" s="5"/>
      <c r="BDG24" s="5"/>
      <c r="BDH24" s="5"/>
      <c r="BDI24" s="5"/>
      <c r="BDJ24" s="5"/>
      <c r="BDK24" s="5"/>
      <c r="BDL24" s="5"/>
      <c r="BDM24" s="5"/>
      <c r="BDN24" s="5"/>
      <c r="BDO24" s="5"/>
      <c r="BDP24" s="5"/>
      <c r="BDQ24" s="5"/>
      <c r="BDR24" s="5"/>
      <c r="BDS24" s="5"/>
      <c r="BDT24" s="5"/>
      <c r="BDU24" s="5"/>
      <c r="BDV24" s="5"/>
      <c r="BDW24" s="5"/>
      <c r="BDX24" s="5"/>
      <c r="BDY24" s="5"/>
      <c r="BDZ24" s="5"/>
      <c r="BEA24" s="5"/>
      <c r="BEB24" s="5"/>
      <c r="BEC24" s="5"/>
      <c r="BED24" s="5"/>
      <c r="BEE24" s="5"/>
      <c r="BEF24" s="5"/>
      <c r="BEG24" s="5"/>
      <c r="BEH24" s="5"/>
      <c r="BEI24" s="5"/>
      <c r="BEJ24" s="5"/>
      <c r="BEK24" s="5"/>
      <c r="BEL24" s="5"/>
      <c r="BEM24" s="5"/>
      <c r="BEN24" s="5"/>
      <c r="BEO24" s="5"/>
      <c r="BEP24" s="5"/>
      <c r="BEQ24" s="5"/>
      <c r="BER24" s="5"/>
      <c r="BES24" s="5"/>
      <c r="BET24" s="5"/>
      <c r="BEU24" s="5"/>
      <c r="BEV24" s="5"/>
      <c r="BEW24" s="5"/>
      <c r="BEX24" s="5"/>
      <c r="BEY24" s="5"/>
      <c r="BEZ24" s="5"/>
      <c r="BFA24" s="5"/>
      <c r="BFB24" s="5"/>
      <c r="BFC24" s="5"/>
      <c r="BFD24" s="5"/>
      <c r="BFE24" s="5"/>
      <c r="BFF24" s="5"/>
      <c r="BFG24" s="5"/>
      <c r="BFH24" s="5"/>
      <c r="BFI24" s="5"/>
      <c r="BFJ24" s="5"/>
      <c r="BFK24" s="5"/>
      <c r="BFL24" s="5"/>
      <c r="BFM24" s="5"/>
      <c r="BFN24" s="5"/>
      <c r="BFO24" s="5"/>
      <c r="BFP24" s="5"/>
      <c r="BFQ24" s="5"/>
      <c r="BFR24" s="5"/>
      <c r="BFS24" s="5"/>
      <c r="BFT24" s="5"/>
      <c r="BFU24" s="5"/>
      <c r="BFV24" s="5"/>
      <c r="BFW24" s="5"/>
      <c r="BFX24" s="5"/>
      <c r="BFY24" s="5"/>
      <c r="BFZ24" s="5"/>
      <c r="BGA24" s="5"/>
      <c r="BGB24" s="5"/>
      <c r="BGC24" s="5"/>
      <c r="BGD24" s="5"/>
      <c r="BGE24" s="5"/>
      <c r="BGF24" s="5"/>
      <c r="BGG24" s="5"/>
      <c r="BGH24" s="5"/>
      <c r="BGI24" s="5"/>
      <c r="BGJ24" s="5"/>
      <c r="BGK24" s="5"/>
      <c r="BGL24" s="5"/>
      <c r="BGM24" s="5"/>
      <c r="BGN24" s="5"/>
      <c r="BGO24" s="5"/>
      <c r="BGP24" s="5"/>
      <c r="BGQ24" s="5"/>
      <c r="BGR24" s="5"/>
      <c r="BGS24" s="5"/>
      <c r="BGT24" s="5"/>
      <c r="BGU24" s="5"/>
      <c r="BGV24" s="5"/>
      <c r="BGW24" s="5"/>
      <c r="BGX24" s="5"/>
      <c r="BGY24" s="5"/>
      <c r="BGZ24" s="5"/>
      <c r="BHA24" s="5"/>
      <c r="BHB24" s="5"/>
      <c r="BHC24" s="5"/>
      <c r="BHD24" s="5"/>
      <c r="BHE24" s="5"/>
      <c r="BHF24" s="5"/>
      <c r="BHG24" s="5"/>
      <c r="BHH24" s="5"/>
      <c r="BHI24" s="5"/>
      <c r="BHJ24" s="5"/>
      <c r="BHK24" s="5"/>
      <c r="BHL24" s="5"/>
      <c r="BHM24" s="5"/>
      <c r="BHN24" s="5"/>
      <c r="BHO24" s="5"/>
      <c r="BHP24" s="5"/>
      <c r="BHQ24" s="5"/>
      <c r="BHR24" s="5"/>
      <c r="BHS24" s="5"/>
      <c r="BHT24" s="5"/>
      <c r="BHU24" s="5"/>
      <c r="BHV24" s="5"/>
      <c r="BHW24" s="5"/>
      <c r="BHX24" s="5"/>
      <c r="BHY24" s="5"/>
      <c r="BHZ24" s="5"/>
      <c r="BIA24" s="5"/>
      <c r="BIB24" s="5"/>
      <c r="BIC24" s="5"/>
      <c r="BID24" s="5"/>
      <c r="BIE24" s="5"/>
      <c r="BIF24" s="5"/>
      <c r="BIG24" s="5"/>
      <c r="BIH24" s="5"/>
      <c r="BII24" s="5"/>
      <c r="BIJ24" s="5"/>
      <c r="BIK24" s="5"/>
      <c r="BIL24" s="5"/>
      <c r="BIM24" s="5"/>
      <c r="BIN24" s="5"/>
      <c r="BIO24" s="5"/>
      <c r="BIP24" s="5"/>
      <c r="BIQ24" s="5"/>
      <c r="BIR24" s="5"/>
      <c r="BIS24" s="5"/>
      <c r="BIT24" s="5"/>
      <c r="BIU24" s="5"/>
      <c r="BIV24" s="5"/>
      <c r="BIW24" s="5"/>
      <c r="BIX24" s="5"/>
      <c r="BIY24" s="5"/>
      <c r="BIZ24" s="5"/>
      <c r="BJA24" s="5"/>
      <c r="BJB24" s="5"/>
      <c r="BJC24" s="5"/>
      <c r="BJD24" s="5"/>
      <c r="BJE24" s="5"/>
      <c r="BJF24" s="5"/>
      <c r="BJG24" s="5"/>
      <c r="BJH24" s="5"/>
      <c r="BJI24" s="5"/>
      <c r="BJJ24" s="5"/>
      <c r="BJK24" s="5"/>
      <c r="BJL24" s="5"/>
      <c r="BJM24" s="5"/>
      <c r="BJN24" s="5"/>
      <c r="BJO24" s="5"/>
      <c r="BJP24" s="5"/>
      <c r="BJQ24" s="5"/>
      <c r="BJR24" s="5"/>
      <c r="BJS24" s="5"/>
      <c r="BJT24" s="5"/>
      <c r="BJU24" s="5"/>
      <c r="BJV24" s="5"/>
      <c r="BJW24" s="5"/>
      <c r="BJX24" s="5"/>
      <c r="BJY24" s="5"/>
      <c r="BJZ24" s="5"/>
      <c r="BKA24" s="5"/>
      <c r="BKB24" s="5"/>
      <c r="BKC24" s="5"/>
      <c r="BKD24" s="5"/>
      <c r="BKE24" s="5"/>
      <c r="BKF24" s="5"/>
      <c r="BKG24" s="5"/>
      <c r="BKH24" s="5"/>
      <c r="BKI24" s="5"/>
      <c r="BKJ24" s="5"/>
      <c r="BKK24" s="5"/>
      <c r="BKL24" s="5"/>
      <c r="BKM24" s="5"/>
      <c r="BKN24" s="5"/>
      <c r="BKO24" s="5"/>
      <c r="BKP24" s="5"/>
      <c r="BKQ24" s="5"/>
      <c r="BKR24" s="5"/>
      <c r="BKS24" s="5"/>
      <c r="BKT24" s="5"/>
      <c r="BKU24" s="5"/>
      <c r="BKV24" s="5"/>
      <c r="BKW24" s="5"/>
      <c r="BKX24" s="5"/>
      <c r="BKY24" s="5"/>
      <c r="BKZ24" s="5"/>
      <c r="BLA24" s="5"/>
      <c r="BLB24" s="5"/>
      <c r="BLC24" s="5"/>
      <c r="BLD24" s="5"/>
      <c r="BLE24" s="5"/>
      <c r="BLF24" s="5"/>
      <c r="BLG24" s="5"/>
      <c r="BLH24" s="5"/>
      <c r="BLI24" s="5"/>
      <c r="BLJ24" s="5"/>
      <c r="BLK24" s="5"/>
      <c r="BLL24" s="5"/>
      <c r="BLM24" s="5"/>
      <c r="BLN24" s="5"/>
      <c r="BLO24" s="5"/>
      <c r="BLP24" s="5"/>
      <c r="BLQ24" s="5"/>
      <c r="BLR24" s="5"/>
      <c r="BLS24" s="5"/>
      <c r="BLT24" s="5"/>
      <c r="BLU24" s="5"/>
      <c r="BLV24" s="5"/>
      <c r="BLW24" s="5"/>
      <c r="BLX24" s="5"/>
      <c r="BLY24" s="5"/>
      <c r="BLZ24" s="5"/>
      <c r="BMA24" s="5"/>
      <c r="BMB24" s="5"/>
      <c r="BMC24" s="5"/>
      <c r="BMD24" s="5"/>
      <c r="BME24" s="5"/>
      <c r="BMF24" s="5"/>
      <c r="BMG24" s="5"/>
      <c r="BMH24" s="5"/>
      <c r="BMI24" s="5"/>
      <c r="BMJ24" s="5"/>
      <c r="BMK24" s="5"/>
      <c r="BML24" s="5"/>
      <c r="BMM24" s="5"/>
      <c r="BMN24" s="5"/>
      <c r="BMO24" s="5"/>
      <c r="BMP24" s="5"/>
      <c r="BMQ24" s="5"/>
      <c r="BMR24" s="5"/>
      <c r="BMS24" s="5"/>
      <c r="BMT24" s="5"/>
      <c r="BMU24" s="5"/>
      <c r="BMV24" s="5"/>
      <c r="BMW24" s="5"/>
      <c r="BMX24" s="5"/>
      <c r="BMY24" s="5"/>
      <c r="BMZ24" s="5"/>
      <c r="BNA24" s="5"/>
      <c r="BNB24" s="5"/>
      <c r="BNC24" s="5"/>
      <c r="BND24" s="5"/>
      <c r="BNE24" s="5"/>
      <c r="BNF24" s="5"/>
      <c r="BNG24" s="5"/>
      <c r="BNH24" s="5"/>
      <c r="BNI24" s="5"/>
      <c r="BNJ24" s="5"/>
      <c r="BNK24" s="5"/>
      <c r="BNL24" s="5"/>
      <c r="BNM24" s="5"/>
      <c r="BNN24" s="5"/>
      <c r="BNO24" s="5"/>
      <c r="BNP24" s="5"/>
      <c r="BNQ24" s="5"/>
      <c r="BNR24" s="5"/>
      <c r="BNS24" s="5"/>
      <c r="BNT24" s="5"/>
      <c r="BNU24" s="5"/>
      <c r="BNV24" s="5"/>
      <c r="BNW24" s="5"/>
      <c r="BNX24" s="5"/>
      <c r="BNY24" s="5"/>
      <c r="BNZ24" s="5"/>
      <c r="BOA24" s="5"/>
      <c r="BOB24" s="5"/>
      <c r="BOC24" s="5"/>
      <c r="BOD24" s="5"/>
      <c r="BOE24" s="5"/>
      <c r="BOF24" s="5"/>
      <c r="BOG24" s="5"/>
      <c r="BOH24" s="5"/>
      <c r="BOI24" s="5"/>
      <c r="BOJ24" s="5"/>
      <c r="BOK24" s="5"/>
      <c r="BOL24" s="5"/>
      <c r="BOM24" s="5"/>
      <c r="BON24" s="5"/>
      <c r="BOO24" s="5"/>
      <c r="BOP24" s="5"/>
      <c r="BOQ24" s="5"/>
      <c r="BOR24" s="5"/>
      <c r="BOS24" s="5"/>
      <c r="BOT24" s="5"/>
      <c r="BOU24" s="5"/>
      <c r="BOV24" s="5"/>
      <c r="BOW24" s="5"/>
      <c r="BOX24" s="5"/>
      <c r="BOY24" s="5"/>
      <c r="BOZ24" s="5"/>
      <c r="BPA24" s="5"/>
      <c r="BPB24" s="5"/>
      <c r="BPC24" s="5"/>
      <c r="BPD24" s="5"/>
      <c r="BPE24" s="5"/>
      <c r="BPF24" s="5"/>
      <c r="BPG24" s="5"/>
      <c r="BPH24" s="5"/>
      <c r="BPI24" s="5"/>
      <c r="BPJ24" s="5"/>
      <c r="BPK24" s="5"/>
      <c r="BPL24" s="5"/>
      <c r="BPM24" s="5"/>
      <c r="BPN24" s="5"/>
      <c r="BPO24" s="5"/>
      <c r="BPP24" s="5"/>
      <c r="BPQ24" s="5"/>
      <c r="BPR24" s="5"/>
      <c r="BPS24" s="5"/>
      <c r="BPT24" s="5"/>
      <c r="BPU24" s="5"/>
      <c r="BPV24" s="5"/>
      <c r="BPW24" s="5"/>
      <c r="BPX24" s="5"/>
      <c r="BPY24" s="5"/>
      <c r="BPZ24" s="5"/>
      <c r="BQA24" s="5"/>
      <c r="BQB24" s="5"/>
      <c r="BQC24" s="5"/>
      <c r="BQD24" s="5"/>
      <c r="BQE24" s="5"/>
      <c r="BQF24" s="5"/>
      <c r="BQG24" s="5"/>
      <c r="BQH24" s="5"/>
      <c r="BQI24" s="5"/>
      <c r="BQJ24" s="5"/>
      <c r="BQK24" s="5"/>
      <c r="BQL24" s="5"/>
      <c r="BQM24" s="5"/>
      <c r="BQN24" s="5"/>
      <c r="BQO24" s="5"/>
      <c r="BQP24" s="5"/>
      <c r="BQQ24" s="5"/>
      <c r="BQR24" s="5"/>
      <c r="BQS24" s="5"/>
      <c r="BQT24" s="5"/>
      <c r="BQU24" s="5"/>
      <c r="BQV24" s="5"/>
      <c r="BQW24" s="5"/>
      <c r="BQX24" s="5"/>
      <c r="BQY24" s="5"/>
      <c r="BQZ24" s="5"/>
      <c r="BRA24" s="5"/>
      <c r="BRB24" s="5"/>
      <c r="BRC24" s="5"/>
      <c r="BRD24" s="5"/>
      <c r="BRE24" s="5"/>
      <c r="BRF24" s="5"/>
      <c r="BRG24" s="5"/>
      <c r="BRH24" s="5"/>
      <c r="BRI24" s="5"/>
      <c r="BRJ24" s="5"/>
      <c r="BRK24" s="5"/>
      <c r="BRL24" s="5"/>
      <c r="BRM24" s="5"/>
      <c r="BRN24" s="5"/>
      <c r="BRO24" s="5"/>
      <c r="BRP24" s="5"/>
      <c r="BRQ24" s="5"/>
      <c r="BRR24" s="5"/>
      <c r="BRS24" s="5"/>
      <c r="BRT24" s="5"/>
      <c r="BRU24" s="5"/>
      <c r="BRV24" s="5"/>
      <c r="BRW24" s="5"/>
      <c r="BRX24" s="5"/>
      <c r="BRY24" s="5"/>
      <c r="BRZ24" s="5"/>
      <c r="BSA24" s="5"/>
      <c r="BSB24" s="5"/>
      <c r="BSC24" s="5"/>
      <c r="BSD24" s="5"/>
      <c r="BSE24" s="5"/>
      <c r="BSF24" s="5"/>
      <c r="BSG24" s="5"/>
      <c r="BSH24" s="5"/>
      <c r="BSI24" s="5"/>
      <c r="BSJ24" s="5"/>
      <c r="BSK24" s="5"/>
      <c r="BSL24" s="5"/>
      <c r="BSM24" s="5"/>
      <c r="BSN24" s="5"/>
      <c r="BSO24" s="5"/>
      <c r="BSP24" s="5"/>
      <c r="BSQ24" s="5"/>
      <c r="BSR24" s="5"/>
      <c r="BSS24" s="5"/>
      <c r="BST24" s="5"/>
      <c r="BSU24" s="5"/>
      <c r="BSV24" s="5"/>
      <c r="BSW24" s="5"/>
      <c r="BSX24" s="5"/>
      <c r="BSY24" s="5"/>
      <c r="BSZ24" s="5"/>
      <c r="BTA24" s="5"/>
      <c r="BTB24" s="5"/>
      <c r="BTC24" s="5"/>
      <c r="BTD24" s="5"/>
      <c r="BTE24" s="5"/>
      <c r="BTF24" s="5"/>
      <c r="BTG24" s="5"/>
      <c r="BTH24" s="5"/>
      <c r="BTI24" s="5"/>
      <c r="BTJ24" s="5"/>
      <c r="BTK24" s="5"/>
      <c r="BTL24" s="5"/>
      <c r="BTM24" s="5"/>
      <c r="BTN24" s="5"/>
      <c r="BTO24" s="5"/>
      <c r="BTP24" s="5"/>
      <c r="BTQ24" s="5"/>
      <c r="BTR24" s="5"/>
      <c r="BTS24" s="5"/>
      <c r="BTT24" s="5"/>
      <c r="BTU24" s="5"/>
      <c r="BTV24" s="5"/>
      <c r="BTW24" s="5"/>
      <c r="BTX24" s="5"/>
      <c r="BTY24" s="5"/>
      <c r="BTZ24" s="5"/>
      <c r="BUA24" s="5"/>
      <c r="BUB24" s="5"/>
      <c r="BUC24" s="5"/>
      <c r="BUD24" s="5"/>
      <c r="BUE24" s="5"/>
      <c r="BUF24" s="5"/>
      <c r="BUG24" s="5"/>
      <c r="BUH24" s="5"/>
      <c r="BUI24" s="5"/>
      <c r="BUJ24" s="5"/>
      <c r="BUK24" s="5"/>
      <c r="BUL24" s="5"/>
      <c r="BUM24" s="5"/>
      <c r="BUN24" s="5"/>
      <c r="BUO24" s="5"/>
      <c r="BUP24" s="5"/>
      <c r="BUQ24" s="5"/>
      <c r="BUR24" s="5"/>
      <c r="BUS24" s="5"/>
      <c r="BUT24" s="5"/>
      <c r="BUU24" s="5"/>
      <c r="BUV24" s="5"/>
      <c r="BUW24" s="5"/>
      <c r="BUX24" s="5"/>
      <c r="BUY24" s="5"/>
      <c r="BUZ24" s="5"/>
      <c r="BVA24" s="5"/>
      <c r="BVB24" s="5"/>
      <c r="BVC24" s="5"/>
      <c r="BVD24" s="5"/>
      <c r="BVE24" s="5"/>
      <c r="BVF24" s="5"/>
      <c r="BVG24" s="5"/>
      <c r="BVH24" s="5"/>
      <c r="BVI24" s="5"/>
      <c r="BVJ24" s="5"/>
      <c r="BVK24" s="5"/>
      <c r="BVL24" s="5"/>
      <c r="BVM24" s="5"/>
      <c r="BVN24" s="5"/>
      <c r="BVO24" s="5"/>
      <c r="BVP24" s="5"/>
      <c r="BVQ24" s="5"/>
      <c r="BVR24" s="5"/>
      <c r="BVS24" s="5"/>
      <c r="BVT24" s="5"/>
      <c r="BVU24" s="5"/>
      <c r="BVV24" s="5"/>
      <c r="BVW24" s="5"/>
      <c r="BVX24" s="5"/>
      <c r="BVY24" s="5"/>
      <c r="BVZ24" s="5"/>
      <c r="BWA24" s="5"/>
      <c r="BWB24" s="5"/>
      <c r="BWC24" s="5"/>
      <c r="BWD24" s="5"/>
      <c r="BWE24" s="5"/>
      <c r="BWF24" s="5"/>
      <c r="BWG24" s="5"/>
      <c r="BWH24" s="5"/>
      <c r="BWI24" s="5"/>
      <c r="BWJ24" s="5"/>
      <c r="BWK24" s="5"/>
      <c r="BWL24" s="5"/>
      <c r="BWM24" s="5"/>
      <c r="BWN24" s="5"/>
      <c r="BWO24" s="5"/>
      <c r="BWP24" s="5"/>
      <c r="BWQ24" s="5"/>
      <c r="BWR24" s="5"/>
      <c r="BWS24" s="5"/>
      <c r="BWT24" s="5"/>
      <c r="BWU24" s="5"/>
      <c r="BWV24" s="5"/>
      <c r="BWW24" s="5"/>
      <c r="BWX24" s="5"/>
      <c r="BWY24" s="5"/>
      <c r="BWZ24" s="5"/>
      <c r="BXA24" s="5"/>
      <c r="BXB24" s="5"/>
      <c r="BXC24" s="5"/>
      <c r="BXD24" s="5"/>
      <c r="BXE24" s="5"/>
      <c r="BXF24" s="5"/>
      <c r="BXG24" s="5"/>
      <c r="BXH24" s="5"/>
      <c r="BXI24" s="5"/>
      <c r="BXJ24" s="5"/>
      <c r="BXK24" s="5"/>
      <c r="BXL24" s="5"/>
      <c r="BXM24" s="5"/>
      <c r="BXN24" s="5"/>
      <c r="BXO24" s="5"/>
      <c r="BXP24" s="5"/>
      <c r="BXQ24" s="5"/>
      <c r="BXR24" s="5"/>
      <c r="BXS24" s="5"/>
      <c r="BXT24" s="5"/>
      <c r="BXU24" s="5"/>
      <c r="BXV24" s="5"/>
      <c r="BXW24" s="5"/>
      <c r="BXX24" s="5"/>
      <c r="BXY24" s="5"/>
      <c r="BXZ24" s="5"/>
      <c r="BYA24" s="5"/>
      <c r="BYB24" s="5"/>
      <c r="BYC24" s="5"/>
      <c r="BYD24" s="5"/>
      <c r="BYE24" s="5"/>
      <c r="BYF24" s="5"/>
      <c r="BYG24" s="5"/>
      <c r="BYH24" s="5"/>
      <c r="BYI24" s="5"/>
      <c r="BYJ24" s="5"/>
      <c r="BYK24" s="5"/>
      <c r="BYL24" s="5"/>
      <c r="BYM24" s="5"/>
      <c r="BYN24" s="5"/>
      <c r="BYO24" s="5"/>
      <c r="BYP24" s="5"/>
      <c r="BYQ24" s="5"/>
      <c r="BYR24" s="5"/>
      <c r="BYS24" s="5"/>
      <c r="BYT24" s="5"/>
      <c r="BYU24" s="5"/>
      <c r="BYV24" s="5"/>
      <c r="BYW24" s="5"/>
      <c r="BYX24" s="5"/>
      <c r="BYY24" s="5"/>
      <c r="BYZ24" s="5"/>
      <c r="BZA24" s="5"/>
      <c r="BZB24" s="5"/>
      <c r="BZC24" s="5"/>
      <c r="BZD24" s="5"/>
      <c r="BZE24" s="5"/>
      <c r="BZF24" s="5"/>
      <c r="BZG24" s="5"/>
      <c r="BZH24" s="5"/>
      <c r="BZI24" s="5"/>
      <c r="BZJ24" s="5"/>
      <c r="BZK24" s="5"/>
      <c r="BZL24" s="5"/>
      <c r="BZM24" s="5"/>
      <c r="BZN24" s="5"/>
      <c r="BZO24" s="5"/>
      <c r="BZP24" s="5"/>
      <c r="BZQ24" s="5"/>
      <c r="BZR24" s="5"/>
      <c r="BZS24" s="5"/>
      <c r="BZT24" s="5"/>
      <c r="BZU24" s="5"/>
      <c r="BZV24" s="5"/>
      <c r="BZW24" s="5"/>
      <c r="BZX24" s="5"/>
      <c r="BZY24" s="5"/>
      <c r="BZZ24" s="5"/>
      <c r="CAA24" s="5"/>
      <c r="CAB24" s="5"/>
      <c r="CAC24" s="5"/>
      <c r="CAD24" s="5"/>
      <c r="CAE24" s="5"/>
      <c r="CAF24" s="5"/>
      <c r="CAG24" s="5"/>
      <c r="CAH24" s="5"/>
      <c r="CAI24" s="5"/>
      <c r="CAJ24" s="5"/>
      <c r="CAK24" s="5"/>
      <c r="CAL24" s="5"/>
      <c r="CAM24" s="5"/>
      <c r="CAN24" s="5"/>
      <c r="CAO24" s="5"/>
      <c r="CAP24" s="5"/>
      <c r="CAQ24" s="5"/>
      <c r="CAR24" s="5"/>
      <c r="CAS24" s="5"/>
      <c r="CAT24" s="5"/>
      <c r="CAU24" s="5"/>
      <c r="CAV24" s="5"/>
      <c r="CAW24" s="5"/>
      <c r="CAX24" s="5"/>
      <c r="CAY24" s="5"/>
      <c r="CAZ24" s="5"/>
      <c r="CBA24" s="5"/>
      <c r="CBB24" s="5"/>
      <c r="CBC24" s="5"/>
      <c r="CBD24" s="5"/>
      <c r="CBE24" s="5"/>
      <c r="CBF24" s="5"/>
      <c r="CBG24" s="5"/>
      <c r="CBH24" s="5"/>
      <c r="CBI24" s="5"/>
      <c r="CBJ24" s="5"/>
      <c r="CBK24" s="5"/>
      <c r="CBL24" s="5"/>
      <c r="CBM24" s="5"/>
      <c r="CBN24" s="5"/>
      <c r="CBO24" s="5"/>
      <c r="CBP24" s="5"/>
      <c r="CBQ24" s="5"/>
      <c r="CBR24" s="5"/>
      <c r="CBS24" s="5"/>
      <c r="CBT24" s="5"/>
      <c r="CBU24" s="5"/>
      <c r="CBV24" s="5"/>
      <c r="CBW24" s="5"/>
      <c r="CBX24" s="5"/>
      <c r="CBY24" s="5"/>
      <c r="CBZ24" s="5"/>
      <c r="CCA24" s="5"/>
      <c r="CCB24" s="5"/>
      <c r="CCC24" s="5"/>
      <c r="CCD24" s="5"/>
      <c r="CCE24" s="5"/>
      <c r="CCF24" s="5"/>
      <c r="CCG24" s="5"/>
      <c r="CCH24" s="5"/>
      <c r="CCI24" s="5"/>
      <c r="CCJ24" s="5"/>
      <c r="CCK24" s="5"/>
      <c r="CCL24" s="5"/>
      <c r="CCM24" s="5"/>
      <c r="CCN24" s="5"/>
      <c r="CCO24" s="5"/>
      <c r="CCP24" s="5"/>
      <c r="CCQ24" s="5"/>
      <c r="CCR24" s="5"/>
      <c r="CCS24" s="5"/>
      <c r="CCT24" s="5"/>
      <c r="CCU24" s="5"/>
      <c r="CCV24" s="5"/>
      <c r="CCW24" s="5"/>
      <c r="CCX24" s="5"/>
      <c r="CCY24" s="5"/>
      <c r="CCZ24" s="5"/>
      <c r="CDA24" s="5"/>
      <c r="CDB24" s="5"/>
      <c r="CDC24" s="5"/>
      <c r="CDD24" s="5"/>
      <c r="CDE24" s="5"/>
      <c r="CDF24" s="5"/>
      <c r="CDG24" s="5"/>
      <c r="CDH24" s="5"/>
      <c r="CDI24" s="5"/>
      <c r="CDJ24" s="5"/>
      <c r="CDK24" s="5"/>
      <c r="CDL24" s="5"/>
      <c r="CDM24" s="5"/>
      <c r="CDN24" s="5"/>
      <c r="CDO24" s="5"/>
      <c r="CDP24" s="5"/>
      <c r="CDQ24" s="5"/>
      <c r="CDR24" s="5"/>
      <c r="CDS24" s="5"/>
      <c r="CDT24" s="5"/>
      <c r="CDU24" s="5"/>
      <c r="CDV24" s="5"/>
      <c r="CDW24" s="5"/>
      <c r="CDX24" s="5"/>
      <c r="CDY24" s="5"/>
      <c r="CDZ24" s="5"/>
      <c r="CEA24" s="5"/>
      <c r="CEB24" s="5"/>
      <c r="CEC24" s="5"/>
      <c r="CED24" s="5"/>
      <c r="CEE24" s="5"/>
      <c r="CEF24" s="5"/>
      <c r="CEG24" s="5"/>
      <c r="CEH24" s="5"/>
      <c r="CEI24" s="5"/>
      <c r="CEJ24" s="5"/>
      <c r="CEK24" s="5"/>
      <c r="CEL24" s="5"/>
      <c r="CEM24" s="5"/>
      <c r="CEN24" s="5"/>
      <c r="CEO24" s="5"/>
      <c r="CEP24" s="5"/>
      <c r="CEQ24" s="5"/>
      <c r="CER24" s="5"/>
      <c r="CES24" s="5"/>
      <c r="CET24" s="5"/>
      <c r="CEU24" s="5"/>
      <c r="CEV24" s="5"/>
      <c r="CEW24" s="5"/>
      <c r="CEX24" s="5"/>
      <c r="CEY24" s="5"/>
      <c r="CEZ24" s="5"/>
      <c r="CFA24" s="5"/>
      <c r="CFB24" s="5"/>
      <c r="CFC24" s="5"/>
      <c r="CFD24" s="5"/>
      <c r="CFE24" s="5"/>
      <c r="CFF24" s="5"/>
      <c r="CFG24" s="5"/>
      <c r="CFH24" s="5"/>
      <c r="CFI24" s="5"/>
      <c r="CFJ24" s="5"/>
      <c r="CFK24" s="5"/>
      <c r="CFL24" s="5"/>
      <c r="CFM24" s="5"/>
      <c r="CFN24" s="5"/>
      <c r="CFO24" s="5"/>
      <c r="CFP24" s="5"/>
      <c r="CFQ24" s="5"/>
      <c r="CFR24" s="5"/>
      <c r="CFS24" s="5"/>
      <c r="CFT24" s="5"/>
      <c r="CFU24" s="5"/>
      <c r="CFV24" s="5"/>
      <c r="CFW24" s="5"/>
      <c r="CFX24" s="5"/>
      <c r="CFY24" s="5"/>
      <c r="CFZ24" s="5"/>
      <c r="CGA24" s="5"/>
      <c r="CGB24" s="5"/>
      <c r="CGC24" s="5"/>
      <c r="CGD24" s="5"/>
      <c r="CGE24" s="5"/>
      <c r="CGF24" s="5"/>
      <c r="CGG24" s="5"/>
      <c r="CGH24" s="5"/>
      <c r="CGI24" s="5"/>
      <c r="CGJ24" s="5"/>
      <c r="CGK24" s="5"/>
      <c r="CGL24" s="5"/>
      <c r="CGM24" s="5"/>
      <c r="CGN24" s="5"/>
      <c r="CGO24" s="5"/>
      <c r="CGP24" s="5"/>
      <c r="CGQ24" s="5"/>
      <c r="CGR24" s="5"/>
      <c r="CGS24" s="5"/>
      <c r="CGT24" s="5"/>
      <c r="CGU24" s="5"/>
      <c r="CGV24" s="5"/>
      <c r="CGW24" s="5"/>
      <c r="CGX24" s="5"/>
      <c r="CGY24" s="5"/>
      <c r="CGZ24" s="5"/>
      <c r="CHA24" s="5"/>
      <c r="CHB24" s="5"/>
      <c r="CHC24" s="5"/>
      <c r="CHD24" s="5"/>
      <c r="CHE24" s="5"/>
      <c r="CHF24" s="5"/>
      <c r="CHG24" s="5"/>
      <c r="CHH24" s="5"/>
      <c r="CHI24" s="5"/>
      <c r="CHJ24" s="5"/>
      <c r="CHK24" s="5"/>
      <c r="CHL24" s="5"/>
      <c r="CHM24" s="5"/>
      <c r="CHN24" s="5"/>
      <c r="CHO24" s="5"/>
      <c r="CHP24" s="5"/>
      <c r="CHQ24" s="5"/>
      <c r="CHR24" s="5"/>
      <c r="CHS24" s="5"/>
      <c r="CHT24" s="5"/>
      <c r="CHU24" s="5"/>
      <c r="CHV24" s="5"/>
      <c r="CHW24" s="5"/>
      <c r="CHX24" s="5"/>
      <c r="CHY24" s="5"/>
      <c r="CHZ24" s="5"/>
      <c r="CIA24" s="5"/>
      <c r="CIB24" s="5"/>
      <c r="CIC24" s="5"/>
      <c r="CID24" s="5"/>
      <c r="CIE24" s="5"/>
      <c r="CIF24" s="5"/>
      <c r="CIG24" s="5"/>
      <c r="CIH24" s="5"/>
      <c r="CII24" s="5"/>
      <c r="CIJ24" s="5"/>
      <c r="CIK24" s="5"/>
      <c r="CIL24" s="5"/>
      <c r="CIM24" s="5"/>
      <c r="CIN24" s="5"/>
      <c r="CIO24" s="5"/>
      <c r="CIP24" s="5"/>
      <c r="CIQ24" s="5"/>
      <c r="CIR24" s="5"/>
      <c r="CIS24" s="5"/>
      <c r="CIT24" s="5"/>
      <c r="CIU24" s="5"/>
      <c r="CIV24" s="5"/>
      <c r="CIW24" s="5"/>
      <c r="CIX24" s="5"/>
      <c r="CIY24" s="5"/>
      <c r="CIZ24" s="5"/>
      <c r="CJA24" s="5"/>
      <c r="CJB24" s="5"/>
      <c r="CJC24" s="5"/>
      <c r="CJD24" s="5"/>
      <c r="CJE24" s="5"/>
      <c r="CJF24" s="5"/>
      <c r="CJG24" s="5"/>
      <c r="CJH24" s="5"/>
      <c r="CJI24" s="5"/>
      <c r="CJJ24" s="5"/>
      <c r="CJK24" s="5"/>
      <c r="CJL24" s="5"/>
      <c r="CJM24" s="5"/>
      <c r="CJN24" s="5"/>
      <c r="CJO24" s="5"/>
      <c r="CJP24" s="5"/>
      <c r="CJQ24" s="5"/>
      <c r="CJR24" s="5"/>
      <c r="CJS24" s="5"/>
      <c r="CJT24" s="5"/>
      <c r="CJU24" s="5"/>
      <c r="CJV24" s="5"/>
      <c r="CJW24" s="5"/>
      <c r="CJX24" s="5"/>
      <c r="CJY24" s="5"/>
      <c r="CJZ24" s="5"/>
      <c r="CKA24" s="5"/>
      <c r="CKB24" s="5"/>
      <c r="CKC24" s="5"/>
      <c r="CKD24" s="5"/>
      <c r="CKE24" s="5"/>
      <c r="CKF24" s="5"/>
      <c r="CKG24" s="5"/>
      <c r="CKH24" s="5"/>
      <c r="CKI24" s="5"/>
      <c r="CKJ24" s="5"/>
      <c r="CKK24" s="5"/>
      <c r="CKL24" s="5"/>
      <c r="CKM24" s="5"/>
      <c r="CKN24" s="5"/>
      <c r="CKO24" s="5"/>
      <c r="CKP24" s="5"/>
      <c r="CKQ24" s="5"/>
      <c r="CKR24" s="5"/>
      <c r="CKS24" s="5"/>
      <c r="CKT24" s="5"/>
      <c r="CKU24" s="5"/>
      <c r="CKV24" s="5"/>
      <c r="CKW24" s="5"/>
      <c r="CKX24" s="5"/>
      <c r="CKY24" s="5"/>
      <c r="CKZ24" s="5"/>
      <c r="CLA24" s="5"/>
      <c r="CLB24" s="5"/>
      <c r="CLC24" s="5"/>
      <c r="CLD24" s="5"/>
      <c r="CLE24" s="5"/>
      <c r="CLF24" s="5"/>
      <c r="CLG24" s="5"/>
      <c r="CLH24" s="5"/>
      <c r="CLI24" s="5"/>
      <c r="CLJ24" s="5"/>
      <c r="CLK24" s="5"/>
      <c r="CLL24" s="5"/>
      <c r="CLM24" s="5"/>
      <c r="CLN24" s="5"/>
      <c r="CLO24" s="5"/>
      <c r="CLP24" s="5"/>
      <c r="CLQ24" s="5"/>
      <c r="CLR24" s="5"/>
      <c r="CLS24" s="5"/>
      <c r="CLT24" s="5"/>
      <c r="CLU24" s="5"/>
      <c r="CLV24" s="5"/>
      <c r="CLW24" s="5"/>
      <c r="CLX24" s="5"/>
      <c r="CLY24" s="5"/>
      <c r="CLZ24" s="5"/>
      <c r="CMA24" s="5"/>
      <c r="CMB24" s="5"/>
      <c r="CMC24" s="5"/>
      <c r="CMD24" s="5"/>
      <c r="CME24" s="5"/>
      <c r="CMF24" s="5"/>
      <c r="CMG24" s="5"/>
      <c r="CMH24" s="5"/>
      <c r="CMI24" s="5"/>
      <c r="CMJ24" s="5"/>
      <c r="CMK24" s="5"/>
      <c r="CML24" s="5"/>
      <c r="CMM24" s="5"/>
      <c r="CMN24" s="5"/>
      <c r="CMO24" s="5"/>
      <c r="CMP24" s="5"/>
      <c r="CMQ24" s="5"/>
      <c r="CMR24" s="5"/>
      <c r="CMS24" s="5"/>
      <c r="CMT24" s="5"/>
      <c r="CMU24" s="5"/>
      <c r="CMV24" s="5"/>
      <c r="CMW24" s="5"/>
      <c r="CMX24" s="5"/>
      <c r="CMY24" s="5"/>
      <c r="CMZ24" s="5"/>
      <c r="CNA24" s="5"/>
      <c r="CNB24" s="5"/>
      <c r="CNC24" s="5"/>
      <c r="CND24" s="5"/>
      <c r="CNE24" s="5"/>
      <c r="CNF24" s="5"/>
      <c r="CNG24" s="5"/>
      <c r="CNH24" s="5"/>
      <c r="CNI24" s="5"/>
      <c r="CNJ24" s="5"/>
      <c r="CNK24" s="5"/>
      <c r="CNL24" s="5"/>
      <c r="CNM24" s="5"/>
      <c r="CNN24" s="5"/>
      <c r="CNO24" s="5"/>
      <c r="CNP24" s="5"/>
      <c r="CNQ24" s="5"/>
      <c r="CNR24" s="5"/>
      <c r="CNS24" s="5"/>
      <c r="CNT24" s="5"/>
      <c r="CNU24" s="5"/>
      <c r="CNV24" s="5"/>
      <c r="CNW24" s="5"/>
      <c r="CNX24" s="5"/>
      <c r="CNY24" s="5"/>
      <c r="CNZ24" s="5"/>
      <c r="COA24" s="5"/>
      <c r="COB24" s="5"/>
      <c r="COC24" s="5"/>
      <c r="COD24" s="5"/>
      <c r="COE24" s="5"/>
      <c r="COF24" s="5"/>
      <c r="COG24" s="5"/>
      <c r="COH24" s="5"/>
      <c r="COI24" s="5"/>
      <c r="COJ24" s="5"/>
      <c r="COK24" s="5"/>
      <c r="COL24" s="5"/>
      <c r="COM24" s="5"/>
      <c r="CON24" s="5"/>
      <c r="COO24" s="5"/>
      <c r="COP24" s="5"/>
      <c r="COQ24" s="5"/>
      <c r="COR24" s="5"/>
      <c r="COS24" s="5"/>
      <c r="COT24" s="5"/>
      <c r="COU24" s="5"/>
      <c r="COV24" s="5"/>
      <c r="COW24" s="5"/>
      <c r="COX24" s="5"/>
      <c r="COY24" s="5"/>
      <c r="COZ24" s="5"/>
      <c r="CPA24" s="5"/>
      <c r="CPB24" s="5"/>
      <c r="CPC24" s="5"/>
      <c r="CPD24" s="5"/>
      <c r="CPE24" s="5"/>
      <c r="CPF24" s="5"/>
      <c r="CPG24" s="5"/>
      <c r="CPH24" s="5"/>
      <c r="CPI24" s="5"/>
      <c r="CPJ24" s="5"/>
      <c r="CPK24" s="5"/>
      <c r="CPL24" s="5"/>
      <c r="CPM24" s="5"/>
      <c r="CPN24" s="5"/>
      <c r="CPO24" s="5"/>
      <c r="CPP24" s="5"/>
      <c r="CPQ24" s="5"/>
      <c r="CPR24" s="5"/>
      <c r="CPS24" s="5"/>
      <c r="CPT24" s="5"/>
      <c r="CPU24" s="5"/>
      <c r="CPV24" s="5"/>
      <c r="CPW24" s="5"/>
      <c r="CPX24" s="5"/>
      <c r="CPY24" s="5"/>
      <c r="CPZ24" s="5"/>
      <c r="CQA24" s="5"/>
      <c r="CQB24" s="5"/>
      <c r="CQC24" s="5"/>
      <c r="CQD24" s="5"/>
      <c r="CQE24" s="5"/>
      <c r="CQF24" s="5"/>
      <c r="CQG24" s="5"/>
      <c r="CQH24" s="5"/>
      <c r="CQI24" s="5"/>
      <c r="CQJ24" s="5"/>
      <c r="CQK24" s="5"/>
      <c r="CQL24" s="5"/>
      <c r="CQM24" s="5"/>
      <c r="CQN24" s="5"/>
      <c r="CQO24" s="5"/>
      <c r="CQP24" s="5"/>
      <c r="CQQ24" s="5"/>
      <c r="CQR24" s="5"/>
      <c r="CQS24" s="5"/>
      <c r="CQT24" s="5"/>
      <c r="CQU24" s="5"/>
      <c r="CQV24" s="5"/>
      <c r="CQW24" s="5"/>
      <c r="CQX24" s="5"/>
      <c r="CQY24" s="5"/>
      <c r="CQZ24" s="5"/>
      <c r="CRA24" s="5"/>
      <c r="CRB24" s="5"/>
      <c r="CRC24" s="5"/>
      <c r="CRD24" s="5"/>
      <c r="CRE24" s="5"/>
      <c r="CRF24" s="5"/>
      <c r="CRG24" s="5"/>
      <c r="CRH24" s="5"/>
      <c r="CRI24" s="5"/>
      <c r="CRJ24" s="5"/>
      <c r="CRK24" s="5"/>
      <c r="CRL24" s="5"/>
      <c r="CRM24" s="5"/>
      <c r="CRN24" s="5"/>
      <c r="CRO24" s="5"/>
      <c r="CRP24" s="5"/>
      <c r="CRQ24" s="5"/>
      <c r="CRR24" s="5"/>
      <c r="CRS24" s="5"/>
      <c r="CRT24" s="5"/>
      <c r="CRU24" s="5"/>
      <c r="CRV24" s="5"/>
      <c r="CRW24" s="5"/>
      <c r="CRX24" s="5"/>
      <c r="CRY24" s="5"/>
      <c r="CRZ24" s="5"/>
      <c r="CSA24" s="5"/>
      <c r="CSB24" s="5"/>
      <c r="CSC24" s="5"/>
      <c r="CSD24" s="5"/>
      <c r="CSE24" s="5"/>
      <c r="CSF24" s="5"/>
      <c r="CSG24" s="5"/>
      <c r="CSH24" s="5"/>
      <c r="CSI24" s="5"/>
      <c r="CSJ24" s="5"/>
      <c r="CSK24" s="5"/>
      <c r="CSL24" s="5"/>
      <c r="CSM24" s="5"/>
      <c r="CSN24" s="5"/>
      <c r="CSO24" s="5"/>
      <c r="CSP24" s="5"/>
      <c r="CSQ24" s="5"/>
      <c r="CSR24" s="5"/>
      <c r="CSS24" s="5"/>
      <c r="CST24" s="5"/>
      <c r="CSU24" s="5"/>
      <c r="CSV24" s="5"/>
      <c r="CSW24" s="5"/>
      <c r="CSX24" s="5"/>
      <c r="CSY24" s="5"/>
      <c r="CSZ24" s="5"/>
      <c r="CTA24" s="5"/>
      <c r="CTB24" s="5"/>
      <c r="CTC24" s="5"/>
      <c r="CTD24" s="5"/>
      <c r="CTE24" s="5"/>
      <c r="CTF24" s="5"/>
      <c r="CTG24" s="5"/>
      <c r="CTH24" s="5"/>
      <c r="CTI24" s="5"/>
      <c r="CTJ24" s="5"/>
      <c r="CTK24" s="5"/>
      <c r="CTL24" s="5"/>
      <c r="CTM24" s="5"/>
      <c r="CTN24" s="5"/>
      <c r="CTO24" s="5"/>
      <c r="CTP24" s="5"/>
      <c r="CTQ24" s="5"/>
      <c r="CTR24" s="5"/>
      <c r="CTS24" s="5"/>
      <c r="CTT24" s="5"/>
      <c r="CTU24" s="5"/>
      <c r="CTV24" s="5"/>
      <c r="CTW24" s="5"/>
      <c r="CTX24" s="5"/>
      <c r="CTY24" s="5"/>
      <c r="CTZ24" s="5"/>
      <c r="CUA24" s="5"/>
      <c r="CUB24" s="5"/>
      <c r="CUC24" s="5"/>
      <c r="CUD24" s="5"/>
      <c r="CUE24" s="5"/>
      <c r="CUF24" s="5"/>
      <c r="CUG24" s="5"/>
      <c r="CUH24" s="5"/>
      <c r="CUI24" s="5"/>
      <c r="CUJ24" s="5"/>
      <c r="CUK24" s="5"/>
      <c r="CUL24" s="5"/>
      <c r="CUM24" s="5"/>
      <c r="CUN24" s="5"/>
      <c r="CUO24" s="5"/>
      <c r="CUP24" s="5"/>
      <c r="CUQ24" s="5"/>
      <c r="CUR24" s="5"/>
      <c r="CUS24" s="5"/>
      <c r="CUT24" s="5"/>
      <c r="CUU24" s="5"/>
      <c r="CUV24" s="5"/>
      <c r="CUW24" s="5"/>
      <c r="CUX24" s="5"/>
      <c r="CUY24" s="5"/>
      <c r="CUZ24" s="5"/>
      <c r="CVA24" s="5"/>
      <c r="CVB24" s="5"/>
      <c r="CVC24" s="5"/>
      <c r="CVD24" s="5"/>
      <c r="CVE24" s="5"/>
      <c r="CVF24" s="5"/>
      <c r="CVG24" s="5"/>
      <c r="CVH24" s="5"/>
      <c r="CVI24" s="5"/>
      <c r="CVJ24" s="5"/>
      <c r="CVK24" s="5"/>
      <c r="CVL24" s="5"/>
      <c r="CVM24" s="5"/>
      <c r="CVN24" s="5"/>
      <c r="CVO24" s="5"/>
      <c r="CVP24" s="5"/>
      <c r="CVQ24" s="5"/>
      <c r="CVR24" s="5"/>
      <c r="CVS24" s="5"/>
      <c r="CVT24" s="5"/>
      <c r="CVU24" s="5"/>
      <c r="CVV24" s="5"/>
      <c r="CVW24" s="5"/>
      <c r="CVX24" s="5"/>
      <c r="CVY24" s="5"/>
      <c r="CVZ24" s="5"/>
      <c r="CWA24" s="5"/>
      <c r="CWB24" s="5"/>
      <c r="CWC24" s="5"/>
      <c r="CWD24" s="5"/>
      <c r="CWE24" s="5"/>
      <c r="CWF24" s="5"/>
      <c r="CWG24" s="5"/>
      <c r="CWH24" s="5"/>
      <c r="CWI24" s="5"/>
      <c r="CWJ24" s="5"/>
      <c r="CWK24" s="5"/>
      <c r="CWL24" s="5"/>
      <c r="CWM24" s="5"/>
      <c r="CWN24" s="5"/>
      <c r="CWO24" s="5"/>
      <c r="CWP24" s="5"/>
      <c r="CWQ24" s="5"/>
      <c r="CWR24" s="5"/>
      <c r="CWS24" s="5"/>
      <c r="CWT24" s="5"/>
      <c r="CWU24" s="5"/>
      <c r="CWV24" s="5"/>
      <c r="CWW24" s="5"/>
      <c r="CWX24" s="5"/>
      <c r="CWY24" s="5"/>
      <c r="CWZ24" s="5"/>
      <c r="CXA24" s="5"/>
      <c r="CXB24" s="5"/>
      <c r="CXC24" s="5"/>
      <c r="CXD24" s="5"/>
      <c r="CXE24" s="5"/>
      <c r="CXF24" s="5"/>
      <c r="CXG24" s="5"/>
      <c r="CXH24" s="5"/>
      <c r="CXI24" s="5"/>
      <c r="CXJ24" s="5"/>
      <c r="CXK24" s="5"/>
      <c r="CXL24" s="5"/>
      <c r="CXM24" s="5"/>
      <c r="CXN24" s="5"/>
      <c r="CXO24" s="5"/>
      <c r="CXP24" s="5"/>
      <c r="CXQ24" s="5"/>
      <c r="CXR24" s="5"/>
      <c r="CXS24" s="5"/>
      <c r="CXT24" s="5"/>
      <c r="CXU24" s="5"/>
      <c r="CXV24" s="5"/>
      <c r="CXW24" s="5"/>
      <c r="CXX24" s="5"/>
      <c r="CXY24" s="5"/>
      <c r="CXZ24" s="5"/>
      <c r="CYA24" s="5"/>
      <c r="CYB24" s="5"/>
      <c r="CYC24" s="5"/>
      <c r="CYD24" s="5"/>
      <c r="CYE24" s="5"/>
      <c r="CYF24" s="5"/>
      <c r="CYG24" s="5"/>
      <c r="CYH24" s="5"/>
      <c r="CYI24" s="5"/>
      <c r="CYJ24" s="5"/>
      <c r="CYK24" s="5"/>
      <c r="CYL24" s="5"/>
      <c r="CYM24" s="5"/>
      <c r="CYN24" s="5"/>
      <c r="CYO24" s="5"/>
      <c r="CYP24" s="5"/>
      <c r="CYQ24" s="5"/>
      <c r="CYR24" s="5"/>
      <c r="CYS24" s="5"/>
      <c r="CYT24" s="5"/>
      <c r="CYU24" s="5"/>
      <c r="CYV24" s="5"/>
      <c r="CYW24" s="5"/>
      <c r="CYX24" s="5"/>
      <c r="CYY24" s="5"/>
      <c r="CYZ24" s="5"/>
      <c r="CZA24" s="5"/>
      <c r="CZB24" s="5"/>
      <c r="CZC24" s="5"/>
      <c r="CZD24" s="5"/>
      <c r="CZE24" s="5"/>
      <c r="CZF24" s="5"/>
      <c r="CZG24" s="5"/>
      <c r="CZH24" s="5"/>
      <c r="CZI24" s="5"/>
      <c r="CZJ24" s="5"/>
      <c r="CZK24" s="5"/>
      <c r="CZL24" s="5"/>
      <c r="CZM24" s="5"/>
      <c r="CZN24" s="5"/>
      <c r="CZO24" s="5"/>
      <c r="CZP24" s="5"/>
      <c r="CZQ24" s="5"/>
      <c r="CZR24" s="5"/>
      <c r="CZS24" s="5"/>
      <c r="CZT24" s="5"/>
      <c r="CZU24" s="5"/>
      <c r="CZV24" s="5"/>
      <c r="CZW24" s="5"/>
      <c r="CZX24" s="5"/>
      <c r="CZY24" s="5"/>
      <c r="CZZ24" s="5"/>
      <c r="DAA24" s="5"/>
      <c r="DAB24" s="5"/>
      <c r="DAC24" s="5"/>
      <c r="DAD24" s="5"/>
      <c r="DAE24" s="5"/>
      <c r="DAF24" s="5"/>
      <c r="DAG24" s="5"/>
      <c r="DAH24" s="5"/>
      <c r="DAI24" s="5"/>
      <c r="DAJ24" s="5"/>
      <c r="DAK24" s="5"/>
      <c r="DAL24" s="5"/>
      <c r="DAM24" s="5"/>
      <c r="DAN24" s="5"/>
      <c r="DAO24" s="5"/>
      <c r="DAP24" s="5"/>
      <c r="DAQ24" s="5"/>
      <c r="DAR24" s="5"/>
      <c r="DAS24" s="5"/>
      <c r="DAT24" s="5"/>
      <c r="DAU24" s="5"/>
      <c r="DAV24" s="5"/>
      <c r="DAW24" s="5"/>
      <c r="DAX24" s="5"/>
      <c r="DAY24" s="5"/>
      <c r="DAZ24" s="5"/>
      <c r="DBA24" s="5"/>
      <c r="DBB24" s="5"/>
      <c r="DBC24" s="5"/>
      <c r="DBD24" s="5"/>
      <c r="DBE24" s="5"/>
      <c r="DBF24" s="5"/>
      <c r="DBG24" s="5"/>
      <c r="DBH24" s="5"/>
      <c r="DBI24" s="5"/>
      <c r="DBJ24" s="5"/>
      <c r="DBK24" s="5"/>
      <c r="DBL24" s="5"/>
      <c r="DBM24" s="5"/>
      <c r="DBN24" s="5"/>
      <c r="DBO24" s="5"/>
      <c r="DBP24" s="5"/>
      <c r="DBQ24" s="5"/>
      <c r="DBR24" s="5"/>
      <c r="DBS24" s="5"/>
      <c r="DBT24" s="5"/>
      <c r="DBU24" s="5"/>
      <c r="DBV24" s="5"/>
      <c r="DBW24" s="5"/>
      <c r="DBX24" s="5"/>
      <c r="DBY24" s="5"/>
      <c r="DBZ24" s="5"/>
      <c r="DCA24" s="5"/>
      <c r="DCB24" s="5"/>
      <c r="DCC24" s="5"/>
      <c r="DCD24" s="5"/>
      <c r="DCE24" s="5"/>
      <c r="DCF24" s="5"/>
      <c r="DCG24" s="5"/>
      <c r="DCH24" s="5"/>
      <c r="DCI24" s="5"/>
      <c r="DCJ24" s="5"/>
      <c r="DCK24" s="5"/>
      <c r="DCL24" s="5"/>
      <c r="DCM24" s="5"/>
      <c r="DCN24" s="5"/>
      <c r="DCO24" s="5"/>
      <c r="DCP24" s="5"/>
      <c r="DCQ24" s="5"/>
      <c r="DCR24" s="5"/>
      <c r="DCS24" s="5"/>
      <c r="DCT24" s="5"/>
      <c r="DCU24" s="5"/>
      <c r="DCV24" s="5"/>
      <c r="DCW24" s="5"/>
      <c r="DCX24" s="5"/>
      <c r="DCY24" s="5"/>
      <c r="DCZ24" s="5"/>
      <c r="DDA24" s="5"/>
      <c r="DDB24" s="5"/>
      <c r="DDC24" s="5"/>
      <c r="DDD24" s="5"/>
      <c r="DDE24" s="5"/>
      <c r="DDF24" s="5"/>
      <c r="DDG24" s="5"/>
      <c r="DDH24" s="5"/>
      <c r="DDI24" s="5"/>
      <c r="DDJ24" s="5"/>
      <c r="DDK24" s="5"/>
      <c r="DDL24" s="5"/>
      <c r="DDM24" s="5"/>
      <c r="DDN24" s="5"/>
      <c r="DDO24" s="5"/>
      <c r="DDP24" s="5"/>
      <c r="DDQ24" s="5"/>
      <c r="DDR24" s="5"/>
      <c r="DDS24" s="5"/>
      <c r="DDT24" s="5"/>
      <c r="DDU24" s="5"/>
      <c r="DDV24" s="5"/>
      <c r="DDW24" s="5"/>
      <c r="DDX24" s="5"/>
      <c r="DDY24" s="5"/>
      <c r="DDZ24" s="5"/>
      <c r="DEA24" s="5"/>
      <c r="DEB24" s="5"/>
      <c r="DEC24" s="5"/>
      <c r="DED24" s="5"/>
      <c r="DEE24" s="5"/>
      <c r="DEF24" s="5"/>
      <c r="DEG24" s="5"/>
      <c r="DEH24" s="5"/>
      <c r="DEI24" s="5"/>
      <c r="DEJ24" s="5"/>
      <c r="DEK24" s="5"/>
      <c r="DEL24" s="5"/>
      <c r="DEM24" s="5"/>
      <c r="DEN24" s="5"/>
      <c r="DEO24" s="5"/>
      <c r="DEP24" s="5"/>
      <c r="DEQ24" s="5"/>
      <c r="DER24" s="5"/>
      <c r="DES24" s="5"/>
      <c r="DET24" s="5"/>
      <c r="DEU24" s="5"/>
      <c r="DEV24" s="5"/>
      <c r="DEW24" s="5"/>
      <c r="DEX24" s="5"/>
      <c r="DEY24" s="5"/>
      <c r="DEZ24" s="5"/>
      <c r="DFA24" s="5"/>
      <c r="DFB24" s="5"/>
      <c r="DFC24" s="5"/>
      <c r="DFD24" s="5"/>
      <c r="DFE24" s="5"/>
      <c r="DFF24" s="5"/>
      <c r="DFG24" s="5"/>
      <c r="DFH24" s="5"/>
      <c r="DFI24" s="5"/>
      <c r="DFJ24" s="5"/>
      <c r="DFK24" s="5"/>
      <c r="DFL24" s="5"/>
      <c r="DFM24" s="5"/>
      <c r="DFN24" s="5"/>
      <c r="DFO24" s="5"/>
      <c r="DFP24" s="5"/>
      <c r="DFQ24" s="5"/>
      <c r="DFR24" s="5"/>
      <c r="DFS24" s="5"/>
      <c r="DFT24" s="5"/>
      <c r="DFU24" s="5"/>
      <c r="DFV24" s="5"/>
      <c r="DFW24" s="5"/>
      <c r="DFX24" s="5"/>
      <c r="DFY24" s="5"/>
      <c r="DFZ24" s="5"/>
      <c r="DGA24" s="5"/>
      <c r="DGB24" s="5"/>
      <c r="DGC24" s="5"/>
      <c r="DGD24" s="5"/>
      <c r="DGE24" s="5"/>
      <c r="DGF24" s="5"/>
      <c r="DGG24" s="5"/>
      <c r="DGH24" s="5"/>
      <c r="DGI24" s="5"/>
      <c r="DGJ24" s="5"/>
      <c r="DGK24" s="5"/>
      <c r="DGL24" s="5"/>
      <c r="DGM24" s="5"/>
      <c r="DGN24" s="5"/>
      <c r="DGO24" s="5"/>
      <c r="DGP24" s="5"/>
      <c r="DGQ24" s="5"/>
      <c r="DGR24" s="5"/>
      <c r="DGS24" s="5"/>
      <c r="DGT24" s="5"/>
      <c r="DGU24" s="5"/>
      <c r="DGV24" s="5"/>
      <c r="DGW24" s="5"/>
      <c r="DGX24" s="5"/>
      <c r="DGY24" s="5"/>
      <c r="DGZ24" s="5"/>
      <c r="DHA24" s="5"/>
      <c r="DHB24" s="5"/>
      <c r="DHC24" s="5"/>
      <c r="DHD24" s="5"/>
      <c r="DHE24" s="5"/>
      <c r="DHF24" s="5"/>
      <c r="DHG24" s="5"/>
      <c r="DHH24" s="5"/>
      <c r="DHI24" s="5"/>
      <c r="DHJ24" s="5"/>
      <c r="DHK24" s="5"/>
      <c r="DHL24" s="5"/>
      <c r="DHM24" s="5"/>
      <c r="DHN24" s="5"/>
      <c r="DHO24" s="5"/>
      <c r="DHP24" s="5"/>
      <c r="DHQ24" s="5"/>
      <c r="DHR24" s="5"/>
      <c r="DHS24" s="5"/>
      <c r="DHT24" s="5"/>
      <c r="DHU24" s="5"/>
      <c r="DHV24" s="5"/>
      <c r="DHW24" s="5"/>
      <c r="DHX24" s="5"/>
      <c r="DHY24" s="5"/>
      <c r="DHZ24" s="5"/>
      <c r="DIA24" s="5"/>
      <c r="DIB24" s="5"/>
      <c r="DIC24" s="5"/>
      <c r="DID24" s="5"/>
      <c r="DIE24" s="5"/>
      <c r="DIF24" s="5"/>
      <c r="DIG24" s="5"/>
      <c r="DIH24" s="5"/>
      <c r="DII24" s="5"/>
      <c r="DIJ24" s="5"/>
      <c r="DIK24" s="5"/>
      <c r="DIL24" s="5"/>
      <c r="DIM24" s="5"/>
      <c r="DIN24" s="5"/>
      <c r="DIO24" s="5"/>
      <c r="DIP24" s="5"/>
      <c r="DIQ24" s="5"/>
      <c r="DIR24" s="5"/>
      <c r="DIS24" s="5"/>
      <c r="DIT24" s="5"/>
      <c r="DIU24" s="5"/>
      <c r="DIV24" s="5"/>
      <c r="DIW24" s="5"/>
      <c r="DIX24" s="5"/>
      <c r="DIY24" s="5"/>
      <c r="DIZ24" s="5"/>
      <c r="DJA24" s="5"/>
      <c r="DJB24" s="5"/>
      <c r="DJC24" s="5"/>
      <c r="DJD24" s="5"/>
      <c r="DJE24" s="5"/>
      <c r="DJF24" s="5"/>
      <c r="DJG24" s="5"/>
      <c r="DJH24" s="5"/>
      <c r="DJI24" s="5"/>
      <c r="DJJ24" s="5"/>
      <c r="DJK24" s="5"/>
      <c r="DJL24" s="5"/>
      <c r="DJM24" s="5"/>
      <c r="DJN24" s="5"/>
      <c r="DJO24" s="5"/>
      <c r="DJP24" s="5"/>
      <c r="DJQ24" s="5"/>
      <c r="DJR24" s="5"/>
      <c r="DJS24" s="5"/>
      <c r="DJT24" s="5"/>
      <c r="DJU24" s="5"/>
      <c r="DJV24" s="5"/>
      <c r="DJW24" s="5"/>
      <c r="DJX24" s="5"/>
      <c r="DJY24" s="5"/>
      <c r="DJZ24" s="5"/>
      <c r="DKA24" s="5"/>
      <c r="DKB24" s="5"/>
      <c r="DKC24" s="5"/>
      <c r="DKD24" s="5"/>
      <c r="DKE24" s="5"/>
      <c r="DKF24" s="5"/>
      <c r="DKG24" s="5"/>
      <c r="DKH24" s="5"/>
      <c r="DKI24" s="5"/>
      <c r="DKJ24" s="5"/>
      <c r="DKK24" s="5"/>
      <c r="DKL24" s="5"/>
      <c r="DKM24" s="5"/>
      <c r="DKN24" s="5"/>
      <c r="DKO24" s="5"/>
      <c r="DKP24" s="5"/>
      <c r="DKQ24" s="5"/>
      <c r="DKR24" s="5"/>
      <c r="DKS24" s="5"/>
      <c r="DKT24" s="5"/>
      <c r="DKU24" s="5"/>
      <c r="DKV24" s="5"/>
      <c r="DKW24" s="5"/>
      <c r="DKX24" s="5"/>
      <c r="DKY24" s="5"/>
      <c r="DKZ24" s="5"/>
      <c r="DLA24" s="5"/>
      <c r="DLB24" s="5"/>
      <c r="DLC24" s="5"/>
      <c r="DLD24" s="5"/>
      <c r="DLE24" s="5"/>
      <c r="DLF24" s="5"/>
      <c r="DLG24" s="5"/>
      <c r="DLH24" s="5"/>
      <c r="DLI24" s="5"/>
      <c r="DLJ24" s="5"/>
      <c r="DLK24" s="5"/>
      <c r="DLL24" s="5"/>
      <c r="DLM24" s="5"/>
      <c r="DLN24" s="5"/>
      <c r="DLO24" s="5"/>
      <c r="DLP24" s="5"/>
      <c r="DLQ24" s="5"/>
      <c r="DLR24" s="5"/>
      <c r="DLS24" s="5"/>
      <c r="DLT24" s="5"/>
      <c r="DLU24" s="5"/>
      <c r="DLV24" s="5"/>
      <c r="DLW24" s="5"/>
      <c r="DLX24" s="5"/>
      <c r="DLY24" s="5"/>
      <c r="DLZ24" s="5"/>
      <c r="DMA24" s="5"/>
      <c r="DMB24" s="5"/>
      <c r="DMC24" s="5"/>
      <c r="DMD24" s="5"/>
      <c r="DME24" s="5"/>
      <c r="DMF24" s="5"/>
      <c r="DMG24" s="5"/>
      <c r="DMH24" s="5"/>
      <c r="DMI24" s="5"/>
      <c r="DMJ24" s="5"/>
      <c r="DMK24" s="5"/>
      <c r="DML24" s="5"/>
      <c r="DMM24" s="5"/>
      <c r="DMN24" s="5"/>
      <c r="DMO24" s="5"/>
      <c r="DMP24" s="5"/>
      <c r="DMQ24" s="5"/>
      <c r="DMR24" s="5"/>
      <c r="DMS24" s="5"/>
      <c r="DMT24" s="5"/>
      <c r="DMU24" s="5"/>
      <c r="DMV24" s="5"/>
      <c r="DMW24" s="5"/>
      <c r="DMX24" s="5"/>
      <c r="DMY24" s="5"/>
      <c r="DMZ24" s="5"/>
      <c r="DNA24" s="5"/>
      <c r="DNB24" s="5"/>
      <c r="DNC24" s="5"/>
      <c r="DND24" s="5"/>
      <c r="DNE24" s="5"/>
      <c r="DNF24" s="5"/>
      <c r="DNG24" s="5"/>
      <c r="DNH24" s="5"/>
      <c r="DNI24" s="5"/>
      <c r="DNJ24" s="5"/>
      <c r="DNK24" s="5"/>
      <c r="DNL24" s="5"/>
      <c r="DNM24" s="5"/>
      <c r="DNN24" s="5"/>
      <c r="DNO24" s="5"/>
      <c r="DNP24" s="5"/>
      <c r="DNQ24" s="5"/>
      <c r="DNR24" s="5"/>
      <c r="DNS24" s="5"/>
      <c r="DNT24" s="5"/>
      <c r="DNU24" s="5"/>
      <c r="DNV24" s="5"/>
      <c r="DNW24" s="5"/>
      <c r="DNX24" s="5"/>
      <c r="DNY24" s="5"/>
      <c r="DNZ24" s="5"/>
      <c r="DOA24" s="5"/>
      <c r="DOB24" s="5"/>
      <c r="DOC24" s="5"/>
      <c r="DOD24" s="5"/>
      <c r="DOE24" s="5"/>
      <c r="DOF24" s="5"/>
      <c r="DOG24" s="5"/>
      <c r="DOH24" s="5"/>
      <c r="DOI24" s="5"/>
      <c r="DOJ24" s="5"/>
      <c r="DOK24" s="5"/>
      <c r="DOL24" s="5"/>
      <c r="DOM24" s="5"/>
      <c r="DON24" s="5"/>
      <c r="DOO24" s="5"/>
      <c r="DOP24" s="5"/>
      <c r="DOQ24" s="5"/>
      <c r="DOR24" s="5"/>
      <c r="DOS24" s="5"/>
      <c r="DOT24" s="5"/>
      <c r="DOU24" s="5"/>
      <c r="DOV24" s="5"/>
      <c r="DOW24" s="5"/>
      <c r="DOX24" s="5"/>
      <c r="DOY24" s="5"/>
      <c r="DOZ24" s="5"/>
      <c r="DPA24" s="5"/>
      <c r="DPB24" s="5"/>
      <c r="DPC24" s="5"/>
      <c r="DPD24" s="5"/>
      <c r="DPE24" s="5"/>
      <c r="DPF24" s="5"/>
      <c r="DPG24" s="5"/>
      <c r="DPH24" s="5"/>
      <c r="DPI24" s="5"/>
      <c r="DPJ24" s="5"/>
      <c r="DPK24" s="5"/>
      <c r="DPL24" s="5"/>
      <c r="DPM24" s="5"/>
      <c r="DPN24" s="5"/>
      <c r="DPO24" s="5"/>
      <c r="DPP24" s="5"/>
      <c r="DPQ24" s="5"/>
      <c r="DPR24" s="5"/>
      <c r="DPS24" s="5"/>
      <c r="DPT24" s="5"/>
      <c r="DPU24" s="5"/>
      <c r="DPV24" s="5"/>
      <c r="DPW24" s="5"/>
      <c r="DPX24" s="5"/>
      <c r="DPY24" s="5"/>
      <c r="DPZ24" s="5"/>
      <c r="DQA24" s="5"/>
      <c r="DQB24" s="5"/>
      <c r="DQC24" s="5"/>
      <c r="DQD24" s="5"/>
      <c r="DQE24" s="5"/>
      <c r="DQF24" s="5"/>
      <c r="DQG24" s="5"/>
      <c r="DQH24" s="5"/>
      <c r="DQI24" s="5"/>
      <c r="DQJ24" s="5"/>
      <c r="DQK24" s="5"/>
      <c r="DQL24" s="5"/>
      <c r="DQM24" s="5"/>
      <c r="DQN24" s="5"/>
      <c r="DQO24" s="5"/>
      <c r="DQP24" s="5"/>
      <c r="DQQ24" s="5"/>
      <c r="DQR24" s="5"/>
      <c r="DQS24" s="5"/>
      <c r="DQT24" s="5"/>
      <c r="DQU24" s="5"/>
      <c r="DQV24" s="5"/>
      <c r="DQW24" s="5"/>
      <c r="DQX24" s="5"/>
      <c r="DQY24" s="5"/>
      <c r="DQZ24" s="5"/>
      <c r="DRA24" s="5"/>
      <c r="DRB24" s="5"/>
      <c r="DRC24" s="5"/>
      <c r="DRD24" s="5"/>
      <c r="DRE24" s="5"/>
      <c r="DRF24" s="5"/>
      <c r="DRG24" s="5"/>
      <c r="DRH24" s="5"/>
      <c r="DRI24" s="5"/>
      <c r="DRJ24" s="5"/>
      <c r="DRK24" s="5"/>
      <c r="DRL24" s="5"/>
      <c r="DRM24" s="5"/>
      <c r="DRN24" s="5"/>
      <c r="DRO24" s="5"/>
      <c r="DRP24" s="5"/>
      <c r="DRQ24" s="5"/>
      <c r="DRR24" s="5"/>
      <c r="DRS24" s="5"/>
      <c r="DRT24" s="5"/>
      <c r="DRU24" s="5"/>
      <c r="DRV24" s="5"/>
      <c r="DRW24" s="5"/>
      <c r="DRX24" s="5"/>
      <c r="DRY24" s="5"/>
      <c r="DRZ24" s="5"/>
      <c r="DSA24" s="5"/>
      <c r="DSB24" s="5"/>
      <c r="DSC24" s="5"/>
      <c r="DSD24" s="5"/>
      <c r="DSE24" s="5"/>
      <c r="DSF24" s="5"/>
      <c r="DSG24" s="5"/>
      <c r="DSH24" s="5"/>
      <c r="DSI24" s="5"/>
      <c r="DSJ24" s="5"/>
      <c r="DSK24" s="5"/>
      <c r="DSL24" s="5"/>
      <c r="DSM24" s="5"/>
      <c r="DSN24" s="5"/>
      <c r="DSO24" s="5"/>
      <c r="DSP24" s="5"/>
      <c r="DSQ24" s="5"/>
      <c r="DSR24" s="5"/>
      <c r="DSS24" s="5"/>
      <c r="DST24" s="5"/>
      <c r="DSU24" s="5"/>
      <c r="DSV24" s="5"/>
      <c r="DSW24" s="5"/>
      <c r="DSX24" s="5"/>
      <c r="DSY24" s="5"/>
      <c r="DSZ24" s="5"/>
      <c r="DTA24" s="5"/>
      <c r="DTB24" s="5"/>
      <c r="DTC24" s="5"/>
      <c r="DTD24" s="5"/>
      <c r="DTE24" s="5"/>
      <c r="DTF24" s="5"/>
      <c r="DTG24" s="5"/>
      <c r="DTH24" s="5"/>
      <c r="DTI24" s="5"/>
      <c r="DTJ24" s="5"/>
      <c r="DTK24" s="5"/>
      <c r="DTL24" s="5"/>
      <c r="DTM24" s="5"/>
      <c r="DTN24" s="5"/>
      <c r="DTO24" s="5"/>
      <c r="DTP24" s="5"/>
      <c r="DTQ24" s="5"/>
      <c r="DTR24" s="5"/>
      <c r="DTS24" s="5"/>
      <c r="DTT24" s="5"/>
      <c r="DTU24" s="5"/>
      <c r="DTV24" s="5"/>
      <c r="DTW24" s="5"/>
      <c r="DTX24" s="5"/>
      <c r="DTY24" s="5"/>
      <c r="DTZ24" s="5"/>
      <c r="DUA24" s="5"/>
      <c r="DUB24" s="5"/>
      <c r="DUC24" s="5"/>
      <c r="DUD24" s="5"/>
      <c r="DUE24" s="5"/>
      <c r="DUF24" s="5"/>
      <c r="DUG24" s="5"/>
      <c r="DUH24" s="5"/>
      <c r="DUI24" s="5"/>
      <c r="DUJ24" s="5"/>
      <c r="DUK24" s="5"/>
      <c r="DUL24" s="5"/>
      <c r="DUM24" s="5"/>
      <c r="DUN24" s="5"/>
      <c r="DUO24" s="5"/>
      <c r="DUP24" s="5"/>
      <c r="DUQ24" s="5"/>
      <c r="DUR24" s="5"/>
      <c r="DUS24" s="5"/>
      <c r="DUT24" s="5"/>
      <c r="DUU24" s="5"/>
      <c r="DUV24" s="5"/>
      <c r="DUW24" s="5"/>
      <c r="DUX24" s="5"/>
      <c r="DUY24" s="5"/>
      <c r="DUZ24" s="5"/>
      <c r="DVA24" s="5"/>
      <c r="DVB24" s="5"/>
      <c r="DVC24" s="5"/>
      <c r="DVD24" s="5"/>
      <c r="DVE24" s="5"/>
      <c r="DVF24" s="5"/>
      <c r="DVG24" s="5"/>
      <c r="DVH24" s="5"/>
      <c r="DVI24" s="5"/>
      <c r="DVJ24" s="5"/>
      <c r="DVK24" s="5"/>
      <c r="DVL24" s="5"/>
      <c r="DVM24" s="5"/>
      <c r="DVN24" s="5"/>
      <c r="DVO24" s="5"/>
      <c r="DVP24" s="5"/>
      <c r="DVQ24" s="5"/>
      <c r="DVR24" s="5"/>
      <c r="DVS24" s="5"/>
      <c r="DVT24" s="5"/>
      <c r="DVU24" s="5"/>
      <c r="DVV24" s="5"/>
      <c r="DVW24" s="5"/>
      <c r="DVX24" s="5"/>
      <c r="DVY24" s="5"/>
      <c r="DVZ24" s="5"/>
      <c r="DWA24" s="5"/>
      <c r="DWB24" s="5"/>
      <c r="DWC24" s="5"/>
      <c r="DWD24" s="5"/>
      <c r="DWE24" s="5"/>
      <c r="DWF24" s="5"/>
      <c r="DWG24" s="5"/>
      <c r="DWH24" s="5"/>
      <c r="DWI24" s="5"/>
      <c r="DWJ24" s="5"/>
      <c r="DWK24" s="5"/>
      <c r="DWL24" s="5"/>
      <c r="DWM24" s="5"/>
      <c r="DWN24" s="5"/>
      <c r="DWO24" s="5"/>
      <c r="DWP24" s="5"/>
      <c r="DWQ24" s="5"/>
      <c r="DWR24" s="5"/>
      <c r="DWS24" s="5"/>
      <c r="DWT24" s="5"/>
      <c r="DWU24" s="5"/>
      <c r="DWV24" s="5"/>
      <c r="DWW24" s="5"/>
      <c r="DWX24" s="5"/>
      <c r="DWY24" s="5"/>
      <c r="DWZ24" s="5"/>
      <c r="DXA24" s="5"/>
      <c r="DXB24" s="5"/>
      <c r="DXC24" s="5"/>
      <c r="DXD24" s="5"/>
      <c r="DXE24" s="5"/>
      <c r="DXF24" s="5"/>
      <c r="DXG24" s="5"/>
      <c r="DXH24" s="5"/>
      <c r="DXI24" s="5"/>
      <c r="DXJ24" s="5"/>
      <c r="DXK24" s="5"/>
      <c r="DXL24" s="5"/>
      <c r="DXM24" s="5"/>
      <c r="DXN24" s="5"/>
      <c r="DXO24" s="5"/>
      <c r="DXP24" s="5"/>
      <c r="DXQ24" s="5"/>
      <c r="DXR24" s="5"/>
      <c r="DXS24" s="5"/>
      <c r="DXT24" s="5"/>
      <c r="DXU24" s="5"/>
      <c r="DXV24" s="5"/>
      <c r="DXW24" s="5"/>
      <c r="DXX24" s="5"/>
      <c r="DXY24" s="5"/>
      <c r="DXZ24" s="5"/>
      <c r="DYA24" s="5"/>
      <c r="DYB24" s="5"/>
      <c r="DYC24" s="5"/>
      <c r="DYD24" s="5"/>
      <c r="DYE24" s="5"/>
      <c r="DYF24" s="5"/>
      <c r="DYG24" s="5"/>
      <c r="DYH24" s="5"/>
      <c r="DYI24" s="5"/>
      <c r="DYJ24" s="5"/>
      <c r="DYK24" s="5"/>
      <c r="DYL24" s="5"/>
      <c r="DYM24" s="5"/>
      <c r="DYN24" s="5"/>
      <c r="DYO24" s="5"/>
      <c r="DYP24" s="5"/>
      <c r="DYQ24" s="5"/>
      <c r="DYR24" s="5"/>
      <c r="DYS24" s="5"/>
      <c r="DYT24" s="5"/>
      <c r="DYU24" s="5"/>
      <c r="DYV24" s="5"/>
      <c r="DYW24" s="5"/>
      <c r="DYX24" s="5"/>
      <c r="DYY24" s="5"/>
      <c r="DYZ24" s="5"/>
      <c r="DZA24" s="5"/>
      <c r="DZB24" s="5"/>
      <c r="DZC24" s="5"/>
      <c r="DZD24" s="5"/>
      <c r="DZE24" s="5"/>
      <c r="DZF24" s="5"/>
      <c r="DZG24" s="5"/>
      <c r="DZH24" s="5"/>
      <c r="DZI24" s="5"/>
      <c r="DZJ24" s="5"/>
      <c r="DZK24" s="5"/>
      <c r="DZL24" s="5"/>
      <c r="DZM24" s="5"/>
      <c r="DZN24" s="5"/>
      <c r="DZO24" s="5"/>
      <c r="DZP24" s="5"/>
      <c r="DZQ24" s="5"/>
      <c r="DZR24" s="5"/>
      <c r="DZS24" s="5"/>
      <c r="DZT24" s="5"/>
      <c r="DZU24" s="5"/>
      <c r="DZV24" s="5"/>
      <c r="DZW24" s="5"/>
      <c r="DZX24" s="5"/>
      <c r="DZY24" s="5"/>
      <c r="DZZ24" s="5"/>
      <c r="EAA24" s="5"/>
      <c r="EAB24" s="5"/>
      <c r="EAC24" s="5"/>
      <c r="EAD24" s="5"/>
      <c r="EAE24" s="5"/>
      <c r="EAF24" s="5"/>
      <c r="EAG24" s="5"/>
      <c r="EAH24" s="5"/>
      <c r="EAI24" s="5"/>
      <c r="EAJ24" s="5"/>
      <c r="EAK24" s="5"/>
      <c r="EAL24" s="5"/>
      <c r="EAM24" s="5"/>
      <c r="EAN24" s="5"/>
      <c r="EAO24" s="5"/>
      <c r="EAP24" s="5"/>
      <c r="EAQ24" s="5"/>
      <c r="EAR24" s="5"/>
      <c r="EAS24" s="5"/>
      <c r="EAT24" s="5"/>
      <c r="EAU24" s="5"/>
      <c r="EAV24" s="5"/>
      <c r="EAW24" s="5"/>
      <c r="EAX24" s="5"/>
      <c r="EAY24" s="5"/>
      <c r="EAZ24" s="5"/>
      <c r="EBA24" s="5"/>
      <c r="EBB24" s="5"/>
      <c r="EBC24" s="5"/>
      <c r="EBD24" s="5"/>
      <c r="EBE24" s="5"/>
      <c r="EBF24" s="5"/>
      <c r="EBG24" s="5"/>
      <c r="EBH24" s="5"/>
      <c r="EBI24" s="5"/>
      <c r="EBJ24" s="5"/>
      <c r="EBK24" s="5"/>
      <c r="EBL24" s="5"/>
      <c r="EBM24" s="5"/>
      <c r="EBN24" s="5"/>
      <c r="EBO24" s="5"/>
      <c r="EBP24" s="5"/>
      <c r="EBQ24" s="5"/>
      <c r="EBR24" s="5"/>
      <c r="EBS24" s="5"/>
      <c r="EBT24" s="5"/>
      <c r="EBU24" s="5"/>
      <c r="EBV24" s="5"/>
      <c r="EBW24" s="5"/>
      <c r="EBX24" s="5"/>
      <c r="EBY24" s="5"/>
      <c r="EBZ24" s="5"/>
      <c r="ECA24" s="5"/>
      <c r="ECB24" s="5"/>
      <c r="ECC24" s="5"/>
      <c r="ECD24" s="5"/>
      <c r="ECE24" s="5"/>
      <c r="ECF24" s="5"/>
      <c r="ECG24" s="5"/>
      <c r="ECH24" s="5"/>
      <c r="ECI24" s="5"/>
      <c r="ECJ24" s="5"/>
      <c r="ECK24" s="5"/>
      <c r="ECL24" s="5"/>
      <c r="ECM24" s="5"/>
      <c r="ECN24" s="5"/>
      <c r="ECO24" s="5"/>
      <c r="ECP24" s="5"/>
      <c r="ECQ24" s="5"/>
      <c r="ECR24" s="5"/>
      <c r="ECS24" s="5"/>
      <c r="ECT24" s="5"/>
      <c r="ECU24" s="5"/>
      <c r="ECV24" s="5"/>
      <c r="ECW24" s="5"/>
      <c r="ECX24" s="5"/>
      <c r="ECY24" s="5"/>
      <c r="ECZ24" s="5"/>
      <c r="EDA24" s="5"/>
      <c r="EDB24" s="5"/>
      <c r="EDC24" s="5"/>
      <c r="EDD24" s="5"/>
      <c r="EDE24" s="5"/>
      <c r="EDF24" s="5"/>
      <c r="EDG24" s="5"/>
      <c r="EDH24" s="5"/>
      <c r="EDI24" s="5"/>
      <c r="EDJ24" s="5"/>
      <c r="EDK24" s="5"/>
      <c r="EDL24" s="5"/>
      <c r="EDM24" s="5"/>
      <c r="EDN24" s="5"/>
      <c r="EDO24" s="5"/>
      <c r="EDP24" s="5"/>
      <c r="EDQ24" s="5"/>
      <c r="EDR24" s="5"/>
      <c r="EDS24" s="5"/>
      <c r="EDT24" s="5"/>
      <c r="EDU24" s="5"/>
      <c r="EDV24" s="5"/>
      <c r="EDW24" s="5"/>
      <c r="EDX24" s="5"/>
      <c r="EDY24" s="5"/>
      <c r="EDZ24" s="5"/>
      <c r="EEA24" s="5"/>
      <c r="EEB24" s="5"/>
      <c r="EEC24" s="5"/>
      <c r="EED24" s="5"/>
      <c r="EEE24" s="5"/>
      <c r="EEF24" s="5"/>
      <c r="EEG24" s="5"/>
      <c r="EEH24" s="5"/>
      <c r="EEI24" s="5"/>
      <c r="EEJ24" s="5"/>
      <c r="EEK24" s="5"/>
      <c r="EEL24" s="5"/>
      <c r="EEM24" s="5"/>
      <c r="EEN24" s="5"/>
      <c r="EEO24" s="5"/>
      <c r="EEP24" s="5"/>
      <c r="EEQ24" s="5"/>
      <c r="EER24" s="5"/>
      <c r="EES24" s="5"/>
      <c r="EET24" s="5"/>
      <c r="EEU24" s="5"/>
      <c r="EEV24" s="5"/>
      <c r="EEW24" s="5"/>
      <c r="EEX24" s="5"/>
      <c r="EEY24" s="5"/>
      <c r="EEZ24" s="5"/>
      <c r="EFA24" s="5"/>
      <c r="EFB24" s="5"/>
      <c r="EFC24" s="5"/>
      <c r="EFD24" s="5"/>
      <c r="EFE24" s="5"/>
      <c r="EFF24" s="5"/>
      <c r="EFG24" s="5"/>
      <c r="EFH24" s="5"/>
      <c r="EFI24" s="5"/>
      <c r="EFJ24" s="5"/>
      <c r="EFK24" s="5"/>
      <c r="EFL24" s="5"/>
      <c r="EFM24" s="5"/>
      <c r="EFN24" s="5"/>
      <c r="EFO24" s="5"/>
      <c r="EFP24" s="5"/>
      <c r="EFQ24" s="5"/>
      <c r="EFR24" s="5"/>
      <c r="EFS24" s="5"/>
      <c r="EFT24" s="5"/>
      <c r="EFU24" s="5"/>
      <c r="EFV24" s="5"/>
      <c r="EFW24" s="5"/>
      <c r="EFX24" s="5"/>
      <c r="EFY24" s="5"/>
      <c r="EFZ24" s="5"/>
      <c r="EGA24" s="5"/>
      <c r="EGB24" s="5"/>
      <c r="EGC24" s="5"/>
      <c r="EGD24" s="5"/>
      <c r="EGE24" s="5"/>
      <c r="EGF24" s="5"/>
      <c r="EGG24" s="5"/>
      <c r="EGH24" s="5"/>
      <c r="EGI24" s="5"/>
      <c r="EGJ24" s="5"/>
      <c r="EGK24" s="5"/>
      <c r="EGL24" s="5"/>
      <c r="EGM24" s="5"/>
      <c r="EGN24" s="5"/>
      <c r="EGO24" s="5"/>
      <c r="EGP24" s="5"/>
      <c r="EGQ24" s="5"/>
      <c r="EGR24" s="5"/>
      <c r="EGS24" s="5"/>
      <c r="EGT24" s="5"/>
      <c r="EGU24" s="5"/>
      <c r="EGV24" s="5"/>
      <c r="EGW24" s="5"/>
      <c r="EGX24" s="5"/>
      <c r="EGY24" s="5"/>
      <c r="EGZ24" s="5"/>
      <c r="EHA24" s="5"/>
      <c r="EHB24" s="5"/>
      <c r="EHC24" s="5"/>
      <c r="EHD24" s="5"/>
      <c r="EHE24" s="5"/>
      <c r="EHF24" s="5"/>
      <c r="EHG24" s="5"/>
      <c r="EHH24" s="5"/>
      <c r="EHI24" s="5"/>
      <c r="EHJ24" s="5"/>
      <c r="EHK24" s="5"/>
      <c r="EHL24" s="5"/>
      <c r="EHM24" s="5"/>
      <c r="EHN24" s="5"/>
      <c r="EHO24" s="5"/>
      <c r="EHP24" s="5"/>
      <c r="EHQ24" s="5"/>
      <c r="EHR24" s="5"/>
      <c r="EHS24" s="5"/>
      <c r="EHT24" s="5"/>
      <c r="EHU24" s="5"/>
      <c r="EHV24" s="5"/>
      <c r="EHW24" s="5"/>
      <c r="EHX24" s="5"/>
      <c r="EHY24" s="5"/>
      <c r="EHZ24" s="5"/>
      <c r="EIA24" s="5"/>
      <c r="EIB24" s="5"/>
      <c r="EIC24" s="5"/>
      <c r="EID24" s="5"/>
      <c r="EIE24" s="5"/>
      <c r="EIF24" s="5"/>
      <c r="EIG24" s="5"/>
      <c r="EIH24" s="5"/>
      <c r="EII24" s="5"/>
      <c r="EIJ24" s="5"/>
      <c r="EIK24" s="5"/>
      <c r="EIL24" s="5"/>
      <c r="EIM24" s="5"/>
      <c r="EIN24" s="5"/>
      <c r="EIO24" s="5"/>
      <c r="EIP24" s="5"/>
      <c r="EIQ24" s="5"/>
      <c r="EIR24" s="5"/>
      <c r="EIS24" s="5"/>
      <c r="EIT24" s="5"/>
      <c r="EIU24" s="5"/>
      <c r="EIV24" s="5"/>
      <c r="EIW24" s="5"/>
      <c r="EIX24" s="5"/>
      <c r="EIY24" s="5"/>
      <c r="EIZ24" s="5"/>
      <c r="EJA24" s="5"/>
      <c r="EJB24" s="5"/>
      <c r="EJC24" s="5"/>
      <c r="EJD24" s="5"/>
      <c r="EJE24" s="5"/>
      <c r="EJF24" s="5"/>
      <c r="EJG24" s="5"/>
      <c r="EJH24" s="5"/>
      <c r="EJI24" s="5"/>
      <c r="EJJ24" s="5"/>
      <c r="EJK24" s="5"/>
      <c r="EJL24" s="5"/>
      <c r="EJM24" s="5"/>
      <c r="EJN24" s="5"/>
      <c r="EJO24" s="5"/>
      <c r="EJP24" s="5"/>
      <c r="EJQ24" s="5"/>
      <c r="EJR24" s="5"/>
      <c r="EJS24" s="5"/>
      <c r="EJT24" s="5"/>
      <c r="EJU24" s="5"/>
      <c r="EJV24" s="5"/>
      <c r="EJW24" s="5"/>
      <c r="EJX24" s="5"/>
      <c r="EJY24" s="5"/>
      <c r="EJZ24" s="5"/>
      <c r="EKA24" s="5"/>
      <c r="EKB24" s="5"/>
      <c r="EKC24" s="5"/>
      <c r="EKD24" s="5"/>
      <c r="EKE24" s="5"/>
      <c r="EKF24" s="5"/>
      <c r="EKG24" s="5"/>
      <c r="EKH24" s="5"/>
      <c r="EKI24" s="5"/>
      <c r="EKJ24" s="5"/>
      <c r="EKK24" s="5"/>
      <c r="EKL24" s="5"/>
      <c r="EKM24" s="5"/>
      <c r="EKN24" s="5"/>
      <c r="EKO24" s="5"/>
      <c r="EKP24" s="5"/>
      <c r="EKQ24" s="5"/>
      <c r="EKR24" s="5"/>
      <c r="EKS24" s="5"/>
      <c r="EKT24" s="5"/>
      <c r="EKU24" s="5"/>
      <c r="EKV24" s="5"/>
      <c r="EKW24" s="5"/>
      <c r="EKX24" s="5"/>
      <c r="EKY24" s="5"/>
      <c r="EKZ24" s="5"/>
      <c r="ELA24" s="5"/>
      <c r="ELB24" s="5"/>
      <c r="ELC24" s="5"/>
      <c r="ELD24" s="5"/>
      <c r="ELE24" s="5"/>
      <c r="ELF24" s="5"/>
      <c r="ELG24" s="5"/>
      <c r="ELH24" s="5"/>
      <c r="ELI24" s="5"/>
      <c r="ELJ24" s="5"/>
      <c r="ELK24" s="5"/>
      <c r="ELL24" s="5"/>
      <c r="ELM24" s="5"/>
      <c r="ELN24" s="5"/>
      <c r="ELO24" s="5"/>
      <c r="ELP24" s="5"/>
      <c r="ELQ24" s="5"/>
      <c r="ELR24" s="5"/>
      <c r="ELS24" s="5"/>
      <c r="ELT24" s="5"/>
      <c r="ELU24" s="5"/>
      <c r="ELV24" s="5"/>
      <c r="ELW24" s="5"/>
      <c r="ELX24" s="5"/>
      <c r="ELY24" s="5"/>
      <c r="ELZ24" s="5"/>
      <c r="EMA24" s="5"/>
      <c r="EMB24" s="5"/>
      <c r="EMC24" s="5"/>
      <c r="EMD24" s="5"/>
      <c r="EME24" s="5"/>
      <c r="EMF24" s="5"/>
      <c r="EMG24" s="5"/>
      <c r="EMH24" s="5"/>
      <c r="EMI24" s="5"/>
      <c r="EMJ24" s="5"/>
      <c r="EMK24" s="5"/>
      <c r="EML24" s="5"/>
      <c r="EMM24" s="5"/>
      <c r="EMN24" s="5"/>
      <c r="EMO24" s="5"/>
      <c r="EMP24" s="5"/>
      <c r="EMQ24" s="5"/>
      <c r="EMR24" s="5"/>
      <c r="EMS24" s="5"/>
      <c r="EMT24" s="5"/>
      <c r="EMU24" s="5"/>
      <c r="EMV24" s="5"/>
      <c r="EMW24" s="5"/>
      <c r="EMX24" s="5"/>
      <c r="EMY24" s="5"/>
      <c r="EMZ24" s="5"/>
      <c r="ENA24" s="5"/>
      <c r="ENB24" s="5"/>
      <c r="ENC24" s="5"/>
      <c r="END24" s="5"/>
      <c r="ENE24" s="5"/>
      <c r="ENF24" s="5"/>
      <c r="ENG24" s="5"/>
      <c r="ENH24" s="5"/>
      <c r="ENI24" s="5"/>
      <c r="ENJ24" s="5"/>
      <c r="ENK24" s="5"/>
      <c r="ENL24" s="5"/>
      <c r="ENM24" s="5"/>
      <c r="ENN24" s="5"/>
      <c r="ENO24" s="5"/>
      <c r="ENP24" s="5"/>
      <c r="ENQ24" s="5"/>
      <c r="ENR24" s="5"/>
      <c r="ENS24" s="5"/>
      <c r="ENT24" s="5"/>
      <c r="ENU24" s="5"/>
      <c r="ENV24" s="5"/>
      <c r="ENW24" s="5"/>
      <c r="ENX24" s="5"/>
      <c r="ENY24" s="5"/>
      <c r="ENZ24" s="5"/>
      <c r="EOA24" s="5"/>
      <c r="EOB24" s="5"/>
      <c r="EOC24" s="5"/>
      <c r="EOD24" s="5"/>
      <c r="EOE24" s="5"/>
      <c r="EOF24" s="5"/>
      <c r="EOG24" s="5"/>
      <c r="EOH24" s="5"/>
      <c r="EOI24" s="5"/>
      <c r="EOJ24" s="5"/>
      <c r="EOK24" s="5"/>
      <c r="EOL24" s="5"/>
      <c r="EOM24" s="5"/>
      <c r="EON24" s="5"/>
      <c r="EOO24" s="5"/>
      <c r="EOP24" s="5"/>
      <c r="EOQ24" s="5"/>
      <c r="EOR24" s="5"/>
      <c r="EOS24" s="5"/>
      <c r="EOT24" s="5"/>
      <c r="EOU24" s="5"/>
      <c r="EOV24" s="5"/>
      <c r="EOW24" s="5"/>
      <c r="EOX24" s="5"/>
      <c r="EOY24" s="5"/>
      <c r="EOZ24" s="5"/>
      <c r="EPA24" s="5"/>
      <c r="EPB24" s="5"/>
      <c r="EPC24" s="5"/>
      <c r="EPD24" s="5"/>
      <c r="EPE24" s="5"/>
      <c r="EPF24" s="5"/>
      <c r="EPG24" s="5"/>
      <c r="EPH24" s="5"/>
      <c r="EPI24" s="5"/>
      <c r="EPJ24" s="5"/>
      <c r="EPK24" s="5"/>
      <c r="EPL24" s="5"/>
      <c r="EPM24" s="5"/>
      <c r="EPN24" s="5"/>
      <c r="EPO24" s="5"/>
      <c r="EPP24" s="5"/>
      <c r="EPQ24" s="5"/>
      <c r="EPR24" s="5"/>
      <c r="EPS24" s="5"/>
      <c r="EPT24" s="5"/>
      <c r="EPU24" s="5"/>
      <c r="EPV24" s="5"/>
      <c r="EPW24" s="5"/>
      <c r="EPX24" s="5"/>
      <c r="EPY24" s="5"/>
      <c r="EPZ24" s="5"/>
      <c r="EQA24" s="5"/>
      <c r="EQB24" s="5"/>
      <c r="EQC24" s="5"/>
      <c r="EQD24" s="5"/>
      <c r="EQE24" s="5"/>
      <c r="EQF24" s="5"/>
      <c r="EQG24" s="5"/>
      <c r="EQH24" s="5"/>
      <c r="EQI24" s="5"/>
      <c r="EQJ24" s="5"/>
      <c r="EQK24" s="5"/>
      <c r="EQL24" s="5"/>
      <c r="EQM24" s="5"/>
      <c r="EQN24" s="5"/>
      <c r="EQO24" s="5"/>
      <c r="EQP24" s="5"/>
      <c r="EQQ24" s="5"/>
      <c r="EQR24" s="5"/>
      <c r="EQS24" s="5"/>
      <c r="EQT24" s="5"/>
      <c r="EQU24" s="5"/>
      <c r="EQV24" s="5"/>
      <c r="EQW24" s="5"/>
      <c r="EQX24" s="5"/>
      <c r="EQY24" s="5"/>
      <c r="EQZ24" s="5"/>
      <c r="ERA24" s="5"/>
      <c r="ERB24" s="5"/>
      <c r="ERC24" s="5"/>
      <c r="ERD24" s="5"/>
      <c r="ERE24" s="5"/>
      <c r="ERF24" s="5"/>
      <c r="ERG24" s="5"/>
      <c r="ERH24" s="5"/>
      <c r="ERI24" s="5"/>
      <c r="ERJ24" s="5"/>
      <c r="ERK24" s="5"/>
      <c r="ERL24" s="5"/>
      <c r="ERM24" s="5"/>
      <c r="ERN24" s="5"/>
      <c r="ERO24" s="5"/>
      <c r="ERP24" s="5"/>
      <c r="ERQ24" s="5"/>
      <c r="ERR24" s="5"/>
      <c r="ERS24" s="5"/>
      <c r="ERT24" s="5"/>
      <c r="ERU24" s="5"/>
      <c r="ERV24" s="5"/>
      <c r="ERW24" s="5"/>
      <c r="ERX24" s="5"/>
      <c r="ERY24" s="5"/>
      <c r="ERZ24" s="5"/>
      <c r="ESA24" s="5"/>
      <c r="ESB24" s="5"/>
      <c r="ESC24" s="5"/>
      <c r="ESD24" s="5"/>
      <c r="ESE24" s="5"/>
      <c r="ESF24" s="5"/>
      <c r="ESG24" s="5"/>
      <c r="ESH24" s="5"/>
      <c r="ESI24" s="5"/>
      <c r="ESJ24" s="5"/>
      <c r="ESK24" s="5"/>
      <c r="ESL24" s="5"/>
      <c r="ESM24" s="5"/>
      <c r="ESN24" s="5"/>
      <c r="ESO24" s="5"/>
      <c r="ESP24" s="5"/>
      <c r="ESQ24" s="5"/>
      <c r="ESR24" s="5"/>
      <c r="ESS24" s="5"/>
      <c r="EST24" s="5"/>
      <c r="ESU24" s="5"/>
      <c r="ESV24" s="5"/>
      <c r="ESW24" s="5"/>
      <c r="ESX24" s="5"/>
      <c r="ESY24" s="5"/>
      <c r="ESZ24" s="5"/>
      <c r="ETA24" s="5"/>
      <c r="ETB24" s="5"/>
      <c r="ETC24" s="5"/>
      <c r="ETD24" s="5"/>
      <c r="ETE24" s="5"/>
      <c r="ETF24" s="5"/>
      <c r="ETG24" s="5"/>
      <c r="ETH24" s="5"/>
      <c r="ETI24" s="5"/>
      <c r="ETJ24" s="5"/>
      <c r="ETK24" s="5"/>
      <c r="ETL24" s="5"/>
      <c r="ETM24" s="5"/>
      <c r="ETN24" s="5"/>
      <c r="ETO24" s="5"/>
      <c r="ETP24" s="5"/>
      <c r="ETQ24" s="5"/>
      <c r="ETR24" s="5"/>
      <c r="ETS24" s="5"/>
      <c r="ETT24" s="5"/>
      <c r="ETU24" s="5"/>
      <c r="ETV24" s="5"/>
      <c r="ETW24" s="5"/>
      <c r="ETX24" s="5"/>
      <c r="ETY24" s="5"/>
      <c r="ETZ24" s="5"/>
      <c r="EUA24" s="5"/>
      <c r="EUB24" s="5"/>
      <c r="EUC24" s="5"/>
      <c r="EUD24" s="5"/>
      <c r="EUE24" s="5"/>
      <c r="EUF24" s="5"/>
      <c r="EUG24" s="5"/>
      <c r="EUH24" s="5"/>
      <c r="EUI24" s="5"/>
      <c r="EUJ24" s="5"/>
      <c r="EUK24" s="5"/>
      <c r="EUL24" s="5"/>
      <c r="EUM24" s="5"/>
      <c r="EUN24" s="5"/>
      <c r="EUO24" s="5"/>
      <c r="EUP24" s="5"/>
      <c r="EUQ24" s="5"/>
      <c r="EUR24" s="5"/>
      <c r="EUS24" s="5"/>
      <c r="EUT24" s="5"/>
      <c r="EUU24" s="5"/>
      <c r="EUV24" s="5"/>
      <c r="EUW24" s="5"/>
      <c r="EUX24" s="5"/>
      <c r="EUY24" s="5"/>
      <c r="EUZ24" s="5"/>
      <c r="EVA24" s="5"/>
      <c r="EVB24" s="5"/>
      <c r="EVC24" s="5"/>
      <c r="EVD24" s="5"/>
      <c r="EVE24" s="5"/>
      <c r="EVF24" s="5"/>
      <c r="EVG24" s="5"/>
      <c r="EVH24" s="5"/>
      <c r="EVI24" s="5"/>
      <c r="EVJ24" s="5"/>
      <c r="EVK24" s="5"/>
      <c r="EVL24" s="5"/>
      <c r="EVM24" s="5"/>
      <c r="EVN24" s="5"/>
      <c r="EVO24" s="5"/>
      <c r="EVP24" s="5"/>
      <c r="EVQ24" s="5"/>
      <c r="EVR24" s="5"/>
      <c r="EVS24" s="5"/>
      <c r="EVT24" s="5"/>
      <c r="EVU24" s="5"/>
      <c r="EVV24" s="5"/>
      <c r="EVW24" s="5"/>
      <c r="EVX24" s="5"/>
      <c r="EVY24" s="5"/>
      <c r="EVZ24" s="5"/>
      <c r="EWA24" s="5"/>
      <c r="EWB24" s="5"/>
      <c r="EWC24" s="5"/>
      <c r="EWD24" s="5"/>
      <c r="EWE24" s="5"/>
      <c r="EWF24" s="5"/>
      <c r="EWG24" s="5"/>
      <c r="EWH24" s="5"/>
      <c r="EWI24" s="5"/>
      <c r="EWJ24" s="5"/>
      <c r="EWK24" s="5"/>
      <c r="EWL24" s="5"/>
      <c r="EWM24" s="5"/>
      <c r="EWN24" s="5"/>
      <c r="EWO24" s="5"/>
      <c r="EWP24" s="5"/>
      <c r="EWQ24" s="5"/>
      <c r="EWR24" s="5"/>
      <c r="EWS24" s="5"/>
      <c r="EWT24" s="5"/>
      <c r="EWU24" s="5"/>
      <c r="EWV24" s="5"/>
      <c r="EWW24" s="5"/>
      <c r="EWX24" s="5"/>
      <c r="EWY24" s="5"/>
      <c r="EWZ24" s="5"/>
      <c r="EXA24" s="5"/>
      <c r="EXB24" s="5"/>
      <c r="EXC24" s="5"/>
      <c r="EXD24" s="5"/>
      <c r="EXE24" s="5"/>
      <c r="EXF24" s="5"/>
      <c r="EXG24" s="5"/>
      <c r="EXH24" s="5"/>
      <c r="EXI24" s="5"/>
      <c r="EXJ24" s="5"/>
      <c r="EXK24" s="5"/>
      <c r="EXL24" s="5"/>
      <c r="EXM24" s="5"/>
      <c r="EXN24" s="5"/>
      <c r="EXO24" s="5"/>
      <c r="EXP24" s="5"/>
      <c r="EXQ24" s="5"/>
      <c r="EXR24" s="5"/>
      <c r="EXS24" s="5"/>
      <c r="EXT24" s="5"/>
      <c r="EXU24" s="5"/>
      <c r="EXV24" s="5"/>
      <c r="EXW24" s="5"/>
      <c r="EXX24" s="5"/>
      <c r="EXY24" s="5"/>
      <c r="EXZ24" s="5"/>
      <c r="EYA24" s="5"/>
      <c r="EYB24" s="5"/>
      <c r="EYC24" s="5"/>
      <c r="EYD24" s="5"/>
      <c r="EYE24" s="5"/>
      <c r="EYF24" s="5"/>
      <c r="EYG24" s="5"/>
      <c r="EYH24" s="5"/>
      <c r="EYI24" s="5"/>
      <c r="EYJ24" s="5"/>
      <c r="EYK24" s="5"/>
      <c r="EYL24" s="5"/>
      <c r="EYM24" s="5"/>
      <c r="EYN24" s="5"/>
      <c r="EYO24" s="5"/>
      <c r="EYP24" s="5"/>
      <c r="EYQ24" s="5"/>
      <c r="EYR24" s="5"/>
      <c r="EYS24" s="5"/>
      <c r="EYT24" s="5"/>
      <c r="EYU24" s="5"/>
      <c r="EYV24" s="5"/>
      <c r="EYW24" s="5"/>
      <c r="EYX24" s="5"/>
      <c r="EYY24" s="5"/>
      <c r="EYZ24" s="5"/>
      <c r="EZA24" s="5"/>
      <c r="EZB24" s="5"/>
      <c r="EZC24" s="5"/>
      <c r="EZD24" s="5"/>
      <c r="EZE24" s="5"/>
      <c r="EZF24" s="5"/>
      <c r="EZG24" s="5"/>
      <c r="EZH24" s="5"/>
      <c r="EZI24" s="5"/>
      <c r="EZJ24" s="5"/>
      <c r="EZK24" s="5"/>
      <c r="EZL24" s="5"/>
      <c r="EZM24" s="5"/>
      <c r="EZN24" s="5"/>
      <c r="EZO24" s="5"/>
      <c r="EZP24" s="5"/>
      <c r="EZQ24" s="5"/>
      <c r="EZR24" s="5"/>
      <c r="EZS24" s="5"/>
      <c r="EZT24" s="5"/>
      <c r="EZU24" s="5"/>
      <c r="EZV24" s="5"/>
      <c r="EZW24" s="5"/>
      <c r="EZX24" s="5"/>
      <c r="EZY24" s="5"/>
      <c r="EZZ24" s="5"/>
      <c r="FAA24" s="5"/>
      <c r="FAB24" s="5"/>
      <c r="FAC24" s="5"/>
      <c r="FAD24" s="5"/>
      <c r="FAE24" s="5"/>
      <c r="FAF24" s="5"/>
      <c r="FAG24" s="5"/>
      <c r="FAH24" s="5"/>
      <c r="FAI24" s="5"/>
      <c r="FAJ24" s="5"/>
      <c r="FAK24" s="5"/>
      <c r="FAL24" s="5"/>
      <c r="FAM24" s="5"/>
      <c r="FAN24" s="5"/>
      <c r="FAO24" s="5"/>
      <c r="FAP24" s="5"/>
      <c r="FAQ24" s="5"/>
      <c r="FAR24" s="5"/>
      <c r="FAS24" s="5"/>
      <c r="FAT24" s="5"/>
      <c r="FAU24" s="5"/>
      <c r="FAV24" s="5"/>
      <c r="FAW24" s="5"/>
      <c r="FAX24" s="5"/>
      <c r="FAY24" s="5"/>
      <c r="FAZ24" s="5"/>
      <c r="FBA24" s="5"/>
      <c r="FBB24" s="5"/>
      <c r="FBC24" s="5"/>
      <c r="FBD24" s="5"/>
      <c r="FBE24" s="5"/>
      <c r="FBF24" s="5"/>
      <c r="FBG24" s="5"/>
      <c r="FBH24" s="5"/>
      <c r="FBI24" s="5"/>
      <c r="FBJ24" s="5"/>
      <c r="FBK24" s="5"/>
      <c r="FBL24" s="5"/>
      <c r="FBM24" s="5"/>
      <c r="FBN24" s="5"/>
      <c r="FBO24" s="5"/>
      <c r="FBP24" s="5"/>
      <c r="FBQ24" s="5"/>
      <c r="FBR24" s="5"/>
      <c r="FBS24" s="5"/>
      <c r="FBT24" s="5"/>
      <c r="FBU24" s="5"/>
      <c r="FBV24" s="5"/>
      <c r="FBW24" s="5"/>
      <c r="FBX24" s="5"/>
      <c r="FBY24" s="5"/>
      <c r="FBZ24" s="5"/>
      <c r="FCA24" s="5"/>
      <c r="FCB24" s="5"/>
      <c r="FCC24" s="5"/>
      <c r="FCD24" s="5"/>
      <c r="FCE24" s="5"/>
      <c r="FCF24" s="5"/>
      <c r="FCG24" s="5"/>
      <c r="FCH24" s="5"/>
      <c r="FCI24" s="5"/>
      <c r="FCJ24" s="5"/>
      <c r="FCK24" s="5"/>
      <c r="FCL24" s="5"/>
      <c r="FCM24" s="5"/>
      <c r="FCN24" s="5"/>
      <c r="FCO24" s="5"/>
      <c r="FCP24" s="5"/>
      <c r="FCQ24" s="5"/>
      <c r="FCR24" s="5"/>
      <c r="FCS24" s="5"/>
      <c r="FCT24" s="5"/>
      <c r="FCU24" s="5"/>
      <c r="FCV24" s="5"/>
      <c r="FCW24" s="5"/>
      <c r="FCX24" s="5"/>
      <c r="FCY24" s="5"/>
      <c r="FCZ24" s="5"/>
      <c r="FDA24" s="5"/>
      <c r="FDB24" s="5"/>
      <c r="FDC24" s="5"/>
      <c r="FDD24" s="5"/>
      <c r="FDE24" s="5"/>
      <c r="FDF24" s="5"/>
      <c r="FDG24" s="5"/>
      <c r="FDH24" s="5"/>
      <c r="FDI24" s="5"/>
      <c r="FDJ24" s="5"/>
      <c r="FDK24" s="5"/>
      <c r="FDL24" s="5"/>
      <c r="FDM24" s="5"/>
      <c r="FDN24" s="5"/>
      <c r="FDO24" s="5"/>
      <c r="FDP24" s="5"/>
      <c r="FDQ24" s="5"/>
      <c r="FDR24" s="5"/>
      <c r="FDS24" s="5"/>
      <c r="FDT24" s="5"/>
      <c r="FDU24" s="5"/>
      <c r="FDV24" s="5"/>
      <c r="FDW24" s="5"/>
      <c r="FDX24" s="5"/>
      <c r="FDY24" s="5"/>
      <c r="FDZ24" s="5"/>
      <c r="FEA24" s="5"/>
      <c r="FEB24" s="5"/>
      <c r="FEC24" s="5"/>
      <c r="FED24" s="5"/>
      <c r="FEE24" s="5"/>
      <c r="FEF24" s="5"/>
      <c r="FEG24" s="5"/>
      <c r="FEH24" s="5"/>
      <c r="FEI24" s="5"/>
      <c r="FEJ24" s="5"/>
      <c r="FEK24" s="5"/>
      <c r="FEL24" s="5"/>
      <c r="FEM24" s="5"/>
      <c r="FEN24" s="5"/>
      <c r="FEO24" s="5"/>
      <c r="FEP24" s="5"/>
      <c r="FEQ24" s="5"/>
      <c r="FER24" s="5"/>
      <c r="FES24" s="5"/>
      <c r="FET24" s="5"/>
      <c r="FEU24" s="5"/>
      <c r="FEV24" s="5"/>
      <c r="FEW24" s="5"/>
      <c r="FEX24" s="5"/>
      <c r="FEY24" s="5"/>
      <c r="FEZ24" s="5"/>
      <c r="FFA24" s="5"/>
      <c r="FFB24" s="5"/>
      <c r="FFC24" s="5"/>
      <c r="FFD24" s="5"/>
      <c r="FFE24" s="5"/>
      <c r="FFF24" s="5"/>
      <c r="FFG24" s="5"/>
      <c r="FFH24" s="5"/>
      <c r="FFI24" s="5"/>
      <c r="FFJ24" s="5"/>
      <c r="FFK24" s="5"/>
      <c r="FFL24" s="5"/>
      <c r="FFM24" s="5"/>
      <c r="FFN24" s="5"/>
      <c r="FFO24" s="5"/>
      <c r="FFP24" s="5"/>
      <c r="FFQ24" s="5"/>
      <c r="FFR24" s="5"/>
      <c r="FFS24" s="5"/>
      <c r="FFT24" s="5"/>
      <c r="FFU24" s="5"/>
      <c r="FFV24" s="5"/>
      <c r="FFW24" s="5"/>
      <c r="FFX24" s="5"/>
      <c r="FFY24" s="5"/>
      <c r="FFZ24" s="5"/>
      <c r="FGA24" s="5"/>
      <c r="FGB24" s="5"/>
      <c r="FGC24" s="5"/>
      <c r="FGD24" s="5"/>
      <c r="FGE24" s="5"/>
      <c r="FGF24" s="5"/>
      <c r="FGG24" s="5"/>
      <c r="FGH24" s="5"/>
      <c r="FGI24" s="5"/>
      <c r="FGJ24" s="5"/>
      <c r="FGK24" s="5"/>
      <c r="FGL24" s="5"/>
      <c r="FGM24" s="5"/>
      <c r="FGN24" s="5"/>
      <c r="FGO24" s="5"/>
      <c r="FGP24" s="5"/>
      <c r="FGQ24" s="5"/>
      <c r="FGR24" s="5"/>
      <c r="FGS24" s="5"/>
      <c r="FGT24" s="5"/>
      <c r="FGU24" s="5"/>
      <c r="FGV24" s="5"/>
      <c r="FGW24" s="5"/>
      <c r="FGX24" s="5"/>
      <c r="FGY24" s="5"/>
      <c r="FGZ24" s="5"/>
      <c r="FHA24" s="5"/>
      <c r="FHB24" s="5"/>
      <c r="FHC24" s="5"/>
      <c r="FHD24" s="5"/>
      <c r="FHE24" s="5"/>
      <c r="FHF24" s="5"/>
      <c r="FHG24" s="5"/>
      <c r="FHH24" s="5"/>
      <c r="FHI24" s="5"/>
      <c r="FHJ24" s="5"/>
      <c r="FHK24" s="5"/>
      <c r="FHL24" s="5"/>
      <c r="FHM24" s="5"/>
      <c r="FHN24" s="5"/>
      <c r="FHO24" s="5"/>
      <c r="FHP24" s="5"/>
      <c r="FHQ24" s="5"/>
      <c r="FHR24" s="5"/>
      <c r="FHS24" s="5"/>
      <c r="FHT24" s="5"/>
      <c r="FHU24" s="5"/>
      <c r="FHV24" s="5"/>
      <c r="FHW24" s="5"/>
      <c r="FHX24" s="5"/>
      <c r="FHY24" s="5"/>
      <c r="FHZ24" s="5"/>
      <c r="FIA24" s="5"/>
      <c r="FIB24" s="5"/>
      <c r="FIC24" s="5"/>
      <c r="FID24" s="5"/>
      <c r="FIE24" s="5"/>
      <c r="FIF24" s="5"/>
      <c r="FIG24" s="5"/>
      <c r="FIH24" s="5"/>
      <c r="FII24" s="5"/>
      <c r="FIJ24" s="5"/>
      <c r="FIK24" s="5"/>
      <c r="FIL24" s="5"/>
      <c r="FIM24" s="5"/>
      <c r="FIN24" s="5"/>
      <c r="FIO24" s="5"/>
      <c r="FIP24" s="5"/>
      <c r="FIQ24" s="5"/>
      <c r="FIR24" s="5"/>
      <c r="FIS24" s="5"/>
      <c r="FIT24" s="5"/>
      <c r="FIU24" s="5"/>
      <c r="FIV24" s="5"/>
      <c r="FIW24" s="5"/>
      <c r="FIX24" s="5"/>
      <c r="FIY24" s="5"/>
      <c r="FIZ24" s="5"/>
      <c r="FJA24" s="5"/>
      <c r="FJB24" s="5"/>
      <c r="FJC24" s="5"/>
      <c r="FJD24" s="5"/>
      <c r="FJE24" s="5"/>
      <c r="FJF24" s="5"/>
      <c r="FJG24" s="5"/>
      <c r="FJH24" s="5"/>
      <c r="FJI24" s="5"/>
      <c r="FJJ24" s="5"/>
      <c r="FJK24" s="5"/>
      <c r="FJL24" s="5"/>
      <c r="FJM24" s="5"/>
      <c r="FJN24" s="5"/>
      <c r="FJO24" s="5"/>
      <c r="FJP24" s="5"/>
      <c r="FJQ24" s="5"/>
      <c r="FJR24" s="5"/>
      <c r="FJS24" s="5"/>
      <c r="FJT24" s="5"/>
      <c r="FJU24" s="5"/>
      <c r="FJV24" s="5"/>
      <c r="FJW24" s="5"/>
      <c r="FJX24" s="5"/>
      <c r="FJY24" s="5"/>
      <c r="FJZ24" s="5"/>
      <c r="FKA24" s="5"/>
      <c r="FKB24" s="5"/>
      <c r="FKC24" s="5"/>
      <c r="FKD24" s="5"/>
      <c r="FKE24" s="5"/>
      <c r="FKF24" s="5"/>
      <c r="FKG24" s="5"/>
      <c r="FKH24" s="5"/>
      <c r="FKI24" s="5"/>
      <c r="FKJ24" s="5"/>
      <c r="FKK24" s="5"/>
      <c r="FKL24" s="5"/>
      <c r="FKM24" s="5"/>
      <c r="FKN24" s="5"/>
      <c r="FKO24" s="5"/>
      <c r="FKP24" s="5"/>
      <c r="FKQ24" s="5"/>
      <c r="FKR24" s="5"/>
      <c r="FKS24" s="5"/>
      <c r="FKT24" s="5"/>
      <c r="FKU24" s="5"/>
      <c r="FKV24" s="5"/>
      <c r="FKW24" s="5"/>
      <c r="FKX24" s="5"/>
      <c r="FKY24" s="5"/>
      <c r="FKZ24" s="5"/>
      <c r="FLA24" s="5"/>
      <c r="FLB24" s="5"/>
      <c r="FLC24" s="5"/>
      <c r="FLD24" s="5"/>
      <c r="FLE24" s="5"/>
      <c r="FLF24" s="5"/>
      <c r="FLG24" s="5"/>
      <c r="FLH24" s="5"/>
      <c r="FLI24" s="5"/>
      <c r="FLJ24" s="5"/>
      <c r="FLK24" s="5"/>
      <c r="FLL24" s="5"/>
      <c r="FLM24" s="5"/>
      <c r="FLN24" s="5"/>
      <c r="FLO24" s="5"/>
      <c r="FLP24" s="5"/>
      <c r="FLQ24" s="5"/>
      <c r="FLR24" s="5"/>
      <c r="FLS24" s="5"/>
      <c r="FLT24" s="5"/>
      <c r="FLU24" s="5"/>
      <c r="FLV24" s="5"/>
      <c r="FLW24" s="5"/>
      <c r="FLX24" s="5"/>
      <c r="FLY24" s="5"/>
      <c r="FLZ24" s="5"/>
      <c r="FMA24" s="5"/>
      <c r="FMB24" s="5"/>
      <c r="FMC24" s="5"/>
      <c r="FMD24" s="5"/>
      <c r="FME24" s="5"/>
      <c r="FMF24" s="5"/>
      <c r="FMG24" s="5"/>
      <c r="FMH24" s="5"/>
      <c r="FMI24" s="5"/>
      <c r="FMJ24" s="5"/>
      <c r="FMK24" s="5"/>
      <c r="FML24" s="5"/>
      <c r="FMM24" s="5"/>
      <c r="FMN24" s="5"/>
      <c r="FMO24" s="5"/>
      <c r="FMP24" s="5"/>
      <c r="FMQ24" s="5"/>
      <c r="FMR24" s="5"/>
      <c r="FMS24" s="5"/>
      <c r="FMT24" s="5"/>
      <c r="FMU24" s="5"/>
      <c r="FMV24" s="5"/>
      <c r="FMW24" s="5"/>
      <c r="FMX24" s="5"/>
      <c r="FMY24" s="5"/>
      <c r="FMZ24" s="5"/>
      <c r="FNA24" s="5"/>
      <c r="FNB24" s="5"/>
      <c r="FNC24" s="5"/>
      <c r="FND24" s="5"/>
      <c r="FNE24" s="5"/>
      <c r="FNF24" s="5"/>
      <c r="FNG24" s="5"/>
      <c r="FNH24" s="5"/>
      <c r="FNI24" s="5"/>
      <c r="FNJ24" s="5"/>
      <c r="FNK24" s="5"/>
      <c r="FNL24" s="5"/>
      <c r="FNM24" s="5"/>
      <c r="FNN24" s="5"/>
      <c r="FNO24" s="5"/>
      <c r="FNP24" s="5"/>
      <c r="FNQ24" s="5"/>
      <c r="FNR24" s="5"/>
      <c r="FNS24" s="5"/>
      <c r="FNT24" s="5"/>
      <c r="FNU24" s="5"/>
      <c r="FNV24" s="5"/>
      <c r="FNW24" s="5"/>
      <c r="FNX24" s="5"/>
      <c r="FNY24" s="5"/>
      <c r="FNZ24" s="5"/>
      <c r="FOA24" s="5"/>
      <c r="FOB24" s="5"/>
      <c r="FOC24" s="5"/>
      <c r="FOD24" s="5"/>
      <c r="FOE24" s="5"/>
      <c r="FOF24" s="5"/>
      <c r="FOG24" s="5"/>
      <c r="FOH24" s="5"/>
      <c r="FOI24" s="5"/>
      <c r="FOJ24" s="5"/>
      <c r="FOK24" s="5"/>
      <c r="FOL24" s="5"/>
      <c r="FOM24" s="5"/>
      <c r="FON24" s="5"/>
      <c r="FOO24" s="5"/>
      <c r="FOP24" s="5"/>
      <c r="FOQ24" s="5"/>
      <c r="FOR24" s="5"/>
      <c r="FOS24" s="5"/>
      <c r="FOT24" s="5"/>
      <c r="FOU24" s="5"/>
      <c r="FOV24" s="5"/>
      <c r="FOW24" s="5"/>
      <c r="FOX24" s="5"/>
      <c r="FOY24" s="5"/>
      <c r="FOZ24" s="5"/>
      <c r="FPA24" s="5"/>
      <c r="FPB24" s="5"/>
      <c r="FPC24" s="5"/>
      <c r="FPD24" s="5"/>
      <c r="FPE24" s="5"/>
      <c r="FPF24" s="5"/>
      <c r="FPG24" s="5"/>
      <c r="FPH24" s="5"/>
      <c r="FPI24" s="5"/>
      <c r="FPJ24" s="5"/>
      <c r="FPK24" s="5"/>
      <c r="FPL24" s="5"/>
      <c r="FPM24" s="5"/>
      <c r="FPN24" s="5"/>
      <c r="FPO24" s="5"/>
      <c r="FPP24" s="5"/>
      <c r="FPQ24" s="5"/>
      <c r="FPR24" s="5"/>
      <c r="FPS24" s="5"/>
      <c r="FPT24" s="5"/>
      <c r="FPU24" s="5"/>
      <c r="FPV24" s="5"/>
      <c r="FPW24" s="5"/>
      <c r="FPX24" s="5"/>
      <c r="FPY24" s="5"/>
      <c r="FPZ24" s="5"/>
      <c r="FQA24" s="5"/>
      <c r="FQB24" s="5"/>
      <c r="FQC24" s="5"/>
      <c r="FQD24" s="5"/>
      <c r="FQE24" s="5"/>
      <c r="FQF24" s="5"/>
      <c r="FQG24" s="5"/>
      <c r="FQH24" s="5"/>
      <c r="FQI24" s="5"/>
      <c r="FQJ24" s="5"/>
      <c r="FQK24" s="5"/>
      <c r="FQL24" s="5"/>
      <c r="FQM24" s="5"/>
      <c r="FQN24" s="5"/>
      <c r="FQO24" s="5"/>
      <c r="FQP24" s="5"/>
      <c r="FQQ24" s="5"/>
      <c r="FQR24" s="5"/>
      <c r="FQS24" s="5"/>
      <c r="FQT24" s="5"/>
      <c r="FQU24" s="5"/>
      <c r="FQV24" s="5"/>
      <c r="FQW24" s="5"/>
      <c r="FQX24" s="5"/>
      <c r="FQY24" s="5"/>
      <c r="FQZ24" s="5"/>
      <c r="FRA24" s="5"/>
      <c r="FRB24" s="5"/>
      <c r="FRC24" s="5"/>
      <c r="FRD24" s="5"/>
      <c r="FRE24" s="5"/>
      <c r="FRF24" s="5"/>
      <c r="FRG24" s="5"/>
      <c r="FRH24" s="5"/>
      <c r="FRI24" s="5"/>
      <c r="FRJ24" s="5"/>
      <c r="FRK24" s="5"/>
      <c r="FRL24" s="5"/>
      <c r="FRM24" s="5"/>
      <c r="FRN24" s="5"/>
      <c r="FRO24" s="5"/>
      <c r="FRP24" s="5"/>
      <c r="FRQ24" s="5"/>
      <c r="FRR24" s="5"/>
      <c r="FRS24" s="5"/>
      <c r="FRT24" s="5"/>
      <c r="FRU24" s="5"/>
      <c r="FRV24" s="5"/>
      <c r="FRW24" s="5"/>
      <c r="FRX24" s="5"/>
      <c r="FRY24" s="5"/>
      <c r="FRZ24" s="5"/>
      <c r="FSA24" s="5"/>
      <c r="FSB24" s="5"/>
      <c r="FSC24" s="5"/>
      <c r="FSD24" s="5"/>
      <c r="FSE24" s="5"/>
      <c r="FSF24" s="5"/>
      <c r="FSG24" s="5"/>
      <c r="FSH24" s="5"/>
      <c r="FSI24" s="5"/>
      <c r="FSJ24" s="5"/>
      <c r="FSK24" s="5"/>
      <c r="FSL24" s="5"/>
      <c r="FSM24" s="5"/>
      <c r="FSN24" s="5"/>
      <c r="FSO24" s="5"/>
      <c r="FSP24" s="5"/>
      <c r="FSQ24" s="5"/>
      <c r="FSR24" s="5"/>
      <c r="FSS24" s="5"/>
      <c r="FST24" s="5"/>
      <c r="FSU24" s="5"/>
      <c r="FSV24" s="5"/>
      <c r="FSW24" s="5"/>
      <c r="FSX24" s="5"/>
      <c r="FSY24" s="5"/>
      <c r="FSZ24" s="5"/>
      <c r="FTA24" s="5"/>
      <c r="FTB24" s="5"/>
      <c r="FTC24" s="5"/>
      <c r="FTD24" s="5"/>
      <c r="FTE24" s="5"/>
      <c r="FTF24" s="5"/>
      <c r="FTG24" s="5"/>
      <c r="FTH24" s="5"/>
      <c r="FTI24" s="5"/>
      <c r="FTJ24" s="5"/>
      <c r="FTK24" s="5"/>
      <c r="FTL24" s="5"/>
      <c r="FTM24" s="5"/>
      <c r="FTN24" s="5"/>
      <c r="FTO24" s="5"/>
      <c r="FTP24" s="5"/>
      <c r="FTQ24" s="5"/>
      <c r="FTR24" s="5"/>
      <c r="FTS24" s="5"/>
      <c r="FTT24" s="5"/>
      <c r="FTU24" s="5"/>
      <c r="FTV24" s="5"/>
      <c r="FTW24" s="5"/>
      <c r="FTX24" s="5"/>
      <c r="FTY24" s="5"/>
      <c r="FTZ24" s="5"/>
      <c r="FUA24" s="5"/>
      <c r="FUB24" s="5"/>
      <c r="FUC24" s="5"/>
      <c r="FUD24" s="5"/>
      <c r="FUE24" s="5"/>
      <c r="FUF24" s="5"/>
      <c r="FUG24" s="5"/>
      <c r="FUH24" s="5"/>
      <c r="FUI24" s="5"/>
      <c r="FUJ24" s="5"/>
      <c r="FUK24" s="5"/>
      <c r="FUL24" s="5"/>
      <c r="FUM24" s="5"/>
      <c r="FUN24" s="5"/>
      <c r="FUO24" s="5"/>
      <c r="FUP24" s="5"/>
      <c r="FUQ24" s="5"/>
      <c r="FUR24" s="5"/>
      <c r="FUS24" s="5"/>
      <c r="FUT24" s="5"/>
      <c r="FUU24" s="5"/>
      <c r="FUV24" s="5"/>
      <c r="FUW24" s="5"/>
      <c r="FUX24" s="5"/>
      <c r="FUY24" s="5"/>
      <c r="FUZ24" s="5"/>
      <c r="FVA24" s="5"/>
      <c r="FVB24" s="5"/>
      <c r="FVC24" s="5"/>
      <c r="FVD24" s="5"/>
      <c r="FVE24" s="5"/>
      <c r="FVF24" s="5"/>
      <c r="FVG24" s="5"/>
      <c r="FVH24" s="5"/>
      <c r="FVI24" s="5"/>
      <c r="FVJ24" s="5"/>
      <c r="FVK24" s="5"/>
      <c r="FVL24" s="5"/>
      <c r="FVM24" s="5"/>
      <c r="FVN24" s="5"/>
      <c r="FVO24" s="5"/>
      <c r="FVP24" s="5"/>
      <c r="FVQ24" s="5"/>
      <c r="FVR24" s="5"/>
      <c r="FVS24" s="5"/>
      <c r="FVT24" s="5"/>
      <c r="FVU24" s="5"/>
      <c r="FVV24" s="5"/>
      <c r="FVW24" s="5"/>
      <c r="FVX24" s="5"/>
      <c r="FVY24" s="5"/>
      <c r="FVZ24" s="5"/>
      <c r="FWA24" s="5"/>
      <c r="FWB24" s="5"/>
      <c r="FWC24" s="5"/>
      <c r="FWD24" s="5"/>
      <c r="FWE24" s="5"/>
      <c r="FWF24" s="5"/>
      <c r="FWG24" s="5"/>
      <c r="FWH24" s="5"/>
      <c r="FWI24" s="5"/>
      <c r="FWJ24" s="5"/>
      <c r="FWK24" s="5"/>
      <c r="FWL24" s="5"/>
      <c r="FWM24" s="5"/>
      <c r="FWN24" s="5"/>
      <c r="FWO24" s="5"/>
      <c r="FWP24" s="5"/>
      <c r="FWQ24" s="5"/>
      <c r="FWR24" s="5"/>
      <c r="FWS24" s="5"/>
      <c r="FWT24" s="5"/>
      <c r="FWU24" s="5"/>
      <c r="FWV24" s="5"/>
      <c r="FWW24" s="5"/>
      <c r="FWX24" s="5"/>
      <c r="FWY24" s="5"/>
      <c r="FWZ24" s="5"/>
      <c r="FXA24" s="5"/>
      <c r="FXB24" s="5"/>
      <c r="FXC24" s="5"/>
      <c r="FXD24" s="5"/>
      <c r="FXE24" s="5"/>
      <c r="FXF24" s="5"/>
      <c r="FXG24" s="5"/>
      <c r="FXH24" s="5"/>
      <c r="FXI24" s="5"/>
      <c r="FXJ24" s="5"/>
      <c r="FXK24" s="5"/>
      <c r="FXL24" s="5"/>
      <c r="FXM24" s="5"/>
      <c r="FXN24" s="5"/>
      <c r="FXO24" s="5"/>
      <c r="FXP24" s="5"/>
      <c r="FXQ24" s="5"/>
      <c r="FXR24" s="5"/>
      <c r="FXS24" s="5"/>
      <c r="FXT24" s="5"/>
      <c r="FXU24" s="5"/>
      <c r="FXV24" s="5"/>
      <c r="FXW24" s="5"/>
      <c r="FXX24" s="5"/>
      <c r="FXY24" s="5"/>
      <c r="FXZ24" s="5"/>
      <c r="FYA24" s="5"/>
      <c r="FYB24" s="5"/>
      <c r="FYC24" s="5"/>
      <c r="FYD24" s="5"/>
      <c r="FYE24" s="5"/>
      <c r="FYF24" s="5"/>
      <c r="FYG24" s="5"/>
      <c r="FYH24" s="5"/>
      <c r="FYI24" s="5"/>
      <c r="FYJ24" s="5"/>
      <c r="FYK24" s="5"/>
      <c r="FYL24" s="5"/>
      <c r="FYM24" s="5"/>
      <c r="FYN24" s="5"/>
      <c r="FYO24" s="5"/>
      <c r="FYP24" s="5"/>
      <c r="FYQ24" s="5"/>
      <c r="FYR24" s="5"/>
      <c r="FYS24" s="5"/>
      <c r="FYT24" s="5"/>
      <c r="FYU24" s="5"/>
      <c r="FYV24" s="5"/>
      <c r="FYW24" s="5"/>
      <c r="FYX24" s="5"/>
      <c r="FYY24" s="5"/>
      <c r="FYZ24" s="5"/>
      <c r="FZA24" s="5"/>
      <c r="FZB24" s="5"/>
      <c r="FZC24" s="5"/>
      <c r="FZD24" s="5"/>
      <c r="FZE24" s="5"/>
      <c r="FZF24" s="5"/>
      <c r="FZG24" s="5"/>
      <c r="FZH24" s="5"/>
      <c r="FZI24" s="5"/>
      <c r="FZJ24" s="5"/>
      <c r="FZK24" s="5"/>
      <c r="FZL24" s="5"/>
      <c r="FZM24" s="5"/>
      <c r="FZN24" s="5"/>
      <c r="FZO24" s="5"/>
      <c r="FZP24" s="5"/>
      <c r="FZQ24" s="5"/>
      <c r="FZR24" s="5"/>
      <c r="FZS24" s="5"/>
      <c r="FZT24" s="5"/>
      <c r="FZU24" s="5"/>
      <c r="FZV24" s="5"/>
      <c r="FZW24" s="5"/>
      <c r="FZX24" s="5"/>
      <c r="FZY24" s="5"/>
      <c r="FZZ24" s="5"/>
      <c r="GAA24" s="5"/>
      <c r="GAB24" s="5"/>
      <c r="GAC24" s="5"/>
      <c r="GAD24" s="5"/>
      <c r="GAE24" s="5"/>
      <c r="GAF24" s="5"/>
      <c r="GAG24" s="5"/>
      <c r="GAH24" s="5"/>
      <c r="GAI24" s="5"/>
      <c r="GAJ24" s="5"/>
      <c r="GAK24" s="5"/>
      <c r="GAL24" s="5"/>
      <c r="GAM24" s="5"/>
      <c r="GAN24" s="5"/>
      <c r="GAO24" s="5"/>
      <c r="GAP24" s="5"/>
      <c r="GAQ24" s="5"/>
      <c r="GAR24" s="5"/>
      <c r="GAS24" s="5"/>
      <c r="GAT24" s="5"/>
      <c r="GAU24" s="5"/>
      <c r="GAV24" s="5"/>
      <c r="GAW24" s="5"/>
      <c r="GAX24" s="5"/>
      <c r="GAY24" s="5"/>
      <c r="GAZ24" s="5"/>
      <c r="GBA24" s="5"/>
      <c r="GBB24" s="5"/>
      <c r="GBC24" s="5"/>
      <c r="GBD24" s="5"/>
      <c r="GBE24" s="5"/>
      <c r="GBF24" s="5"/>
      <c r="GBG24" s="5"/>
      <c r="GBH24" s="5"/>
      <c r="GBI24" s="5"/>
      <c r="GBJ24" s="5"/>
      <c r="GBK24" s="5"/>
      <c r="GBL24" s="5"/>
      <c r="GBM24" s="5"/>
      <c r="GBN24" s="5"/>
      <c r="GBO24" s="5"/>
      <c r="GBP24" s="5"/>
      <c r="GBQ24" s="5"/>
      <c r="GBR24" s="5"/>
      <c r="GBS24" s="5"/>
      <c r="GBT24" s="5"/>
      <c r="GBU24" s="5"/>
      <c r="GBV24" s="5"/>
      <c r="GBW24" s="5"/>
      <c r="GBX24" s="5"/>
      <c r="GBY24" s="5"/>
      <c r="GBZ24" s="5"/>
      <c r="GCA24" s="5"/>
      <c r="GCB24" s="5"/>
      <c r="GCC24" s="5"/>
      <c r="GCD24" s="5"/>
      <c r="GCE24" s="5"/>
      <c r="GCF24" s="5"/>
      <c r="GCG24" s="5"/>
      <c r="GCH24" s="5"/>
      <c r="GCI24" s="5"/>
      <c r="GCJ24" s="5"/>
      <c r="GCK24" s="5"/>
      <c r="GCL24" s="5"/>
      <c r="GCM24" s="5"/>
      <c r="GCN24" s="5"/>
      <c r="GCO24" s="5"/>
      <c r="GCP24" s="5"/>
      <c r="GCQ24" s="5"/>
      <c r="GCR24" s="5"/>
      <c r="GCS24" s="5"/>
      <c r="GCT24" s="5"/>
      <c r="GCU24" s="5"/>
      <c r="GCV24" s="5"/>
      <c r="GCW24" s="5"/>
      <c r="GCX24" s="5"/>
      <c r="GCY24" s="5"/>
      <c r="GCZ24" s="5"/>
      <c r="GDA24" s="5"/>
      <c r="GDB24" s="5"/>
      <c r="GDC24" s="5"/>
      <c r="GDD24" s="5"/>
      <c r="GDE24" s="5"/>
      <c r="GDF24" s="5"/>
      <c r="GDG24" s="5"/>
      <c r="GDH24" s="5"/>
      <c r="GDI24" s="5"/>
      <c r="GDJ24" s="5"/>
      <c r="GDK24" s="5"/>
      <c r="GDL24" s="5"/>
      <c r="GDM24" s="5"/>
      <c r="GDN24" s="5"/>
      <c r="GDO24" s="5"/>
      <c r="GDP24" s="5"/>
      <c r="GDQ24" s="5"/>
      <c r="GDR24" s="5"/>
      <c r="GDS24" s="5"/>
      <c r="GDT24" s="5"/>
      <c r="GDU24" s="5"/>
      <c r="GDV24" s="5"/>
      <c r="GDW24" s="5"/>
      <c r="GDX24" s="5"/>
      <c r="GDY24" s="5"/>
      <c r="GDZ24" s="5"/>
      <c r="GEA24" s="5"/>
      <c r="GEB24" s="5"/>
      <c r="GEC24" s="5"/>
      <c r="GED24" s="5"/>
      <c r="GEE24" s="5"/>
      <c r="GEF24" s="5"/>
      <c r="GEG24" s="5"/>
      <c r="GEH24" s="5"/>
      <c r="GEI24" s="5"/>
      <c r="GEJ24" s="5"/>
      <c r="GEK24" s="5"/>
      <c r="GEL24" s="5"/>
      <c r="GEM24" s="5"/>
      <c r="GEN24" s="5"/>
      <c r="GEO24" s="5"/>
      <c r="GEP24" s="5"/>
      <c r="GEQ24" s="5"/>
      <c r="GER24" s="5"/>
      <c r="GES24" s="5"/>
      <c r="GET24" s="5"/>
      <c r="GEU24" s="5"/>
      <c r="GEV24" s="5"/>
      <c r="GEW24" s="5"/>
      <c r="GEX24" s="5"/>
      <c r="GEY24" s="5"/>
      <c r="GEZ24" s="5"/>
      <c r="GFA24" s="5"/>
      <c r="GFB24" s="5"/>
      <c r="GFC24" s="5"/>
      <c r="GFD24" s="5"/>
      <c r="GFE24" s="5"/>
      <c r="GFF24" s="5"/>
      <c r="GFG24" s="5"/>
      <c r="GFH24" s="5"/>
      <c r="GFI24" s="5"/>
      <c r="GFJ24" s="5"/>
      <c r="GFK24" s="5"/>
      <c r="GFL24" s="5"/>
      <c r="GFM24" s="5"/>
      <c r="GFN24" s="5"/>
      <c r="GFO24" s="5"/>
      <c r="GFP24" s="5"/>
      <c r="GFQ24" s="5"/>
      <c r="GFR24" s="5"/>
      <c r="GFS24" s="5"/>
      <c r="GFT24" s="5"/>
      <c r="GFU24" s="5"/>
      <c r="GFV24" s="5"/>
      <c r="GFW24" s="5"/>
      <c r="GFX24" s="5"/>
      <c r="GFY24" s="5"/>
      <c r="GFZ24" s="5"/>
      <c r="GGA24" s="5"/>
      <c r="GGB24" s="5"/>
      <c r="GGC24" s="5"/>
      <c r="GGD24" s="5"/>
      <c r="GGE24" s="5"/>
      <c r="GGF24" s="5"/>
      <c r="GGG24" s="5"/>
      <c r="GGH24" s="5"/>
      <c r="GGI24" s="5"/>
      <c r="GGJ24" s="5"/>
      <c r="GGK24" s="5"/>
      <c r="GGL24" s="5"/>
      <c r="GGM24" s="5"/>
      <c r="GGN24" s="5"/>
      <c r="GGO24" s="5"/>
      <c r="GGP24" s="5"/>
      <c r="GGQ24" s="5"/>
      <c r="GGR24" s="5"/>
      <c r="GGS24" s="5"/>
      <c r="GGT24" s="5"/>
      <c r="GGU24" s="5"/>
      <c r="GGV24" s="5"/>
      <c r="GGW24" s="5"/>
      <c r="GGX24" s="5"/>
      <c r="GGY24" s="5"/>
      <c r="GGZ24" s="5"/>
      <c r="GHA24" s="5"/>
      <c r="GHB24" s="5"/>
      <c r="GHC24" s="5"/>
      <c r="GHD24" s="5"/>
      <c r="GHE24" s="5"/>
      <c r="GHF24" s="5"/>
      <c r="GHG24" s="5"/>
      <c r="GHH24" s="5"/>
      <c r="GHI24" s="5"/>
      <c r="GHJ24" s="5"/>
      <c r="GHK24" s="5"/>
      <c r="GHL24" s="5"/>
      <c r="GHM24" s="5"/>
      <c r="GHN24" s="5"/>
      <c r="GHO24" s="5"/>
      <c r="GHP24" s="5"/>
      <c r="GHQ24" s="5"/>
      <c r="GHR24" s="5"/>
      <c r="GHS24" s="5"/>
      <c r="GHT24" s="5"/>
      <c r="GHU24" s="5"/>
      <c r="GHV24" s="5"/>
      <c r="GHW24" s="5"/>
      <c r="GHX24" s="5"/>
      <c r="GHY24" s="5"/>
      <c r="GHZ24" s="5"/>
      <c r="GIA24" s="5"/>
      <c r="GIB24" s="5"/>
      <c r="GIC24" s="5"/>
      <c r="GID24" s="5"/>
      <c r="GIE24" s="5"/>
      <c r="GIF24" s="5"/>
      <c r="GIG24" s="5"/>
      <c r="GIH24" s="5"/>
      <c r="GII24" s="5"/>
      <c r="GIJ24" s="5"/>
      <c r="GIK24" s="5"/>
      <c r="GIL24" s="5"/>
      <c r="GIM24" s="5"/>
      <c r="GIN24" s="5"/>
      <c r="GIO24" s="5"/>
      <c r="GIP24" s="5"/>
      <c r="GIQ24" s="5"/>
      <c r="GIR24" s="5"/>
      <c r="GIS24" s="5"/>
      <c r="GIT24" s="5"/>
      <c r="GIU24" s="5"/>
      <c r="GIV24" s="5"/>
      <c r="GIW24" s="5"/>
      <c r="GIX24" s="5"/>
      <c r="GIY24" s="5"/>
      <c r="GIZ24" s="5"/>
      <c r="GJA24" s="5"/>
      <c r="GJB24" s="5"/>
      <c r="GJC24" s="5"/>
      <c r="GJD24" s="5"/>
      <c r="GJE24" s="5"/>
      <c r="GJF24" s="5"/>
      <c r="GJG24" s="5"/>
      <c r="GJH24" s="5"/>
      <c r="GJI24" s="5"/>
      <c r="GJJ24" s="5"/>
      <c r="GJK24" s="5"/>
      <c r="GJL24" s="5"/>
      <c r="GJM24" s="5"/>
      <c r="GJN24" s="5"/>
      <c r="GJO24" s="5"/>
      <c r="GJP24" s="5"/>
      <c r="GJQ24" s="5"/>
      <c r="GJR24" s="5"/>
      <c r="GJS24" s="5"/>
      <c r="GJT24" s="5"/>
      <c r="GJU24" s="5"/>
      <c r="GJV24" s="5"/>
      <c r="GJW24" s="5"/>
      <c r="GJX24" s="5"/>
      <c r="GJY24" s="5"/>
      <c r="GJZ24" s="5"/>
      <c r="GKA24" s="5"/>
      <c r="GKB24" s="5"/>
      <c r="GKC24" s="5"/>
      <c r="GKD24" s="5"/>
      <c r="GKE24" s="5"/>
      <c r="GKF24" s="5"/>
      <c r="GKG24" s="5"/>
      <c r="GKH24" s="5"/>
      <c r="GKI24" s="5"/>
      <c r="GKJ24" s="5"/>
      <c r="GKK24" s="5"/>
      <c r="GKL24" s="5"/>
      <c r="GKM24" s="5"/>
      <c r="GKN24" s="5"/>
      <c r="GKO24" s="5"/>
      <c r="GKP24" s="5"/>
      <c r="GKQ24" s="5"/>
      <c r="GKR24" s="5"/>
      <c r="GKS24" s="5"/>
      <c r="GKT24" s="5"/>
      <c r="GKU24" s="5"/>
      <c r="GKV24" s="5"/>
      <c r="GKW24" s="5"/>
      <c r="GKX24" s="5"/>
      <c r="GKY24" s="5"/>
      <c r="GKZ24" s="5"/>
      <c r="GLA24" s="5"/>
      <c r="GLB24" s="5"/>
      <c r="GLC24" s="5"/>
      <c r="GLD24" s="5"/>
      <c r="GLE24" s="5"/>
      <c r="GLF24" s="5"/>
      <c r="GLG24" s="5"/>
      <c r="GLH24" s="5"/>
      <c r="GLI24" s="5"/>
      <c r="GLJ24" s="5"/>
      <c r="GLK24" s="5"/>
      <c r="GLL24" s="5"/>
      <c r="GLM24" s="5"/>
      <c r="GLN24" s="5"/>
      <c r="GLO24" s="5"/>
      <c r="GLP24" s="5"/>
      <c r="GLQ24" s="5"/>
      <c r="GLR24" s="5"/>
      <c r="GLS24" s="5"/>
      <c r="GLT24" s="5"/>
      <c r="GLU24" s="5"/>
      <c r="GLV24" s="5"/>
      <c r="GLW24" s="5"/>
      <c r="GLX24" s="5"/>
      <c r="GLY24" s="5"/>
      <c r="GLZ24" s="5"/>
      <c r="GMA24" s="5"/>
      <c r="GMB24" s="5"/>
      <c r="GMC24" s="5"/>
      <c r="GMD24" s="5"/>
      <c r="GME24" s="5"/>
      <c r="GMF24" s="5"/>
      <c r="GMG24" s="5"/>
      <c r="GMH24" s="5"/>
      <c r="GMI24" s="5"/>
      <c r="GMJ24" s="5"/>
      <c r="GMK24" s="5"/>
      <c r="GML24" s="5"/>
      <c r="GMM24" s="5"/>
      <c r="GMN24" s="5"/>
      <c r="GMO24" s="5"/>
      <c r="GMP24" s="5"/>
      <c r="GMQ24" s="5"/>
      <c r="GMR24" s="5"/>
      <c r="GMS24" s="5"/>
      <c r="GMT24" s="5"/>
      <c r="GMU24" s="5"/>
      <c r="GMV24" s="5"/>
      <c r="GMW24" s="5"/>
      <c r="GMX24" s="5"/>
      <c r="GMY24" s="5"/>
      <c r="GMZ24" s="5"/>
      <c r="GNA24" s="5"/>
      <c r="GNB24" s="5"/>
      <c r="GNC24" s="5"/>
      <c r="GND24" s="5"/>
      <c r="GNE24" s="5"/>
      <c r="GNF24" s="5"/>
      <c r="GNG24" s="5"/>
      <c r="GNH24" s="5"/>
      <c r="GNI24" s="5"/>
      <c r="GNJ24" s="5"/>
      <c r="GNK24" s="5"/>
      <c r="GNL24" s="5"/>
      <c r="GNM24" s="5"/>
      <c r="GNN24" s="5"/>
      <c r="GNO24" s="5"/>
      <c r="GNP24" s="5"/>
      <c r="GNQ24" s="5"/>
      <c r="GNR24" s="5"/>
      <c r="GNS24" s="5"/>
      <c r="GNT24" s="5"/>
      <c r="GNU24" s="5"/>
      <c r="GNV24" s="5"/>
      <c r="GNW24" s="5"/>
      <c r="GNX24" s="5"/>
      <c r="GNY24" s="5"/>
      <c r="GNZ24" s="5"/>
      <c r="GOA24" s="5"/>
      <c r="GOB24" s="5"/>
      <c r="GOC24" s="5"/>
      <c r="GOD24" s="5"/>
      <c r="GOE24" s="5"/>
      <c r="GOF24" s="5"/>
      <c r="GOG24" s="5"/>
      <c r="GOH24" s="5"/>
      <c r="GOI24" s="5"/>
      <c r="GOJ24" s="5"/>
      <c r="GOK24" s="5"/>
      <c r="GOL24" s="5"/>
      <c r="GOM24" s="5"/>
      <c r="GON24" s="5"/>
      <c r="GOO24" s="5"/>
      <c r="GOP24" s="5"/>
      <c r="GOQ24" s="5"/>
      <c r="GOR24" s="5"/>
      <c r="GOS24" s="5"/>
      <c r="GOT24" s="5"/>
      <c r="GOU24" s="5"/>
      <c r="GOV24" s="5"/>
      <c r="GOW24" s="5"/>
      <c r="GOX24" s="5"/>
      <c r="GOY24" s="5"/>
      <c r="GOZ24" s="5"/>
      <c r="GPA24" s="5"/>
      <c r="GPB24" s="5"/>
      <c r="GPC24" s="5"/>
      <c r="GPD24" s="5"/>
      <c r="GPE24" s="5"/>
      <c r="GPF24" s="5"/>
      <c r="GPG24" s="5"/>
      <c r="GPH24" s="5"/>
      <c r="GPI24" s="5"/>
      <c r="GPJ24" s="5"/>
      <c r="GPK24" s="5"/>
      <c r="GPL24" s="5"/>
      <c r="GPM24" s="5"/>
      <c r="GPN24" s="5"/>
      <c r="GPO24" s="5"/>
      <c r="GPP24" s="5"/>
      <c r="GPQ24" s="5"/>
      <c r="GPR24" s="5"/>
      <c r="GPS24" s="5"/>
      <c r="GPT24" s="5"/>
      <c r="GPU24" s="5"/>
      <c r="GPV24" s="5"/>
      <c r="GPW24" s="5"/>
      <c r="GPX24" s="5"/>
      <c r="GPY24" s="5"/>
      <c r="GPZ24" s="5"/>
      <c r="GQA24" s="5"/>
      <c r="GQB24" s="5"/>
      <c r="GQC24" s="5"/>
      <c r="GQD24" s="5"/>
      <c r="GQE24" s="5"/>
      <c r="GQF24" s="5"/>
      <c r="GQG24" s="5"/>
      <c r="GQH24" s="5"/>
      <c r="GQI24" s="5"/>
      <c r="GQJ24" s="5"/>
      <c r="GQK24" s="5"/>
      <c r="GQL24" s="5"/>
      <c r="GQM24" s="5"/>
      <c r="GQN24" s="5"/>
      <c r="GQO24" s="5"/>
      <c r="GQP24" s="5"/>
      <c r="GQQ24" s="5"/>
      <c r="GQR24" s="5"/>
      <c r="GQS24" s="5"/>
      <c r="GQT24" s="5"/>
      <c r="GQU24" s="5"/>
      <c r="GQV24" s="5"/>
      <c r="GQW24" s="5"/>
      <c r="GQX24" s="5"/>
      <c r="GQY24" s="5"/>
      <c r="GQZ24" s="5"/>
      <c r="GRA24" s="5"/>
      <c r="GRB24" s="5"/>
      <c r="GRC24" s="5"/>
      <c r="GRD24" s="5"/>
      <c r="GRE24" s="5"/>
      <c r="GRF24" s="5"/>
      <c r="GRG24" s="5"/>
      <c r="GRH24" s="5"/>
      <c r="GRI24" s="5"/>
      <c r="GRJ24" s="5"/>
      <c r="GRK24" s="5"/>
      <c r="GRL24" s="5"/>
      <c r="GRM24" s="5"/>
      <c r="GRN24" s="5"/>
      <c r="GRO24" s="5"/>
      <c r="GRP24" s="5"/>
      <c r="GRQ24" s="5"/>
      <c r="GRR24" s="5"/>
      <c r="GRS24" s="5"/>
      <c r="GRT24" s="5"/>
      <c r="GRU24" s="5"/>
      <c r="GRV24" s="5"/>
      <c r="GRW24" s="5"/>
      <c r="GRX24" s="5"/>
      <c r="GRY24" s="5"/>
      <c r="GRZ24" s="5"/>
      <c r="GSA24" s="5"/>
      <c r="GSB24" s="5"/>
      <c r="GSC24" s="5"/>
      <c r="GSD24" s="5"/>
      <c r="GSE24" s="5"/>
      <c r="GSF24" s="5"/>
      <c r="GSG24" s="5"/>
      <c r="GSH24" s="5"/>
      <c r="GSI24" s="5"/>
      <c r="GSJ24" s="5"/>
      <c r="GSK24" s="5"/>
      <c r="GSL24" s="5"/>
      <c r="GSM24" s="5"/>
      <c r="GSN24" s="5"/>
      <c r="GSO24" s="5"/>
      <c r="GSP24" s="5"/>
      <c r="GSQ24" s="5"/>
      <c r="GSR24" s="5"/>
      <c r="GSS24" s="5"/>
      <c r="GST24" s="5"/>
      <c r="GSU24" s="5"/>
      <c r="GSV24" s="5"/>
      <c r="GSW24" s="5"/>
      <c r="GSX24" s="5"/>
      <c r="GSY24" s="5"/>
      <c r="GSZ24" s="5"/>
      <c r="GTA24" s="5"/>
      <c r="GTB24" s="5"/>
      <c r="GTC24" s="5"/>
      <c r="GTD24" s="5"/>
      <c r="GTE24" s="5"/>
      <c r="GTF24" s="5"/>
      <c r="GTG24" s="5"/>
      <c r="GTH24" s="5"/>
      <c r="GTI24" s="5"/>
      <c r="GTJ24" s="5"/>
      <c r="GTK24" s="5"/>
      <c r="GTL24" s="5"/>
      <c r="GTM24" s="5"/>
      <c r="GTN24" s="5"/>
      <c r="GTO24" s="5"/>
      <c r="GTP24" s="5"/>
      <c r="GTQ24" s="5"/>
      <c r="GTR24" s="5"/>
      <c r="GTS24" s="5"/>
      <c r="GTT24" s="5"/>
      <c r="GTU24" s="5"/>
      <c r="GTV24" s="5"/>
      <c r="GTW24" s="5"/>
      <c r="GTX24" s="5"/>
      <c r="GTY24" s="5"/>
      <c r="GTZ24" s="5"/>
      <c r="GUA24" s="5"/>
      <c r="GUB24" s="5"/>
      <c r="GUC24" s="5"/>
      <c r="GUD24" s="5"/>
      <c r="GUE24" s="5"/>
      <c r="GUF24" s="5"/>
      <c r="GUG24" s="5"/>
      <c r="GUH24" s="5"/>
      <c r="GUI24" s="5"/>
      <c r="GUJ24" s="5"/>
      <c r="GUK24" s="5"/>
      <c r="GUL24" s="5"/>
      <c r="GUM24" s="5"/>
      <c r="GUN24" s="5"/>
      <c r="GUO24" s="5"/>
      <c r="GUP24" s="5"/>
      <c r="GUQ24" s="5"/>
      <c r="GUR24" s="5"/>
      <c r="GUS24" s="5"/>
      <c r="GUT24" s="5"/>
      <c r="GUU24" s="5"/>
      <c r="GUV24" s="5"/>
      <c r="GUW24" s="5"/>
      <c r="GUX24" s="5"/>
      <c r="GUY24" s="5"/>
      <c r="GUZ24" s="5"/>
      <c r="GVA24" s="5"/>
      <c r="GVB24" s="5"/>
      <c r="GVC24" s="5"/>
      <c r="GVD24" s="5"/>
      <c r="GVE24" s="5"/>
      <c r="GVF24" s="5"/>
      <c r="GVG24" s="5"/>
      <c r="GVH24" s="5"/>
      <c r="GVI24" s="5"/>
      <c r="GVJ24" s="5"/>
      <c r="GVK24" s="5"/>
      <c r="GVL24" s="5"/>
      <c r="GVM24" s="5"/>
      <c r="GVN24" s="5"/>
      <c r="GVO24" s="5"/>
      <c r="GVP24" s="5"/>
      <c r="GVQ24" s="5"/>
      <c r="GVR24" s="5"/>
      <c r="GVS24" s="5"/>
      <c r="GVT24" s="5"/>
      <c r="GVU24" s="5"/>
      <c r="GVV24" s="5"/>
      <c r="GVW24" s="5"/>
      <c r="GVX24" s="5"/>
      <c r="GVY24" s="5"/>
      <c r="GVZ24" s="5"/>
      <c r="GWA24" s="5"/>
      <c r="GWB24" s="5"/>
      <c r="GWC24" s="5"/>
      <c r="GWD24" s="5"/>
      <c r="GWE24" s="5"/>
      <c r="GWF24" s="5"/>
      <c r="GWG24" s="5"/>
      <c r="GWH24" s="5"/>
      <c r="GWI24" s="5"/>
      <c r="GWJ24" s="5"/>
      <c r="GWK24" s="5"/>
      <c r="GWL24" s="5"/>
      <c r="GWM24" s="5"/>
      <c r="GWN24" s="5"/>
      <c r="GWO24" s="5"/>
      <c r="GWP24" s="5"/>
      <c r="GWQ24" s="5"/>
      <c r="GWR24" s="5"/>
      <c r="GWS24" s="5"/>
      <c r="GWT24" s="5"/>
      <c r="GWU24" s="5"/>
      <c r="GWV24" s="5"/>
      <c r="GWW24" s="5"/>
      <c r="GWX24" s="5"/>
      <c r="GWY24" s="5"/>
      <c r="GWZ24" s="5"/>
      <c r="GXA24" s="5"/>
      <c r="GXB24" s="5"/>
      <c r="GXC24" s="5"/>
      <c r="GXD24" s="5"/>
      <c r="GXE24" s="5"/>
      <c r="GXF24" s="5"/>
      <c r="GXG24" s="5"/>
      <c r="GXH24" s="5"/>
      <c r="GXI24" s="5"/>
      <c r="GXJ24" s="5"/>
      <c r="GXK24" s="5"/>
      <c r="GXL24" s="5"/>
      <c r="GXM24" s="5"/>
      <c r="GXN24" s="5"/>
      <c r="GXO24" s="5"/>
      <c r="GXP24" s="5"/>
      <c r="GXQ24" s="5"/>
      <c r="GXR24" s="5"/>
      <c r="GXS24" s="5"/>
      <c r="GXT24" s="5"/>
      <c r="GXU24" s="5"/>
      <c r="GXV24" s="5"/>
      <c r="GXW24" s="5"/>
      <c r="GXX24" s="5"/>
      <c r="GXY24" s="5"/>
      <c r="GXZ24" s="5"/>
      <c r="GYA24" s="5"/>
      <c r="GYB24" s="5"/>
      <c r="GYC24" s="5"/>
      <c r="GYD24" s="5"/>
      <c r="GYE24" s="5"/>
      <c r="GYF24" s="5"/>
      <c r="GYG24" s="5"/>
      <c r="GYH24" s="5"/>
      <c r="GYI24" s="5"/>
      <c r="GYJ24" s="5"/>
      <c r="GYK24" s="5"/>
      <c r="GYL24" s="5"/>
      <c r="GYM24" s="5"/>
      <c r="GYN24" s="5"/>
      <c r="GYO24" s="5"/>
      <c r="GYP24" s="5"/>
      <c r="GYQ24" s="5"/>
      <c r="GYR24" s="5"/>
      <c r="GYS24" s="5"/>
      <c r="GYT24" s="5"/>
      <c r="GYU24" s="5"/>
      <c r="GYV24" s="5"/>
      <c r="GYW24" s="5"/>
      <c r="GYX24" s="5"/>
      <c r="GYY24" s="5"/>
      <c r="GYZ24" s="5"/>
      <c r="GZA24" s="5"/>
      <c r="GZB24" s="5"/>
      <c r="GZC24" s="5"/>
      <c r="GZD24" s="5"/>
      <c r="GZE24" s="5"/>
      <c r="GZF24" s="5"/>
      <c r="GZG24" s="5"/>
      <c r="GZH24" s="5"/>
      <c r="GZI24" s="5"/>
      <c r="GZJ24" s="5"/>
      <c r="GZK24" s="5"/>
      <c r="GZL24" s="5"/>
      <c r="GZM24" s="5"/>
      <c r="GZN24" s="5"/>
      <c r="GZO24" s="5"/>
      <c r="GZP24" s="5"/>
      <c r="GZQ24" s="5"/>
      <c r="GZR24" s="5"/>
      <c r="GZS24" s="5"/>
      <c r="GZT24" s="5"/>
      <c r="GZU24" s="5"/>
      <c r="GZV24" s="5"/>
      <c r="GZW24" s="5"/>
      <c r="GZX24" s="5"/>
      <c r="GZY24" s="5"/>
      <c r="GZZ24" s="5"/>
      <c r="HAA24" s="5"/>
      <c r="HAB24" s="5"/>
      <c r="HAC24" s="5"/>
      <c r="HAD24" s="5"/>
      <c r="HAE24" s="5"/>
      <c r="HAF24" s="5"/>
      <c r="HAG24" s="5"/>
      <c r="HAH24" s="5"/>
      <c r="HAI24" s="5"/>
      <c r="HAJ24" s="5"/>
      <c r="HAK24" s="5"/>
      <c r="HAL24" s="5"/>
      <c r="HAM24" s="5"/>
      <c r="HAN24" s="5"/>
      <c r="HAO24" s="5"/>
      <c r="HAP24" s="5"/>
      <c r="HAQ24" s="5"/>
      <c r="HAR24" s="5"/>
      <c r="HAS24" s="5"/>
      <c r="HAT24" s="5"/>
      <c r="HAU24" s="5"/>
      <c r="HAV24" s="5"/>
      <c r="HAW24" s="5"/>
      <c r="HAX24" s="5"/>
      <c r="HAY24" s="5"/>
      <c r="HAZ24" s="5"/>
      <c r="HBA24" s="5"/>
      <c r="HBB24" s="5"/>
      <c r="HBC24" s="5"/>
      <c r="HBD24" s="5"/>
      <c r="HBE24" s="5"/>
      <c r="HBF24" s="5"/>
      <c r="HBG24" s="5"/>
      <c r="HBH24" s="5"/>
      <c r="HBI24" s="5"/>
      <c r="HBJ24" s="5"/>
      <c r="HBK24" s="5"/>
      <c r="HBL24" s="5"/>
      <c r="HBM24" s="5"/>
      <c r="HBN24" s="5"/>
      <c r="HBO24" s="5"/>
      <c r="HBP24" s="5"/>
      <c r="HBQ24" s="5"/>
      <c r="HBR24" s="5"/>
      <c r="HBS24" s="5"/>
      <c r="HBT24" s="5"/>
      <c r="HBU24" s="5"/>
      <c r="HBV24" s="5"/>
      <c r="HBW24" s="5"/>
      <c r="HBX24" s="5"/>
      <c r="HBY24" s="5"/>
      <c r="HBZ24" s="5"/>
      <c r="HCA24" s="5"/>
      <c r="HCB24" s="5"/>
      <c r="HCC24" s="5"/>
      <c r="HCD24" s="5"/>
      <c r="HCE24" s="5"/>
      <c r="HCF24" s="5"/>
      <c r="HCG24" s="5"/>
      <c r="HCH24" s="5"/>
      <c r="HCI24" s="5"/>
      <c r="HCJ24" s="5"/>
      <c r="HCK24" s="5"/>
      <c r="HCL24" s="5"/>
      <c r="HCM24" s="5"/>
      <c r="HCN24" s="5"/>
      <c r="HCO24" s="5"/>
      <c r="HCP24" s="5"/>
      <c r="HCQ24" s="5"/>
      <c r="HCR24" s="5"/>
      <c r="HCS24" s="5"/>
      <c r="HCT24" s="5"/>
      <c r="HCU24" s="5"/>
      <c r="HCV24" s="5"/>
      <c r="HCW24" s="5"/>
      <c r="HCX24" s="5"/>
      <c r="HCY24" s="5"/>
      <c r="HCZ24" s="5"/>
      <c r="HDA24" s="5"/>
      <c r="HDB24" s="5"/>
      <c r="HDC24" s="5"/>
      <c r="HDD24" s="5"/>
      <c r="HDE24" s="5"/>
      <c r="HDF24" s="5"/>
      <c r="HDG24" s="5"/>
      <c r="HDH24" s="5"/>
      <c r="HDI24" s="5"/>
      <c r="HDJ24" s="5"/>
      <c r="HDK24" s="5"/>
      <c r="HDL24" s="5"/>
      <c r="HDM24" s="5"/>
      <c r="HDN24" s="5"/>
      <c r="HDO24" s="5"/>
      <c r="HDP24" s="5"/>
      <c r="HDQ24" s="5"/>
      <c r="HDR24" s="5"/>
      <c r="HDS24" s="5"/>
      <c r="HDT24" s="5"/>
      <c r="HDU24" s="5"/>
      <c r="HDV24" s="5"/>
      <c r="HDW24" s="5"/>
      <c r="HDX24" s="5"/>
      <c r="HDY24" s="5"/>
      <c r="HDZ24" s="5"/>
      <c r="HEA24" s="5"/>
      <c r="HEB24" s="5"/>
      <c r="HEC24" s="5"/>
      <c r="HED24" s="5"/>
      <c r="HEE24" s="5"/>
      <c r="HEF24" s="5"/>
      <c r="HEG24" s="5"/>
      <c r="HEH24" s="5"/>
      <c r="HEI24" s="5"/>
      <c r="HEJ24" s="5"/>
      <c r="HEK24" s="5"/>
      <c r="HEL24" s="5"/>
      <c r="HEM24" s="5"/>
      <c r="HEN24" s="5"/>
      <c r="HEO24" s="5"/>
      <c r="HEP24" s="5"/>
      <c r="HEQ24" s="5"/>
      <c r="HER24" s="5"/>
      <c r="HES24" s="5"/>
      <c r="HET24" s="5"/>
      <c r="HEU24" s="5"/>
      <c r="HEV24" s="5"/>
      <c r="HEW24" s="5"/>
      <c r="HEX24" s="5"/>
      <c r="HEY24" s="5"/>
      <c r="HEZ24" s="5"/>
      <c r="HFA24" s="5"/>
      <c r="HFB24" s="5"/>
      <c r="HFC24" s="5"/>
      <c r="HFD24" s="5"/>
      <c r="HFE24" s="5"/>
      <c r="HFF24" s="5"/>
      <c r="HFG24" s="5"/>
      <c r="HFH24" s="5"/>
      <c r="HFI24" s="5"/>
      <c r="HFJ24" s="5"/>
      <c r="HFK24" s="5"/>
      <c r="HFL24" s="5"/>
      <c r="HFM24" s="5"/>
      <c r="HFN24" s="5"/>
      <c r="HFO24" s="5"/>
      <c r="HFP24" s="5"/>
      <c r="HFQ24" s="5"/>
      <c r="HFR24" s="5"/>
      <c r="HFS24" s="5"/>
      <c r="HFT24" s="5"/>
      <c r="HFU24" s="5"/>
      <c r="HFV24" s="5"/>
      <c r="HFW24" s="5"/>
      <c r="HFX24" s="5"/>
      <c r="HFY24" s="5"/>
      <c r="HFZ24" s="5"/>
      <c r="HGA24" s="5"/>
      <c r="HGB24" s="5"/>
      <c r="HGC24" s="5"/>
      <c r="HGD24" s="5"/>
      <c r="HGE24" s="5"/>
      <c r="HGF24" s="5"/>
      <c r="HGG24" s="5"/>
      <c r="HGH24" s="5"/>
      <c r="HGI24" s="5"/>
      <c r="HGJ24" s="5"/>
      <c r="HGK24" s="5"/>
      <c r="HGL24" s="5"/>
      <c r="HGM24" s="5"/>
      <c r="HGN24" s="5"/>
      <c r="HGO24" s="5"/>
      <c r="HGP24" s="5"/>
      <c r="HGQ24" s="5"/>
      <c r="HGR24" s="5"/>
      <c r="HGS24" s="5"/>
      <c r="HGT24" s="5"/>
      <c r="HGU24" s="5"/>
      <c r="HGV24" s="5"/>
      <c r="HGW24" s="5"/>
      <c r="HGX24" s="5"/>
      <c r="HGY24" s="5"/>
      <c r="HGZ24" s="5"/>
      <c r="HHA24" s="5"/>
      <c r="HHB24" s="5"/>
      <c r="HHC24" s="5"/>
      <c r="HHD24" s="5"/>
      <c r="HHE24" s="5"/>
      <c r="HHF24" s="5"/>
      <c r="HHG24" s="5"/>
      <c r="HHH24" s="5"/>
      <c r="HHI24" s="5"/>
      <c r="HHJ24" s="5"/>
      <c r="HHK24" s="5"/>
      <c r="HHL24" s="5"/>
      <c r="HHM24" s="5"/>
      <c r="HHN24" s="5"/>
      <c r="HHO24" s="5"/>
      <c r="HHP24" s="5"/>
      <c r="HHQ24" s="5"/>
      <c r="HHR24" s="5"/>
      <c r="HHS24" s="5"/>
      <c r="HHT24" s="5"/>
      <c r="HHU24" s="5"/>
      <c r="HHV24" s="5"/>
      <c r="HHW24" s="5"/>
      <c r="HHX24" s="5"/>
      <c r="HHY24" s="5"/>
      <c r="HHZ24" s="5"/>
      <c r="HIA24" s="5"/>
      <c r="HIB24" s="5"/>
      <c r="HIC24" s="5"/>
      <c r="HID24" s="5"/>
      <c r="HIE24" s="5"/>
      <c r="HIF24" s="5"/>
      <c r="HIG24" s="5"/>
      <c r="HIH24" s="5"/>
      <c r="HII24" s="5"/>
      <c r="HIJ24" s="5"/>
      <c r="HIK24" s="5"/>
      <c r="HIL24" s="5"/>
      <c r="HIM24" s="5"/>
      <c r="HIN24" s="5"/>
      <c r="HIO24" s="5"/>
      <c r="HIP24" s="5"/>
      <c r="HIQ24" s="5"/>
      <c r="HIR24" s="5"/>
      <c r="HIS24" s="5"/>
      <c r="HIT24" s="5"/>
      <c r="HIU24" s="5"/>
      <c r="HIV24" s="5"/>
      <c r="HIW24" s="5"/>
      <c r="HIX24" s="5"/>
      <c r="HIY24" s="5"/>
      <c r="HIZ24" s="5"/>
      <c r="HJA24" s="5"/>
      <c r="HJB24" s="5"/>
      <c r="HJC24" s="5"/>
      <c r="HJD24" s="5"/>
      <c r="HJE24" s="5"/>
      <c r="HJF24" s="5"/>
      <c r="HJG24" s="5"/>
      <c r="HJH24" s="5"/>
      <c r="HJI24" s="5"/>
      <c r="HJJ24" s="5"/>
      <c r="HJK24" s="5"/>
      <c r="HJL24" s="5"/>
      <c r="HJM24" s="5"/>
      <c r="HJN24" s="5"/>
      <c r="HJO24" s="5"/>
      <c r="HJP24" s="5"/>
      <c r="HJQ24" s="5"/>
      <c r="HJR24" s="5"/>
      <c r="HJS24" s="5"/>
      <c r="HJT24" s="5"/>
      <c r="HJU24" s="5"/>
      <c r="HJV24" s="5"/>
      <c r="HJW24" s="5"/>
      <c r="HJX24" s="5"/>
      <c r="HJY24" s="5"/>
      <c r="HJZ24" s="5"/>
      <c r="HKA24" s="5"/>
      <c r="HKB24" s="5"/>
      <c r="HKC24" s="5"/>
      <c r="HKD24" s="5"/>
      <c r="HKE24" s="5"/>
      <c r="HKF24" s="5"/>
      <c r="HKG24" s="5"/>
      <c r="HKH24" s="5"/>
      <c r="HKI24" s="5"/>
      <c r="HKJ24" s="5"/>
      <c r="HKK24" s="5"/>
      <c r="HKL24" s="5"/>
      <c r="HKM24" s="5"/>
      <c r="HKN24" s="5"/>
      <c r="HKO24" s="5"/>
      <c r="HKP24" s="5"/>
      <c r="HKQ24" s="5"/>
      <c r="HKR24" s="5"/>
      <c r="HKS24" s="5"/>
      <c r="HKT24" s="5"/>
      <c r="HKU24" s="5"/>
      <c r="HKV24" s="5"/>
      <c r="HKW24" s="5"/>
      <c r="HKX24" s="5"/>
      <c r="HKY24" s="5"/>
      <c r="HKZ24" s="5"/>
      <c r="HLA24" s="5"/>
      <c r="HLB24" s="5"/>
      <c r="HLC24" s="5"/>
      <c r="HLD24" s="5"/>
      <c r="HLE24" s="5"/>
      <c r="HLF24" s="5"/>
      <c r="HLG24" s="5"/>
      <c r="HLH24" s="5"/>
      <c r="HLI24" s="5"/>
      <c r="HLJ24" s="5"/>
      <c r="HLK24" s="5"/>
      <c r="HLL24" s="5"/>
      <c r="HLM24" s="5"/>
      <c r="HLN24" s="5"/>
      <c r="HLO24" s="5"/>
      <c r="HLP24" s="5"/>
      <c r="HLQ24" s="5"/>
      <c r="HLR24" s="5"/>
      <c r="HLS24" s="5"/>
      <c r="HLT24" s="5"/>
      <c r="HLU24" s="5"/>
      <c r="HLV24" s="5"/>
      <c r="HLW24" s="5"/>
      <c r="HLX24" s="5"/>
      <c r="HLY24" s="5"/>
      <c r="HLZ24" s="5"/>
      <c r="HMA24" s="5"/>
      <c r="HMB24" s="5"/>
      <c r="HMC24" s="5"/>
      <c r="HMD24" s="5"/>
      <c r="HME24" s="5"/>
      <c r="HMF24" s="5"/>
      <c r="HMG24" s="5"/>
      <c r="HMH24" s="5"/>
      <c r="HMI24" s="5"/>
      <c r="HMJ24" s="5"/>
      <c r="HMK24" s="5"/>
      <c r="HML24" s="5"/>
      <c r="HMM24" s="5"/>
      <c r="HMN24" s="5"/>
      <c r="HMO24" s="5"/>
      <c r="HMP24" s="5"/>
      <c r="HMQ24" s="5"/>
      <c r="HMR24" s="5"/>
      <c r="HMS24" s="5"/>
      <c r="HMT24" s="5"/>
      <c r="HMU24" s="5"/>
      <c r="HMV24" s="5"/>
      <c r="HMW24" s="5"/>
      <c r="HMX24" s="5"/>
      <c r="HMY24" s="5"/>
      <c r="HMZ24" s="5"/>
      <c r="HNA24" s="5"/>
      <c r="HNB24" s="5"/>
      <c r="HNC24" s="5"/>
      <c r="HND24" s="5"/>
      <c r="HNE24" s="5"/>
      <c r="HNF24" s="5"/>
      <c r="HNG24" s="5"/>
      <c r="HNH24" s="5"/>
      <c r="HNI24" s="5"/>
      <c r="HNJ24" s="5"/>
      <c r="HNK24" s="5"/>
      <c r="HNL24" s="5"/>
      <c r="HNM24" s="5"/>
      <c r="HNN24" s="5"/>
      <c r="HNO24" s="5"/>
      <c r="HNP24" s="5"/>
      <c r="HNQ24" s="5"/>
      <c r="HNR24" s="5"/>
      <c r="HNS24" s="5"/>
      <c r="HNT24" s="5"/>
      <c r="HNU24" s="5"/>
      <c r="HNV24" s="5"/>
      <c r="HNW24" s="5"/>
      <c r="HNX24" s="5"/>
      <c r="HNY24" s="5"/>
      <c r="HNZ24" s="5"/>
      <c r="HOA24" s="5"/>
      <c r="HOB24" s="5"/>
      <c r="HOC24" s="5"/>
      <c r="HOD24" s="5"/>
      <c r="HOE24" s="5"/>
      <c r="HOF24" s="5"/>
      <c r="HOG24" s="5"/>
      <c r="HOH24" s="5"/>
      <c r="HOI24" s="5"/>
      <c r="HOJ24" s="5"/>
      <c r="HOK24" s="5"/>
      <c r="HOL24" s="5"/>
      <c r="HOM24" s="5"/>
      <c r="HON24" s="5"/>
      <c r="HOO24" s="5"/>
      <c r="HOP24" s="5"/>
      <c r="HOQ24" s="5"/>
      <c r="HOR24" s="5"/>
      <c r="HOS24" s="5"/>
      <c r="HOT24" s="5"/>
      <c r="HOU24" s="5"/>
      <c r="HOV24" s="5"/>
      <c r="HOW24" s="5"/>
      <c r="HOX24" s="5"/>
      <c r="HOY24" s="5"/>
      <c r="HOZ24" s="5"/>
      <c r="HPA24" s="5"/>
      <c r="HPB24" s="5"/>
      <c r="HPC24" s="5"/>
      <c r="HPD24" s="5"/>
      <c r="HPE24" s="5"/>
      <c r="HPF24" s="5"/>
      <c r="HPG24" s="5"/>
      <c r="HPH24" s="5"/>
      <c r="HPI24" s="5"/>
      <c r="HPJ24" s="5"/>
      <c r="HPK24" s="5"/>
      <c r="HPL24" s="5"/>
      <c r="HPM24" s="5"/>
      <c r="HPN24" s="5"/>
      <c r="HPO24" s="5"/>
      <c r="HPP24" s="5"/>
      <c r="HPQ24" s="5"/>
      <c r="HPR24" s="5"/>
      <c r="HPS24" s="5"/>
      <c r="HPT24" s="5"/>
      <c r="HPU24" s="5"/>
      <c r="HPV24" s="5"/>
      <c r="HPW24" s="5"/>
      <c r="HPX24" s="5"/>
      <c r="HPY24" s="5"/>
      <c r="HPZ24" s="5"/>
      <c r="HQA24" s="5"/>
      <c r="HQB24" s="5"/>
      <c r="HQC24" s="5"/>
      <c r="HQD24" s="5"/>
      <c r="HQE24" s="5"/>
      <c r="HQF24" s="5"/>
      <c r="HQG24" s="5"/>
      <c r="HQH24" s="5"/>
      <c r="HQI24" s="5"/>
      <c r="HQJ24" s="5"/>
      <c r="HQK24" s="5"/>
      <c r="HQL24" s="5"/>
      <c r="HQM24" s="5"/>
      <c r="HQN24" s="5"/>
      <c r="HQO24" s="5"/>
      <c r="HQP24" s="5"/>
      <c r="HQQ24" s="5"/>
      <c r="HQR24" s="5"/>
      <c r="HQS24" s="5"/>
      <c r="HQT24" s="5"/>
      <c r="HQU24" s="5"/>
      <c r="HQV24" s="5"/>
      <c r="HQW24" s="5"/>
      <c r="HQX24" s="5"/>
      <c r="HQY24" s="5"/>
      <c r="HQZ24" s="5"/>
      <c r="HRA24" s="5"/>
      <c r="HRB24" s="5"/>
      <c r="HRC24" s="5"/>
      <c r="HRD24" s="5"/>
      <c r="HRE24" s="5"/>
      <c r="HRF24" s="5"/>
      <c r="HRG24" s="5"/>
      <c r="HRH24" s="5"/>
      <c r="HRI24" s="5"/>
      <c r="HRJ24" s="5"/>
      <c r="HRK24" s="5"/>
      <c r="HRL24" s="5"/>
      <c r="HRM24" s="5"/>
      <c r="HRN24" s="5"/>
      <c r="HRO24" s="5"/>
      <c r="HRP24" s="5"/>
      <c r="HRQ24" s="5"/>
      <c r="HRR24" s="5"/>
      <c r="HRS24" s="5"/>
      <c r="HRT24" s="5"/>
      <c r="HRU24" s="5"/>
      <c r="HRV24" s="5"/>
      <c r="HRW24" s="5"/>
      <c r="HRX24" s="5"/>
      <c r="HRY24" s="5"/>
      <c r="HRZ24" s="5"/>
      <c r="HSA24" s="5"/>
      <c r="HSB24" s="5"/>
      <c r="HSC24" s="5"/>
      <c r="HSD24" s="5"/>
      <c r="HSE24" s="5"/>
      <c r="HSF24" s="5"/>
      <c r="HSG24" s="5"/>
      <c r="HSH24" s="5"/>
      <c r="HSI24" s="5"/>
      <c r="HSJ24" s="5"/>
      <c r="HSK24" s="5"/>
      <c r="HSL24" s="5"/>
      <c r="HSM24" s="5"/>
      <c r="HSN24" s="5"/>
      <c r="HSO24" s="5"/>
      <c r="HSP24" s="5"/>
      <c r="HSQ24" s="5"/>
      <c r="HSR24" s="5"/>
      <c r="HSS24" s="5"/>
      <c r="HST24" s="5"/>
      <c r="HSU24" s="5"/>
      <c r="HSV24" s="5"/>
      <c r="HSW24" s="5"/>
      <c r="HSX24" s="5"/>
      <c r="HSY24" s="5"/>
      <c r="HSZ24" s="5"/>
      <c r="HTA24" s="5"/>
      <c r="HTB24" s="5"/>
      <c r="HTC24" s="5"/>
      <c r="HTD24" s="5"/>
      <c r="HTE24" s="5"/>
      <c r="HTF24" s="5"/>
      <c r="HTG24" s="5"/>
      <c r="HTH24" s="5"/>
      <c r="HTI24" s="5"/>
      <c r="HTJ24" s="5"/>
      <c r="HTK24" s="5"/>
      <c r="HTL24" s="5"/>
      <c r="HTM24" s="5"/>
      <c r="HTN24" s="5"/>
      <c r="HTO24" s="5"/>
      <c r="HTP24" s="5"/>
      <c r="HTQ24" s="5"/>
      <c r="HTR24" s="5"/>
      <c r="HTS24" s="5"/>
      <c r="HTT24" s="5"/>
      <c r="HTU24" s="5"/>
      <c r="HTV24" s="5"/>
      <c r="HTW24" s="5"/>
      <c r="HTX24" s="5"/>
      <c r="HTY24" s="5"/>
      <c r="HTZ24" s="5"/>
      <c r="HUA24" s="5"/>
      <c r="HUB24" s="5"/>
      <c r="HUC24" s="5"/>
      <c r="HUD24" s="5"/>
      <c r="HUE24" s="5"/>
      <c r="HUF24" s="5"/>
      <c r="HUG24" s="5"/>
      <c r="HUH24" s="5"/>
      <c r="HUI24" s="5"/>
      <c r="HUJ24" s="5"/>
      <c r="HUK24" s="5"/>
      <c r="HUL24" s="5"/>
      <c r="HUM24" s="5"/>
      <c r="HUN24" s="5"/>
      <c r="HUO24" s="5"/>
      <c r="HUP24" s="5"/>
      <c r="HUQ24" s="5"/>
      <c r="HUR24" s="5"/>
      <c r="HUS24" s="5"/>
      <c r="HUT24" s="5"/>
      <c r="HUU24" s="5"/>
      <c r="HUV24" s="5"/>
      <c r="HUW24" s="5"/>
      <c r="HUX24" s="5"/>
      <c r="HUY24" s="5"/>
      <c r="HUZ24" s="5"/>
      <c r="HVA24" s="5"/>
      <c r="HVB24" s="5"/>
      <c r="HVC24" s="5"/>
      <c r="HVD24" s="5"/>
      <c r="HVE24" s="5"/>
      <c r="HVF24" s="5"/>
      <c r="HVG24" s="5"/>
      <c r="HVH24" s="5"/>
      <c r="HVI24" s="5"/>
      <c r="HVJ24" s="5"/>
      <c r="HVK24" s="5"/>
      <c r="HVL24" s="5"/>
      <c r="HVM24" s="5"/>
      <c r="HVN24" s="5"/>
      <c r="HVO24" s="5"/>
      <c r="HVP24" s="5"/>
      <c r="HVQ24" s="5"/>
      <c r="HVR24" s="5"/>
      <c r="HVS24" s="5"/>
      <c r="HVT24" s="5"/>
      <c r="HVU24" s="5"/>
      <c r="HVV24" s="5"/>
      <c r="HVW24" s="5"/>
      <c r="HVX24" s="5"/>
      <c r="HVY24" s="5"/>
      <c r="HVZ24" s="5"/>
      <c r="HWA24" s="5"/>
      <c r="HWB24" s="5"/>
      <c r="HWC24" s="5"/>
      <c r="HWD24" s="5"/>
      <c r="HWE24" s="5"/>
      <c r="HWF24" s="5"/>
      <c r="HWG24" s="5"/>
      <c r="HWH24" s="5"/>
      <c r="HWI24" s="5"/>
      <c r="HWJ24" s="5"/>
      <c r="HWK24" s="5"/>
      <c r="HWL24" s="5"/>
      <c r="HWM24" s="5"/>
      <c r="HWN24" s="5"/>
      <c r="HWO24" s="5"/>
      <c r="HWP24" s="5"/>
      <c r="HWQ24" s="5"/>
      <c r="HWR24" s="5"/>
      <c r="HWS24" s="5"/>
      <c r="HWT24" s="5"/>
      <c r="HWU24" s="5"/>
      <c r="HWV24" s="5"/>
      <c r="HWW24" s="5"/>
      <c r="HWX24" s="5"/>
      <c r="HWY24" s="5"/>
      <c r="HWZ24" s="5"/>
      <c r="HXA24" s="5"/>
      <c r="HXB24" s="5"/>
      <c r="HXC24" s="5"/>
      <c r="HXD24" s="5"/>
      <c r="HXE24" s="5"/>
      <c r="HXF24" s="5"/>
      <c r="HXG24" s="5"/>
      <c r="HXH24" s="5"/>
      <c r="HXI24" s="5"/>
      <c r="HXJ24" s="5"/>
      <c r="HXK24" s="5"/>
      <c r="HXL24" s="5"/>
      <c r="HXM24" s="5"/>
      <c r="HXN24" s="5"/>
      <c r="HXO24" s="5"/>
      <c r="HXP24" s="5"/>
      <c r="HXQ24" s="5"/>
      <c r="HXR24" s="5"/>
      <c r="HXS24" s="5"/>
      <c r="HXT24" s="5"/>
      <c r="HXU24" s="5"/>
      <c r="HXV24" s="5"/>
      <c r="HXW24" s="5"/>
      <c r="HXX24" s="5"/>
      <c r="HXY24" s="5"/>
      <c r="HXZ24" s="5"/>
      <c r="HYA24" s="5"/>
      <c r="HYB24" s="5"/>
      <c r="HYC24" s="5"/>
      <c r="HYD24" s="5"/>
      <c r="HYE24" s="5"/>
      <c r="HYF24" s="5"/>
      <c r="HYG24" s="5"/>
      <c r="HYH24" s="5"/>
      <c r="HYI24" s="5"/>
      <c r="HYJ24" s="5"/>
      <c r="HYK24" s="5"/>
      <c r="HYL24" s="5"/>
      <c r="HYM24" s="5"/>
      <c r="HYN24" s="5"/>
      <c r="HYO24" s="5"/>
      <c r="HYP24" s="5"/>
      <c r="HYQ24" s="5"/>
      <c r="HYR24" s="5"/>
      <c r="HYS24" s="5"/>
      <c r="HYT24" s="5"/>
      <c r="HYU24" s="5"/>
      <c r="HYV24" s="5"/>
      <c r="HYW24" s="5"/>
      <c r="HYX24" s="5"/>
      <c r="HYY24" s="5"/>
      <c r="HYZ24" s="5"/>
      <c r="HZA24" s="5"/>
      <c r="HZB24" s="5"/>
      <c r="HZC24" s="5"/>
      <c r="HZD24" s="5"/>
      <c r="HZE24" s="5"/>
      <c r="HZF24" s="5"/>
      <c r="HZG24" s="5"/>
      <c r="HZH24" s="5"/>
      <c r="HZI24" s="5"/>
      <c r="HZJ24" s="5"/>
      <c r="HZK24" s="5"/>
      <c r="HZL24" s="5"/>
      <c r="HZM24" s="5"/>
      <c r="HZN24" s="5"/>
      <c r="HZO24" s="5"/>
      <c r="HZP24" s="5"/>
      <c r="HZQ24" s="5"/>
      <c r="HZR24" s="5"/>
      <c r="HZS24" s="5"/>
      <c r="HZT24" s="5"/>
      <c r="HZU24" s="5"/>
      <c r="HZV24" s="5"/>
      <c r="HZW24" s="5"/>
      <c r="HZX24" s="5"/>
      <c r="HZY24" s="5"/>
      <c r="HZZ24" s="5"/>
      <c r="IAA24" s="5"/>
      <c r="IAB24" s="5"/>
      <c r="IAC24" s="5"/>
      <c r="IAD24" s="5"/>
      <c r="IAE24" s="5"/>
      <c r="IAF24" s="5"/>
      <c r="IAG24" s="5"/>
      <c r="IAH24" s="5"/>
      <c r="IAI24" s="5"/>
      <c r="IAJ24" s="5"/>
      <c r="IAK24" s="5"/>
      <c r="IAL24" s="5"/>
      <c r="IAM24" s="5"/>
      <c r="IAN24" s="5"/>
      <c r="IAO24" s="5"/>
      <c r="IAP24" s="5"/>
      <c r="IAQ24" s="5"/>
      <c r="IAR24" s="5"/>
      <c r="IAS24" s="5"/>
      <c r="IAT24" s="5"/>
      <c r="IAU24" s="5"/>
      <c r="IAV24" s="5"/>
      <c r="IAW24" s="5"/>
      <c r="IAX24" s="5"/>
      <c r="IAY24" s="5"/>
      <c r="IAZ24" s="5"/>
      <c r="IBA24" s="5"/>
      <c r="IBB24" s="5"/>
      <c r="IBC24" s="5"/>
      <c r="IBD24" s="5"/>
      <c r="IBE24" s="5"/>
      <c r="IBF24" s="5"/>
      <c r="IBG24" s="5"/>
      <c r="IBH24" s="5"/>
      <c r="IBI24" s="5"/>
      <c r="IBJ24" s="5"/>
      <c r="IBK24" s="5"/>
      <c r="IBL24" s="5"/>
      <c r="IBM24" s="5"/>
      <c r="IBN24" s="5"/>
      <c r="IBO24" s="5"/>
      <c r="IBP24" s="5"/>
      <c r="IBQ24" s="5"/>
      <c r="IBR24" s="5"/>
      <c r="IBS24" s="5"/>
      <c r="IBT24" s="5"/>
      <c r="IBU24" s="5"/>
      <c r="IBV24" s="5"/>
      <c r="IBW24" s="5"/>
      <c r="IBX24" s="5"/>
      <c r="IBY24" s="5"/>
      <c r="IBZ24" s="5"/>
      <c r="ICA24" s="5"/>
      <c r="ICB24" s="5"/>
      <c r="ICC24" s="5"/>
      <c r="ICD24" s="5"/>
      <c r="ICE24" s="5"/>
      <c r="ICF24" s="5"/>
      <c r="ICG24" s="5"/>
      <c r="ICH24" s="5"/>
      <c r="ICI24" s="5"/>
      <c r="ICJ24" s="5"/>
      <c r="ICK24" s="5"/>
      <c r="ICL24" s="5"/>
      <c r="ICM24" s="5"/>
      <c r="ICN24" s="5"/>
      <c r="ICO24" s="5"/>
      <c r="ICP24" s="5"/>
      <c r="ICQ24" s="5"/>
      <c r="ICR24" s="5"/>
      <c r="ICS24" s="5"/>
      <c r="ICT24" s="5"/>
      <c r="ICU24" s="5"/>
      <c r="ICV24" s="5"/>
      <c r="ICW24" s="5"/>
      <c r="ICX24" s="5"/>
      <c r="ICY24" s="5"/>
      <c r="ICZ24" s="5"/>
      <c r="IDA24" s="5"/>
      <c r="IDB24" s="5"/>
      <c r="IDC24" s="5"/>
      <c r="IDD24" s="5"/>
      <c r="IDE24" s="5"/>
      <c r="IDF24" s="5"/>
      <c r="IDG24" s="5"/>
      <c r="IDH24" s="5"/>
      <c r="IDI24" s="5"/>
      <c r="IDJ24" s="5"/>
      <c r="IDK24" s="5"/>
      <c r="IDL24" s="5"/>
      <c r="IDM24" s="5"/>
      <c r="IDN24" s="5"/>
      <c r="IDO24" s="5"/>
      <c r="IDP24" s="5"/>
      <c r="IDQ24" s="5"/>
      <c r="IDR24" s="5"/>
      <c r="IDS24" s="5"/>
      <c r="IDT24" s="5"/>
      <c r="IDU24" s="5"/>
      <c r="IDV24" s="5"/>
      <c r="IDW24" s="5"/>
      <c r="IDX24" s="5"/>
      <c r="IDY24" s="5"/>
      <c r="IDZ24" s="5"/>
      <c r="IEA24" s="5"/>
      <c r="IEB24" s="5"/>
      <c r="IEC24" s="5"/>
      <c r="IED24" s="5"/>
      <c r="IEE24" s="5"/>
      <c r="IEF24" s="5"/>
      <c r="IEG24" s="5"/>
      <c r="IEH24" s="5"/>
      <c r="IEI24" s="5"/>
      <c r="IEJ24" s="5"/>
      <c r="IEK24" s="5"/>
      <c r="IEL24" s="5"/>
      <c r="IEM24" s="5"/>
      <c r="IEN24" s="5"/>
      <c r="IEO24" s="5"/>
      <c r="IEP24" s="5"/>
      <c r="IEQ24" s="5"/>
      <c r="IER24" s="5"/>
      <c r="IES24" s="5"/>
      <c r="IET24" s="5"/>
      <c r="IEU24" s="5"/>
      <c r="IEV24" s="5"/>
      <c r="IEW24" s="5"/>
      <c r="IEX24" s="5"/>
      <c r="IEY24" s="5"/>
      <c r="IEZ24" s="5"/>
      <c r="IFA24" s="5"/>
      <c r="IFB24" s="5"/>
      <c r="IFC24" s="5"/>
      <c r="IFD24" s="5"/>
      <c r="IFE24" s="5"/>
      <c r="IFF24" s="5"/>
      <c r="IFG24" s="5"/>
      <c r="IFH24" s="5"/>
      <c r="IFI24" s="5"/>
      <c r="IFJ24" s="5"/>
      <c r="IFK24" s="5"/>
      <c r="IFL24" s="5"/>
      <c r="IFM24" s="5"/>
      <c r="IFN24" s="5"/>
      <c r="IFO24" s="5"/>
      <c r="IFP24" s="5"/>
      <c r="IFQ24" s="5"/>
      <c r="IFR24" s="5"/>
      <c r="IFS24" s="5"/>
      <c r="IFT24" s="5"/>
      <c r="IFU24" s="5"/>
      <c r="IFV24" s="5"/>
      <c r="IFW24" s="5"/>
      <c r="IFX24" s="5"/>
      <c r="IFY24" s="5"/>
      <c r="IFZ24" s="5"/>
      <c r="IGA24" s="5"/>
      <c r="IGB24" s="5"/>
      <c r="IGC24" s="5"/>
      <c r="IGD24" s="5"/>
      <c r="IGE24" s="5"/>
      <c r="IGF24" s="5"/>
      <c r="IGG24" s="5"/>
      <c r="IGH24" s="5"/>
      <c r="IGI24" s="5"/>
      <c r="IGJ24" s="5"/>
      <c r="IGK24" s="5"/>
      <c r="IGL24" s="5"/>
      <c r="IGM24" s="5"/>
      <c r="IGN24" s="5"/>
      <c r="IGO24" s="5"/>
      <c r="IGP24" s="5"/>
      <c r="IGQ24" s="5"/>
      <c r="IGR24" s="5"/>
      <c r="IGS24" s="5"/>
      <c r="IGT24" s="5"/>
      <c r="IGU24" s="5"/>
      <c r="IGV24" s="5"/>
      <c r="IGW24" s="5"/>
      <c r="IGX24" s="5"/>
      <c r="IGY24" s="5"/>
      <c r="IGZ24" s="5"/>
      <c r="IHA24" s="5"/>
      <c r="IHB24" s="5"/>
      <c r="IHC24" s="5"/>
      <c r="IHD24" s="5"/>
      <c r="IHE24" s="5"/>
      <c r="IHF24" s="5"/>
      <c r="IHG24" s="5"/>
      <c r="IHH24" s="5"/>
      <c r="IHI24" s="5"/>
      <c r="IHJ24" s="5"/>
      <c r="IHK24" s="5"/>
      <c r="IHL24" s="5"/>
      <c r="IHM24" s="5"/>
      <c r="IHN24" s="5"/>
      <c r="IHO24" s="5"/>
      <c r="IHP24" s="5"/>
      <c r="IHQ24" s="5"/>
      <c r="IHR24" s="5"/>
      <c r="IHS24" s="5"/>
      <c r="IHT24" s="5"/>
      <c r="IHU24" s="5"/>
      <c r="IHV24" s="5"/>
      <c r="IHW24" s="5"/>
      <c r="IHX24" s="5"/>
      <c r="IHY24" s="5"/>
      <c r="IHZ24" s="5"/>
      <c r="IIA24" s="5"/>
      <c r="IIB24" s="5"/>
      <c r="IIC24" s="5"/>
      <c r="IID24" s="5"/>
      <c r="IIE24" s="5"/>
      <c r="IIF24" s="5"/>
      <c r="IIG24" s="5"/>
      <c r="IIH24" s="5"/>
      <c r="III24" s="5"/>
      <c r="IIJ24" s="5"/>
      <c r="IIK24" s="5"/>
      <c r="IIL24" s="5"/>
      <c r="IIM24" s="5"/>
      <c r="IIN24" s="5"/>
      <c r="IIO24" s="5"/>
      <c r="IIP24" s="5"/>
      <c r="IIQ24" s="5"/>
      <c r="IIR24" s="5"/>
      <c r="IIS24" s="5"/>
      <c r="IIT24" s="5"/>
      <c r="IIU24" s="5"/>
      <c r="IIV24" s="5"/>
      <c r="IIW24" s="5"/>
      <c r="IIX24" s="5"/>
      <c r="IIY24" s="5"/>
      <c r="IIZ24" s="5"/>
      <c r="IJA24" s="5"/>
      <c r="IJB24" s="5"/>
      <c r="IJC24" s="5"/>
      <c r="IJD24" s="5"/>
      <c r="IJE24" s="5"/>
      <c r="IJF24" s="5"/>
      <c r="IJG24" s="5"/>
      <c r="IJH24" s="5"/>
      <c r="IJI24" s="5"/>
      <c r="IJJ24" s="5"/>
      <c r="IJK24" s="5"/>
      <c r="IJL24" s="5"/>
      <c r="IJM24" s="5"/>
      <c r="IJN24" s="5"/>
      <c r="IJO24" s="5"/>
      <c r="IJP24" s="5"/>
      <c r="IJQ24" s="5"/>
      <c r="IJR24" s="5"/>
      <c r="IJS24" s="5"/>
      <c r="IJT24" s="5"/>
      <c r="IJU24" s="5"/>
      <c r="IJV24" s="5"/>
      <c r="IJW24" s="5"/>
      <c r="IJX24" s="5"/>
      <c r="IJY24" s="5"/>
      <c r="IJZ24" s="5"/>
      <c r="IKA24" s="5"/>
      <c r="IKB24" s="5"/>
      <c r="IKC24" s="5"/>
      <c r="IKD24" s="5"/>
      <c r="IKE24" s="5"/>
      <c r="IKF24" s="5"/>
      <c r="IKG24" s="5"/>
      <c r="IKH24" s="5"/>
      <c r="IKI24" s="5"/>
      <c r="IKJ24" s="5"/>
      <c r="IKK24" s="5"/>
      <c r="IKL24" s="5"/>
      <c r="IKM24" s="5"/>
      <c r="IKN24" s="5"/>
      <c r="IKO24" s="5"/>
      <c r="IKP24" s="5"/>
      <c r="IKQ24" s="5"/>
      <c r="IKR24" s="5"/>
      <c r="IKS24" s="5"/>
      <c r="IKT24" s="5"/>
      <c r="IKU24" s="5"/>
      <c r="IKV24" s="5"/>
      <c r="IKW24" s="5"/>
      <c r="IKX24" s="5"/>
      <c r="IKY24" s="5"/>
      <c r="IKZ24" s="5"/>
      <c r="ILA24" s="5"/>
      <c r="ILB24" s="5"/>
      <c r="ILC24" s="5"/>
      <c r="ILD24" s="5"/>
      <c r="ILE24" s="5"/>
      <c r="ILF24" s="5"/>
      <c r="ILG24" s="5"/>
      <c r="ILH24" s="5"/>
      <c r="ILI24" s="5"/>
      <c r="ILJ24" s="5"/>
      <c r="ILK24" s="5"/>
      <c r="ILL24" s="5"/>
      <c r="ILM24" s="5"/>
      <c r="ILN24" s="5"/>
      <c r="ILO24" s="5"/>
      <c r="ILP24" s="5"/>
      <c r="ILQ24" s="5"/>
      <c r="ILR24" s="5"/>
      <c r="ILS24" s="5"/>
      <c r="ILT24" s="5"/>
      <c r="ILU24" s="5"/>
      <c r="ILV24" s="5"/>
      <c r="ILW24" s="5"/>
      <c r="ILX24" s="5"/>
      <c r="ILY24" s="5"/>
      <c r="ILZ24" s="5"/>
      <c r="IMA24" s="5"/>
      <c r="IMB24" s="5"/>
      <c r="IMC24" s="5"/>
      <c r="IMD24" s="5"/>
      <c r="IME24" s="5"/>
      <c r="IMF24" s="5"/>
      <c r="IMG24" s="5"/>
      <c r="IMH24" s="5"/>
      <c r="IMI24" s="5"/>
      <c r="IMJ24" s="5"/>
      <c r="IMK24" s="5"/>
      <c r="IML24" s="5"/>
      <c r="IMM24" s="5"/>
      <c r="IMN24" s="5"/>
      <c r="IMO24" s="5"/>
      <c r="IMP24" s="5"/>
      <c r="IMQ24" s="5"/>
      <c r="IMR24" s="5"/>
      <c r="IMS24" s="5"/>
      <c r="IMT24" s="5"/>
      <c r="IMU24" s="5"/>
      <c r="IMV24" s="5"/>
      <c r="IMW24" s="5"/>
      <c r="IMX24" s="5"/>
      <c r="IMY24" s="5"/>
      <c r="IMZ24" s="5"/>
      <c r="INA24" s="5"/>
      <c r="INB24" s="5"/>
      <c r="INC24" s="5"/>
      <c r="IND24" s="5"/>
      <c r="INE24" s="5"/>
      <c r="INF24" s="5"/>
      <c r="ING24" s="5"/>
      <c r="INH24" s="5"/>
      <c r="INI24" s="5"/>
      <c r="INJ24" s="5"/>
      <c r="INK24" s="5"/>
      <c r="INL24" s="5"/>
      <c r="INM24" s="5"/>
      <c r="INN24" s="5"/>
      <c r="INO24" s="5"/>
      <c r="INP24" s="5"/>
      <c r="INQ24" s="5"/>
      <c r="INR24" s="5"/>
      <c r="INS24" s="5"/>
      <c r="INT24" s="5"/>
      <c r="INU24" s="5"/>
      <c r="INV24" s="5"/>
      <c r="INW24" s="5"/>
      <c r="INX24" s="5"/>
      <c r="INY24" s="5"/>
      <c r="INZ24" s="5"/>
      <c r="IOA24" s="5"/>
      <c r="IOB24" s="5"/>
      <c r="IOC24" s="5"/>
      <c r="IOD24" s="5"/>
      <c r="IOE24" s="5"/>
      <c r="IOF24" s="5"/>
      <c r="IOG24" s="5"/>
      <c r="IOH24" s="5"/>
      <c r="IOI24" s="5"/>
      <c r="IOJ24" s="5"/>
      <c r="IOK24" s="5"/>
      <c r="IOL24" s="5"/>
      <c r="IOM24" s="5"/>
      <c r="ION24" s="5"/>
      <c r="IOO24" s="5"/>
      <c r="IOP24" s="5"/>
      <c r="IOQ24" s="5"/>
      <c r="IOR24" s="5"/>
      <c r="IOS24" s="5"/>
      <c r="IOT24" s="5"/>
      <c r="IOU24" s="5"/>
      <c r="IOV24" s="5"/>
      <c r="IOW24" s="5"/>
      <c r="IOX24" s="5"/>
      <c r="IOY24" s="5"/>
      <c r="IOZ24" s="5"/>
      <c r="IPA24" s="5"/>
      <c r="IPB24" s="5"/>
      <c r="IPC24" s="5"/>
      <c r="IPD24" s="5"/>
      <c r="IPE24" s="5"/>
      <c r="IPF24" s="5"/>
      <c r="IPG24" s="5"/>
      <c r="IPH24" s="5"/>
      <c r="IPI24" s="5"/>
      <c r="IPJ24" s="5"/>
      <c r="IPK24" s="5"/>
      <c r="IPL24" s="5"/>
      <c r="IPM24" s="5"/>
      <c r="IPN24" s="5"/>
      <c r="IPO24" s="5"/>
      <c r="IPP24" s="5"/>
      <c r="IPQ24" s="5"/>
      <c r="IPR24" s="5"/>
      <c r="IPS24" s="5"/>
      <c r="IPT24" s="5"/>
      <c r="IPU24" s="5"/>
      <c r="IPV24" s="5"/>
      <c r="IPW24" s="5"/>
      <c r="IPX24" s="5"/>
      <c r="IPY24" s="5"/>
      <c r="IPZ24" s="5"/>
      <c r="IQA24" s="5"/>
      <c r="IQB24" s="5"/>
      <c r="IQC24" s="5"/>
      <c r="IQD24" s="5"/>
      <c r="IQE24" s="5"/>
      <c r="IQF24" s="5"/>
      <c r="IQG24" s="5"/>
      <c r="IQH24" s="5"/>
      <c r="IQI24" s="5"/>
      <c r="IQJ24" s="5"/>
      <c r="IQK24" s="5"/>
      <c r="IQL24" s="5"/>
      <c r="IQM24" s="5"/>
      <c r="IQN24" s="5"/>
      <c r="IQO24" s="5"/>
      <c r="IQP24" s="5"/>
      <c r="IQQ24" s="5"/>
      <c r="IQR24" s="5"/>
      <c r="IQS24" s="5"/>
      <c r="IQT24" s="5"/>
      <c r="IQU24" s="5"/>
      <c r="IQV24" s="5"/>
      <c r="IQW24" s="5"/>
      <c r="IQX24" s="5"/>
      <c r="IQY24" s="5"/>
      <c r="IQZ24" s="5"/>
      <c r="IRA24" s="5"/>
      <c r="IRB24" s="5"/>
      <c r="IRC24" s="5"/>
      <c r="IRD24" s="5"/>
      <c r="IRE24" s="5"/>
      <c r="IRF24" s="5"/>
      <c r="IRG24" s="5"/>
      <c r="IRH24" s="5"/>
      <c r="IRI24" s="5"/>
      <c r="IRJ24" s="5"/>
      <c r="IRK24" s="5"/>
      <c r="IRL24" s="5"/>
      <c r="IRM24" s="5"/>
      <c r="IRN24" s="5"/>
      <c r="IRO24" s="5"/>
      <c r="IRP24" s="5"/>
      <c r="IRQ24" s="5"/>
      <c r="IRR24" s="5"/>
      <c r="IRS24" s="5"/>
      <c r="IRT24" s="5"/>
      <c r="IRU24" s="5"/>
      <c r="IRV24" s="5"/>
      <c r="IRW24" s="5"/>
      <c r="IRX24" s="5"/>
      <c r="IRY24" s="5"/>
      <c r="IRZ24" s="5"/>
      <c r="ISA24" s="5"/>
      <c r="ISB24" s="5"/>
      <c r="ISC24" s="5"/>
      <c r="ISD24" s="5"/>
      <c r="ISE24" s="5"/>
      <c r="ISF24" s="5"/>
      <c r="ISG24" s="5"/>
      <c r="ISH24" s="5"/>
      <c r="ISI24" s="5"/>
      <c r="ISJ24" s="5"/>
      <c r="ISK24" s="5"/>
      <c r="ISL24" s="5"/>
      <c r="ISM24" s="5"/>
      <c r="ISN24" s="5"/>
      <c r="ISO24" s="5"/>
      <c r="ISP24" s="5"/>
      <c r="ISQ24" s="5"/>
      <c r="ISR24" s="5"/>
      <c r="ISS24" s="5"/>
      <c r="IST24" s="5"/>
      <c r="ISU24" s="5"/>
      <c r="ISV24" s="5"/>
      <c r="ISW24" s="5"/>
      <c r="ISX24" s="5"/>
      <c r="ISY24" s="5"/>
      <c r="ISZ24" s="5"/>
      <c r="ITA24" s="5"/>
      <c r="ITB24" s="5"/>
      <c r="ITC24" s="5"/>
      <c r="ITD24" s="5"/>
      <c r="ITE24" s="5"/>
      <c r="ITF24" s="5"/>
      <c r="ITG24" s="5"/>
      <c r="ITH24" s="5"/>
      <c r="ITI24" s="5"/>
      <c r="ITJ24" s="5"/>
      <c r="ITK24" s="5"/>
      <c r="ITL24" s="5"/>
      <c r="ITM24" s="5"/>
      <c r="ITN24" s="5"/>
      <c r="ITO24" s="5"/>
      <c r="ITP24" s="5"/>
      <c r="ITQ24" s="5"/>
      <c r="ITR24" s="5"/>
      <c r="ITS24" s="5"/>
      <c r="ITT24" s="5"/>
      <c r="ITU24" s="5"/>
      <c r="ITV24" s="5"/>
      <c r="ITW24" s="5"/>
      <c r="ITX24" s="5"/>
      <c r="ITY24" s="5"/>
      <c r="ITZ24" s="5"/>
      <c r="IUA24" s="5"/>
      <c r="IUB24" s="5"/>
      <c r="IUC24" s="5"/>
      <c r="IUD24" s="5"/>
      <c r="IUE24" s="5"/>
      <c r="IUF24" s="5"/>
      <c r="IUG24" s="5"/>
      <c r="IUH24" s="5"/>
      <c r="IUI24" s="5"/>
      <c r="IUJ24" s="5"/>
      <c r="IUK24" s="5"/>
      <c r="IUL24" s="5"/>
      <c r="IUM24" s="5"/>
      <c r="IUN24" s="5"/>
      <c r="IUO24" s="5"/>
      <c r="IUP24" s="5"/>
      <c r="IUQ24" s="5"/>
      <c r="IUR24" s="5"/>
      <c r="IUS24" s="5"/>
      <c r="IUT24" s="5"/>
      <c r="IUU24" s="5"/>
      <c r="IUV24" s="5"/>
      <c r="IUW24" s="5"/>
      <c r="IUX24" s="5"/>
      <c r="IUY24" s="5"/>
      <c r="IUZ24" s="5"/>
      <c r="IVA24" s="5"/>
      <c r="IVB24" s="5"/>
      <c r="IVC24" s="5"/>
      <c r="IVD24" s="5"/>
      <c r="IVE24" s="5"/>
      <c r="IVF24" s="5"/>
      <c r="IVG24" s="5"/>
      <c r="IVH24" s="5"/>
      <c r="IVI24" s="5"/>
      <c r="IVJ24" s="5"/>
      <c r="IVK24" s="5"/>
      <c r="IVL24" s="5"/>
      <c r="IVM24" s="5"/>
      <c r="IVN24" s="5"/>
      <c r="IVO24" s="5"/>
      <c r="IVP24" s="5"/>
      <c r="IVQ24" s="5"/>
      <c r="IVR24" s="5"/>
      <c r="IVS24" s="5"/>
      <c r="IVT24" s="5"/>
      <c r="IVU24" s="5"/>
      <c r="IVV24" s="5"/>
      <c r="IVW24" s="5"/>
      <c r="IVX24" s="5"/>
      <c r="IVY24" s="5"/>
      <c r="IVZ24" s="5"/>
      <c r="IWA24" s="5"/>
      <c r="IWB24" s="5"/>
      <c r="IWC24" s="5"/>
      <c r="IWD24" s="5"/>
      <c r="IWE24" s="5"/>
      <c r="IWF24" s="5"/>
      <c r="IWG24" s="5"/>
      <c r="IWH24" s="5"/>
      <c r="IWI24" s="5"/>
      <c r="IWJ24" s="5"/>
      <c r="IWK24" s="5"/>
      <c r="IWL24" s="5"/>
      <c r="IWM24" s="5"/>
      <c r="IWN24" s="5"/>
      <c r="IWO24" s="5"/>
      <c r="IWP24" s="5"/>
      <c r="IWQ24" s="5"/>
      <c r="IWR24" s="5"/>
      <c r="IWS24" s="5"/>
      <c r="IWT24" s="5"/>
      <c r="IWU24" s="5"/>
      <c r="IWV24" s="5"/>
      <c r="IWW24" s="5"/>
      <c r="IWX24" s="5"/>
      <c r="IWY24" s="5"/>
      <c r="IWZ24" s="5"/>
      <c r="IXA24" s="5"/>
      <c r="IXB24" s="5"/>
      <c r="IXC24" s="5"/>
      <c r="IXD24" s="5"/>
      <c r="IXE24" s="5"/>
      <c r="IXF24" s="5"/>
      <c r="IXG24" s="5"/>
      <c r="IXH24" s="5"/>
      <c r="IXI24" s="5"/>
      <c r="IXJ24" s="5"/>
      <c r="IXK24" s="5"/>
      <c r="IXL24" s="5"/>
      <c r="IXM24" s="5"/>
      <c r="IXN24" s="5"/>
      <c r="IXO24" s="5"/>
      <c r="IXP24" s="5"/>
      <c r="IXQ24" s="5"/>
      <c r="IXR24" s="5"/>
      <c r="IXS24" s="5"/>
      <c r="IXT24" s="5"/>
      <c r="IXU24" s="5"/>
      <c r="IXV24" s="5"/>
      <c r="IXW24" s="5"/>
      <c r="IXX24" s="5"/>
      <c r="IXY24" s="5"/>
      <c r="IXZ24" s="5"/>
      <c r="IYA24" s="5"/>
      <c r="IYB24" s="5"/>
      <c r="IYC24" s="5"/>
      <c r="IYD24" s="5"/>
      <c r="IYE24" s="5"/>
      <c r="IYF24" s="5"/>
      <c r="IYG24" s="5"/>
      <c r="IYH24" s="5"/>
      <c r="IYI24" s="5"/>
      <c r="IYJ24" s="5"/>
      <c r="IYK24" s="5"/>
      <c r="IYL24" s="5"/>
      <c r="IYM24" s="5"/>
      <c r="IYN24" s="5"/>
      <c r="IYO24" s="5"/>
      <c r="IYP24" s="5"/>
      <c r="IYQ24" s="5"/>
      <c r="IYR24" s="5"/>
      <c r="IYS24" s="5"/>
      <c r="IYT24" s="5"/>
      <c r="IYU24" s="5"/>
      <c r="IYV24" s="5"/>
      <c r="IYW24" s="5"/>
      <c r="IYX24" s="5"/>
      <c r="IYY24" s="5"/>
      <c r="IYZ24" s="5"/>
      <c r="IZA24" s="5"/>
      <c r="IZB24" s="5"/>
      <c r="IZC24" s="5"/>
      <c r="IZD24" s="5"/>
      <c r="IZE24" s="5"/>
      <c r="IZF24" s="5"/>
      <c r="IZG24" s="5"/>
      <c r="IZH24" s="5"/>
      <c r="IZI24" s="5"/>
      <c r="IZJ24" s="5"/>
      <c r="IZK24" s="5"/>
      <c r="IZL24" s="5"/>
      <c r="IZM24" s="5"/>
      <c r="IZN24" s="5"/>
      <c r="IZO24" s="5"/>
      <c r="IZP24" s="5"/>
      <c r="IZQ24" s="5"/>
      <c r="IZR24" s="5"/>
      <c r="IZS24" s="5"/>
      <c r="IZT24" s="5"/>
      <c r="IZU24" s="5"/>
      <c r="IZV24" s="5"/>
      <c r="IZW24" s="5"/>
      <c r="IZX24" s="5"/>
      <c r="IZY24" s="5"/>
      <c r="IZZ24" s="5"/>
      <c r="JAA24" s="5"/>
      <c r="JAB24" s="5"/>
      <c r="JAC24" s="5"/>
      <c r="JAD24" s="5"/>
      <c r="JAE24" s="5"/>
      <c r="JAF24" s="5"/>
      <c r="JAG24" s="5"/>
      <c r="JAH24" s="5"/>
      <c r="JAI24" s="5"/>
      <c r="JAJ24" s="5"/>
      <c r="JAK24" s="5"/>
      <c r="JAL24" s="5"/>
      <c r="JAM24" s="5"/>
      <c r="JAN24" s="5"/>
      <c r="JAO24" s="5"/>
      <c r="JAP24" s="5"/>
      <c r="JAQ24" s="5"/>
      <c r="JAR24" s="5"/>
      <c r="JAS24" s="5"/>
      <c r="JAT24" s="5"/>
      <c r="JAU24" s="5"/>
      <c r="JAV24" s="5"/>
      <c r="JAW24" s="5"/>
      <c r="JAX24" s="5"/>
      <c r="JAY24" s="5"/>
      <c r="JAZ24" s="5"/>
      <c r="JBA24" s="5"/>
      <c r="JBB24" s="5"/>
      <c r="JBC24" s="5"/>
      <c r="JBD24" s="5"/>
      <c r="JBE24" s="5"/>
      <c r="JBF24" s="5"/>
      <c r="JBG24" s="5"/>
      <c r="JBH24" s="5"/>
      <c r="JBI24" s="5"/>
      <c r="JBJ24" s="5"/>
      <c r="JBK24" s="5"/>
      <c r="JBL24" s="5"/>
      <c r="JBM24" s="5"/>
      <c r="JBN24" s="5"/>
      <c r="JBO24" s="5"/>
      <c r="JBP24" s="5"/>
      <c r="JBQ24" s="5"/>
      <c r="JBR24" s="5"/>
      <c r="JBS24" s="5"/>
      <c r="JBT24" s="5"/>
      <c r="JBU24" s="5"/>
      <c r="JBV24" s="5"/>
      <c r="JBW24" s="5"/>
      <c r="JBX24" s="5"/>
      <c r="JBY24" s="5"/>
      <c r="JBZ24" s="5"/>
      <c r="JCA24" s="5"/>
      <c r="JCB24" s="5"/>
      <c r="JCC24" s="5"/>
      <c r="JCD24" s="5"/>
      <c r="JCE24" s="5"/>
      <c r="JCF24" s="5"/>
      <c r="JCG24" s="5"/>
      <c r="JCH24" s="5"/>
      <c r="JCI24" s="5"/>
      <c r="JCJ24" s="5"/>
      <c r="JCK24" s="5"/>
      <c r="JCL24" s="5"/>
      <c r="JCM24" s="5"/>
      <c r="JCN24" s="5"/>
      <c r="JCO24" s="5"/>
      <c r="JCP24" s="5"/>
      <c r="JCQ24" s="5"/>
      <c r="JCR24" s="5"/>
      <c r="JCS24" s="5"/>
      <c r="JCT24" s="5"/>
      <c r="JCU24" s="5"/>
      <c r="JCV24" s="5"/>
      <c r="JCW24" s="5"/>
      <c r="JCX24" s="5"/>
      <c r="JCY24" s="5"/>
      <c r="JCZ24" s="5"/>
      <c r="JDA24" s="5"/>
      <c r="JDB24" s="5"/>
      <c r="JDC24" s="5"/>
      <c r="JDD24" s="5"/>
      <c r="JDE24" s="5"/>
      <c r="JDF24" s="5"/>
      <c r="JDG24" s="5"/>
      <c r="JDH24" s="5"/>
      <c r="JDI24" s="5"/>
      <c r="JDJ24" s="5"/>
      <c r="JDK24" s="5"/>
      <c r="JDL24" s="5"/>
      <c r="JDM24" s="5"/>
      <c r="JDN24" s="5"/>
      <c r="JDO24" s="5"/>
      <c r="JDP24" s="5"/>
      <c r="JDQ24" s="5"/>
      <c r="JDR24" s="5"/>
      <c r="JDS24" s="5"/>
      <c r="JDT24" s="5"/>
      <c r="JDU24" s="5"/>
      <c r="JDV24" s="5"/>
      <c r="JDW24" s="5"/>
      <c r="JDX24" s="5"/>
      <c r="JDY24" s="5"/>
      <c r="JDZ24" s="5"/>
      <c r="JEA24" s="5"/>
      <c r="JEB24" s="5"/>
      <c r="JEC24" s="5"/>
      <c r="JED24" s="5"/>
      <c r="JEE24" s="5"/>
      <c r="JEF24" s="5"/>
      <c r="JEG24" s="5"/>
      <c r="JEH24" s="5"/>
      <c r="JEI24" s="5"/>
      <c r="JEJ24" s="5"/>
      <c r="JEK24" s="5"/>
      <c r="JEL24" s="5"/>
      <c r="JEM24" s="5"/>
      <c r="JEN24" s="5"/>
      <c r="JEO24" s="5"/>
      <c r="JEP24" s="5"/>
      <c r="JEQ24" s="5"/>
      <c r="JER24" s="5"/>
      <c r="JES24" s="5"/>
      <c r="JET24" s="5"/>
      <c r="JEU24" s="5"/>
      <c r="JEV24" s="5"/>
      <c r="JEW24" s="5"/>
      <c r="JEX24" s="5"/>
      <c r="JEY24" s="5"/>
      <c r="JEZ24" s="5"/>
      <c r="JFA24" s="5"/>
      <c r="JFB24" s="5"/>
      <c r="JFC24" s="5"/>
      <c r="JFD24" s="5"/>
      <c r="JFE24" s="5"/>
      <c r="JFF24" s="5"/>
      <c r="JFG24" s="5"/>
      <c r="JFH24" s="5"/>
      <c r="JFI24" s="5"/>
      <c r="JFJ24" s="5"/>
      <c r="JFK24" s="5"/>
      <c r="JFL24" s="5"/>
      <c r="JFM24" s="5"/>
      <c r="JFN24" s="5"/>
      <c r="JFO24" s="5"/>
      <c r="JFP24" s="5"/>
      <c r="JFQ24" s="5"/>
      <c r="JFR24" s="5"/>
      <c r="JFS24" s="5"/>
      <c r="JFT24" s="5"/>
      <c r="JFU24" s="5"/>
      <c r="JFV24" s="5"/>
      <c r="JFW24" s="5"/>
      <c r="JFX24" s="5"/>
      <c r="JFY24" s="5"/>
      <c r="JFZ24" s="5"/>
      <c r="JGA24" s="5"/>
      <c r="JGB24" s="5"/>
      <c r="JGC24" s="5"/>
      <c r="JGD24" s="5"/>
      <c r="JGE24" s="5"/>
      <c r="JGF24" s="5"/>
      <c r="JGG24" s="5"/>
      <c r="JGH24" s="5"/>
      <c r="JGI24" s="5"/>
      <c r="JGJ24" s="5"/>
      <c r="JGK24" s="5"/>
      <c r="JGL24" s="5"/>
      <c r="JGM24" s="5"/>
      <c r="JGN24" s="5"/>
      <c r="JGO24" s="5"/>
      <c r="JGP24" s="5"/>
      <c r="JGQ24" s="5"/>
      <c r="JGR24" s="5"/>
      <c r="JGS24" s="5"/>
      <c r="JGT24" s="5"/>
      <c r="JGU24" s="5"/>
      <c r="JGV24" s="5"/>
      <c r="JGW24" s="5"/>
      <c r="JGX24" s="5"/>
      <c r="JGY24" s="5"/>
      <c r="JGZ24" s="5"/>
      <c r="JHA24" s="5"/>
      <c r="JHB24" s="5"/>
      <c r="JHC24" s="5"/>
      <c r="JHD24" s="5"/>
      <c r="JHE24" s="5"/>
      <c r="JHF24" s="5"/>
      <c r="JHG24" s="5"/>
      <c r="JHH24" s="5"/>
      <c r="JHI24" s="5"/>
      <c r="JHJ24" s="5"/>
      <c r="JHK24" s="5"/>
      <c r="JHL24" s="5"/>
      <c r="JHM24" s="5"/>
      <c r="JHN24" s="5"/>
      <c r="JHO24" s="5"/>
      <c r="JHP24" s="5"/>
      <c r="JHQ24" s="5"/>
      <c r="JHR24" s="5"/>
      <c r="JHS24" s="5"/>
      <c r="JHT24" s="5"/>
      <c r="JHU24" s="5"/>
      <c r="JHV24" s="5"/>
      <c r="JHW24" s="5"/>
      <c r="JHX24" s="5"/>
      <c r="JHY24" s="5"/>
      <c r="JHZ24" s="5"/>
      <c r="JIA24" s="5"/>
      <c r="JIB24" s="5"/>
      <c r="JIC24" s="5"/>
      <c r="JID24" s="5"/>
      <c r="JIE24" s="5"/>
      <c r="JIF24" s="5"/>
      <c r="JIG24" s="5"/>
      <c r="JIH24" s="5"/>
      <c r="JII24" s="5"/>
      <c r="JIJ24" s="5"/>
      <c r="JIK24" s="5"/>
      <c r="JIL24" s="5"/>
      <c r="JIM24" s="5"/>
      <c r="JIN24" s="5"/>
      <c r="JIO24" s="5"/>
      <c r="JIP24" s="5"/>
      <c r="JIQ24" s="5"/>
      <c r="JIR24" s="5"/>
      <c r="JIS24" s="5"/>
      <c r="JIT24" s="5"/>
      <c r="JIU24" s="5"/>
      <c r="JIV24" s="5"/>
      <c r="JIW24" s="5"/>
      <c r="JIX24" s="5"/>
      <c r="JIY24" s="5"/>
      <c r="JIZ24" s="5"/>
      <c r="JJA24" s="5"/>
      <c r="JJB24" s="5"/>
      <c r="JJC24" s="5"/>
      <c r="JJD24" s="5"/>
      <c r="JJE24" s="5"/>
      <c r="JJF24" s="5"/>
      <c r="JJG24" s="5"/>
      <c r="JJH24" s="5"/>
      <c r="JJI24" s="5"/>
      <c r="JJJ24" s="5"/>
      <c r="JJK24" s="5"/>
      <c r="JJL24" s="5"/>
      <c r="JJM24" s="5"/>
      <c r="JJN24" s="5"/>
      <c r="JJO24" s="5"/>
      <c r="JJP24" s="5"/>
      <c r="JJQ24" s="5"/>
      <c r="JJR24" s="5"/>
      <c r="JJS24" s="5"/>
      <c r="JJT24" s="5"/>
      <c r="JJU24" s="5"/>
      <c r="JJV24" s="5"/>
      <c r="JJW24" s="5"/>
      <c r="JJX24" s="5"/>
      <c r="JJY24" s="5"/>
      <c r="JJZ24" s="5"/>
      <c r="JKA24" s="5"/>
      <c r="JKB24" s="5"/>
      <c r="JKC24" s="5"/>
      <c r="JKD24" s="5"/>
      <c r="JKE24" s="5"/>
      <c r="JKF24" s="5"/>
      <c r="JKG24" s="5"/>
      <c r="JKH24" s="5"/>
      <c r="JKI24" s="5"/>
      <c r="JKJ24" s="5"/>
      <c r="JKK24" s="5"/>
      <c r="JKL24" s="5"/>
      <c r="JKM24" s="5"/>
      <c r="JKN24" s="5"/>
      <c r="JKO24" s="5"/>
      <c r="JKP24" s="5"/>
      <c r="JKQ24" s="5"/>
      <c r="JKR24" s="5"/>
      <c r="JKS24" s="5"/>
      <c r="JKT24" s="5"/>
      <c r="JKU24" s="5"/>
      <c r="JKV24" s="5"/>
      <c r="JKW24" s="5"/>
      <c r="JKX24" s="5"/>
      <c r="JKY24" s="5"/>
      <c r="JKZ24" s="5"/>
      <c r="JLA24" s="5"/>
      <c r="JLB24" s="5"/>
      <c r="JLC24" s="5"/>
      <c r="JLD24" s="5"/>
      <c r="JLE24" s="5"/>
      <c r="JLF24" s="5"/>
      <c r="JLG24" s="5"/>
      <c r="JLH24" s="5"/>
      <c r="JLI24" s="5"/>
      <c r="JLJ24" s="5"/>
      <c r="JLK24" s="5"/>
      <c r="JLL24" s="5"/>
      <c r="JLM24" s="5"/>
      <c r="JLN24" s="5"/>
      <c r="JLO24" s="5"/>
      <c r="JLP24" s="5"/>
      <c r="JLQ24" s="5"/>
      <c r="JLR24" s="5"/>
      <c r="JLS24" s="5"/>
      <c r="JLT24" s="5"/>
      <c r="JLU24" s="5"/>
      <c r="JLV24" s="5"/>
      <c r="JLW24" s="5"/>
      <c r="JLX24" s="5"/>
      <c r="JLY24" s="5"/>
      <c r="JLZ24" s="5"/>
      <c r="JMA24" s="5"/>
      <c r="JMB24" s="5"/>
      <c r="JMC24" s="5"/>
      <c r="JMD24" s="5"/>
      <c r="JME24" s="5"/>
      <c r="JMF24" s="5"/>
      <c r="JMG24" s="5"/>
      <c r="JMH24" s="5"/>
      <c r="JMI24" s="5"/>
      <c r="JMJ24" s="5"/>
      <c r="JMK24" s="5"/>
      <c r="JML24" s="5"/>
      <c r="JMM24" s="5"/>
      <c r="JMN24" s="5"/>
      <c r="JMO24" s="5"/>
      <c r="JMP24" s="5"/>
      <c r="JMQ24" s="5"/>
      <c r="JMR24" s="5"/>
      <c r="JMS24" s="5"/>
      <c r="JMT24" s="5"/>
      <c r="JMU24" s="5"/>
      <c r="JMV24" s="5"/>
      <c r="JMW24" s="5"/>
      <c r="JMX24" s="5"/>
      <c r="JMY24" s="5"/>
      <c r="JMZ24" s="5"/>
      <c r="JNA24" s="5"/>
      <c r="JNB24" s="5"/>
      <c r="JNC24" s="5"/>
      <c r="JND24" s="5"/>
      <c r="JNE24" s="5"/>
      <c r="JNF24" s="5"/>
      <c r="JNG24" s="5"/>
      <c r="JNH24" s="5"/>
      <c r="JNI24" s="5"/>
      <c r="JNJ24" s="5"/>
      <c r="JNK24" s="5"/>
      <c r="JNL24" s="5"/>
      <c r="JNM24" s="5"/>
      <c r="JNN24" s="5"/>
      <c r="JNO24" s="5"/>
      <c r="JNP24" s="5"/>
      <c r="JNQ24" s="5"/>
      <c r="JNR24" s="5"/>
      <c r="JNS24" s="5"/>
      <c r="JNT24" s="5"/>
      <c r="JNU24" s="5"/>
      <c r="JNV24" s="5"/>
      <c r="JNW24" s="5"/>
      <c r="JNX24" s="5"/>
      <c r="JNY24" s="5"/>
      <c r="JNZ24" s="5"/>
      <c r="JOA24" s="5"/>
      <c r="JOB24" s="5"/>
      <c r="JOC24" s="5"/>
      <c r="JOD24" s="5"/>
      <c r="JOE24" s="5"/>
      <c r="JOF24" s="5"/>
      <c r="JOG24" s="5"/>
      <c r="JOH24" s="5"/>
      <c r="JOI24" s="5"/>
      <c r="JOJ24" s="5"/>
      <c r="JOK24" s="5"/>
      <c r="JOL24" s="5"/>
      <c r="JOM24" s="5"/>
      <c r="JON24" s="5"/>
      <c r="JOO24" s="5"/>
      <c r="JOP24" s="5"/>
      <c r="JOQ24" s="5"/>
      <c r="JOR24" s="5"/>
      <c r="JOS24" s="5"/>
      <c r="JOT24" s="5"/>
      <c r="JOU24" s="5"/>
      <c r="JOV24" s="5"/>
      <c r="JOW24" s="5"/>
      <c r="JOX24" s="5"/>
      <c r="JOY24" s="5"/>
      <c r="JOZ24" s="5"/>
      <c r="JPA24" s="5"/>
      <c r="JPB24" s="5"/>
      <c r="JPC24" s="5"/>
      <c r="JPD24" s="5"/>
      <c r="JPE24" s="5"/>
      <c r="JPF24" s="5"/>
      <c r="JPG24" s="5"/>
      <c r="JPH24" s="5"/>
      <c r="JPI24" s="5"/>
      <c r="JPJ24" s="5"/>
      <c r="JPK24" s="5"/>
      <c r="JPL24" s="5"/>
      <c r="JPM24" s="5"/>
      <c r="JPN24" s="5"/>
      <c r="JPO24" s="5"/>
      <c r="JPP24" s="5"/>
      <c r="JPQ24" s="5"/>
      <c r="JPR24" s="5"/>
      <c r="JPS24" s="5"/>
      <c r="JPT24" s="5"/>
      <c r="JPU24" s="5"/>
      <c r="JPV24" s="5"/>
      <c r="JPW24" s="5"/>
      <c r="JPX24" s="5"/>
      <c r="JPY24" s="5"/>
      <c r="JPZ24" s="5"/>
      <c r="JQA24" s="5"/>
      <c r="JQB24" s="5"/>
      <c r="JQC24" s="5"/>
      <c r="JQD24" s="5"/>
      <c r="JQE24" s="5"/>
      <c r="JQF24" s="5"/>
      <c r="JQG24" s="5"/>
      <c r="JQH24" s="5"/>
      <c r="JQI24" s="5"/>
      <c r="JQJ24" s="5"/>
      <c r="JQK24" s="5"/>
      <c r="JQL24" s="5"/>
      <c r="JQM24" s="5"/>
      <c r="JQN24" s="5"/>
      <c r="JQO24" s="5"/>
      <c r="JQP24" s="5"/>
      <c r="JQQ24" s="5"/>
      <c r="JQR24" s="5"/>
      <c r="JQS24" s="5"/>
      <c r="JQT24" s="5"/>
      <c r="JQU24" s="5"/>
      <c r="JQV24" s="5"/>
      <c r="JQW24" s="5"/>
      <c r="JQX24" s="5"/>
      <c r="JQY24" s="5"/>
      <c r="JQZ24" s="5"/>
      <c r="JRA24" s="5"/>
      <c r="JRB24" s="5"/>
      <c r="JRC24" s="5"/>
      <c r="JRD24" s="5"/>
      <c r="JRE24" s="5"/>
      <c r="JRF24" s="5"/>
      <c r="JRG24" s="5"/>
      <c r="JRH24" s="5"/>
      <c r="JRI24" s="5"/>
      <c r="JRJ24" s="5"/>
      <c r="JRK24" s="5"/>
      <c r="JRL24" s="5"/>
      <c r="JRM24" s="5"/>
      <c r="JRN24" s="5"/>
      <c r="JRO24" s="5"/>
      <c r="JRP24" s="5"/>
      <c r="JRQ24" s="5"/>
      <c r="JRR24" s="5"/>
      <c r="JRS24" s="5"/>
      <c r="JRT24" s="5"/>
      <c r="JRU24" s="5"/>
      <c r="JRV24" s="5"/>
      <c r="JRW24" s="5"/>
      <c r="JRX24" s="5"/>
      <c r="JRY24" s="5"/>
      <c r="JRZ24" s="5"/>
      <c r="JSA24" s="5"/>
      <c r="JSB24" s="5"/>
      <c r="JSC24" s="5"/>
      <c r="JSD24" s="5"/>
      <c r="JSE24" s="5"/>
      <c r="JSF24" s="5"/>
      <c r="JSG24" s="5"/>
      <c r="JSH24" s="5"/>
      <c r="JSI24" s="5"/>
      <c r="JSJ24" s="5"/>
      <c r="JSK24" s="5"/>
      <c r="JSL24" s="5"/>
      <c r="JSM24" s="5"/>
      <c r="JSN24" s="5"/>
      <c r="JSO24" s="5"/>
      <c r="JSP24" s="5"/>
      <c r="JSQ24" s="5"/>
      <c r="JSR24" s="5"/>
      <c r="JSS24" s="5"/>
      <c r="JST24" s="5"/>
      <c r="JSU24" s="5"/>
      <c r="JSV24" s="5"/>
      <c r="JSW24" s="5"/>
      <c r="JSX24" s="5"/>
      <c r="JSY24" s="5"/>
      <c r="JSZ24" s="5"/>
      <c r="JTA24" s="5"/>
      <c r="JTB24" s="5"/>
      <c r="JTC24" s="5"/>
      <c r="JTD24" s="5"/>
      <c r="JTE24" s="5"/>
      <c r="JTF24" s="5"/>
      <c r="JTG24" s="5"/>
      <c r="JTH24" s="5"/>
      <c r="JTI24" s="5"/>
      <c r="JTJ24" s="5"/>
      <c r="JTK24" s="5"/>
      <c r="JTL24" s="5"/>
      <c r="JTM24" s="5"/>
      <c r="JTN24" s="5"/>
      <c r="JTO24" s="5"/>
      <c r="JTP24" s="5"/>
      <c r="JTQ24" s="5"/>
      <c r="JTR24" s="5"/>
      <c r="JTS24" s="5"/>
      <c r="JTT24" s="5"/>
      <c r="JTU24" s="5"/>
      <c r="JTV24" s="5"/>
      <c r="JTW24" s="5"/>
      <c r="JTX24" s="5"/>
      <c r="JTY24" s="5"/>
      <c r="JTZ24" s="5"/>
      <c r="JUA24" s="5"/>
      <c r="JUB24" s="5"/>
      <c r="JUC24" s="5"/>
      <c r="JUD24" s="5"/>
      <c r="JUE24" s="5"/>
      <c r="JUF24" s="5"/>
      <c r="JUG24" s="5"/>
      <c r="JUH24" s="5"/>
      <c r="JUI24" s="5"/>
      <c r="JUJ24" s="5"/>
      <c r="JUK24" s="5"/>
      <c r="JUL24" s="5"/>
      <c r="JUM24" s="5"/>
      <c r="JUN24" s="5"/>
      <c r="JUO24" s="5"/>
      <c r="JUP24" s="5"/>
      <c r="JUQ24" s="5"/>
      <c r="JUR24" s="5"/>
      <c r="JUS24" s="5"/>
      <c r="JUT24" s="5"/>
      <c r="JUU24" s="5"/>
      <c r="JUV24" s="5"/>
      <c r="JUW24" s="5"/>
      <c r="JUX24" s="5"/>
      <c r="JUY24" s="5"/>
      <c r="JUZ24" s="5"/>
      <c r="JVA24" s="5"/>
      <c r="JVB24" s="5"/>
      <c r="JVC24" s="5"/>
      <c r="JVD24" s="5"/>
      <c r="JVE24" s="5"/>
      <c r="JVF24" s="5"/>
      <c r="JVG24" s="5"/>
      <c r="JVH24" s="5"/>
      <c r="JVI24" s="5"/>
      <c r="JVJ24" s="5"/>
      <c r="JVK24" s="5"/>
      <c r="JVL24" s="5"/>
      <c r="JVM24" s="5"/>
      <c r="JVN24" s="5"/>
      <c r="JVO24" s="5"/>
      <c r="JVP24" s="5"/>
      <c r="JVQ24" s="5"/>
      <c r="JVR24" s="5"/>
      <c r="JVS24" s="5"/>
      <c r="JVT24" s="5"/>
      <c r="JVU24" s="5"/>
      <c r="JVV24" s="5"/>
      <c r="JVW24" s="5"/>
      <c r="JVX24" s="5"/>
      <c r="JVY24" s="5"/>
      <c r="JVZ24" s="5"/>
      <c r="JWA24" s="5"/>
      <c r="JWB24" s="5"/>
      <c r="JWC24" s="5"/>
      <c r="JWD24" s="5"/>
      <c r="JWE24" s="5"/>
      <c r="JWF24" s="5"/>
      <c r="JWG24" s="5"/>
      <c r="JWH24" s="5"/>
      <c r="JWI24" s="5"/>
      <c r="JWJ24" s="5"/>
      <c r="JWK24" s="5"/>
      <c r="JWL24" s="5"/>
      <c r="JWM24" s="5"/>
      <c r="JWN24" s="5"/>
      <c r="JWO24" s="5"/>
      <c r="JWP24" s="5"/>
      <c r="JWQ24" s="5"/>
      <c r="JWR24" s="5"/>
      <c r="JWS24" s="5"/>
      <c r="JWT24" s="5"/>
      <c r="JWU24" s="5"/>
      <c r="JWV24" s="5"/>
      <c r="JWW24" s="5"/>
      <c r="JWX24" s="5"/>
      <c r="JWY24" s="5"/>
      <c r="JWZ24" s="5"/>
      <c r="JXA24" s="5"/>
      <c r="JXB24" s="5"/>
      <c r="JXC24" s="5"/>
      <c r="JXD24" s="5"/>
      <c r="JXE24" s="5"/>
      <c r="JXF24" s="5"/>
      <c r="JXG24" s="5"/>
      <c r="JXH24" s="5"/>
      <c r="JXI24" s="5"/>
      <c r="JXJ24" s="5"/>
      <c r="JXK24" s="5"/>
      <c r="JXL24" s="5"/>
      <c r="JXM24" s="5"/>
      <c r="JXN24" s="5"/>
      <c r="JXO24" s="5"/>
      <c r="JXP24" s="5"/>
      <c r="JXQ24" s="5"/>
      <c r="JXR24" s="5"/>
      <c r="JXS24" s="5"/>
      <c r="JXT24" s="5"/>
      <c r="JXU24" s="5"/>
      <c r="JXV24" s="5"/>
      <c r="JXW24" s="5"/>
      <c r="JXX24" s="5"/>
      <c r="JXY24" s="5"/>
      <c r="JXZ24" s="5"/>
      <c r="JYA24" s="5"/>
      <c r="JYB24" s="5"/>
      <c r="JYC24" s="5"/>
      <c r="JYD24" s="5"/>
      <c r="JYE24" s="5"/>
      <c r="JYF24" s="5"/>
      <c r="JYG24" s="5"/>
      <c r="JYH24" s="5"/>
      <c r="JYI24" s="5"/>
      <c r="JYJ24" s="5"/>
      <c r="JYK24" s="5"/>
      <c r="JYL24" s="5"/>
      <c r="JYM24" s="5"/>
      <c r="JYN24" s="5"/>
      <c r="JYO24" s="5"/>
      <c r="JYP24" s="5"/>
      <c r="JYQ24" s="5"/>
      <c r="JYR24" s="5"/>
      <c r="JYS24" s="5"/>
      <c r="JYT24" s="5"/>
      <c r="JYU24" s="5"/>
      <c r="JYV24" s="5"/>
      <c r="JYW24" s="5"/>
      <c r="JYX24" s="5"/>
      <c r="JYY24" s="5"/>
      <c r="JYZ24" s="5"/>
      <c r="JZA24" s="5"/>
      <c r="JZB24" s="5"/>
      <c r="JZC24" s="5"/>
      <c r="JZD24" s="5"/>
      <c r="JZE24" s="5"/>
      <c r="JZF24" s="5"/>
      <c r="JZG24" s="5"/>
      <c r="JZH24" s="5"/>
      <c r="JZI24" s="5"/>
      <c r="JZJ24" s="5"/>
      <c r="JZK24" s="5"/>
      <c r="JZL24" s="5"/>
      <c r="JZM24" s="5"/>
      <c r="JZN24" s="5"/>
      <c r="JZO24" s="5"/>
      <c r="JZP24" s="5"/>
      <c r="JZQ24" s="5"/>
      <c r="JZR24" s="5"/>
      <c r="JZS24" s="5"/>
      <c r="JZT24" s="5"/>
      <c r="JZU24" s="5"/>
      <c r="JZV24" s="5"/>
      <c r="JZW24" s="5"/>
      <c r="JZX24" s="5"/>
      <c r="JZY24" s="5"/>
      <c r="JZZ24" s="5"/>
      <c r="KAA24" s="5"/>
      <c r="KAB24" s="5"/>
      <c r="KAC24" s="5"/>
      <c r="KAD24" s="5"/>
      <c r="KAE24" s="5"/>
      <c r="KAF24" s="5"/>
      <c r="KAG24" s="5"/>
      <c r="KAH24" s="5"/>
      <c r="KAI24" s="5"/>
      <c r="KAJ24" s="5"/>
      <c r="KAK24" s="5"/>
      <c r="KAL24" s="5"/>
      <c r="KAM24" s="5"/>
      <c r="KAN24" s="5"/>
      <c r="KAO24" s="5"/>
      <c r="KAP24" s="5"/>
      <c r="KAQ24" s="5"/>
      <c r="KAR24" s="5"/>
      <c r="KAS24" s="5"/>
      <c r="KAT24" s="5"/>
      <c r="KAU24" s="5"/>
      <c r="KAV24" s="5"/>
      <c r="KAW24" s="5"/>
      <c r="KAX24" s="5"/>
      <c r="KAY24" s="5"/>
      <c r="KAZ24" s="5"/>
      <c r="KBA24" s="5"/>
      <c r="KBB24" s="5"/>
      <c r="KBC24" s="5"/>
      <c r="KBD24" s="5"/>
      <c r="KBE24" s="5"/>
      <c r="KBF24" s="5"/>
      <c r="KBG24" s="5"/>
      <c r="KBH24" s="5"/>
      <c r="KBI24" s="5"/>
      <c r="KBJ24" s="5"/>
      <c r="KBK24" s="5"/>
      <c r="KBL24" s="5"/>
      <c r="KBM24" s="5"/>
      <c r="KBN24" s="5"/>
      <c r="KBO24" s="5"/>
      <c r="KBP24" s="5"/>
      <c r="KBQ24" s="5"/>
      <c r="KBR24" s="5"/>
      <c r="KBS24" s="5"/>
      <c r="KBT24" s="5"/>
      <c r="KBU24" s="5"/>
      <c r="KBV24" s="5"/>
      <c r="KBW24" s="5"/>
      <c r="KBX24" s="5"/>
      <c r="KBY24" s="5"/>
      <c r="KBZ24" s="5"/>
      <c r="KCA24" s="5"/>
      <c r="KCB24" s="5"/>
      <c r="KCC24" s="5"/>
      <c r="KCD24" s="5"/>
      <c r="KCE24" s="5"/>
      <c r="KCF24" s="5"/>
      <c r="KCG24" s="5"/>
      <c r="KCH24" s="5"/>
      <c r="KCI24" s="5"/>
      <c r="KCJ24" s="5"/>
      <c r="KCK24" s="5"/>
      <c r="KCL24" s="5"/>
      <c r="KCM24" s="5"/>
      <c r="KCN24" s="5"/>
      <c r="KCO24" s="5"/>
      <c r="KCP24" s="5"/>
      <c r="KCQ24" s="5"/>
      <c r="KCR24" s="5"/>
      <c r="KCS24" s="5"/>
      <c r="KCT24" s="5"/>
      <c r="KCU24" s="5"/>
      <c r="KCV24" s="5"/>
      <c r="KCW24" s="5"/>
      <c r="KCX24" s="5"/>
      <c r="KCY24" s="5"/>
      <c r="KCZ24" s="5"/>
      <c r="KDA24" s="5"/>
      <c r="KDB24" s="5"/>
      <c r="KDC24" s="5"/>
      <c r="KDD24" s="5"/>
      <c r="KDE24" s="5"/>
      <c r="KDF24" s="5"/>
      <c r="KDG24" s="5"/>
      <c r="KDH24" s="5"/>
      <c r="KDI24" s="5"/>
      <c r="KDJ24" s="5"/>
      <c r="KDK24" s="5"/>
      <c r="KDL24" s="5"/>
      <c r="KDM24" s="5"/>
      <c r="KDN24" s="5"/>
      <c r="KDO24" s="5"/>
      <c r="KDP24" s="5"/>
      <c r="KDQ24" s="5"/>
      <c r="KDR24" s="5"/>
      <c r="KDS24" s="5"/>
      <c r="KDT24" s="5"/>
      <c r="KDU24" s="5"/>
      <c r="KDV24" s="5"/>
      <c r="KDW24" s="5"/>
      <c r="KDX24" s="5"/>
      <c r="KDY24" s="5"/>
      <c r="KDZ24" s="5"/>
      <c r="KEA24" s="5"/>
      <c r="KEB24" s="5"/>
      <c r="KEC24" s="5"/>
      <c r="KED24" s="5"/>
      <c r="KEE24" s="5"/>
      <c r="KEF24" s="5"/>
      <c r="KEG24" s="5"/>
      <c r="KEH24" s="5"/>
      <c r="KEI24" s="5"/>
      <c r="KEJ24" s="5"/>
      <c r="KEK24" s="5"/>
      <c r="KEL24" s="5"/>
      <c r="KEM24" s="5"/>
      <c r="KEN24" s="5"/>
      <c r="KEO24" s="5"/>
      <c r="KEP24" s="5"/>
      <c r="KEQ24" s="5"/>
      <c r="KER24" s="5"/>
      <c r="KES24" s="5"/>
      <c r="KET24" s="5"/>
      <c r="KEU24" s="5"/>
      <c r="KEV24" s="5"/>
      <c r="KEW24" s="5"/>
      <c r="KEX24" s="5"/>
      <c r="KEY24" s="5"/>
      <c r="KEZ24" s="5"/>
      <c r="KFA24" s="5"/>
      <c r="KFB24" s="5"/>
      <c r="KFC24" s="5"/>
      <c r="KFD24" s="5"/>
      <c r="KFE24" s="5"/>
      <c r="KFF24" s="5"/>
      <c r="KFG24" s="5"/>
      <c r="KFH24" s="5"/>
      <c r="KFI24" s="5"/>
      <c r="KFJ24" s="5"/>
      <c r="KFK24" s="5"/>
      <c r="KFL24" s="5"/>
      <c r="KFM24" s="5"/>
      <c r="KFN24" s="5"/>
      <c r="KFO24" s="5"/>
      <c r="KFP24" s="5"/>
      <c r="KFQ24" s="5"/>
      <c r="KFR24" s="5"/>
      <c r="KFS24" s="5"/>
      <c r="KFT24" s="5"/>
      <c r="KFU24" s="5"/>
      <c r="KFV24" s="5"/>
      <c r="KFW24" s="5"/>
      <c r="KFX24" s="5"/>
      <c r="KFY24" s="5"/>
      <c r="KFZ24" s="5"/>
      <c r="KGA24" s="5"/>
      <c r="KGB24" s="5"/>
      <c r="KGC24" s="5"/>
      <c r="KGD24" s="5"/>
      <c r="KGE24" s="5"/>
      <c r="KGF24" s="5"/>
      <c r="KGG24" s="5"/>
      <c r="KGH24" s="5"/>
      <c r="KGI24" s="5"/>
      <c r="KGJ24" s="5"/>
      <c r="KGK24" s="5"/>
      <c r="KGL24" s="5"/>
      <c r="KGM24" s="5"/>
      <c r="KGN24" s="5"/>
      <c r="KGO24" s="5"/>
      <c r="KGP24" s="5"/>
      <c r="KGQ24" s="5"/>
      <c r="KGR24" s="5"/>
      <c r="KGS24" s="5"/>
      <c r="KGT24" s="5"/>
      <c r="KGU24" s="5"/>
      <c r="KGV24" s="5"/>
      <c r="KGW24" s="5"/>
      <c r="KGX24" s="5"/>
      <c r="KGY24" s="5"/>
      <c r="KGZ24" s="5"/>
      <c r="KHA24" s="5"/>
      <c r="KHB24" s="5"/>
      <c r="KHC24" s="5"/>
      <c r="KHD24" s="5"/>
      <c r="KHE24" s="5"/>
      <c r="KHF24" s="5"/>
      <c r="KHG24" s="5"/>
      <c r="KHH24" s="5"/>
      <c r="KHI24" s="5"/>
      <c r="KHJ24" s="5"/>
      <c r="KHK24" s="5"/>
      <c r="KHL24" s="5"/>
      <c r="KHM24" s="5"/>
      <c r="KHN24" s="5"/>
      <c r="KHO24" s="5"/>
      <c r="KHP24" s="5"/>
      <c r="KHQ24" s="5"/>
      <c r="KHR24" s="5"/>
      <c r="KHS24" s="5"/>
      <c r="KHT24" s="5"/>
      <c r="KHU24" s="5"/>
      <c r="KHV24" s="5"/>
      <c r="KHW24" s="5"/>
      <c r="KHX24" s="5"/>
      <c r="KHY24" s="5"/>
      <c r="KHZ24" s="5"/>
      <c r="KIA24" s="5"/>
      <c r="KIB24" s="5"/>
      <c r="KIC24" s="5"/>
      <c r="KID24" s="5"/>
      <c r="KIE24" s="5"/>
      <c r="KIF24" s="5"/>
      <c r="KIG24" s="5"/>
      <c r="KIH24" s="5"/>
      <c r="KII24" s="5"/>
      <c r="KIJ24" s="5"/>
      <c r="KIK24" s="5"/>
      <c r="KIL24" s="5"/>
      <c r="KIM24" s="5"/>
      <c r="KIN24" s="5"/>
      <c r="KIO24" s="5"/>
      <c r="KIP24" s="5"/>
      <c r="KIQ24" s="5"/>
      <c r="KIR24" s="5"/>
      <c r="KIS24" s="5"/>
      <c r="KIT24" s="5"/>
      <c r="KIU24" s="5"/>
      <c r="KIV24" s="5"/>
      <c r="KIW24" s="5"/>
      <c r="KIX24" s="5"/>
      <c r="KIY24" s="5"/>
      <c r="KIZ24" s="5"/>
      <c r="KJA24" s="5"/>
      <c r="KJB24" s="5"/>
      <c r="KJC24" s="5"/>
      <c r="KJD24" s="5"/>
      <c r="KJE24" s="5"/>
      <c r="KJF24" s="5"/>
      <c r="KJG24" s="5"/>
      <c r="KJH24" s="5"/>
      <c r="KJI24" s="5"/>
      <c r="KJJ24" s="5"/>
      <c r="KJK24" s="5"/>
      <c r="KJL24" s="5"/>
      <c r="KJM24" s="5"/>
      <c r="KJN24" s="5"/>
      <c r="KJO24" s="5"/>
      <c r="KJP24" s="5"/>
      <c r="KJQ24" s="5"/>
      <c r="KJR24" s="5"/>
      <c r="KJS24" s="5"/>
      <c r="KJT24" s="5"/>
      <c r="KJU24" s="5"/>
      <c r="KJV24" s="5"/>
      <c r="KJW24" s="5"/>
      <c r="KJX24" s="5"/>
      <c r="KJY24" s="5"/>
      <c r="KJZ24" s="5"/>
      <c r="KKA24" s="5"/>
      <c r="KKB24" s="5"/>
      <c r="KKC24" s="5"/>
      <c r="KKD24" s="5"/>
      <c r="KKE24" s="5"/>
      <c r="KKF24" s="5"/>
      <c r="KKG24" s="5"/>
      <c r="KKH24" s="5"/>
      <c r="KKI24" s="5"/>
      <c r="KKJ24" s="5"/>
      <c r="KKK24" s="5"/>
      <c r="KKL24" s="5"/>
      <c r="KKM24" s="5"/>
      <c r="KKN24" s="5"/>
      <c r="KKO24" s="5"/>
      <c r="KKP24" s="5"/>
      <c r="KKQ24" s="5"/>
      <c r="KKR24" s="5"/>
      <c r="KKS24" s="5"/>
      <c r="KKT24" s="5"/>
      <c r="KKU24" s="5"/>
      <c r="KKV24" s="5"/>
      <c r="KKW24" s="5"/>
      <c r="KKX24" s="5"/>
      <c r="KKY24" s="5"/>
      <c r="KKZ24" s="5"/>
      <c r="KLA24" s="5"/>
      <c r="KLB24" s="5"/>
      <c r="KLC24" s="5"/>
      <c r="KLD24" s="5"/>
      <c r="KLE24" s="5"/>
      <c r="KLF24" s="5"/>
      <c r="KLG24" s="5"/>
      <c r="KLH24" s="5"/>
      <c r="KLI24" s="5"/>
      <c r="KLJ24" s="5"/>
      <c r="KLK24" s="5"/>
      <c r="KLL24" s="5"/>
      <c r="KLM24" s="5"/>
      <c r="KLN24" s="5"/>
      <c r="KLO24" s="5"/>
      <c r="KLP24" s="5"/>
      <c r="KLQ24" s="5"/>
      <c r="KLR24" s="5"/>
      <c r="KLS24" s="5"/>
      <c r="KLT24" s="5"/>
      <c r="KLU24" s="5"/>
      <c r="KLV24" s="5"/>
      <c r="KLW24" s="5"/>
      <c r="KLX24" s="5"/>
      <c r="KLY24" s="5"/>
      <c r="KLZ24" s="5"/>
      <c r="KMA24" s="5"/>
      <c r="KMB24" s="5"/>
      <c r="KMC24" s="5"/>
      <c r="KMD24" s="5"/>
      <c r="KME24" s="5"/>
      <c r="KMF24" s="5"/>
      <c r="KMG24" s="5"/>
      <c r="KMH24" s="5"/>
      <c r="KMI24" s="5"/>
      <c r="KMJ24" s="5"/>
      <c r="KMK24" s="5"/>
      <c r="KML24" s="5"/>
      <c r="KMM24" s="5"/>
      <c r="KMN24" s="5"/>
      <c r="KMO24" s="5"/>
      <c r="KMP24" s="5"/>
      <c r="KMQ24" s="5"/>
      <c r="KMR24" s="5"/>
      <c r="KMS24" s="5"/>
      <c r="KMT24" s="5"/>
      <c r="KMU24" s="5"/>
      <c r="KMV24" s="5"/>
      <c r="KMW24" s="5"/>
      <c r="KMX24" s="5"/>
      <c r="KMY24" s="5"/>
      <c r="KMZ24" s="5"/>
      <c r="KNA24" s="5"/>
      <c r="KNB24" s="5"/>
      <c r="KNC24" s="5"/>
      <c r="KND24" s="5"/>
      <c r="KNE24" s="5"/>
      <c r="KNF24" s="5"/>
      <c r="KNG24" s="5"/>
      <c r="KNH24" s="5"/>
      <c r="KNI24" s="5"/>
      <c r="KNJ24" s="5"/>
      <c r="KNK24" s="5"/>
      <c r="KNL24" s="5"/>
      <c r="KNM24" s="5"/>
      <c r="KNN24" s="5"/>
      <c r="KNO24" s="5"/>
      <c r="KNP24" s="5"/>
      <c r="KNQ24" s="5"/>
      <c r="KNR24" s="5"/>
      <c r="KNS24" s="5"/>
      <c r="KNT24" s="5"/>
      <c r="KNU24" s="5"/>
      <c r="KNV24" s="5"/>
      <c r="KNW24" s="5"/>
      <c r="KNX24" s="5"/>
      <c r="KNY24" s="5"/>
      <c r="KNZ24" s="5"/>
      <c r="KOA24" s="5"/>
      <c r="KOB24" s="5"/>
      <c r="KOC24" s="5"/>
      <c r="KOD24" s="5"/>
      <c r="KOE24" s="5"/>
      <c r="KOF24" s="5"/>
      <c r="KOG24" s="5"/>
      <c r="KOH24" s="5"/>
      <c r="KOI24" s="5"/>
      <c r="KOJ24" s="5"/>
      <c r="KOK24" s="5"/>
      <c r="KOL24" s="5"/>
      <c r="KOM24" s="5"/>
      <c r="KON24" s="5"/>
      <c r="KOO24" s="5"/>
      <c r="KOP24" s="5"/>
      <c r="KOQ24" s="5"/>
      <c r="KOR24" s="5"/>
      <c r="KOS24" s="5"/>
      <c r="KOT24" s="5"/>
      <c r="KOU24" s="5"/>
      <c r="KOV24" s="5"/>
      <c r="KOW24" s="5"/>
      <c r="KOX24" s="5"/>
      <c r="KOY24" s="5"/>
      <c r="KOZ24" s="5"/>
      <c r="KPA24" s="5"/>
      <c r="KPB24" s="5"/>
      <c r="KPC24" s="5"/>
      <c r="KPD24" s="5"/>
      <c r="KPE24" s="5"/>
      <c r="KPF24" s="5"/>
      <c r="KPG24" s="5"/>
      <c r="KPH24" s="5"/>
      <c r="KPI24" s="5"/>
      <c r="KPJ24" s="5"/>
      <c r="KPK24" s="5"/>
      <c r="KPL24" s="5"/>
      <c r="KPM24" s="5"/>
      <c r="KPN24" s="5"/>
      <c r="KPO24" s="5"/>
      <c r="KPP24" s="5"/>
      <c r="KPQ24" s="5"/>
      <c r="KPR24" s="5"/>
      <c r="KPS24" s="5"/>
      <c r="KPT24" s="5"/>
      <c r="KPU24" s="5"/>
      <c r="KPV24" s="5"/>
      <c r="KPW24" s="5"/>
      <c r="KPX24" s="5"/>
      <c r="KPY24" s="5"/>
      <c r="KPZ24" s="5"/>
      <c r="KQA24" s="5"/>
      <c r="KQB24" s="5"/>
      <c r="KQC24" s="5"/>
      <c r="KQD24" s="5"/>
      <c r="KQE24" s="5"/>
      <c r="KQF24" s="5"/>
      <c r="KQG24" s="5"/>
      <c r="KQH24" s="5"/>
      <c r="KQI24" s="5"/>
      <c r="KQJ24" s="5"/>
      <c r="KQK24" s="5"/>
      <c r="KQL24" s="5"/>
      <c r="KQM24" s="5"/>
      <c r="KQN24" s="5"/>
      <c r="KQO24" s="5"/>
      <c r="KQP24" s="5"/>
      <c r="KQQ24" s="5"/>
      <c r="KQR24" s="5"/>
      <c r="KQS24" s="5"/>
      <c r="KQT24" s="5"/>
      <c r="KQU24" s="5"/>
      <c r="KQV24" s="5"/>
      <c r="KQW24" s="5"/>
      <c r="KQX24" s="5"/>
      <c r="KQY24" s="5"/>
      <c r="KQZ24" s="5"/>
      <c r="KRA24" s="5"/>
      <c r="KRB24" s="5"/>
      <c r="KRC24" s="5"/>
      <c r="KRD24" s="5"/>
      <c r="KRE24" s="5"/>
      <c r="KRF24" s="5"/>
      <c r="KRG24" s="5"/>
      <c r="KRH24" s="5"/>
      <c r="KRI24" s="5"/>
      <c r="KRJ24" s="5"/>
      <c r="KRK24" s="5"/>
      <c r="KRL24" s="5"/>
      <c r="KRM24" s="5"/>
      <c r="KRN24" s="5"/>
      <c r="KRO24" s="5"/>
      <c r="KRP24" s="5"/>
      <c r="KRQ24" s="5"/>
      <c r="KRR24" s="5"/>
      <c r="KRS24" s="5"/>
      <c r="KRT24" s="5"/>
      <c r="KRU24" s="5"/>
      <c r="KRV24" s="5"/>
      <c r="KRW24" s="5"/>
      <c r="KRX24" s="5"/>
      <c r="KRY24" s="5"/>
      <c r="KRZ24" s="5"/>
      <c r="KSA24" s="5"/>
      <c r="KSB24" s="5"/>
      <c r="KSC24" s="5"/>
      <c r="KSD24" s="5"/>
      <c r="KSE24" s="5"/>
      <c r="KSF24" s="5"/>
      <c r="KSG24" s="5"/>
      <c r="KSH24" s="5"/>
      <c r="KSI24" s="5"/>
      <c r="KSJ24" s="5"/>
      <c r="KSK24" s="5"/>
      <c r="KSL24" s="5"/>
      <c r="KSM24" s="5"/>
      <c r="KSN24" s="5"/>
      <c r="KSO24" s="5"/>
      <c r="KSP24" s="5"/>
      <c r="KSQ24" s="5"/>
      <c r="KSR24" s="5"/>
      <c r="KSS24" s="5"/>
      <c r="KST24" s="5"/>
      <c r="KSU24" s="5"/>
      <c r="KSV24" s="5"/>
      <c r="KSW24" s="5"/>
      <c r="KSX24" s="5"/>
      <c r="KSY24" s="5"/>
      <c r="KSZ24" s="5"/>
      <c r="KTA24" s="5"/>
      <c r="KTB24" s="5"/>
      <c r="KTC24" s="5"/>
      <c r="KTD24" s="5"/>
      <c r="KTE24" s="5"/>
      <c r="KTF24" s="5"/>
      <c r="KTG24" s="5"/>
      <c r="KTH24" s="5"/>
      <c r="KTI24" s="5"/>
      <c r="KTJ24" s="5"/>
      <c r="KTK24" s="5"/>
      <c r="KTL24" s="5"/>
      <c r="KTM24" s="5"/>
      <c r="KTN24" s="5"/>
      <c r="KTO24" s="5"/>
      <c r="KTP24" s="5"/>
      <c r="KTQ24" s="5"/>
      <c r="KTR24" s="5"/>
      <c r="KTS24" s="5"/>
      <c r="KTT24" s="5"/>
      <c r="KTU24" s="5"/>
      <c r="KTV24" s="5"/>
      <c r="KTW24" s="5"/>
      <c r="KTX24" s="5"/>
      <c r="KTY24" s="5"/>
      <c r="KTZ24" s="5"/>
      <c r="KUA24" s="5"/>
      <c r="KUB24" s="5"/>
      <c r="KUC24" s="5"/>
      <c r="KUD24" s="5"/>
      <c r="KUE24" s="5"/>
      <c r="KUF24" s="5"/>
      <c r="KUG24" s="5"/>
      <c r="KUH24" s="5"/>
      <c r="KUI24" s="5"/>
      <c r="KUJ24" s="5"/>
      <c r="KUK24" s="5"/>
      <c r="KUL24" s="5"/>
      <c r="KUM24" s="5"/>
      <c r="KUN24" s="5"/>
      <c r="KUO24" s="5"/>
      <c r="KUP24" s="5"/>
      <c r="KUQ24" s="5"/>
      <c r="KUR24" s="5"/>
      <c r="KUS24" s="5"/>
      <c r="KUT24" s="5"/>
      <c r="KUU24" s="5"/>
      <c r="KUV24" s="5"/>
      <c r="KUW24" s="5"/>
      <c r="KUX24" s="5"/>
      <c r="KUY24" s="5"/>
      <c r="KUZ24" s="5"/>
      <c r="KVA24" s="5"/>
      <c r="KVB24" s="5"/>
      <c r="KVC24" s="5"/>
      <c r="KVD24" s="5"/>
      <c r="KVE24" s="5"/>
      <c r="KVF24" s="5"/>
      <c r="KVG24" s="5"/>
      <c r="KVH24" s="5"/>
      <c r="KVI24" s="5"/>
      <c r="KVJ24" s="5"/>
      <c r="KVK24" s="5"/>
      <c r="KVL24" s="5"/>
      <c r="KVM24" s="5"/>
      <c r="KVN24" s="5"/>
      <c r="KVO24" s="5"/>
      <c r="KVP24" s="5"/>
      <c r="KVQ24" s="5"/>
      <c r="KVR24" s="5"/>
      <c r="KVS24" s="5"/>
      <c r="KVT24" s="5"/>
      <c r="KVU24" s="5"/>
      <c r="KVV24" s="5"/>
      <c r="KVW24" s="5"/>
      <c r="KVX24" s="5"/>
      <c r="KVY24" s="5"/>
      <c r="KVZ24" s="5"/>
      <c r="KWA24" s="5"/>
      <c r="KWB24" s="5"/>
      <c r="KWC24" s="5"/>
      <c r="KWD24" s="5"/>
      <c r="KWE24" s="5"/>
      <c r="KWF24" s="5"/>
      <c r="KWG24" s="5"/>
      <c r="KWH24" s="5"/>
      <c r="KWI24" s="5"/>
      <c r="KWJ24" s="5"/>
      <c r="KWK24" s="5"/>
      <c r="KWL24" s="5"/>
      <c r="KWM24" s="5"/>
      <c r="KWN24" s="5"/>
      <c r="KWO24" s="5"/>
      <c r="KWP24" s="5"/>
      <c r="KWQ24" s="5"/>
      <c r="KWR24" s="5"/>
      <c r="KWS24" s="5"/>
      <c r="KWT24" s="5"/>
      <c r="KWU24" s="5"/>
      <c r="KWV24" s="5"/>
      <c r="KWW24" s="5"/>
      <c r="KWX24" s="5"/>
      <c r="KWY24" s="5"/>
      <c r="KWZ24" s="5"/>
      <c r="KXA24" s="5"/>
      <c r="KXB24" s="5"/>
      <c r="KXC24" s="5"/>
      <c r="KXD24" s="5"/>
      <c r="KXE24" s="5"/>
      <c r="KXF24" s="5"/>
      <c r="KXG24" s="5"/>
      <c r="KXH24" s="5"/>
      <c r="KXI24" s="5"/>
      <c r="KXJ24" s="5"/>
      <c r="KXK24" s="5"/>
      <c r="KXL24" s="5"/>
      <c r="KXM24" s="5"/>
      <c r="KXN24" s="5"/>
      <c r="KXO24" s="5"/>
      <c r="KXP24" s="5"/>
      <c r="KXQ24" s="5"/>
      <c r="KXR24" s="5"/>
      <c r="KXS24" s="5"/>
      <c r="KXT24" s="5"/>
      <c r="KXU24" s="5"/>
      <c r="KXV24" s="5"/>
      <c r="KXW24" s="5"/>
      <c r="KXX24" s="5"/>
      <c r="KXY24" s="5"/>
      <c r="KXZ24" s="5"/>
      <c r="KYA24" s="5"/>
      <c r="KYB24" s="5"/>
      <c r="KYC24" s="5"/>
      <c r="KYD24" s="5"/>
      <c r="KYE24" s="5"/>
      <c r="KYF24" s="5"/>
      <c r="KYG24" s="5"/>
      <c r="KYH24" s="5"/>
      <c r="KYI24" s="5"/>
      <c r="KYJ24" s="5"/>
      <c r="KYK24" s="5"/>
      <c r="KYL24" s="5"/>
      <c r="KYM24" s="5"/>
      <c r="KYN24" s="5"/>
      <c r="KYO24" s="5"/>
      <c r="KYP24" s="5"/>
      <c r="KYQ24" s="5"/>
      <c r="KYR24" s="5"/>
      <c r="KYS24" s="5"/>
      <c r="KYT24" s="5"/>
      <c r="KYU24" s="5"/>
      <c r="KYV24" s="5"/>
      <c r="KYW24" s="5"/>
      <c r="KYX24" s="5"/>
      <c r="KYY24" s="5"/>
      <c r="KYZ24" s="5"/>
      <c r="KZA24" s="5"/>
      <c r="KZB24" s="5"/>
      <c r="KZC24" s="5"/>
      <c r="KZD24" s="5"/>
      <c r="KZE24" s="5"/>
      <c r="KZF24" s="5"/>
      <c r="KZG24" s="5"/>
      <c r="KZH24" s="5"/>
      <c r="KZI24" s="5"/>
      <c r="KZJ24" s="5"/>
      <c r="KZK24" s="5"/>
      <c r="KZL24" s="5"/>
      <c r="KZM24" s="5"/>
      <c r="KZN24" s="5"/>
      <c r="KZO24" s="5"/>
      <c r="KZP24" s="5"/>
      <c r="KZQ24" s="5"/>
      <c r="KZR24" s="5"/>
      <c r="KZS24" s="5"/>
      <c r="KZT24" s="5"/>
      <c r="KZU24" s="5"/>
      <c r="KZV24" s="5"/>
      <c r="KZW24" s="5"/>
      <c r="KZX24" s="5"/>
      <c r="KZY24" s="5"/>
      <c r="KZZ24" s="5"/>
      <c r="LAA24" s="5"/>
      <c r="LAB24" s="5"/>
      <c r="LAC24" s="5"/>
      <c r="LAD24" s="5"/>
      <c r="LAE24" s="5"/>
      <c r="LAF24" s="5"/>
      <c r="LAG24" s="5"/>
      <c r="LAH24" s="5"/>
      <c r="LAI24" s="5"/>
      <c r="LAJ24" s="5"/>
      <c r="LAK24" s="5"/>
      <c r="LAL24" s="5"/>
      <c r="LAM24" s="5"/>
      <c r="LAN24" s="5"/>
      <c r="LAO24" s="5"/>
      <c r="LAP24" s="5"/>
      <c r="LAQ24" s="5"/>
      <c r="LAR24" s="5"/>
      <c r="LAS24" s="5"/>
      <c r="LAT24" s="5"/>
      <c r="LAU24" s="5"/>
      <c r="LAV24" s="5"/>
      <c r="LAW24" s="5"/>
      <c r="LAX24" s="5"/>
      <c r="LAY24" s="5"/>
      <c r="LAZ24" s="5"/>
      <c r="LBA24" s="5"/>
      <c r="LBB24" s="5"/>
      <c r="LBC24" s="5"/>
      <c r="LBD24" s="5"/>
      <c r="LBE24" s="5"/>
      <c r="LBF24" s="5"/>
      <c r="LBG24" s="5"/>
      <c r="LBH24" s="5"/>
      <c r="LBI24" s="5"/>
      <c r="LBJ24" s="5"/>
      <c r="LBK24" s="5"/>
      <c r="LBL24" s="5"/>
      <c r="LBM24" s="5"/>
      <c r="LBN24" s="5"/>
      <c r="LBO24" s="5"/>
      <c r="LBP24" s="5"/>
      <c r="LBQ24" s="5"/>
      <c r="LBR24" s="5"/>
      <c r="LBS24" s="5"/>
      <c r="LBT24" s="5"/>
      <c r="LBU24" s="5"/>
      <c r="LBV24" s="5"/>
      <c r="LBW24" s="5"/>
      <c r="LBX24" s="5"/>
      <c r="LBY24" s="5"/>
      <c r="LBZ24" s="5"/>
      <c r="LCA24" s="5"/>
      <c r="LCB24" s="5"/>
      <c r="LCC24" s="5"/>
      <c r="LCD24" s="5"/>
      <c r="LCE24" s="5"/>
      <c r="LCF24" s="5"/>
      <c r="LCG24" s="5"/>
      <c r="LCH24" s="5"/>
      <c r="LCI24" s="5"/>
      <c r="LCJ24" s="5"/>
      <c r="LCK24" s="5"/>
      <c r="LCL24" s="5"/>
      <c r="LCM24" s="5"/>
      <c r="LCN24" s="5"/>
      <c r="LCO24" s="5"/>
      <c r="LCP24" s="5"/>
      <c r="LCQ24" s="5"/>
      <c r="LCR24" s="5"/>
      <c r="LCS24" s="5"/>
      <c r="LCT24" s="5"/>
      <c r="LCU24" s="5"/>
      <c r="LCV24" s="5"/>
      <c r="LCW24" s="5"/>
      <c r="LCX24" s="5"/>
      <c r="LCY24" s="5"/>
      <c r="LCZ24" s="5"/>
      <c r="LDA24" s="5"/>
      <c r="LDB24" s="5"/>
      <c r="LDC24" s="5"/>
      <c r="LDD24" s="5"/>
      <c r="LDE24" s="5"/>
      <c r="LDF24" s="5"/>
      <c r="LDG24" s="5"/>
      <c r="LDH24" s="5"/>
      <c r="LDI24" s="5"/>
      <c r="LDJ24" s="5"/>
      <c r="LDK24" s="5"/>
      <c r="LDL24" s="5"/>
      <c r="LDM24" s="5"/>
      <c r="LDN24" s="5"/>
      <c r="LDO24" s="5"/>
      <c r="LDP24" s="5"/>
      <c r="LDQ24" s="5"/>
      <c r="LDR24" s="5"/>
      <c r="LDS24" s="5"/>
      <c r="LDT24" s="5"/>
      <c r="LDU24" s="5"/>
      <c r="LDV24" s="5"/>
      <c r="LDW24" s="5"/>
      <c r="LDX24" s="5"/>
      <c r="LDY24" s="5"/>
      <c r="LDZ24" s="5"/>
      <c r="LEA24" s="5"/>
      <c r="LEB24" s="5"/>
      <c r="LEC24" s="5"/>
      <c r="LED24" s="5"/>
      <c r="LEE24" s="5"/>
      <c r="LEF24" s="5"/>
      <c r="LEG24" s="5"/>
      <c r="LEH24" s="5"/>
      <c r="LEI24" s="5"/>
      <c r="LEJ24" s="5"/>
      <c r="LEK24" s="5"/>
      <c r="LEL24" s="5"/>
      <c r="LEM24" s="5"/>
      <c r="LEN24" s="5"/>
      <c r="LEO24" s="5"/>
      <c r="LEP24" s="5"/>
      <c r="LEQ24" s="5"/>
      <c r="LER24" s="5"/>
      <c r="LES24" s="5"/>
      <c r="LET24" s="5"/>
      <c r="LEU24" s="5"/>
      <c r="LEV24" s="5"/>
      <c r="LEW24" s="5"/>
      <c r="LEX24" s="5"/>
      <c r="LEY24" s="5"/>
      <c r="LEZ24" s="5"/>
      <c r="LFA24" s="5"/>
      <c r="LFB24" s="5"/>
      <c r="LFC24" s="5"/>
      <c r="LFD24" s="5"/>
      <c r="LFE24" s="5"/>
      <c r="LFF24" s="5"/>
      <c r="LFG24" s="5"/>
      <c r="LFH24" s="5"/>
      <c r="LFI24" s="5"/>
      <c r="LFJ24" s="5"/>
      <c r="LFK24" s="5"/>
      <c r="LFL24" s="5"/>
      <c r="LFM24" s="5"/>
      <c r="LFN24" s="5"/>
      <c r="LFO24" s="5"/>
      <c r="LFP24" s="5"/>
      <c r="LFQ24" s="5"/>
      <c r="LFR24" s="5"/>
      <c r="LFS24" s="5"/>
      <c r="LFT24" s="5"/>
      <c r="LFU24" s="5"/>
      <c r="LFV24" s="5"/>
      <c r="LFW24" s="5"/>
      <c r="LFX24" s="5"/>
      <c r="LFY24" s="5"/>
      <c r="LFZ24" s="5"/>
      <c r="LGA24" s="5"/>
      <c r="LGB24" s="5"/>
      <c r="LGC24" s="5"/>
      <c r="LGD24" s="5"/>
      <c r="LGE24" s="5"/>
      <c r="LGF24" s="5"/>
      <c r="LGG24" s="5"/>
      <c r="LGH24" s="5"/>
      <c r="LGI24" s="5"/>
      <c r="LGJ24" s="5"/>
      <c r="LGK24" s="5"/>
      <c r="LGL24" s="5"/>
      <c r="LGM24" s="5"/>
      <c r="LGN24" s="5"/>
      <c r="LGO24" s="5"/>
      <c r="LGP24" s="5"/>
      <c r="LGQ24" s="5"/>
      <c r="LGR24" s="5"/>
      <c r="LGS24" s="5"/>
      <c r="LGT24" s="5"/>
      <c r="LGU24" s="5"/>
      <c r="LGV24" s="5"/>
      <c r="LGW24" s="5"/>
      <c r="LGX24" s="5"/>
      <c r="LGY24" s="5"/>
      <c r="LGZ24" s="5"/>
      <c r="LHA24" s="5"/>
      <c r="LHB24" s="5"/>
      <c r="LHC24" s="5"/>
      <c r="LHD24" s="5"/>
      <c r="LHE24" s="5"/>
      <c r="LHF24" s="5"/>
      <c r="LHG24" s="5"/>
      <c r="LHH24" s="5"/>
      <c r="LHI24" s="5"/>
      <c r="LHJ24" s="5"/>
      <c r="LHK24" s="5"/>
      <c r="LHL24" s="5"/>
      <c r="LHM24" s="5"/>
      <c r="LHN24" s="5"/>
      <c r="LHO24" s="5"/>
      <c r="LHP24" s="5"/>
      <c r="LHQ24" s="5"/>
      <c r="LHR24" s="5"/>
      <c r="LHS24" s="5"/>
      <c r="LHT24" s="5"/>
      <c r="LHU24" s="5"/>
      <c r="LHV24" s="5"/>
      <c r="LHW24" s="5"/>
      <c r="LHX24" s="5"/>
      <c r="LHY24" s="5"/>
      <c r="LHZ24" s="5"/>
      <c r="LIA24" s="5"/>
      <c r="LIB24" s="5"/>
      <c r="LIC24" s="5"/>
      <c r="LID24" s="5"/>
      <c r="LIE24" s="5"/>
      <c r="LIF24" s="5"/>
      <c r="LIG24" s="5"/>
      <c r="LIH24" s="5"/>
      <c r="LII24" s="5"/>
      <c r="LIJ24" s="5"/>
      <c r="LIK24" s="5"/>
      <c r="LIL24" s="5"/>
      <c r="LIM24" s="5"/>
      <c r="LIN24" s="5"/>
      <c r="LIO24" s="5"/>
      <c r="LIP24" s="5"/>
      <c r="LIQ24" s="5"/>
      <c r="LIR24" s="5"/>
      <c r="LIS24" s="5"/>
      <c r="LIT24" s="5"/>
      <c r="LIU24" s="5"/>
      <c r="LIV24" s="5"/>
      <c r="LIW24" s="5"/>
      <c r="LIX24" s="5"/>
      <c r="LIY24" s="5"/>
      <c r="LIZ24" s="5"/>
      <c r="LJA24" s="5"/>
      <c r="LJB24" s="5"/>
      <c r="LJC24" s="5"/>
      <c r="LJD24" s="5"/>
      <c r="LJE24" s="5"/>
      <c r="LJF24" s="5"/>
      <c r="LJG24" s="5"/>
      <c r="LJH24" s="5"/>
      <c r="LJI24" s="5"/>
      <c r="LJJ24" s="5"/>
      <c r="LJK24" s="5"/>
      <c r="LJL24" s="5"/>
      <c r="LJM24" s="5"/>
      <c r="LJN24" s="5"/>
      <c r="LJO24" s="5"/>
      <c r="LJP24" s="5"/>
      <c r="LJQ24" s="5"/>
      <c r="LJR24" s="5"/>
      <c r="LJS24" s="5"/>
      <c r="LJT24" s="5"/>
      <c r="LJU24" s="5"/>
      <c r="LJV24" s="5"/>
      <c r="LJW24" s="5"/>
      <c r="LJX24" s="5"/>
      <c r="LJY24" s="5"/>
      <c r="LJZ24" s="5"/>
      <c r="LKA24" s="5"/>
      <c r="LKB24" s="5"/>
      <c r="LKC24" s="5"/>
      <c r="LKD24" s="5"/>
      <c r="LKE24" s="5"/>
      <c r="LKF24" s="5"/>
      <c r="LKG24" s="5"/>
      <c r="LKH24" s="5"/>
      <c r="LKI24" s="5"/>
      <c r="LKJ24" s="5"/>
      <c r="LKK24" s="5"/>
      <c r="LKL24" s="5"/>
      <c r="LKM24" s="5"/>
      <c r="LKN24" s="5"/>
      <c r="LKO24" s="5"/>
      <c r="LKP24" s="5"/>
      <c r="LKQ24" s="5"/>
      <c r="LKR24" s="5"/>
      <c r="LKS24" s="5"/>
      <c r="LKT24" s="5"/>
      <c r="LKU24" s="5"/>
      <c r="LKV24" s="5"/>
      <c r="LKW24" s="5"/>
      <c r="LKX24" s="5"/>
      <c r="LKY24" s="5"/>
      <c r="LKZ24" s="5"/>
      <c r="LLA24" s="5"/>
      <c r="LLB24" s="5"/>
      <c r="LLC24" s="5"/>
      <c r="LLD24" s="5"/>
      <c r="LLE24" s="5"/>
      <c r="LLF24" s="5"/>
      <c r="LLG24" s="5"/>
      <c r="LLH24" s="5"/>
      <c r="LLI24" s="5"/>
      <c r="LLJ24" s="5"/>
      <c r="LLK24" s="5"/>
      <c r="LLL24" s="5"/>
      <c r="LLM24" s="5"/>
      <c r="LLN24" s="5"/>
      <c r="LLO24" s="5"/>
      <c r="LLP24" s="5"/>
      <c r="LLQ24" s="5"/>
      <c r="LLR24" s="5"/>
      <c r="LLS24" s="5"/>
      <c r="LLT24" s="5"/>
      <c r="LLU24" s="5"/>
      <c r="LLV24" s="5"/>
      <c r="LLW24" s="5"/>
      <c r="LLX24" s="5"/>
      <c r="LLY24" s="5"/>
      <c r="LLZ24" s="5"/>
      <c r="LMA24" s="5"/>
      <c r="LMB24" s="5"/>
      <c r="LMC24" s="5"/>
      <c r="LMD24" s="5"/>
      <c r="LME24" s="5"/>
      <c r="LMF24" s="5"/>
      <c r="LMG24" s="5"/>
      <c r="LMH24" s="5"/>
      <c r="LMI24" s="5"/>
      <c r="LMJ24" s="5"/>
      <c r="LMK24" s="5"/>
      <c r="LML24" s="5"/>
      <c r="LMM24" s="5"/>
      <c r="LMN24" s="5"/>
      <c r="LMO24" s="5"/>
      <c r="LMP24" s="5"/>
      <c r="LMQ24" s="5"/>
      <c r="LMR24" s="5"/>
      <c r="LMS24" s="5"/>
      <c r="LMT24" s="5"/>
      <c r="LMU24" s="5"/>
      <c r="LMV24" s="5"/>
      <c r="LMW24" s="5"/>
      <c r="LMX24" s="5"/>
      <c r="LMY24" s="5"/>
      <c r="LMZ24" s="5"/>
      <c r="LNA24" s="5"/>
      <c r="LNB24" s="5"/>
      <c r="LNC24" s="5"/>
      <c r="LND24" s="5"/>
      <c r="LNE24" s="5"/>
      <c r="LNF24" s="5"/>
      <c r="LNG24" s="5"/>
      <c r="LNH24" s="5"/>
      <c r="LNI24" s="5"/>
      <c r="LNJ24" s="5"/>
      <c r="LNK24" s="5"/>
      <c r="LNL24" s="5"/>
      <c r="LNM24" s="5"/>
      <c r="LNN24" s="5"/>
      <c r="LNO24" s="5"/>
      <c r="LNP24" s="5"/>
      <c r="LNQ24" s="5"/>
      <c r="LNR24" s="5"/>
      <c r="LNS24" s="5"/>
      <c r="LNT24" s="5"/>
      <c r="LNU24" s="5"/>
      <c r="LNV24" s="5"/>
      <c r="LNW24" s="5"/>
      <c r="LNX24" s="5"/>
      <c r="LNY24" s="5"/>
      <c r="LNZ24" s="5"/>
      <c r="LOA24" s="5"/>
      <c r="LOB24" s="5"/>
      <c r="LOC24" s="5"/>
      <c r="LOD24" s="5"/>
      <c r="LOE24" s="5"/>
      <c r="LOF24" s="5"/>
      <c r="LOG24" s="5"/>
      <c r="LOH24" s="5"/>
      <c r="LOI24" s="5"/>
      <c r="LOJ24" s="5"/>
      <c r="LOK24" s="5"/>
      <c r="LOL24" s="5"/>
      <c r="LOM24" s="5"/>
      <c r="LON24" s="5"/>
      <c r="LOO24" s="5"/>
      <c r="LOP24" s="5"/>
      <c r="LOQ24" s="5"/>
      <c r="LOR24" s="5"/>
      <c r="LOS24" s="5"/>
      <c r="LOT24" s="5"/>
      <c r="LOU24" s="5"/>
      <c r="LOV24" s="5"/>
      <c r="LOW24" s="5"/>
      <c r="LOX24" s="5"/>
      <c r="LOY24" s="5"/>
      <c r="LOZ24" s="5"/>
      <c r="LPA24" s="5"/>
      <c r="LPB24" s="5"/>
      <c r="LPC24" s="5"/>
      <c r="LPD24" s="5"/>
      <c r="LPE24" s="5"/>
      <c r="LPF24" s="5"/>
      <c r="LPG24" s="5"/>
      <c r="LPH24" s="5"/>
      <c r="LPI24" s="5"/>
      <c r="LPJ24" s="5"/>
      <c r="LPK24" s="5"/>
      <c r="LPL24" s="5"/>
      <c r="LPM24" s="5"/>
      <c r="LPN24" s="5"/>
      <c r="LPO24" s="5"/>
      <c r="LPP24" s="5"/>
      <c r="LPQ24" s="5"/>
      <c r="LPR24" s="5"/>
      <c r="LPS24" s="5"/>
      <c r="LPT24" s="5"/>
      <c r="LPU24" s="5"/>
      <c r="LPV24" s="5"/>
      <c r="LPW24" s="5"/>
      <c r="LPX24" s="5"/>
      <c r="LPY24" s="5"/>
      <c r="LPZ24" s="5"/>
      <c r="LQA24" s="5"/>
      <c r="LQB24" s="5"/>
      <c r="LQC24" s="5"/>
      <c r="LQD24" s="5"/>
      <c r="LQE24" s="5"/>
      <c r="LQF24" s="5"/>
      <c r="LQG24" s="5"/>
      <c r="LQH24" s="5"/>
      <c r="LQI24" s="5"/>
      <c r="LQJ24" s="5"/>
      <c r="LQK24" s="5"/>
      <c r="LQL24" s="5"/>
      <c r="LQM24" s="5"/>
      <c r="LQN24" s="5"/>
      <c r="LQO24" s="5"/>
      <c r="LQP24" s="5"/>
      <c r="LQQ24" s="5"/>
      <c r="LQR24" s="5"/>
      <c r="LQS24" s="5"/>
      <c r="LQT24" s="5"/>
      <c r="LQU24" s="5"/>
      <c r="LQV24" s="5"/>
      <c r="LQW24" s="5"/>
      <c r="LQX24" s="5"/>
      <c r="LQY24" s="5"/>
      <c r="LQZ24" s="5"/>
      <c r="LRA24" s="5"/>
      <c r="LRB24" s="5"/>
      <c r="LRC24" s="5"/>
      <c r="LRD24" s="5"/>
      <c r="LRE24" s="5"/>
      <c r="LRF24" s="5"/>
      <c r="LRG24" s="5"/>
      <c r="LRH24" s="5"/>
      <c r="LRI24" s="5"/>
      <c r="LRJ24" s="5"/>
      <c r="LRK24" s="5"/>
      <c r="LRL24" s="5"/>
      <c r="LRM24" s="5"/>
      <c r="LRN24" s="5"/>
      <c r="LRO24" s="5"/>
      <c r="LRP24" s="5"/>
      <c r="LRQ24" s="5"/>
      <c r="LRR24" s="5"/>
      <c r="LRS24" s="5"/>
      <c r="LRT24" s="5"/>
      <c r="LRU24" s="5"/>
      <c r="LRV24" s="5"/>
      <c r="LRW24" s="5"/>
      <c r="LRX24" s="5"/>
      <c r="LRY24" s="5"/>
      <c r="LRZ24" s="5"/>
      <c r="LSA24" s="5"/>
      <c r="LSB24" s="5"/>
      <c r="LSC24" s="5"/>
      <c r="LSD24" s="5"/>
      <c r="LSE24" s="5"/>
      <c r="LSF24" s="5"/>
      <c r="LSG24" s="5"/>
      <c r="LSH24" s="5"/>
      <c r="LSI24" s="5"/>
      <c r="LSJ24" s="5"/>
      <c r="LSK24" s="5"/>
      <c r="LSL24" s="5"/>
      <c r="LSM24" s="5"/>
      <c r="LSN24" s="5"/>
      <c r="LSO24" s="5"/>
      <c r="LSP24" s="5"/>
      <c r="LSQ24" s="5"/>
      <c r="LSR24" s="5"/>
      <c r="LSS24" s="5"/>
      <c r="LST24" s="5"/>
      <c r="LSU24" s="5"/>
      <c r="LSV24" s="5"/>
      <c r="LSW24" s="5"/>
      <c r="LSX24" s="5"/>
      <c r="LSY24" s="5"/>
      <c r="LSZ24" s="5"/>
      <c r="LTA24" s="5"/>
      <c r="LTB24" s="5"/>
      <c r="LTC24" s="5"/>
      <c r="LTD24" s="5"/>
      <c r="LTE24" s="5"/>
      <c r="LTF24" s="5"/>
      <c r="LTG24" s="5"/>
      <c r="LTH24" s="5"/>
      <c r="LTI24" s="5"/>
      <c r="LTJ24" s="5"/>
      <c r="LTK24" s="5"/>
      <c r="LTL24" s="5"/>
      <c r="LTM24" s="5"/>
      <c r="LTN24" s="5"/>
      <c r="LTO24" s="5"/>
      <c r="LTP24" s="5"/>
      <c r="LTQ24" s="5"/>
      <c r="LTR24" s="5"/>
      <c r="LTS24" s="5"/>
      <c r="LTT24" s="5"/>
      <c r="LTU24" s="5"/>
      <c r="LTV24" s="5"/>
      <c r="LTW24" s="5"/>
      <c r="LTX24" s="5"/>
      <c r="LTY24" s="5"/>
      <c r="LTZ24" s="5"/>
      <c r="LUA24" s="5"/>
      <c r="LUB24" s="5"/>
      <c r="LUC24" s="5"/>
      <c r="LUD24" s="5"/>
      <c r="LUE24" s="5"/>
      <c r="LUF24" s="5"/>
      <c r="LUG24" s="5"/>
      <c r="LUH24" s="5"/>
      <c r="LUI24" s="5"/>
      <c r="LUJ24" s="5"/>
      <c r="LUK24" s="5"/>
      <c r="LUL24" s="5"/>
      <c r="LUM24" s="5"/>
      <c r="LUN24" s="5"/>
      <c r="LUO24" s="5"/>
      <c r="LUP24" s="5"/>
      <c r="LUQ24" s="5"/>
      <c r="LUR24" s="5"/>
      <c r="LUS24" s="5"/>
      <c r="LUT24" s="5"/>
      <c r="LUU24" s="5"/>
      <c r="LUV24" s="5"/>
      <c r="LUW24" s="5"/>
      <c r="LUX24" s="5"/>
      <c r="LUY24" s="5"/>
      <c r="LUZ24" s="5"/>
      <c r="LVA24" s="5"/>
      <c r="LVB24" s="5"/>
      <c r="LVC24" s="5"/>
      <c r="LVD24" s="5"/>
      <c r="LVE24" s="5"/>
      <c r="LVF24" s="5"/>
      <c r="LVG24" s="5"/>
      <c r="LVH24" s="5"/>
      <c r="LVI24" s="5"/>
      <c r="LVJ24" s="5"/>
      <c r="LVK24" s="5"/>
      <c r="LVL24" s="5"/>
      <c r="LVM24" s="5"/>
      <c r="LVN24" s="5"/>
      <c r="LVO24" s="5"/>
      <c r="LVP24" s="5"/>
      <c r="LVQ24" s="5"/>
      <c r="LVR24" s="5"/>
      <c r="LVS24" s="5"/>
      <c r="LVT24" s="5"/>
      <c r="LVU24" s="5"/>
      <c r="LVV24" s="5"/>
      <c r="LVW24" s="5"/>
      <c r="LVX24" s="5"/>
      <c r="LVY24" s="5"/>
      <c r="LVZ24" s="5"/>
      <c r="LWA24" s="5"/>
      <c r="LWB24" s="5"/>
      <c r="LWC24" s="5"/>
      <c r="LWD24" s="5"/>
      <c r="LWE24" s="5"/>
      <c r="LWF24" s="5"/>
      <c r="LWG24" s="5"/>
      <c r="LWH24" s="5"/>
      <c r="LWI24" s="5"/>
      <c r="LWJ24" s="5"/>
      <c r="LWK24" s="5"/>
      <c r="LWL24" s="5"/>
      <c r="LWM24" s="5"/>
      <c r="LWN24" s="5"/>
      <c r="LWO24" s="5"/>
      <c r="LWP24" s="5"/>
      <c r="LWQ24" s="5"/>
      <c r="LWR24" s="5"/>
      <c r="LWS24" s="5"/>
      <c r="LWT24" s="5"/>
      <c r="LWU24" s="5"/>
      <c r="LWV24" s="5"/>
      <c r="LWW24" s="5"/>
      <c r="LWX24" s="5"/>
      <c r="LWY24" s="5"/>
      <c r="LWZ24" s="5"/>
      <c r="LXA24" s="5"/>
      <c r="LXB24" s="5"/>
      <c r="LXC24" s="5"/>
      <c r="LXD24" s="5"/>
      <c r="LXE24" s="5"/>
      <c r="LXF24" s="5"/>
      <c r="LXG24" s="5"/>
      <c r="LXH24" s="5"/>
      <c r="LXI24" s="5"/>
      <c r="LXJ24" s="5"/>
      <c r="LXK24" s="5"/>
      <c r="LXL24" s="5"/>
      <c r="LXM24" s="5"/>
      <c r="LXN24" s="5"/>
      <c r="LXO24" s="5"/>
      <c r="LXP24" s="5"/>
      <c r="LXQ24" s="5"/>
      <c r="LXR24" s="5"/>
      <c r="LXS24" s="5"/>
      <c r="LXT24" s="5"/>
      <c r="LXU24" s="5"/>
      <c r="LXV24" s="5"/>
      <c r="LXW24" s="5"/>
      <c r="LXX24" s="5"/>
      <c r="LXY24" s="5"/>
      <c r="LXZ24" s="5"/>
      <c r="LYA24" s="5"/>
      <c r="LYB24" s="5"/>
      <c r="LYC24" s="5"/>
      <c r="LYD24" s="5"/>
      <c r="LYE24" s="5"/>
      <c r="LYF24" s="5"/>
      <c r="LYG24" s="5"/>
      <c r="LYH24" s="5"/>
      <c r="LYI24" s="5"/>
      <c r="LYJ24" s="5"/>
      <c r="LYK24" s="5"/>
      <c r="LYL24" s="5"/>
      <c r="LYM24" s="5"/>
      <c r="LYN24" s="5"/>
      <c r="LYO24" s="5"/>
      <c r="LYP24" s="5"/>
      <c r="LYQ24" s="5"/>
      <c r="LYR24" s="5"/>
      <c r="LYS24" s="5"/>
      <c r="LYT24" s="5"/>
      <c r="LYU24" s="5"/>
      <c r="LYV24" s="5"/>
      <c r="LYW24" s="5"/>
      <c r="LYX24" s="5"/>
      <c r="LYY24" s="5"/>
      <c r="LYZ24" s="5"/>
      <c r="LZA24" s="5"/>
      <c r="LZB24" s="5"/>
      <c r="LZC24" s="5"/>
      <c r="LZD24" s="5"/>
      <c r="LZE24" s="5"/>
      <c r="LZF24" s="5"/>
      <c r="LZG24" s="5"/>
      <c r="LZH24" s="5"/>
      <c r="LZI24" s="5"/>
      <c r="LZJ24" s="5"/>
      <c r="LZK24" s="5"/>
      <c r="LZL24" s="5"/>
      <c r="LZM24" s="5"/>
      <c r="LZN24" s="5"/>
      <c r="LZO24" s="5"/>
      <c r="LZP24" s="5"/>
      <c r="LZQ24" s="5"/>
      <c r="LZR24" s="5"/>
      <c r="LZS24" s="5"/>
      <c r="LZT24" s="5"/>
      <c r="LZU24" s="5"/>
      <c r="LZV24" s="5"/>
      <c r="LZW24" s="5"/>
      <c r="LZX24" s="5"/>
      <c r="LZY24" s="5"/>
      <c r="LZZ24" s="5"/>
      <c r="MAA24" s="5"/>
      <c r="MAB24" s="5"/>
      <c r="MAC24" s="5"/>
      <c r="MAD24" s="5"/>
      <c r="MAE24" s="5"/>
      <c r="MAF24" s="5"/>
      <c r="MAG24" s="5"/>
      <c r="MAH24" s="5"/>
      <c r="MAI24" s="5"/>
      <c r="MAJ24" s="5"/>
      <c r="MAK24" s="5"/>
      <c r="MAL24" s="5"/>
      <c r="MAM24" s="5"/>
      <c r="MAN24" s="5"/>
      <c r="MAO24" s="5"/>
      <c r="MAP24" s="5"/>
      <c r="MAQ24" s="5"/>
      <c r="MAR24" s="5"/>
      <c r="MAS24" s="5"/>
      <c r="MAT24" s="5"/>
      <c r="MAU24" s="5"/>
      <c r="MAV24" s="5"/>
      <c r="MAW24" s="5"/>
      <c r="MAX24" s="5"/>
      <c r="MAY24" s="5"/>
      <c r="MAZ24" s="5"/>
      <c r="MBA24" s="5"/>
      <c r="MBB24" s="5"/>
      <c r="MBC24" s="5"/>
      <c r="MBD24" s="5"/>
      <c r="MBE24" s="5"/>
      <c r="MBF24" s="5"/>
      <c r="MBG24" s="5"/>
      <c r="MBH24" s="5"/>
      <c r="MBI24" s="5"/>
      <c r="MBJ24" s="5"/>
      <c r="MBK24" s="5"/>
      <c r="MBL24" s="5"/>
      <c r="MBM24" s="5"/>
      <c r="MBN24" s="5"/>
      <c r="MBO24" s="5"/>
      <c r="MBP24" s="5"/>
      <c r="MBQ24" s="5"/>
      <c r="MBR24" s="5"/>
      <c r="MBS24" s="5"/>
      <c r="MBT24" s="5"/>
      <c r="MBU24" s="5"/>
      <c r="MBV24" s="5"/>
      <c r="MBW24" s="5"/>
      <c r="MBX24" s="5"/>
      <c r="MBY24" s="5"/>
      <c r="MBZ24" s="5"/>
      <c r="MCA24" s="5"/>
      <c r="MCB24" s="5"/>
      <c r="MCC24" s="5"/>
      <c r="MCD24" s="5"/>
      <c r="MCE24" s="5"/>
      <c r="MCF24" s="5"/>
      <c r="MCG24" s="5"/>
      <c r="MCH24" s="5"/>
      <c r="MCI24" s="5"/>
      <c r="MCJ24" s="5"/>
      <c r="MCK24" s="5"/>
      <c r="MCL24" s="5"/>
      <c r="MCM24" s="5"/>
      <c r="MCN24" s="5"/>
      <c r="MCO24" s="5"/>
      <c r="MCP24" s="5"/>
      <c r="MCQ24" s="5"/>
      <c r="MCR24" s="5"/>
      <c r="MCS24" s="5"/>
      <c r="MCT24" s="5"/>
      <c r="MCU24" s="5"/>
      <c r="MCV24" s="5"/>
      <c r="MCW24" s="5"/>
      <c r="MCX24" s="5"/>
      <c r="MCY24" s="5"/>
      <c r="MCZ24" s="5"/>
      <c r="MDA24" s="5"/>
      <c r="MDB24" s="5"/>
      <c r="MDC24" s="5"/>
      <c r="MDD24" s="5"/>
      <c r="MDE24" s="5"/>
      <c r="MDF24" s="5"/>
      <c r="MDG24" s="5"/>
      <c r="MDH24" s="5"/>
      <c r="MDI24" s="5"/>
      <c r="MDJ24" s="5"/>
      <c r="MDK24" s="5"/>
      <c r="MDL24" s="5"/>
      <c r="MDM24" s="5"/>
      <c r="MDN24" s="5"/>
      <c r="MDO24" s="5"/>
      <c r="MDP24" s="5"/>
      <c r="MDQ24" s="5"/>
      <c r="MDR24" s="5"/>
      <c r="MDS24" s="5"/>
      <c r="MDT24" s="5"/>
      <c r="MDU24" s="5"/>
      <c r="MDV24" s="5"/>
      <c r="MDW24" s="5"/>
      <c r="MDX24" s="5"/>
      <c r="MDY24" s="5"/>
      <c r="MDZ24" s="5"/>
      <c r="MEA24" s="5"/>
      <c r="MEB24" s="5"/>
      <c r="MEC24" s="5"/>
      <c r="MED24" s="5"/>
      <c r="MEE24" s="5"/>
      <c r="MEF24" s="5"/>
      <c r="MEG24" s="5"/>
      <c r="MEH24" s="5"/>
      <c r="MEI24" s="5"/>
      <c r="MEJ24" s="5"/>
      <c r="MEK24" s="5"/>
      <c r="MEL24" s="5"/>
      <c r="MEM24" s="5"/>
      <c r="MEN24" s="5"/>
      <c r="MEO24" s="5"/>
      <c r="MEP24" s="5"/>
      <c r="MEQ24" s="5"/>
      <c r="MER24" s="5"/>
      <c r="MES24" s="5"/>
      <c r="MET24" s="5"/>
      <c r="MEU24" s="5"/>
      <c r="MEV24" s="5"/>
      <c r="MEW24" s="5"/>
      <c r="MEX24" s="5"/>
      <c r="MEY24" s="5"/>
      <c r="MEZ24" s="5"/>
      <c r="MFA24" s="5"/>
      <c r="MFB24" s="5"/>
      <c r="MFC24" s="5"/>
      <c r="MFD24" s="5"/>
      <c r="MFE24" s="5"/>
      <c r="MFF24" s="5"/>
      <c r="MFG24" s="5"/>
      <c r="MFH24" s="5"/>
      <c r="MFI24" s="5"/>
      <c r="MFJ24" s="5"/>
      <c r="MFK24" s="5"/>
      <c r="MFL24" s="5"/>
      <c r="MFM24" s="5"/>
      <c r="MFN24" s="5"/>
      <c r="MFO24" s="5"/>
      <c r="MFP24" s="5"/>
      <c r="MFQ24" s="5"/>
      <c r="MFR24" s="5"/>
      <c r="MFS24" s="5"/>
      <c r="MFT24" s="5"/>
      <c r="MFU24" s="5"/>
      <c r="MFV24" s="5"/>
      <c r="MFW24" s="5"/>
      <c r="MFX24" s="5"/>
      <c r="MFY24" s="5"/>
      <c r="MFZ24" s="5"/>
      <c r="MGA24" s="5"/>
      <c r="MGB24" s="5"/>
      <c r="MGC24" s="5"/>
      <c r="MGD24" s="5"/>
      <c r="MGE24" s="5"/>
      <c r="MGF24" s="5"/>
      <c r="MGG24" s="5"/>
      <c r="MGH24" s="5"/>
      <c r="MGI24" s="5"/>
      <c r="MGJ24" s="5"/>
      <c r="MGK24" s="5"/>
      <c r="MGL24" s="5"/>
      <c r="MGM24" s="5"/>
      <c r="MGN24" s="5"/>
      <c r="MGO24" s="5"/>
      <c r="MGP24" s="5"/>
      <c r="MGQ24" s="5"/>
      <c r="MGR24" s="5"/>
      <c r="MGS24" s="5"/>
      <c r="MGT24" s="5"/>
      <c r="MGU24" s="5"/>
      <c r="MGV24" s="5"/>
      <c r="MGW24" s="5"/>
      <c r="MGX24" s="5"/>
      <c r="MGY24" s="5"/>
      <c r="MGZ24" s="5"/>
      <c r="MHA24" s="5"/>
      <c r="MHB24" s="5"/>
      <c r="MHC24" s="5"/>
      <c r="MHD24" s="5"/>
      <c r="MHE24" s="5"/>
      <c r="MHF24" s="5"/>
      <c r="MHG24" s="5"/>
      <c r="MHH24" s="5"/>
      <c r="MHI24" s="5"/>
      <c r="MHJ24" s="5"/>
      <c r="MHK24" s="5"/>
      <c r="MHL24" s="5"/>
      <c r="MHM24" s="5"/>
      <c r="MHN24" s="5"/>
      <c r="MHO24" s="5"/>
      <c r="MHP24" s="5"/>
      <c r="MHQ24" s="5"/>
      <c r="MHR24" s="5"/>
      <c r="MHS24" s="5"/>
      <c r="MHT24" s="5"/>
      <c r="MHU24" s="5"/>
      <c r="MHV24" s="5"/>
      <c r="MHW24" s="5"/>
      <c r="MHX24" s="5"/>
      <c r="MHY24" s="5"/>
      <c r="MHZ24" s="5"/>
      <c r="MIA24" s="5"/>
      <c r="MIB24" s="5"/>
      <c r="MIC24" s="5"/>
      <c r="MID24" s="5"/>
      <c r="MIE24" s="5"/>
      <c r="MIF24" s="5"/>
      <c r="MIG24" s="5"/>
      <c r="MIH24" s="5"/>
      <c r="MII24" s="5"/>
      <c r="MIJ24" s="5"/>
      <c r="MIK24" s="5"/>
      <c r="MIL24" s="5"/>
      <c r="MIM24" s="5"/>
      <c r="MIN24" s="5"/>
      <c r="MIO24" s="5"/>
      <c r="MIP24" s="5"/>
      <c r="MIQ24" s="5"/>
      <c r="MIR24" s="5"/>
      <c r="MIS24" s="5"/>
      <c r="MIT24" s="5"/>
      <c r="MIU24" s="5"/>
      <c r="MIV24" s="5"/>
      <c r="MIW24" s="5"/>
      <c r="MIX24" s="5"/>
      <c r="MIY24" s="5"/>
      <c r="MIZ24" s="5"/>
      <c r="MJA24" s="5"/>
      <c r="MJB24" s="5"/>
      <c r="MJC24" s="5"/>
      <c r="MJD24" s="5"/>
      <c r="MJE24" s="5"/>
      <c r="MJF24" s="5"/>
      <c r="MJG24" s="5"/>
      <c r="MJH24" s="5"/>
      <c r="MJI24" s="5"/>
      <c r="MJJ24" s="5"/>
      <c r="MJK24" s="5"/>
      <c r="MJL24" s="5"/>
      <c r="MJM24" s="5"/>
      <c r="MJN24" s="5"/>
      <c r="MJO24" s="5"/>
      <c r="MJP24" s="5"/>
      <c r="MJQ24" s="5"/>
      <c r="MJR24" s="5"/>
      <c r="MJS24" s="5"/>
      <c r="MJT24" s="5"/>
      <c r="MJU24" s="5"/>
      <c r="MJV24" s="5"/>
      <c r="MJW24" s="5"/>
      <c r="MJX24" s="5"/>
      <c r="MJY24" s="5"/>
      <c r="MJZ24" s="5"/>
      <c r="MKA24" s="5"/>
      <c r="MKB24" s="5"/>
      <c r="MKC24" s="5"/>
      <c r="MKD24" s="5"/>
      <c r="MKE24" s="5"/>
      <c r="MKF24" s="5"/>
      <c r="MKG24" s="5"/>
      <c r="MKH24" s="5"/>
      <c r="MKI24" s="5"/>
      <c r="MKJ24" s="5"/>
      <c r="MKK24" s="5"/>
      <c r="MKL24" s="5"/>
      <c r="MKM24" s="5"/>
      <c r="MKN24" s="5"/>
      <c r="MKO24" s="5"/>
      <c r="MKP24" s="5"/>
      <c r="MKQ24" s="5"/>
      <c r="MKR24" s="5"/>
      <c r="MKS24" s="5"/>
      <c r="MKT24" s="5"/>
      <c r="MKU24" s="5"/>
      <c r="MKV24" s="5"/>
      <c r="MKW24" s="5"/>
      <c r="MKX24" s="5"/>
      <c r="MKY24" s="5"/>
      <c r="MKZ24" s="5"/>
      <c r="MLA24" s="5"/>
      <c r="MLB24" s="5"/>
      <c r="MLC24" s="5"/>
      <c r="MLD24" s="5"/>
      <c r="MLE24" s="5"/>
      <c r="MLF24" s="5"/>
      <c r="MLG24" s="5"/>
      <c r="MLH24" s="5"/>
      <c r="MLI24" s="5"/>
      <c r="MLJ24" s="5"/>
      <c r="MLK24" s="5"/>
      <c r="MLL24" s="5"/>
      <c r="MLM24" s="5"/>
      <c r="MLN24" s="5"/>
      <c r="MLO24" s="5"/>
      <c r="MLP24" s="5"/>
      <c r="MLQ24" s="5"/>
      <c r="MLR24" s="5"/>
      <c r="MLS24" s="5"/>
      <c r="MLT24" s="5"/>
      <c r="MLU24" s="5"/>
      <c r="MLV24" s="5"/>
      <c r="MLW24" s="5"/>
      <c r="MLX24" s="5"/>
      <c r="MLY24" s="5"/>
      <c r="MLZ24" s="5"/>
      <c r="MMA24" s="5"/>
      <c r="MMB24" s="5"/>
      <c r="MMC24" s="5"/>
      <c r="MMD24" s="5"/>
      <c r="MME24" s="5"/>
      <c r="MMF24" s="5"/>
      <c r="MMG24" s="5"/>
      <c r="MMH24" s="5"/>
      <c r="MMI24" s="5"/>
      <c r="MMJ24" s="5"/>
      <c r="MMK24" s="5"/>
      <c r="MML24" s="5"/>
      <c r="MMM24" s="5"/>
      <c r="MMN24" s="5"/>
      <c r="MMO24" s="5"/>
      <c r="MMP24" s="5"/>
      <c r="MMQ24" s="5"/>
      <c r="MMR24" s="5"/>
      <c r="MMS24" s="5"/>
      <c r="MMT24" s="5"/>
      <c r="MMU24" s="5"/>
      <c r="MMV24" s="5"/>
      <c r="MMW24" s="5"/>
      <c r="MMX24" s="5"/>
      <c r="MMY24" s="5"/>
      <c r="MMZ24" s="5"/>
      <c r="MNA24" s="5"/>
      <c r="MNB24" s="5"/>
      <c r="MNC24" s="5"/>
      <c r="MND24" s="5"/>
      <c r="MNE24" s="5"/>
      <c r="MNF24" s="5"/>
      <c r="MNG24" s="5"/>
      <c r="MNH24" s="5"/>
      <c r="MNI24" s="5"/>
      <c r="MNJ24" s="5"/>
      <c r="MNK24" s="5"/>
      <c r="MNL24" s="5"/>
      <c r="MNM24" s="5"/>
      <c r="MNN24" s="5"/>
      <c r="MNO24" s="5"/>
      <c r="MNP24" s="5"/>
      <c r="MNQ24" s="5"/>
      <c r="MNR24" s="5"/>
      <c r="MNS24" s="5"/>
      <c r="MNT24" s="5"/>
      <c r="MNU24" s="5"/>
      <c r="MNV24" s="5"/>
      <c r="MNW24" s="5"/>
      <c r="MNX24" s="5"/>
      <c r="MNY24" s="5"/>
      <c r="MNZ24" s="5"/>
      <c r="MOA24" s="5"/>
      <c r="MOB24" s="5"/>
      <c r="MOC24" s="5"/>
      <c r="MOD24" s="5"/>
      <c r="MOE24" s="5"/>
      <c r="MOF24" s="5"/>
      <c r="MOG24" s="5"/>
      <c r="MOH24" s="5"/>
      <c r="MOI24" s="5"/>
      <c r="MOJ24" s="5"/>
      <c r="MOK24" s="5"/>
      <c r="MOL24" s="5"/>
      <c r="MOM24" s="5"/>
      <c r="MON24" s="5"/>
      <c r="MOO24" s="5"/>
      <c r="MOP24" s="5"/>
      <c r="MOQ24" s="5"/>
      <c r="MOR24" s="5"/>
      <c r="MOS24" s="5"/>
      <c r="MOT24" s="5"/>
      <c r="MOU24" s="5"/>
      <c r="MOV24" s="5"/>
      <c r="MOW24" s="5"/>
      <c r="MOX24" s="5"/>
      <c r="MOY24" s="5"/>
      <c r="MOZ24" s="5"/>
      <c r="MPA24" s="5"/>
      <c r="MPB24" s="5"/>
      <c r="MPC24" s="5"/>
      <c r="MPD24" s="5"/>
      <c r="MPE24" s="5"/>
      <c r="MPF24" s="5"/>
      <c r="MPG24" s="5"/>
      <c r="MPH24" s="5"/>
      <c r="MPI24" s="5"/>
      <c r="MPJ24" s="5"/>
      <c r="MPK24" s="5"/>
      <c r="MPL24" s="5"/>
      <c r="MPM24" s="5"/>
      <c r="MPN24" s="5"/>
      <c r="MPO24" s="5"/>
      <c r="MPP24" s="5"/>
      <c r="MPQ24" s="5"/>
      <c r="MPR24" s="5"/>
      <c r="MPS24" s="5"/>
      <c r="MPT24" s="5"/>
      <c r="MPU24" s="5"/>
      <c r="MPV24" s="5"/>
      <c r="MPW24" s="5"/>
      <c r="MPX24" s="5"/>
      <c r="MPY24" s="5"/>
      <c r="MPZ24" s="5"/>
      <c r="MQA24" s="5"/>
      <c r="MQB24" s="5"/>
      <c r="MQC24" s="5"/>
      <c r="MQD24" s="5"/>
      <c r="MQE24" s="5"/>
      <c r="MQF24" s="5"/>
      <c r="MQG24" s="5"/>
      <c r="MQH24" s="5"/>
      <c r="MQI24" s="5"/>
      <c r="MQJ24" s="5"/>
      <c r="MQK24" s="5"/>
      <c r="MQL24" s="5"/>
      <c r="MQM24" s="5"/>
      <c r="MQN24" s="5"/>
      <c r="MQO24" s="5"/>
      <c r="MQP24" s="5"/>
      <c r="MQQ24" s="5"/>
      <c r="MQR24" s="5"/>
      <c r="MQS24" s="5"/>
      <c r="MQT24" s="5"/>
      <c r="MQU24" s="5"/>
      <c r="MQV24" s="5"/>
      <c r="MQW24" s="5"/>
      <c r="MQX24" s="5"/>
      <c r="MQY24" s="5"/>
      <c r="MQZ24" s="5"/>
      <c r="MRA24" s="5"/>
      <c r="MRB24" s="5"/>
      <c r="MRC24" s="5"/>
      <c r="MRD24" s="5"/>
      <c r="MRE24" s="5"/>
      <c r="MRF24" s="5"/>
      <c r="MRG24" s="5"/>
      <c r="MRH24" s="5"/>
      <c r="MRI24" s="5"/>
      <c r="MRJ24" s="5"/>
      <c r="MRK24" s="5"/>
      <c r="MRL24" s="5"/>
      <c r="MRM24" s="5"/>
      <c r="MRN24" s="5"/>
      <c r="MRO24" s="5"/>
      <c r="MRP24" s="5"/>
      <c r="MRQ24" s="5"/>
      <c r="MRR24" s="5"/>
      <c r="MRS24" s="5"/>
      <c r="MRT24" s="5"/>
      <c r="MRU24" s="5"/>
      <c r="MRV24" s="5"/>
      <c r="MRW24" s="5"/>
      <c r="MRX24" s="5"/>
      <c r="MRY24" s="5"/>
      <c r="MRZ24" s="5"/>
      <c r="MSA24" s="5"/>
      <c r="MSB24" s="5"/>
      <c r="MSC24" s="5"/>
      <c r="MSD24" s="5"/>
      <c r="MSE24" s="5"/>
      <c r="MSF24" s="5"/>
      <c r="MSG24" s="5"/>
      <c r="MSH24" s="5"/>
      <c r="MSI24" s="5"/>
      <c r="MSJ24" s="5"/>
      <c r="MSK24" s="5"/>
      <c r="MSL24" s="5"/>
      <c r="MSM24" s="5"/>
      <c r="MSN24" s="5"/>
      <c r="MSO24" s="5"/>
      <c r="MSP24" s="5"/>
      <c r="MSQ24" s="5"/>
      <c r="MSR24" s="5"/>
      <c r="MSS24" s="5"/>
      <c r="MST24" s="5"/>
      <c r="MSU24" s="5"/>
      <c r="MSV24" s="5"/>
      <c r="MSW24" s="5"/>
      <c r="MSX24" s="5"/>
      <c r="MSY24" s="5"/>
      <c r="MSZ24" s="5"/>
      <c r="MTA24" s="5"/>
      <c r="MTB24" s="5"/>
      <c r="MTC24" s="5"/>
      <c r="MTD24" s="5"/>
      <c r="MTE24" s="5"/>
      <c r="MTF24" s="5"/>
      <c r="MTG24" s="5"/>
      <c r="MTH24" s="5"/>
      <c r="MTI24" s="5"/>
      <c r="MTJ24" s="5"/>
      <c r="MTK24" s="5"/>
      <c r="MTL24" s="5"/>
      <c r="MTM24" s="5"/>
      <c r="MTN24" s="5"/>
      <c r="MTO24" s="5"/>
      <c r="MTP24" s="5"/>
      <c r="MTQ24" s="5"/>
      <c r="MTR24" s="5"/>
      <c r="MTS24" s="5"/>
      <c r="MTT24" s="5"/>
      <c r="MTU24" s="5"/>
      <c r="MTV24" s="5"/>
      <c r="MTW24" s="5"/>
      <c r="MTX24" s="5"/>
      <c r="MTY24" s="5"/>
      <c r="MTZ24" s="5"/>
      <c r="MUA24" s="5"/>
      <c r="MUB24" s="5"/>
      <c r="MUC24" s="5"/>
      <c r="MUD24" s="5"/>
      <c r="MUE24" s="5"/>
      <c r="MUF24" s="5"/>
      <c r="MUG24" s="5"/>
      <c r="MUH24" s="5"/>
      <c r="MUI24" s="5"/>
      <c r="MUJ24" s="5"/>
      <c r="MUK24" s="5"/>
      <c r="MUL24" s="5"/>
      <c r="MUM24" s="5"/>
      <c r="MUN24" s="5"/>
      <c r="MUO24" s="5"/>
      <c r="MUP24" s="5"/>
      <c r="MUQ24" s="5"/>
      <c r="MUR24" s="5"/>
      <c r="MUS24" s="5"/>
      <c r="MUT24" s="5"/>
      <c r="MUU24" s="5"/>
      <c r="MUV24" s="5"/>
      <c r="MUW24" s="5"/>
      <c r="MUX24" s="5"/>
      <c r="MUY24" s="5"/>
      <c r="MUZ24" s="5"/>
      <c r="MVA24" s="5"/>
      <c r="MVB24" s="5"/>
      <c r="MVC24" s="5"/>
      <c r="MVD24" s="5"/>
      <c r="MVE24" s="5"/>
      <c r="MVF24" s="5"/>
      <c r="MVG24" s="5"/>
      <c r="MVH24" s="5"/>
      <c r="MVI24" s="5"/>
      <c r="MVJ24" s="5"/>
      <c r="MVK24" s="5"/>
      <c r="MVL24" s="5"/>
      <c r="MVM24" s="5"/>
      <c r="MVN24" s="5"/>
      <c r="MVO24" s="5"/>
      <c r="MVP24" s="5"/>
      <c r="MVQ24" s="5"/>
      <c r="MVR24" s="5"/>
      <c r="MVS24" s="5"/>
      <c r="MVT24" s="5"/>
      <c r="MVU24" s="5"/>
      <c r="MVV24" s="5"/>
      <c r="MVW24" s="5"/>
      <c r="MVX24" s="5"/>
      <c r="MVY24" s="5"/>
      <c r="MVZ24" s="5"/>
      <c r="MWA24" s="5"/>
      <c r="MWB24" s="5"/>
      <c r="MWC24" s="5"/>
      <c r="MWD24" s="5"/>
      <c r="MWE24" s="5"/>
      <c r="MWF24" s="5"/>
      <c r="MWG24" s="5"/>
      <c r="MWH24" s="5"/>
      <c r="MWI24" s="5"/>
      <c r="MWJ24" s="5"/>
      <c r="MWK24" s="5"/>
      <c r="MWL24" s="5"/>
      <c r="MWM24" s="5"/>
      <c r="MWN24" s="5"/>
      <c r="MWO24" s="5"/>
      <c r="MWP24" s="5"/>
      <c r="MWQ24" s="5"/>
      <c r="MWR24" s="5"/>
      <c r="MWS24" s="5"/>
      <c r="MWT24" s="5"/>
      <c r="MWU24" s="5"/>
      <c r="MWV24" s="5"/>
      <c r="MWW24" s="5"/>
      <c r="MWX24" s="5"/>
      <c r="MWY24" s="5"/>
      <c r="MWZ24" s="5"/>
      <c r="MXA24" s="5"/>
      <c r="MXB24" s="5"/>
      <c r="MXC24" s="5"/>
      <c r="MXD24" s="5"/>
      <c r="MXE24" s="5"/>
      <c r="MXF24" s="5"/>
      <c r="MXG24" s="5"/>
      <c r="MXH24" s="5"/>
      <c r="MXI24" s="5"/>
      <c r="MXJ24" s="5"/>
      <c r="MXK24" s="5"/>
      <c r="MXL24" s="5"/>
      <c r="MXM24" s="5"/>
      <c r="MXN24" s="5"/>
      <c r="MXO24" s="5"/>
      <c r="MXP24" s="5"/>
      <c r="MXQ24" s="5"/>
      <c r="MXR24" s="5"/>
      <c r="MXS24" s="5"/>
      <c r="MXT24" s="5"/>
      <c r="MXU24" s="5"/>
      <c r="MXV24" s="5"/>
      <c r="MXW24" s="5"/>
      <c r="MXX24" s="5"/>
      <c r="MXY24" s="5"/>
      <c r="MXZ24" s="5"/>
      <c r="MYA24" s="5"/>
      <c r="MYB24" s="5"/>
      <c r="MYC24" s="5"/>
      <c r="MYD24" s="5"/>
      <c r="MYE24" s="5"/>
      <c r="MYF24" s="5"/>
      <c r="MYG24" s="5"/>
      <c r="MYH24" s="5"/>
      <c r="MYI24" s="5"/>
      <c r="MYJ24" s="5"/>
      <c r="MYK24" s="5"/>
      <c r="MYL24" s="5"/>
      <c r="MYM24" s="5"/>
      <c r="MYN24" s="5"/>
      <c r="MYO24" s="5"/>
      <c r="MYP24" s="5"/>
      <c r="MYQ24" s="5"/>
      <c r="MYR24" s="5"/>
      <c r="MYS24" s="5"/>
      <c r="MYT24" s="5"/>
      <c r="MYU24" s="5"/>
      <c r="MYV24" s="5"/>
      <c r="MYW24" s="5"/>
      <c r="MYX24" s="5"/>
      <c r="MYY24" s="5"/>
      <c r="MYZ24" s="5"/>
      <c r="MZA24" s="5"/>
      <c r="MZB24" s="5"/>
      <c r="MZC24" s="5"/>
      <c r="MZD24" s="5"/>
      <c r="MZE24" s="5"/>
      <c r="MZF24" s="5"/>
      <c r="MZG24" s="5"/>
      <c r="MZH24" s="5"/>
      <c r="MZI24" s="5"/>
      <c r="MZJ24" s="5"/>
      <c r="MZK24" s="5"/>
      <c r="MZL24" s="5"/>
      <c r="MZM24" s="5"/>
      <c r="MZN24" s="5"/>
      <c r="MZO24" s="5"/>
      <c r="MZP24" s="5"/>
      <c r="MZQ24" s="5"/>
      <c r="MZR24" s="5"/>
      <c r="MZS24" s="5"/>
      <c r="MZT24" s="5"/>
      <c r="MZU24" s="5"/>
      <c r="MZV24" s="5"/>
      <c r="MZW24" s="5"/>
      <c r="MZX24" s="5"/>
      <c r="MZY24" s="5"/>
      <c r="MZZ24" s="5"/>
      <c r="NAA24" s="5"/>
      <c r="NAB24" s="5"/>
      <c r="NAC24" s="5"/>
      <c r="NAD24" s="5"/>
      <c r="NAE24" s="5"/>
      <c r="NAF24" s="5"/>
      <c r="NAG24" s="5"/>
      <c r="NAH24" s="5"/>
      <c r="NAI24" s="5"/>
      <c r="NAJ24" s="5"/>
      <c r="NAK24" s="5"/>
      <c r="NAL24" s="5"/>
      <c r="NAM24" s="5"/>
      <c r="NAN24" s="5"/>
      <c r="NAO24" s="5"/>
      <c r="NAP24" s="5"/>
      <c r="NAQ24" s="5"/>
      <c r="NAR24" s="5"/>
      <c r="NAS24" s="5"/>
      <c r="NAT24" s="5"/>
      <c r="NAU24" s="5"/>
      <c r="NAV24" s="5"/>
      <c r="NAW24" s="5"/>
      <c r="NAX24" s="5"/>
      <c r="NAY24" s="5"/>
      <c r="NAZ24" s="5"/>
      <c r="NBA24" s="5"/>
      <c r="NBB24" s="5"/>
      <c r="NBC24" s="5"/>
      <c r="NBD24" s="5"/>
      <c r="NBE24" s="5"/>
      <c r="NBF24" s="5"/>
      <c r="NBG24" s="5"/>
      <c r="NBH24" s="5"/>
      <c r="NBI24" s="5"/>
      <c r="NBJ24" s="5"/>
      <c r="NBK24" s="5"/>
      <c r="NBL24" s="5"/>
      <c r="NBM24" s="5"/>
      <c r="NBN24" s="5"/>
      <c r="NBO24" s="5"/>
      <c r="NBP24" s="5"/>
      <c r="NBQ24" s="5"/>
      <c r="NBR24" s="5"/>
      <c r="NBS24" s="5"/>
      <c r="NBT24" s="5"/>
      <c r="NBU24" s="5"/>
      <c r="NBV24" s="5"/>
      <c r="NBW24" s="5"/>
      <c r="NBX24" s="5"/>
      <c r="NBY24" s="5"/>
      <c r="NBZ24" s="5"/>
      <c r="NCA24" s="5"/>
      <c r="NCB24" s="5"/>
      <c r="NCC24" s="5"/>
      <c r="NCD24" s="5"/>
      <c r="NCE24" s="5"/>
      <c r="NCF24" s="5"/>
      <c r="NCG24" s="5"/>
      <c r="NCH24" s="5"/>
      <c r="NCI24" s="5"/>
      <c r="NCJ24" s="5"/>
      <c r="NCK24" s="5"/>
      <c r="NCL24" s="5"/>
      <c r="NCM24" s="5"/>
      <c r="NCN24" s="5"/>
      <c r="NCO24" s="5"/>
      <c r="NCP24" s="5"/>
      <c r="NCQ24" s="5"/>
      <c r="NCR24" s="5"/>
      <c r="NCS24" s="5"/>
      <c r="NCT24" s="5"/>
      <c r="NCU24" s="5"/>
      <c r="NCV24" s="5"/>
      <c r="NCW24" s="5"/>
      <c r="NCX24" s="5"/>
      <c r="NCY24" s="5"/>
      <c r="NCZ24" s="5"/>
      <c r="NDA24" s="5"/>
      <c r="NDB24" s="5"/>
      <c r="NDC24" s="5"/>
      <c r="NDD24" s="5"/>
      <c r="NDE24" s="5"/>
      <c r="NDF24" s="5"/>
      <c r="NDG24" s="5"/>
      <c r="NDH24" s="5"/>
      <c r="NDI24" s="5"/>
      <c r="NDJ24" s="5"/>
      <c r="NDK24" s="5"/>
      <c r="NDL24" s="5"/>
      <c r="NDM24" s="5"/>
      <c r="NDN24" s="5"/>
      <c r="NDO24" s="5"/>
      <c r="NDP24" s="5"/>
      <c r="NDQ24" s="5"/>
      <c r="NDR24" s="5"/>
      <c r="NDS24" s="5"/>
      <c r="NDT24" s="5"/>
      <c r="NDU24" s="5"/>
      <c r="NDV24" s="5"/>
      <c r="NDW24" s="5"/>
      <c r="NDX24" s="5"/>
      <c r="NDY24" s="5"/>
      <c r="NDZ24" s="5"/>
      <c r="NEA24" s="5"/>
      <c r="NEB24" s="5"/>
      <c r="NEC24" s="5"/>
      <c r="NED24" s="5"/>
      <c r="NEE24" s="5"/>
      <c r="NEF24" s="5"/>
      <c r="NEG24" s="5"/>
      <c r="NEH24" s="5"/>
      <c r="NEI24" s="5"/>
      <c r="NEJ24" s="5"/>
      <c r="NEK24" s="5"/>
      <c r="NEL24" s="5"/>
      <c r="NEM24" s="5"/>
      <c r="NEN24" s="5"/>
      <c r="NEO24" s="5"/>
      <c r="NEP24" s="5"/>
      <c r="NEQ24" s="5"/>
      <c r="NER24" s="5"/>
      <c r="NES24" s="5"/>
      <c r="NET24" s="5"/>
      <c r="NEU24" s="5"/>
      <c r="NEV24" s="5"/>
      <c r="NEW24" s="5"/>
      <c r="NEX24" s="5"/>
      <c r="NEY24" s="5"/>
      <c r="NEZ24" s="5"/>
      <c r="NFA24" s="5"/>
      <c r="NFB24" s="5"/>
      <c r="NFC24" s="5"/>
      <c r="NFD24" s="5"/>
      <c r="NFE24" s="5"/>
      <c r="NFF24" s="5"/>
      <c r="NFG24" s="5"/>
      <c r="NFH24" s="5"/>
      <c r="NFI24" s="5"/>
      <c r="NFJ24" s="5"/>
      <c r="NFK24" s="5"/>
      <c r="NFL24" s="5"/>
      <c r="NFM24" s="5"/>
      <c r="NFN24" s="5"/>
      <c r="NFO24" s="5"/>
      <c r="NFP24" s="5"/>
      <c r="NFQ24" s="5"/>
      <c r="NFR24" s="5"/>
      <c r="NFS24" s="5"/>
      <c r="NFT24" s="5"/>
      <c r="NFU24" s="5"/>
      <c r="NFV24" s="5"/>
      <c r="NFW24" s="5"/>
      <c r="NFX24" s="5"/>
      <c r="NFY24" s="5"/>
      <c r="NFZ24" s="5"/>
      <c r="NGA24" s="5"/>
      <c r="NGB24" s="5"/>
      <c r="NGC24" s="5"/>
      <c r="NGD24" s="5"/>
      <c r="NGE24" s="5"/>
      <c r="NGF24" s="5"/>
      <c r="NGG24" s="5"/>
      <c r="NGH24" s="5"/>
      <c r="NGI24" s="5"/>
      <c r="NGJ24" s="5"/>
      <c r="NGK24" s="5"/>
      <c r="NGL24" s="5"/>
      <c r="NGM24" s="5"/>
      <c r="NGN24" s="5"/>
      <c r="NGO24" s="5"/>
      <c r="NGP24" s="5"/>
      <c r="NGQ24" s="5"/>
      <c r="NGR24" s="5"/>
      <c r="NGS24" s="5"/>
      <c r="NGT24" s="5"/>
      <c r="NGU24" s="5"/>
      <c r="NGV24" s="5"/>
      <c r="NGW24" s="5"/>
      <c r="NGX24" s="5"/>
      <c r="NGY24" s="5"/>
      <c r="NGZ24" s="5"/>
      <c r="NHA24" s="5"/>
      <c r="NHB24" s="5"/>
      <c r="NHC24" s="5"/>
      <c r="NHD24" s="5"/>
      <c r="NHE24" s="5"/>
      <c r="NHF24" s="5"/>
      <c r="NHG24" s="5"/>
      <c r="NHH24" s="5"/>
      <c r="NHI24" s="5"/>
      <c r="NHJ24" s="5"/>
      <c r="NHK24" s="5"/>
      <c r="NHL24" s="5"/>
      <c r="NHM24" s="5"/>
      <c r="NHN24" s="5"/>
      <c r="NHO24" s="5"/>
      <c r="NHP24" s="5"/>
      <c r="NHQ24" s="5"/>
      <c r="NHR24" s="5"/>
      <c r="NHS24" s="5"/>
      <c r="NHT24" s="5"/>
      <c r="NHU24" s="5"/>
      <c r="NHV24" s="5"/>
      <c r="NHW24" s="5"/>
      <c r="NHX24" s="5"/>
      <c r="NHY24" s="5"/>
      <c r="NHZ24" s="5"/>
      <c r="NIA24" s="5"/>
      <c r="NIB24" s="5"/>
      <c r="NIC24" s="5"/>
      <c r="NID24" s="5"/>
      <c r="NIE24" s="5"/>
      <c r="NIF24" s="5"/>
      <c r="NIG24" s="5"/>
      <c r="NIH24" s="5"/>
      <c r="NII24" s="5"/>
      <c r="NIJ24" s="5"/>
      <c r="NIK24" s="5"/>
      <c r="NIL24" s="5"/>
      <c r="NIM24" s="5"/>
      <c r="NIN24" s="5"/>
      <c r="NIO24" s="5"/>
      <c r="NIP24" s="5"/>
      <c r="NIQ24" s="5"/>
      <c r="NIR24" s="5"/>
      <c r="NIS24" s="5"/>
      <c r="NIT24" s="5"/>
      <c r="NIU24" s="5"/>
      <c r="NIV24" s="5"/>
      <c r="NIW24" s="5"/>
      <c r="NIX24" s="5"/>
      <c r="NIY24" s="5"/>
      <c r="NIZ24" s="5"/>
      <c r="NJA24" s="5"/>
      <c r="NJB24" s="5"/>
      <c r="NJC24" s="5"/>
      <c r="NJD24" s="5"/>
      <c r="NJE24" s="5"/>
      <c r="NJF24" s="5"/>
      <c r="NJG24" s="5"/>
      <c r="NJH24" s="5"/>
      <c r="NJI24" s="5"/>
      <c r="NJJ24" s="5"/>
      <c r="NJK24" s="5"/>
      <c r="NJL24" s="5"/>
      <c r="NJM24" s="5"/>
      <c r="NJN24" s="5"/>
      <c r="NJO24" s="5"/>
      <c r="NJP24" s="5"/>
      <c r="NJQ24" s="5"/>
      <c r="NJR24" s="5"/>
      <c r="NJS24" s="5"/>
      <c r="NJT24" s="5"/>
      <c r="NJU24" s="5"/>
      <c r="NJV24" s="5"/>
      <c r="NJW24" s="5"/>
      <c r="NJX24" s="5"/>
      <c r="NJY24" s="5"/>
      <c r="NJZ24" s="5"/>
      <c r="NKA24" s="5"/>
      <c r="NKB24" s="5"/>
      <c r="NKC24" s="5"/>
      <c r="NKD24" s="5"/>
      <c r="NKE24" s="5"/>
      <c r="NKF24" s="5"/>
      <c r="NKG24" s="5"/>
      <c r="NKH24" s="5"/>
      <c r="NKI24" s="5"/>
      <c r="NKJ24" s="5"/>
      <c r="NKK24" s="5"/>
      <c r="NKL24" s="5"/>
      <c r="NKM24" s="5"/>
      <c r="NKN24" s="5"/>
      <c r="NKO24" s="5"/>
      <c r="NKP24" s="5"/>
      <c r="NKQ24" s="5"/>
      <c r="NKR24" s="5"/>
      <c r="NKS24" s="5"/>
      <c r="NKT24" s="5"/>
      <c r="NKU24" s="5"/>
      <c r="NKV24" s="5"/>
      <c r="NKW24" s="5"/>
      <c r="NKX24" s="5"/>
      <c r="NKY24" s="5"/>
      <c r="NKZ24" s="5"/>
      <c r="NLA24" s="5"/>
      <c r="NLB24" s="5"/>
      <c r="NLC24" s="5"/>
      <c r="NLD24" s="5"/>
      <c r="NLE24" s="5"/>
      <c r="NLF24" s="5"/>
      <c r="NLG24" s="5"/>
      <c r="NLH24" s="5"/>
      <c r="NLI24" s="5"/>
      <c r="NLJ24" s="5"/>
      <c r="NLK24" s="5"/>
      <c r="NLL24" s="5"/>
      <c r="NLM24" s="5"/>
      <c r="NLN24" s="5"/>
      <c r="NLO24" s="5"/>
      <c r="NLP24" s="5"/>
      <c r="NLQ24" s="5"/>
      <c r="NLR24" s="5"/>
      <c r="NLS24" s="5"/>
      <c r="NLT24" s="5"/>
      <c r="NLU24" s="5"/>
      <c r="NLV24" s="5"/>
      <c r="NLW24" s="5"/>
      <c r="NLX24" s="5"/>
      <c r="NLY24" s="5"/>
      <c r="NLZ24" s="5"/>
      <c r="NMA24" s="5"/>
      <c r="NMB24" s="5"/>
      <c r="NMC24" s="5"/>
      <c r="NMD24" s="5"/>
      <c r="NME24" s="5"/>
      <c r="NMF24" s="5"/>
      <c r="NMG24" s="5"/>
      <c r="NMH24" s="5"/>
      <c r="NMI24" s="5"/>
      <c r="NMJ24" s="5"/>
      <c r="NMK24" s="5"/>
      <c r="NML24" s="5"/>
      <c r="NMM24" s="5"/>
      <c r="NMN24" s="5"/>
      <c r="NMO24" s="5"/>
      <c r="NMP24" s="5"/>
      <c r="NMQ24" s="5"/>
      <c r="NMR24" s="5"/>
      <c r="NMS24" s="5"/>
      <c r="NMT24" s="5"/>
      <c r="NMU24" s="5"/>
      <c r="NMV24" s="5"/>
      <c r="NMW24" s="5"/>
      <c r="NMX24" s="5"/>
      <c r="NMY24" s="5"/>
      <c r="NMZ24" s="5"/>
      <c r="NNA24" s="5"/>
      <c r="NNB24" s="5"/>
      <c r="NNC24" s="5"/>
      <c r="NND24" s="5"/>
      <c r="NNE24" s="5"/>
      <c r="NNF24" s="5"/>
      <c r="NNG24" s="5"/>
      <c r="NNH24" s="5"/>
      <c r="NNI24" s="5"/>
      <c r="NNJ24" s="5"/>
      <c r="NNK24" s="5"/>
      <c r="NNL24" s="5"/>
      <c r="NNM24" s="5"/>
      <c r="NNN24" s="5"/>
      <c r="NNO24" s="5"/>
      <c r="NNP24" s="5"/>
      <c r="NNQ24" s="5"/>
      <c r="NNR24" s="5"/>
      <c r="NNS24" s="5"/>
      <c r="NNT24" s="5"/>
      <c r="NNU24" s="5"/>
      <c r="NNV24" s="5"/>
      <c r="NNW24" s="5"/>
      <c r="NNX24" s="5"/>
      <c r="NNY24" s="5"/>
      <c r="NNZ24" s="5"/>
      <c r="NOA24" s="5"/>
      <c r="NOB24" s="5"/>
      <c r="NOC24" s="5"/>
      <c r="NOD24" s="5"/>
      <c r="NOE24" s="5"/>
      <c r="NOF24" s="5"/>
      <c r="NOG24" s="5"/>
      <c r="NOH24" s="5"/>
      <c r="NOI24" s="5"/>
      <c r="NOJ24" s="5"/>
      <c r="NOK24" s="5"/>
      <c r="NOL24" s="5"/>
      <c r="NOM24" s="5"/>
      <c r="NON24" s="5"/>
      <c r="NOO24" s="5"/>
      <c r="NOP24" s="5"/>
      <c r="NOQ24" s="5"/>
      <c r="NOR24" s="5"/>
      <c r="NOS24" s="5"/>
      <c r="NOT24" s="5"/>
      <c r="NOU24" s="5"/>
      <c r="NOV24" s="5"/>
      <c r="NOW24" s="5"/>
      <c r="NOX24" s="5"/>
      <c r="NOY24" s="5"/>
      <c r="NOZ24" s="5"/>
      <c r="NPA24" s="5"/>
      <c r="NPB24" s="5"/>
      <c r="NPC24" s="5"/>
      <c r="NPD24" s="5"/>
      <c r="NPE24" s="5"/>
      <c r="NPF24" s="5"/>
      <c r="NPG24" s="5"/>
      <c r="NPH24" s="5"/>
      <c r="NPI24" s="5"/>
      <c r="NPJ24" s="5"/>
      <c r="NPK24" s="5"/>
      <c r="NPL24" s="5"/>
      <c r="NPM24" s="5"/>
      <c r="NPN24" s="5"/>
      <c r="NPO24" s="5"/>
      <c r="NPP24" s="5"/>
      <c r="NPQ24" s="5"/>
      <c r="NPR24" s="5"/>
      <c r="NPS24" s="5"/>
      <c r="NPT24" s="5"/>
      <c r="NPU24" s="5"/>
      <c r="NPV24" s="5"/>
      <c r="NPW24" s="5"/>
      <c r="NPX24" s="5"/>
      <c r="NPY24" s="5"/>
      <c r="NPZ24" s="5"/>
      <c r="NQA24" s="5"/>
      <c r="NQB24" s="5"/>
      <c r="NQC24" s="5"/>
      <c r="NQD24" s="5"/>
      <c r="NQE24" s="5"/>
      <c r="NQF24" s="5"/>
      <c r="NQG24" s="5"/>
      <c r="NQH24" s="5"/>
      <c r="NQI24" s="5"/>
      <c r="NQJ24" s="5"/>
      <c r="NQK24" s="5"/>
      <c r="NQL24" s="5"/>
      <c r="NQM24" s="5"/>
      <c r="NQN24" s="5"/>
      <c r="NQO24" s="5"/>
      <c r="NQP24" s="5"/>
      <c r="NQQ24" s="5"/>
      <c r="NQR24" s="5"/>
      <c r="NQS24" s="5"/>
      <c r="NQT24" s="5"/>
      <c r="NQU24" s="5"/>
      <c r="NQV24" s="5"/>
      <c r="NQW24" s="5"/>
      <c r="NQX24" s="5"/>
      <c r="NQY24" s="5"/>
      <c r="NQZ24" s="5"/>
      <c r="NRA24" s="5"/>
      <c r="NRB24" s="5"/>
      <c r="NRC24" s="5"/>
      <c r="NRD24" s="5"/>
      <c r="NRE24" s="5"/>
      <c r="NRF24" s="5"/>
      <c r="NRG24" s="5"/>
      <c r="NRH24" s="5"/>
      <c r="NRI24" s="5"/>
      <c r="NRJ24" s="5"/>
      <c r="NRK24" s="5"/>
      <c r="NRL24" s="5"/>
      <c r="NRM24" s="5"/>
      <c r="NRN24" s="5"/>
      <c r="NRO24" s="5"/>
      <c r="NRP24" s="5"/>
      <c r="NRQ24" s="5"/>
      <c r="NRR24" s="5"/>
      <c r="NRS24" s="5"/>
      <c r="NRT24" s="5"/>
      <c r="NRU24" s="5"/>
      <c r="NRV24" s="5"/>
      <c r="NRW24" s="5"/>
      <c r="NRX24" s="5"/>
      <c r="NRY24" s="5"/>
      <c r="NRZ24" s="5"/>
      <c r="NSA24" s="5"/>
      <c r="NSB24" s="5"/>
      <c r="NSC24" s="5"/>
      <c r="NSD24" s="5"/>
      <c r="NSE24" s="5"/>
      <c r="NSF24" s="5"/>
      <c r="NSG24" s="5"/>
      <c r="NSH24" s="5"/>
      <c r="NSI24" s="5"/>
      <c r="NSJ24" s="5"/>
      <c r="NSK24" s="5"/>
      <c r="NSL24" s="5"/>
      <c r="NSM24" s="5"/>
      <c r="NSN24" s="5"/>
      <c r="NSO24" s="5"/>
      <c r="NSP24" s="5"/>
      <c r="NSQ24" s="5"/>
      <c r="NSR24" s="5"/>
      <c r="NSS24" s="5"/>
      <c r="NST24" s="5"/>
      <c r="NSU24" s="5"/>
      <c r="NSV24" s="5"/>
      <c r="NSW24" s="5"/>
      <c r="NSX24" s="5"/>
      <c r="NSY24" s="5"/>
      <c r="NSZ24" s="5"/>
      <c r="NTA24" s="5"/>
      <c r="NTB24" s="5"/>
      <c r="NTC24" s="5"/>
      <c r="NTD24" s="5"/>
      <c r="NTE24" s="5"/>
      <c r="NTF24" s="5"/>
      <c r="NTG24" s="5"/>
      <c r="NTH24" s="5"/>
      <c r="NTI24" s="5"/>
      <c r="NTJ24" s="5"/>
      <c r="NTK24" s="5"/>
      <c r="NTL24" s="5"/>
      <c r="NTM24" s="5"/>
      <c r="NTN24" s="5"/>
      <c r="NTO24" s="5"/>
      <c r="NTP24" s="5"/>
      <c r="NTQ24" s="5"/>
      <c r="NTR24" s="5"/>
      <c r="NTS24" s="5"/>
      <c r="NTT24" s="5"/>
      <c r="NTU24" s="5"/>
      <c r="NTV24" s="5"/>
      <c r="NTW24" s="5"/>
      <c r="NTX24" s="5"/>
      <c r="NTY24" s="5"/>
      <c r="NTZ24" s="5"/>
      <c r="NUA24" s="5"/>
      <c r="NUB24" s="5"/>
      <c r="NUC24" s="5"/>
      <c r="NUD24" s="5"/>
      <c r="NUE24" s="5"/>
      <c r="NUF24" s="5"/>
      <c r="NUG24" s="5"/>
      <c r="NUH24" s="5"/>
      <c r="NUI24" s="5"/>
      <c r="NUJ24" s="5"/>
      <c r="NUK24" s="5"/>
      <c r="NUL24" s="5"/>
      <c r="NUM24" s="5"/>
      <c r="NUN24" s="5"/>
      <c r="NUO24" s="5"/>
      <c r="NUP24" s="5"/>
      <c r="NUQ24" s="5"/>
      <c r="NUR24" s="5"/>
      <c r="NUS24" s="5"/>
      <c r="NUT24" s="5"/>
      <c r="NUU24" s="5"/>
      <c r="NUV24" s="5"/>
      <c r="NUW24" s="5"/>
      <c r="NUX24" s="5"/>
      <c r="NUY24" s="5"/>
      <c r="NUZ24" s="5"/>
      <c r="NVA24" s="5"/>
      <c r="NVB24" s="5"/>
      <c r="NVC24" s="5"/>
      <c r="NVD24" s="5"/>
      <c r="NVE24" s="5"/>
      <c r="NVF24" s="5"/>
      <c r="NVG24" s="5"/>
      <c r="NVH24" s="5"/>
      <c r="NVI24" s="5"/>
      <c r="NVJ24" s="5"/>
      <c r="NVK24" s="5"/>
      <c r="NVL24" s="5"/>
      <c r="NVM24" s="5"/>
      <c r="NVN24" s="5"/>
      <c r="NVO24" s="5"/>
      <c r="NVP24" s="5"/>
      <c r="NVQ24" s="5"/>
      <c r="NVR24" s="5"/>
      <c r="NVS24" s="5"/>
      <c r="NVT24" s="5"/>
      <c r="NVU24" s="5"/>
      <c r="NVV24" s="5"/>
      <c r="NVW24" s="5"/>
      <c r="NVX24" s="5"/>
      <c r="NVY24" s="5"/>
      <c r="NVZ24" s="5"/>
      <c r="NWA24" s="5"/>
      <c r="NWB24" s="5"/>
      <c r="NWC24" s="5"/>
      <c r="NWD24" s="5"/>
      <c r="NWE24" s="5"/>
      <c r="NWF24" s="5"/>
      <c r="NWG24" s="5"/>
      <c r="NWH24" s="5"/>
      <c r="NWI24" s="5"/>
      <c r="NWJ24" s="5"/>
      <c r="NWK24" s="5"/>
      <c r="NWL24" s="5"/>
      <c r="NWM24" s="5"/>
      <c r="NWN24" s="5"/>
      <c r="NWO24" s="5"/>
      <c r="NWP24" s="5"/>
      <c r="NWQ24" s="5"/>
      <c r="NWR24" s="5"/>
      <c r="NWS24" s="5"/>
      <c r="NWT24" s="5"/>
      <c r="NWU24" s="5"/>
      <c r="NWV24" s="5"/>
      <c r="NWW24" s="5"/>
      <c r="NWX24" s="5"/>
      <c r="NWY24" s="5"/>
      <c r="NWZ24" s="5"/>
      <c r="NXA24" s="5"/>
      <c r="NXB24" s="5"/>
      <c r="NXC24" s="5"/>
      <c r="NXD24" s="5"/>
      <c r="NXE24" s="5"/>
      <c r="NXF24" s="5"/>
      <c r="NXG24" s="5"/>
      <c r="NXH24" s="5"/>
      <c r="NXI24" s="5"/>
      <c r="NXJ24" s="5"/>
      <c r="NXK24" s="5"/>
      <c r="NXL24" s="5"/>
      <c r="NXM24" s="5"/>
      <c r="NXN24" s="5"/>
      <c r="NXO24" s="5"/>
      <c r="NXP24" s="5"/>
      <c r="NXQ24" s="5"/>
      <c r="NXR24" s="5"/>
      <c r="NXS24" s="5"/>
      <c r="NXT24" s="5"/>
      <c r="NXU24" s="5"/>
      <c r="NXV24" s="5"/>
      <c r="NXW24" s="5"/>
      <c r="NXX24" s="5"/>
      <c r="NXY24" s="5"/>
      <c r="NXZ24" s="5"/>
      <c r="NYA24" s="5"/>
      <c r="NYB24" s="5"/>
      <c r="NYC24" s="5"/>
      <c r="NYD24" s="5"/>
      <c r="NYE24" s="5"/>
      <c r="NYF24" s="5"/>
      <c r="NYG24" s="5"/>
      <c r="NYH24" s="5"/>
      <c r="NYI24" s="5"/>
      <c r="NYJ24" s="5"/>
      <c r="NYK24" s="5"/>
      <c r="NYL24" s="5"/>
      <c r="NYM24" s="5"/>
      <c r="NYN24" s="5"/>
      <c r="NYO24" s="5"/>
      <c r="NYP24" s="5"/>
      <c r="NYQ24" s="5"/>
      <c r="NYR24" s="5"/>
      <c r="NYS24" s="5"/>
      <c r="NYT24" s="5"/>
      <c r="NYU24" s="5"/>
      <c r="NYV24" s="5"/>
      <c r="NYW24" s="5"/>
      <c r="NYX24" s="5"/>
      <c r="NYY24" s="5"/>
      <c r="NYZ24" s="5"/>
      <c r="NZA24" s="5"/>
      <c r="NZB24" s="5"/>
      <c r="NZC24" s="5"/>
      <c r="NZD24" s="5"/>
      <c r="NZE24" s="5"/>
      <c r="NZF24" s="5"/>
      <c r="NZG24" s="5"/>
      <c r="NZH24" s="5"/>
      <c r="NZI24" s="5"/>
      <c r="NZJ24" s="5"/>
      <c r="NZK24" s="5"/>
      <c r="NZL24" s="5"/>
      <c r="NZM24" s="5"/>
      <c r="NZN24" s="5"/>
      <c r="NZO24" s="5"/>
      <c r="NZP24" s="5"/>
      <c r="NZQ24" s="5"/>
      <c r="NZR24" s="5"/>
      <c r="NZS24" s="5"/>
      <c r="NZT24" s="5"/>
      <c r="NZU24" s="5"/>
      <c r="NZV24" s="5"/>
      <c r="NZW24" s="5"/>
      <c r="NZX24" s="5"/>
      <c r="NZY24" s="5"/>
      <c r="NZZ24" s="5"/>
      <c r="OAA24" s="5"/>
      <c r="OAB24" s="5"/>
      <c r="OAC24" s="5"/>
      <c r="OAD24" s="5"/>
      <c r="OAE24" s="5"/>
      <c r="OAF24" s="5"/>
      <c r="OAG24" s="5"/>
      <c r="OAH24" s="5"/>
      <c r="OAI24" s="5"/>
      <c r="OAJ24" s="5"/>
      <c r="OAK24" s="5"/>
      <c r="OAL24" s="5"/>
      <c r="OAM24" s="5"/>
      <c r="OAN24" s="5"/>
      <c r="OAO24" s="5"/>
      <c r="OAP24" s="5"/>
      <c r="OAQ24" s="5"/>
      <c r="OAR24" s="5"/>
      <c r="OAS24" s="5"/>
      <c r="OAT24" s="5"/>
      <c r="OAU24" s="5"/>
      <c r="OAV24" s="5"/>
      <c r="OAW24" s="5"/>
      <c r="OAX24" s="5"/>
      <c r="OAY24" s="5"/>
      <c r="OAZ24" s="5"/>
      <c r="OBA24" s="5"/>
      <c r="OBB24" s="5"/>
      <c r="OBC24" s="5"/>
      <c r="OBD24" s="5"/>
      <c r="OBE24" s="5"/>
      <c r="OBF24" s="5"/>
      <c r="OBG24" s="5"/>
      <c r="OBH24" s="5"/>
      <c r="OBI24" s="5"/>
      <c r="OBJ24" s="5"/>
      <c r="OBK24" s="5"/>
      <c r="OBL24" s="5"/>
      <c r="OBM24" s="5"/>
      <c r="OBN24" s="5"/>
      <c r="OBO24" s="5"/>
      <c r="OBP24" s="5"/>
      <c r="OBQ24" s="5"/>
      <c r="OBR24" s="5"/>
      <c r="OBS24" s="5"/>
      <c r="OBT24" s="5"/>
      <c r="OBU24" s="5"/>
      <c r="OBV24" s="5"/>
      <c r="OBW24" s="5"/>
      <c r="OBX24" s="5"/>
      <c r="OBY24" s="5"/>
      <c r="OBZ24" s="5"/>
      <c r="OCA24" s="5"/>
      <c r="OCB24" s="5"/>
      <c r="OCC24" s="5"/>
      <c r="OCD24" s="5"/>
      <c r="OCE24" s="5"/>
      <c r="OCF24" s="5"/>
      <c r="OCG24" s="5"/>
      <c r="OCH24" s="5"/>
      <c r="OCI24" s="5"/>
      <c r="OCJ24" s="5"/>
      <c r="OCK24" s="5"/>
      <c r="OCL24" s="5"/>
      <c r="OCM24" s="5"/>
      <c r="OCN24" s="5"/>
      <c r="OCO24" s="5"/>
      <c r="OCP24" s="5"/>
      <c r="OCQ24" s="5"/>
      <c r="OCR24" s="5"/>
      <c r="OCS24" s="5"/>
      <c r="OCT24" s="5"/>
      <c r="OCU24" s="5"/>
      <c r="OCV24" s="5"/>
      <c r="OCW24" s="5"/>
      <c r="OCX24" s="5"/>
      <c r="OCY24" s="5"/>
      <c r="OCZ24" s="5"/>
      <c r="ODA24" s="5"/>
      <c r="ODB24" s="5"/>
      <c r="ODC24" s="5"/>
      <c r="ODD24" s="5"/>
      <c r="ODE24" s="5"/>
      <c r="ODF24" s="5"/>
      <c r="ODG24" s="5"/>
      <c r="ODH24" s="5"/>
      <c r="ODI24" s="5"/>
      <c r="ODJ24" s="5"/>
      <c r="ODK24" s="5"/>
      <c r="ODL24" s="5"/>
      <c r="ODM24" s="5"/>
      <c r="ODN24" s="5"/>
      <c r="ODO24" s="5"/>
      <c r="ODP24" s="5"/>
      <c r="ODQ24" s="5"/>
      <c r="ODR24" s="5"/>
      <c r="ODS24" s="5"/>
      <c r="ODT24" s="5"/>
      <c r="ODU24" s="5"/>
      <c r="ODV24" s="5"/>
      <c r="ODW24" s="5"/>
      <c r="ODX24" s="5"/>
      <c r="ODY24" s="5"/>
      <c r="ODZ24" s="5"/>
      <c r="OEA24" s="5"/>
      <c r="OEB24" s="5"/>
      <c r="OEC24" s="5"/>
      <c r="OED24" s="5"/>
      <c r="OEE24" s="5"/>
      <c r="OEF24" s="5"/>
      <c r="OEG24" s="5"/>
      <c r="OEH24" s="5"/>
      <c r="OEI24" s="5"/>
      <c r="OEJ24" s="5"/>
      <c r="OEK24" s="5"/>
      <c r="OEL24" s="5"/>
      <c r="OEM24" s="5"/>
      <c r="OEN24" s="5"/>
      <c r="OEO24" s="5"/>
      <c r="OEP24" s="5"/>
      <c r="OEQ24" s="5"/>
      <c r="OER24" s="5"/>
      <c r="OES24" s="5"/>
      <c r="OET24" s="5"/>
      <c r="OEU24" s="5"/>
      <c r="OEV24" s="5"/>
      <c r="OEW24" s="5"/>
      <c r="OEX24" s="5"/>
      <c r="OEY24" s="5"/>
      <c r="OEZ24" s="5"/>
      <c r="OFA24" s="5"/>
      <c r="OFB24" s="5"/>
      <c r="OFC24" s="5"/>
      <c r="OFD24" s="5"/>
      <c r="OFE24" s="5"/>
      <c r="OFF24" s="5"/>
      <c r="OFG24" s="5"/>
      <c r="OFH24" s="5"/>
      <c r="OFI24" s="5"/>
      <c r="OFJ24" s="5"/>
      <c r="OFK24" s="5"/>
      <c r="OFL24" s="5"/>
      <c r="OFM24" s="5"/>
      <c r="OFN24" s="5"/>
      <c r="OFO24" s="5"/>
      <c r="OFP24" s="5"/>
      <c r="OFQ24" s="5"/>
      <c r="OFR24" s="5"/>
      <c r="OFS24" s="5"/>
      <c r="OFT24" s="5"/>
      <c r="OFU24" s="5"/>
      <c r="OFV24" s="5"/>
      <c r="OFW24" s="5"/>
      <c r="OFX24" s="5"/>
      <c r="OFY24" s="5"/>
      <c r="OFZ24" s="5"/>
      <c r="OGA24" s="5"/>
      <c r="OGB24" s="5"/>
      <c r="OGC24" s="5"/>
      <c r="OGD24" s="5"/>
      <c r="OGE24" s="5"/>
      <c r="OGF24" s="5"/>
      <c r="OGG24" s="5"/>
      <c r="OGH24" s="5"/>
      <c r="OGI24" s="5"/>
      <c r="OGJ24" s="5"/>
      <c r="OGK24" s="5"/>
      <c r="OGL24" s="5"/>
      <c r="OGM24" s="5"/>
      <c r="OGN24" s="5"/>
      <c r="OGO24" s="5"/>
      <c r="OGP24" s="5"/>
      <c r="OGQ24" s="5"/>
      <c r="OGR24" s="5"/>
      <c r="OGS24" s="5"/>
      <c r="OGT24" s="5"/>
      <c r="OGU24" s="5"/>
      <c r="OGV24" s="5"/>
      <c r="OGW24" s="5"/>
      <c r="OGX24" s="5"/>
      <c r="OGY24" s="5"/>
      <c r="OGZ24" s="5"/>
      <c r="OHA24" s="5"/>
      <c r="OHB24" s="5"/>
      <c r="OHC24" s="5"/>
      <c r="OHD24" s="5"/>
      <c r="OHE24" s="5"/>
      <c r="OHF24" s="5"/>
      <c r="OHG24" s="5"/>
      <c r="OHH24" s="5"/>
      <c r="OHI24" s="5"/>
      <c r="OHJ24" s="5"/>
      <c r="OHK24" s="5"/>
      <c r="OHL24" s="5"/>
      <c r="OHM24" s="5"/>
      <c r="OHN24" s="5"/>
      <c r="OHO24" s="5"/>
      <c r="OHP24" s="5"/>
      <c r="OHQ24" s="5"/>
      <c r="OHR24" s="5"/>
      <c r="OHS24" s="5"/>
      <c r="OHT24" s="5"/>
      <c r="OHU24" s="5"/>
      <c r="OHV24" s="5"/>
      <c r="OHW24" s="5"/>
      <c r="OHX24" s="5"/>
      <c r="OHY24" s="5"/>
      <c r="OHZ24" s="5"/>
      <c r="OIA24" s="5"/>
      <c r="OIB24" s="5"/>
      <c r="OIC24" s="5"/>
      <c r="OID24" s="5"/>
      <c r="OIE24" s="5"/>
      <c r="OIF24" s="5"/>
      <c r="OIG24" s="5"/>
      <c r="OIH24" s="5"/>
      <c r="OII24" s="5"/>
      <c r="OIJ24" s="5"/>
      <c r="OIK24" s="5"/>
      <c r="OIL24" s="5"/>
      <c r="OIM24" s="5"/>
      <c r="OIN24" s="5"/>
      <c r="OIO24" s="5"/>
      <c r="OIP24" s="5"/>
      <c r="OIQ24" s="5"/>
      <c r="OIR24" s="5"/>
      <c r="OIS24" s="5"/>
      <c r="OIT24" s="5"/>
      <c r="OIU24" s="5"/>
      <c r="OIV24" s="5"/>
      <c r="OIW24" s="5"/>
      <c r="OIX24" s="5"/>
      <c r="OIY24" s="5"/>
      <c r="OIZ24" s="5"/>
      <c r="OJA24" s="5"/>
      <c r="OJB24" s="5"/>
      <c r="OJC24" s="5"/>
      <c r="OJD24" s="5"/>
      <c r="OJE24" s="5"/>
      <c r="OJF24" s="5"/>
      <c r="OJG24" s="5"/>
      <c r="OJH24" s="5"/>
      <c r="OJI24" s="5"/>
      <c r="OJJ24" s="5"/>
      <c r="OJK24" s="5"/>
      <c r="OJL24" s="5"/>
      <c r="OJM24" s="5"/>
      <c r="OJN24" s="5"/>
      <c r="OJO24" s="5"/>
      <c r="OJP24" s="5"/>
      <c r="OJQ24" s="5"/>
      <c r="OJR24" s="5"/>
      <c r="OJS24" s="5"/>
      <c r="OJT24" s="5"/>
      <c r="OJU24" s="5"/>
      <c r="OJV24" s="5"/>
      <c r="OJW24" s="5"/>
      <c r="OJX24" s="5"/>
      <c r="OJY24" s="5"/>
      <c r="OJZ24" s="5"/>
      <c r="OKA24" s="5"/>
      <c r="OKB24" s="5"/>
      <c r="OKC24" s="5"/>
      <c r="OKD24" s="5"/>
      <c r="OKE24" s="5"/>
      <c r="OKF24" s="5"/>
      <c r="OKG24" s="5"/>
      <c r="OKH24" s="5"/>
      <c r="OKI24" s="5"/>
      <c r="OKJ24" s="5"/>
      <c r="OKK24" s="5"/>
      <c r="OKL24" s="5"/>
      <c r="OKM24" s="5"/>
      <c r="OKN24" s="5"/>
      <c r="OKO24" s="5"/>
      <c r="OKP24" s="5"/>
      <c r="OKQ24" s="5"/>
      <c r="OKR24" s="5"/>
      <c r="OKS24" s="5"/>
      <c r="OKT24" s="5"/>
      <c r="OKU24" s="5"/>
      <c r="OKV24" s="5"/>
      <c r="OKW24" s="5"/>
      <c r="OKX24" s="5"/>
      <c r="OKY24" s="5"/>
      <c r="OKZ24" s="5"/>
      <c r="OLA24" s="5"/>
      <c r="OLB24" s="5"/>
      <c r="OLC24" s="5"/>
      <c r="OLD24" s="5"/>
      <c r="OLE24" s="5"/>
      <c r="OLF24" s="5"/>
      <c r="OLG24" s="5"/>
      <c r="OLH24" s="5"/>
      <c r="OLI24" s="5"/>
      <c r="OLJ24" s="5"/>
      <c r="OLK24" s="5"/>
      <c r="OLL24" s="5"/>
      <c r="OLM24" s="5"/>
      <c r="OLN24" s="5"/>
      <c r="OLO24" s="5"/>
      <c r="OLP24" s="5"/>
      <c r="OLQ24" s="5"/>
      <c r="OLR24" s="5"/>
      <c r="OLS24" s="5"/>
      <c r="OLT24" s="5"/>
      <c r="OLU24" s="5"/>
      <c r="OLV24" s="5"/>
      <c r="OLW24" s="5"/>
      <c r="OLX24" s="5"/>
      <c r="OLY24" s="5"/>
      <c r="OLZ24" s="5"/>
      <c r="OMA24" s="5"/>
      <c r="OMB24" s="5"/>
      <c r="OMC24" s="5"/>
      <c r="OMD24" s="5"/>
      <c r="OME24" s="5"/>
      <c r="OMF24" s="5"/>
      <c r="OMG24" s="5"/>
      <c r="OMH24" s="5"/>
      <c r="OMI24" s="5"/>
      <c r="OMJ24" s="5"/>
      <c r="OMK24" s="5"/>
      <c r="OML24" s="5"/>
      <c r="OMM24" s="5"/>
      <c r="OMN24" s="5"/>
      <c r="OMO24" s="5"/>
      <c r="OMP24" s="5"/>
      <c r="OMQ24" s="5"/>
      <c r="OMR24" s="5"/>
      <c r="OMS24" s="5"/>
      <c r="OMT24" s="5"/>
      <c r="OMU24" s="5"/>
      <c r="OMV24" s="5"/>
      <c r="OMW24" s="5"/>
      <c r="OMX24" s="5"/>
      <c r="OMY24" s="5"/>
      <c r="OMZ24" s="5"/>
      <c r="ONA24" s="5"/>
      <c r="ONB24" s="5"/>
      <c r="ONC24" s="5"/>
      <c r="OND24" s="5"/>
      <c r="ONE24" s="5"/>
      <c r="ONF24" s="5"/>
      <c r="ONG24" s="5"/>
      <c r="ONH24" s="5"/>
      <c r="ONI24" s="5"/>
      <c r="ONJ24" s="5"/>
      <c r="ONK24" s="5"/>
      <c r="ONL24" s="5"/>
      <c r="ONM24" s="5"/>
      <c r="ONN24" s="5"/>
      <c r="ONO24" s="5"/>
      <c r="ONP24" s="5"/>
      <c r="ONQ24" s="5"/>
      <c r="ONR24" s="5"/>
      <c r="ONS24" s="5"/>
      <c r="ONT24" s="5"/>
      <c r="ONU24" s="5"/>
      <c r="ONV24" s="5"/>
      <c r="ONW24" s="5"/>
      <c r="ONX24" s="5"/>
      <c r="ONY24" s="5"/>
      <c r="ONZ24" s="5"/>
      <c r="OOA24" s="5"/>
      <c r="OOB24" s="5"/>
      <c r="OOC24" s="5"/>
      <c r="OOD24" s="5"/>
      <c r="OOE24" s="5"/>
      <c r="OOF24" s="5"/>
      <c r="OOG24" s="5"/>
      <c r="OOH24" s="5"/>
      <c r="OOI24" s="5"/>
      <c r="OOJ24" s="5"/>
      <c r="OOK24" s="5"/>
      <c r="OOL24" s="5"/>
      <c r="OOM24" s="5"/>
      <c r="OON24" s="5"/>
      <c r="OOO24" s="5"/>
      <c r="OOP24" s="5"/>
      <c r="OOQ24" s="5"/>
      <c r="OOR24" s="5"/>
      <c r="OOS24" s="5"/>
      <c r="OOT24" s="5"/>
      <c r="OOU24" s="5"/>
      <c r="OOV24" s="5"/>
      <c r="OOW24" s="5"/>
      <c r="OOX24" s="5"/>
      <c r="OOY24" s="5"/>
      <c r="OOZ24" s="5"/>
      <c r="OPA24" s="5"/>
      <c r="OPB24" s="5"/>
      <c r="OPC24" s="5"/>
      <c r="OPD24" s="5"/>
      <c r="OPE24" s="5"/>
      <c r="OPF24" s="5"/>
      <c r="OPG24" s="5"/>
      <c r="OPH24" s="5"/>
      <c r="OPI24" s="5"/>
      <c r="OPJ24" s="5"/>
      <c r="OPK24" s="5"/>
      <c r="OPL24" s="5"/>
      <c r="OPM24" s="5"/>
      <c r="OPN24" s="5"/>
      <c r="OPO24" s="5"/>
      <c r="OPP24" s="5"/>
      <c r="OPQ24" s="5"/>
      <c r="OPR24" s="5"/>
      <c r="OPS24" s="5"/>
      <c r="OPT24" s="5"/>
      <c r="OPU24" s="5"/>
      <c r="OPV24" s="5"/>
      <c r="OPW24" s="5"/>
      <c r="OPX24" s="5"/>
      <c r="OPY24" s="5"/>
      <c r="OPZ24" s="5"/>
      <c r="OQA24" s="5"/>
      <c r="OQB24" s="5"/>
      <c r="OQC24" s="5"/>
      <c r="OQD24" s="5"/>
      <c r="OQE24" s="5"/>
      <c r="OQF24" s="5"/>
      <c r="OQG24" s="5"/>
      <c r="OQH24" s="5"/>
      <c r="OQI24" s="5"/>
      <c r="OQJ24" s="5"/>
      <c r="OQK24" s="5"/>
      <c r="OQL24" s="5"/>
      <c r="OQM24" s="5"/>
      <c r="OQN24" s="5"/>
      <c r="OQO24" s="5"/>
      <c r="OQP24" s="5"/>
      <c r="OQQ24" s="5"/>
      <c r="OQR24" s="5"/>
      <c r="OQS24" s="5"/>
      <c r="OQT24" s="5"/>
      <c r="OQU24" s="5"/>
      <c r="OQV24" s="5"/>
      <c r="OQW24" s="5"/>
      <c r="OQX24" s="5"/>
      <c r="OQY24" s="5"/>
      <c r="OQZ24" s="5"/>
      <c r="ORA24" s="5"/>
      <c r="ORB24" s="5"/>
      <c r="ORC24" s="5"/>
      <c r="ORD24" s="5"/>
      <c r="ORE24" s="5"/>
      <c r="ORF24" s="5"/>
      <c r="ORG24" s="5"/>
      <c r="ORH24" s="5"/>
      <c r="ORI24" s="5"/>
      <c r="ORJ24" s="5"/>
      <c r="ORK24" s="5"/>
      <c r="ORL24" s="5"/>
      <c r="ORM24" s="5"/>
      <c r="ORN24" s="5"/>
      <c r="ORO24" s="5"/>
      <c r="ORP24" s="5"/>
      <c r="ORQ24" s="5"/>
      <c r="ORR24" s="5"/>
      <c r="ORS24" s="5"/>
      <c r="ORT24" s="5"/>
      <c r="ORU24" s="5"/>
      <c r="ORV24" s="5"/>
      <c r="ORW24" s="5"/>
      <c r="ORX24" s="5"/>
      <c r="ORY24" s="5"/>
      <c r="ORZ24" s="5"/>
      <c r="OSA24" s="5"/>
      <c r="OSB24" s="5"/>
      <c r="OSC24" s="5"/>
      <c r="OSD24" s="5"/>
      <c r="OSE24" s="5"/>
      <c r="OSF24" s="5"/>
      <c r="OSG24" s="5"/>
      <c r="OSH24" s="5"/>
      <c r="OSI24" s="5"/>
      <c r="OSJ24" s="5"/>
      <c r="OSK24" s="5"/>
      <c r="OSL24" s="5"/>
      <c r="OSM24" s="5"/>
      <c r="OSN24" s="5"/>
      <c r="OSO24" s="5"/>
      <c r="OSP24" s="5"/>
      <c r="OSQ24" s="5"/>
      <c r="OSR24" s="5"/>
      <c r="OSS24" s="5"/>
      <c r="OST24" s="5"/>
      <c r="OSU24" s="5"/>
      <c r="OSV24" s="5"/>
      <c r="OSW24" s="5"/>
      <c r="OSX24" s="5"/>
      <c r="OSY24" s="5"/>
      <c r="OSZ24" s="5"/>
      <c r="OTA24" s="5"/>
      <c r="OTB24" s="5"/>
      <c r="OTC24" s="5"/>
      <c r="OTD24" s="5"/>
      <c r="OTE24" s="5"/>
      <c r="OTF24" s="5"/>
      <c r="OTG24" s="5"/>
      <c r="OTH24" s="5"/>
      <c r="OTI24" s="5"/>
      <c r="OTJ24" s="5"/>
      <c r="OTK24" s="5"/>
      <c r="OTL24" s="5"/>
      <c r="OTM24" s="5"/>
      <c r="OTN24" s="5"/>
      <c r="OTO24" s="5"/>
      <c r="OTP24" s="5"/>
      <c r="OTQ24" s="5"/>
      <c r="OTR24" s="5"/>
      <c r="OTS24" s="5"/>
      <c r="OTT24" s="5"/>
      <c r="OTU24" s="5"/>
      <c r="OTV24" s="5"/>
      <c r="OTW24" s="5"/>
      <c r="OTX24" s="5"/>
      <c r="OTY24" s="5"/>
      <c r="OTZ24" s="5"/>
      <c r="OUA24" s="5"/>
      <c r="OUB24" s="5"/>
      <c r="OUC24" s="5"/>
      <c r="OUD24" s="5"/>
      <c r="OUE24" s="5"/>
      <c r="OUF24" s="5"/>
      <c r="OUG24" s="5"/>
      <c r="OUH24" s="5"/>
      <c r="OUI24" s="5"/>
      <c r="OUJ24" s="5"/>
      <c r="OUK24" s="5"/>
      <c r="OUL24" s="5"/>
      <c r="OUM24" s="5"/>
      <c r="OUN24" s="5"/>
      <c r="OUO24" s="5"/>
      <c r="OUP24" s="5"/>
      <c r="OUQ24" s="5"/>
      <c r="OUR24" s="5"/>
      <c r="OUS24" s="5"/>
      <c r="OUT24" s="5"/>
      <c r="OUU24" s="5"/>
      <c r="OUV24" s="5"/>
      <c r="OUW24" s="5"/>
      <c r="OUX24" s="5"/>
      <c r="OUY24" s="5"/>
      <c r="OUZ24" s="5"/>
      <c r="OVA24" s="5"/>
      <c r="OVB24" s="5"/>
      <c r="OVC24" s="5"/>
      <c r="OVD24" s="5"/>
      <c r="OVE24" s="5"/>
      <c r="OVF24" s="5"/>
      <c r="OVG24" s="5"/>
      <c r="OVH24" s="5"/>
      <c r="OVI24" s="5"/>
      <c r="OVJ24" s="5"/>
      <c r="OVK24" s="5"/>
      <c r="OVL24" s="5"/>
      <c r="OVM24" s="5"/>
      <c r="OVN24" s="5"/>
      <c r="OVO24" s="5"/>
      <c r="OVP24" s="5"/>
      <c r="OVQ24" s="5"/>
      <c r="OVR24" s="5"/>
      <c r="OVS24" s="5"/>
      <c r="OVT24" s="5"/>
      <c r="OVU24" s="5"/>
      <c r="OVV24" s="5"/>
      <c r="OVW24" s="5"/>
      <c r="OVX24" s="5"/>
      <c r="OVY24" s="5"/>
      <c r="OVZ24" s="5"/>
      <c r="OWA24" s="5"/>
      <c r="OWB24" s="5"/>
      <c r="OWC24" s="5"/>
      <c r="OWD24" s="5"/>
      <c r="OWE24" s="5"/>
      <c r="OWF24" s="5"/>
      <c r="OWG24" s="5"/>
      <c r="OWH24" s="5"/>
      <c r="OWI24" s="5"/>
      <c r="OWJ24" s="5"/>
      <c r="OWK24" s="5"/>
      <c r="OWL24" s="5"/>
      <c r="OWM24" s="5"/>
      <c r="OWN24" s="5"/>
      <c r="OWO24" s="5"/>
      <c r="OWP24" s="5"/>
      <c r="OWQ24" s="5"/>
      <c r="OWR24" s="5"/>
      <c r="OWS24" s="5"/>
      <c r="OWT24" s="5"/>
      <c r="OWU24" s="5"/>
      <c r="OWV24" s="5"/>
      <c r="OWW24" s="5"/>
      <c r="OWX24" s="5"/>
      <c r="OWY24" s="5"/>
      <c r="OWZ24" s="5"/>
      <c r="OXA24" s="5"/>
      <c r="OXB24" s="5"/>
      <c r="OXC24" s="5"/>
      <c r="OXD24" s="5"/>
      <c r="OXE24" s="5"/>
      <c r="OXF24" s="5"/>
      <c r="OXG24" s="5"/>
      <c r="OXH24" s="5"/>
      <c r="OXI24" s="5"/>
      <c r="OXJ24" s="5"/>
      <c r="OXK24" s="5"/>
      <c r="OXL24" s="5"/>
      <c r="OXM24" s="5"/>
      <c r="OXN24" s="5"/>
      <c r="OXO24" s="5"/>
      <c r="OXP24" s="5"/>
      <c r="OXQ24" s="5"/>
      <c r="OXR24" s="5"/>
      <c r="OXS24" s="5"/>
      <c r="OXT24" s="5"/>
      <c r="OXU24" s="5"/>
      <c r="OXV24" s="5"/>
      <c r="OXW24" s="5"/>
      <c r="OXX24" s="5"/>
      <c r="OXY24" s="5"/>
      <c r="OXZ24" s="5"/>
      <c r="OYA24" s="5"/>
      <c r="OYB24" s="5"/>
      <c r="OYC24" s="5"/>
      <c r="OYD24" s="5"/>
      <c r="OYE24" s="5"/>
      <c r="OYF24" s="5"/>
      <c r="OYG24" s="5"/>
      <c r="OYH24" s="5"/>
      <c r="OYI24" s="5"/>
      <c r="OYJ24" s="5"/>
      <c r="OYK24" s="5"/>
      <c r="OYL24" s="5"/>
      <c r="OYM24" s="5"/>
      <c r="OYN24" s="5"/>
      <c r="OYO24" s="5"/>
      <c r="OYP24" s="5"/>
      <c r="OYQ24" s="5"/>
      <c r="OYR24" s="5"/>
      <c r="OYS24" s="5"/>
      <c r="OYT24" s="5"/>
      <c r="OYU24" s="5"/>
      <c r="OYV24" s="5"/>
      <c r="OYW24" s="5"/>
      <c r="OYX24" s="5"/>
      <c r="OYY24" s="5"/>
      <c r="OYZ24" s="5"/>
      <c r="OZA24" s="5"/>
      <c r="OZB24" s="5"/>
      <c r="OZC24" s="5"/>
      <c r="OZD24" s="5"/>
      <c r="OZE24" s="5"/>
      <c r="OZF24" s="5"/>
      <c r="OZG24" s="5"/>
      <c r="OZH24" s="5"/>
      <c r="OZI24" s="5"/>
      <c r="OZJ24" s="5"/>
      <c r="OZK24" s="5"/>
      <c r="OZL24" s="5"/>
      <c r="OZM24" s="5"/>
      <c r="OZN24" s="5"/>
      <c r="OZO24" s="5"/>
      <c r="OZP24" s="5"/>
      <c r="OZQ24" s="5"/>
      <c r="OZR24" s="5"/>
      <c r="OZS24" s="5"/>
      <c r="OZT24" s="5"/>
      <c r="OZU24" s="5"/>
      <c r="OZV24" s="5"/>
      <c r="OZW24" s="5"/>
      <c r="OZX24" s="5"/>
      <c r="OZY24" s="5"/>
      <c r="OZZ24" s="5"/>
      <c r="PAA24" s="5"/>
      <c r="PAB24" s="5"/>
      <c r="PAC24" s="5"/>
      <c r="PAD24" s="5"/>
      <c r="PAE24" s="5"/>
      <c r="PAF24" s="5"/>
      <c r="PAG24" s="5"/>
      <c r="PAH24" s="5"/>
      <c r="PAI24" s="5"/>
      <c r="PAJ24" s="5"/>
      <c r="PAK24" s="5"/>
      <c r="PAL24" s="5"/>
      <c r="PAM24" s="5"/>
      <c r="PAN24" s="5"/>
      <c r="PAO24" s="5"/>
      <c r="PAP24" s="5"/>
      <c r="PAQ24" s="5"/>
      <c r="PAR24" s="5"/>
      <c r="PAS24" s="5"/>
      <c r="PAT24" s="5"/>
      <c r="PAU24" s="5"/>
      <c r="PAV24" s="5"/>
      <c r="PAW24" s="5"/>
      <c r="PAX24" s="5"/>
      <c r="PAY24" s="5"/>
      <c r="PAZ24" s="5"/>
      <c r="PBA24" s="5"/>
      <c r="PBB24" s="5"/>
      <c r="PBC24" s="5"/>
      <c r="PBD24" s="5"/>
      <c r="PBE24" s="5"/>
      <c r="PBF24" s="5"/>
      <c r="PBG24" s="5"/>
      <c r="PBH24" s="5"/>
      <c r="PBI24" s="5"/>
      <c r="PBJ24" s="5"/>
      <c r="PBK24" s="5"/>
      <c r="PBL24" s="5"/>
      <c r="PBM24" s="5"/>
      <c r="PBN24" s="5"/>
      <c r="PBO24" s="5"/>
      <c r="PBP24" s="5"/>
      <c r="PBQ24" s="5"/>
      <c r="PBR24" s="5"/>
      <c r="PBS24" s="5"/>
      <c r="PBT24" s="5"/>
      <c r="PBU24" s="5"/>
      <c r="PBV24" s="5"/>
      <c r="PBW24" s="5"/>
      <c r="PBX24" s="5"/>
      <c r="PBY24" s="5"/>
      <c r="PBZ24" s="5"/>
      <c r="PCA24" s="5"/>
      <c r="PCB24" s="5"/>
      <c r="PCC24" s="5"/>
      <c r="PCD24" s="5"/>
      <c r="PCE24" s="5"/>
      <c r="PCF24" s="5"/>
      <c r="PCG24" s="5"/>
      <c r="PCH24" s="5"/>
      <c r="PCI24" s="5"/>
      <c r="PCJ24" s="5"/>
      <c r="PCK24" s="5"/>
      <c r="PCL24" s="5"/>
      <c r="PCM24" s="5"/>
      <c r="PCN24" s="5"/>
      <c r="PCO24" s="5"/>
      <c r="PCP24" s="5"/>
      <c r="PCQ24" s="5"/>
      <c r="PCR24" s="5"/>
      <c r="PCS24" s="5"/>
      <c r="PCT24" s="5"/>
      <c r="PCU24" s="5"/>
      <c r="PCV24" s="5"/>
      <c r="PCW24" s="5"/>
      <c r="PCX24" s="5"/>
      <c r="PCY24" s="5"/>
      <c r="PCZ24" s="5"/>
      <c r="PDA24" s="5"/>
      <c r="PDB24" s="5"/>
      <c r="PDC24" s="5"/>
      <c r="PDD24" s="5"/>
      <c r="PDE24" s="5"/>
      <c r="PDF24" s="5"/>
      <c r="PDG24" s="5"/>
      <c r="PDH24" s="5"/>
      <c r="PDI24" s="5"/>
      <c r="PDJ24" s="5"/>
      <c r="PDK24" s="5"/>
      <c r="PDL24" s="5"/>
      <c r="PDM24" s="5"/>
      <c r="PDN24" s="5"/>
      <c r="PDO24" s="5"/>
      <c r="PDP24" s="5"/>
      <c r="PDQ24" s="5"/>
      <c r="PDR24" s="5"/>
      <c r="PDS24" s="5"/>
      <c r="PDT24" s="5"/>
      <c r="PDU24" s="5"/>
      <c r="PDV24" s="5"/>
      <c r="PDW24" s="5"/>
      <c r="PDX24" s="5"/>
      <c r="PDY24" s="5"/>
      <c r="PDZ24" s="5"/>
      <c r="PEA24" s="5"/>
      <c r="PEB24" s="5"/>
      <c r="PEC24" s="5"/>
      <c r="PED24" s="5"/>
      <c r="PEE24" s="5"/>
      <c r="PEF24" s="5"/>
      <c r="PEG24" s="5"/>
      <c r="PEH24" s="5"/>
      <c r="PEI24" s="5"/>
      <c r="PEJ24" s="5"/>
      <c r="PEK24" s="5"/>
      <c r="PEL24" s="5"/>
      <c r="PEM24" s="5"/>
      <c r="PEN24" s="5"/>
      <c r="PEO24" s="5"/>
      <c r="PEP24" s="5"/>
      <c r="PEQ24" s="5"/>
      <c r="PER24" s="5"/>
      <c r="PES24" s="5"/>
      <c r="PET24" s="5"/>
      <c r="PEU24" s="5"/>
      <c r="PEV24" s="5"/>
      <c r="PEW24" s="5"/>
      <c r="PEX24" s="5"/>
      <c r="PEY24" s="5"/>
      <c r="PEZ24" s="5"/>
      <c r="PFA24" s="5"/>
      <c r="PFB24" s="5"/>
      <c r="PFC24" s="5"/>
      <c r="PFD24" s="5"/>
      <c r="PFE24" s="5"/>
      <c r="PFF24" s="5"/>
      <c r="PFG24" s="5"/>
      <c r="PFH24" s="5"/>
      <c r="PFI24" s="5"/>
      <c r="PFJ24" s="5"/>
      <c r="PFK24" s="5"/>
      <c r="PFL24" s="5"/>
      <c r="PFM24" s="5"/>
      <c r="PFN24" s="5"/>
      <c r="PFO24" s="5"/>
      <c r="PFP24" s="5"/>
      <c r="PFQ24" s="5"/>
      <c r="PFR24" s="5"/>
      <c r="PFS24" s="5"/>
      <c r="PFT24" s="5"/>
      <c r="PFU24" s="5"/>
      <c r="PFV24" s="5"/>
      <c r="PFW24" s="5"/>
      <c r="PFX24" s="5"/>
      <c r="PFY24" s="5"/>
      <c r="PFZ24" s="5"/>
      <c r="PGA24" s="5"/>
      <c r="PGB24" s="5"/>
      <c r="PGC24" s="5"/>
      <c r="PGD24" s="5"/>
      <c r="PGE24" s="5"/>
      <c r="PGF24" s="5"/>
      <c r="PGG24" s="5"/>
      <c r="PGH24" s="5"/>
      <c r="PGI24" s="5"/>
      <c r="PGJ24" s="5"/>
      <c r="PGK24" s="5"/>
      <c r="PGL24" s="5"/>
      <c r="PGM24" s="5"/>
      <c r="PGN24" s="5"/>
      <c r="PGO24" s="5"/>
      <c r="PGP24" s="5"/>
      <c r="PGQ24" s="5"/>
      <c r="PGR24" s="5"/>
      <c r="PGS24" s="5"/>
      <c r="PGT24" s="5"/>
      <c r="PGU24" s="5"/>
      <c r="PGV24" s="5"/>
      <c r="PGW24" s="5"/>
      <c r="PGX24" s="5"/>
      <c r="PGY24" s="5"/>
      <c r="PGZ24" s="5"/>
      <c r="PHA24" s="5"/>
      <c r="PHB24" s="5"/>
      <c r="PHC24" s="5"/>
      <c r="PHD24" s="5"/>
      <c r="PHE24" s="5"/>
      <c r="PHF24" s="5"/>
      <c r="PHG24" s="5"/>
      <c r="PHH24" s="5"/>
      <c r="PHI24" s="5"/>
      <c r="PHJ24" s="5"/>
      <c r="PHK24" s="5"/>
      <c r="PHL24" s="5"/>
      <c r="PHM24" s="5"/>
      <c r="PHN24" s="5"/>
      <c r="PHO24" s="5"/>
      <c r="PHP24" s="5"/>
      <c r="PHQ24" s="5"/>
      <c r="PHR24" s="5"/>
      <c r="PHS24" s="5"/>
      <c r="PHT24" s="5"/>
      <c r="PHU24" s="5"/>
      <c r="PHV24" s="5"/>
      <c r="PHW24" s="5"/>
      <c r="PHX24" s="5"/>
      <c r="PHY24" s="5"/>
      <c r="PHZ24" s="5"/>
      <c r="PIA24" s="5"/>
      <c r="PIB24" s="5"/>
      <c r="PIC24" s="5"/>
      <c r="PID24" s="5"/>
      <c r="PIE24" s="5"/>
      <c r="PIF24" s="5"/>
      <c r="PIG24" s="5"/>
      <c r="PIH24" s="5"/>
      <c r="PII24" s="5"/>
      <c r="PIJ24" s="5"/>
      <c r="PIK24" s="5"/>
      <c r="PIL24" s="5"/>
      <c r="PIM24" s="5"/>
      <c r="PIN24" s="5"/>
      <c r="PIO24" s="5"/>
      <c r="PIP24" s="5"/>
      <c r="PIQ24" s="5"/>
      <c r="PIR24" s="5"/>
      <c r="PIS24" s="5"/>
      <c r="PIT24" s="5"/>
      <c r="PIU24" s="5"/>
      <c r="PIV24" s="5"/>
      <c r="PIW24" s="5"/>
      <c r="PIX24" s="5"/>
      <c r="PIY24" s="5"/>
      <c r="PIZ24" s="5"/>
      <c r="PJA24" s="5"/>
      <c r="PJB24" s="5"/>
      <c r="PJC24" s="5"/>
      <c r="PJD24" s="5"/>
      <c r="PJE24" s="5"/>
      <c r="PJF24" s="5"/>
      <c r="PJG24" s="5"/>
      <c r="PJH24" s="5"/>
      <c r="PJI24" s="5"/>
      <c r="PJJ24" s="5"/>
      <c r="PJK24" s="5"/>
      <c r="PJL24" s="5"/>
      <c r="PJM24" s="5"/>
      <c r="PJN24" s="5"/>
      <c r="PJO24" s="5"/>
      <c r="PJP24" s="5"/>
      <c r="PJQ24" s="5"/>
      <c r="PJR24" s="5"/>
      <c r="PJS24" s="5"/>
      <c r="PJT24" s="5"/>
      <c r="PJU24" s="5"/>
      <c r="PJV24" s="5"/>
      <c r="PJW24" s="5"/>
      <c r="PJX24" s="5"/>
      <c r="PJY24" s="5"/>
      <c r="PJZ24" s="5"/>
      <c r="PKA24" s="5"/>
      <c r="PKB24" s="5"/>
      <c r="PKC24" s="5"/>
      <c r="PKD24" s="5"/>
      <c r="PKE24" s="5"/>
      <c r="PKF24" s="5"/>
      <c r="PKG24" s="5"/>
      <c r="PKH24" s="5"/>
      <c r="PKI24" s="5"/>
      <c r="PKJ24" s="5"/>
      <c r="PKK24" s="5"/>
      <c r="PKL24" s="5"/>
      <c r="PKM24" s="5"/>
      <c r="PKN24" s="5"/>
      <c r="PKO24" s="5"/>
      <c r="PKP24" s="5"/>
      <c r="PKQ24" s="5"/>
      <c r="PKR24" s="5"/>
      <c r="PKS24" s="5"/>
      <c r="PKT24" s="5"/>
      <c r="PKU24" s="5"/>
      <c r="PKV24" s="5"/>
      <c r="PKW24" s="5"/>
      <c r="PKX24" s="5"/>
      <c r="PKY24" s="5"/>
      <c r="PKZ24" s="5"/>
      <c r="PLA24" s="5"/>
      <c r="PLB24" s="5"/>
      <c r="PLC24" s="5"/>
      <c r="PLD24" s="5"/>
      <c r="PLE24" s="5"/>
      <c r="PLF24" s="5"/>
      <c r="PLG24" s="5"/>
      <c r="PLH24" s="5"/>
      <c r="PLI24" s="5"/>
      <c r="PLJ24" s="5"/>
      <c r="PLK24" s="5"/>
      <c r="PLL24" s="5"/>
      <c r="PLM24" s="5"/>
      <c r="PLN24" s="5"/>
      <c r="PLO24" s="5"/>
      <c r="PLP24" s="5"/>
      <c r="PLQ24" s="5"/>
      <c r="PLR24" s="5"/>
      <c r="PLS24" s="5"/>
      <c r="PLT24" s="5"/>
      <c r="PLU24" s="5"/>
      <c r="PLV24" s="5"/>
      <c r="PLW24" s="5"/>
      <c r="PLX24" s="5"/>
      <c r="PLY24" s="5"/>
      <c r="PLZ24" s="5"/>
      <c r="PMA24" s="5"/>
      <c r="PMB24" s="5"/>
      <c r="PMC24" s="5"/>
      <c r="PMD24" s="5"/>
      <c r="PME24" s="5"/>
      <c r="PMF24" s="5"/>
      <c r="PMG24" s="5"/>
      <c r="PMH24" s="5"/>
      <c r="PMI24" s="5"/>
      <c r="PMJ24" s="5"/>
      <c r="PMK24" s="5"/>
      <c r="PML24" s="5"/>
      <c r="PMM24" s="5"/>
      <c r="PMN24" s="5"/>
      <c r="PMO24" s="5"/>
      <c r="PMP24" s="5"/>
      <c r="PMQ24" s="5"/>
      <c r="PMR24" s="5"/>
      <c r="PMS24" s="5"/>
      <c r="PMT24" s="5"/>
      <c r="PMU24" s="5"/>
      <c r="PMV24" s="5"/>
      <c r="PMW24" s="5"/>
      <c r="PMX24" s="5"/>
      <c r="PMY24" s="5"/>
      <c r="PMZ24" s="5"/>
      <c r="PNA24" s="5"/>
      <c r="PNB24" s="5"/>
      <c r="PNC24" s="5"/>
      <c r="PND24" s="5"/>
      <c r="PNE24" s="5"/>
      <c r="PNF24" s="5"/>
      <c r="PNG24" s="5"/>
      <c r="PNH24" s="5"/>
      <c r="PNI24" s="5"/>
      <c r="PNJ24" s="5"/>
      <c r="PNK24" s="5"/>
      <c r="PNL24" s="5"/>
      <c r="PNM24" s="5"/>
      <c r="PNN24" s="5"/>
      <c r="PNO24" s="5"/>
      <c r="PNP24" s="5"/>
      <c r="PNQ24" s="5"/>
      <c r="PNR24" s="5"/>
      <c r="PNS24" s="5"/>
      <c r="PNT24" s="5"/>
      <c r="PNU24" s="5"/>
      <c r="PNV24" s="5"/>
      <c r="PNW24" s="5"/>
      <c r="PNX24" s="5"/>
      <c r="PNY24" s="5"/>
      <c r="PNZ24" s="5"/>
      <c r="POA24" s="5"/>
      <c r="POB24" s="5"/>
      <c r="POC24" s="5"/>
      <c r="POD24" s="5"/>
      <c r="POE24" s="5"/>
      <c r="POF24" s="5"/>
      <c r="POG24" s="5"/>
      <c r="POH24" s="5"/>
      <c r="POI24" s="5"/>
      <c r="POJ24" s="5"/>
      <c r="POK24" s="5"/>
      <c r="POL24" s="5"/>
      <c r="POM24" s="5"/>
      <c r="PON24" s="5"/>
      <c r="POO24" s="5"/>
      <c r="POP24" s="5"/>
      <c r="POQ24" s="5"/>
      <c r="POR24" s="5"/>
      <c r="POS24" s="5"/>
      <c r="POT24" s="5"/>
      <c r="POU24" s="5"/>
      <c r="POV24" s="5"/>
      <c r="POW24" s="5"/>
      <c r="POX24" s="5"/>
      <c r="POY24" s="5"/>
      <c r="POZ24" s="5"/>
      <c r="PPA24" s="5"/>
      <c r="PPB24" s="5"/>
      <c r="PPC24" s="5"/>
      <c r="PPD24" s="5"/>
      <c r="PPE24" s="5"/>
      <c r="PPF24" s="5"/>
      <c r="PPG24" s="5"/>
      <c r="PPH24" s="5"/>
      <c r="PPI24" s="5"/>
      <c r="PPJ24" s="5"/>
      <c r="PPK24" s="5"/>
      <c r="PPL24" s="5"/>
      <c r="PPM24" s="5"/>
      <c r="PPN24" s="5"/>
      <c r="PPO24" s="5"/>
      <c r="PPP24" s="5"/>
      <c r="PPQ24" s="5"/>
      <c r="PPR24" s="5"/>
      <c r="PPS24" s="5"/>
      <c r="PPT24" s="5"/>
      <c r="PPU24" s="5"/>
      <c r="PPV24" s="5"/>
      <c r="PPW24" s="5"/>
      <c r="PPX24" s="5"/>
      <c r="PPY24" s="5"/>
      <c r="PPZ24" s="5"/>
      <c r="PQA24" s="5"/>
      <c r="PQB24" s="5"/>
      <c r="PQC24" s="5"/>
      <c r="PQD24" s="5"/>
      <c r="PQE24" s="5"/>
      <c r="PQF24" s="5"/>
      <c r="PQG24" s="5"/>
      <c r="PQH24" s="5"/>
      <c r="PQI24" s="5"/>
      <c r="PQJ24" s="5"/>
      <c r="PQK24" s="5"/>
      <c r="PQL24" s="5"/>
      <c r="PQM24" s="5"/>
      <c r="PQN24" s="5"/>
      <c r="PQO24" s="5"/>
      <c r="PQP24" s="5"/>
      <c r="PQQ24" s="5"/>
      <c r="PQR24" s="5"/>
      <c r="PQS24" s="5"/>
      <c r="PQT24" s="5"/>
      <c r="PQU24" s="5"/>
      <c r="PQV24" s="5"/>
      <c r="PQW24" s="5"/>
      <c r="PQX24" s="5"/>
      <c r="PQY24" s="5"/>
      <c r="PQZ24" s="5"/>
      <c r="PRA24" s="5"/>
      <c r="PRB24" s="5"/>
      <c r="PRC24" s="5"/>
      <c r="PRD24" s="5"/>
      <c r="PRE24" s="5"/>
      <c r="PRF24" s="5"/>
      <c r="PRG24" s="5"/>
      <c r="PRH24" s="5"/>
      <c r="PRI24" s="5"/>
      <c r="PRJ24" s="5"/>
      <c r="PRK24" s="5"/>
      <c r="PRL24" s="5"/>
      <c r="PRM24" s="5"/>
      <c r="PRN24" s="5"/>
      <c r="PRO24" s="5"/>
      <c r="PRP24" s="5"/>
      <c r="PRQ24" s="5"/>
      <c r="PRR24" s="5"/>
      <c r="PRS24" s="5"/>
      <c r="PRT24" s="5"/>
      <c r="PRU24" s="5"/>
      <c r="PRV24" s="5"/>
      <c r="PRW24" s="5"/>
      <c r="PRX24" s="5"/>
      <c r="PRY24" s="5"/>
      <c r="PRZ24" s="5"/>
      <c r="PSA24" s="5"/>
      <c r="PSB24" s="5"/>
      <c r="PSC24" s="5"/>
      <c r="PSD24" s="5"/>
      <c r="PSE24" s="5"/>
      <c r="PSF24" s="5"/>
      <c r="PSG24" s="5"/>
      <c r="PSH24" s="5"/>
      <c r="PSI24" s="5"/>
      <c r="PSJ24" s="5"/>
      <c r="PSK24" s="5"/>
      <c r="PSL24" s="5"/>
      <c r="PSM24" s="5"/>
      <c r="PSN24" s="5"/>
      <c r="PSO24" s="5"/>
      <c r="PSP24" s="5"/>
      <c r="PSQ24" s="5"/>
      <c r="PSR24" s="5"/>
      <c r="PSS24" s="5"/>
      <c r="PST24" s="5"/>
      <c r="PSU24" s="5"/>
      <c r="PSV24" s="5"/>
      <c r="PSW24" s="5"/>
      <c r="PSX24" s="5"/>
      <c r="PSY24" s="5"/>
      <c r="PSZ24" s="5"/>
      <c r="PTA24" s="5"/>
      <c r="PTB24" s="5"/>
      <c r="PTC24" s="5"/>
      <c r="PTD24" s="5"/>
      <c r="PTE24" s="5"/>
      <c r="PTF24" s="5"/>
      <c r="PTG24" s="5"/>
      <c r="PTH24" s="5"/>
      <c r="PTI24" s="5"/>
      <c r="PTJ24" s="5"/>
      <c r="PTK24" s="5"/>
      <c r="PTL24" s="5"/>
      <c r="PTM24" s="5"/>
      <c r="PTN24" s="5"/>
      <c r="PTO24" s="5"/>
      <c r="PTP24" s="5"/>
      <c r="PTQ24" s="5"/>
      <c r="PTR24" s="5"/>
      <c r="PTS24" s="5"/>
      <c r="PTT24" s="5"/>
      <c r="PTU24" s="5"/>
      <c r="PTV24" s="5"/>
      <c r="PTW24" s="5"/>
      <c r="PTX24" s="5"/>
      <c r="PTY24" s="5"/>
      <c r="PTZ24" s="5"/>
      <c r="PUA24" s="5"/>
      <c r="PUB24" s="5"/>
      <c r="PUC24" s="5"/>
      <c r="PUD24" s="5"/>
      <c r="PUE24" s="5"/>
      <c r="PUF24" s="5"/>
      <c r="PUG24" s="5"/>
      <c r="PUH24" s="5"/>
      <c r="PUI24" s="5"/>
      <c r="PUJ24" s="5"/>
      <c r="PUK24" s="5"/>
      <c r="PUL24" s="5"/>
      <c r="PUM24" s="5"/>
      <c r="PUN24" s="5"/>
      <c r="PUO24" s="5"/>
      <c r="PUP24" s="5"/>
      <c r="PUQ24" s="5"/>
      <c r="PUR24" s="5"/>
      <c r="PUS24" s="5"/>
      <c r="PUT24" s="5"/>
      <c r="PUU24" s="5"/>
      <c r="PUV24" s="5"/>
      <c r="PUW24" s="5"/>
      <c r="PUX24" s="5"/>
      <c r="PUY24" s="5"/>
      <c r="PUZ24" s="5"/>
      <c r="PVA24" s="5"/>
      <c r="PVB24" s="5"/>
      <c r="PVC24" s="5"/>
      <c r="PVD24" s="5"/>
      <c r="PVE24" s="5"/>
      <c r="PVF24" s="5"/>
      <c r="PVG24" s="5"/>
      <c r="PVH24" s="5"/>
      <c r="PVI24" s="5"/>
      <c r="PVJ24" s="5"/>
      <c r="PVK24" s="5"/>
      <c r="PVL24" s="5"/>
      <c r="PVM24" s="5"/>
      <c r="PVN24" s="5"/>
      <c r="PVO24" s="5"/>
      <c r="PVP24" s="5"/>
      <c r="PVQ24" s="5"/>
      <c r="PVR24" s="5"/>
      <c r="PVS24" s="5"/>
      <c r="PVT24" s="5"/>
      <c r="PVU24" s="5"/>
      <c r="PVV24" s="5"/>
      <c r="PVW24" s="5"/>
      <c r="PVX24" s="5"/>
      <c r="PVY24" s="5"/>
      <c r="PVZ24" s="5"/>
      <c r="PWA24" s="5"/>
      <c r="PWB24" s="5"/>
      <c r="PWC24" s="5"/>
      <c r="PWD24" s="5"/>
      <c r="PWE24" s="5"/>
      <c r="PWF24" s="5"/>
      <c r="PWG24" s="5"/>
      <c r="PWH24" s="5"/>
      <c r="PWI24" s="5"/>
      <c r="PWJ24" s="5"/>
      <c r="PWK24" s="5"/>
      <c r="PWL24" s="5"/>
      <c r="PWM24" s="5"/>
      <c r="PWN24" s="5"/>
      <c r="PWO24" s="5"/>
      <c r="PWP24" s="5"/>
      <c r="PWQ24" s="5"/>
      <c r="PWR24" s="5"/>
      <c r="PWS24" s="5"/>
      <c r="PWT24" s="5"/>
      <c r="PWU24" s="5"/>
      <c r="PWV24" s="5"/>
      <c r="PWW24" s="5"/>
      <c r="PWX24" s="5"/>
      <c r="PWY24" s="5"/>
      <c r="PWZ24" s="5"/>
      <c r="PXA24" s="5"/>
      <c r="PXB24" s="5"/>
      <c r="PXC24" s="5"/>
      <c r="PXD24" s="5"/>
      <c r="PXE24" s="5"/>
      <c r="PXF24" s="5"/>
      <c r="PXG24" s="5"/>
      <c r="PXH24" s="5"/>
      <c r="PXI24" s="5"/>
      <c r="PXJ24" s="5"/>
      <c r="PXK24" s="5"/>
      <c r="PXL24" s="5"/>
      <c r="PXM24" s="5"/>
      <c r="PXN24" s="5"/>
      <c r="PXO24" s="5"/>
      <c r="PXP24" s="5"/>
      <c r="PXQ24" s="5"/>
      <c r="PXR24" s="5"/>
      <c r="PXS24" s="5"/>
      <c r="PXT24" s="5"/>
      <c r="PXU24" s="5"/>
      <c r="PXV24" s="5"/>
      <c r="PXW24" s="5"/>
      <c r="PXX24" s="5"/>
      <c r="PXY24" s="5"/>
      <c r="PXZ24" s="5"/>
      <c r="PYA24" s="5"/>
      <c r="PYB24" s="5"/>
      <c r="PYC24" s="5"/>
      <c r="PYD24" s="5"/>
      <c r="PYE24" s="5"/>
      <c r="PYF24" s="5"/>
      <c r="PYG24" s="5"/>
      <c r="PYH24" s="5"/>
      <c r="PYI24" s="5"/>
      <c r="PYJ24" s="5"/>
      <c r="PYK24" s="5"/>
      <c r="PYL24" s="5"/>
      <c r="PYM24" s="5"/>
      <c r="PYN24" s="5"/>
      <c r="PYO24" s="5"/>
      <c r="PYP24" s="5"/>
      <c r="PYQ24" s="5"/>
      <c r="PYR24" s="5"/>
      <c r="PYS24" s="5"/>
      <c r="PYT24" s="5"/>
      <c r="PYU24" s="5"/>
      <c r="PYV24" s="5"/>
      <c r="PYW24" s="5"/>
      <c r="PYX24" s="5"/>
      <c r="PYY24" s="5"/>
      <c r="PYZ24" s="5"/>
      <c r="PZA24" s="5"/>
      <c r="PZB24" s="5"/>
      <c r="PZC24" s="5"/>
      <c r="PZD24" s="5"/>
      <c r="PZE24" s="5"/>
      <c r="PZF24" s="5"/>
      <c r="PZG24" s="5"/>
      <c r="PZH24" s="5"/>
      <c r="PZI24" s="5"/>
      <c r="PZJ24" s="5"/>
      <c r="PZK24" s="5"/>
      <c r="PZL24" s="5"/>
      <c r="PZM24" s="5"/>
      <c r="PZN24" s="5"/>
      <c r="PZO24" s="5"/>
      <c r="PZP24" s="5"/>
      <c r="PZQ24" s="5"/>
      <c r="PZR24" s="5"/>
      <c r="PZS24" s="5"/>
      <c r="PZT24" s="5"/>
      <c r="PZU24" s="5"/>
      <c r="PZV24" s="5"/>
      <c r="PZW24" s="5"/>
      <c r="PZX24" s="5"/>
      <c r="PZY24" s="5"/>
      <c r="PZZ24" s="5"/>
      <c r="QAA24" s="5"/>
      <c r="QAB24" s="5"/>
      <c r="QAC24" s="5"/>
      <c r="QAD24" s="5"/>
      <c r="QAE24" s="5"/>
      <c r="QAF24" s="5"/>
      <c r="QAG24" s="5"/>
      <c r="QAH24" s="5"/>
      <c r="QAI24" s="5"/>
      <c r="QAJ24" s="5"/>
      <c r="QAK24" s="5"/>
      <c r="QAL24" s="5"/>
      <c r="QAM24" s="5"/>
      <c r="QAN24" s="5"/>
      <c r="QAO24" s="5"/>
      <c r="QAP24" s="5"/>
      <c r="QAQ24" s="5"/>
      <c r="QAR24" s="5"/>
      <c r="QAS24" s="5"/>
      <c r="QAT24" s="5"/>
      <c r="QAU24" s="5"/>
      <c r="QAV24" s="5"/>
      <c r="QAW24" s="5"/>
      <c r="QAX24" s="5"/>
      <c r="QAY24" s="5"/>
      <c r="QAZ24" s="5"/>
      <c r="QBA24" s="5"/>
      <c r="QBB24" s="5"/>
      <c r="QBC24" s="5"/>
      <c r="QBD24" s="5"/>
      <c r="QBE24" s="5"/>
      <c r="QBF24" s="5"/>
      <c r="QBG24" s="5"/>
      <c r="QBH24" s="5"/>
      <c r="QBI24" s="5"/>
      <c r="QBJ24" s="5"/>
      <c r="QBK24" s="5"/>
      <c r="QBL24" s="5"/>
      <c r="QBM24" s="5"/>
      <c r="QBN24" s="5"/>
      <c r="QBO24" s="5"/>
      <c r="QBP24" s="5"/>
      <c r="QBQ24" s="5"/>
      <c r="QBR24" s="5"/>
      <c r="QBS24" s="5"/>
      <c r="QBT24" s="5"/>
      <c r="QBU24" s="5"/>
      <c r="QBV24" s="5"/>
      <c r="QBW24" s="5"/>
      <c r="QBX24" s="5"/>
      <c r="QBY24" s="5"/>
      <c r="QBZ24" s="5"/>
      <c r="QCA24" s="5"/>
      <c r="QCB24" s="5"/>
      <c r="QCC24" s="5"/>
      <c r="QCD24" s="5"/>
      <c r="QCE24" s="5"/>
      <c r="QCF24" s="5"/>
      <c r="QCG24" s="5"/>
      <c r="QCH24" s="5"/>
      <c r="QCI24" s="5"/>
      <c r="QCJ24" s="5"/>
      <c r="QCK24" s="5"/>
      <c r="QCL24" s="5"/>
      <c r="QCM24" s="5"/>
      <c r="QCN24" s="5"/>
      <c r="QCO24" s="5"/>
      <c r="QCP24" s="5"/>
      <c r="QCQ24" s="5"/>
      <c r="QCR24" s="5"/>
      <c r="QCS24" s="5"/>
      <c r="QCT24" s="5"/>
      <c r="QCU24" s="5"/>
      <c r="QCV24" s="5"/>
      <c r="QCW24" s="5"/>
      <c r="QCX24" s="5"/>
      <c r="QCY24" s="5"/>
      <c r="QCZ24" s="5"/>
      <c r="QDA24" s="5"/>
      <c r="QDB24" s="5"/>
      <c r="QDC24" s="5"/>
      <c r="QDD24" s="5"/>
      <c r="QDE24" s="5"/>
      <c r="QDF24" s="5"/>
      <c r="QDG24" s="5"/>
      <c r="QDH24" s="5"/>
      <c r="QDI24" s="5"/>
      <c r="QDJ24" s="5"/>
      <c r="QDK24" s="5"/>
      <c r="QDL24" s="5"/>
      <c r="QDM24" s="5"/>
      <c r="QDN24" s="5"/>
      <c r="QDO24" s="5"/>
      <c r="QDP24" s="5"/>
      <c r="QDQ24" s="5"/>
      <c r="QDR24" s="5"/>
      <c r="QDS24" s="5"/>
      <c r="QDT24" s="5"/>
      <c r="QDU24" s="5"/>
      <c r="QDV24" s="5"/>
      <c r="QDW24" s="5"/>
      <c r="QDX24" s="5"/>
      <c r="QDY24" s="5"/>
      <c r="QDZ24" s="5"/>
      <c r="QEA24" s="5"/>
      <c r="QEB24" s="5"/>
      <c r="QEC24" s="5"/>
      <c r="QED24" s="5"/>
      <c r="QEE24" s="5"/>
      <c r="QEF24" s="5"/>
      <c r="QEG24" s="5"/>
      <c r="QEH24" s="5"/>
      <c r="QEI24" s="5"/>
      <c r="QEJ24" s="5"/>
      <c r="QEK24" s="5"/>
      <c r="QEL24" s="5"/>
      <c r="QEM24" s="5"/>
      <c r="QEN24" s="5"/>
      <c r="QEO24" s="5"/>
      <c r="QEP24" s="5"/>
      <c r="QEQ24" s="5"/>
      <c r="QER24" s="5"/>
      <c r="QES24" s="5"/>
      <c r="QET24" s="5"/>
      <c r="QEU24" s="5"/>
      <c r="QEV24" s="5"/>
      <c r="QEW24" s="5"/>
      <c r="QEX24" s="5"/>
      <c r="QEY24" s="5"/>
      <c r="QEZ24" s="5"/>
      <c r="QFA24" s="5"/>
      <c r="QFB24" s="5"/>
      <c r="QFC24" s="5"/>
      <c r="QFD24" s="5"/>
      <c r="QFE24" s="5"/>
      <c r="QFF24" s="5"/>
      <c r="QFG24" s="5"/>
      <c r="QFH24" s="5"/>
      <c r="QFI24" s="5"/>
      <c r="QFJ24" s="5"/>
      <c r="QFK24" s="5"/>
      <c r="QFL24" s="5"/>
      <c r="QFM24" s="5"/>
      <c r="QFN24" s="5"/>
      <c r="QFO24" s="5"/>
      <c r="QFP24" s="5"/>
      <c r="QFQ24" s="5"/>
      <c r="QFR24" s="5"/>
      <c r="QFS24" s="5"/>
      <c r="QFT24" s="5"/>
      <c r="QFU24" s="5"/>
      <c r="QFV24" s="5"/>
      <c r="QFW24" s="5"/>
      <c r="QFX24" s="5"/>
      <c r="QFY24" s="5"/>
      <c r="QFZ24" s="5"/>
      <c r="QGA24" s="5"/>
      <c r="QGB24" s="5"/>
      <c r="QGC24" s="5"/>
      <c r="QGD24" s="5"/>
      <c r="QGE24" s="5"/>
      <c r="QGF24" s="5"/>
      <c r="QGG24" s="5"/>
      <c r="QGH24" s="5"/>
      <c r="QGI24" s="5"/>
      <c r="QGJ24" s="5"/>
      <c r="QGK24" s="5"/>
      <c r="QGL24" s="5"/>
      <c r="QGM24" s="5"/>
      <c r="QGN24" s="5"/>
      <c r="QGO24" s="5"/>
      <c r="QGP24" s="5"/>
      <c r="QGQ24" s="5"/>
      <c r="QGR24" s="5"/>
      <c r="QGS24" s="5"/>
      <c r="QGT24" s="5"/>
      <c r="QGU24" s="5"/>
      <c r="QGV24" s="5"/>
      <c r="QGW24" s="5"/>
      <c r="QGX24" s="5"/>
      <c r="QGY24" s="5"/>
      <c r="QGZ24" s="5"/>
      <c r="QHA24" s="5"/>
      <c r="QHB24" s="5"/>
      <c r="QHC24" s="5"/>
      <c r="QHD24" s="5"/>
      <c r="QHE24" s="5"/>
      <c r="QHF24" s="5"/>
      <c r="QHG24" s="5"/>
      <c r="QHH24" s="5"/>
      <c r="QHI24" s="5"/>
      <c r="QHJ24" s="5"/>
      <c r="QHK24" s="5"/>
      <c r="QHL24" s="5"/>
      <c r="QHM24" s="5"/>
      <c r="QHN24" s="5"/>
      <c r="QHO24" s="5"/>
      <c r="QHP24" s="5"/>
      <c r="QHQ24" s="5"/>
      <c r="QHR24" s="5"/>
      <c r="QHS24" s="5"/>
      <c r="QHT24" s="5"/>
      <c r="QHU24" s="5"/>
      <c r="QHV24" s="5"/>
      <c r="QHW24" s="5"/>
      <c r="QHX24" s="5"/>
      <c r="QHY24" s="5"/>
      <c r="QHZ24" s="5"/>
      <c r="QIA24" s="5"/>
      <c r="QIB24" s="5"/>
      <c r="QIC24" s="5"/>
      <c r="QID24" s="5"/>
      <c r="QIE24" s="5"/>
      <c r="QIF24" s="5"/>
      <c r="QIG24" s="5"/>
      <c r="QIH24" s="5"/>
      <c r="QII24" s="5"/>
      <c r="QIJ24" s="5"/>
      <c r="QIK24" s="5"/>
      <c r="QIL24" s="5"/>
      <c r="QIM24" s="5"/>
      <c r="QIN24" s="5"/>
      <c r="QIO24" s="5"/>
      <c r="QIP24" s="5"/>
      <c r="QIQ24" s="5"/>
      <c r="QIR24" s="5"/>
      <c r="QIS24" s="5"/>
      <c r="QIT24" s="5"/>
      <c r="QIU24" s="5"/>
      <c r="QIV24" s="5"/>
      <c r="QIW24" s="5"/>
      <c r="QIX24" s="5"/>
      <c r="QIY24" s="5"/>
      <c r="QIZ24" s="5"/>
      <c r="QJA24" s="5"/>
      <c r="QJB24" s="5"/>
      <c r="QJC24" s="5"/>
      <c r="QJD24" s="5"/>
      <c r="QJE24" s="5"/>
      <c r="QJF24" s="5"/>
      <c r="QJG24" s="5"/>
      <c r="QJH24" s="5"/>
      <c r="QJI24" s="5"/>
      <c r="QJJ24" s="5"/>
      <c r="QJK24" s="5"/>
      <c r="QJL24" s="5"/>
      <c r="QJM24" s="5"/>
      <c r="QJN24" s="5"/>
      <c r="QJO24" s="5"/>
      <c r="QJP24" s="5"/>
      <c r="QJQ24" s="5"/>
      <c r="QJR24" s="5"/>
      <c r="QJS24" s="5"/>
      <c r="QJT24" s="5"/>
      <c r="QJU24" s="5"/>
      <c r="QJV24" s="5"/>
      <c r="QJW24" s="5"/>
      <c r="QJX24" s="5"/>
      <c r="QJY24" s="5"/>
      <c r="QJZ24" s="5"/>
      <c r="QKA24" s="5"/>
      <c r="QKB24" s="5"/>
      <c r="QKC24" s="5"/>
      <c r="QKD24" s="5"/>
      <c r="QKE24" s="5"/>
      <c r="QKF24" s="5"/>
      <c r="QKG24" s="5"/>
      <c r="QKH24" s="5"/>
      <c r="QKI24" s="5"/>
      <c r="QKJ24" s="5"/>
      <c r="QKK24" s="5"/>
      <c r="QKL24" s="5"/>
      <c r="QKM24" s="5"/>
      <c r="QKN24" s="5"/>
      <c r="QKO24" s="5"/>
      <c r="QKP24" s="5"/>
      <c r="QKQ24" s="5"/>
      <c r="QKR24" s="5"/>
      <c r="QKS24" s="5"/>
      <c r="QKT24" s="5"/>
      <c r="QKU24" s="5"/>
      <c r="QKV24" s="5"/>
      <c r="QKW24" s="5"/>
      <c r="QKX24" s="5"/>
      <c r="QKY24" s="5"/>
      <c r="QKZ24" s="5"/>
      <c r="QLA24" s="5"/>
      <c r="QLB24" s="5"/>
      <c r="QLC24" s="5"/>
      <c r="QLD24" s="5"/>
      <c r="QLE24" s="5"/>
      <c r="QLF24" s="5"/>
      <c r="QLG24" s="5"/>
      <c r="QLH24" s="5"/>
      <c r="QLI24" s="5"/>
      <c r="QLJ24" s="5"/>
      <c r="QLK24" s="5"/>
      <c r="QLL24" s="5"/>
      <c r="QLM24" s="5"/>
      <c r="QLN24" s="5"/>
      <c r="QLO24" s="5"/>
      <c r="QLP24" s="5"/>
      <c r="QLQ24" s="5"/>
      <c r="QLR24" s="5"/>
      <c r="QLS24" s="5"/>
      <c r="QLT24" s="5"/>
      <c r="QLU24" s="5"/>
      <c r="QLV24" s="5"/>
      <c r="QLW24" s="5"/>
      <c r="QLX24" s="5"/>
      <c r="QLY24" s="5"/>
      <c r="QLZ24" s="5"/>
      <c r="QMA24" s="5"/>
      <c r="QMB24" s="5"/>
      <c r="QMC24" s="5"/>
      <c r="QMD24" s="5"/>
      <c r="QME24" s="5"/>
      <c r="QMF24" s="5"/>
      <c r="QMG24" s="5"/>
      <c r="QMH24" s="5"/>
      <c r="QMI24" s="5"/>
      <c r="QMJ24" s="5"/>
      <c r="QMK24" s="5"/>
      <c r="QML24" s="5"/>
      <c r="QMM24" s="5"/>
      <c r="QMN24" s="5"/>
      <c r="QMO24" s="5"/>
      <c r="QMP24" s="5"/>
      <c r="QMQ24" s="5"/>
      <c r="QMR24" s="5"/>
      <c r="QMS24" s="5"/>
      <c r="QMT24" s="5"/>
      <c r="QMU24" s="5"/>
      <c r="QMV24" s="5"/>
      <c r="QMW24" s="5"/>
      <c r="QMX24" s="5"/>
      <c r="QMY24" s="5"/>
      <c r="QMZ24" s="5"/>
      <c r="QNA24" s="5"/>
      <c r="QNB24" s="5"/>
      <c r="QNC24" s="5"/>
      <c r="QND24" s="5"/>
      <c r="QNE24" s="5"/>
      <c r="QNF24" s="5"/>
      <c r="QNG24" s="5"/>
      <c r="QNH24" s="5"/>
      <c r="QNI24" s="5"/>
      <c r="QNJ24" s="5"/>
      <c r="QNK24" s="5"/>
      <c r="QNL24" s="5"/>
      <c r="QNM24" s="5"/>
      <c r="QNN24" s="5"/>
      <c r="QNO24" s="5"/>
      <c r="QNP24" s="5"/>
      <c r="QNQ24" s="5"/>
      <c r="QNR24" s="5"/>
      <c r="QNS24" s="5"/>
      <c r="QNT24" s="5"/>
      <c r="QNU24" s="5"/>
      <c r="QNV24" s="5"/>
      <c r="QNW24" s="5"/>
      <c r="QNX24" s="5"/>
      <c r="QNY24" s="5"/>
      <c r="QNZ24" s="5"/>
      <c r="QOA24" s="5"/>
      <c r="QOB24" s="5"/>
      <c r="QOC24" s="5"/>
      <c r="QOD24" s="5"/>
      <c r="QOE24" s="5"/>
      <c r="QOF24" s="5"/>
      <c r="QOG24" s="5"/>
      <c r="QOH24" s="5"/>
      <c r="QOI24" s="5"/>
      <c r="QOJ24" s="5"/>
      <c r="QOK24" s="5"/>
      <c r="QOL24" s="5"/>
      <c r="QOM24" s="5"/>
      <c r="QON24" s="5"/>
      <c r="QOO24" s="5"/>
      <c r="QOP24" s="5"/>
      <c r="QOQ24" s="5"/>
      <c r="QOR24" s="5"/>
      <c r="QOS24" s="5"/>
      <c r="QOT24" s="5"/>
      <c r="QOU24" s="5"/>
      <c r="QOV24" s="5"/>
      <c r="QOW24" s="5"/>
      <c r="QOX24" s="5"/>
      <c r="QOY24" s="5"/>
      <c r="QOZ24" s="5"/>
      <c r="QPA24" s="5"/>
      <c r="QPB24" s="5"/>
      <c r="QPC24" s="5"/>
      <c r="QPD24" s="5"/>
      <c r="QPE24" s="5"/>
      <c r="QPF24" s="5"/>
      <c r="QPG24" s="5"/>
      <c r="QPH24" s="5"/>
      <c r="QPI24" s="5"/>
      <c r="QPJ24" s="5"/>
      <c r="QPK24" s="5"/>
      <c r="QPL24" s="5"/>
      <c r="QPM24" s="5"/>
      <c r="QPN24" s="5"/>
      <c r="QPO24" s="5"/>
      <c r="QPP24" s="5"/>
      <c r="QPQ24" s="5"/>
      <c r="QPR24" s="5"/>
      <c r="QPS24" s="5"/>
      <c r="QPT24" s="5"/>
      <c r="QPU24" s="5"/>
      <c r="QPV24" s="5"/>
      <c r="QPW24" s="5"/>
      <c r="QPX24" s="5"/>
      <c r="QPY24" s="5"/>
      <c r="QPZ24" s="5"/>
      <c r="QQA24" s="5"/>
      <c r="QQB24" s="5"/>
      <c r="QQC24" s="5"/>
      <c r="QQD24" s="5"/>
      <c r="QQE24" s="5"/>
      <c r="QQF24" s="5"/>
      <c r="QQG24" s="5"/>
      <c r="QQH24" s="5"/>
      <c r="QQI24" s="5"/>
      <c r="QQJ24" s="5"/>
      <c r="QQK24" s="5"/>
      <c r="QQL24" s="5"/>
      <c r="QQM24" s="5"/>
      <c r="QQN24" s="5"/>
      <c r="QQO24" s="5"/>
      <c r="QQP24" s="5"/>
      <c r="QQQ24" s="5"/>
      <c r="QQR24" s="5"/>
      <c r="QQS24" s="5"/>
      <c r="QQT24" s="5"/>
      <c r="QQU24" s="5"/>
      <c r="QQV24" s="5"/>
      <c r="QQW24" s="5"/>
      <c r="QQX24" s="5"/>
      <c r="QQY24" s="5"/>
      <c r="QQZ24" s="5"/>
      <c r="QRA24" s="5"/>
      <c r="QRB24" s="5"/>
      <c r="QRC24" s="5"/>
      <c r="QRD24" s="5"/>
      <c r="QRE24" s="5"/>
      <c r="QRF24" s="5"/>
      <c r="QRG24" s="5"/>
      <c r="QRH24" s="5"/>
      <c r="QRI24" s="5"/>
      <c r="QRJ24" s="5"/>
      <c r="QRK24" s="5"/>
      <c r="QRL24" s="5"/>
      <c r="QRM24" s="5"/>
      <c r="QRN24" s="5"/>
      <c r="QRO24" s="5"/>
      <c r="QRP24" s="5"/>
      <c r="QRQ24" s="5"/>
      <c r="QRR24" s="5"/>
      <c r="QRS24" s="5"/>
      <c r="QRT24" s="5"/>
      <c r="QRU24" s="5"/>
      <c r="QRV24" s="5"/>
      <c r="QRW24" s="5"/>
      <c r="QRX24" s="5"/>
      <c r="QRY24" s="5"/>
      <c r="QRZ24" s="5"/>
      <c r="QSA24" s="5"/>
      <c r="QSB24" s="5"/>
      <c r="QSC24" s="5"/>
      <c r="QSD24" s="5"/>
      <c r="QSE24" s="5"/>
      <c r="QSF24" s="5"/>
      <c r="QSG24" s="5"/>
      <c r="QSH24" s="5"/>
      <c r="QSI24" s="5"/>
      <c r="QSJ24" s="5"/>
      <c r="QSK24" s="5"/>
      <c r="QSL24" s="5"/>
      <c r="QSM24" s="5"/>
      <c r="QSN24" s="5"/>
      <c r="QSO24" s="5"/>
      <c r="QSP24" s="5"/>
      <c r="QSQ24" s="5"/>
      <c r="QSR24" s="5"/>
      <c r="QSS24" s="5"/>
      <c r="QST24" s="5"/>
      <c r="QSU24" s="5"/>
      <c r="QSV24" s="5"/>
      <c r="QSW24" s="5"/>
      <c r="QSX24" s="5"/>
      <c r="QSY24" s="5"/>
      <c r="QSZ24" s="5"/>
      <c r="QTA24" s="5"/>
      <c r="QTB24" s="5"/>
      <c r="QTC24" s="5"/>
      <c r="QTD24" s="5"/>
      <c r="QTE24" s="5"/>
      <c r="QTF24" s="5"/>
      <c r="QTG24" s="5"/>
      <c r="QTH24" s="5"/>
      <c r="QTI24" s="5"/>
      <c r="QTJ24" s="5"/>
      <c r="QTK24" s="5"/>
      <c r="QTL24" s="5"/>
      <c r="QTM24" s="5"/>
      <c r="QTN24" s="5"/>
      <c r="QTO24" s="5"/>
      <c r="QTP24" s="5"/>
      <c r="QTQ24" s="5"/>
      <c r="QTR24" s="5"/>
      <c r="QTS24" s="5"/>
      <c r="QTT24" s="5"/>
      <c r="QTU24" s="5"/>
      <c r="QTV24" s="5"/>
      <c r="QTW24" s="5"/>
      <c r="QTX24" s="5"/>
      <c r="QTY24" s="5"/>
      <c r="QTZ24" s="5"/>
      <c r="QUA24" s="5"/>
      <c r="QUB24" s="5"/>
      <c r="QUC24" s="5"/>
      <c r="QUD24" s="5"/>
      <c r="QUE24" s="5"/>
      <c r="QUF24" s="5"/>
      <c r="QUG24" s="5"/>
      <c r="QUH24" s="5"/>
      <c r="QUI24" s="5"/>
      <c r="QUJ24" s="5"/>
      <c r="QUK24" s="5"/>
      <c r="QUL24" s="5"/>
      <c r="QUM24" s="5"/>
      <c r="QUN24" s="5"/>
      <c r="QUO24" s="5"/>
      <c r="QUP24" s="5"/>
      <c r="QUQ24" s="5"/>
      <c r="QUR24" s="5"/>
      <c r="QUS24" s="5"/>
      <c r="QUT24" s="5"/>
      <c r="QUU24" s="5"/>
      <c r="QUV24" s="5"/>
      <c r="QUW24" s="5"/>
      <c r="QUX24" s="5"/>
      <c r="QUY24" s="5"/>
      <c r="QUZ24" s="5"/>
      <c r="QVA24" s="5"/>
      <c r="QVB24" s="5"/>
      <c r="QVC24" s="5"/>
      <c r="QVD24" s="5"/>
      <c r="QVE24" s="5"/>
      <c r="QVF24" s="5"/>
      <c r="QVG24" s="5"/>
      <c r="QVH24" s="5"/>
      <c r="QVI24" s="5"/>
      <c r="QVJ24" s="5"/>
      <c r="QVK24" s="5"/>
      <c r="QVL24" s="5"/>
      <c r="QVM24" s="5"/>
      <c r="QVN24" s="5"/>
      <c r="QVO24" s="5"/>
      <c r="QVP24" s="5"/>
      <c r="QVQ24" s="5"/>
      <c r="QVR24" s="5"/>
      <c r="QVS24" s="5"/>
      <c r="QVT24" s="5"/>
      <c r="QVU24" s="5"/>
      <c r="QVV24" s="5"/>
      <c r="QVW24" s="5"/>
      <c r="QVX24" s="5"/>
      <c r="QVY24" s="5"/>
      <c r="QVZ24" s="5"/>
      <c r="QWA24" s="5"/>
      <c r="QWB24" s="5"/>
      <c r="QWC24" s="5"/>
      <c r="QWD24" s="5"/>
      <c r="QWE24" s="5"/>
      <c r="QWF24" s="5"/>
      <c r="QWG24" s="5"/>
      <c r="QWH24" s="5"/>
      <c r="QWI24" s="5"/>
      <c r="QWJ24" s="5"/>
      <c r="QWK24" s="5"/>
      <c r="QWL24" s="5"/>
      <c r="QWM24" s="5"/>
      <c r="QWN24" s="5"/>
      <c r="QWO24" s="5"/>
      <c r="QWP24" s="5"/>
      <c r="QWQ24" s="5"/>
      <c r="QWR24" s="5"/>
      <c r="QWS24" s="5"/>
      <c r="QWT24" s="5"/>
      <c r="QWU24" s="5"/>
      <c r="QWV24" s="5"/>
      <c r="QWW24" s="5"/>
      <c r="QWX24" s="5"/>
      <c r="QWY24" s="5"/>
      <c r="QWZ24" s="5"/>
      <c r="QXA24" s="5"/>
      <c r="QXB24" s="5"/>
      <c r="QXC24" s="5"/>
      <c r="QXD24" s="5"/>
      <c r="QXE24" s="5"/>
      <c r="QXF24" s="5"/>
      <c r="QXG24" s="5"/>
      <c r="QXH24" s="5"/>
      <c r="QXI24" s="5"/>
      <c r="QXJ24" s="5"/>
      <c r="QXK24" s="5"/>
      <c r="QXL24" s="5"/>
      <c r="QXM24" s="5"/>
      <c r="QXN24" s="5"/>
      <c r="QXO24" s="5"/>
      <c r="QXP24" s="5"/>
      <c r="QXQ24" s="5"/>
      <c r="QXR24" s="5"/>
      <c r="QXS24" s="5"/>
      <c r="QXT24" s="5"/>
      <c r="QXU24" s="5"/>
      <c r="QXV24" s="5"/>
      <c r="QXW24" s="5"/>
      <c r="QXX24" s="5"/>
      <c r="QXY24" s="5"/>
      <c r="QXZ24" s="5"/>
      <c r="QYA24" s="5"/>
      <c r="QYB24" s="5"/>
      <c r="QYC24" s="5"/>
      <c r="QYD24" s="5"/>
      <c r="QYE24" s="5"/>
      <c r="QYF24" s="5"/>
      <c r="QYG24" s="5"/>
      <c r="QYH24" s="5"/>
      <c r="QYI24" s="5"/>
      <c r="QYJ24" s="5"/>
      <c r="QYK24" s="5"/>
      <c r="QYL24" s="5"/>
      <c r="QYM24" s="5"/>
      <c r="QYN24" s="5"/>
      <c r="QYO24" s="5"/>
      <c r="QYP24" s="5"/>
      <c r="QYQ24" s="5"/>
      <c r="QYR24" s="5"/>
      <c r="QYS24" s="5"/>
      <c r="QYT24" s="5"/>
      <c r="QYU24" s="5"/>
      <c r="QYV24" s="5"/>
      <c r="QYW24" s="5"/>
      <c r="QYX24" s="5"/>
      <c r="QYY24" s="5"/>
      <c r="QYZ24" s="5"/>
      <c r="QZA24" s="5"/>
      <c r="QZB24" s="5"/>
      <c r="QZC24" s="5"/>
      <c r="QZD24" s="5"/>
      <c r="QZE24" s="5"/>
      <c r="QZF24" s="5"/>
      <c r="QZG24" s="5"/>
      <c r="QZH24" s="5"/>
      <c r="QZI24" s="5"/>
      <c r="QZJ24" s="5"/>
      <c r="QZK24" s="5"/>
      <c r="QZL24" s="5"/>
      <c r="QZM24" s="5"/>
      <c r="QZN24" s="5"/>
      <c r="QZO24" s="5"/>
      <c r="QZP24" s="5"/>
      <c r="QZQ24" s="5"/>
      <c r="QZR24" s="5"/>
      <c r="QZS24" s="5"/>
      <c r="QZT24" s="5"/>
      <c r="QZU24" s="5"/>
      <c r="QZV24" s="5"/>
      <c r="QZW24" s="5"/>
      <c r="QZX24" s="5"/>
      <c r="QZY24" s="5"/>
      <c r="QZZ24" s="5"/>
      <c r="RAA24" s="5"/>
      <c r="RAB24" s="5"/>
      <c r="RAC24" s="5"/>
      <c r="RAD24" s="5"/>
      <c r="RAE24" s="5"/>
      <c r="RAF24" s="5"/>
      <c r="RAG24" s="5"/>
      <c r="RAH24" s="5"/>
      <c r="RAI24" s="5"/>
      <c r="RAJ24" s="5"/>
      <c r="RAK24" s="5"/>
      <c r="RAL24" s="5"/>
      <c r="RAM24" s="5"/>
      <c r="RAN24" s="5"/>
      <c r="RAO24" s="5"/>
      <c r="RAP24" s="5"/>
      <c r="RAQ24" s="5"/>
      <c r="RAR24" s="5"/>
      <c r="RAS24" s="5"/>
      <c r="RAT24" s="5"/>
      <c r="RAU24" s="5"/>
      <c r="RAV24" s="5"/>
      <c r="RAW24" s="5"/>
      <c r="RAX24" s="5"/>
      <c r="RAY24" s="5"/>
      <c r="RAZ24" s="5"/>
      <c r="RBA24" s="5"/>
      <c r="RBB24" s="5"/>
      <c r="RBC24" s="5"/>
      <c r="RBD24" s="5"/>
      <c r="RBE24" s="5"/>
      <c r="RBF24" s="5"/>
      <c r="RBG24" s="5"/>
      <c r="RBH24" s="5"/>
      <c r="RBI24" s="5"/>
      <c r="RBJ24" s="5"/>
      <c r="RBK24" s="5"/>
      <c r="RBL24" s="5"/>
      <c r="RBM24" s="5"/>
      <c r="RBN24" s="5"/>
      <c r="RBO24" s="5"/>
      <c r="RBP24" s="5"/>
      <c r="RBQ24" s="5"/>
      <c r="RBR24" s="5"/>
      <c r="RBS24" s="5"/>
      <c r="RBT24" s="5"/>
      <c r="RBU24" s="5"/>
      <c r="RBV24" s="5"/>
      <c r="RBW24" s="5"/>
      <c r="RBX24" s="5"/>
      <c r="RBY24" s="5"/>
      <c r="RBZ24" s="5"/>
      <c r="RCA24" s="5"/>
      <c r="RCB24" s="5"/>
      <c r="RCC24" s="5"/>
      <c r="RCD24" s="5"/>
      <c r="RCE24" s="5"/>
      <c r="RCF24" s="5"/>
      <c r="RCG24" s="5"/>
      <c r="RCH24" s="5"/>
      <c r="RCI24" s="5"/>
      <c r="RCJ24" s="5"/>
      <c r="RCK24" s="5"/>
      <c r="RCL24" s="5"/>
      <c r="RCM24" s="5"/>
      <c r="RCN24" s="5"/>
      <c r="RCO24" s="5"/>
      <c r="RCP24" s="5"/>
      <c r="RCQ24" s="5"/>
      <c r="RCR24" s="5"/>
      <c r="RCS24" s="5"/>
      <c r="RCT24" s="5"/>
      <c r="RCU24" s="5"/>
      <c r="RCV24" s="5"/>
      <c r="RCW24" s="5"/>
      <c r="RCX24" s="5"/>
      <c r="RCY24" s="5"/>
      <c r="RCZ24" s="5"/>
      <c r="RDA24" s="5"/>
      <c r="RDB24" s="5"/>
      <c r="RDC24" s="5"/>
      <c r="RDD24" s="5"/>
      <c r="RDE24" s="5"/>
      <c r="RDF24" s="5"/>
      <c r="RDG24" s="5"/>
      <c r="RDH24" s="5"/>
      <c r="RDI24" s="5"/>
      <c r="RDJ24" s="5"/>
      <c r="RDK24" s="5"/>
      <c r="RDL24" s="5"/>
      <c r="RDM24" s="5"/>
      <c r="RDN24" s="5"/>
      <c r="RDO24" s="5"/>
      <c r="RDP24" s="5"/>
      <c r="RDQ24" s="5"/>
      <c r="RDR24" s="5"/>
      <c r="RDS24" s="5"/>
      <c r="RDT24" s="5"/>
      <c r="RDU24" s="5"/>
      <c r="RDV24" s="5"/>
      <c r="RDW24" s="5"/>
      <c r="RDX24" s="5"/>
      <c r="RDY24" s="5"/>
      <c r="RDZ24" s="5"/>
      <c r="REA24" s="5"/>
      <c r="REB24" s="5"/>
      <c r="REC24" s="5"/>
      <c r="RED24" s="5"/>
      <c r="REE24" s="5"/>
      <c r="REF24" s="5"/>
      <c r="REG24" s="5"/>
      <c r="REH24" s="5"/>
      <c r="REI24" s="5"/>
      <c r="REJ24" s="5"/>
      <c r="REK24" s="5"/>
      <c r="REL24" s="5"/>
      <c r="REM24" s="5"/>
      <c r="REN24" s="5"/>
      <c r="REO24" s="5"/>
      <c r="REP24" s="5"/>
      <c r="REQ24" s="5"/>
      <c r="RER24" s="5"/>
      <c r="RES24" s="5"/>
      <c r="RET24" s="5"/>
      <c r="REU24" s="5"/>
      <c r="REV24" s="5"/>
      <c r="REW24" s="5"/>
      <c r="REX24" s="5"/>
      <c r="REY24" s="5"/>
      <c r="REZ24" s="5"/>
      <c r="RFA24" s="5"/>
      <c r="RFB24" s="5"/>
      <c r="RFC24" s="5"/>
      <c r="RFD24" s="5"/>
      <c r="RFE24" s="5"/>
      <c r="RFF24" s="5"/>
      <c r="RFG24" s="5"/>
      <c r="RFH24" s="5"/>
      <c r="RFI24" s="5"/>
      <c r="RFJ24" s="5"/>
      <c r="RFK24" s="5"/>
      <c r="RFL24" s="5"/>
      <c r="RFM24" s="5"/>
      <c r="RFN24" s="5"/>
      <c r="RFO24" s="5"/>
      <c r="RFP24" s="5"/>
      <c r="RFQ24" s="5"/>
      <c r="RFR24" s="5"/>
      <c r="RFS24" s="5"/>
      <c r="RFT24" s="5"/>
      <c r="RFU24" s="5"/>
      <c r="RFV24" s="5"/>
      <c r="RFW24" s="5"/>
      <c r="RFX24" s="5"/>
      <c r="RFY24" s="5"/>
      <c r="RFZ24" s="5"/>
      <c r="RGA24" s="5"/>
      <c r="RGB24" s="5"/>
      <c r="RGC24" s="5"/>
      <c r="RGD24" s="5"/>
      <c r="RGE24" s="5"/>
      <c r="RGF24" s="5"/>
      <c r="RGG24" s="5"/>
      <c r="RGH24" s="5"/>
      <c r="RGI24" s="5"/>
      <c r="RGJ24" s="5"/>
      <c r="RGK24" s="5"/>
      <c r="RGL24" s="5"/>
      <c r="RGM24" s="5"/>
      <c r="RGN24" s="5"/>
      <c r="RGO24" s="5"/>
      <c r="RGP24" s="5"/>
      <c r="RGQ24" s="5"/>
      <c r="RGR24" s="5"/>
      <c r="RGS24" s="5"/>
      <c r="RGT24" s="5"/>
      <c r="RGU24" s="5"/>
      <c r="RGV24" s="5"/>
      <c r="RGW24" s="5"/>
      <c r="RGX24" s="5"/>
      <c r="RGY24" s="5"/>
      <c r="RGZ24" s="5"/>
      <c r="RHA24" s="5"/>
      <c r="RHB24" s="5"/>
      <c r="RHC24" s="5"/>
      <c r="RHD24" s="5"/>
      <c r="RHE24" s="5"/>
      <c r="RHF24" s="5"/>
      <c r="RHG24" s="5"/>
      <c r="RHH24" s="5"/>
      <c r="RHI24" s="5"/>
      <c r="RHJ24" s="5"/>
      <c r="RHK24" s="5"/>
      <c r="RHL24" s="5"/>
      <c r="RHM24" s="5"/>
      <c r="RHN24" s="5"/>
      <c r="RHO24" s="5"/>
      <c r="RHP24" s="5"/>
      <c r="RHQ24" s="5"/>
      <c r="RHR24" s="5"/>
      <c r="RHS24" s="5"/>
      <c r="RHT24" s="5"/>
      <c r="RHU24" s="5"/>
      <c r="RHV24" s="5"/>
      <c r="RHW24" s="5"/>
      <c r="RHX24" s="5"/>
      <c r="RHY24" s="5"/>
      <c r="RHZ24" s="5"/>
      <c r="RIA24" s="5"/>
      <c r="RIB24" s="5"/>
      <c r="RIC24" s="5"/>
      <c r="RID24" s="5"/>
      <c r="RIE24" s="5"/>
      <c r="RIF24" s="5"/>
      <c r="RIG24" s="5"/>
      <c r="RIH24" s="5"/>
      <c r="RII24" s="5"/>
      <c r="RIJ24" s="5"/>
      <c r="RIK24" s="5"/>
      <c r="RIL24" s="5"/>
      <c r="RIM24" s="5"/>
      <c r="RIN24" s="5"/>
      <c r="RIO24" s="5"/>
      <c r="RIP24" s="5"/>
      <c r="RIQ24" s="5"/>
      <c r="RIR24" s="5"/>
      <c r="RIS24" s="5"/>
      <c r="RIT24" s="5"/>
      <c r="RIU24" s="5"/>
      <c r="RIV24" s="5"/>
      <c r="RIW24" s="5"/>
      <c r="RIX24" s="5"/>
      <c r="RIY24" s="5"/>
      <c r="RIZ24" s="5"/>
      <c r="RJA24" s="5"/>
      <c r="RJB24" s="5"/>
      <c r="RJC24" s="5"/>
      <c r="RJD24" s="5"/>
      <c r="RJE24" s="5"/>
      <c r="RJF24" s="5"/>
      <c r="RJG24" s="5"/>
      <c r="RJH24" s="5"/>
      <c r="RJI24" s="5"/>
      <c r="RJJ24" s="5"/>
      <c r="RJK24" s="5"/>
      <c r="RJL24" s="5"/>
      <c r="RJM24" s="5"/>
      <c r="RJN24" s="5"/>
      <c r="RJO24" s="5"/>
      <c r="RJP24" s="5"/>
      <c r="RJQ24" s="5"/>
      <c r="RJR24" s="5"/>
      <c r="RJS24" s="5"/>
      <c r="RJT24" s="5"/>
      <c r="RJU24" s="5"/>
      <c r="RJV24" s="5"/>
      <c r="RJW24" s="5"/>
      <c r="RJX24" s="5"/>
      <c r="RJY24" s="5"/>
      <c r="RJZ24" s="5"/>
      <c r="RKA24" s="5"/>
      <c r="RKB24" s="5"/>
      <c r="RKC24" s="5"/>
      <c r="RKD24" s="5"/>
      <c r="RKE24" s="5"/>
      <c r="RKF24" s="5"/>
      <c r="RKG24" s="5"/>
      <c r="RKH24" s="5"/>
      <c r="RKI24" s="5"/>
      <c r="RKJ24" s="5"/>
      <c r="RKK24" s="5"/>
      <c r="RKL24" s="5"/>
      <c r="RKM24" s="5"/>
      <c r="RKN24" s="5"/>
      <c r="RKO24" s="5"/>
      <c r="RKP24" s="5"/>
      <c r="RKQ24" s="5"/>
      <c r="RKR24" s="5"/>
      <c r="RKS24" s="5"/>
      <c r="RKT24" s="5"/>
      <c r="RKU24" s="5"/>
      <c r="RKV24" s="5"/>
      <c r="RKW24" s="5"/>
      <c r="RKX24" s="5"/>
      <c r="RKY24" s="5"/>
      <c r="RKZ24" s="5"/>
      <c r="RLA24" s="5"/>
      <c r="RLB24" s="5"/>
      <c r="RLC24" s="5"/>
      <c r="RLD24" s="5"/>
      <c r="RLE24" s="5"/>
      <c r="RLF24" s="5"/>
      <c r="RLG24" s="5"/>
      <c r="RLH24" s="5"/>
      <c r="RLI24" s="5"/>
      <c r="RLJ24" s="5"/>
      <c r="RLK24" s="5"/>
      <c r="RLL24" s="5"/>
      <c r="RLM24" s="5"/>
      <c r="RLN24" s="5"/>
      <c r="RLO24" s="5"/>
      <c r="RLP24" s="5"/>
      <c r="RLQ24" s="5"/>
      <c r="RLR24" s="5"/>
      <c r="RLS24" s="5"/>
      <c r="RLT24" s="5"/>
      <c r="RLU24" s="5"/>
      <c r="RLV24" s="5"/>
      <c r="RLW24" s="5"/>
      <c r="RLX24" s="5"/>
      <c r="RLY24" s="5"/>
      <c r="RLZ24" s="5"/>
      <c r="RMA24" s="5"/>
      <c r="RMB24" s="5"/>
      <c r="RMC24" s="5"/>
      <c r="RMD24" s="5"/>
      <c r="RME24" s="5"/>
      <c r="RMF24" s="5"/>
      <c r="RMG24" s="5"/>
      <c r="RMH24" s="5"/>
      <c r="RMI24" s="5"/>
      <c r="RMJ24" s="5"/>
      <c r="RMK24" s="5"/>
      <c r="RML24" s="5"/>
      <c r="RMM24" s="5"/>
      <c r="RMN24" s="5"/>
      <c r="RMO24" s="5"/>
      <c r="RMP24" s="5"/>
      <c r="RMQ24" s="5"/>
      <c r="RMR24" s="5"/>
      <c r="RMS24" s="5"/>
      <c r="RMT24" s="5"/>
      <c r="RMU24" s="5"/>
      <c r="RMV24" s="5"/>
      <c r="RMW24" s="5"/>
      <c r="RMX24" s="5"/>
      <c r="RMY24" s="5"/>
      <c r="RMZ24" s="5"/>
      <c r="RNA24" s="5"/>
      <c r="RNB24" s="5"/>
      <c r="RNC24" s="5"/>
      <c r="RND24" s="5"/>
      <c r="RNE24" s="5"/>
      <c r="RNF24" s="5"/>
      <c r="RNG24" s="5"/>
      <c r="RNH24" s="5"/>
      <c r="RNI24" s="5"/>
      <c r="RNJ24" s="5"/>
      <c r="RNK24" s="5"/>
      <c r="RNL24" s="5"/>
      <c r="RNM24" s="5"/>
      <c r="RNN24" s="5"/>
      <c r="RNO24" s="5"/>
      <c r="RNP24" s="5"/>
      <c r="RNQ24" s="5"/>
      <c r="RNR24" s="5"/>
      <c r="RNS24" s="5"/>
      <c r="RNT24" s="5"/>
      <c r="RNU24" s="5"/>
      <c r="RNV24" s="5"/>
      <c r="RNW24" s="5"/>
      <c r="RNX24" s="5"/>
      <c r="RNY24" s="5"/>
      <c r="RNZ24" s="5"/>
      <c r="ROA24" s="5"/>
      <c r="ROB24" s="5"/>
      <c r="ROC24" s="5"/>
      <c r="ROD24" s="5"/>
      <c r="ROE24" s="5"/>
      <c r="ROF24" s="5"/>
      <c r="ROG24" s="5"/>
      <c r="ROH24" s="5"/>
      <c r="ROI24" s="5"/>
      <c r="ROJ24" s="5"/>
      <c r="ROK24" s="5"/>
      <c r="ROL24" s="5"/>
      <c r="ROM24" s="5"/>
      <c r="RON24" s="5"/>
      <c r="ROO24" s="5"/>
      <c r="ROP24" s="5"/>
      <c r="ROQ24" s="5"/>
      <c r="ROR24" s="5"/>
      <c r="ROS24" s="5"/>
      <c r="ROT24" s="5"/>
      <c r="ROU24" s="5"/>
      <c r="ROV24" s="5"/>
      <c r="ROW24" s="5"/>
      <c r="ROX24" s="5"/>
      <c r="ROY24" s="5"/>
      <c r="ROZ24" s="5"/>
      <c r="RPA24" s="5"/>
      <c r="RPB24" s="5"/>
      <c r="RPC24" s="5"/>
      <c r="RPD24" s="5"/>
      <c r="RPE24" s="5"/>
      <c r="RPF24" s="5"/>
      <c r="RPG24" s="5"/>
      <c r="RPH24" s="5"/>
      <c r="RPI24" s="5"/>
      <c r="RPJ24" s="5"/>
      <c r="RPK24" s="5"/>
      <c r="RPL24" s="5"/>
      <c r="RPM24" s="5"/>
      <c r="RPN24" s="5"/>
      <c r="RPO24" s="5"/>
      <c r="RPP24" s="5"/>
      <c r="RPQ24" s="5"/>
      <c r="RPR24" s="5"/>
      <c r="RPS24" s="5"/>
      <c r="RPT24" s="5"/>
      <c r="RPU24" s="5"/>
      <c r="RPV24" s="5"/>
      <c r="RPW24" s="5"/>
      <c r="RPX24" s="5"/>
      <c r="RPY24" s="5"/>
      <c r="RPZ24" s="5"/>
      <c r="RQA24" s="5"/>
      <c r="RQB24" s="5"/>
      <c r="RQC24" s="5"/>
      <c r="RQD24" s="5"/>
      <c r="RQE24" s="5"/>
      <c r="RQF24" s="5"/>
      <c r="RQG24" s="5"/>
      <c r="RQH24" s="5"/>
      <c r="RQI24" s="5"/>
      <c r="RQJ24" s="5"/>
      <c r="RQK24" s="5"/>
      <c r="RQL24" s="5"/>
      <c r="RQM24" s="5"/>
      <c r="RQN24" s="5"/>
      <c r="RQO24" s="5"/>
      <c r="RQP24" s="5"/>
      <c r="RQQ24" s="5"/>
      <c r="RQR24" s="5"/>
      <c r="RQS24" s="5"/>
      <c r="RQT24" s="5"/>
      <c r="RQU24" s="5"/>
      <c r="RQV24" s="5"/>
      <c r="RQW24" s="5"/>
      <c r="RQX24" s="5"/>
      <c r="RQY24" s="5"/>
      <c r="RQZ24" s="5"/>
      <c r="RRA24" s="5"/>
      <c r="RRB24" s="5"/>
      <c r="RRC24" s="5"/>
      <c r="RRD24" s="5"/>
      <c r="RRE24" s="5"/>
      <c r="RRF24" s="5"/>
      <c r="RRG24" s="5"/>
      <c r="RRH24" s="5"/>
      <c r="RRI24" s="5"/>
      <c r="RRJ24" s="5"/>
      <c r="RRK24" s="5"/>
      <c r="RRL24" s="5"/>
      <c r="RRM24" s="5"/>
      <c r="RRN24" s="5"/>
      <c r="RRO24" s="5"/>
      <c r="RRP24" s="5"/>
      <c r="RRQ24" s="5"/>
      <c r="RRR24" s="5"/>
      <c r="RRS24" s="5"/>
      <c r="RRT24" s="5"/>
      <c r="RRU24" s="5"/>
      <c r="RRV24" s="5"/>
      <c r="RRW24" s="5"/>
      <c r="RRX24" s="5"/>
      <c r="RRY24" s="5"/>
      <c r="RRZ24" s="5"/>
      <c r="RSA24" s="5"/>
      <c r="RSB24" s="5"/>
      <c r="RSC24" s="5"/>
      <c r="RSD24" s="5"/>
      <c r="RSE24" s="5"/>
      <c r="RSF24" s="5"/>
      <c r="RSG24" s="5"/>
      <c r="RSH24" s="5"/>
      <c r="RSI24" s="5"/>
      <c r="RSJ24" s="5"/>
      <c r="RSK24" s="5"/>
      <c r="RSL24" s="5"/>
      <c r="RSM24" s="5"/>
      <c r="RSN24" s="5"/>
      <c r="RSO24" s="5"/>
      <c r="RSP24" s="5"/>
      <c r="RSQ24" s="5"/>
      <c r="RSR24" s="5"/>
      <c r="RSS24" s="5"/>
      <c r="RST24" s="5"/>
      <c r="RSU24" s="5"/>
      <c r="RSV24" s="5"/>
      <c r="RSW24" s="5"/>
      <c r="RSX24" s="5"/>
      <c r="RSY24" s="5"/>
      <c r="RSZ24" s="5"/>
      <c r="RTA24" s="5"/>
      <c r="RTB24" s="5"/>
      <c r="RTC24" s="5"/>
      <c r="RTD24" s="5"/>
      <c r="RTE24" s="5"/>
      <c r="RTF24" s="5"/>
      <c r="RTG24" s="5"/>
      <c r="RTH24" s="5"/>
      <c r="RTI24" s="5"/>
      <c r="RTJ24" s="5"/>
      <c r="RTK24" s="5"/>
      <c r="RTL24" s="5"/>
      <c r="RTM24" s="5"/>
      <c r="RTN24" s="5"/>
      <c r="RTO24" s="5"/>
      <c r="RTP24" s="5"/>
      <c r="RTQ24" s="5"/>
      <c r="RTR24" s="5"/>
      <c r="RTS24" s="5"/>
      <c r="RTT24" s="5"/>
      <c r="RTU24" s="5"/>
      <c r="RTV24" s="5"/>
      <c r="RTW24" s="5"/>
      <c r="RTX24" s="5"/>
      <c r="RTY24" s="5"/>
      <c r="RTZ24" s="5"/>
      <c r="RUA24" s="5"/>
      <c r="RUB24" s="5"/>
      <c r="RUC24" s="5"/>
      <c r="RUD24" s="5"/>
      <c r="RUE24" s="5"/>
      <c r="RUF24" s="5"/>
      <c r="RUG24" s="5"/>
      <c r="RUH24" s="5"/>
      <c r="RUI24" s="5"/>
      <c r="RUJ24" s="5"/>
      <c r="RUK24" s="5"/>
      <c r="RUL24" s="5"/>
      <c r="RUM24" s="5"/>
      <c r="RUN24" s="5"/>
      <c r="RUO24" s="5"/>
      <c r="RUP24" s="5"/>
      <c r="RUQ24" s="5"/>
      <c r="RUR24" s="5"/>
      <c r="RUS24" s="5"/>
      <c r="RUT24" s="5"/>
      <c r="RUU24" s="5"/>
      <c r="RUV24" s="5"/>
      <c r="RUW24" s="5"/>
      <c r="RUX24" s="5"/>
      <c r="RUY24" s="5"/>
      <c r="RUZ24" s="5"/>
      <c r="RVA24" s="5"/>
      <c r="RVB24" s="5"/>
      <c r="RVC24" s="5"/>
      <c r="RVD24" s="5"/>
      <c r="RVE24" s="5"/>
      <c r="RVF24" s="5"/>
      <c r="RVG24" s="5"/>
      <c r="RVH24" s="5"/>
      <c r="RVI24" s="5"/>
      <c r="RVJ24" s="5"/>
      <c r="RVK24" s="5"/>
      <c r="RVL24" s="5"/>
      <c r="RVM24" s="5"/>
      <c r="RVN24" s="5"/>
      <c r="RVO24" s="5"/>
      <c r="RVP24" s="5"/>
      <c r="RVQ24" s="5"/>
      <c r="RVR24" s="5"/>
      <c r="RVS24" s="5"/>
      <c r="RVT24" s="5"/>
      <c r="RVU24" s="5"/>
      <c r="RVV24" s="5"/>
      <c r="RVW24" s="5"/>
      <c r="RVX24" s="5"/>
      <c r="RVY24" s="5"/>
      <c r="RVZ24" s="5"/>
      <c r="RWA24" s="5"/>
      <c r="RWB24" s="5"/>
      <c r="RWC24" s="5"/>
      <c r="RWD24" s="5"/>
      <c r="RWE24" s="5"/>
      <c r="RWF24" s="5"/>
      <c r="RWG24" s="5"/>
      <c r="RWH24" s="5"/>
      <c r="RWI24" s="5"/>
      <c r="RWJ24" s="5"/>
      <c r="RWK24" s="5"/>
      <c r="RWL24" s="5"/>
      <c r="RWM24" s="5"/>
      <c r="RWN24" s="5"/>
      <c r="RWO24" s="5"/>
      <c r="RWP24" s="5"/>
      <c r="RWQ24" s="5"/>
      <c r="RWR24" s="5"/>
      <c r="RWS24" s="5"/>
      <c r="RWT24" s="5"/>
      <c r="RWU24" s="5"/>
      <c r="RWV24" s="5"/>
      <c r="RWW24" s="5"/>
      <c r="RWX24" s="5"/>
      <c r="RWY24" s="5"/>
      <c r="RWZ24" s="5"/>
      <c r="RXA24" s="5"/>
      <c r="RXB24" s="5"/>
      <c r="RXC24" s="5"/>
      <c r="RXD24" s="5"/>
      <c r="RXE24" s="5"/>
      <c r="RXF24" s="5"/>
      <c r="RXG24" s="5"/>
      <c r="RXH24" s="5"/>
      <c r="RXI24" s="5"/>
      <c r="RXJ24" s="5"/>
      <c r="RXK24" s="5"/>
      <c r="RXL24" s="5"/>
      <c r="RXM24" s="5"/>
      <c r="RXN24" s="5"/>
      <c r="RXO24" s="5"/>
      <c r="RXP24" s="5"/>
      <c r="RXQ24" s="5"/>
      <c r="RXR24" s="5"/>
      <c r="RXS24" s="5"/>
      <c r="RXT24" s="5"/>
      <c r="RXU24" s="5"/>
      <c r="RXV24" s="5"/>
      <c r="RXW24" s="5"/>
      <c r="RXX24" s="5"/>
      <c r="RXY24" s="5"/>
      <c r="RXZ24" s="5"/>
      <c r="RYA24" s="5"/>
      <c r="RYB24" s="5"/>
      <c r="RYC24" s="5"/>
      <c r="RYD24" s="5"/>
      <c r="RYE24" s="5"/>
      <c r="RYF24" s="5"/>
      <c r="RYG24" s="5"/>
      <c r="RYH24" s="5"/>
      <c r="RYI24" s="5"/>
      <c r="RYJ24" s="5"/>
      <c r="RYK24" s="5"/>
      <c r="RYL24" s="5"/>
      <c r="RYM24" s="5"/>
      <c r="RYN24" s="5"/>
      <c r="RYO24" s="5"/>
      <c r="RYP24" s="5"/>
      <c r="RYQ24" s="5"/>
      <c r="RYR24" s="5"/>
      <c r="RYS24" s="5"/>
      <c r="RYT24" s="5"/>
      <c r="RYU24" s="5"/>
      <c r="RYV24" s="5"/>
      <c r="RYW24" s="5"/>
      <c r="RYX24" s="5"/>
      <c r="RYY24" s="5"/>
      <c r="RYZ24" s="5"/>
      <c r="RZA24" s="5"/>
      <c r="RZB24" s="5"/>
      <c r="RZC24" s="5"/>
      <c r="RZD24" s="5"/>
      <c r="RZE24" s="5"/>
      <c r="RZF24" s="5"/>
      <c r="RZG24" s="5"/>
      <c r="RZH24" s="5"/>
      <c r="RZI24" s="5"/>
      <c r="RZJ24" s="5"/>
      <c r="RZK24" s="5"/>
      <c r="RZL24" s="5"/>
      <c r="RZM24" s="5"/>
      <c r="RZN24" s="5"/>
      <c r="RZO24" s="5"/>
      <c r="RZP24" s="5"/>
      <c r="RZQ24" s="5"/>
      <c r="RZR24" s="5"/>
      <c r="RZS24" s="5"/>
      <c r="RZT24" s="5"/>
      <c r="RZU24" s="5"/>
      <c r="RZV24" s="5"/>
      <c r="RZW24" s="5"/>
      <c r="RZX24" s="5"/>
      <c r="RZY24" s="5"/>
      <c r="RZZ24" s="5"/>
      <c r="SAA24" s="5"/>
      <c r="SAB24" s="5"/>
      <c r="SAC24" s="5"/>
      <c r="SAD24" s="5"/>
      <c r="SAE24" s="5"/>
      <c r="SAF24" s="5"/>
      <c r="SAG24" s="5"/>
      <c r="SAH24" s="5"/>
      <c r="SAI24" s="5"/>
      <c r="SAJ24" s="5"/>
      <c r="SAK24" s="5"/>
      <c r="SAL24" s="5"/>
      <c r="SAM24" s="5"/>
      <c r="SAN24" s="5"/>
      <c r="SAO24" s="5"/>
      <c r="SAP24" s="5"/>
      <c r="SAQ24" s="5"/>
      <c r="SAR24" s="5"/>
      <c r="SAS24" s="5"/>
      <c r="SAT24" s="5"/>
      <c r="SAU24" s="5"/>
      <c r="SAV24" s="5"/>
      <c r="SAW24" s="5"/>
      <c r="SAX24" s="5"/>
      <c r="SAY24" s="5"/>
      <c r="SAZ24" s="5"/>
      <c r="SBA24" s="5"/>
      <c r="SBB24" s="5"/>
      <c r="SBC24" s="5"/>
      <c r="SBD24" s="5"/>
      <c r="SBE24" s="5"/>
      <c r="SBF24" s="5"/>
      <c r="SBG24" s="5"/>
      <c r="SBH24" s="5"/>
      <c r="SBI24" s="5"/>
      <c r="SBJ24" s="5"/>
      <c r="SBK24" s="5"/>
      <c r="SBL24" s="5"/>
      <c r="SBM24" s="5"/>
      <c r="SBN24" s="5"/>
      <c r="SBO24" s="5"/>
      <c r="SBP24" s="5"/>
      <c r="SBQ24" s="5"/>
      <c r="SBR24" s="5"/>
      <c r="SBS24" s="5"/>
      <c r="SBT24" s="5"/>
      <c r="SBU24" s="5"/>
      <c r="SBV24" s="5"/>
      <c r="SBW24" s="5"/>
      <c r="SBX24" s="5"/>
      <c r="SBY24" s="5"/>
      <c r="SBZ24" s="5"/>
      <c r="SCA24" s="5"/>
      <c r="SCB24" s="5"/>
      <c r="SCC24" s="5"/>
      <c r="SCD24" s="5"/>
      <c r="SCE24" s="5"/>
      <c r="SCF24" s="5"/>
      <c r="SCG24" s="5"/>
      <c r="SCH24" s="5"/>
      <c r="SCI24" s="5"/>
      <c r="SCJ24" s="5"/>
      <c r="SCK24" s="5"/>
      <c r="SCL24" s="5"/>
      <c r="SCM24" s="5"/>
      <c r="SCN24" s="5"/>
      <c r="SCO24" s="5"/>
      <c r="SCP24" s="5"/>
      <c r="SCQ24" s="5"/>
      <c r="SCR24" s="5"/>
      <c r="SCS24" s="5"/>
      <c r="SCT24" s="5"/>
      <c r="SCU24" s="5"/>
      <c r="SCV24" s="5"/>
      <c r="SCW24" s="5"/>
      <c r="SCX24" s="5"/>
      <c r="SCY24" s="5"/>
      <c r="SCZ24" s="5"/>
      <c r="SDA24" s="5"/>
      <c r="SDB24" s="5"/>
      <c r="SDC24" s="5"/>
      <c r="SDD24" s="5"/>
      <c r="SDE24" s="5"/>
      <c r="SDF24" s="5"/>
      <c r="SDG24" s="5"/>
      <c r="SDH24" s="5"/>
      <c r="SDI24" s="5"/>
      <c r="SDJ24" s="5"/>
      <c r="SDK24" s="5"/>
      <c r="SDL24" s="5"/>
      <c r="SDM24" s="5"/>
      <c r="SDN24" s="5"/>
      <c r="SDO24" s="5"/>
      <c r="SDP24" s="5"/>
      <c r="SDQ24" s="5"/>
      <c r="SDR24" s="5"/>
      <c r="SDS24" s="5"/>
      <c r="SDT24" s="5"/>
      <c r="SDU24" s="5"/>
      <c r="SDV24" s="5"/>
      <c r="SDW24" s="5"/>
      <c r="SDX24" s="5"/>
      <c r="SDY24" s="5"/>
      <c r="SDZ24" s="5"/>
      <c r="SEA24" s="5"/>
      <c r="SEB24" s="5"/>
      <c r="SEC24" s="5"/>
      <c r="SED24" s="5"/>
      <c r="SEE24" s="5"/>
      <c r="SEF24" s="5"/>
      <c r="SEG24" s="5"/>
      <c r="SEH24" s="5"/>
      <c r="SEI24" s="5"/>
      <c r="SEJ24" s="5"/>
      <c r="SEK24" s="5"/>
      <c r="SEL24" s="5"/>
      <c r="SEM24" s="5"/>
      <c r="SEN24" s="5"/>
      <c r="SEO24" s="5"/>
      <c r="SEP24" s="5"/>
      <c r="SEQ24" s="5"/>
      <c r="SER24" s="5"/>
      <c r="SES24" s="5"/>
      <c r="SET24" s="5"/>
      <c r="SEU24" s="5"/>
      <c r="SEV24" s="5"/>
      <c r="SEW24" s="5"/>
      <c r="SEX24" s="5"/>
      <c r="SEY24" s="5"/>
      <c r="SEZ24" s="5"/>
      <c r="SFA24" s="5"/>
      <c r="SFB24" s="5"/>
      <c r="SFC24" s="5"/>
      <c r="SFD24" s="5"/>
      <c r="SFE24" s="5"/>
      <c r="SFF24" s="5"/>
      <c r="SFG24" s="5"/>
      <c r="SFH24" s="5"/>
      <c r="SFI24" s="5"/>
      <c r="SFJ24" s="5"/>
      <c r="SFK24" s="5"/>
      <c r="SFL24" s="5"/>
      <c r="SFM24" s="5"/>
      <c r="SFN24" s="5"/>
      <c r="SFO24" s="5"/>
      <c r="SFP24" s="5"/>
      <c r="SFQ24" s="5"/>
      <c r="SFR24" s="5"/>
      <c r="SFS24" s="5"/>
      <c r="SFT24" s="5"/>
      <c r="SFU24" s="5"/>
      <c r="SFV24" s="5"/>
      <c r="SFW24" s="5"/>
      <c r="SFX24" s="5"/>
      <c r="SFY24" s="5"/>
      <c r="SFZ24" s="5"/>
      <c r="SGA24" s="5"/>
      <c r="SGB24" s="5"/>
      <c r="SGC24" s="5"/>
      <c r="SGD24" s="5"/>
      <c r="SGE24" s="5"/>
      <c r="SGF24" s="5"/>
      <c r="SGG24" s="5"/>
      <c r="SGH24" s="5"/>
      <c r="SGI24" s="5"/>
      <c r="SGJ24" s="5"/>
      <c r="SGK24" s="5"/>
      <c r="SGL24" s="5"/>
      <c r="SGM24" s="5"/>
      <c r="SGN24" s="5"/>
      <c r="SGO24" s="5"/>
      <c r="SGP24" s="5"/>
      <c r="SGQ24" s="5"/>
      <c r="SGR24" s="5"/>
      <c r="SGS24" s="5"/>
      <c r="SGT24" s="5"/>
      <c r="SGU24" s="5"/>
      <c r="SGV24" s="5"/>
      <c r="SGW24" s="5"/>
      <c r="SGX24" s="5"/>
      <c r="SGY24" s="5"/>
      <c r="SGZ24" s="5"/>
      <c r="SHA24" s="5"/>
      <c r="SHB24" s="5"/>
      <c r="SHC24" s="5"/>
      <c r="SHD24" s="5"/>
      <c r="SHE24" s="5"/>
      <c r="SHF24" s="5"/>
      <c r="SHG24" s="5"/>
      <c r="SHH24" s="5"/>
      <c r="SHI24" s="5"/>
      <c r="SHJ24" s="5"/>
      <c r="SHK24" s="5"/>
      <c r="SHL24" s="5"/>
      <c r="SHM24" s="5"/>
      <c r="SHN24" s="5"/>
      <c r="SHO24" s="5"/>
      <c r="SHP24" s="5"/>
      <c r="SHQ24" s="5"/>
      <c r="SHR24" s="5"/>
      <c r="SHS24" s="5"/>
      <c r="SHT24" s="5"/>
      <c r="SHU24" s="5"/>
      <c r="SHV24" s="5"/>
      <c r="SHW24" s="5"/>
      <c r="SHX24" s="5"/>
      <c r="SHY24" s="5"/>
      <c r="SHZ24" s="5"/>
      <c r="SIA24" s="5"/>
      <c r="SIB24" s="5"/>
      <c r="SIC24" s="5"/>
      <c r="SID24" s="5"/>
      <c r="SIE24" s="5"/>
      <c r="SIF24" s="5"/>
      <c r="SIG24" s="5"/>
      <c r="SIH24" s="5"/>
      <c r="SII24" s="5"/>
      <c r="SIJ24" s="5"/>
      <c r="SIK24" s="5"/>
      <c r="SIL24" s="5"/>
      <c r="SIM24" s="5"/>
      <c r="SIN24" s="5"/>
      <c r="SIO24" s="5"/>
      <c r="SIP24" s="5"/>
      <c r="SIQ24" s="5"/>
      <c r="SIR24" s="5"/>
      <c r="SIS24" s="5"/>
      <c r="SIT24" s="5"/>
      <c r="SIU24" s="5"/>
      <c r="SIV24" s="5"/>
      <c r="SIW24" s="5"/>
      <c r="SIX24" s="5"/>
      <c r="SIY24" s="5"/>
      <c r="SIZ24" s="5"/>
      <c r="SJA24" s="5"/>
      <c r="SJB24" s="5"/>
      <c r="SJC24" s="5"/>
      <c r="SJD24" s="5"/>
      <c r="SJE24" s="5"/>
      <c r="SJF24" s="5"/>
      <c r="SJG24" s="5"/>
      <c r="SJH24" s="5"/>
      <c r="SJI24" s="5"/>
      <c r="SJJ24" s="5"/>
      <c r="SJK24" s="5"/>
      <c r="SJL24" s="5"/>
      <c r="SJM24" s="5"/>
      <c r="SJN24" s="5"/>
      <c r="SJO24" s="5"/>
      <c r="SJP24" s="5"/>
      <c r="SJQ24" s="5"/>
      <c r="SJR24" s="5"/>
      <c r="SJS24" s="5"/>
      <c r="SJT24" s="5"/>
      <c r="SJU24" s="5"/>
      <c r="SJV24" s="5"/>
      <c r="SJW24" s="5"/>
      <c r="SJX24" s="5"/>
      <c r="SJY24" s="5"/>
      <c r="SJZ24" s="5"/>
      <c r="SKA24" s="5"/>
      <c r="SKB24" s="5"/>
      <c r="SKC24" s="5"/>
      <c r="SKD24" s="5"/>
      <c r="SKE24" s="5"/>
      <c r="SKF24" s="5"/>
      <c r="SKG24" s="5"/>
      <c r="SKH24" s="5"/>
      <c r="SKI24" s="5"/>
      <c r="SKJ24" s="5"/>
      <c r="SKK24" s="5"/>
      <c r="SKL24" s="5"/>
      <c r="SKM24" s="5"/>
      <c r="SKN24" s="5"/>
      <c r="SKO24" s="5"/>
      <c r="SKP24" s="5"/>
      <c r="SKQ24" s="5"/>
      <c r="SKR24" s="5"/>
      <c r="SKS24" s="5"/>
      <c r="SKT24" s="5"/>
      <c r="SKU24" s="5"/>
      <c r="SKV24" s="5"/>
      <c r="SKW24" s="5"/>
      <c r="SKX24" s="5"/>
      <c r="SKY24" s="5"/>
      <c r="SKZ24" s="5"/>
      <c r="SLA24" s="5"/>
      <c r="SLB24" s="5"/>
      <c r="SLC24" s="5"/>
      <c r="SLD24" s="5"/>
      <c r="SLE24" s="5"/>
      <c r="SLF24" s="5"/>
      <c r="SLG24" s="5"/>
      <c r="SLH24" s="5"/>
      <c r="SLI24" s="5"/>
      <c r="SLJ24" s="5"/>
      <c r="SLK24" s="5"/>
      <c r="SLL24" s="5"/>
      <c r="SLM24" s="5"/>
      <c r="SLN24" s="5"/>
      <c r="SLO24" s="5"/>
      <c r="SLP24" s="5"/>
      <c r="SLQ24" s="5"/>
      <c r="SLR24" s="5"/>
      <c r="SLS24" s="5"/>
      <c r="SLT24" s="5"/>
      <c r="SLU24" s="5"/>
      <c r="SLV24" s="5"/>
      <c r="SLW24" s="5"/>
      <c r="SLX24" s="5"/>
      <c r="SLY24" s="5"/>
      <c r="SLZ24" s="5"/>
      <c r="SMA24" s="5"/>
      <c r="SMB24" s="5"/>
      <c r="SMC24" s="5"/>
      <c r="SMD24" s="5"/>
      <c r="SME24" s="5"/>
      <c r="SMF24" s="5"/>
      <c r="SMG24" s="5"/>
      <c r="SMH24" s="5"/>
      <c r="SMI24" s="5"/>
      <c r="SMJ24" s="5"/>
      <c r="SMK24" s="5"/>
      <c r="SML24" s="5"/>
      <c r="SMM24" s="5"/>
      <c r="SMN24" s="5"/>
      <c r="SMO24" s="5"/>
      <c r="SMP24" s="5"/>
      <c r="SMQ24" s="5"/>
      <c r="SMR24" s="5"/>
      <c r="SMS24" s="5"/>
      <c r="SMT24" s="5"/>
      <c r="SMU24" s="5"/>
      <c r="SMV24" s="5"/>
      <c r="SMW24" s="5"/>
      <c r="SMX24" s="5"/>
      <c r="SMY24" s="5"/>
      <c r="SMZ24" s="5"/>
      <c r="SNA24" s="5"/>
      <c r="SNB24" s="5"/>
      <c r="SNC24" s="5"/>
      <c r="SND24" s="5"/>
      <c r="SNE24" s="5"/>
      <c r="SNF24" s="5"/>
      <c r="SNG24" s="5"/>
      <c r="SNH24" s="5"/>
      <c r="SNI24" s="5"/>
      <c r="SNJ24" s="5"/>
      <c r="SNK24" s="5"/>
      <c r="SNL24" s="5"/>
      <c r="SNM24" s="5"/>
      <c r="SNN24" s="5"/>
      <c r="SNO24" s="5"/>
      <c r="SNP24" s="5"/>
      <c r="SNQ24" s="5"/>
      <c r="SNR24" s="5"/>
      <c r="SNS24" s="5"/>
      <c r="SNT24" s="5"/>
      <c r="SNU24" s="5"/>
      <c r="SNV24" s="5"/>
      <c r="SNW24" s="5"/>
      <c r="SNX24" s="5"/>
      <c r="SNY24" s="5"/>
      <c r="SNZ24" s="5"/>
      <c r="SOA24" s="5"/>
      <c r="SOB24" s="5"/>
      <c r="SOC24" s="5"/>
      <c r="SOD24" s="5"/>
      <c r="SOE24" s="5"/>
      <c r="SOF24" s="5"/>
      <c r="SOG24" s="5"/>
      <c r="SOH24" s="5"/>
      <c r="SOI24" s="5"/>
      <c r="SOJ24" s="5"/>
      <c r="SOK24" s="5"/>
      <c r="SOL24" s="5"/>
      <c r="SOM24" s="5"/>
      <c r="SON24" s="5"/>
      <c r="SOO24" s="5"/>
      <c r="SOP24" s="5"/>
      <c r="SOQ24" s="5"/>
      <c r="SOR24" s="5"/>
      <c r="SOS24" s="5"/>
      <c r="SOT24" s="5"/>
      <c r="SOU24" s="5"/>
      <c r="SOV24" s="5"/>
      <c r="SOW24" s="5"/>
      <c r="SOX24" s="5"/>
      <c r="SOY24" s="5"/>
      <c r="SOZ24" s="5"/>
      <c r="SPA24" s="5"/>
      <c r="SPB24" s="5"/>
      <c r="SPC24" s="5"/>
      <c r="SPD24" s="5"/>
      <c r="SPE24" s="5"/>
      <c r="SPF24" s="5"/>
      <c r="SPG24" s="5"/>
      <c r="SPH24" s="5"/>
      <c r="SPI24" s="5"/>
      <c r="SPJ24" s="5"/>
      <c r="SPK24" s="5"/>
      <c r="SPL24" s="5"/>
      <c r="SPM24" s="5"/>
      <c r="SPN24" s="5"/>
      <c r="SPO24" s="5"/>
      <c r="SPP24" s="5"/>
      <c r="SPQ24" s="5"/>
      <c r="SPR24" s="5"/>
      <c r="SPS24" s="5"/>
      <c r="SPT24" s="5"/>
      <c r="SPU24" s="5"/>
      <c r="SPV24" s="5"/>
      <c r="SPW24" s="5"/>
      <c r="SPX24" s="5"/>
      <c r="SPY24" s="5"/>
      <c r="SPZ24" s="5"/>
      <c r="SQA24" s="5"/>
      <c r="SQB24" s="5"/>
      <c r="SQC24" s="5"/>
      <c r="SQD24" s="5"/>
      <c r="SQE24" s="5"/>
      <c r="SQF24" s="5"/>
      <c r="SQG24" s="5"/>
      <c r="SQH24" s="5"/>
      <c r="SQI24" s="5"/>
      <c r="SQJ24" s="5"/>
      <c r="SQK24" s="5"/>
      <c r="SQL24" s="5"/>
      <c r="SQM24" s="5"/>
      <c r="SQN24" s="5"/>
      <c r="SQO24" s="5"/>
      <c r="SQP24" s="5"/>
      <c r="SQQ24" s="5"/>
      <c r="SQR24" s="5"/>
      <c r="SQS24" s="5"/>
      <c r="SQT24" s="5"/>
      <c r="SQU24" s="5"/>
      <c r="SQV24" s="5"/>
      <c r="SQW24" s="5"/>
      <c r="SQX24" s="5"/>
      <c r="SQY24" s="5"/>
      <c r="SQZ24" s="5"/>
      <c r="SRA24" s="5"/>
      <c r="SRB24" s="5"/>
      <c r="SRC24" s="5"/>
      <c r="SRD24" s="5"/>
      <c r="SRE24" s="5"/>
      <c r="SRF24" s="5"/>
      <c r="SRG24" s="5"/>
      <c r="SRH24" s="5"/>
      <c r="SRI24" s="5"/>
      <c r="SRJ24" s="5"/>
      <c r="SRK24" s="5"/>
      <c r="SRL24" s="5"/>
      <c r="SRM24" s="5"/>
      <c r="SRN24" s="5"/>
      <c r="SRO24" s="5"/>
      <c r="SRP24" s="5"/>
      <c r="SRQ24" s="5"/>
      <c r="SRR24" s="5"/>
      <c r="SRS24" s="5"/>
      <c r="SRT24" s="5"/>
      <c r="SRU24" s="5"/>
      <c r="SRV24" s="5"/>
      <c r="SRW24" s="5"/>
      <c r="SRX24" s="5"/>
      <c r="SRY24" s="5"/>
      <c r="SRZ24" s="5"/>
      <c r="SSA24" s="5"/>
      <c r="SSB24" s="5"/>
      <c r="SSC24" s="5"/>
      <c r="SSD24" s="5"/>
      <c r="SSE24" s="5"/>
      <c r="SSF24" s="5"/>
      <c r="SSG24" s="5"/>
      <c r="SSH24" s="5"/>
      <c r="SSI24" s="5"/>
      <c r="SSJ24" s="5"/>
      <c r="SSK24" s="5"/>
      <c r="SSL24" s="5"/>
      <c r="SSM24" s="5"/>
      <c r="SSN24" s="5"/>
      <c r="SSO24" s="5"/>
      <c r="SSP24" s="5"/>
      <c r="SSQ24" s="5"/>
      <c r="SSR24" s="5"/>
      <c r="SSS24" s="5"/>
      <c r="SST24" s="5"/>
      <c r="SSU24" s="5"/>
      <c r="SSV24" s="5"/>
      <c r="SSW24" s="5"/>
      <c r="SSX24" s="5"/>
      <c r="SSY24" s="5"/>
      <c r="SSZ24" s="5"/>
      <c r="STA24" s="5"/>
      <c r="STB24" s="5"/>
      <c r="STC24" s="5"/>
      <c r="STD24" s="5"/>
      <c r="STE24" s="5"/>
      <c r="STF24" s="5"/>
      <c r="STG24" s="5"/>
      <c r="STH24" s="5"/>
      <c r="STI24" s="5"/>
      <c r="STJ24" s="5"/>
      <c r="STK24" s="5"/>
      <c r="STL24" s="5"/>
      <c r="STM24" s="5"/>
      <c r="STN24" s="5"/>
      <c r="STO24" s="5"/>
      <c r="STP24" s="5"/>
      <c r="STQ24" s="5"/>
      <c r="STR24" s="5"/>
      <c r="STS24" s="5"/>
      <c r="STT24" s="5"/>
      <c r="STU24" s="5"/>
      <c r="STV24" s="5"/>
      <c r="STW24" s="5"/>
      <c r="STX24" s="5"/>
      <c r="STY24" s="5"/>
      <c r="STZ24" s="5"/>
      <c r="SUA24" s="5"/>
      <c r="SUB24" s="5"/>
      <c r="SUC24" s="5"/>
      <c r="SUD24" s="5"/>
      <c r="SUE24" s="5"/>
      <c r="SUF24" s="5"/>
      <c r="SUG24" s="5"/>
      <c r="SUH24" s="5"/>
      <c r="SUI24" s="5"/>
      <c r="SUJ24" s="5"/>
      <c r="SUK24" s="5"/>
      <c r="SUL24" s="5"/>
      <c r="SUM24" s="5"/>
      <c r="SUN24" s="5"/>
      <c r="SUO24" s="5"/>
      <c r="SUP24" s="5"/>
      <c r="SUQ24" s="5"/>
      <c r="SUR24" s="5"/>
      <c r="SUS24" s="5"/>
      <c r="SUT24" s="5"/>
      <c r="SUU24" s="5"/>
      <c r="SUV24" s="5"/>
      <c r="SUW24" s="5"/>
      <c r="SUX24" s="5"/>
      <c r="SUY24" s="5"/>
      <c r="SUZ24" s="5"/>
      <c r="SVA24" s="5"/>
      <c r="SVB24" s="5"/>
      <c r="SVC24" s="5"/>
      <c r="SVD24" s="5"/>
      <c r="SVE24" s="5"/>
      <c r="SVF24" s="5"/>
      <c r="SVG24" s="5"/>
      <c r="SVH24" s="5"/>
      <c r="SVI24" s="5"/>
      <c r="SVJ24" s="5"/>
      <c r="SVK24" s="5"/>
      <c r="SVL24" s="5"/>
      <c r="SVM24" s="5"/>
      <c r="SVN24" s="5"/>
      <c r="SVO24" s="5"/>
      <c r="SVP24" s="5"/>
      <c r="SVQ24" s="5"/>
      <c r="SVR24" s="5"/>
      <c r="SVS24" s="5"/>
      <c r="SVT24" s="5"/>
      <c r="SVU24" s="5"/>
      <c r="SVV24" s="5"/>
      <c r="SVW24" s="5"/>
      <c r="SVX24" s="5"/>
      <c r="SVY24" s="5"/>
      <c r="SVZ24" s="5"/>
      <c r="SWA24" s="5"/>
      <c r="SWB24" s="5"/>
      <c r="SWC24" s="5"/>
      <c r="SWD24" s="5"/>
      <c r="SWE24" s="5"/>
      <c r="SWF24" s="5"/>
      <c r="SWG24" s="5"/>
      <c r="SWH24" s="5"/>
      <c r="SWI24" s="5"/>
      <c r="SWJ24" s="5"/>
      <c r="SWK24" s="5"/>
      <c r="SWL24" s="5"/>
      <c r="SWM24" s="5"/>
      <c r="SWN24" s="5"/>
      <c r="SWO24" s="5"/>
      <c r="SWP24" s="5"/>
      <c r="SWQ24" s="5"/>
      <c r="SWR24" s="5"/>
      <c r="SWS24" s="5"/>
      <c r="SWT24" s="5"/>
      <c r="SWU24" s="5"/>
      <c r="SWV24" s="5"/>
      <c r="SWW24" s="5"/>
      <c r="SWX24" s="5"/>
      <c r="SWY24" s="5"/>
      <c r="SWZ24" s="5"/>
      <c r="SXA24" s="5"/>
      <c r="SXB24" s="5"/>
      <c r="SXC24" s="5"/>
      <c r="SXD24" s="5"/>
      <c r="SXE24" s="5"/>
      <c r="SXF24" s="5"/>
      <c r="SXG24" s="5"/>
      <c r="SXH24" s="5"/>
      <c r="SXI24" s="5"/>
      <c r="SXJ24" s="5"/>
      <c r="SXK24" s="5"/>
      <c r="SXL24" s="5"/>
      <c r="SXM24" s="5"/>
      <c r="SXN24" s="5"/>
      <c r="SXO24" s="5"/>
      <c r="SXP24" s="5"/>
      <c r="SXQ24" s="5"/>
      <c r="SXR24" s="5"/>
      <c r="SXS24" s="5"/>
      <c r="SXT24" s="5"/>
      <c r="SXU24" s="5"/>
      <c r="SXV24" s="5"/>
      <c r="SXW24" s="5"/>
      <c r="SXX24" s="5"/>
      <c r="SXY24" s="5"/>
      <c r="SXZ24" s="5"/>
      <c r="SYA24" s="5"/>
      <c r="SYB24" s="5"/>
      <c r="SYC24" s="5"/>
      <c r="SYD24" s="5"/>
      <c r="SYE24" s="5"/>
      <c r="SYF24" s="5"/>
      <c r="SYG24" s="5"/>
      <c r="SYH24" s="5"/>
      <c r="SYI24" s="5"/>
      <c r="SYJ24" s="5"/>
      <c r="SYK24" s="5"/>
      <c r="SYL24" s="5"/>
      <c r="SYM24" s="5"/>
      <c r="SYN24" s="5"/>
      <c r="SYO24" s="5"/>
      <c r="SYP24" s="5"/>
      <c r="SYQ24" s="5"/>
      <c r="SYR24" s="5"/>
      <c r="SYS24" s="5"/>
      <c r="SYT24" s="5"/>
      <c r="SYU24" s="5"/>
      <c r="SYV24" s="5"/>
      <c r="SYW24" s="5"/>
      <c r="SYX24" s="5"/>
      <c r="SYY24" s="5"/>
      <c r="SYZ24" s="5"/>
      <c r="SZA24" s="5"/>
      <c r="SZB24" s="5"/>
      <c r="SZC24" s="5"/>
      <c r="SZD24" s="5"/>
      <c r="SZE24" s="5"/>
      <c r="SZF24" s="5"/>
      <c r="SZG24" s="5"/>
      <c r="SZH24" s="5"/>
      <c r="SZI24" s="5"/>
      <c r="SZJ24" s="5"/>
      <c r="SZK24" s="5"/>
      <c r="SZL24" s="5"/>
      <c r="SZM24" s="5"/>
      <c r="SZN24" s="5"/>
      <c r="SZO24" s="5"/>
      <c r="SZP24" s="5"/>
      <c r="SZQ24" s="5"/>
      <c r="SZR24" s="5"/>
      <c r="SZS24" s="5"/>
      <c r="SZT24" s="5"/>
      <c r="SZU24" s="5"/>
      <c r="SZV24" s="5"/>
      <c r="SZW24" s="5"/>
      <c r="SZX24" s="5"/>
      <c r="SZY24" s="5"/>
      <c r="SZZ24" s="5"/>
      <c r="TAA24" s="5"/>
      <c r="TAB24" s="5"/>
      <c r="TAC24" s="5"/>
      <c r="TAD24" s="5"/>
      <c r="TAE24" s="5"/>
      <c r="TAF24" s="5"/>
      <c r="TAG24" s="5"/>
      <c r="TAH24" s="5"/>
      <c r="TAI24" s="5"/>
      <c r="TAJ24" s="5"/>
      <c r="TAK24" s="5"/>
      <c r="TAL24" s="5"/>
      <c r="TAM24" s="5"/>
      <c r="TAN24" s="5"/>
      <c r="TAO24" s="5"/>
      <c r="TAP24" s="5"/>
      <c r="TAQ24" s="5"/>
      <c r="TAR24" s="5"/>
      <c r="TAS24" s="5"/>
      <c r="TAT24" s="5"/>
      <c r="TAU24" s="5"/>
      <c r="TAV24" s="5"/>
      <c r="TAW24" s="5"/>
      <c r="TAX24" s="5"/>
      <c r="TAY24" s="5"/>
      <c r="TAZ24" s="5"/>
      <c r="TBA24" s="5"/>
      <c r="TBB24" s="5"/>
      <c r="TBC24" s="5"/>
      <c r="TBD24" s="5"/>
      <c r="TBE24" s="5"/>
      <c r="TBF24" s="5"/>
      <c r="TBG24" s="5"/>
      <c r="TBH24" s="5"/>
      <c r="TBI24" s="5"/>
      <c r="TBJ24" s="5"/>
      <c r="TBK24" s="5"/>
      <c r="TBL24" s="5"/>
      <c r="TBM24" s="5"/>
      <c r="TBN24" s="5"/>
      <c r="TBO24" s="5"/>
      <c r="TBP24" s="5"/>
      <c r="TBQ24" s="5"/>
      <c r="TBR24" s="5"/>
      <c r="TBS24" s="5"/>
      <c r="TBT24" s="5"/>
      <c r="TBU24" s="5"/>
      <c r="TBV24" s="5"/>
      <c r="TBW24" s="5"/>
      <c r="TBX24" s="5"/>
      <c r="TBY24" s="5"/>
      <c r="TBZ24" s="5"/>
      <c r="TCA24" s="5"/>
      <c r="TCB24" s="5"/>
      <c r="TCC24" s="5"/>
      <c r="TCD24" s="5"/>
      <c r="TCE24" s="5"/>
      <c r="TCF24" s="5"/>
      <c r="TCG24" s="5"/>
      <c r="TCH24" s="5"/>
      <c r="TCI24" s="5"/>
      <c r="TCJ24" s="5"/>
      <c r="TCK24" s="5"/>
      <c r="TCL24" s="5"/>
      <c r="TCM24" s="5"/>
      <c r="TCN24" s="5"/>
      <c r="TCO24" s="5"/>
      <c r="TCP24" s="5"/>
      <c r="TCQ24" s="5"/>
      <c r="TCR24" s="5"/>
      <c r="TCS24" s="5"/>
      <c r="TCT24" s="5"/>
      <c r="TCU24" s="5"/>
      <c r="TCV24" s="5"/>
      <c r="TCW24" s="5"/>
      <c r="TCX24" s="5"/>
      <c r="TCY24" s="5"/>
      <c r="TCZ24" s="5"/>
      <c r="TDA24" s="5"/>
      <c r="TDB24" s="5"/>
      <c r="TDC24" s="5"/>
      <c r="TDD24" s="5"/>
      <c r="TDE24" s="5"/>
      <c r="TDF24" s="5"/>
      <c r="TDG24" s="5"/>
      <c r="TDH24" s="5"/>
      <c r="TDI24" s="5"/>
      <c r="TDJ24" s="5"/>
      <c r="TDK24" s="5"/>
      <c r="TDL24" s="5"/>
      <c r="TDM24" s="5"/>
      <c r="TDN24" s="5"/>
      <c r="TDO24" s="5"/>
      <c r="TDP24" s="5"/>
      <c r="TDQ24" s="5"/>
      <c r="TDR24" s="5"/>
      <c r="TDS24" s="5"/>
      <c r="TDT24" s="5"/>
      <c r="TDU24" s="5"/>
      <c r="TDV24" s="5"/>
      <c r="TDW24" s="5"/>
      <c r="TDX24" s="5"/>
      <c r="TDY24" s="5"/>
      <c r="TDZ24" s="5"/>
      <c r="TEA24" s="5"/>
      <c r="TEB24" s="5"/>
      <c r="TEC24" s="5"/>
      <c r="TED24" s="5"/>
      <c r="TEE24" s="5"/>
      <c r="TEF24" s="5"/>
      <c r="TEG24" s="5"/>
      <c r="TEH24" s="5"/>
      <c r="TEI24" s="5"/>
      <c r="TEJ24" s="5"/>
      <c r="TEK24" s="5"/>
      <c r="TEL24" s="5"/>
      <c r="TEM24" s="5"/>
      <c r="TEN24" s="5"/>
      <c r="TEO24" s="5"/>
      <c r="TEP24" s="5"/>
      <c r="TEQ24" s="5"/>
      <c r="TER24" s="5"/>
      <c r="TES24" s="5"/>
      <c r="TET24" s="5"/>
      <c r="TEU24" s="5"/>
      <c r="TEV24" s="5"/>
      <c r="TEW24" s="5"/>
      <c r="TEX24" s="5"/>
      <c r="TEY24" s="5"/>
      <c r="TEZ24" s="5"/>
      <c r="TFA24" s="5"/>
      <c r="TFB24" s="5"/>
      <c r="TFC24" s="5"/>
      <c r="TFD24" s="5"/>
      <c r="TFE24" s="5"/>
      <c r="TFF24" s="5"/>
      <c r="TFG24" s="5"/>
      <c r="TFH24" s="5"/>
      <c r="TFI24" s="5"/>
      <c r="TFJ24" s="5"/>
      <c r="TFK24" s="5"/>
      <c r="TFL24" s="5"/>
      <c r="TFM24" s="5"/>
      <c r="TFN24" s="5"/>
      <c r="TFO24" s="5"/>
      <c r="TFP24" s="5"/>
      <c r="TFQ24" s="5"/>
      <c r="TFR24" s="5"/>
      <c r="TFS24" s="5"/>
      <c r="TFT24" s="5"/>
      <c r="TFU24" s="5"/>
      <c r="TFV24" s="5"/>
      <c r="TFW24" s="5"/>
      <c r="TFX24" s="5"/>
      <c r="TFY24" s="5"/>
      <c r="TFZ24" s="5"/>
      <c r="TGA24" s="5"/>
      <c r="TGB24" s="5"/>
      <c r="TGC24" s="5"/>
      <c r="TGD24" s="5"/>
      <c r="TGE24" s="5"/>
      <c r="TGF24" s="5"/>
      <c r="TGG24" s="5"/>
      <c r="TGH24" s="5"/>
      <c r="TGI24" s="5"/>
      <c r="TGJ24" s="5"/>
      <c r="TGK24" s="5"/>
      <c r="TGL24" s="5"/>
      <c r="TGM24" s="5"/>
      <c r="TGN24" s="5"/>
      <c r="TGO24" s="5"/>
      <c r="TGP24" s="5"/>
      <c r="TGQ24" s="5"/>
      <c r="TGR24" s="5"/>
      <c r="TGS24" s="5"/>
      <c r="TGT24" s="5"/>
      <c r="TGU24" s="5"/>
      <c r="TGV24" s="5"/>
      <c r="TGW24" s="5"/>
      <c r="TGX24" s="5"/>
      <c r="TGY24" s="5"/>
      <c r="TGZ24" s="5"/>
      <c r="THA24" s="5"/>
      <c r="THB24" s="5"/>
      <c r="THC24" s="5"/>
      <c r="THD24" s="5"/>
      <c r="THE24" s="5"/>
      <c r="THF24" s="5"/>
      <c r="THG24" s="5"/>
      <c r="THH24" s="5"/>
      <c r="THI24" s="5"/>
      <c r="THJ24" s="5"/>
      <c r="THK24" s="5"/>
      <c r="THL24" s="5"/>
      <c r="THM24" s="5"/>
      <c r="THN24" s="5"/>
      <c r="THO24" s="5"/>
      <c r="THP24" s="5"/>
      <c r="THQ24" s="5"/>
      <c r="THR24" s="5"/>
      <c r="THS24" s="5"/>
      <c r="THT24" s="5"/>
      <c r="THU24" s="5"/>
      <c r="THV24" s="5"/>
      <c r="THW24" s="5"/>
      <c r="THX24" s="5"/>
      <c r="THY24" s="5"/>
      <c r="THZ24" s="5"/>
      <c r="TIA24" s="5"/>
      <c r="TIB24" s="5"/>
      <c r="TIC24" s="5"/>
      <c r="TID24" s="5"/>
      <c r="TIE24" s="5"/>
      <c r="TIF24" s="5"/>
      <c r="TIG24" s="5"/>
      <c r="TIH24" s="5"/>
      <c r="TII24" s="5"/>
      <c r="TIJ24" s="5"/>
      <c r="TIK24" s="5"/>
      <c r="TIL24" s="5"/>
      <c r="TIM24" s="5"/>
      <c r="TIN24" s="5"/>
      <c r="TIO24" s="5"/>
      <c r="TIP24" s="5"/>
      <c r="TIQ24" s="5"/>
      <c r="TIR24" s="5"/>
      <c r="TIS24" s="5"/>
      <c r="TIT24" s="5"/>
      <c r="TIU24" s="5"/>
      <c r="TIV24" s="5"/>
      <c r="TIW24" s="5"/>
      <c r="TIX24" s="5"/>
      <c r="TIY24" s="5"/>
      <c r="TIZ24" s="5"/>
      <c r="TJA24" s="5"/>
      <c r="TJB24" s="5"/>
      <c r="TJC24" s="5"/>
      <c r="TJD24" s="5"/>
      <c r="TJE24" s="5"/>
      <c r="TJF24" s="5"/>
      <c r="TJG24" s="5"/>
      <c r="TJH24" s="5"/>
      <c r="TJI24" s="5"/>
      <c r="TJJ24" s="5"/>
      <c r="TJK24" s="5"/>
      <c r="TJL24" s="5"/>
      <c r="TJM24" s="5"/>
      <c r="TJN24" s="5"/>
      <c r="TJO24" s="5"/>
      <c r="TJP24" s="5"/>
      <c r="TJQ24" s="5"/>
      <c r="TJR24" s="5"/>
      <c r="TJS24" s="5"/>
      <c r="TJT24" s="5"/>
      <c r="TJU24" s="5"/>
      <c r="TJV24" s="5"/>
      <c r="TJW24" s="5"/>
      <c r="TJX24" s="5"/>
      <c r="TJY24" s="5"/>
      <c r="TJZ24" s="5"/>
      <c r="TKA24" s="5"/>
      <c r="TKB24" s="5"/>
      <c r="TKC24" s="5"/>
      <c r="TKD24" s="5"/>
      <c r="TKE24" s="5"/>
      <c r="TKF24" s="5"/>
      <c r="TKG24" s="5"/>
      <c r="TKH24" s="5"/>
      <c r="TKI24" s="5"/>
      <c r="TKJ24" s="5"/>
      <c r="TKK24" s="5"/>
      <c r="TKL24" s="5"/>
      <c r="TKM24" s="5"/>
      <c r="TKN24" s="5"/>
      <c r="TKO24" s="5"/>
      <c r="TKP24" s="5"/>
      <c r="TKQ24" s="5"/>
      <c r="TKR24" s="5"/>
      <c r="TKS24" s="5"/>
      <c r="TKT24" s="5"/>
      <c r="TKU24" s="5"/>
      <c r="TKV24" s="5"/>
      <c r="TKW24" s="5"/>
      <c r="TKX24" s="5"/>
      <c r="TKY24" s="5"/>
      <c r="TKZ24" s="5"/>
      <c r="TLA24" s="5"/>
      <c r="TLB24" s="5"/>
      <c r="TLC24" s="5"/>
      <c r="TLD24" s="5"/>
      <c r="TLE24" s="5"/>
      <c r="TLF24" s="5"/>
      <c r="TLG24" s="5"/>
      <c r="TLH24" s="5"/>
      <c r="TLI24" s="5"/>
      <c r="TLJ24" s="5"/>
      <c r="TLK24" s="5"/>
      <c r="TLL24" s="5"/>
      <c r="TLM24" s="5"/>
      <c r="TLN24" s="5"/>
      <c r="TLO24" s="5"/>
      <c r="TLP24" s="5"/>
      <c r="TLQ24" s="5"/>
      <c r="TLR24" s="5"/>
      <c r="TLS24" s="5"/>
      <c r="TLT24" s="5"/>
      <c r="TLU24" s="5"/>
      <c r="TLV24" s="5"/>
      <c r="TLW24" s="5"/>
      <c r="TLX24" s="5"/>
      <c r="TLY24" s="5"/>
      <c r="TLZ24" s="5"/>
      <c r="TMA24" s="5"/>
      <c r="TMB24" s="5"/>
      <c r="TMC24" s="5"/>
      <c r="TMD24" s="5"/>
      <c r="TME24" s="5"/>
      <c r="TMF24" s="5"/>
      <c r="TMG24" s="5"/>
      <c r="TMH24" s="5"/>
      <c r="TMI24" s="5"/>
      <c r="TMJ24" s="5"/>
      <c r="TMK24" s="5"/>
      <c r="TML24" s="5"/>
      <c r="TMM24" s="5"/>
      <c r="TMN24" s="5"/>
      <c r="TMO24" s="5"/>
      <c r="TMP24" s="5"/>
      <c r="TMQ24" s="5"/>
      <c r="TMR24" s="5"/>
      <c r="TMS24" s="5"/>
      <c r="TMT24" s="5"/>
      <c r="TMU24" s="5"/>
      <c r="TMV24" s="5"/>
      <c r="TMW24" s="5"/>
      <c r="TMX24" s="5"/>
      <c r="TMY24" s="5"/>
      <c r="TMZ24" s="5"/>
      <c r="TNA24" s="5"/>
      <c r="TNB24" s="5"/>
      <c r="TNC24" s="5"/>
      <c r="TND24" s="5"/>
      <c r="TNE24" s="5"/>
      <c r="TNF24" s="5"/>
      <c r="TNG24" s="5"/>
      <c r="TNH24" s="5"/>
      <c r="TNI24" s="5"/>
      <c r="TNJ24" s="5"/>
      <c r="TNK24" s="5"/>
      <c r="TNL24" s="5"/>
      <c r="TNM24" s="5"/>
      <c r="TNN24" s="5"/>
      <c r="TNO24" s="5"/>
      <c r="TNP24" s="5"/>
      <c r="TNQ24" s="5"/>
      <c r="TNR24" s="5"/>
      <c r="TNS24" s="5"/>
      <c r="TNT24" s="5"/>
      <c r="TNU24" s="5"/>
      <c r="TNV24" s="5"/>
      <c r="TNW24" s="5"/>
      <c r="TNX24" s="5"/>
      <c r="TNY24" s="5"/>
      <c r="TNZ24" s="5"/>
      <c r="TOA24" s="5"/>
      <c r="TOB24" s="5"/>
      <c r="TOC24" s="5"/>
      <c r="TOD24" s="5"/>
      <c r="TOE24" s="5"/>
      <c r="TOF24" s="5"/>
      <c r="TOG24" s="5"/>
      <c r="TOH24" s="5"/>
      <c r="TOI24" s="5"/>
      <c r="TOJ24" s="5"/>
      <c r="TOK24" s="5"/>
      <c r="TOL24" s="5"/>
      <c r="TOM24" s="5"/>
      <c r="TON24" s="5"/>
      <c r="TOO24" s="5"/>
      <c r="TOP24" s="5"/>
      <c r="TOQ24" s="5"/>
      <c r="TOR24" s="5"/>
      <c r="TOS24" s="5"/>
      <c r="TOT24" s="5"/>
      <c r="TOU24" s="5"/>
      <c r="TOV24" s="5"/>
      <c r="TOW24" s="5"/>
      <c r="TOX24" s="5"/>
      <c r="TOY24" s="5"/>
      <c r="TOZ24" s="5"/>
      <c r="TPA24" s="5"/>
      <c r="TPB24" s="5"/>
      <c r="TPC24" s="5"/>
      <c r="TPD24" s="5"/>
      <c r="TPE24" s="5"/>
      <c r="TPF24" s="5"/>
      <c r="TPG24" s="5"/>
      <c r="TPH24" s="5"/>
      <c r="TPI24" s="5"/>
      <c r="TPJ24" s="5"/>
      <c r="TPK24" s="5"/>
      <c r="TPL24" s="5"/>
      <c r="TPM24" s="5"/>
      <c r="TPN24" s="5"/>
      <c r="TPO24" s="5"/>
      <c r="TPP24" s="5"/>
      <c r="TPQ24" s="5"/>
      <c r="TPR24" s="5"/>
      <c r="TPS24" s="5"/>
      <c r="TPT24" s="5"/>
      <c r="TPU24" s="5"/>
      <c r="TPV24" s="5"/>
      <c r="TPW24" s="5"/>
      <c r="TPX24" s="5"/>
      <c r="TPY24" s="5"/>
      <c r="TPZ24" s="5"/>
      <c r="TQA24" s="5"/>
      <c r="TQB24" s="5"/>
      <c r="TQC24" s="5"/>
      <c r="TQD24" s="5"/>
      <c r="TQE24" s="5"/>
      <c r="TQF24" s="5"/>
      <c r="TQG24" s="5"/>
      <c r="TQH24" s="5"/>
      <c r="TQI24" s="5"/>
      <c r="TQJ24" s="5"/>
      <c r="TQK24" s="5"/>
      <c r="TQL24" s="5"/>
      <c r="TQM24" s="5"/>
      <c r="TQN24" s="5"/>
      <c r="TQO24" s="5"/>
      <c r="TQP24" s="5"/>
      <c r="TQQ24" s="5"/>
      <c r="TQR24" s="5"/>
      <c r="TQS24" s="5"/>
      <c r="TQT24" s="5"/>
      <c r="TQU24" s="5"/>
      <c r="TQV24" s="5"/>
      <c r="TQW24" s="5"/>
      <c r="TQX24" s="5"/>
      <c r="TQY24" s="5"/>
      <c r="TQZ24" s="5"/>
      <c r="TRA24" s="5"/>
      <c r="TRB24" s="5"/>
      <c r="TRC24" s="5"/>
      <c r="TRD24" s="5"/>
      <c r="TRE24" s="5"/>
      <c r="TRF24" s="5"/>
      <c r="TRG24" s="5"/>
      <c r="TRH24" s="5"/>
      <c r="TRI24" s="5"/>
      <c r="TRJ24" s="5"/>
      <c r="TRK24" s="5"/>
      <c r="TRL24" s="5"/>
      <c r="TRM24" s="5"/>
      <c r="TRN24" s="5"/>
      <c r="TRO24" s="5"/>
      <c r="TRP24" s="5"/>
      <c r="TRQ24" s="5"/>
      <c r="TRR24" s="5"/>
      <c r="TRS24" s="5"/>
      <c r="TRT24" s="5"/>
      <c r="TRU24" s="5"/>
      <c r="TRV24" s="5"/>
      <c r="TRW24" s="5"/>
      <c r="TRX24" s="5"/>
      <c r="TRY24" s="5"/>
      <c r="TRZ24" s="5"/>
      <c r="TSA24" s="5"/>
      <c r="TSB24" s="5"/>
      <c r="TSC24" s="5"/>
      <c r="TSD24" s="5"/>
      <c r="TSE24" s="5"/>
      <c r="TSF24" s="5"/>
      <c r="TSG24" s="5"/>
      <c r="TSH24" s="5"/>
      <c r="TSI24" s="5"/>
      <c r="TSJ24" s="5"/>
      <c r="TSK24" s="5"/>
      <c r="TSL24" s="5"/>
      <c r="TSM24" s="5"/>
      <c r="TSN24" s="5"/>
      <c r="TSO24" s="5"/>
      <c r="TSP24" s="5"/>
      <c r="TSQ24" s="5"/>
      <c r="TSR24" s="5"/>
      <c r="TSS24" s="5"/>
      <c r="TST24" s="5"/>
      <c r="TSU24" s="5"/>
      <c r="TSV24" s="5"/>
      <c r="TSW24" s="5"/>
      <c r="TSX24" s="5"/>
      <c r="TSY24" s="5"/>
      <c r="TSZ24" s="5"/>
      <c r="TTA24" s="5"/>
      <c r="TTB24" s="5"/>
      <c r="TTC24" s="5"/>
      <c r="TTD24" s="5"/>
      <c r="TTE24" s="5"/>
      <c r="TTF24" s="5"/>
      <c r="TTG24" s="5"/>
      <c r="TTH24" s="5"/>
      <c r="TTI24" s="5"/>
      <c r="TTJ24" s="5"/>
      <c r="TTK24" s="5"/>
      <c r="TTL24" s="5"/>
      <c r="TTM24" s="5"/>
      <c r="TTN24" s="5"/>
      <c r="TTO24" s="5"/>
      <c r="TTP24" s="5"/>
      <c r="TTQ24" s="5"/>
      <c r="TTR24" s="5"/>
      <c r="TTS24" s="5"/>
      <c r="TTT24" s="5"/>
      <c r="TTU24" s="5"/>
      <c r="TTV24" s="5"/>
      <c r="TTW24" s="5"/>
      <c r="TTX24" s="5"/>
      <c r="TTY24" s="5"/>
      <c r="TTZ24" s="5"/>
      <c r="TUA24" s="5"/>
      <c r="TUB24" s="5"/>
      <c r="TUC24" s="5"/>
      <c r="TUD24" s="5"/>
      <c r="TUE24" s="5"/>
      <c r="TUF24" s="5"/>
      <c r="TUG24" s="5"/>
      <c r="TUH24" s="5"/>
      <c r="TUI24" s="5"/>
      <c r="TUJ24" s="5"/>
      <c r="TUK24" s="5"/>
      <c r="TUL24" s="5"/>
      <c r="TUM24" s="5"/>
      <c r="TUN24" s="5"/>
      <c r="TUO24" s="5"/>
      <c r="TUP24" s="5"/>
      <c r="TUQ24" s="5"/>
      <c r="TUR24" s="5"/>
      <c r="TUS24" s="5"/>
      <c r="TUT24" s="5"/>
      <c r="TUU24" s="5"/>
      <c r="TUV24" s="5"/>
      <c r="TUW24" s="5"/>
      <c r="TUX24" s="5"/>
      <c r="TUY24" s="5"/>
      <c r="TUZ24" s="5"/>
      <c r="TVA24" s="5"/>
      <c r="TVB24" s="5"/>
      <c r="TVC24" s="5"/>
      <c r="TVD24" s="5"/>
      <c r="TVE24" s="5"/>
      <c r="TVF24" s="5"/>
      <c r="TVG24" s="5"/>
      <c r="TVH24" s="5"/>
      <c r="TVI24" s="5"/>
      <c r="TVJ24" s="5"/>
      <c r="TVK24" s="5"/>
      <c r="TVL24" s="5"/>
      <c r="TVM24" s="5"/>
      <c r="TVN24" s="5"/>
      <c r="TVO24" s="5"/>
      <c r="TVP24" s="5"/>
      <c r="TVQ24" s="5"/>
      <c r="TVR24" s="5"/>
      <c r="TVS24" s="5"/>
      <c r="TVT24" s="5"/>
      <c r="TVU24" s="5"/>
      <c r="TVV24" s="5"/>
      <c r="TVW24" s="5"/>
      <c r="TVX24" s="5"/>
      <c r="TVY24" s="5"/>
      <c r="TVZ24" s="5"/>
      <c r="TWA24" s="5"/>
      <c r="TWB24" s="5"/>
      <c r="TWC24" s="5"/>
      <c r="TWD24" s="5"/>
      <c r="TWE24" s="5"/>
      <c r="TWF24" s="5"/>
      <c r="TWG24" s="5"/>
      <c r="TWH24" s="5"/>
      <c r="TWI24" s="5"/>
      <c r="TWJ24" s="5"/>
      <c r="TWK24" s="5"/>
      <c r="TWL24" s="5"/>
      <c r="TWM24" s="5"/>
      <c r="TWN24" s="5"/>
      <c r="TWO24" s="5"/>
      <c r="TWP24" s="5"/>
      <c r="TWQ24" s="5"/>
      <c r="TWR24" s="5"/>
      <c r="TWS24" s="5"/>
      <c r="TWT24" s="5"/>
      <c r="TWU24" s="5"/>
      <c r="TWV24" s="5"/>
      <c r="TWW24" s="5"/>
      <c r="TWX24" s="5"/>
      <c r="TWY24" s="5"/>
      <c r="TWZ24" s="5"/>
      <c r="TXA24" s="5"/>
      <c r="TXB24" s="5"/>
      <c r="TXC24" s="5"/>
      <c r="TXD24" s="5"/>
      <c r="TXE24" s="5"/>
      <c r="TXF24" s="5"/>
      <c r="TXG24" s="5"/>
      <c r="TXH24" s="5"/>
      <c r="TXI24" s="5"/>
      <c r="TXJ24" s="5"/>
      <c r="TXK24" s="5"/>
      <c r="TXL24" s="5"/>
      <c r="TXM24" s="5"/>
      <c r="TXN24" s="5"/>
      <c r="TXO24" s="5"/>
      <c r="TXP24" s="5"/>
      <c r="TXQ24" s="5"/>
      <c r="TXR24" s="5"/>
      <c r="TXS24" s="5"/>
      <c r="TXT24" s="5"/>
      <c r="TXU24" s="5"/>
      <c r="TXV24" s="5"/>
      <c r="TXW24" s="5"/>
      <c r="TXX24" s="5"/>
      <c r="TXY24" s="5"/>
      <c r="TXZ24" s="5"/>
      <c r="TYA24" s="5"/>
      <c r="TYB24" s="5"/>
      <c r="TYC24" s="5"/>
      <c r="TYD24" s="5"/>
      <c r="TYE24" s="5"/>
      <c r="TYF24" s="5"/>
      <c r="TYG24" s="5"/>
      <c r="TYH24" s="5"/>
      <c r="TYI24" s="5"/>
      <c r="TYJ24" s="5"/>
      <c r="TYK24" s="5"/>
      <c r="TYL24" s="5"/>
      <c r="TYM24" s="5"/>
      <c r="TYN24" s="5"/>
      <c r="TYO24" s="5"/>
      <c r="TYP24" s="5"/>
      <c r="TYQ24" s="5"/>
      <c r="TYR24" s="5"/>
      <c r="TYS24" s="5"/>
      <c r="TYT24" s="5"/>
      <c r="TYU24" s="5"/>
      <c r="TYV24" s="5"/>
      <c r="TYW24" s="5"/>
      <c r="TYX24" s="5"/>
      <c r="TYY24" s="5"/>
      <c r="TYZ24" s="5"/>
      <c r="TZA24" s="5"/>
      <c r="TZB24" s="5"/>
      <c r="TZC24" s="5"/>
      <c r="TZD24" s="5"/>
      <c r="TZE24" s="5"/>
      <c r="TZF24" s="5"/>
      <c r="TZG24" s="5"/>
      <c r="TZH24" s="5"/>
      <c r="TZI24" s="5"/>
      <c r="TZJ24" s="5"/>
      <c r="TZK24" s="5"/>
      <c r="TZL24" s="5"/>
      <c r="TZM24" s="5"/>
      <c r="TZN24" s="5"/>
      <c r="TZO24" s="5"/>
      <c r="TZP24" s="5"/>
      <c r="TZQ24" s="5"/>
      <c r="TZR24" s="5"/>
      <c r="TZS24" s="5"/>
      <c r="TZT24" s="5"/>
      <c r="TZU24" s="5"/>
      <c r="TZV24" s="5"/>
      <c r="TZW24" s="5"/>
      <c r="TZX24" s="5"/>
      <c r="TZY24" s="5"/>
      <c r="TZZ24" s="5"/>
      <c r="UAA24" s="5"/>
      <c r="UAB24" s="5"/>
      <c r="UAC24" s="5"/>
      <c r="UAD24" s="5"/>
      <c r="UAE24" s="5"/>
      <c r="UAF24" s="5"/>
      <c r="UAG24" s="5"/>
      <c r="UAH24" s="5"/>
      <c r="UAI24" s="5"/>
      <c r="UAJ24" s="5"/>
      <c r="UAK24" s="5"/>
      <c r="UAL24" s="5"/>
      <c r="UAM24" s="5"/>
      <c r="UAN24" s="5"/>
      <c r="UAO24" s="5"/>
      <c r="UAP24" s="5"/>
      <c r="UAQ24" s="5"/>
      <c r="UAR24" s="5"/>
      <c r="UAS24" s="5"/>
      <c r="UAT24" s="5"/>
      <c r="UAU24" s="5"/>
      <c r="UAV24" s="5"/>
      <c r="UAW24" s="5"/>
      <c r="UAX24" s="5"/>
      <c r="UAY24" s="5"/>
      <c r="UAZ24" s="5"/>
      <c r="UBA24" s="5"/>
      <c r="UBB24" s="5"/>
      <c r="UBC24" s="5"/>
      <c r="UBD24" s="5"/>
      <c r="UBE24" s="5"/>
      <c r="UBF24" s="5"/>
      <c r="UBG24" s="5"/>
      <c r="UBH24" s="5"/>
      <c r="UBI24" s="5"/>
      <c r="UBJ24" s="5"/>
      <c r="UBK24" s="5"/>
      <c r="UBL24" s="5"/>
      <c r="UBM24" s="5"/>
      <c r="UBN24" s="5"/>
      <c r="UBO24" s="5"/>
      <c r="UBP24" s="5"/>
      <c r="UBQ24" s="5"/>
      <c r="UBR24" s="5"/>
      <c r="UBS24" s="5"/>
      <c r="UBT24" s="5"/>
      <c r="UBU24" s="5"/>
      <c r="UBV24" s="5"/>
      <c r="UBW24" s="5"/>
      <c r="UBX24" s="5"/>
      <c r="UBY24" s="5"/>
      <c r="UBZ24" s="5"/>
      <c r="UCA24" s="5"/>
      <c r="UCB24" s="5"/>
      <c r="UCC24" s="5"/>
      <c r="UCD24" s="5"/>
      <c r="UCE24" s="5"/>
      <c r="UCF24" s="5"/>
      <c r="UCG24" s="5"/>
      <c r="UCH24" s="5"/>
      <c r="UCI24" s="5"/>
      <c r="UCJ24" s="5"/>
      <c r="UCK24" s="5"/>
      <c r="UCL24" s="5"/>
      <c r="UCM24" s="5"/>
      <c r="UCN24" s="5"/>
      <c r="UCO24" s="5"/>
      <c r="UCP24" s="5"/>
      <c r="UCQ24" s="5"/>
      <c r="UCR24" s="5"/>
      <c r="UCS24" s="5"/>
      <c r="UCT24" s="5"/>
      <c r="UCU24" s="5"/>
      <c r="UCV24" s="5"/>
      <c r="UCW24" s="5"/>
      <c r="UCX24" s="5"/>
      <c r="UCY24" s="5"/>
      <c r="UCZ24" s="5"/>
      <c r="UDA24" s="5"/>
      <c r="UDB24" s="5"/>
      <c r="UDC24" s="5"/>
      <c r="UDD24" s="5"/>
      <c r="UDE24" s="5"/>
      <c r="UDF24" s="5"/>
      <c r="UDG24" s="5"/>
      <c r="UDH24" s="5"/>
      <c r="UDI24" s="5"/>
      <c r="UDJ24" s="5"/>
      <c r="UDK24" s="5"/>
      <c r="UDL24" s="5"/>
      <c r="UDM24" s="5"/>
      <c r="UDN24" s="5"/>
      <c r="UDO24" s="5"/>
      <c r="UDP24" s="5"/>
      <c r="UDQ24" s="5"/>
      <c r="UDR24" s="5"/>
      <c r="UDS24" s="5"/>
      <c r="UDT24" s="5"/>
      <c r="UDU24" s="5"/>
      <c r="UDV24" s="5"/>
      <c r="UDW24" s="5"/>
      <c r="UDX24" s="5"/>
      <c r="UDY24" s="5"/>
      <c r="UDZ24" s="5"/>
      <c r="UEA24" s="5"/>
      <c r="UEB24" s="5"/>
      <c r="UEC24" s="5"/>
      <c r="UED24" s="5"/>
      <c r="UEE24" s="5"/>
      <c r="UEF24" s="5"/>
      <c r="UEG24" s="5"/>
      <c r="UEH24" s="5"/>
      <c r="UEI24" s="5"/>
      <c r="UEJ24" s="5"/>
      <c r="UEK24" s="5"/>
      <c r="UEL24" s="5"/>
      <c r="UEM24" s="5"/>
      <c r="UEN24" s="5"/>
      <c r="UEO24" s="5"/>
      <c r="UEP24" s="5"/>
      <c r="UEQ24" s="5"/>
      <c r="UER24" s="5"/>
      <c r="UES24" s="5"/>
      <c r="UET24" s="5"/>
      <c r="UEU24" s="5"/>
      <c r="UEV24" s="5"/>
      <c r="UEW24" s="5"/>
      <c r="UEX24" s="5"/>
      <c r="UEY24" s="5"/>
      <c r="UEZ24" s="5"/>
      <c r="UFA24" s="5"/>
      <c r="UFB24" s="5"/>
      <c r="UFC24" s="5"/>
      <c r="UFD24" s="5"/>
      <c r="UFE24" s="5"/>
      <c r="UFF24" s="5"/>
      <c r="UFG24" s="5"/>
      <c r="UFH24" s="5"/>
      <c r="UFI24" s="5"/>
      <c r="UFJ24" s="5"/>
      <c r="UFK24" s="5"/>
      <c r="UFL24" s="5"/>
      <c r="UFM24" s="5"/>
      <c r="UFN24" s="5"/>
      <c r="UFO24" s="5"/>
      <c r="UFP24" s="5"/>
      <c r="UFQ24" s="5"/>
      <c r="UFR24" s="5"/>
      <c r="UFS24" s="5"/>
      <c r="UFT24" s="5"/>
      <c r="UFU24" s="5"/>
      <c r="UFV24" s="5"/>
      <c r="UFW24" s="5"/>
      <c r="UFX24" s="5"/>
      <c r="UFY24" s="5"/>
      <c r="UFZ24" s="5"/>
      <c r="UGA24" s="5"/>
      <c r="UGB24" s="5"/>
      <c r="UGC24" s="5"/>
      <c r="UGD24" s="5"/>
      <c r="UGE24" s="5"/>
      <c r="UGF24" s="5"/>
      <c r="UGG24" s="5"/>
      <c r="UGH24" s="5"/>
      <c r="UGI24" s="5"/>
      <c r="UGJ24" s="5"/>
      <c r="UGK24" s="5"/>
      <c r="UGL24" s="5"/>
      <c r="UGM24" s="5"/>
      <c r="UGN24" s="5"/>
      <c r="UGO24" s="5"/>
      <c r="UGP24" s="5"/>
      <c r="UGQ24" s="5"/>
      <c r="UGR24" s="5"/>
      <c r="UGS24" s="5"/>
      <c r="UGT24" s="5"/>
      <c r="UGU24" s="5"/>
      <c r="UGV24" s="5"/>
      <c r="UGW24" s="5"/>
      <c r="UGX24" s="5"/>
      <c r="UGY24" s="5"/>
      <c r="UGZ24" s="5"/>
      <c r="UHA24" s="5"/>
      <c r="UHB24" s="5"/>
      <c r="UHC24" s="5"/>
      <c r="UHD24" s="5"/>
      <c r="UHE24" s="5"/>
      <c r="UHF24" s="5"/>
      <c r="UHG24" s="5"/>
      <c r="UHH24" s="5"/>
      <c r="UHI24" s="5"/>
      <c r="UHJ24" s="5"/>
      <c r="UHK24" s="5"/>
      <c r="UHL24" s="5"/>
      <c r="UHM24" s="5"/>
      <c r="UHN24" s="5"/>
      <c r="UHO24" s="5"/>
      <c r="UHP24" s="5"/>
      <c r="UHQ24" s="5"/>
      <c r="UHR24" s="5"/>
      <c r="UHS24" s="5"/>
      <c r="UHT24" s="5"/>
      <c r="UHU24" s="5"/>
      <c r="UHV24" s="5"/>
      <c r="UHW24" s="5"/>
      <c r="UHX24" s="5"/>
      <c r="UHY24" s="5"/>
      <c r="UHZ24" s="5"/>
      <c r="UIA24" s="5"/>
      <c r="UIB24" s="5"/>
      <c r="UIC24" s="5"/>
      <c r="UID24" s="5"/>
      <c r="UIE24" s="5"/>
      <c r="UIF24" s="5"/>
      <c r="UIG24" s="5"/>
      <c r="UIH24" s="5"/>
      <c r="UII24" s="5"/>
      <c r="UIJ24" s="5"/>
      <c r="UIK24" s="5"/>
      <c r="UIL24" s="5"/>
      <c r="UIM24" s="5"/>
      <c r="UIN24" s="5"/>
      <c r="UIO24" s="5"/>
      <c r="UIP24" s="5"/>
      <c r="UIQ24" s="5"/>
      <c r="UIR24" s="5"/>
      <c r="UIS24" s="5"/>
      <c r="UIT24" s="5"/>
      <c r="UIU24" s="5"/>
      <c r="UIV24" s="5"/>
      <c r="UIW24" s="5"/>
      <c r="UIX24" s="5"/>
      <c r="UIY24" s="5"/>
      <c r="UIZ24" s="5"/>
      <c r="UJA24" s="5"/>
      <c r="UJB24" s="5"/>
      <c r="UJC24" s="5"/>
      <c r="UJD24" s="5"/>
      <c r="UJE24" s="5"/>
      <c r="UJF24" s="5"/>
      <c r="UJG24" s="5"/>
      <c r="UJH24" s="5"/>
      <c r="UJI24" s="5"/>
      <c r="UJJ24" s="5"/>
      <c r="UJK24" s="5"/>
      <c r="UJL24" s="5"/>
      <c r="UJM24" s="5"/>
      <c r="UJN24" s="5"/>
      <c r="UJO24" s="5"/>
      <c r="UJP24" s="5"/>
      <c r="UJQ24" s="5"/>
      <c r="UJR24" s="5"/>
      <c r="UJS24" s="5"/>
      <c r="UJT24" s="5"/>
      <c r="UJU24" s="5"/>
      <c r="UJV24" s="5"/>
      <c r="UJW24" s="5"/>
      <c r="UJX24" s="5"/>
      <c r="UJY24" s="5"/>
      <c r="UJZ24" s="5"/>
      <c r="UKA24" s="5"/>
      <c r="UKB24" s="5"/>
      <c r="UKC24" s="5"/>
      <c r="UKD24" s="5"/>
      <c r="UKE24" s="5"/>
      <c r="UKF24" s="5"/>
      <c r="UKG24" s="5"/>
      <c r="UKH24" s="5"/>
      <c r="UKI24" s="5"/>
      <c r="UKJ24" s="5"/>
      <c r="UKK24" s="5"/>
      <c r="UKL24" s="5"/>
      <c r="UKM24" s="5"/>
      <c r="UKN24" s="5"/>
      <c r="UKO24" s="5"/>
      <c r="UKP24" s="5"/>
      <c r="UKQ24" s="5"/>
      <c r="UKR24" s="5"/>
      <c r="UKS24" s="5"/>
      <c r="UKT24" s="5"/>
      <c r="UKU24" s="5"/>
      <c r="UKV24" s="5"/>
      <c r="UKW24" s="5"/>
      <c r="UKX24" s="5"/>
      <c r="UKY24" s="5"/>
      <c r="UKZ24" s="5"/>
      <c r="ULA24" s="5"/>
      <c r="ULB24" s="5"/>
      <c r="ULC24" s="5"/>
      <c r="ULD24" s="5"/>
      <c r="ULE24" s="5"/>
      <c r="ULF24" s="5"/>
      <c r="ULG24" s="5"/>
      <c r="ULH24" s="5"/>
      <c r="ULI24" s="5"/>
      <c r="ULJ24" s="5"/>
      <c r="ULK24" s="5"/>
      <c r="ULL24" s="5"/>
      <c r="ULM24" s="5"/>
      <c r="ULN24" s="5"/>
      <c r="ULO24" s="5"/>
      <c r="ULP24" s="5"/>
      <c r="ULQ24" s="5"/>
      <c r="ULR24" s="5"/>
      <c r="ULS24" s="5"/>
      <c r="ULT24" s="5"/>
      <c r="ULU24" s="5"/>
      <c r="ULV24" s="5"/>
      <c r="ULW24" s="5"/>
      <c r="ULX24" s="5"/>
      <c r="ULY24" s="5"/>
      <c r="ULZ24" s="5"/>
      <c r="UMA24" s="5"/>
      <c r="UMB24" s="5"/>
      <c r="UMC24" s="5"/>
      <c r="UMD24" s="5"/>
      <c r="UME24" s="5"/>
      <c r="UMF24" s="5"/>
      <c r="UMG24" s="5"/>
      <c r="UMH24" s="5"/>
      <c r="UMI24" s="5"/>
      <c r="UMJ24" s="5"/>
      <c r="UMK24" s="5"/>
      <c r="UML24" s="5"/>
      <c r="UMM24" s="5"/>
      <c r="UMN24" s="5"/>
      <c r="UMO24" s="5"/>
      <c r="UMP24" s="5"/>
      <c r="UMQ24" s="5"/>
      <c r="UMR24" s="5"/>
      <c r="UMS24" s="5"/>
      <c r="UMT24" s="5"/>
      <c r="UMU24" s="5"/>
      <c r="UMV24" s="5"/>
      <c r="UMW24" s="5"/>
      <c r="UMX24" s="5"/>
      <c r="UMY24" s="5"/>
      <c r="UMZ24" s="5"/>
      <c r="UNA24" s="5"/>
      <c r="UNB24" s="5"/>
      <c r="UNC24" s="5"/>
      <c r="UND24" s="5"/>
      <c r="UNE24" s="5"/>
      <c r="UNF24" s="5"/>
      <c r="UNG24" s="5"/>
      <c r="UNH24" s="5"/>
      <c r="UNI24" s="5"/>
      <c r="UNJ24" s="5"/>
      <c r="UNK24" s="5"/>
      <c r="UNL24" s="5"/>
      <c r="UNM24" s="5"/>
      <c r="UNN24" s="5"/>
      <c r="UNO24" s="5"/>
      <c r="UNP24" s="5"/>
      <c r="UNQ24" s="5"/>
      <c r="UNR24" s="5"/>
      <c r="UNS24" s="5"/>
      <c r="UNT24" s="5"/>
      <c r="UNU24" s="5"/>
      <c r="UNV24" s="5"/>
      <c r="UNW24" s="5"/>
      <c r="UNX24" s="5"/>
      <c r="UNY24" s="5"/>
      <c r="UNZ24" s="5"/>
      <c r="UOA24" s="5"/>
      <c r="UOB24" s="5"/>
      <c r="UOC24" s="5"/>
      <c r="UOD24" s="5"/>
      <c r="UOE24" s="5"/>
      <c r="UOF24" s="5"/>
      <c r="UOG24" s="5"/>
      <c r="UOH24" s="5"/>
      <c r="UOI24" s="5"/>
      <c r="UOJ24" s="5"/>
      <c r="UOK24" s="5"/>
      <c r="UOL24" s="5"/>
      <c r="UOM24" s="5"/>
      <c r="UON24" s="5"/>
      <c r="UOO24" s="5"/>
      <c r="UOP24" s="5"/>
      <c r="UOQ24" s="5"/>
      <c r="UOR24" s="5"/>
      <c r="UOS24" s="5"/>
      <c r="UOT24" s="5"/>
      <c r="UOU24" s="5"/>
      <c r="UOV24" s="5"/>
      <c r="UOW24" s="5"/>
      <c r="UOX24" s="5"/>
      <c r="UOY24" s="5"/>
      <c r="UOZ24" s="5"/>
      <c r="UPA24" s="5"/>
      <c r="UPB24" s="5"/>
      <c r="UPC24" s="5"/>
      <c r="UPD24" s="5"/>
      <c r="UPE24" s="5"/>
      <c r="UPF24" s="5"/>
      <c r="UPG24" s="5"/>
      <c r="UPH24" s="5"/>
      <c r="UPI24" s="5"/>
      <c r="UPJ24" s="5"/>
      <c r="UPK24" s="5"/>
      <c r="UPL24" s="5"/>
      <c r="UPM24" s="5"/>
      <c r="UPN24" s="5"/>
      <c r="UPO24" s="5"/>
      <c r="UPP24" s="5"/>
      <c r="UPQ24" s="5"/>
      <c r="UPR24" s="5"/>
      <c r="UPS24" s="5"/>
      <c r="UPT24" s="5"/>
      <c r="UPU24" s="5"/>
      <c r="UPV24" s="5"/>
      <c r="UPW24" s="5"/>
      <c r="UPX24" s="5"/>
      <c r="UPY24" s="5"/>
      <c r="UPZ24" s="5"/>
      <c r="UQA24" s="5"/>
      <c r="UQB24" s="5"/>
      <c r="UQC24" s="5"/>
      <c r="UQD24" s="5"/>
      <c r="UQE24" s="5"/>
      <c r="UQF24" s="5"/>
      <c r="UQG24" s="5"/>
      <c r="UQH24" s="5"/>
      <c r="UQI24" s="5"/>
      <c r="UQJ24" s="5"/>
      <c r="UQK24" s="5"/>
      <c r="UQL24" s="5"/>
      <c r="UQM24" s="5"/>
      <c r="UQN24" s="5"/>
      <c r="UQO24" s="5"/>
      <c r="UQP24" s="5"/>
      <c r="UQQ24" s="5"/>
      <c r="UQR24" s="5"/>
      <c r="UQS24" s="5"/>
      <c r="UQT24" s="5"/>
      <c r="UQU24" s="5"/>
      <c r="UQV24" s="5"/>
      <c r="UQW24" s="5"/>
      <c r="UQX24" s="5"/>
      <c r="UQY24" s="5"/>
      <c r="UQZ24" s="5"/>
      <c r="URA24" s="5"/>
      <c r="URB24" s="5"/>
      <c r="URC24" s="5"/>
      <c r="URD24" s="5"/>
      <c r="URE24" s="5"/>
      <c r="URF24" s="5"/>
      <c r="URG24" s="5"/>
      <c r="URH24" s="5"/>
      <c r="URI24" s="5"/>
      <c r="URJ24" s="5"/>
      <c r="URK24" s="5"/>
      <c r="URL24" s="5"/>
      <c r="URM24" s="5"/>
      <c r="URN24" s="5"/>
      <c r="URO24" s="5"/>
      <c r="URP24" s="5"/>
      <c r="URQ24" s="5"/>
      <c r="URR24" s="5"/>
      <c r="URS24" s="5"/>
      <c r="URT24" s="5"/>
      <c r="URU24" s="5"/>
      <c r="URV24" s="5"/>
      <c r="URW24" s="5"/>
      <c r="URX24" s="5"/>
      <c r="URY24" s="5"/>
      <c r="URZ24" s="5"/>
      <c r="USA24" s="5"/>
      <c r="USB24" s="5"/>
      <c r="USC24" s="5"/>
      <c r="USD24" s="5"/>
      <c r="USE24" s="5"/>
      <c r="USF24" s="5"/>
      <c r="USG24" s="5"/>
      <c r="USH24" s="5"/>
      <c r="USI24" s="5"/>
      <c r="USJ24" s="5"/>
      <c r="USK24" s="5"/>
      <c r="USL24" s="5"/>
      <c r="USM24" s="5"/>
      <c r="USN24" s="5"/>
      <c r="USO24" s="5"/>
      <c r="USP24" s="5"/>
      <c r="USQ24" s="5"/>
      <c r="USR24" s="5"/>
      <c r="USS24" s="5"/>
      <c r="UST24" s="5"/>
      <c r="USU24" s="5"/>
      <c r="USV24" s="5"/>
      <c r="USW24" s="5"/>
      <c r="USX24" s="5"/>
      <c r="USY24" s="5"/>
      <c r="USZ24" s="5"/>
      <c r="UTA24" s="5"/>
      <c r="UTB24" s="5"/>
      <c r="UTC24" s="5"/>
      <c r="UTD24" s="5"/>
      <c r="UTE24" s="5"/>
      <c r="UTF24" s="5"/>
      <c r="UTG24" s="5"/>
      <c r="UTH24" s="5"/>
      <c r="UTI24" s="5"/>
      <c r="UTJ24" s="5"/>
      <c r="UTK24" s="5"/>
      <c r="UTL24" s="5"/>
      <c r="UTM24" s="5"/>
      <c r="UTN24" s="5"/>
      <c r="UTO24" s="5"/>
      <c r="UTP24" s="5"/>
      <c r="UTQ24" s="5"/>
      <c r="UTR24" s="5"/>
      <c r="UTS24" s="5"/>
      <c r="UTT24" s="5"/>
      <c r="UTU24" s="5"/>
      <c r="UTV24" s="5"/>
      <c r="UTW24" s="5"/>
      <c r="UTX24" s="5"/>
      <c r="UTY24" s="5"/>
      <c r="UTZ24" s="5"/>
      <c r="UUA24" s="5"/>
      <c r="UUB24" s="5"/>
      <c r="UUC24" s="5"/>
      <c r="UUD24" s="5"/>
      <c r="UUE24" s="5"/>
      <c r="UUF24" s="5"/>
      <c r="UUG24" s="5"/>
      <c r="UUH24" s="5"/>
      <c r="UUI24" s="5"/>
      <c r="UUJ24" s="5"/>
      <c r="UUK24" s="5"/>
      <c r="UUL24" s="5"/>
      <c r="UUM24" s="5"/>
      <c r="UUN24" s="5"/>
      <c r="UUO24" s="5"/>
      <c r="UUP24" s="5"/>
      <c r="UUQ24" s="5"/>
      <c r="UUR24" s="5"/>
      <c r="UUS24" s="5"/>
      <c r="UUT24" s="5"/>
      <c r="UUU24" s="5"/>
      <c r="UUV24" s="5"/>
      <c r="UUW24" s="5"/>
      <c r="UUX24" s="5"/>
      <c r="UUY24" s="5"/>
      <c r="UUZ24" s="5"/>
      <c r="UVA24" s="5"/>
      <c r="UVB24" s="5"/>
      <c r="UVC24" s="5"/>
      <c r="UVD24" s="5"/>
      <c r="UVE24" s="5"/>
      <c r="UVF24" s="5"/>
      <c r="UVG24" s="5"/>
      <c r="UVH24" s="5"/>
      <c r="UVI24" s="5"/>
      <c r="UVJ24" s="5"/>
      <c r="UVK24" s="5"/>
      <c r="UVL24" s="5"/>
      <c r="UVM24" s="5"/>
      <c r="UVN24" s="5"/>
      <c r="UVO24" s="5"/>
      <c r="UVP24" s="5"/>
      <c r="UVQ24" s="5"/>
      <c r="UVR24" s="5"/>
      <c r="UVS24" s="5"/>
      <c r="UVT24" s="5"/>
      <c r="UVU24" s="5"/>
      <c r="UVV24" s="5"/>
      <c r="UVW24" s="5"/>
      <c r="UVX24" s="5"/>
      <c r="UVY24" s="5"/>
      <c r="UVZ24" s="5"/>
      <c r="UWA24" s="5"/>
      <c r="UWB24" s="5"/>
      <c r="UWC24" s="5"/>
      <c r="UWD24" s="5"/>
      <c r="UWE24" s="5"/>
      <c r="UWF24" s="5"/>
      <c r="UWG24" s="5"/>
      <c r="UWH24" s="5"/>
      <c r="UWI24" s="5"/>
      <c r="UWJ24" s="5"/>
      <c r="UWK24" s="5"/>
      <c r="UWL24" s="5"/>
      <c r="UWM24" s="5"/>
      <c r="UWN24" s="5"/>
      <c r="UWO24" s="5"/>
      <c r="UWP24" s="5"/>
      <c r="UWQ24" s="5"/>
      <c r="UWR24" s="5"/>
      <c r="UWS24" s="5"/>
      <c r="UWT24" s="5"/>
      <c r="UWU24" s="5"/>
      <c r="UWV24" s="5"/>
      <c r="UWW24" s="5"/>
      <c r="UWX24" s="5"/>
      <c r="UWY24" s="5"/>
      <c r="UWZ24" s="5"/>
      <c r="UXA24" s="5"/>
      <c r="UXB24" s="5"/>
      <c r="UXC24" s="5"/>
      <c r="UXD24" s="5"/>
      <c r="UXE24" s="5"/>
      <c r="UXF24" s="5"/>
      <c r="UXG24" s="5"/>
      <c r="UXH24" s="5"/>
      <c r="UXI24" s="5"/>
      <c r="UXJ24" s="5"/>
      <c r="UXK24" s="5"/>
      <c r="UXL24" s="5"/>
      <c r="UXM24" s="5"/>
      <c r="UXN24" s="5"/>
      <c r="UXO24" s="5"/>
      <c r="UXP24" s="5"/>
      <c r="UXQ24" s="5"/>
      <c r="UXR24" s="5"/>
      <c r="UXS24" s="5"/>
      <c r="UXT24" s="5"/>
      <c r="UXU24" s="5"/>
      <c r="UXV24" s="5"/>
      <c r="UXW24" s="5"/>
      <c r="UXX24" s="5"/>
      <c r="UXY24" s="5"/>
      <c r="UXZ24" s="5"/>
      <c r="UYA24" s="5"/>
      <c r="UYB24" s="5"/>
      <c r="UYC24" s="5"/>
      <c r="UYD24" s="5"/>
      <c r="UYE24" s="5"/>
      <c r="UYF24" s="5"/>
      <c r="UYG24" s="5"/>
      <c r="UYH24" s="5"/>
      <c r="UYI24" s="5"/>
      <c r="UYJ24" s="5"/>
      <c r="UYK24" s="5"/>
      <c r="UYL24" s="5"/>
      <c r="UYM24" s="5"/>
      <c r="UYN24" s="5"/>
      <c r="UYO24" s="5"/>
      <c r="UYP24" s="5"/>
      <c r="UYQ24" s="5"/>
      <c r="UYR24" s="5"/>
      <c r="UYS24" s="5"/>
      <c r="UYT24" s="5"/>
      <c r="UYU24" s="5"/>
      <c r="UYV24" s="5"/>
      <c r="UYW24" s="5"/>
      <c r="UYX24" s="5"/>
      <c r="UYY24" s="5"/>
      <c r="UYZ24" s="5"/>
      <c r="UZA24" s="5"/>
      <c r="UZB24" s="5"/>
      <c r="UZC24" s="5"/>
      <c r="UZD24" s="5"/>
      <c r="UZE24" s="5"/>
      <c r="UZF24" s="5"/>
      <c r="UZG24" s="5"/>
      <c r="UZH24" s="5"/>
      <c r="UZI24" s="5"/>
      <c r="UZJ24" s="5"/>
      <c r="UZK24" s="5"/>
      <c r="UZL24" s="5"/>
      <c r="UZM24" s="5"/>
      <c r="UZN24" s="5"/>
      <c r="UZO24" s="5"/>
      <c r="UZP24" s="5"/>
      <c r="UZQ24" s="5"/>
      <c r="UZR24" s="5"/>
      <c r="UZS24" s="5"/>
      <c r="UZT24" s="5"/>
      <c r="UZU24" s="5"/>
      <c r="UZV24" s="5"/>
      <c r="UZW24" s="5"/>
      <c r="UZX24" s="5"/>
      <c r="UZY24" s="5"/>
      <c r="UZZ24" s="5"/>
      <c r="VAA24" s="5"/>
      <c r="VAB24" s="5"/>
      <c r="VAC24" s="5"/>
      <c r="VAD24" s="5"/>
      <c r="VAE24" s="5"/>
      <c r="VAF24" s="5"/>
      <c r="VAG24" s="5"/>
      <c r="VAH24" s="5"/>
      <c r="VAI24" s="5"/>
      <c r="VAJ24" s="5"/>
      <c r="VAK24" s="5"/>
      <c r="VAL24" s="5"/>
      <c r="VAM24" s="5"/>
      <c r="VAN24" s="5"/>
      <c r="VAO24" s="5"/>
      <c r="VAP24" s="5"/>
      <c r="VAQ24" s="5"/>
      <c r="VAR24" s="5"/>
      <c r="VAS24" s="5"/>
      <c r="VAT24" s="5"/>
      <c r="VAU24" s="5"/>
      <c r="VAV24" s="5"/>
      <c r="VAW24" s="5"/>
      <c r="VAX24" s="5"/>
      <c r="VAY24" s="5"/>
      <c r="VAZ24" s="5"/>
      <c r="VBA24" s="5"/>
      <c r="VBB24" s="5"/>
      <c r="VBC24" s="5"/>
      <c r="VBD24" s="5"/>
      <c r="VBE24" s="5"/>
      <c r="VBF24" s="5"/>
      <c r="VBG24" s="5"/>
      <c r="VBH24" s="5"/>
      <c r="VBI24" s="5"/>
      <c r="VBJ24" s="5"/>
      <c r="VBK24" s="5"/>
      <c r="VBL24" s="5"/>
      <c r="VBM24" s="5"/>
      <c r="VBN24" s="5"/>
      <c r="VBO24" s="5"/>
      <c r="VBP24" s="5"/>
      <c r="VBQ24" s="5"/>
      <c r="VBR24" s="5"/>
      <c r="VBS24" s="5"/>
      <c r="VBT24" s="5"/>
      <c r="VBU24" s="5"/>
      <c r="VBV24" s="5"/>
      <c r="VBW24" s="5"/>
      <c r="VBX24" s="5"/>
      <c r="VBY24" s="5"/>
      <c r="VBZ24" s="5"/>
      <c r="VCA24" s="5"/>
      <c r="VCB24" s="5"/>
      <c r="VCC24" s="5"/>
      <c r="VCD24" s="5"/>
      <c r="VCE24" s="5"/>
      <c r="VCF24" s="5"/>
      <c r="VCG24" s="5"/>
      <c r="VCH24" s="5"/>
      <c r="VCI24" s="5"/>
      <c r="VCJ24" s="5"/>
      <c r="VCK24" s="5"/>
      <c r="VCL24" s="5"/>
      <c r="VCM24" s="5"/>
      <c r="VCN24" s="5"/>
      <c r="VCO24" s="5"/>
      <c r="VCP24" s="5"/>
      <c r="VCQ24" s="5"/>
      <c r="VCR24" s="5"/>
      <c r="VCS24" s="5"/>
      <c r="VCT24" s="5"/>
      <c r="VCU24" s="5"/>
      <c r="VCV24" s="5"/>
      <c r="VCW24" s="5"/>
      <c r="VCX24" s="5"/>
      <c r="VCY24" s="5"/>
      <c r="VCZ24" s="5"/>
      <c r="VDA24" s="5"/>
      <c r="VDB24" s="5"/>
      <c r="VDC24" s="5"/>
      <c r="VDD24" s="5"/>
      <c r="VDE24" s="5"/>
      <c r="VDF24" s="5"/>
      <c r="VDG24" s="5"/>
      <c r="VDH24" s="5"/>
      <c r="VDI24" s="5"/>
      <c r="VDJ24" s="5"/>
      <c r="VDK24" s="5"/>
      <c r="VDL24" s="5"/>
      <c r="VDM24" s="5"/>
      <c r="VDN24" s="5"/>
      <c r="VDO24" s="5"/>
      <c r="VDP24" s="5"/>
      <c r="VDQ24" s="5"/>
      <c r="VDR24" s="5"/>
      <c r="VDS24" s="5"/>
      <c r="VDT24" s="5"/>
      <c r="VDU24" s="5"/>
      <c r="VDV24" s="5"/>
      <c r="VDW24" s="5"/>
      <c r="VDX24" s="5"/>
      <c r="VDY24" s="5"/>
      <c r="VDZ24" s="5"/>
      <c r="VEA24" s="5"/>
      <c r="VEB24" s="5"/>
      <c r="VEC24" s="5"/>
      <c r="VED24" s="5"/>
      <c r="VEE24" s="5"/>
      <c r="VEF24" s="5"/>
      <c r="VEG24" s="5"/>
      <c r="VEH24" s="5"/>
      <c r="VEI24" s="5"/>
      <c r="VEJ24" s="5"/>
      <c r="VEK24" s="5"/>
      <c r="VEL24" s="5"/>
      <c r="VEM24" s="5"/>
      <c r="VEN24" s="5"/>
      <c r="VEO24" s="5"/>
      <c r="VEP24" s="5"/>
      <c r="VEQ24" s="5"/>
      <c r="VER24" s="5"/>
      <c r="VES24" s="5"/>
      <c r="VET24" s="5"/>
      <c r="VEU24" s="5"/>
      <c r="VEV24" s="5"/>
      <c r="VEW24" s="5"/>
      <c r="VEX24" s="5"/>
      <c r="VEY24" s="5"/>
      <c r="VEZ24" s="5"/>
      <c r="VFA24" s="5"/>
      <c r="VFB24" s="5"/>
      <c r="VFC24" s="5"/>
      <c r="VFD24" s="5"/>
      <c r="VFE24" s="5"/>
      <c r="VFF24" s="5"/>
      <c r="VFG24" s="5"/>
      <c r="VFH24" s="5"/>
      <c r="VFI24" s="5"/>
      <c r="VFJ24" s="5"/>
      <c r="VFK24" s="5"/>
      <c r="VFL24" s="5"/>
      <c r="VFM24" s="5"/>
      <c r="VFN24" s="5"/>
      <c r="VFO24" s="5"/>
      <c r="VFP24" s="5"/>
      <c r="VFQ24" s="5"/>
      <c r="VFR24" s="5"/>
      <c r="VFS24" s="5"/>
      <c r="VFT24" s="5"/>
      <c r="VFU24" s="5"/>
      <c r="VFV24" s="5"/>
      <c r="VFW24" s="5"/>
      <c r="VFX24" s="5"/>
      <c r="VFY24" s="5"/>
      <c r="VFZ24" s="5"/>
      <c r="VGA24" s="5"/>
      <c r="VGB24" s="5"/>
      <c r="VGC24" s="5"/>
      <c r="VGD24" s="5"/>
      <c r="VGE24" s="5"/>
      <c r="VGF24" s="5"/>
      <c r="VGG24" s="5"/>
      <c r="VGH24" s="5"/>
      <c r="VGI24" s="5"/>
      <c r="VGJ24" s="5"/>
      <c r="VGK24" s="5"/>
      <c r="VGL24" s="5"/>
      <c r="VGM24" s="5"/>
      <c r="VGN24" s="5"/>
      <c r="VGO24" s="5"/>
      <c r="VGP24" s="5"/>
      <c r="VGQ24" s="5"/>
      <c r="VGR24" s="5"/>
      <c r="VGS24" s="5"/>
      <c r="VGT24" s="5"/>
      <c r="VGU24" s="5"/>
      <c r="VGV24" s="5"/>
      <c r="VGW24" s="5"/>
      <c r="VGX24" s="5"/>
      <c r="VGY24" s="5"/>
      <c r="VGZ24" s="5"/>
      <c r="VHA24" s="5"/>
      <c r="VHB24" s="5"/>
      <c r="VHC24" s="5"/>
      <c r="VHD24" s="5"/>
      <c r="VHE24" s="5"/>
      <c r="VHF24" s="5"/>
      <c r="VHG24" s="5"/>
      <c r="VHH24" s="5"/>
      <c r="VHI24" s="5"/>
      <c r="VHJ24" s="5"/>
      <c r="VHK24" s="5"/>
      <c r="VHL24" s="5"/>
      <c r="VHM24" s="5"/>
      <c r="VHN24" s="5"/>
      <c r="VHO24" s="5"/>
      <c r="VHP24" s="5"/>
      <c r="VHQ24" s="5"/>
      <c r="VHR24" s="5"/>
      <c r="VHS24" s="5"/>
      <c r="VHT24" s="5"/>
      <c r="VHU24" s="5"/>
      <c r="VHV24" s="5"/>
      <c r="VHW24" s="5"/>
      <c r="VHX24" s="5"/>
      <c r="VHY24" s="5"/>
      <c r="VHZ24" s="5"/>
      <c r="VIA24" s="5"/>
      <c r="VIB24" s="5"/>
      <c r="VIC24" s="5"/>
      <c r="VID24" s="5"/>
      <c r="VIE24" s="5"/>
      <c r="VIF24" s="5"/>
      <c r="VIG24" s="5"/>
      <c r="VIH24" s="5"/>
      <c r="VII24" s="5"/>
      <c r="VIJ24" s="5"/>
      <c r="VIK24" s="5"/>
      <c r="VIL24" s="5"/>
      <c r="VIM24" s="5"/>
      <c r="VIN24" s="5"/>
      <c r="VIO24" s="5"/>
      <c r="VIP24" s="5"/>
      <c r="VIQ24" s="5"/>
      <c r="VIR24" s="5"/>
      <c r="VIS24" s="5"/>
      <c r="VIT24" s="5"/>
      <c r="VIU24" s="5"/>
      <c r="VIV24" s="5"/>
      <c r="VIW24" s="5"/>
      <c r="VIX24" s="5"/>
      <c r="VIY24" s="5"/>
      <c r="VIZ24" s="5"/>
      <c r="VJA24" s="5"/>
      <c r="VJB24" s="5"/>
      <c r="VJC24" s="5"/>
      <c r="VJD24" s="5"/>
      <c r="VJE24" s="5"/>
      <c r="VJF24" s="5"/>
      <c r="VJG24" s="5"/>
      <c r="VJH24" s="5"/>
      <c r="VJI24" s="5"/>
      <c r="VJJ24" s="5"/>
      <c r="VJK24" s="5"/>
      <c r="VJL24" s="5"/>
      <c r="VJM24" s="5"/>
      <c r="VJN24" s="5"/>
      <c r="VJO24" s="5"/>
      <c r="VJP24" s="5"/>
      <c r="VJQ24" s="5"/>
      <c r="VJR24" s="5"/>
      <c r="VJS24" s="5"/>
      <c r="VJT24" s="5"/>
      <c r="VJU24" s="5"/>
      <c r="VJV24" s="5"/>
      <c r="VJW24" s="5"/>
      <c r="VJX24" s="5"/>
      <c r="VJY24" s="5"/>
      <c r="VJZ24" s="5"/>
      <c r="VKA24" s="5"/>
      <c r="VKB24" s="5"/>
      <c r="VKC24" s="5"/>
      <c r="VKD24" s="5"/>
      <c r="VKE24" s="5"/>
      <c r="VKF24" s="5"/>
      <c r="VKG24" s="5"/>
      <c r="VKH24" s="5"/>
      <c r="VKI24" s="5"/>
      <c r="VKJ24" s="5"/>
      <c r="VKK24" s="5"/>
      <c r="VKL24" s="5"/>
      <c r="VKM24" s="5"/>
      <c r="VKN24" s="5"/>
      <c r="VKO24" s="5"/>
      <c r="VKP24" s="5"/>
      <c r="VKQ24" s="5"/>
      <c r="VKR24" s="5"/>
      <c r="VKS24" s="5"/>
      <c r="VKT24" s="5"/>
      <c r="VKU24" s="5"/>
      <c r="VKV24" s="5"/>
      <c r="VKW24" s="5"/>
      <c r="VKX24" s="5"/>
      <c r="VKY24" s="5"/>
      <c r="VKZ24" s="5"/>
      <c r="VLA24" s="5"/>
      <c r="VLB24" s="5"/>
      <c r="VLC24" s="5"/>
      <c r="VLD24" s="5"/>
      <c r="VLE24" s="5"/>
      <c r="VLF24" s="5"/>
      <c r="VLG24" s="5"/>
      <c r="VLH24" s="5"/>
      <c r="VLI24" s="5"/>
      <c r="VLJ24" s="5"/>
      <c r="VLK24" s="5"/>
      <c r="VLL24" s="5"/>
      <c r="VLM24" s="5"/>
      <c r="VLN24" s="5"/>
      <c r="VLO24" s="5"/>
      <c r="VLP24" s="5"/>
      <c r="VLQ24" s="5"/>
      <c r="VLR24" s="5"/>
      <c r="VLS24" s="5"/>
      <c r="VLT24" s="5"/>
      <c r="VLU24" s="5"/>
      <c r="VLV24" s="5"/>
      <c r="VLW24" s="5"/>
      <c r="VLX24" s="5"/>
      <c r="VLY24" s="5"/>
      <c r="VLZ24" s="5"/>
      <c r="VMA24" s="5"/>
      <c r="VMB24" s="5"/>
      <c r="VMC24" s="5"/>
      <c r="VMD24" s="5"/>
      <c r="VME24" s="5"/>
      <c r="VMF24" s="5"/>
      <c r="VMG24" s="5"/>
      <c r="VMH24" s="5"/>
      <c r="VMI24" s="5"/>
      <c r="VMJ24" s="5"/>
      <c r="VMK24" s="5"/>
      <c r="VML24" s="5"/>
      <c r="VMM24" s="5"/>
      <c r="VMN24" s="5"/>
      <c r="VMO24" s="5"/>
      <c r="VMP24" s="5"/>
      <c r="VMQ24" s="5"/>
      <c r="VMR24" s="5"/>
      <c r="VMS24" s="5"/>
      <c r="VMT24" s="5"/>
      <c r="VMU24" s="5"/>
      <c r="VMV24" s="5"/>
      <c r="VMW24" s="5"/>
      <c r="VMX24" s="5"/>
      <c r="VMY24" s="5"/>
      <c r="VMZ24" s="5"/>
      <c r="VNA24" s="5"/>
      <c r="VNB24" s="5"/>
      <c r="VNC24" s="5"/>
      <c r="VND24" s="5"/>
      <c r="VNE24" s="5"/>
      <c r="VNF24" s="5"/>
      <c r="VNG24" s="5"/>
      <c r="VNH24" s="5"/>
      <c r="VNI24" s="5"/>
      <c r="VNJ24" s="5"/>
      <c r="VNK24" s="5"/>
      <c r="VNL24" s="5"/>
      <c r="VNM24" s="5"/>
      <c r="VNN24" s="5"/>
      <c r="VNO24" s="5"/>
      <c r="VNP24" s="5"/>
      <c r="VNQ24" s="5"/>
      <c r="VNR24" s="5"/>
      <c r="VNS24" s="5"/>
      <c r="VNT24" s="5"/>
      <c r="VNU24" s="5"/>
      <c r="VNV24" s="5"/>
      <c r="VNW24" s="5"/>
      <c r="VNX24" s="5"/>
      <c r="VNY24" s="5"/>
      <c r="VNZ24" s="5"/>
      <c r="VOA24" s="5"/>
      <c r="VOB24" s="5"/>
      <c r="VOC24" s="5"/>
      <c r="VOD24" s="5"/>
      <c r="VOE24" s="5"/>
      <c r="VOF24" s="5"/>
      <c r="VOG24" s="5"/>
      <c r="VOH24" s="5"/>
      <c r="VOI24" s="5"/>
      <c r="VOJ24" s="5"/>
      <c r="VOK24" s="5"/>
      <c r="VOL24" s="5"/>
      <c r="VOM24" s="5"/>
      <c r="VON24" s="5"/>
      <c r="VOO24" s="5"/>
      <c r="VOP24" s="5"/>
      <c r="VOQ24" s="5"/>
      <c r="VOR24" s="5"/>
      <c r="VOS24" s="5"/>
      <c r="VOT24" s="5"/>
      <c r="VOU24" s="5"/>
      <c r="VOV24" s="5"/>
      <c r="VOW24" s="5"/>
      <c r="VOX24" s="5"/>
      <c r="VOY24" s="5"/>
      <c r="VOZ24" s="5"/>
      <c r="VPA24" s="5"/>
      <c r="VPB24" s="5"/>
      <c r="VPC24" s="5"/>
      <c r="VPD24" s="5"/>
      <c r="VPE24" s="5"/>
      <c r="VPF24" s="5"/>
      <c r="VPG24" s="5"/>
      <c r="VPH24" s="5"/>
      <c r="VPI24" s="5"/>
      <c r="VPJ24" s="5"/>
      <c r="VPK24" s="5"/>
      <c r="VPL24" s="5"/>
      <c r="VPM24" s="5"/>
      <c r="VPN24" s="5"/>
      <c r="VPO24" s="5"/>
      <c r="VPP24" s="5"/>
      <c r="VPQ24" s="5"/>
      <c r="VPR24" s="5"/>
      <c r="VPS24" s="5"/>
      <c r="VPT24" s="5"/>
      <c r="VPU24" s="5"/>
      <c r="VPV24" s="5"/>
      <c r="VPW24" s="5"/>
      <c r="VPX24" s="5"/>
      <c r="VPY24" s="5"/>
      <c r="VPZ24" s="5"/>
      <c r="VQA24" s="5"/>
      <c r="VQB24" s="5"/>
      <c r="VQC24" s="5"/>
      <c r="VQD24" s="5"/>
      <c r="VQE24" s="5"/>
      <c r="VQF24" s="5"/>
      <c r="VQG24" s="5"/>
      <c r="VQH24" s="5"/>
      <c r="VQI24" s="5"/>
      <c r="VQJ24" s="5"/>
      <c r="VQK24" s="5"/>
      <c r="VQL24" s="5"/>
      <c r="VQM24" s="5"/>
      <c r="VQN24" s="5"/>
      <c r="VQO24" s="5"/>
      <c r="VQP24" s="5"/>
      <c r="VQQ24" s="5"/>
      <c r="VQR24" s="5"/>
      <c r="VQS24" s="5"/>
      <c r="VQT24" s="5"/>
      <c r="VQU24" s="5"/>
      <c r="VQV24" s="5"/>
      <c r="VQW24" s="5"/>
      <c r="VQX24" s="5"/>
      <c r="VQY24" s="5"/>
      <c r="VQZ24" s="5"/>
      <c r="VRA24" s="5"/>
      <c r="VRB24" s="5"/>
      <c r="VRC24" s="5"/>
      <c r="VRD24" s="5"/>
      <c r="VRE24" s="5"/>
      <c r="VRF24" s="5"/>
      <c r="VRG24" s="5"/>
      <c r="VRH24" s="5"/>
      <c r="VRI24" s="5"/>
      <c r="VRJ24" s="5"/>
      <c r="VRK24" s="5"/>
      <c r="VRL24" s="5"/>
      <c r="VRM24" s="5"/>
      <c r="VRN24" s="5"/>
      <c r="VRO24" s="5"/>
      <c r="VRP24" s="5"/>
      <c r="VRQ24" s="5"/>
      <c r="VRR24" s="5"/>
      <c r="VRS24" s="5"/>
      <c r="VRT24" s="5"/>
      <c r="VRU24" s="5"/>
      <c r="VRV24" s="5"/>
      <c r="VRW24" s="5"/>
      <c r="VRX24" s="5"/>
      <c r="VRY24" s="5"/>
      <c r="VRZ24" s="5"/>
      <c r="VSA24" s="5"/>
      <c r="VSB24" s="5"/>
      <c r="VSC24" s="5"/>
      <c r="VSD24" s="5"/>
      <c r="VSE24" s="5"/>
      <c r="VSF24" s="5"/>
      <c r="VSG24" s="5"/>
      <c r="VSH24" s="5"/>
      <c r="VSI24" s="5"/>
      <c r="VSJ24" s="5"/>
      <c r="VSK24" s="5"/>
      <c r="VSL24" s="5"/>
      <c r="VSM24" s="5"/>
      <c r="VSN24" s="5"/>
      <c r="VSO24" s="5"/>
      <c r="VSP24" s="5"/>
      <c r="VSQ24" s="5"/>
      <c r="VSR24" s="5"/>
      <c r="VSS24" s="5"/>
      <c r="VST24" s="5"/>
      <c r="VSU24" s="5"/>
      <c r="VSV24" s="5"/>
      <c r="VSW24" s="5"/>
      <c r="VSX24" s="5"/>
      <c r="VSY24" s="5"/>
      <c r="VSZ24" s="5"/>
      <c r="VTA24" s="5"/>
      <c r="VTB24" s="5"/>
      <c r="VTC24" s="5"/>
      <c r="VTD24" s="5"/>
      <c r="VTE24" s="5"/>
      <c r="VTF24" s="5"/>
      <c r="VTG24" s="5"/>
      <c r="VTH24" s="5"/>
      <c r="VTI24" s="5"/>
      <c r="VTJ24" s="5"/>
      <c r="VTK24" s="5"/>
      <c r="VTL24" s="5"/>
      <c r="VTM24" s="5"/>
      <c r="VTN24" s="5"/>
      <c r="VTO24" s="5"/>
      <c r="VTP24" s="5"/>
      <c r="VTQ24" s="5"/>
      <c r="VTR24" s="5"/>
      <c r="VTS24" s="5"/>
      <c r="VTT24" s="5"/>
      <c r="VTU24" s="5"/>
      <c r="VTV24" s="5"/>
      <c r="VTW24" s="5"/>
      <c r="VTX24" s="5"/>
      <c r="VTY24" s="5"/>
      <c r="VTZ24" s="5"/>
      <c r="VUA24" s="5"/>
      <c r="VUB24" s="5"/>
      <c r="VUC24" s="5"/>
      <c r="VUD24" s="5"/>
      <c r="VUE24" s="5"/>
      <c r="VUF24" s="5"/>
      <c r="VUG24" s="5"/>
      <c r="VUH24" s="5"/>
      <c r="VUI24" s="5"/>
      <c r="VUJ24" s="5"/>
      <c r="VUK24" s="5"/>
      <c r="VUL24" s="5"/>
      <c r="VUM24" s="5"/>
      <c r="VUN24" s="5"/>
      <c r="VUO24" s="5"/>
      <c r="VUP24" s="5"/>
      <c r="VUQ24" s="5"/>
      <c r="VUR24" s="5"/>
      <c r="VUS24" s="5"/>
      <c r="VUT24" s="5"/>
      <c r="VUU24" s="5"/>
      <c r="VUV24" s="5"/>
      <c r="VUW24" s="5"/>
      <c r="VUX24" s="5"/>
      <c r="VUY24" s="5"/>
      <c r="VUZ24" s="5"/>
      <c r="VVA24" s="5"/>
      <c r="VVB24" s="5"/>
      <c r="VVC24" s="5"/>
      <c r="VVD24" s="5"/>
      <c r="VVE24" s="5"/>
      <c r="VVF24" s="5"/>
      <c r="VVG24" s="5"/>
      <c r="VVH24" s="5"/>
      <c r="VVI24" s="5"/>
      <c r="VVJ24" s="5"/>
      <c r="VVK24" s="5"/>
      <c r="VVL24" s="5"/>
      <c r="VVM24" s="5"/>
      <c r="VVN24" s="5"/>
      <c r="VVO24" s="5"/>
      <c r="VVP24" s="5"/>
      <c r="VVQ24" s="5"/>
      <c r="VVR24" s="5"/>
      <c r="VVS24" s="5"/>
      <c r="VVT24" s="5"/>
      <c r="VVU24" s="5"/>
      <c r="VVV24" s="5"/>
      <c r="VVW24" s="5"/>
      <c r="VVX24" s="5"/>
      <c r="VVY24" s="5"/>
      <c r="VVZ24" s="5"/>
      <c r="VWA24" s="5"/>
      <c r="VWB24" s="5"/>
      <c r="VWC24" s="5"/>
      <c r="VWD24" s="5"/>
      <c r="VWE24" s="5"/>
      <c r="VWF24" s="5"/>
      <c r="VWG24" s="5"/>
      <c r="VWH24" s="5"/>
      <c r="VWI24" s="5"/>
      <c r="VWJ24" s="5"/>
      <c r="VWK24" s="5"/>
      <c r="VWL24" s="5"/>
      <c r="VWM24" s="5"/>
      <c r="VWN24" s="5"/>
      <c r="VWO24" s="5"/>
      <c r="VWP24" s="5"/>
      <c r="VWQ24" s="5"/>
      <c r="VWR24" s="5"/>
      <c r="VWS24" s="5"/>
      <c r="VWT24" s="5"/>
      <c r="VWU24" s="5"/>
      <c r="VWV24" s="5"/>
      <c r="VWW24" s="5"/>
      <c r="VWX24" s="5"/>
      <c r="VWY24" s="5"/>
      <c r="VWZ24" s="5"/>
      <c r="VXA24" s="5"/>
      <c r="VXB24" s="5"/>
      <c r="VXC24" s="5"/>
      <c r="VXD24" s="5"/>
      <c r="VXE24" s="5"/>
      <c r="VXF24" s="5"/>
      <c r="VXG24" s="5"/>
      <c r="VXH24" s="5"/>
      <c r="VXI24" s="5"/>
      <c r="VXJ24" s="5"/>
      <c r="VXK24" s="5"/>
      <c r="VXL24" s="5"/>
      <c r="VXM24" s="5"/>
      <c r="VXN24" s="5"/>
      <c r="VXO24" s="5"/>
      <c r="VXP24" s="5"/>
      <c r="VXQ24" s="5"/>
      <c r="VXR24" s="5"/>
      <c r="VXS24" s="5"/>
      <c r="VXT24" s="5"/>
      <c r="VXU24" s="5"/>
      <c r="VXV24" s="5"/>
      <c r="VXW24" s="5"/>
      <c r="VXX24" s="5"/>
      <c r="VXY24" s="5"/>
      <c r="VXZ24" s="5"/>
      <c r="VYA24" s="5"/>
      <c r="VYB24" s="5"/>
      <c r="VYC24" s="5"/>
      <c r="VYD24" s="5"/>
      <c r="VYE24" s="5"/>
      <c r="VYF24" s="5"/>
      <c r="VYG24" s="5"/>
      <c r="VYH24" s="5"/>
      <c r="VYI24" s="5"/>
      <c r="VYJ24" s="5"/>
      <c r="VYK24" s="5"/>
      <c r="VYL24" s="5"/>
      <c r="VYM24" s="5"/>
      <c r="VYN24" s="5"/>
      <c r="VYO24" s="5"/>
      <c r="VYP24" s="5"/>
      <c r="VYQ24" s="5"/>
      <c r="VYR24" s="5"/>
      <c r="VYS24" s="5"/>
      <c r="VYT24" s="5"/>
      <c r="VYU24" s="5"/>
      <c r="VYV24" s="5"/>
      <c r="VYW24" s="5"/>
      <c r="VYX24" s="5"/>
      <c r="VYY24" s="5"/>
      <c r="VYZ24" s="5"/>
      <c r="VZA24" s="5"/>
      <c r="VZB24" s="5"/>
      <c r="VZC24" s="5"/>
      <c r="VZD24" s="5"/>
      <c r="VZE24" s="5"/>
      <c r="VZF24" s="5"/>
      <c r="VZG24" s="5"/>
      <c r="VZH24" s="5"/>
      <c r="VZI24" s="5"/>
      <c r="VZJ24" s="5"/>
      <c r="VZK24" s="5"/>
      <c r="VZL24" s="5"/>
      <c r="VZM24" s="5"/>
      <c r="VZN24" s="5"/>
      <c r="VZO24" s="5"/>
      <c r="VZP24" s="5"/>
      <c r="VZQ24" s="5"/>
      <c r="VZR24" s="5"/>
      <c r="VZS24" s="5"/>
      <c r="VZT24" s="5"/>
      <c r="VZU24" s="5"/>
      <c r="VZV24" s="5"/>
      <c r="VZW24" s="5"/>
      <c r="VZX24" s="5"/>
      <c r="VZY24" s="5"/>
      <c r="VZZ24" s="5"/>
      <c r="WAA24" s="5"/>
      <c r="WAB24" s="5"/>
      <c r="WAC24" s="5"/>
      <c r="WAD24" s="5"/>
      <c r="WAE24" s="5"/>
      <c r="WAF24" s="5"/>
      <c r="WAG24" s="5"/>
      <c r="WAH24" s="5"/>
      <c r="WAI24" s="5"/>
      <c r="WAJ24" s="5"/>
      <c r="WAK24" s="5"/>
      <c r="WAL24" s="5"/>
      <c r="WAM24" s="5"/>
      <c r="WAN24" s="5"/>
      <c r="WAO24" s="5"/>
      <c r="WAP24" s="5"/>
      <c r="WAQ24" s="5"/>
      <c r="WAR24" s="5"/>
      <c r="WAS24" s="5"/>
      <c r="WAT24" s="5"/>
      <c r="WAU24" s="5"/>
      <c r="WAV24" s="5"/>
      <c r="WAW24" s="5"/>
      <c r="WAX24" s="5"/>
      <c r="WAY24" s="5"/>
      <c r="WAZ24" s="5"/>
      <c r="WBA24" s="5"/>
      <c r="WBB24" s="5"/>
      <c r="WBC24" s="5"/>
      <c r="WBD24" s="5"/>
      <c r="WBE24" s="5"/>
      <c r="WBF24" s="5"/>
      <c r="WBG24" s="5"/>
      <c r="WBH24" s="5"/>
      <c r="WBI24" s="5"/>
      <c r="WBJ24" s="5"/>
      <c r="WBK24" s="5"/>
      <c r="WBL24" s="5"/>
      <c r="WBM24" s="5"/>
      <c r="WBN24" s="5"/>
      <c r="WBO24" s="5"/>
      <c r="WBP24" s="5"/>
      <c r="WBQ24" s="5"/>
      <c r="WBR24" s="5"/>
      <c r="WBS24" s="5"/>
      <c r="WBT24" s="5"/>
      <c r="WBU24" s="5"/>
      <c r="WBV24" s="5"/>
      <c r="WBW24" s="5"/>
      <c r="WBX24" s="5"/>
      <c r="WBY24" s="5"/>
      <c r="WBZ24" s="5"/>
      <c r="WCA24" s="5"/>
      <c r="WCB24" s="5"/>
      <c r="WCC24" s="5"/>
      <c r="WCD24" s="5"/>
      <c r="WCE24" s="5"/>
      <c r="WCF24" s="5"/>
      <c r="WCG24" s="5"/>
      <c r="WCH24" s="5"/>
      <c r="WCI24" s="5"/>
      <c r="WCJ24" s="5"/>
      <c r="WCK24" s="5"/>
      <c r="WCL24" s="5"/>
      <c r="WCM24" s="5"/>
      <c r="WCN24" s="5"/>
      <c r="WCO24" s="5"/>
      <c r="WCP24" s="5"/>
      <c r="WCQ24" s="5"/>
      <c r="WCR24" s="5"/>
      <c r="WCS24" s="5"/>
      <c r="WCT24" s="5"/>
      <c r="WCU24" s="5"/>
      <c r="WCV24" s="5"/>
      <c r="WCW24" s="5"/>
      <c r="WCX24" s="5"/>
      <c r="WCY24" s="5"/>
      <c r="WCZ24" s="5"/>
      <c r="WDA24" s="5"/>
      <c r="WDB24" s="5"/>
      <c r="WDC24" s="5"/>
      <c r="WDD24" s="5"/>
      <c r="WDE24" s="5"/>
      <c r="WDF24" s="5"/>
      <c r="WDG24" s="5"/>
      <c r="WDH24" s="5"/>
      <c r="WDI24" s="5"/>
      <c r="WDJ24" s="5"/>
      <c r="WDK24" s="5"/>
      <c r="WDL24" s="5"/>
      <c r="WDM24" s="5"/>
      <c r="WDN24" s="5"/>
      <c r="WDO24" s="5"/>
      <c r="WDP24" s="5"/>
      <c r="WDQ24" s="5"/>
      <c r="WDR24" s="5"/>
      <c r="WDS24" s="5"/>
      <c r="WDT24" s="5"/>
      <c r="WDU24" s="5"/>
      <c r="WDV24" s="5"/>
      <c r="WDW24" s="5"/>
      <c r="WDX24" s="5"/>
      <c r="WDY24" s="5"/>
      <c r="WDZ24" s="5"/>
      <c r="WEA24" s="5"/>
      <c r="WEB24" s="5"/>
      <c r="WEC24" s="5"/>
      <c r="WED24" s="5"/>
      <c r="WEE24" s="5"/>
      <c r="WEF24" s="5"/>
      <c r="WEG24" s="5"/>
      <c r="WEH24" s="5"/>
      <c r="WEI24" s="5"/>
      <c r="WEJ24" s="5"/>
      <c r="WEK24" s="5"/>
      <c r="WEL24" s="5"/>
      <c r="WEM24" s="5"/>
      <c r="WEN24" s="5"/>
      <c r="WEO24" s="5"/>
      <c r="WEP24" s="5"/>
      <c r="WEQ24" s="5"/>
      <c r="WER24" s="5"/>
      <c r="WES24" s="5"/>
      <c r="WET24" s="5"/>
      <c r="WEU24" s="5"/>
      <c r="WEV24" s="5"/>
      <c r="WEW24" s="5"/>
      <c r="WEX24" s="5"/>
      <c r="WEY24" s="5"/>
      <c r="WEZ24" s="5"/>
      <c r="WFA24" s="5"/>
      <c r="WFB24" s="5"/>
      <c r="WFC24" s="5"/>
      <c r="WFD24" s="5"/>
      <c r="WFE24" s="5"/>
      <c r="WFF24" s="5"/>
      <c r="WFG24" s="5"/>
      <c r="WFH24" s="5"/>
      <c r="WFI24" s="5"/>
      <c r="WFJ24" s="5"/>
      <c r="WFK24" s="5"/>
      <c r="WFL24" s="5"/>
      <c r="WFM24" s="5"/>
      <c r="WFN24" s="5"/>
      <c r="WFO24" s="5"/>
      <c r="WFP24" s="5"/>
      <c r="WFQ24" s="5"/>
      <c r="WFR24" s="5"/>
      <c r="WFS24" s="5"/>
      <c r="WFT24" s="5"/>
      <c r="WFU24" s="5"/>
      <c r="WFV24" s="5"/>
      <c r="WFW24" s="5"/>
      <c r="WFX24" s="5"/>
      <c r="WFY24" s="5"/>
      <c r="WFZ24" s="5"/>
      <c r="WGA24" s="5"/>
      <c r="WGB24" s="5"/>
      <c r="WGC24" s="5"/>
      <c r="WGD24" s="5"/>
      <c r="WGE24" s="5"/>
      <c r="WGF24" s="5"/>
      <c r="WGG24" s="5"/>
      <c r="WGH24" s="5"/>
      <c r="WGI24" s="5"/>
      <c r="WGJ24" s="5"/>
      <c r="WGK24" s="5"/>
      <c r="WGL24" s="5"/>
      <c r="WGM24" s="5"/>
      <c r="WGN24" s="5"/>
      <c r="WGO24" s="5"/>
      <c r="WGP24" s="5"/>
      <c r="WGQ24" s="5"/>
      <c r="WGR24" s="5"/>
      <c r="WGS24" s="5"/>
      <c r="WGT24" s="5"/>
      <c r="WGU24" s="5"/>
      <c r="WGV24" s="5"/>
      <c r="WGW24" s="5"/>
      <c r="WGX24" s="5"/>
      <c r="WGY24" s="5"/>
      <c r="WGZ24" s="5"/>
      <c r="WHA24" s="5"/>
      <c r="WHB24" s="5"/>
      <c r="WHC24" s="5"/>
      <c r="WHD24" s="5"/>
      <c r="WHE24" s="5"/>
      <c r="WHF24" s="5"/>
      <c r="WHG24" s="5"/>
      <c r="WHH24" s="5"/>
      <c r="WHI24" s="5"/>
      <c r="WHJ24" s="5"/>
      <c r="WHK24" s="5"/>
      <c r="WHL24" s="5"/>
      <c r="WHM24" s="5"/>
      <c r="WHN24" s="5"/>
      <c r="WHO24" s="5"/>
      <c r="WHP24" s="5"/>
      <c r="WHQ24" s="5"/>
      <c r="WHR24" s="5"/>
      <c r="WHS24" s="5"/>
      <c r="WHT24" s="5"/>
      <c r="WHU24" s="5"/>
      <c r="WHV24" s="5"/>
      <c r="WHW24" s="5"/>
      <c r="WHX24" s="5"/>
      <c r="WHY24" s="5"/>
      <c r="WHZ24" s="5"/>
      <c r="WIA24" s="5"/>
      <c r="WIB24" s="5"/>
      <c r="WIC24" s="5"/>
      <c r="WID24" s="5"/>
      <c r="WIE24" s="5"/>
      <c r="WIF24" s="5"/>
      <c r="WIG24" s="5"/>
      <c r="WIH24" s="5"/>
      <c r="WII24" s="5"/>
      <c r="WIJ24" s="5"/>
      <c r="WIK24" s="5"/>
      <c r="WIL24" s="5"/>
      <c r="WIM24" s="5"/>
      <c r="WIN24" s="5"/>
      <c r="WIO24" s="5"/>
      <c r="WIP24" s="5"/>
      <c r="WIQ24" s="5"/>
      <c r="WIR24" s="5"/>
      <c r="WIS24" s="5"/>
      <c r="WIT24" s="5"/>
      <c r="WIU24" s="5"/>
      <c r="WIV24" s="5"/>
      <c r="WIW24" s="5"/>
      <c r="WIX24" s="5"/>
      <c r="WIY24" s="5"/>
      <c r="WIZ24" s="5"/>
      <c r="WJA24" s="5"/>
      <c r="WJB24" s="5"/>
      <c r="WJC24" s="5"/>
      <c r="WJD24" s="5"/>
      <c r="WJE24" s="5"/>
      <c r="WJF24" s="5"/>
      <c r="WJG24" s="5"/>
      <c r="WJH24" s="5"/>
      <c r="WJI24" s="5"/>
      <c r="WJJ24" s="5"/>
      <c r="WJK24" s="5"/>
      <c r="WJL24" s="5"/>
      <c r="WJM24" s="5"/>
      <c r="WJN24" s="5"/>
      <c r="WJO24" s="5"/>
      <c r="WJP24" s="5"/>
      <c r="WJQ24" s="5"/>
      <c r="WJR24" s="5"/>
      <c r="WJS24" s="5"/>
      <c r="WJT24" s="5"/>
      <c r="WJU24" s="5"/>
      <c r="WJV24" s="5"/>
      <c r="WJW24" s="5"/>
      <c r="WJX24" s="5"/>
      <c r="WJY24" s="5"/>
      <c r="WJZ24" s="5"/>
      <c r="WKA24" s="5"/>
      <c r="WKB24" s="5"/>
      <c r="WKC24" s="5"/>
      <c r="WKD24" s="5"/>
      <c r="WKE24" s="5"/>
      <c r="WKF24" s="5"/>
      <c r="WKG24" s="5"/>
      <c r="WKH24" s="5"/>
      <c r="WKI24" s="5"/>
      <c r="WKJ24" s="5"/>
      <c r="WKK24" s="5"/>
      <c r="WKL24" s="5"/>
      <c r="WKM24" s="5"/>
      <c r="WKN24" s="5"/>
      <c r="WKO24" s="5"/>
      <c r="WKP24" s="5"/>
      <c r="WKQ24" s="5"/>
      <c r="WKR24" s="5"/>
      <c r="WKS24" s="5"/>
      <c r="WKT24" s="5"/>
      <c r="WKU24" s="5"/>
      <c r="WKV24" s="5"/>
      <c r="WKW24" s="5"/>
      <c r="WKX24" s="5"/>
      <c r="WKY24" s="5"/>
      <c r="WKZ24" s="5"/>
      <c r="WLA24" s="5"/>
      <c r="WLB24" s="5"/>
      <c r="WLC24" s="5"/>
      <c r="WLD24" s="5"/>
      <c r="WLE24" s="5"/>
      <c r="WLF24" s="5"/>
      <c r="WLG24" s="5"/>
      <c r="WLH24" s="5"/>
      <c r="WLI24" s="5"/>
      <c r="WLJ24" s="5"/>
      <c r="WLK24" s="5"/>
      <c r="WLL24" s="5"/>
      <c r="WLM24" s="5"/>
      <c r="WLN24" s="5"/>
      <c r="WLO24" s="5"/>
      <c r="WLP24" s="5"/>
      <c r="WLQ24" s="5"/>
      <c r="WLR24" s="5"/>
      <c r="WLS24" s="5"/>
      <c r="WLT24" s="5"/>
      <c r="WLU24" s="5"/>
      <c r="WLV24" s="5"/>
      <c r="WLW24" s="5"/>
      <c r="WLX24" s="5"/>
      <c r="WLY24" s="5"/>
      <c r="WLZ24" s="5"/>
      <c r="WMA24" s="5"/>
      <c r="WMB24" s="5"/>
      <c r="WMC24" s="5"/>
      <c r="WMD24" s="5"/>
      <c r="WME24" s="5"/>
      <c r="WMF24" s="5"/>
      <c r="WMG24" s="5"/>
      <c r="WMH24" s="5"/>
      <c r="WMI24" s="5"/>
      <c r="WMJ24" s="5"/>
      <c r="WMK24" s="5"/>
      <c r="WML24" s="5"/>
      <c r="WMM24" s="5"/>
      <c r="WMN24" s="5"/>
      <c r="WMO24" s="5"/>
      <c r="WMP24" s="5"/>
      <c r="WMQ24" s="5"/>
      <c r="WMR24" s="5"/>
      <c r="WMS24" s="5"/>
      <c r="WMT24" s="5"/>
      <c r="WMU24" s="5"/>
      <c r="WMV24" s="5"/>
      <c r="WMW24" s="5"/>
      <c r="WMX24" s="5"/>
      <c r="WMY24" s="5"/>
      <c r="WMZ24" s="5"/>
      <c r="WNA24" s="5"/>
      <c r="WNB24" s="5"/>
      <c r="WNC24" s="5"/>
      <c r="WND24" s="5"/>
      <c r="WNE24" s="5"/>
      <c r="WNF24" s="5"/>
      <c r="WNG24" s="5"/>
      <c r="WNH24" s="5"/>
      <c r="WNI24" s="5"/>
      <c r="WNJ24" s="5"/>
      <c r="WNK24" s="5"/>
      <c r="WNL24" s="5"/>
      <c r="WNM24" s="5"/>
      <c r="WNN24" s="5"/>
      <c r="WNO24" s="5"/>
      <c r="WNP24" s="5"/>
      <c r="WNQ24" s="5"/>
      <c r="WNR24" s="5"/>
      <c r="WNS24" s="5"/>
      <c r="WNT24" s="5"/>
      <c r="WNU24" s="5"/>
      <c r="WNV24" s="5"/>
      <c r="WNW24" s="5"/>
      <c r="WNX24" s="5"/>
      <c r="WNY24" s="5"/>
      <c r="WNZ24" s="5"/>
      <c r="WOA24" s="5"/>
      <c r="WOB24" s="5"/>
      <c r="WOC24" s="5"/>
      <c r="WOD24" s="5"/>
      <c r="WOE24" s="5"/>
      <c r="WOF24" s="5"/>
      <c r="WOG24" s="5"/>
      <c r="WOH24" s="5"/>
      <c r="WOI24" s="5"/>
      <c r="WOJ24" s="5"/>
      <c r="WOK24" s="5"/>
      <c r="WOL24" s="5"/>
      <c r="WOM24" s="5"/>
      <c r="WON24" s="5"/>
      <c r="WOO24" s="5"/>
      <c r="WOP24" s="5"/>
      <c r="WOQ24" s="5"/>
      <c r="WOR24" s="5"/>
      <c r="WOS24" s="5"/>
      <c r="WOT24" s="5"/>
      <c r="WOU24" s="5"/>
      <c r="WOV24" s="5"/>
      <c r="WOW24" s="5"/>
      <c r="WOX24" s="5"/>
      <c r="WOY24" s="5"/>
      <c r="WOZ24" s="5"/>
      <c r="WPA24" s="5"/>
      <c r="WPB24" s="5"/>
      <c r="WPC24" s="5"/>
      <c r="WPD24" s="5"/>
      <c r="WPE24" s="5"/>
      <c r="WPF24" s="5"/>
      <c r="WPG24" s="5"/>
      <c r="WPH24" s="5"/>
      <c r="WPI24" s="5"/>
      <c r="WPJ24" s="5"/>
      <c r="WPK24" s="5"/>
      <c r="WPL24" s="5"/>
      <c r="WPM24" s="5"/>
      <c r="WPN24" s="5"/>
      <c r="WPO24" s="5"/>
      <c r="WPP24" s="5"/>
      <c r="WPQ24" s="5"/>
      <c r="WPR24" s="5"/>
      <c r="WPS24" s="5"/>
      <c r="WPT24" s="5"/>
      <c r="WPU24" s="5"/>
      <c r="WPV24" s="5"/>
      <c r="WPW24" s="5"/>
      <c r="WPX24" s="5"/>
      <c r="WPY24" s="5"/>
      <c r="WPZ24" s="5"/>
      <c r="WQA24" s="5"/>
      <c r="WQB24" s="5"/>
      <c r="WQC24" s="5"/>
      <c r="WQD24" s="5"/>
      <c r="WQE24" s="5"/>
      <c r="WQF24" s="5"/>
      <c r="WQG24" s="5"/>
      <c r="WQH24" s="5"/>
      <c r="WQI24" s="5"/>
      <c r="WQJ24" s="5"/>
      <c r="WQK24" s="5"/>
      <c r="WQL24" s="5"/>
      <c r="WQM24" s="5"/>
      <c r="WQN24" s="5"/>
      <c r="WQO24" s="5"/>
      <c r="WQP24" s="5"/>
      <c r="WQQ24" s="5"/>
      <c r="WQR24" s="5"/>
      <c r="WQS24" s="5"/>
      <c r="WQT24" s="5"/>
      <c r="WQU24" s="5"/>
      <c r="WQV24" s="5"/>
      <c r="WQW24" s="5"/>
      <c r="WQX24" s="5"/>
      <c r="WQY24" s="5"/>
      <c r="WQZ24" s="5"/>
      <c r="WRA24" s="5"/>
      <c r="WRB24" s="5"/>
      <c r="WRC24" s="5"/>
      <c r="WRD24" s="5"/>
      <c r="WRE24" s="5"/>
      <c r="WRF24" s="5"/>
      <c r="WRG24" s="5"/>
      <c r="WRH24" s="5"/>
      <c r="WRI24" s="5"/>
      <c r="WRJ24" s="5"/>
      <c r="WRK24" s="5"/>
      <c r="WRL24" s="5"/>
      <c r="WRM24" s="5"/>
      <c r="WRN24" s="5"/>
      <c r="WRO24" s="5"/>
      <c r="WRP24" s="5"/>
      <c r="WRQ24" s="5"/>
      <c r="WRR24" s="5"/>
      <c r="WRS24" s="5"/>
      <c r="WRT24" s="5"/>
      <c r="WRU24" s="5"/>
      <c r="WRV24" s="5"/>
      <c r="WRW24" s="5"/>
      <c r="WRX24" s="5"/>
      <c r="WRY24" s="5"/>
      <c r="WRZ24" s="5"/>
      <c r="WSA24" s="5"/>
      <c r="WSB24" s="5"/>
      <c r="WSC24" s="5"/>
      <c r="WSD24" s="5"/>
      <c r="WSE24" s="5"/>
      <c r="WSF24" s="5"/>
      <c r="WSG24" s="5"/>
      <c r="WSH24" s="5"/>
      <c r="WSI24" s="5"/>
      <c r="WSJ24" s="5"/>
      <c r="WSK24" s="5"/>
      <c r="WSL24" s="5"/>
      <c r="WSM24" s="5"/>
      <c r="WSN24" s="5"/>
      <c r="WSO24" s="5"/>
      <c r="WSP24" s="5"/>
      <c r="WSQ24" s="5"/>
      <c r="WSR24" s="5"/>
      <c r="WSS24" s="5"/>
      <c r="WST24" s="5"/>
      <c r="WSU24" s="5"/>
      <c r="WSV24" s="5"/>
      <c r="WSW24" s="5"/>
      <c r="WSX24" s="5"/>
      <c r="WSY24" s="5"/>
      <c r="WSZ24" s="5"/>
      <c r="WTA24" s="5"/>
      <c r="WTB24" s="5"/>
      <c r="WTC24" s="5"/>
      <c r="WTD24" s="5"/>
      <c r="WTE24" s="5"/>
      <c r="WTF24" s="5"/>
      <c r="WTG24" s="5"/>
      <c r="WTH24" s="5"/>
      <c r="WTI24" s="5"/>
      <c r="WTJ24" s="5"/>
      <c r="WTK24" s="5"/>
      <c r="WTL24" s="5"/>
      <c r="WTM24" s="5"/>
      <c r="WTN24" s="5"/>
      <c r="WTO24" s="5"/>
      <c r="WTP24" s="5"/>
      <c r="WTQ24" s="5"/>
      <c r="WTR24" s="5"/>
      <c r="WTS24" s="5"/>
      <c r="WTT24" s="5"/>
      <c r="WTU24" s="5"/>
      <c r="WTV24" s="5"/>
      <c r="WTW24" s="5"/>
      <c r="WTX24" s="5"/>
      <c r="WTY24" s="5"/>
      <c r="WTZ24" s="5"/>
      <c r="WUA24" s="5"/>
      <c r="WUB24" s="5"/>
      <c r="WUC24" s="5"/>
      <c r="WUD24" s="5"/>
      <c r="WUE24" s="5"/>
      <c r="WUF24" s="5"/>
      <c r="WUG24" s="5"/>
      <c r="WUH24" s="5"/>
      <c r="WUI24" s="5"/>
      <c r="WUJ24" s="5"/>
      <c r="WUK24" s="5"/>
      <c r="WUL24" s="5"/>
      <c r="WUM24" s="5"/>
      <c r="WUN24" s="5"/>
      <c r="WUO24" s="5"/>
      <c r="WUP24" s="5"/>
      <c r="WUQ24" s="5"/>
      <c r="WUR24" s="5"/>
      <c r="WUS24" s="5"/>
      <c r="WUT24" s="5"/>
      <c r="WUU24" s="5"/>
      <c r="WUV24" s="5"/>
      <c r="WUW24" s="5"/>
      <c r="WUX24" s="5"/>
      <c r="WUY24" s="5"/>
      <c r="WUZ24" s="5"/>
      <c r="WVA24" s="5"/>
      <c r="WVB24" s="5"/>
      <c r="WVC24" s="5"/>
      <c r="WVD24" s="5"/>
      <c r="WVE24" s="5"/>
      <c r="WVF24" s="5"/>
      <c r="WVG24" s="5"/>
      <c r="WVH24" s="5"/>
      <c r="WVI24" s="5"/>
      <c r="WVJ24" s="5"/>
      <c r="WVK24" s="5"/>
      <c r="WVL24" s="5"/>
      <c r="WVM24" s="5"/>
      <c r="WVN24" s="5"/>
      <c r="WVO24" s="5"/>
      <c r="WVP24" s="5"/>
      <c r="WVQ24" s="5"/>
      <c r="WVR24" s="5"/>
      <c r="WVS24" s="5"/>
      <c r="WVT24" s="5"/>
      <c r="WVU24" s="5"/>
      <c r="WVV24" s="5"/>
      <c r="WVW24" s="5"/>
      <c r="WVX24" s="5"/>
      <c r="WVY24" s="5"/>
      <c r="WVZ24" s="5"/>
      <c r="WWA24" s="5"/>
      <c r="WWB24" s="5"/>
      <c r="WWC24" s="5"/>
      <c r="WWD24" s="5"/>
      <c r="WWE24" s="5"/>
      <c r="WWF24" s="5"/>
      <c r="WWG24" s="5"/>
      <c r="WWH24" s="5"/>
      <c r="WWI24" s="5"/>
      <c r="WWJ24" s="5"/>
      <c r="WWK24" s="5"/>
      <c r="WWL24" s="5"/>
      <c r="WWM24" s="5"/>
      <c r="WWN24" s="5"/>
      <c r="WWO24" s="5"/>
      <c r="WWP24" s="5"/>
      <c r="WWQ24" s="5"/>
      <c r="WWR24" s="5"/>
      <c r="WWS24" s="5"/>
      <c r="WWT24" s="5"/>
      <c r="WWU24" s="5"/>
      <c r="WWV24" s="5"/>
      <c r="WWW24" s="5"/>
      <c r="WWX24" s="5"/>
      <c r="WWY24" s="5"/>
      <c r="WWZ24" s="5"/>
      <c r="WXA24" s="5"/>
      <c r="WXB24" s="5"/>
      <c r="WXC24" s="5"/>
      <c r="WXD24" s="5"/>
      <c r="WXE24" s="5"/>
      <c r="WXF24" s="5"/>
      <c r="WXG24" s="5"/>
      <c r="WXH24" s="5"/>
      <c r="WXI24" s="5"/>
      <c r="WXJ24" s="5"/>
      <c r="WXK24" s="5"/>
      <c r="WXL24" s="5"/>
      <c r="WXM24" s="5"/>
      <c r="WXN24" s="5"/>
      <c r="WXO24" s="5"/>
      <c r="WXP24" s="5"/>
      <c r="WXQ24" s="5"/>
      <c r="WXR24" s="5"/>
      <c r="WXS24" s="5"/>
      <c r="WXT24" s="5"/>
      <c r="WXU24" s="5"/>
      <c r="WXV24" s="5"/>
      <c r="WXW24" s="5"/>
      <c r="WXX24" s="5"/>
      <c r="WXY24" s="5"/>
      <c r="WXZ24" s="5"/>
      <c r="WYA24" s="5"/>
      <c r="WYB24" s="5"/>
      <c r="WYC24" s="5"/>
      <c r="WYD24" s="5"/>
      <c r="WYE24" s="5"/>
      <c r="WYF24" s="5"/>
      <c r="WYG24" s="5"/>
      <c r="WYH24" s="5"/>
      <c r="WYI24" s="5"/>
      <c r="WYJ24" s="5"/>
      <c r="WYK24" s="5"/>
      <c r="WYL24" s="5"/>
      <c r="WYM24" s="5"/>
      <c r="WYN24" s="5"/>
      <c r="WYO24" s="5"/>
      <c r="WYP24" s="5"/>
      <c r="WYQ24" s="5"/>
      <c r="WYR24" s="5"/>
      <c r="WYS24" s="5"/>
      <c r="WYT24" s="5"/>
      <c r="WYU24" s="5"/>
      <c r="WYV24" s="5"/>
      <c r="WYW24" s="5"/>
      <c r="WYX24" s="5"/>
      <c r="WYY24" s="5"/>
      <c r="WYZ24" s="5"/>
      <c r="WZA24" s="5"/>
      <c r="WZB24" s="5"/>
      <c r="WZC24" s="5"/>
      <c r="WZD24" s="5"/>
      <c r="WZE24" s="5"/>
      <c r="WZF24" s="5"/>
      <c r="WZG24" s="5"/>
      <c r="WZH24" s="5"/>
      <c r="WZI24" s="5"/>
      <c r="WZJ24" s="5"/>
      <c r="WZK24" s="5"/>
      <c r="WZL24" s="5"/>
      <c r="WZM24" s="5"/>
      <c r="WZN24" s="5"/>
      <c r="WZO24" s="5"/>
      <c r="WZP24" s="5"/>
      <c r="WZQ24" s="5"/>
      <c r="WZR24" s="5"/>
      <c r="WZS24" s="5"/>
      <c r="WZT24" s="5"/>
      <c r="WZU24" s="5"/>
      <c r="WZV24" s="5"/>
      <c r="WZW24" s="5"/>
      <c r="WZX24" s="5"/>
      <c r="WZY24" s="5"/>
      <c r="WZZ24" s="5"/>
      <c r="XAA24" s="5"/>
      <c r="XAB24" s="5"/>
      <c r="XAC24" s="5"/>
      <c r="XAD24" s="5"/>
      <c r="XAE24" s="5"/>
      <c r="XAF24" s="5"/>
      <c r="XAG24" s="5"/>
      <c r="XAH24" s="5"/>
      <c r="XAI24" s="5"/>
      <c r="XAJ24" s="5"/>
      <c r="XAK24" s="5"/>
      <c r="XAL24" s="5"/>
      <c r="XAM24" s="5"/>
      <c r="XAN24" s="5"/>
      <c r="XAO24" s="5"/>
      <c r="XAP24" s="5"/>
      <c r="XAQ24" s="5"/>
      <c r="XAR24" s="5"/>
      <c r="XAS24" s="5"/>
      <c r="XAT24" s="5"/>
      <c r="XAU24" s="5"/>
      <c r="XAV24" s="5"/>
      <c r="XAW24" s="5"/>
      <c r="XAX24" s="5"/>
      <c r="XAY24" s="5"/>
      <c r="XAZ24" s="5"/>
      <c r="XBA24" s="5"/>
      <c r="XBB24" s="5"/>
      <c r="XBC24" s="5"/>
      <c r="XBD24" s="5"/>
      <c r="XBE24" s="5"/>
      <c r="XBF24" s="5"/>
      <c r="XBG24" s="5"/>
      <c r="XBH24" s="5"/>
      <c r="XBI24" s="5"/>
      <c r="XBJ24" s="5"/>
      <c r="XBK24" s="5"/>
      <c r="XBL24" s="5"/>
      <c r="XBM24" s="5"/>
      <c r="XBN24" s="5"/>
      <c r="XBO24" s="5"/>
      <c r="XBP24" s="5"/>
      <c r="XBQ24" s="5"/>
      <c r="XBR24" s="5"/>
      <c r="XBS24" s="5"/>
      <c r="XBT24" s="5"/>
      <c r="XBU24" s="5"/>
      <c r="XBV24" s="5"/>
      <c r="XBW24" s="5"/>
      <c r="XBX24" s="5"/>
      <c r="XBY24" s="5"/>
      <c r="XBZ24" s="5"/>
      <c r="XCA24" s="5"/>
      <c r="XCB24" s="5"/>
      <c r="XCC24" s="5"/>
      <c r="XCD24" s="5"/>
      <c r="XCE24" s="5"/>
      <c r="XCF24" s="5"/>
      <c r="XCG24" s="5"/>
      <c r="XCH24" s="5"/>
      <c r="XCI24" s="5"/>
      <c r="XCJ24" s="5"/>
      <c r="XCK24" s="5"/>
      <c r="XCL24" s="5"/>
      <c r="XCM24" s="5"/>
      <c r="XCN24" s="5"/>
      <c r="XCO24" s="5"/>
      <c r="XCP24" s="5"/>
      <c r="XCQ24" s="5"/>
      <c r="XCR24" s="5"/>
      <c r="XCS24" s="5"/>
      <c r="XCT24" s="5"/>
      <c r="XCU24" s="5"/>
      <c r="XCV24" s="5"/>
      <c r="XCW24" s="5"/>
      <c r="XCX24" s="5"/>
      <c r="XCY24" s="5"/>
      <c r="XCZ24" s="5"/>
      <c r="XDA24" s="5"/>
      <c r="XDB24" s="5"/>
      <c r="XDC24" s="5"/>
      <c r="XDD24" s="5"/>
      <c r="XDE24" s="5"/>
      <c r="XDF24" s="5"/>
      <c r="XDG24" s="5"/>
      <c r="XDH24" s="5"/>
      <c r="XDI24" s="5"/>
      <c r="XDJ24" s="5"/>
      <c r="XDK24" s="5"/>
      <c r="XDL24" s="5"/>
      <c r="XDM24" s="5"/>
      <c r="XDN24" s="5"/>
      <c r="XDO24" s="5"/>
      <c r="XDP24" s="5"/>
      <c r="XDQ24" s="5"/>
      <c r="XDR24" s="5"/>
      <c r="XDS24" s="5"/>
      <c r="XDT24" s="5"/>
      <c r="XDU24" s="5"/>
      <c r="XDV24" s="5"/>
      <c r="XDW24" s="5"/>
      <c r="XDX24" s="5"/>
      <c r="XDY24" s="5"/>
      <c r="XDZ24" s="5"/>
      <c r="XEA24" s="5"/>
      <c r="XEB24" s="5"/>
      <c r="XEC24" s="5"/>
      <c r="XED24" s="5"/>
      <c r="XEE24" s="5"/>
      <c r="XEF24" s="5"/>
      <c r="XEG24" s="5"/>
      <c r="XEH24" s="5"/>
      <c r="XEI24" s="5"/>
      <c r="XEJ24" s="5"/>
      <c r="XEK24" s="5"/>
      <c r="XEL24" s="5"/>
      <c r="XEM24" s="5"/>
      <c r="XEN24" s="5"/>
      <c r="XEO24" s="5"/>
      <c r="XEP24" s="5"/>
      <c r="XEQ24" s="5"/>
      <c r="XER24" s="5"/>
      <c r="XES24" s="5"/>
      <c r="XET24" s="5"/>
      <c r="XEU24" s="5"/>
      <c r="XEV24" s="5"/>
      <c r="XEW24" s="5"/>
      <c r="XEX24" s="5"/>
      <c r="XEY24" s="5"/>
      <c r="XEZ24" s="5"/>
      <c r="XFA24" s="5"/>
      <c r="XFB24" s="5"/>
      <c r="XFC24" s="5"/>
    </row>
    <row r="25" spans="1:16383" ht="18" customHeight="1">
      <c r="A25" s="139">
        <v>22</v>
      </c>
      <c r="B25" s="141" t="s">
        <v>1160</v>
      </c>
      <c r="C25" s="139" t="s">
        <v>1161</v>
      </c>
      <c r="D25" s="140" t="s">
        <v>1162</v>
      </c>
      <c r="E25" s="139" t="s">
        <v>3006</v>
      </c>
      <c r="F25" s="139" t="s">
        <v>508</v>
      </c>
      <c r="G25" s="139" t="s">
        <v>49</v>
      </c>
      <c r="H25" s="144" t="s">
        <v>3003</v>
      </c>
      <c r="I25" s="139" t="s">
        <v>1159</v>
      </c>
      <c r="J25" s="146" t="s">
        <v>3211</v>
      </c>
      <c r="K25" s="139"/>
      <c r="L25" s="139"/>
      <c r="M25" s="139"/>
      <c r="N25" s="139"/>
      <c r="O25" s="148"/>
      <c r="P25" s="157"/>
      <c r="Q25" s="157"/>
      <c r="R25" s="140" t="s">
        <v>3196</v>
      </c>
      <c r="S25" s="140" t="s">
        <v>3196</v>
      </c>
      <c r="T25" s="149"/>
    </row>
    <row r="26" spans="1:16383" ht="18" customHeight="1">
      <c r="A26" s="139">
        <v>23</v>
      </c>
      <c r="B26" s="141" t="s">
        <v>2314</v>
      </c>
      <c r="C26" s="139" t="s">
        <v>2315</v>
      </c>
      <c r="D26" s="140" t="s">
        <v>2316</v>
      </c>
      <c r="E26" s="139" t="s">
        <v>3006</v>
      </c>
      <c r="F26" s="139" t="s">
        <v>1427</v>
      </c>
      <c r="G26" s="139" t="s">
        <v>43</v>
      </c>
      <c r="H26" s="144" t="s">
        <v>3003</v>
      </c>
      <c r="I26" s="139" t="s">
        <v>400</v>
      </c>
      <c r="J26" s="146" t="s">
        <v>3166</v>
      </c>
      <c r="K26" s="139"/>
      <c r="L26" s="139"/>
      <c r="M26" s="139"/>
      <c r="N26" s="139"/>
      <c r="O26" s="148"/>
      <c r="P26" s="157"/>
      <c r="Q26" s="157"/>
      <c r="R26" s="140" t="s">
        <v>3196</v>
      </c>
      <c r="S26" s="140" t="s">
        <v>3196</v>
      </c>
      <c r="T26" s="149"/>
    </row>
    <row r="27" spans="1:16383" ht="18" customHeight="1">
      <c r="A27" s="139">
        <v>24</v>
      </c>
      <c r="B27" s="141" t="s">
        <v>1074</v>
      </c>
      <c r="C27" s="139" t="s">
        <v>1075</v>
      </c>
      <c r="D27" s="140" t="s">
        <v>1076</v>
      </c>
      <c r="E27" s="139" t="s">
        <v>3006</v>
      </c>
      <c r="F27" s="139" t="s">
        <v>163</v>
      </c>
      <c r="G27" s="139" t="s">
        <v>43</v>
      </c>
      <c r="H27" s="144" t="s">
        <v>3003</v>
      </c>
      <c r="I27" s="139" t="s">
        <v>1064</v>
      </c>
      <c r="J27" s="146" t="s">
        <v>3212</v>
      </c>
      <c r="K27" s="139"/>
      <c r="L27" s="139"/>
      <c r="M27" s="139"/>
      <c r="N27" s="139"/>
      <c r="O27" s="139"/>
      <c r="P27" s="157"/>
      <c r="Q27" s="157"/>
      <c r="R27" s="140" t="s">
        <v>3196</v>
      </c>
      <c r="S27" s="140" t="s">
        <v>3196</v>
      </c>
      <c r="T27" s="149"/>
    </row>
    <row r="28" spans="1:16383" ht="18" customHeight="1">
      <c r="A28" s="139">
        <v>25</v>
      </c>
      <c r="B28" s="141" t="s">
        <v>232</v>
      </c>
      <c r="C28" s="139" t="s">
        <v>233</v>
      </c>
      <c r="D28" s="140" t="s">
        <v>234</v>
      </c>
      <c r="E28" s="139" t="s">
        <v>3006</v>
      </c>
      <c r="F28" s="139" t="s">
        <v>227</v>
      </c>
      <c r="G28" s="139" t="s">
        <v>43</v>
      </c>
      <c r="H28" s="144" t="s">
        <v>3003</v>
      </c>
      <c r="I28" s="139" t="s">
        <v>3213</v>
      </c>
      <c r="J28" s="146" t="s">
        <v>3167</v>
      </c>
      <c r="K28" s="139"/>
      <c r="L28" s="139"/>
      <c r="M28" s="139"/>
      <c r="N28" s="148"/>
      <c r="O28" s="148"/>
      <c r="P28" s="157"/>
      <c r="Q28" s="157"/>
      <c r="R28" s="140" t="s">
        <v>3196</v>
      </c>
      <c r="S28" s="140" t="s">
        <v>3196</v>
      </c>
      <c r="T28" s="149"/>
    </row>
    <row r="29" spans="1:16383" ht="18" customHeight="1">
      <c r="A29" s="139">
        <v>26</v>
      </c>
      <c r="B29" s="141" t="s">
        <v>1113</v>
      </c>
      <c r="C29" s="139" t="s">
        <v>1114</v>
      </c>
      <c r="D29" s="140" t="s">
        <v>1115</v>
      </c>
      <c r="E29" s="139" t="s">
        <v>3006</v>
      </c>
      <c r="F29" s="139" t="s">
        <v>521</v>
      </c>
      <c r="G29" s="139" t="s">
        <v>43</v>
      </c>
      <c r="H29" s="144" t="s">
        <v>3003</v>
      </c>
      <c r="I29" s="139" t="s">
        <v>1064</v>
      </c>
      <c r="J29" s="146" t="s">
        <v>3167</v>
      </c>
      <c r="K29" s="139"/>
      <c r="L29" s="139"/>
      <c r="M29" s="139"/>
      <c r="N29" s="148"/>
      <c r="O29" s="139"/>
      <c r="P29" s="157"/>
      <c r="Q29" s="157"/>
      <c r="R29" s="140" t="s">
        <v>3196</v>
      </c>
      <c r="S29" s="140" t="s">
        <v>3196</v>
      </c>
      <c r="T29" s="149"/>
    </row>
    <row r="30" spans="1:16383" ht="18" customHeight="1">
      <c r="A30" s="139">
        <v>27</v>
      </c>
      <c r="B30" s="141" t="s">
        <v>1119</v>
      </c>
      <c r="C30" s="139" t="s">
        <v>1120</v>
      </c>
      <c r="D30" s="140" t="s">
        <v>1121</v>
      </c>
      <c r="E30" s="139" t="s">
        <v>3006</v>
      </c>
      <c r="F30" s="139" t="s">
        <v>227</v>
      </c>
      <c r="G30" s="139" t="s">
        <v>201</v>
      </c>
      <c r="H30" s="144" t="s">
        <v>3003</v>
      </c>
      <c r="I30" s="139" t="s">
        <v>1064</v>
      </c>
      <c r="J30" s="146" t="s">
        <v>3167</v>
      </c>
      <c r="K30" s="139"/>
      <c r="L30" s="139"/>
      <c r="M30" s="139"/>
      <c r="N30" s="148"/>
      <c r="O30" s="139"/>
      <c r="P30" s="157"/>
      <c r="Q30" s="157"/>
      <c r="R30" s="140" t="s">
        <v>3196</v>
      </c>
      <c r="S30" s="140" t="s">
        <v>3196</v>
      </c>
      <c r="T30" s="149"/>
    </row>
    <row r="31" spans="1:16383" ht="18" customHeight="1">
      <c r="A31" s="139">
        <v>28</v>
      </c>
      <c r="B31" s="141" t="s">
        <v>1340</v>
      </c>
      <c r="C31" s="139" t="s">
        <v>1341</v>
      </c>
      <c r="D31" s="140" t="s">
        <v>1342</v>
      </c>
      <c r="E31" s="139" t="s">
        <v>3006</v>
      </c>
      <c r="F31" s="139" t="s">
        <v>65</v>
      </c>
      <c r="G31" s="139" t="s">
        <v>43</v>
      </c>
      <c r="H31" s="144" t="s">
        <v>3003</v>
      </c>
      <c r="I31" s="139" t="s">
        <v>2619</v>
      </c>
      <c r="J31" s="146" t="s">
        <v>3167</v>
      </c>
      <c r="K31" s="139"/>
      <c r="L31" s="139"/>
      <c r="M31" s="139"/>
      <c r="N31" s="148"/>
      <c r="O31" s="148"/>
      <c r="P31" s="157"/>
      <c r="Q31" s="157"/>
      <c r="R31" s="140" t="s">
        <v>3196</v>
      </c>
      <c r="S31" s="140" t="s">
        <v>3196</v>
      </c>
      <c r="T31" s="149"/>
    </row>
    <row r="32" spans="1:16383" ht="18" customHeight="1">
      <c r="A32" s="139">
        <v>29</v>
      </c>
      <c r="B32" s="141" t="s">
        <v>3214</v>
      </c>
      <c r="C32" s="139" t="s">
        <v>3079</v>
      </c>
      <c r="D32" s="140" t="s">
        <v>3215</v>
      </c>
      <c r="E32" s="139" t="s">
        <v>3006</v>
      </c>
      <c r="F32" s="139" t="s">
        <v>163</v>
      </c>
      <c r="G32" s="139" t="s">
        <v>43</v>
      </c>
      <c r="H32" s="144" t="s">
        <v>3003</v>
      </c>
      <c r="I32" s="139" t="s">
        <v>3160</v>
      </c>
      <c r="J32" s="146" t="s">
        <v>3167</v>
      </c>
      <c r="K32" s="139"/>
      <c r="L32" s="139"/>
      <c r="M32" s="139"/>
      <c r="N32" s="148"/>
      <c r="O32" s="148"/>
      <c r="P32" s="157"/>
      <c r="Q32" s="157"/>
      <c r="R32" s="140" t="s">
        <v>3196</v>
      </c>
      <c r="S32" s="140" t="s">
        <v>3196</v>
      </c>
      <c r="T32" s="149" t="s">
        <v>3216</v>
      </c>
    </row>
    <row r="33" spans="1:20" ht="18" customHeight="1">
      <c r="A33" s="139">
        <v>30</v>
      </c>
      <c r="B33" s="141" t="s">
        <v>1723</v>
      </c>
      <c r="C33" s="139" t="s">
        <v>1724</v>
      </c>
      <c r="D33" s="140" t="s">
        <v>1725</v>
      </c>
      <c r="E33" s="139" t="s">
        <v>3006</v>
      </c>
      <c r="F33" s="139" t="s">
        <v>227</v>
      </c>
      <c r="G33" s="139" t="s">
        <v>43</v>
      </c>
      <c r="H33" s="144" t="s">
        <v>3003</v>
      </c>
      <c r="I33" s="139" t="s">
        <v>3217</v>
      </c>
      <c r="J33" s="146" t="s">
        <v>3168</v>
      </c>
      <c r="K33" s="139"/>
      <c r="L33" s="139"/>
      <c r="M33" s="139"/>
      <c r="N33" s="148"/>
      <c r="O33" s="148"/>
      <c r="P33" s="157"/>
      <c r="Q33" s="157"/>
      <c r="R33" s="140" t="s">
        <v>3196</v>
      </c>
      <c r="S33" s="140" t="s">
        <v>3196</v>
      </c>
      <c r="T33" s="149"/>
    </row>
    <row r="34" spans="1:20" ht="15.6">
      <c r="A34" s="139">
        <v>31</v>
      </c>
      <c r="B34" s="141" t="s">
        <v>550</v>
      </c>
      <c r="C34" s="139" t="s">
        <v>551</v>
      </c>
      <c r="D34" s="140" t="s">
        <v>552</v>
      </c>
      <c r="E34" s="139" t="s">
        <v>3006</v>
      </c>
      <c r="F34" s="139" t="s">
        <v>126</v>
      </c>
      <c r="G34" s="139" t="s">
        <v>43</v>
      </c>
      <c r="H34" s="144" t="s">
        <v>3003</v>
      </c>
      <c r="I34" s="139" t="s">
        <v>3218</v>
      </c>
      <c r="J34" s="146" t="s">
        <v>3219</v>
      </c>
      <c r="K34" s="139"/>
      <c r="L34" s="139"/>
      <c r="M34" s="139"/>
      <c r="N34" s="148"/>
      <c r="O34" s="148"/>
      <c r="P34" s="157"/>
      <c r="Q34" s="157"/>
      <c r="R34" s="140" t="s">
        <v>3196</v>
      </c>
      <c r="S34" s="140" t="s">
        <v>3196</v>
      </c>
      <c r="T34" s="149"/>
    </row>
    <row r="35" spans="1:20" ht="15.6">
      <c r="A35" s="139">
        <v>32</v>
      </c>
      <c r="B35" s="141" t="s">
        <v>937</v>
      </c>
      <c r="C35" s="139" t="s">
        <v>938</v>
      </c>
      <c r="D35" s="140" t="s">
        <v>939</v>
      </c>
      <c r="E35" s="139" t="s">
        <v>3006</v>
      </c>
      <c r="F35" s="139" t="s">
        <v>126</v>
      </c>
      <c r="G35" s="139" t="s">
        <v>43</v>
      </c>
      <c r="H35" s="144" t="s">
        <v>3003</v>
      </c>
      <c r="I35" s="139" t="s">
        <v>940</v>
      </c>
      <c r="J35" s="146" t="s">
        <v>3219</v>
      </c>
      <c r="K35" s="139"/>
      <c r="L35" s="139"/>
      <c r="M35" s="139"/>
      <c r="N35" s="148"/>
      <c r="O35" s="148"/>
      <c r="P35" s="157"/>
      <c r="Q35" s="157"/>
      <c r="R35" s="140" t="s">
        <v>3196</v>
      </c>
      <c r="S35" s="140" t="s">
        <v>3196</v>
      </c>
      <c r="T35" s="149"/>
    </row>
    <row r="36" spans="1:20" ht="15.6">
      <c r="A36" s="139">
        <v>33</v>
      </c>
      <c r="B36" s="153" t="s">
        <v>2932</v>
      </c>
      <c r="C36" s="139" t="s">
        <v>2933</v>
      </c>
      <c r="D36" s="140" t="s">
        <v>2934</v>
      </c>
      <c r="E36" s="139" t="s">
        <v>2860</v>
      </c>
      <c r="F36" s="139" t="s">
        <v>2860</v>
      </c>
      <c r="G36" s="148" t="s">
        <v>43</v>
      </c>
      <c r="H36" s="144" t="s">
        <v>3003</v>
      </c>
      <c r="I36" s="139" t="s">
        <v>933</v>
      </c>
      <c r="J36" s="150" t="s">
        <v>3205</v>
      </c>
      <c r="K36" s="139"/>
      <c r="L36" s="139"/>
      <c r="M36" s="139"/>
      <c r="N36" s="139"/>
      <c r="O36" s="139"/>
      <c r="P36" s="140"/>
      <c r="Q36" s="140"/>
      <c r="R36" s="140" t="s">
        <v>3196</v>
      </c>
      <c r="S36" s="140" t="s">
        <v>3196</v>
      </c>
      <c r="T36" s="149"/>
    </row>
    <row r="37" spans="1:20" ht="15.6">
      <c r="A37" s="139">
        <v>34</v>
      </c>
      <c r="B37" s="141" t="s">
        <v>2602</v>
      </c>
      <c r="C37" s="139" t="s">
        <v>2603</v>
      </c>
      <c r="D37" s="140" t="s">
        <v>2604</v>
      </c>
      <c r="E37" s="139" t="s">
        <v>2545</v>
      </c>
      <c r="F37" s="139" t="s">
        <v>3220</v>
      </c>
      <c r="G37" s="139" t="s">
        <v>43</v>
      </c>
      <c r="H37" s="144" t="s">
        <v>3003</v>
      </c>
      <c r="I37" s="139" t="s">
        <v>1179</v>
      </c>
      <c r="J37" s="146" t="s">
        <v>3167</v>
      </c>
      <c r="K37" s="139"/>
      <c r="L37" s="139"/>
      <c r="M37" s="139"/>
      <c r="N37" s="148"/>
      <c r="O37" s="148"/>
      <c r="P37" s="157"/>
      <c r="Q37" s="157"/>
      <c r="R37" s="140" t="s">
        <v>3196</v>
      </c>
      <c r="S37" s="140" t="s">
        <v>3196</v>
      </c>
      <c r="T37" s="159"/>
    </row>
    <row r="38" spans="1:20" ht="15.6">
      <c r="A38" s="139">
        <v>35</v>
      </c>
      <c r="B38" s="141" t="s">
        <v>3221</v>
      </c>
      <c r="C38" s="139" t="s">
        <v>3080</v>
      </c>
      <c r="D38" s="140" t="s">
        <v>3120</v>
      </c>
      <c r="E38" s="139" t="s">
        <v>3006</v>
      </c>
      <c r="F38" s="139" t="s">
        <v>65</v>
      </c>
      <c r="G38" s="139" t="s">
        <v>43</v>
      </c>
      <c r="H38" s="144" t="s">
        <v>3008</v>
      </c>
      <c r="I38" s="139" t="s">
        <v>3160</v>
      </c>
      <c r="J38" s="146"/>
      <c r="K38" s="139" t="s">
        <v>79</v>
      </c>
      <c r="L38" s="139" t="s">
        <v>3170</v>
      </c>
      <c r="M38" s="139" t="s">
        <v>3009</v>
      </c>
      <c r="N38" s="148">
        <v>4000</v>
      </c>
      <c r="O38" s="148">
        <v>3500</v>
      </c>
      <c r="P38" s="140" t="s">
        <v>3196</v>
      </c>
      <c r="Q38" s="140" t="s">
        <v>3196</v>
      </c>
      <c r="R38" s="140"/>
      <c r="S38" s="140"/>
      <c r="T38" s="159"/>
    </row>
    <row r="39" spans="1:20" ht="15.6">
      <c r="A39" s="139">
        <v>36</v>
      </c>
      <c r="B39" s="141" t="s">
        <v>3222</v>
      </c>
      <c r="C39" s="139" t="s">
        <v>3081</v>
      </c>
      <c r="D39" s="140" t="s">
        <v>3121</v>
      </c>
      <c r="E39" s="139" t="s">
        <v>3006</v>
      </c>
      <c r="F39" s="139" t="s">
        <v>424</v>
      </c>
      <c r="G39" s="139" t="s">
        <v>43</v>
      </c>
      <c r="H39" s="144" t="s">
        <v>3008</v>
      </c>
      <c r="I39" s="139" t="s">
        <v>3160</v>
      </c>
      <c r="J39" s="146"/>
      <c r="K39" s="139" t="s">
        <v>79</v>
      </c>
      <c r="L39" s="139" t="s">
        <v>3170</v>
      </c>
      <c r="M39" s="139" t="s">
        <v>3010</v>
      </c>
      <c r="N39" s="148">
        <v>4000</v>
      </c>
      <c r="O39" s="139" t="s">
        <v>3170</v>
      </c>
      <c r="P39" s="140" t="s">
        <v>3196</v>
      </c>
      <c r="Q39" s="140" t="s">
        <v>3196</v>
      </c>
      <c r="R39" s="140"/>
      <c r="S39" s="140"/>
      <c r="T39" s="159"/>
    </row>
    <row r="40" spans="1:20" ht="15.6">
      <c r="A40" s="139">
        <v>37</v>
      </c>
      <c r="B40" s="141" t="s">
        <v>3223</v>
      </c>
      <c r="C40" s="139" t="s">
        <v>3082</v>
      </c>
      <c r="D40" s="140" t="s">
        <v>3122</v>
      </c>
      <c r="E40" s="139" t="s">
        <v>3006</v>
      </c>
      <c r="F40" s="139" t="s">
        <v>424</v>
      </c>
      <c r="G40" s="139" t="s">
        <v>43</v>
      </c>
      <c r="H40" s="144" t="s">
        <v>3008</v>
      </c>
      <c r="I40" s="139" t="s">
        <v>3161</v>
      </c>
      <c r="J40" s="146"/>
      <c r="K40" s="139" t="s">
        <v>115</v>
      </c>
      <c r="L40" s="139" t="s">
        <v>3173</v>
      </c>
      <c r="M40" s="139" t="s">
        <v>3009</v>
      </c>
      <c r="N40" s="148">
        <v>4000</v>
      </c>
      <c r="O40" s="148">
        <v>3500</v>
      </c>
      <c r="P40" s="140" t="s">
        <v>3196</v>
      </c>
      <c r="Q40" s="140" t="s">
        <v>3196</v>
      </c>
      <c r="R40" s="140"/>
      <c r="S40" s="140"/>
      <c r="T40" s="159"/>
    </row>
    <row r="41" spans="1:20" ht="15.6">
      <c r="A41" s="139">
        <v>38</v>
      </c>
      <c r="B41" s="141" t="s">
        <v>3224</v>
      </c>
      <c r="C41" s="139" t="s">
        <v>3083</v>
      </c>
      <c r="D41" s="140" t="s">
        <v>3123</v>
      </c>
      <c r="E41" s="139" t="s">
        <v>3006</v>
      </c>
      <c r="F41" s="139" t="s">
        <v>2303</v>
      </c>
      <c r="G41" s="139" t="s">
        <v>43</v>
      </c>
      <c r="H41" s="144" t="s">
        <v>3008</v>
      </c>
      <c r="I41" s="139" t="s">
        <v>3161</v>
      </c>
      <c r="J41" s="146"/>
      <c r="K41" s="139" t="s">
        <v>84</v>
      </c>
      <c r="L41" s="139" t="s">
        <v>3025</v>
      </c>
      <c r="M41" s="139" t="s">
        <v>3009</v>
      </c>
      <c r="N41" s="148">
        <v>5000</v>
      </c>
      <c r="O41" s="148">
        <v>3500</v>
      </c>
      <c r="P41" s="140" t="s">
        <v>3196</v>
      </c>
      <c r="Q41" s="140" t="s">
        <v>3196</v>
      </c>
      <c r="R41" s="140"/>
      <c r="S41" s="140"/>
      <c r="T41" s="159"/>
    </row>
    <row r="42" spans="1:20" ht="15.6">
      <c r="A42" s="139">
        <v>39</v>
      </c>
      <c r="B42" s="141" t="s">
        <v>3225</v>
      </c>
      <c r="C42" s="139" t="s">
        <v>3084</v>
      </c>
      <c r="D42" s="140" t="s">
        <v>3124</v>
      </c>
      <c r="E42" s="139" t="s">
        <v>3006</v>
      </c>
      <c r="F42" s="139" t="s">
        <v>163</v>
      </c>
      <c r="G42" s="139" t="s">
        <v>43</v>
      </c>
      <c r="H42" s="144" t="s">
        <v>3008</v>
      </c>
      <c r="I42" s="139" t="s">
        <v>3162</v>
      </c>
      <c r="J42" s="146"/>
      <c r="K42" s="139" t="s">
        <v>79</v>
      </c>
      <c r="L42" s="139" t="s">
        <v>3171</v>
      </c>
      <c r="M42" s="139" t="s">
        <v>3009</v>
      </c>
      <c r="N42" s="148">
        <v>4000</v>
      </c>
      <c r="O42" s="148">
        <v>3500</v>
      </c>
      <c r="P42" s="140" t="s">
        <v>3196</v>
      </c>
      <c r="Q42" s="140" t="s">
        <v>3196</v>
      </c>
      <c r="R42" s="140"/>
      <c r="S42" s="140"/>
      <c r="T42" s="159"/>
    </row>
    <row r="43" spans="1:20" ht="15.6">
      <c r="A43" s="139">
        <v>40</v>
      </c>
      <c r="B43" s="141" t="s">
        <v>3226</v>
      </c>
      <c r="C43" s="139" t="s">
        <v>3085</v>
      </c>
      <c r="D43" s="140" t="s">
        <v>3125</v>
      </c>
      <c r="E43" s="139" t="s">
        <v>3006</v>
      </c>
      <c r="F43" s="139" t="s">
        <v>1694</v>
      </c>
      <c r="G43" s="139" t="s">
        <v>43</v>
      </c>
      <c r="H43" s="144" t="s">
        <v>3008</v>
      </c>
      <c r="I43" s="139" t="s">
        <v>3163</v>
      </c>
      <c r="J43" s="146"/>
      <c r="K43" s="139" t="s">
        <v>79</v>
      </c>
      <c r="L43" s="139" t="s">
        <v>3227</v>
      </c>
      <c r="M43" s="139" t="s">
        <v>3010</v>
      </c>
      <c r="N43" s="148">
        <v>4000</v>
      </c>
      <c r="O43" s="139">
        <v>8500</v>
      </c>
      <c r="P43" s="140" t="s">
        <v>3196</v>
      </c>
      <c r="Q43" s="140" t="s">
        <v>3196</v>
      </c>
      <c r="R43" s="140"/>
      <c r="S43" s="140"/>
      <c r="T43" s="159"/>
    </row>
    <row r="44" spans="1:20" ht="15.6">
      <c r="A44" s="139">
        <v>41</v>
      </c>
      <c r="B44" s="141" t="s">
        <v>3228</v>
      </c>
      <c r="C44" s="139" t="s">
        <v>3086</v>
      </c>
      <c r="D44" s="140" t="s">
        <v>3126</v>
      </c>
      <c r="E44" s="139" t="s">
        <v>3006</v>
      </c>
      <c r="F44" s="139" t="s">
        <v>463</v>
      </c>
      <c r="G44" s="139" t="s">
        <v>201</v>
      </c>
      <c r="H44" s="144" t="s">
        <v>3008</v>
      </c>
      <c r="I44" s="139" t="s">
        <v>3163</v>
      </c>
      <c r="J44" s="146"/>
      <c r="K44" s="139" t="s">
        <v>59</v>
      </c>
      <c r="L44" s="139" t="s">
        <v>3229</v>
      </c>
      <c r="M44" s="139" t="s">
        <v>3010</v>
      </c>
      <c r="N44" s="148">
        <v>5000</v>
      </c>
      <c r="O44" s="148">
        <v>18000</v>
      </c>
      <c r="P44" s="140" t="s">
        <v>3196</v>
      </c>
      <c r="Q44" s="140" t="s">
        <v>3196</v>
      </c>
      <c r="R44" s="140"/>
      <c r="S44" s="140"/>
      <c r="T44" s="159"/>
    </row>
    <row r="45" spans="1:20" ht="15.6">
      <c r="A45" s="139">
        <v>42</v>
      </c>
      <c r="B45" s="141" t="s">
        <v>3230</v>
      </c>
      <c r="C45" s="139" t="s">
        <v>3087</v>
      </c>
      <c r="D45" s="140" t="s">
        <v>3127</v>
      </c>
      <c r="E45" s="139" t="s">
        <v>3006</v>
      </c>
      <c r="F45" s="139" t="s">
        <v>395</v>
      </c>
      <c r="G45" s="139" t="s">
        <v>201</v>
      </c>
      <c r="H45" s="144" t="s">
        <v>3008</v>
      </c>
      <c r="I45" s="139" t="s">
        <v>3163</v>
      </c>
      <c r="J45" s="146"/>
      <c r="K45" s="139" t="s">
        <v>79</v>
      </c>
      <c r="L45" s="139" t="s">
        <v>3171</v>
      </c>
      <c r="M45" s="139" t="s">
        <v>3010</v>
      </c>
      <c r="N45" s="148">
        <v>4000</v>
      </c>
      <c r="O45" s="139" t="s">
        <v>3171</v>
      </c>
      <c r="P45" s="140" t="s">
        <v>3196</v>
      </c>
      <c r="Q45" s="140" t="s">
        <v>3196</v>
      </c>
      <c r="R45" s="140"/>
      <c r="S45" s="140"/>
      <c r="T45" s="159"/>
    </row>
    <row r="46" spans="1:20" ht="15.6">
      <c r="A46" s="139">
        <v>43</v>
      </c>
      <c r="B46" s="141" t="s">
        <v>3231</v>
      </c>
      <c r="C46" s="139" t="s">
        <v>3088</v>
      </c>
      <c r="D46" s="140" t="s">
        <v>3128</v>
      </c>
      <c r="E46" s="139" t="s">
        <v>3006</v>
      </c>
      <c r="F46" s="139" t="s">
        <v>2303</v>
      </c>
      <c r="G46" s="139" t="s">
        <v>43</v>
      </c>
      <c r="H46" s="144" t="s">
        <v>3008</v>
      </c>
      <c r="I46" s="139" t="s">
        <v>3164</v>
      </c>
      <c r="J46" s="146"/>
      <c r="K46" s="139" t="s">
        <v>75</v>
      </c>
      <c r="L46" s="139" t="s">
        <v>3020</v>
      </c>
      <c r="M46" s="139" t="s">
        <v>3009</v>
      </c>
      <c r="N46" s="148">
        <v>4500</v>
      </c>
      <c r="O46" s="148">
        <v>3500</v>
      </c>
      <c r="P46" s="140" t="s">
        <v>3196</v>
      </c>
      <c r="Q46" s="140" t="s">
        <v>3196</v>
      </c>
      <c r="R46" s="140"/>
      <c r="S46" s="140"/>
      <c r="T46" s="159"/>
    </row>
    <row r="47" spans="1:20" ht="15.6">
      <c r="A47" s="139">
        <v>44</v>
      </c>
      <c r="B47" s="141" t="s">
        <v>3232</v>
      </c>
      <c r="C47" s="139" t="s">
        <v>3089</v>
      </c>
      <c r="D47" s="140" t="s">
        <v>3129</v>
      </c>
      <c r="E47" s="139" t="s">
        <v>3006</v>
      </c>
      <c r="F47" s="139" t="s">
        <v>163</v>
      </c>
      <c r="G47" s="139" t="s">
        <v>43</v>
      </c>
      <c r="H47" s="144" t="s">
        <v>3008</v>
      </c>
      <c r="I47" s="139" t="s">
        <v>3164</v>
      </c>
      <c r="J47" s="146"/>
      <c r="K47" s="139" t="s">
        <v>115</v>
      </c>
      <c r="L47" s="139" t="s">
        <v>3233</v>
      </c>
      <c r="M47" s="139" t="s">
        <v>3009</v>
      </c>
      <c r="N47" s="148">
        <v>4000</v>
      </c>
      <c r="O47" s="148">
        <v>3500</v>
      </c>
      <c r="P47" s="140" t="s">
        <v>3196</v>
      </c>
      <c r="Q47" s="140" t="s">
        <v>3196</v>
      </c>
      <c r="R47" s="140"/>
      <c r="S47" s="140"/>
      <c r="T47" s="159"/>
    </row>
    <row r="48" spans="1:20" ht="15.6">
      <c r="A48" s="139">
        <v>45</v>
      </c>
      <c r="B48" s="141" t="s">
        <v>3234</v>
      </c>
      <c r="C48" s="139" t="s">
        <v>3090</v>
      </c>
      <c r="D48" s="140" t="s">
        <v>3130</v>
      </c>
      <c r="E48" s="139" t="s">
        <v>3006</v>
      </c>
      <c r="F48" s="139" t="s">
        <v>324</v>
      </c>
      <c r="G48" s="139" t="s">
        <v>43</v>
      </c>
      <c r="H48" s="144" t="s">
        <v>3008</v>
      </c>
      <c r="I48" s="139" t="s">
        <v>3164</v>
      </c>
      <c r="J48" s="146"/>
      <c r="K48" s="139" t="s">
        <v>115</v>
      </c>
      <c r="L48" s="139" t="s">
        <v>3235</v>
      </c>
      <c r="M48" s="139" t="s">
        <v>3009</v>
      </c>
      <c r="N48" s="148">
        <v>4000</v>
      </c>
      <c r="O48" s="148">
        <v>3500</v>
      </c>
      <c r="P48" s="140" t="s">
        <v>3196</v>
      </c>
      <c r="Q48" s="140" t="s">
        <v>3196</v>
      </c>
      <c r="R48" s="140"/>
      <c r="S48" s="140"/>
      <c r="T48" s="159"/>
    </row>
    <row r="49" spans="1:20" ht="15.6">
      <c r="A49" s="139">
        <v>46</v>
      </c>
      <c r="B49" s="141" t="s">
        <v>3236</v>
      </c>
      <c r="C49" s="139" t="s">
        <v>3091</v>
      </c>
      <c r="D49" s="140" t="s">
        <v>3131</v>
      </c>
      <c r="E49" s="139" t="s">
        <v>3006</v>
      </c>
      <c r="F49" s="139" t="s">
        <v>1694</v>
      </c>
      <c r="G49" s="139" t="s">
        <v>43</v>
      </c>
      <c r="H49" s="144" t="s">
        <v>3008</v>
      </c>
      <c r="I49" s="139" t="s">
        <v>3164</v>
      </c>
      <c r="J49" s="146"/>
      <c r="K49" s="139" t="s">
        <v>79</v>
      </c>
      <c r="L49" s="139" t="s">
        <v>3237</v>
      </c>
      <c r="M49" s="139" t="s">
        <v>3009</v>
      </c>
      <c r="N49" s="148">
        <v>4000</v>
      </c>
      <c r="O49" s="148">
        <v>3500</v>
      </c>
      <c r="P49" s="140" t="s">
        <v>3196</v>
      </c>
      <c r="Q49" s="140" t="s">
        <v>3196</v>
      </c>
      <c r="R49" s="140"/>
      <c r="S49" s="140"/>
      <c r="T49" s="159"/>
    </row>
    <row r="50" spans="1:20" ht="15.6">
      <c r="A50" s="139">
        <v>47</v>
      </c>
      <c r="B50" s="141" t="s">
        <v>3238</v>
      </c>
      <c r="C50" s="139" t="s">
        <v>3092</v>
      </c>
      <c r="D50" s="140" t="s">
        <v>3132</v>
      </c>
      <c r="E50" s="139" t="s">
        <v>3006</v>
      </c>
      <c r="F50" s="139" t="s">
        <v>121</v>
      </c>
      <c r="G50" s="139" t="s">
        <v>43</v>
      </c>
      <c r="H50" s="144" t="s">
        <v>3008</v>
      </c>
      <c r="I50" s="139" t="s">
        <v>3164</v>
      </c>
      <c r="J50" s="146"/>
      <c r="K50" s="139" t="s">
        <v>79</v>
      </c>
      <c r="L50" s="139" t="s">
        <v>3171</v>
      </c>
      <c r="M50" s="139" t="s">
        <v>3009</v>
      </c>
      <c r="N50" s="148">
        <v>4000</v>
      </c>
      <c r="O50" s="148">
        <v>3500</v>
      </c>
      <c r="P50" s="140" t="s">
        <v>3196</v>
      </c>
      <c r="Q50" s="140" t="s">
        <v>3196</v>
      </c>
      <c r="R50" s="140"/>
      <c r="S50" s="140"/>
      <c r="T50" s="159"/>
    </row>
    <row r="51" spans="1:20" ht="15.6">
      <c r="A51" s="139">
        <v>48</v>
      </c>
      <c r="B51" s="141" t="s">
        <v>3239</v>
      </c>
      <c r="C51" s="139" t="s">
        <v>3093</v>
      </c>
      <c r="D51" s="140" t="s">
        <v>3133</v>
      </c>
      <c r="E51" s="139" t="s">
        <v>3006</v>
      </c>
      <c r="F51" s="139" t="s">
        <v>1694</v>
      </c>
      <c r="G51" s="139" t="s">
        <v>43</v>
      </c>
      <c r="H51" s="144" t="s">
        <v>3008</v>
      </c>
      <c r="I51" s="139" t="s">
        <v>3164</v>
      </c>
      <c r="J51" s="146"/>
      <c r="K51" s="139" t="s">
        <v>115</v>
      </c>
      <c r="L51" s="139" t="s">
        <v>3173</v>
      </c>
      <c r="M51" s="139" t="s">
        <v>3009</v>
      </c>
      <c r="N51" s="148">
        <v>4000</v>
      </c>
      <c r="O51" s="148">
        <v>3500</v>
      </c>
      <c r="P51" s="140" t="s">
        <v>3196</v>
      </c>
      <c r="Q51" s="140" t="s">
        <v>3196</v>
      </c>
      <c r="R51" s="140"/>
      <c r="S51" s="140"/>
      <c r="T51" s="159"/>
    </row>
    <row r="52" spans="1:20" ht="15.6">
      <c r="A52" s="139">
        <v>49</v>
      </c>
      <c r="B52" s="141" t="s">
        <v>3240</v>
      </c>
      <c r="C52" s="139" t="s">
        <v>3094</v>
      </c>
      <c r="D52" s="140" t="s">
        <v>3134</v>
      </c>
      <c r="E52" s="139" t="s">
        <v>3006</v>
      </c>
      <c r="F52" s="139" t="s">
        <v>324</v>
      </c>
      <c r="G52" s="139" t="s">
        <v>43</v>
      </c>
      <c r="H52" s="144" t="s">
        <v>3008</v>
      </c>
      <c r="I52" s="139" t="s">
        <v>3164</v>
      </c>
      <c r="J52" s="146"/>
      <c r="K52" s="139" t="s">
        <v>115</v>
      </c>
      <c r="L52" s="139" t="s">
        <v>3172</v>
      </c>
      <c r="M52" s="139" t="s">
        <v>3009</v>
      </c>
      <c r="N52" s="148">
        <v>4000</v>
      </c>
      <c r="O52" s="148">
        <v>3500</v>
      </c>
      <c r="P52" s="140" t="s">
        <v>3196</v>
      </c>
      <c r="Q52" s="140" t="s">
        <v>3196</v>
      </c>
      <c r="R52" s="140"/>
      <c r="S52" s="140"/>
      <c r="T52" s="159"/>
    </row>
    <row r="53" spans="1:20" ht="15.6">
      <c r="A53" s="139">
        <v>50</v>
      </c>
      <c r="B53" s="141" t="s">
        <v>3241</v>
      </c>
      <c r="C53" s="139" t="s">
        <v>3095</v>
      </c>
      <c r="D53" s="140" t="s">
        <v>3135</v>
      </c>
      <c r="E53" s="139" t="s">
        <v>3006</v>
      </c>
      <c r="F53" s="139" t="s">
        <v>1694</v>
      </c>
      <c r="G53" s="139" t="s">
        <v>43</v>
      </c>
      <c r="H53" s="144" t="s">
        <v>3008</v>
      </c>
      <c r="I53" s="139" t="s">
        <v>3164</v>
      </c>
      <c r="J53" s="146"/>
      <c r="K53" s="139" t="s">
        <v>115</v>
      </c>
      <c r="L53" s="139" t="s">
        <v>3172</v>
      </c>
      <c r="M53" s="139" t="s">
        <v>3009</v>
      </c>
      <c r="N53" s="148">
        <v>4000</v>
      </c>
      <c r="O53" s="148">
        <v>3500</v>
      </c>
      <c r="P53" s="140" t="s">
        <v>3196</v>
      </c>
      <c r="Q53" s="140" t="s">
        <v>3196</v>
      </c>
      <c r="R53" s="140"/>
      <c r="S53" s="140"/>
      <c r="T53" s="159"/>
    </row>
    <row r="54" spans="1:20" ht="15.6">
      <c r="A54" s="139">
        <v>51</v>
      </c>
      <c r="B54" s="141" t="s">
        <v>3242</v>
      </c>
      <c r="C54" s="139" t="s">
        <v>3096</v>
      </c>
      <c r="D54" s="140" t="s">
        <v>3136</v>
      </c>
      <c r="E54" s="139" t="s">
        <v>3006</v>
      </c>
      <c r="F54" s="139" t="s">
        <v>126</v>
      </c>
      <c r="G54" s="139" t="s">
        <v>43</v>
      </c>
      <c r="H54" s="144" t="s">
        <v>3008</v>
      </c>
      <c r="I54" s="139" t="s">
        <v>3165</v>
      </c>
      <c r="J54" s="146"/>
      <c r="K54" s="139" t="s">
        <v>115</v>
      </c>
      <c r="L54" s="139" t="s">
        <v>3173</v>
      </c>
      <c r="M54" s="139" t="s">
        <v>3009</v>
      </c>
      <c r="N54" s="148">
        <v>4000</v>
      </c>
      <c r="O54" s="148">
        <v>3500</v>
      </c>
      <c r="P54" s="140" t="s">
        <v>3196</v>
      </c>
      <c r="Q54" s="140" t="s">
        <v>3196</v>
      </c>
      <c r="R54" s="140"/>
      <c r="S54" s="140"/>
      <c r="T54" s="159"/>
    </row>
    <row r="55" spans="1:20" ht="15.6">
      <c r="A55" s="139">
        <v>52</v>
      </c>
      <c r="B55" s="141" t="s">
        <v>3243</v>
      </c>
      <c r="C55" s="139" t="s">
        <v>3097</v>
      </c>
      <c r="D55" s="140" t="s">
        <v>3137</v>
      </c>
      <c r="E55" s="139" t="s">
        <v>3006</v>
      </c>
      <c r="F55" s="139" t="s">
        <v>294</v>
      </c>
      <c r="G55" s="139" t="s">
        <v>49</v>
      </c>
      <c r="H55" s="144" t="s">
        <v>3008</v>
      </c>
      <c r="I55" s="139" t="s">
        <v>3165</v>
      </c>
      <c r="J55" s="146"/>
      <c r="K55" s="139" t="s">
        <v>79</v>
      </c>
      <c r="L55" s="139">
        <v>7000</v>
      </c>
      <c r="M55" s="139" t="s">
        <v>3010</v>
      </c>
      <c r="N55" s="148">
        <v>4000</v>
      </c>
      <c r="O55" s="139">
        <v>7000</v>
      </c>
      <c r="P55" s="140" t="s">
        <v>3196</v>
      </c>
      <c r="Q55" s="140" t="s">
        <v>3196</v>
      </c>
      <c r="R55" s="140"/>
      <c r="S55" s="140"/>
      <c r="T55" s="159"/>
    </row>
    <row r="56" spans="1:20" ht="15.6">
      <c r="A56" s="139">
        <v>53</v>
      </c>
      <c r="B56" s="141" t="s">
        <v>3244</v>
      </c>
      <c r="C56" s="139" t="s">
        <v>3098</v>
      </c>
      <c r="D56" s="140" t="s">
        <v>3138</v>
      </c>
      <c r="E56" s="139" t="s">
        <v>3006</v>
      </c>
      <c r="F56" s="139" t="s">
        <v>395</v>
      </c>
      <c r="G56" s="139" t="s">
        <v>201</v>
      </c>
      <c r="H56" s="144" t="s">
        <v>3008</v>
      </c>
      <c r="I56" s="139" t="s">
        <v>3165</v>
      </c>
      <c r="J56" s="146"/>
      <c r="K56" s="139" t="s">
        <v>79</v>
      </c>
      <c r="L56" s="139" t="s">
        <v>291</v>
      </c>
      <c r="M56" s="139" t="s">
        <v>3010</v>
      </c>
      <c r="N56" s="148">
        <v>4000</v>
      </c>
      <c r="O56" s="139" t="s">
        <v>291</v>
      </c>
      <c r="P56" s="140" t="s">
        <v>3196</v>
      </c>
      <c r="Q56" s="140" t="s">
        <v>3196</v>
      </c>
      <c r="R56" s="140"/>
      <c r="S56" s="140"/>
      <c r="T56" s="159"/>
    </row>
    <row r="57" spans="1:20" ht="15.6">
      <c r="A57" s="139">
        <v>54</v>
      </c>
      <c r="B57" s="141" t="s">
        <v>3245</v>
      </c>
      <c r="C57" s="139" t="s">
        <v>3099</v>
      </c>
      <c r="D57" s="140" t="s">
        <v>3139</v>
      </c>
      <c r="E57" s="139" t="s">
        <v>3006</v>
      </c>
      <c r="F57" s="139" t="s">
        <v>1694</v>
      </c>
      <c r="G57" s="139" t="s">
        <v>43</v>
      </c>
      <c r="H57" s="144" t="s">
        <v>3008</v>
      </c>
      <c r="I57" s="139" t="s">
        <v>3165</v>
      </c>
      <c r="J57" s="146"/>
      <c r="K57" s="139" t="s">
        <v>115</v>
      </c>
      <c r="L57" s="139" t="s">
        <v>3246</v>
      </c>
      <c r="M57" s="139" t="s">
        <v>3009</v>
      </c>
      <c r="N57" s="148">
        <v>4000</v>
      </c>
      <c r="O57" s="148">
        <v>3500</v>
      </c>
      <c r="P57" s="140" t="s">
        <v>3196</v>
      </c>
      <c r="Q57" s="140" t="s">
        <v>3196</v>
      </c>
      <c r="R57" s="140"/>
      <c r="S57" s="140"/>
      <c r="T57" s="159"/>
    </row>
    <row r="58" spans="1:20" ht="15.6">
      <c r="A58" s="139">
        <v>55</v>
      </c>
      <c r="B58" s="141" t="s">
        <v>3247</v>
      </c>
      <c r="C58" s="139" t="s">
        <v>3100</v>
      </c>
      <c r="D58" s="140" t="s">
        <v>3140</v>
      </c>
      <c r="E58" s="139" t="s">
        <v>3006</v>
      </c>
      <c r="F58" s="139" t="s">
        <v>126</v>
      </c>
      <c r="G58" s="139" t="s">
        <v>43</v>
      </c>
      <c r="H58" s="144" t="s">
        <v>3008</v>
      </c>
      <c r="I58" s="139" t="s">
        <v>3166</v>
      </c>
      <c r="J58" s="146"/>
      <c r="K58" s="139" t="s">
        <v>115</v>
      </c>
      <c r="L58" s="139" t="s">
        <v>3233</v>
      </c>
      <c r="M58" s="139" t="s">
        <v>3009</v>
      </c>
      <c r="N58" s="148">
        <v>4000</v>
      </c>
      <c r="O58" s="148">
        <v>3500</v>
      </c>
      <c r="P58" s="140" t="s">
        <v>3196</v>
      </c>
      <c r="Q58" s="140" t="s">
        <v>3196</v>
      </c>
      <c r="R58" s="140"/>
      <c r="S58" s="140"/>
      <c r="T58" s="159"/>
    </row>
    <row r="59" spans="1:20" ht="15.6">
      <c r="A59" s="139">
        <v>56</v>
      </c>
      <c r="B59" s="141" t="s">
        <v>3248</v>
      </c>
      <c r="C59" s="139" t="s">
        <v>3101</v>
      </c>
      <c r="D59" s="140" t="s">
        <v>3141</v>
      </c>
      <c r="E59" s="139" t="s">
        <v>3006</v>
      </c>
      <c r="F59" s="139" t="s">
        <v>324</v>
      </c>
      <c r="G59" s="139" t="s">
        <v>43</v>
      </c>
      <c r="H59" s="144" t="s">
        <v>3008</v>
      </c>
      <c r="I59" s="139" t="s">
        <v>3166</v>
      </c>
      <c r="J59" s="146"/>
      <c r="K59" s="139" t="s">
        <v>115</v>
      </c>
      <c r="L59" s="139" t="s">
        <v>3235</v>
      </c>
      <c r="M59" s="139" t="s">
        <v>3009</v>
      </c>
      <c r="N59" s="148">
        <v>4000</v>
      </c>
      <c r="O59" s="148">
        <v>3500</v>
      </c>
      <c r="P59" s="140" t="s">
        <v>3196</v>
      </c>
      <c r="Q59" s="140" t="s">
        <v>3196</v>
      </c>
      <c r="R59" s="140"/>
      <c r="S59" s="140"/>
      <c r="T59" s="159"/>
    </row>
    <row r="60" spans="1:20" ht="15.6">
      <c r="A60" s="139">
        <v>57</v>
      </c>
      <c r="B60" s="141" t="s">
        <v>3249</v>
      </c>
      <c r="C60" s="139" t="s">
        <v>3102</v>
      </c>
      <c r="D60" s="140" t="s">
        <v>3142</v>
      </c>
      <c r="E60" s="139" t="s">
        <v>3006</v>
      </c>
      <c r="F60" s="139" t="s">
        <v>126</v>
      </c>
      <c r="G60" s="139" t="s">
        <v>43</v>
      </c>
      <c r="H60" s="144" t="s">
        <v>3008</v>
      </c>
      <c r="I60" s="139" t="s">
        <v>3166</v>
      </c>
      <c r="J60" s="146"/>
      <c r="K60" s="139" t="s">
        <v>79</v>
      </c>
      <c r="L60" s="139" t="s">
        <v>3233</v>
      </c>
      <c r="M60" s="139" t="s">
        <v>3009</v>
      </c>
      <c r="N60" s="148">
        <v>4000</v>
      </c>
      <c r="O60" s="148">
        <v>3500</v>
      </c>
      <c r="P60" s="140" t="s">
        <v>3196</v>
      </c>
      <c r="Q60" s="140" t="s">
        <v>3196</v>
      </c>
      <c r="R60" s="140"/>
      <c r="S60" s="140"/>
      <c r="T60" s="159"/>
    </row>
    <row r="61" spans="1:20" ht="15.6">
      <c r="A61" s="139">
        <v>58</v>
      </c>
      <c r="B61" s="141" t="s">
        <v>3250</v>
      </c>
      <c r="C61" s="139" t="s">
        <v>3103</v>
      </c>
      <c r="D61" s="140" t="s">
        <v>3143</v>
      </c>
      <c r="E61" s="139" t="s">
        <v>3006</v>
      </c>
      <c r="F61" s="139" t="s">
        <v>1694</v>
      </c>
      <c r="G61" s="139" t="s">
        <v>43</v>
      </c>
      <c r="H61" s="144" t="s">
        <v>3008</v>
      </c>
      <c r="I61" s="139" t="s">
        <v>3166</v>
      </c>
      <c r="J61" s="146"/>
      <c r="K61" s="139" t="s">
        <v>79</v>
      </c>
      <c r="L61" s="139" t="s">
        <v>982</v>
      </c>
      <c r="M61" s="139" t="s">
        <v>3010</v>
      </c>
      <c r="N61" s="148">
        <v>4000</v>
      </c>
      <c r="O61" s="139" t="s">
        <v>982</v>
      </c>
      <c r="P61" s="140" t="s">
        <v>3196</v>
      </c>
      <c r="Q61" s="140" t="s">
        <v>3196</v>
      </c>
      <c r="R61" s="140"/>
      <c r="S61" s="140"/>
      <c r="T61" s="159"/>
    </row>
    <row r="62" spans="1:20" ht="15.6">
      <c r="A62" s="139">
        <v>59</v>
      </c>
      <c r="B62" s="141" t="s">
        <v>3251</v>
      </c>
      <c r="C62" s="139" t="s">
        <v>3104</v>
      </c>
      <c r="D62" s="140" t="s">
        <v>3144</v>
      </c>
      <c r="E62" s="139" t="s">
        <v>3006</v>
      </c>
      <c r="F62" s="139" t="s">
        <v>1906</v>
      </c>
      <c r="G62" s="139" t="s">
        <v>43</v>
      </c>
      <c r="H62" s="144" t="s">
        <v>3008</v>
      </c>
      <c r="I62" s="139" t="s">
        <v>3166</v>
      </c>
      <c r="J62" s="146"/>
      <c r="K62" s="139" t="s">
        <v>75</v>
      </c>
      <c r="L62" s="139" t="s">
        <v>3252</v>
      </c>
      <c r="M62" s="139" t="s">
        <v>3009</v>
      </c>
      <c r="N62" s="148">
        <v>4500</v>
      </c>
      <c r="O62" s="148">
        <v>3500</v>
      </c>
      <c r="P62" s="140" t="s">
        <v>3196</v>
      </c>
      <c r="Q62" s="140" t="s">
        <v>3196</v>
      </c>
      <c r="R62" s="140"/>
      <c r="S62" s="140"/>
      <c r="T62" s="159"/>
    </row>
    <row r="63" spans="1:20" ht="15.6">
      <c r="A63" s="139">
        <v>60</v>
      </c>
      <c r="B63" s="141" t="s">
        <v>3253</v>
      </c>
      <c r="C63" s="139" t="s">
        <v>3105</v>
      </c>
      <c r="D63" s="140" t="s">
        <v>3145</v>
      </c>
      <c r="E63" s="139" t="s">
        <v>3006</v>
      </c>
      <c r="F63" s="139" t="s">
        <v>257</v>
      </c>
      <c r="G63" s="139" t="s">
        <v>43</v>
      </c>
      <c r="H63" s="144" t="s">
        <v>3008</v>
      </c>
      <c r="I63" s="139" t="s">
        <v>3167</v>
      </c>
      <c r="J63" s="146"/>
      <c r="K63" s="139" t="s">
        <v>115</v>
      </c>
      <c r="L63" s="139" t="s">
        <v>3246</v>
      </c>
      <c r="M63" s="139" t="s">
        <v>3009</v>
      </c>
      <c r="N63" s="148">
        <v>4000</v>
      </c>
      <c r="O63" s="148">
        <v>3500</v>
      </c>
      <c r="P63" s="140" t="s">
        <v>3196</v>
      </c>
      <c r="Q63" s="140" t="s">
        <v>3196</v>
      </c>
      <c r="R63" s="140"/>
      <c r="S63" s="140"/>
      <c r="T63" s="159"/>
    </row>
    <row r="64" spans="1:20" ht="15.6">
      <c r="A64" s="139">
        <v>61</v>
      </c>
      <c r="B64" s="141" t="s">
        <v>3254</v>
      </c>
      <c r="C64" s="139" t="s">
        <v>3106</v>
      </c>
      <c r="D64" s="140" t="s">
        <v>3146</v>
      </c>
      <c r="E64" s="139" t="s">
        <v>3006</v>
      </c>
      <c r="F64" s="139" t="s">
        <v>324</v>
      </c>
      <c r="G64" s="139" t="s">
        <v>43</v>
      </c>
      <c r="H64" s="144" t="s">
        <v>3008</v>
      </c>
      <c r="I64" s="139" t="s">
        <v>3167</v>
      </c>
      <c r="J64" s="146"/>
      <c r="K64" s="139" t="s">
        <v>79</v>
      </c>
      <c r="L64" s="139" t="s">
        <v>3171</v>
      </c>
      <c r="M64" s="139" t="s">
        <v>3010</v>
      </c>
      <c r="N64" s="148">
        <v>4000</v>
      </c>
      <c r="O64" s="139" t="s">
        <v>3171</v>
      </c>
      <c r="P64" s="140" t="s">
        <v>3196</v>
      </c>
      <c r="Q64" s="140" t="s">
        <v>3196</v>
      </c>
      <c r="R64" s="140"/>
      <c r="S64" s="140"/>
      <c r="T64" s="159"/>
    </row>
    <row r="65" spans="1:20" ht="15.6">
      <c r="A65" s="139">
        <v>62</v>
      </c>
      <c r="B65" s="141" t="s">
        <v>3255</v>
      </c>
      <c r="C65" s="139" t="s">
        <v>3107</v>
      </c>
      <c r="D65" s="140" t="s">
        <v>3147</v>
      </c>
      <c r="E65" s="139" t="s">
        <v>3006</v>
      </c>
      <c r="F65" s="139" t="s">
        <v>163</v>
      </c>
      <c r="G65" s="139" t="s">
        <v>43</v>
      </c>
      <c r="H65" s="144" t="s">
        <v>3008</v>
      </c>
      <c r="I65" s="139" t="s">
        <v>3167</v>
      </c>
      <c r="J65" s="146"/>
      <c r="K65" s="139" t="s">
        <v>115</v>
      </c>
      <c r="L65" s="139" t="s">
        <v>3256</v>
      </c>
      <c r="M65" s="139" t="s">
        <v>3009</v>
      </c>
      <c r="N65" s="148">
        <v>4000</v>
      </c>
      <c r="O65" s="148">
        <v>3500</v>
      </c>
      <c r="P65" s="140" t="s">
        <v>3196</v>
      </c>
      <c r="Q65" s="140" t="s">
        <v>3196</v>
      </c>
      <c r="R65" s="140"/>
      <c r="S65" s="140"/>
      <c r="T65" s="159"/>
    </row>
    <row r="66" spans="1:20" ht="15.6">
      <c r="A66" s="139">
        <v>63</v>
      </c>
      <c r="B66" s="141" t="s">
        <v>3257</v>
      </c>
      <c r="C66" s="139" t="s">
        <v>3108</v>
      </c>
      <c r="D66" s="140" t="s">
        <v>3148</v>
      </c>
      <c r="E66" s="139" t="s">
        <v>3006</v>
      </c>
      <c r="F66" s="139" t="s">
        <v>424</v>
      </c>
      <c r="G66" s="139" t="s">
        <v>43</v>
      </c>
      <c r="H66" s="144" t="s">
        <v>3008</v>
      </c>
      <c r="I66" s="139" t="s">
        <v>3167</v>
      </c>
      <c r="J66" s="146"/>
      <c r="K66" s="139" t="s">
        <v>115</v>
      </c>
      <c r="L66" s="139" t="s">
        <v>3172</v>
      </c>
      <c r="M66" s="139" t="s">
        <v>3010</v>
      </c>
      <c r="N66" s="148">
        <v>4000</v>
      </c>
      <c r="O66" s="139" t="s">
        <v>3172</v>
      </c>
      <c r="P66" s="140" t="s">
        <v>3196</v>
      </c>
      <c r="Q66" s="140" t="s">
        <v>3196</v>
      </c>
      <c r="R66" s="140"/>
      <c r="S66" s="140"/>
      <c r="T66" s="159"/>
    </row>
    <row r="67" spans="1:20" ht="15.6">
      <c r="A67" s="139">
        <v>64</v>
      </c>
      <c r="B67" s="141" t="s">
        <v>3258</v>
      </c>
      <c r="C67" s="139" t="s">
        <v>3109</v>
      </c>
      <c r="D67" s="140" t="s">
        <v>3149</v>
      </c>
      <c r="E67" s="139" t="s">
        <v>3006</v>
      </c>
      <c r="F67" s="139" t="s">
        <v>368</v>
      </c>
      <c r="G67" s="139" t="s">
        <v>43</v>
      </c>
      <c r="H67" s="144" t="s">
        <v>3008</v>
      </c>
      <c r="I67" s="139" t="s">
        <v>3167</v>
      </c>
      <c r="J67" s="146"/>
      <c r="K67" s="139" t="s">
        <v>84</v>
      </c>
      <c r="L67" s="139" t="s">
        <v>3025</v>
      </c>
      <c r="M67" s="139" t="s">
        <v>3010</v>
      </c>
      <c r="N67" s="148">
        <v>5000</v>
      </c>
      <c r="O67" s="148">
        <v>15000</v>
      </c>
      <c r="P67" s="140" t="s">
        <v>3196</v>
      </c>
      <c r="Q67" s="140" t="s">
        <v>3196</v>
      </c>
      <c r="R67" s="140"/>
      <c r="S67" s="140"/>
      <c r="T67" s="159"/>
    </row>
    <row r="68" spans="1:20" ht="15.6">
      <c r="A68" s="139">
        <v>65</v>
      </c>
      <c r="B68" s="141" t="s">
        <v>3259</v>
      </c>
      <c r="C68" s="139" t="s">
        <v>3110</v>
      </c>
      <c r="D68" s="140" t="s">
        <v>3150</v>
      </c>
      <c r="E68" s="139" t="s">
        <v>3006</v>
      </c>
      <c r="F68" s="139" t="s">
        <v>163</v>
      </c>
      <c r="G68" s="139" t="s">
        <v>43</v>
      </c>
      <c r="H68" s="144" t="s">
        <v>3008</v>
      </c>
      <c r="I68" s="139" t="s">
        <v>3167</v>
      </c>
      <c r="J68" s="146"/>
      <c r="K68" s="139" t="s">
        <v>84</v>
      </c>
      <c r="L68" s="139" t="s">
        <v>3260</v>
      </c>
      <c r="M68" s="139" t="s">
        <v>3010</v>
      </c>
      <c r="N68" s="148">
        <v>5000</v>
      </c>
      <c r="O68" s="148">
        <v>15000</v>
      </c>
      <c r="P68" s="140" t="s">
        <v>3196</v>
      </c>
      <c r="Q68" s="140" t="s">
        <v>3196</v>
      </c>
      <c r="R68" s="140"/>
      <c r="S68" s="140"/>
      <c r="T68" s="159"/>
    </row>
    <row r="69" spans="1:20" ht="15.6">
      <c r="A69" s="139">
        <v>66</v>
      </c>
      <c r="B69" s="141" t="s">
        <v>3261</v>
      </c>
      <c r="C69" s="139" t="s">
        <v>3111</v>
      </c>
      <c r="D69" s="140" t="s">
        <v>3151</v>
      </c>
      <c r="E69" s="139" t="s">
        <v>3006</v>
      </c>
      <c r="F69" s="139" t="s">
        <v>163</v>
      </c>
      <c r="G69" s="139" t="s">
        <v>43</v>
      </c>
      <c r="H69" s="144" t="s">
        <v>3008</v>
      </c>
      <c r="I69" s="139" t="s">
        <v>3168</v>
      </c>
      <c r="J69" s="146"/>
      <c r="K69" s="139" t="s">
        <v>115</v>
      </c>
      <c r="L69" s="139" t="s">
        <v>3173</v>
      </c>
      <c r="M69" s="139" t="s">
        <v>3010</v>
      </c>
      <c r="N69" s="148">
        <v>4000</v>
      </c>
      <c r="O69" s="139" t="s">
        <v>3173</v>
      </c>
      <c r="P69" s="140" t="s">
        <v>3196</v>
      </c>
      <c r="Q69" s="140" t="s">
        <v>3196</v>
      </c>
      <c r="R69" s="140"/>
      <c r="S69" s="140"/>
      <c r="T69" s="159"/>
    </row>
    <row r="70" spans="1:20" ht="15.6">
      <c r="A70" s="139">
        <v>68</v>
      </c>
      <c r="B70" s="141" t="s">
        <v>3262</v>
      </c>
      <c r="C70" s="139" t="s">
        <v>3112</v>
      </c>
      <c r="D70" s="140" t="s">
        <v>3152</v>
      </c>
      <c r="E70" s="139" t="s">
        <v>3006</v>
      </c>
      <c r="F70" s="139" t="s">
        <v>531</v>
      </c>
      <c r="G70" s="139" t="s">
        <v>43</v>
      </c>
      <c r="H70" s="144" t="s">
        <v>3008</v>
      </c>
      <c r="I70" s="139" t="s">
        <v>3168</v>
      </c>
      <c r="J70" s="146"/>
      <c r="K70" s="139" t="s">
        <v>115</v>
      </c>
      <c r="L70" s="139" t="s">
        <v>3172</v>
      </c>
      <c r="M70" s="139" t="s">
        <v>3009</v>
      </c>
      <c r="N70" s="148">
        <v>4000</v>
      </c>
      <c r="O70" s="148">
        <v>3500</v>
      </c>
      <c r="P70" s="140" t="s">
        <v>3196</v>
      </c>
      <c r="Q70" s="140" t="s">
        <v>3196</v>
      </c>
      <c r="R70" s="140"/>
      <c r="S70" s="140"/>
      <c r="T70" s="159"/>
    </row>
    <row r="71" spans="1:20" ht="15.6">
      <c r="A71" s="139">
        <v>69</v>
      </c>
      <c r="B71" s="141" t="s">
        <v>3263</v>
      </c>
      <c r="C71" s="139" t="s">
        <v>3113</v>
      </c>
      <c r="D71" s="140" t="s">
        <v>3153</v>
      </c>
      <c r="E71" s="139" t="s">
        <v>3006</v>
      </c>
      <c r="F71" s="139" t="s">
        <v>121</v>
      </c>
      <c r="G71" s="139" t="s">
        <v>43</v>
      </c>
      <c r="H71" s="144" t="s">
        <v>3008</v>
      </c>
      <c r="I71" s="139" t="s">
        <v>3168</v>
      </c>
      <c r="J71" s="146"/>
      <c r="K71" s="139" t="s">
        <v>79</v>
      </c>
      <c r="L71" s="139" t="s">
        <v>1409</v>
      </c>
      <c r="M71" s="139" t="s">
        <v>3010</v>
      </c>
      <c r="N71" s="148">
        <v>4000</v>
      </c>
      <c r="O71" s="139" t="s">
        <v>1409</v>
      </c>
      <c r="P71" s="140" t="s">
        <v>3196</v>
      </c>
      <c r="Q71" s="140" t="s">
        <v>3196</v>
      </c>
      <c r="R71" s="140"/>
      <c r="S71" s="140"/>
      <c r="T71" s="159"/>
    </row>
    <row r="72" spans="1:20" ht="15.6">
      <c r="A72" s="139">
        <v>70</v>
      </c>
      <c r="B72" s="141" t="s">
        <v>3264</v>
      </c>
      <c r="C72" s="139" t="s">
        <v>3114</v>
      </c>
      <c r="D72" s="140" t="s">
        <v>3154</v>
      </c>
      <c r="E72" s="139" t="s">
        <v>3006</v>
      </c>
      <c r="F72" s="139" t="s">
        <v>424</v>
      </c>
      <c r="G72" s="139" t="s">
        <v>43</v>
      </c>
      <c r="H72" s="144" t="s">
        <v>3008</v>
      </c>
      <c r="I72" s="139" t="s">
        <v>3168</v>
      </c>
      <c r="J72" s="146"/>
      <c r="K72" s="139" t="s">
        <v>115</v>
      </c>
      <c r="L72" s="139" t="s">
        <v>3235</v>
      </c>
      <c r="M72" s="139" t="s">
        <v>3009</v>
      </c>
      <c r="N72" s="148">
        <v>4000</v>
      </c>
      <c r="O72" s="148">
        <v>3500</v>
      </c>
      <c r="P72" s="140" t="s">
        <v>3196</v>
      </c>
      <c r="Q72" s="140" t="s">
        <v>3196</v>
      </c>
      <c r="R72" s="140"/>
      <c r="S72" s="140"/>
      <c r="T72" s="159"/>
    </row>
    <row r="73" spans="1:20" ht="15.6">
      <c r="A73" s="139">
        <v>71</v>
      </c>
      <c r="B73" s="141" t="s">
        <v>3265</v>
      </c>
      <c r="C73" s="139" t="s">
        <v>3115</v>
      </c>
      <c r="D73" s="140" t="s">
        <v>3155</v>
      </c>
      <c r="E73" s="139" t="s">
        <v>3006</v>
      </c>
      <c r="F73" s="139" t="s">
        <v>106</v>
      </c>
      <c r="G73" s="139" t="s">
        <v>43</v>
      </c>
      <c r="H73" s="144" t="s">
        <v>3008</v>
      </c>
      <c r="I73" s="139" t="s">
        <v>3168</v>
      </c>
      <c r="J73" s="146"/>
      <c r="K73" s="139" t="s">
        <v>75</v>
      </c>
      <c r="L73" s="139" t="s">
        <v>3266</v>
      </c>
      <c r="M73" s="139" t="s">
        <v>3009</v>
      </c>
      <c r="N73" s="148">
        <v>4500</v>
      </c>
      <c r="O73" s="148">
        <v>3500</v>
      </c>
      <c r="P73" s="140" t="s">
        <v>3196</v>
      </c>
      <c r="Q73" s="140" t="s">
        <v>3196</v>
      </c>
      <c r="R73" s="140"/>
      <c r="S73" s="140"/>
      <c r="T73" s="159"/>
    </row>
    <row r="74" spans="1:20" ht="15.6">
      <c r="A74" s="139">
        <v>73</v>
      </c>
      <c r="B74" s="141" t="s">
        <v>3267</v>
      </c>
      <c r="C74" s="139" t="s">
        <v>3116</v>
      </c>
      <c r="D74" s="140" t="s">
        <v>3156</v>
      </c>
      <c r="E74" s="139" t="s">
        <v>3006</v>
      </c>
      <c r="F74" s="139" t="s">
        <v>490</v>
      </c>
      <c r="G74" s="139" t="s">
        <v>49</v>
      </c>
      <c r="H74" s="144" t="s">
        <v>3008</v>
      </c>
      <c r="I74" s="139" t="s">
        <v>3168</v>
      </c>
      <c r="J74" s="146"/>
      <c r="K74" s="139" t="s">
        <v>79</v>
      </c>
      <c r="L74" s="139" t="s">
        <v>3256</v>
      </c>
      <c r="M74" s="139" t="s">
        <v>3009</v>
      </c>
      <c r="N74" s="148">
        <v>4000</v>
      </c>
      <c r="O74" s="148">
        <v>3500</v>
      </c>
      <c r="P74" s="140" t="s">
        <v>3196</v>
      </c>
      <c r="Q74" s="140" t="s">
        <v>3196</v>
      </c>
      <c r="R74" s="140"/>
      <c r="S74" s="140"/>
      <c r="T74" s="159"/>
    </row>
    <row r="75" spans="1:20" ht="15.6">
      <c r="A75" s="139">
        <v>74</v>
      </c>
      <c r="B75" s="141" t="s">
        <v>3268</v>
      </c>
      <c r="C75" s="139" t="s">
        <v>3117</v>
      </c>
      <c r="D75" s="140" t="s">
        <v>3157</v>
      </c>
      <c r="E75" s="139" t="s">
        <v>3006</v>
      </c>
      <c r="F75" s="139" t="s">
        <v>606</v>
      </c>
      <c r="G75" s="139" t="s">
        <v>43</v>
      </c>
      <c r="H75" s="144" t="s">
        <v>3008</v>
      </c>
      <c r="I75" s="139" t="s">
        <v>3169</v>
      </c>
      <c r="J75" s="146"/>
      <c r="K75" s="139" t="s">
        <v>79</v>
      </c>
      <c r="L75" s="139" t="s">
        <v>3171</v>
      </c>
      <c r="M75" s="139" t="s">
        <v>3009</v>
      </c>
      <c r="N75" s="148">
        <v>4000</v>
      </c>
      <c r="O75" s="139">
        <v>3500</v>
      </c>
      <c r="P75" s="140" t="s">
        <v>3196</v>
      </c>
      <c r="Q75" s="140" t="s">
        <v>3196</v>
      </c>
      <c r="R75" s="140"/>
      <c r="S75" s="140"/>
      <c r="T75" s="159"/>
    </row>
    <row r="76" spans="1:20" ht="15.6">
      <c r="A76" s="139">
        <v>76</v>
      </c>
      <c r="B76" s="141" t="s">
        <v>3269</v>
      </c>
      <c r="C76" s="139" t="s">
        <v>3118</v>
      </c>
      <c r="D76" s="140" t="s">
        <v>3158</v>
      </c>
      <c r="E76" s="139" t="s">
        <v>3006</v>
      </c>
      <c r="F76" s="139" t="s">
        <v>163</v>
      </c>
      <c r="G76" s="139" t="s">
        <v>43</v>
      </c>
      <c r="H76" s="144" t="s">
        <v>3008</v>
      </c>
      <c r="I76" s="139" t="s">
        <v>3169</v>
      </c>
      <c r="J76" s="146"/>
      <c r="K76" s="139" t="s">
        <v>79</v>
      </c>
      <c r="L76" s="139" t="s">
        <v>3227</v>
      </c>
      <c r="M76" s="139" t="s">
        <v>3009</v>
      </c>
      <c r="N76" s="148">
        <v>4000</v>
      </c>
      <c r="O76" s="139">
        <v>3500</v>
      </c>
      <c r="P76" s="140" t="s">
        <v>3196</v>
      </c>
      <c r="Q76" s="140" t="s">
        <v>3196</v>
      </c>
      <c r="R76" s="140"/>
      <c r="S76" s="140"/>
      <c r="T76" s="159"/>
    </row>
    <row r="77" spans="1:20" ht="15.6">
      <c r="A77" s="139">
        <v>77</v>
      </c>
      <c r="B77" s="141" t="s">
        <v>3270</v>
      </c>
      <c r="C77" s="139" t="s">
        <v>3119</v>
      </c>
      <c r="D77" s="140" t="s">
        <v>3159</v>
      </c>
      <c r="E77" s="139" t="s">
        <v>3006</v>
      </c>
      <c r="F77" s="139" t="s">
        <v>121</v>
      </c>
      <c r="G77" s="139" t="s">
        <v>43</v>
      </c>
      <c r="H77" s="144" t="s">
        <v>3008</v>
      </c>
      <c r="I77" s="139" t="s">
        <v>3169</v>
      </c>
      <c r="J77" s="146"/>
      <c r="K77" s="139" t="s">
        <v>84</v>
      </c>
      <c r="L77" s="139" t="s">
        <v>3271</v>
      </c>
      <c r="M77" s="139" t="s">
        <v>3010</v>
      </c>
      <c r="N77" s="148">
        <v>5000</v>
      </c>
      <c r="O77" s="148">
        <v>15000</v>
      </c>
      <c r="P77" s="140" t="s">
        <v>3196</v>
      </c>
      <c r="Q77" s="140" t="s">
        <v>3196</v>
      </c>
      <c r="R77" s="140"/>
      <c r="S77" s="140"/>
      <c r="T77" s="159"/>
    </row>
    <row r="78" spans="1:20" ht="15.6">
      <c r="A78" s="139">
        <v>78</v>
      </c>
      <c r="B78" s="141" t="s">
        <v>3174</v>
      </c>
      <c r="C78" s="139" t="s">
        <v>3175</v>
      </c>
      <c r="D78" s="140" t="s">
        <v>3178</v>
      </c>
      <c r="E78" s="139" t="s">
        <v>2501</v>
      </c>
      <c r="F78" s="139" t="s">
        <v>3180</v>
      </c>
      <c r="G78" s="139" t="s">
        <v>49</v>
      </c>
      <c r="H78" s="144" t="s">
        <v>3008</v>
      </c>
      <c r="I78" s="139" t="s">
        <v>3162</v>
      </c>
      <c r="J78" s="146"/>
      <c r="K78" s="139" t="s">
        <v>71</v>
      </c>
      <c r="L78" s="139" t="s">
        <v>3252</v>
      </c>
      <c r="M78" s="139" t="s">
        <v>3010</v>
      </c>
      <c r="N78" s="148">
        <v>4500</v>
      </c>
      <c r="O78" s="148">
        <v>14000</v>
      </c>
      <c r="P78" s="140" t="s">
        <v>3196</v>
      </c>
      <c r="Q78" s="140" t="s">
        <v>3196</v>
      </c>
      <c r="R78" s="140"/>
      <c r="S78" s="140"/>
      <c r="T78" s="159"/>
    </row>
    <row r="79" spans="1:20" ht="15.6">
      <c r="A79" s="139">
        <v>79</v>
      </c>
      <c r="B79" s="141" t="s">
        <v>3176</v>
      </c>
      <c r="C79" s="139" t="s">
        <v>3177</v>
      </c>
      <c r="D79" s="140" t="s">
        <v>3179</v>
      </c>
      <c r="E79" s="139" t="s">
        <v>2501</v>
      </c>
      <c r="F79" s="139" t="s">
        <v>2480</v>
      </c>
      <c r="G79" s="139" t="s">
        <v>201</v>
      </c>
      <c r="H79" s="144" t="s">
        <v>3008</v>
      </c>
      <c r="I79" s="139" t="s">
        <v>3166</v>
      </c>
      <c r="J79" s="146"/>
      <c r="K79" s="139" t="s">
        <v>374</v>
      </c>
      <c r="L79" s="139" t="s">
        <v>3272</v>
      </c>
      <c r="M79" s="139" t="s">
        <v>3010</v>
      </c>
      <c r="N79" s="148">
        <v>5500</v>
      </c>
      <c r="O79" s="148">
        <v>26000</v>
      </c>
      <c r="P79" s="140" t="s">
        <v>3196</v>
      </c>
      <c r="Q79" s="140" t="s">
        <v>3196</v>
      </c>
      <c r="R79" s="140"/>
      <c r="S79" s="140"/>
      <c r="T79" s="159"/>
    </row>
    <row r="80" spans="1:20" ht="15.6">
      <c r="A80" s="139">
        <v>80</v>
      </c>
      <c r="B80" s="141" t="s">
        <v>3181</v>
      </c>
      <c r="C80" s="139" t="s">
        <v>3182</v>
      </c>
      <c r="D80" s="140" t="s">
        <v>3183</v>
      </c>
      <c r="E80" s="139" t="s">
        <v>2545</v>
      </c>
      <c r="F80" s="139" t="s">
        <v>3184</v>
      </c>
      <c r="G80" s="139" t="s">
        <v>43</v>
      </c>
      <c r="H80" s="144" t="s">
        <v>3008</v>
      </c>
      <c r="I80" s="139" t="s">
        <v>3166</v>
      </c>
      <c r="J80" s="146"/>
      <c r="K80" s="139" t="s">
        <v>115</v>
      </c>
      <c r="L80" s="139" t="s">
        <v>3172</v>
      </c>
      <c r="M80" s="139" t="s">
        <v>3009</v>
      </c>
      <c r="N80" s="148">
        <v>4000</v>
      </c>
      <c r="O80" s="148">
        <v>3500</v>
      </c>
      <c r="P80" s="140" t="s">
        <v>3196</v>
      </c>
      <c r="Q80" s="140" t="s">
        <v>3196</v>
      </c>
      <c r="R80" s="140"/>
      <c r="S80" s="140"/>
      <c r="T80" s="159"/>
    </row>
    <row r="81" spans="1:20" ht="15.6">
      <c r="A81" s="139">
        <v>81</v>
      </c>
      <c r="B81" s="141" t="s">
        <v>3190</v>
      </c>
      <c r="C81" s="139" t="s">
        <v>3191</v>
      </c>
      <c r="D81" s="140" t="s">
        <v>3192</v>
      </c>
      <c r="E81" s="139" t="s">
        <v>2860</v>
      </c>
      <c r="F81" s="139" t="s">
        <v>2860</v>
      </c>
      <c r="G81" s="139" t="s">
        <v>43</v>
      </c>
      <c r="H81" s="144" t="s">
        <v>3008</v>
      </c>
      <c r="I81" s="139" t="s">
        <v>3168</v>
      </c>
      <c r="J81" s="146"/>
      <c r="K81" s="139" t="s">
        <v>115</v>
      </c>
      <c r="L81" s="139" t="s">
        <v>3273</v>
      </c>
      <c r="M81" s="139" t="s">
        <v>3010</v>
      </c>
      <c r="N81" s="148">
        <v>4000</v>
      </c>
      <c r="O81" s="139" t="s">
        <v>3273</v>
      </c>
      <c r="P81" s="140" t="s">
        <v>3196</v>
      </c>
      <c r="Q81" s="140" t="s">
        <v>3196</v>
      </c>
      <c r="R81" s="140"/>
      <c r="S81" s="140"/>
      <c r="T81" s="159"/>
    </row>
    <row r="82" spans="1:20" ht="15.6">
      <c r="A82" s="139">
        <v>82</v>
      </c>
      <c r="B82" s="141" t="s">
        <v>3185</v>
      </c>
      <c r="C82" s="139" t="s">
        <v>3186</v>
      </c>
      <c r="D82" s="140" t="s">
        <v>3187</v>
      </c>
      <c r="E82" s="139" t="s">
        <v>3002</v>
      </c>
      <c r="F82" s="139" t="s">
        <v>2332</v>
      </c>
      <c r="G82" s="139" t="s">
        <v>43</v>
      </c>
      <c r="H82" s="144" t="s">
        <v>3008</v>
      </c>
      <c r="I82" s="139" t="s">
        <v>3169</v>
      </c>
      <c r="J82" s="146"/>
      <c r="K82" s="139" t="s">
        <v>115</v>
      </c>
      <c r="L82" s="139" t="s">
        <v>3274</v>
      </c>
      <c r="M82" s="139" t="s">
        <v>3010</v>
      </c>
      <c r="N82" s="148">
        <v>4000</v>
      </c>
      <c r="O82" s="139">
        <v>3500</v>
      </c>
      <c r="P82" s="140" t="s">
        <v>3196</v>
      </c>
      <c r="Q82" s="140" t="s">
        <v>3196</v>
      </c>
      <c r="R82" s="140"/>
      <c r="S82" s="140"/>
      <c r="T82" s="159"/>
    </row>
  </sheetData>
  <autoFilter ref="A3:T33" xr:uid="{00000000-0009-0000-0000-000008000000}">
    <sortState ref="A5:T33">
      <sortCondition ref="E3:E41"/>
    </sortState>
  </autoFilter>
  <mergeCells count="18">
    <mergeCell ref="L2:L3"/>
    <mergeCell ref="M2:M3"/>
    <mergeCell ref="T2:T3"/>
    <mergeCell ref="A1:T1"/>
    <mergeCell ref="N2:O2"/>
    <mergeCell ref="P2:Q2"/>
    <mergeCell ref="R2:S2"/>
    <mergeCell ref="A2:A3"/>
    <mergeCell ref="B2:B3"/>
    <mergeCell ref="C2:C3"/>
    <mergeCell ref="D2:D3"/>
    <mergeCell ref="E2:E3"/>
    <mergeCell ref="F2:F3"/>
    <mergeCell ref="G2:G3"/>
    <mergeCell ref="H2:H3"/>
    <mergeCell ref="I2:I3"/>
    <mergeCell ref="J2:J3"/>
    <mergeCell ref="K2:K3"/>
  </mergeCells>
  <phoneticPr fontId="25" type="noConversion"/>
  <dataValidations count="1">
    <dataValidation type="list" allowBlank="1" showInputMessage="1" showErrorMessage="1" sqref="WVN458600:WVN458601 WVN524136:WVN524137 WVN589672:WVN589673 WVN655208:WVN655209 WVN720744:WVN720745 WVN786280:WVN786281 WVN851816:WVN851817 WVN917352:WVN917353 WVN982888:WVN982889 H65384:H65385 H130920:H130921 H196456:H196457 H261992:H261993 H327528:H327529 H393064:H393065 H458600:H458601 H524136:H524137 H589672:H589673 H655208:H655209 H720744:H720745 H786280:H786281 H851816:H851817 H917352:H917353 H982888:H982889 JB65384:JB65385 JB130920:JB130921 JB196456:JB196457 JB261992:JB261993 JB327528:JB327529 JB393064:JB393065 JB458600:JB458601 JB524136:JB524137 JB589672:JB589673 JB655208:JB655209 JB720744:JB720745 JB786280:JB786281 JB851816:JB851817 JB917352:JB917353 JB982888:JB982889 SX65384:SX65385 SX130920:SX130921 SX196456:SX196457 SX261992:SX261993 SX327528:SX327529 SX393064:SX393065 SX458600:SX458601 SX524136:SX524137 SX589672:SX589673 SX655208:SX655209 SX720744:SX720745 SX786280:SX786281 SX851816:SX851817 SX917352:SX917353 SX982888:SX982889 ACT65384:ACT65385 ACT130920:ACT130921 ACT196456:ACT196457 ACT261992:ACT261993 ACT327528:ACT327529 ACT393064:ACT393065 ACT458600:ACT458601 ACT524136:ACT524137 ACT589672:ACT589673 ACT655208:ACT655209 ACT720744:ACT720745 ACT786280:ACT786281 ACT851816:ACT851817 ACT917352:ACT917353 ACT982888:ACT982889 AMP65384:AMP65385 AMP130920:AMP130921 AMP196456:AMP196457 AMP261992:AMP261993 AMP327528:AMP327529 AMP393064:AMP393065 AMP458600:AMP458601 AMP524136:AMP524137 AMP589672:AMP589673 AMP655208:AMP655209 AMP720744:AMP720745 AMP786280:AMP786281 AMP851816:AMP851817 AMP917352:AMP917353 AMP982888:AMP982889 AWL65384:AWL65385 AWL130920:AWL130921 AWL196456:AWL196457 AWL261992:AWL261993 AWL327528:AWL327529 AWL393064:AWL393065 AWL458600:AWL458601 AWL524136:AWL524137 AWL589672:AWL589673 AWL655208:AWL655209 AWL720744:AWL720745 AWL786280:AWL786281 AWL851816:AWL851817 AWL917352:AWL917353 AWL982888:AWL982889 BGH65384:BGH65385 BGH130920:BGH130921 BGH196456:BGH196457 BGH261992:BGH261993 BGH327528:BGH327529 BGH393064:BGH393065 BGH458600:BGH458601 BGH524136:BGH524137 BGH589672:BGH589673 BGH655208:BGH655209 BGH720744:BGH720745 BGH786280:BGH786281 BGH851816:BGH851817 BGH917352:BGH917353 BGH982888:BGH982889 BQD65384:BQD65385 BQD130920:BQD130921 BQD196456:BQD196457 BQD261992:BQD261993 BQD327528:BQD327529 BQD393064:BQD393065 BQD458600:BQD458601 BQD524136:BQD524137 BQD589672:BQD589673 BQD655208:BQD655209 BQD720744:BQD720745 BQD786280:BQD786281 BQD851816:BQD851817 BQD917352:BQD917353 BQD982888:BQD982889 BZZ65384:BZZ65385 BZZ130920:BZZ130921 BZZ196456:BZZ196457 BZZ261992:BZZ261993 BZZ327528:BZZ327529 BZZ393064:BZZ393065 BZZ458600:BZZ458601 BZZ524136:BZZ524137 BZZ589672:BZZ589673 BZZ655208:BZZ655209 BZZ720744:BZZ720745 BZZ786280:BZZ786281 BZZ851816:BZZ851817 BZZ917352:BZZ917353 BZZ982888:BZZ982889 CJV65384:CJV65385 CJV130920:CJV130921 CJV196456:CJV196457 CJV261992:CJV261993 CJV327528:CJV327529 CJV393064:CJV393065 CJV458600:CJV458601 CJV524136:CJV524137 CJV589672:CJV589673 CJV655208:CJV655209 CJV720744:CJV720745 CJV786280:CJV786281 CJV851816:CJV851817 CJV917352:CJV917353 CJV982888:CJV982889 CTR65384:CTR65385 CTR130920:CTR130921 CTR196456:CTR196457 CTR261992:CTR261993 CTR327528:CTR327529 CTR393064:CTR393065 CTR458600:CTR458601 CTR524136:CTR524137 CTR589672:CTR589673 CTR655208:CTR655209 CTR720744:CTR720745 CTR786280:CTR786281 CTR851816:CTR851817 CTR917352:CTR917353 CTR982888:CTR982889 DDN65384:DDN65385 DDN130920:DDN130921 DDN196456:DDN196457 DDN261992:DDN261993 DDN327528:DDN327529 DDN393064:DDN393065 DDN458600:DDN458601 DDN524136:DDN524137 DDN589672:DDN589673 DDN655208:DDN655209 DDN720744:DDN720745 DDN786280:DDN786281 DDN851816:DDN851817 DDN917352:DDN917353 DDN982888:DDN982889 DNJ65384:DNJ65385 DNJ130920:DNJ130921 DNJ196456:DNJ196457 DNJ261992:DNJ261993 DNJ327528:DNJ327529 DNJ393064:DNJ393065 DNJ458600:DNJ458601 DNJ524136:DNJ524137 DNJ589672:DNJ589673 DNJ655208:DNJ655209 DNJ720744:DNJ720745 DNJ786280:DNJ786281 DNJ851816:DNJ851817 DNJ917352:DNJ917353 DNJ982888:DNJ982889 DXF65384:DXF65385 DXF130920:DXF130921 DXF196456:DXF196457 DXF261992:DXF261993 DXF327528:DXF327529 DXF393064:DXF393065 DXF458600:DXF458601 DXF524136:DXF524137 DXF589672:DXF589673 DXF655208:DXF655209 DXF720744:DXF720745 DXF786280:DXF786281 DXF851816:DXF851817 DXF917352:DXF917353 DXF982888:DXF982889 EHB65384:EHB65385 EHB130920:EHB130921 EHB196456:EHB196457 EHB261992:EHB261993 EHB327528:EHB327529 EHB393064:EHB393065 EHB458600:EHB458601 EHB524136:EHB524137 EHB589672:EHB589673 EHB655208:EHB655209 EHB720744:EHB720745 EHB786280:EHB786281 EHB851816:EHB851817 EHB917352:EHB917353 EHB982888:EHB982889 EQX65384:EQX65385 EQX130920:EQX130921 EQX196456:EQX196457 EQX261992:EQX261993 EQX327528:EQX327529 EQX393064:EQX393065 EQX458600:EQX458601 EQX524136:EQX524137 EQX589672:EQX589673 EQX655208:EQX655209 EQX720744:EQX720745 EQX786280:EQX786281 EQX851816:EQX851817 EQX917352:EQX917353 EQX982888:EQX982889 FAT65384:FAT65385 FAT130920:FAT130921 FAT196456:FAT196457 FAT261992:FAT261993 FAT327528:FAT327529 FAT393064:FAT393065 FAT458600:FAT458601 FAT524136:FAT524137 FAT589672:FAT589673 FAT655208:FAT655209 FAT720744:FAT720745 FAT786280:FAT786281 FAT851816:FAT851817 FAT917352:FAT917353 FAT982888:FAT982889 FKP65384:FKP65385 FKP130920:FKP130921 FKP196456:FKP196457 FKP261992:FKP261993 FKP327528:FKP327529 FKP393064:FKP393065 FKP458600:FKP458601 FKP524136:FKP524137 FKP589672:FKP589673 FKP655208:FKP655209 FKP720744:FKP720745 FKP786280:FKP786281 FKP851816:FKP851817 FKP917352:FKP917353 FKP982888:FKP982889 FUL65384:FUL65385 FUL130920:FUL130921 FUL196456:FUL196457 FUL261992:FUL261993 FUL327528:FUL327529 FUL393064:FUL393065 FUL458600:FUL458601 FUL524136:FUL524137 FUL589672:FUL589673 FUL655208:FUL655209 FUL720744:FUL720745 FUL786280:FUL786281 FUL851816:FUL851817 FUL917352:FUL917353 FUL982888:FUL982889 GEH65384:GEH65385 GEH130920:GEH130921 GEH196456:GEH196457 GEH261992:GEH261993 GEH327528:GEH327529 GEH393064:GEH393065 GEH458600:GEH458601 GEH524136:GEH524137 GEH589672:GEH589673 GEH655208:GEH655209 GEH720744:GEH720745 GEH786280:GEH786281 GEH851816:GEH851817 GEH917352:GEH917353 GEH982888:GEH982889 GOD65384:GOD65385 GOD130920:GOD130921 GOD196456:GOD196457 GOD261992:GOD261993 GOD327528:GOD327529 GOD393064:GOD393065 GOD458600:GOD458601 GOD524136:GOD524137 GOD589672:GOD589673 GOD655208:GOD655209 GOD720744:GOD720745 GOD786280:GOD786281 GOD851816:GOD851817 GOD917352:GOD917353 GOD982888:GOD982889 GXZ65384:GXZ65385 GXZ130920:GXZ130921 GXZ196456:GXZ196457 GXZ261992:GXZ261993 GXZ327528:GXZ327529 GXZ393064:GXZ393065 GXZ458600:GXZ458601 GXZ524136:GXZ524137 GXZ589672:GXZ589673 GXZ655208:GXZ655209 GXZ720744:GXZ720745 GXZ786280:GXZ786281 GXZ851816:GXZ851817 GXZ917352:GXZ917353 GXZ982888:GXZ982889 HHV65384:HHV65385 HHV130920:HHV130921 HHV196456:HHV196457 HHV261992:HHV261993 HHV327528:HHV327529 HHV393064:HHV393065 HHV458600:HHV458601 HHV524136:HHV524137 HHV589672:HHV589673 HHV655208:HHV655209 HHV720744:HHV720745 HHV786280:HHV786281 HHV851816:HHV851817 HHV917352:HHV917353 HHV982888:HHV982889 HRR65384:HRR65385 HRR130920:HRR130921 HRR196456:HRR196457 HRR261992:HRR261993 HRR327528:HRR327529 HRR393064:HRR393065 HRR458600:HRR458601 HRR524136:HRR524137 HRR589672:HRR589673 HRR655208:HRR655209 HRR720744:HRR720745 HRR786280:HRR786281 HRR851816:HRR851817 HRR917352:HRR917353 HRR982888:HRR982889 IBN65384:IBN65385 IBN130920:IBN130921 IBN196456:IBN196457 IBN261992:IBN261993 IBN327528:IBN327529 IBN393064:IBN393065 IBN458600:IBN458601 IBN524136:IBN524137 IBN589672:IBN589673 IBN655208:IBN655209 IBN720744:IBN720745 IBN786280:IBN786281 IBN851816:IBN851817 IBN917352:IBN917353 IBN982888:IBN982889 ILJ65384:ILJ65385 ILJ130920:ILJ130921 ILJ196456:ILJ196457 ILJ261992:ILJ261993 ILJ327528:ILJ327529 ILJ393064:ILJ393065 ILJ458600:ILJ458601 ILJ524136:ILJ524137 ILJ589672:ILJ589673 ILJ655208:ILJ655209 ILJ720744:ILJ720745 ILJ786280:ILJ786281 ILJ851816:ILJ851817 ILJ917352:ILJ917353 ILJ982888:ILJ982889 IVF65384:IVF65385 IVF130920:IVF130921 IVF196456:IVF196457 IVF261992:IVF261993 IVF327528:IVF327529 IVF393064:IVF393065 IVF458600:IVF458601 IVF524136:IVF524137 IVF589672:IVF589673 IVF655208:IVF655209 IVF720744:IVF720745 IVF786280:IVF786281 IVF851816:IVF851817 IVF917352:IVF917353 IVF982888:IVF982889 JFB65384:JFB65385 JFB130920:JFB130921 JFB196456:JFB196457 JFB261992:JFB261993 JFB327528:JFB327529 JFB393064:JFB393065 JFB458600:JFB458601 JFB524136:JFB524137 JFB589672:JFB589673 JFB655208:JFB655209 JFB720744:JFB720745 JFB786280:JFB786281 JFB851816:JFB851817 JFB917352:JFB917353 JFB982888:JFB982889 JOX65384:JOX65385 JOX130920:JOX130921 JOX196456:JOX196457 JOX261992:JOX261993 JOX327528:JOX327529 JOX393064:JOX393065 JOX458600:JOX458601 JOX524136:JOX524137 JOX589672:JOX589673 JOX655208:JOX655209 JOX720744:JOX720745 JOX786280:JOX786281 JOX851816:JOX851817 JOX917352:JOX917353 JOX982888:JOX982889 JYT65384:JYT65385 JYT130920:JYT130921 JYT196456:JYT196457 JYT261992:JYT261993 JYT327528:JYT327529 JYT393064:JYT393065 JYT458600:JYT458601 JYT524136:JYT524137 JYT589672:JYT589673 JYT655208:JYT655209 JYT720744:JYT720745 JYT786280:JYT786281 JYT851816:JYT851817 JYT917352:JYT917353 JYT982888:JYT982889 KIP65384:KIP65385 KIP130920:KIP130921 KIP196456:KIP196457 KIP261992:KIP261993 KIP327528:KIP327529 KIP393064:KIP393065 KIP458600:KIP458601 KIP524136:KIP524137 KIP589672:KIP589673 KIP655208:KIP655209 KIP720744:KIP720745 KIP786280:KIP786281 KIP851816:KIP851817 KIP917352:KIP917353 KIP982888:KIP982889 KSL65384:KSL65385 KSL130920:KSL130921 KSL196456:KSL196457 KSL261992:KSL261993 KSL327528:KSL327529 KSL393064:KSL393065 KSL458600:KSL458601 KSL524136:KSL524137 KSL589672:KSL589673 KSL655208:KSL655209 KSL720744:KSL720745 KSL786280:KSL786281 KSL851816:KSL851817 KSL917352:KSL917353 KSL982888:KSL982889 LCH65384:LCH65385 LCH130920:LCH130921 LCH196456:LCH196457 LCH261992:LCH261993 LCH327528:LCH327529 LCH393064:LCH393065 LCH458600:LCH458601 LCH524136:LCH524137 LCH589672:LCH589673 LCH655208:LCH655209 LCH720744:LCH720745 LCH786280:LCH786281 LCH851816:LCH851817 LCH917352:LCH917353 LCH982888:LCH982889 LMD65384:LMD65385 LMD130920:LMD130921 LMD196456:LMD196457 LMD261992:LMD261993 LMD327528:LMD327529 LMD393064:LMD393065 LMD458600:LMD458601 LMD524136:LMD524137 LMD589672:LMD589673 LMD655208:LMD655209 LMD720744:LMD720745 LMD786280:LMD786281 LMD851816:LMD851817 LMD917352:LMD917353 LMD982888:LMD982889 LVZ65384:LVZ65385 LVZ130920:LVZ130921 LVZ196456:LVZ196457 LVZ261992:LVZ261993 LVZ327528:LVZ327529 LVZ393064:LVZ393065 LVZ458600:LVZ458601 LVZ524136:LVZ524137 LVZ589672:LVZ589673 LVZ655208:LVZ655209 LVZ720744:LVZ720745 LVZ786280:LVZ786281 LVZ851816:LVZ851817 LVZ917352:LVZ917353 LVZ982888:LVZ982889 MFV65384:MFV65385 MFV130920:MFV130921 MFV196456:MFV196457 MFV261992:MFV261993 MFV327528:MFV327529 MFV393064:MFV393065 MFV458600:MFV458601 MFV524136:MFV524137 MFV589672:MFV589673 MFV655208:MFV655209 MFV720744:MFV720745 MFV786280:MFV786281 MFV851816:MFV851817 MFV917352:MFV917353 MFV982888:MFV982889 MPR65384:MPR65385 MPR130920:MPR130921 MPR196456:MPR196457 MPR261992:MPR261993 MPR327528:MPR327529 MPR393064:MPR393065 MPR458600:MPR458601 MPR524136:MPR524137 MPR589672:MPR589673 MPR655208:MPR655209 MPR720744:MPR720745 MPR786280:MPR786281 MPR851816:MPR851817 MPR917352:MPR917353 MPR982888:MPR982889 MZN65384:MZN65385 MZN130920:MZN130921 MZN196456:MZN196457 MZN261992:MZN261993 MZN327528:MZN327529 MZN393064:MZN393065 MZN458600:MZN458601 MZN524136:MZN524137 MZN589672:MZN589673 MZN655208:MZN655209 MZN720744:MZN720745 MZN786280:MZN786281 MZN851816:MZN851817 MZN917352:MZN917353 MZN982888:MZN982889 NJJ65384:NJJ65385 NJJ130920:NJJ130921 NJJ196456:NJJ196457 NJJ261992:NJJ261993 NJJ327528:NJJ327529 NJJ393064:NJJ393065 NJJ458600:NJJ458601 NJJ524136:NJJ524137 NJJ589672:NJJ589673 NJJ655208:NJJ655209 NJJ720744:NJJ720745 NJJ786280:NJJ786281 NJJ851816:NJJ851817 NJJ917352:NJJ917353 NJJ982888:NJJ982889 NTF65384:NTF65385 NTF130920:NTF130921 NTF196456:NTF196457 NTF261992:NTF261993 NTF327528:NTF327529 NTF393064:NTF393065 NTF458600:NTF458601 NTF524136:NTF524137 NTF589672:NTF589673 NTF655208:NTF655209 NTF720744:NTF720745 NTF786280:NTF786281 NTF851816:NTF851817 NTF917352:NTF917353 NTF982888:NTF982889 ODB65384:ODB65385 ODB130920:ODB130921 ODB196456:ODB196457 ODB261992:ODB261993 ODB327528:ODB327529 ODB393064:ODB393065 ODB458600:ODB458601 ODB524136:ODB524137 ODB589672:ODB589673 ODB655208:ODB655209 ODB720744:ODB720745 ODB786280:ODB786281 ODB851816:ODB851817 ODB917352:ODB917353 ODB982888:ODB982889 OMX65384:OMX65385 OMX130920:OMX130921 OMX196456:OMX196457 OMX261992:OMX261993 OMX327528:OMX327529 OMX393064:OMX393065 OMX458600:OMX458601 OMX524136:OMX524137 OMX589672:OMX589673 OMX655208:OMX655209 OMX720744:OMX720745 OMX786280:OMX786281 OMX851816:OMX851817 OMX917352:OMX917353 OMX982888:OMX982889 OWT65384:OWT65385 OWT130920:OWT130921 OWT196456:OWT196457 OWT261992:OWT261993 OWT327528:OWT327529 OWT393064:OWT393065 OWT458600:OWT458601 OWT524136:OWT524137 OWT589672:OWT589673 OWT655208:OWT655209 OWT720744:OWT720745 OWT786280:OWT786281 OWT851816:OWT851817 OWT917352:OWT917353 OWT982888:OWT982889 PGP65384:PGP65385 PGP130920:PGP130921 PGP196456:PGP196457 PGP261992:PGP261993 PGP327528:PGP327529 PGP393064:PGP393065 PGP458600:PGP458601 PGP524136:PGP524137 PGP589672:PGP589673 PGP655208:PGP655209 PGP720744:PGP720745 PGP786280:PGP786281 PGP851816:PGP851817 PGP917352:PGP917353 PGP982888:PGP982889 PQL65384:PQL65385 PQL130920:PQL130921 PQL196456:PQL196457 PQL261992:PQL261993 PQL327528:PQL327529 PQL393064:PQL393065 PQL458600:PQL458601 PQL524136:PQL524137 PQL589672:PQL589673 PQL655208:PQL655209 PQL720744:PQL720745 PQL786280:PQL786281 PQL851816:PQL851817 PQL917352:PQL917353 PQL982888:PQL982889 QAH65384:QAH65385 QAH130920:QAH130921 QAH196456:QAH196457 QAH261992:QAH261993 QAH327528:QAH327529 QAH393064:QAH393065 QAH458600:QAH458601 QAH524136:QAH524137 QAH589672:QAH589673 QAH655208:QAH655209 QAH720744:QAH720745 QAH786280:QAH786281 QAH851816:QAH851817 QAH917352:QAH917353 QAH982888:QAH982889 QKD65384:QKD65385 QKD130920:QKD130921 QKD196456:QKD196457 QKD261992:QKD261993 QKD327528:QKD327529 QKD393064:QKD393065 QKD458600:QKD458601 QKD524136:QKD524137 QKD589672:QKD589673 QKD655208:QKD655209 QKD720744:QKD720745 QKD786280:QKD786281 QKD851816:QKD851817 QKD917352:QKD917353 QKD982888:QKD982889 QTZ65384:QTZ65385 QTZ130920:QTZ130921 QTZ196456:QTZ196457 QTZ261992:QTZ261993 QTZ327528:QTZ327529 QTZ393064:QTZ393065 QTZ458600:QTZ458601 QTZ524136:QTZ524137 QTZ589672:QTZ589673 QTZ655208:QTZ655209 QTZ720744:QTZ720745 QTZ786280:QTZ786281 QTZ851816:QTZ851817 QTZ917352:QTZ917353 QTZ982888:QTZ982889 RDV65384:RDV65385 RDV130920:RDV130921 RDV196456:RDV196457 RDV261992:RDV261993 RDV327528:RDV327529 RDV393064:RDV393065 RDV458600:RDV458601 RDV524136:RDV524137 RDV589672:RDV589673 RDV655208:RDV655209 RDV720744:RDV720745 RDV786280:RDV786281 RDV851816:RDV851817 RDV917352:RDV917353 RDV982888:RDV982889 RNR65384:RNR65385 RNR130920:RNR130921 RNR196456:RNR196457 RNR261992:RNR261993 RNR327528:RNR327529 RNR393064:RNR393065 RNR458600:RNR458601 RNR524136:RNR524137 RNR589672:RNR589673 RNR655208:RNR655209 RNR720744:RNR720745 RNR786280:RNR786281 RNR851816:RNR851817 RNR917352:RNR917353 RNR982888:RNR982889 RXN65384:RXN65385 RXN130920:RXN130921 RXN196456:RXN196457 RXN261992:RXN261993 RXN327528:RXN327529 RXN393064:RXN393065 RXN458600:RXN458601 RXN524136:RXN524137 RXN589672:RXN589673 RXN655208:RXN655209 RXN720744:RXN720745 RXN786280:RXN786281 RXN851816:RXN851817 RXN917352:RXN917353 RXN982888:RXN982889 SHJ65384:SHJ65385 SHJ130920:SHJ130921 SHJ196456:SHJ196457 SHJ261992:SHJ261993 SHJ327528:SHJ327529 SHJ393064:SHJ393065 SHJ458600:SHJ458601 SHJ524136:SHJ524137 SHJ589672:SHJ589673 SHJ655208:SHJ655209 SHJ720744:SHJ720745 SHJ786280:SHJ786281 SHJ851816:SHJ851817 SHJ917352:SHJ917353 SHJ982888:SHJ982889 SRF65384:SRF65385 SRF130920:SRF130921 SRF196456:SRF196457 SRF261992:SRF261993 SRF327528:SRF327529 SRF393064:SRF393065 SRF458600:SRF458601 SRF524136:SRF524137 SRF589672:SRF589673 SRF655208:SRF655209 SRF720744:SRF720745 SRF786280:SRF786281 SRF851816:SRF851817 SRF917352:SRF917353 SRF982888:SRF982889 TBB65384:TBB65385 TBB130920:TBB130921 TBB196456:TBB196457 TBB261992:TBB261993 TBB327528:TBB327529 TBB393064:TBB393065 TBB458600:TBB458601 TBB524136:TBB524137 TBB589672:TBB589673 TBB655208:TBB655209 TBB720744:TBB720745 TBB786280:TBB786281 TBB851816:TBB851817 TBB917352:TBB917353 TBB982888:TBB982889 TKX65384:TKX65385 TKX130920:TKX130921 TKX196456:TKX196457 TKX261992:TKX261993 TKX327528:TKX327529 TKX393064:TKX393065 TKX458600:TKX458601 TKX524136:TKX524137 TKX589672:TKX589673 TKX655208:TKX655209 TKX720744:TKX720745 TKX786280:TKX786281 TKX851816:TKX851817 TKX917352:TKX917353 TKX982888:TKX982889 TUT65384:TUT65385 TUT130920:TUT130921 TUT196456:TUT196457 TUT261992:TUT261993 TUT327528:TUT327529 TUT393064:TUT393065 TUT458600:TUT458601 TUT524136:TUT524137 TUT589672:TUT589673 TUT655208:TUT655209 TUT720744:TUT720745 TUT786280:TUT786281 TUT851816:TUT851817 TUT917352:TUT917353 TUT982888:TUT982889 UEP65384:UEP65385 UEP130920:UEP130921 UEP196456:UEP196457 UEP261992:UEP261993 UEP327528:UEP327529 UEP393064:UEP393065 UEP458600:UEP458601 UEP524136:UEP524137 UEP589672:UEP589673 UEP655208:UEP655209 UEP720744:UEP720745 UEP786280:UEP786281 UEP851816:UEP851817 UEP917352:UEP917353 UEP982888:UEP982889 UOL65384:UOL65385 UOL130920:UOL130921 UOL196456:UOL196457 UOL261992:UOL261993 UOL327528:UOL327529 UOL393064:UOL393065 UOL458600:UOL458601 UOL524136:UOL524137 UOL589672:UOL589673 UOL655208:UOL655209 UOL720744:UOL720745 UOL786280:UOL786281 UOL851816:UOL851817 UOL917352:UOL917353 UOL982888:UOL982889 UYH65384:UYH65385 UYH130920:UYH130921 UYH196456:UYH196457 UYH261992:UYH261993 UYH327528:UYH327529 UYH393064:UYH393065 UYH458600:UYH458601 UYH524136:UYH524137 UYH589672:UYH589673 UYH655208:UYH655209 UYH720744:UYH720745 UYH786280:UYH786281 UYH851816:UYH851817 UYH917352:UYH917353 UYH982888:UYH982889 VID65384:VID65385 VID130920:VID130921 VID196456:VID196457 VID261992:VID261993 VID327528:VID327529 VID393064:VID393065 VID458600:VID458601 VID524136:VID524137 VID589672:VID589673 VID655208:VID655209 VID720744:VID720745 VID786280:VID786281 VID851816:VID851817 VID917352:VID917353 VID982888:VID982889 VRZ65384:VRZ65385 VRZ130920:VRZ130921 VRZ196456:VRZ196457 VRZ261992:VRZ261993 VRZ327528:VRZ327529 VRZ393064:VRZ393065 VRZ458600:VRZ458601 VRZ524136:VRZ524137 VRZ589672:VRZ589673 VRZ655208:VRZ655209 VRZ720744:VRZ720745 VRZ786280:VRZ786281 VRZ851816:VRZ851817 VRZ917352:VRZ917353 VRZ982888:VRZ982889 WBV65384:WBV65385 WBV130920:WBV130921 WBV196456:WBV196457 WBV261992:WBV261993 WBV327528:WBV327529 WBV393064:WBV393065 WBV458600:WBV458601 WBV524136:WBV524137 WBV589672:WBV589673 WBV655208:WBV655209 WBV720744:WBV720745 WBV786280:WBV786281 WBV851816:WBV851817 WBV917352:WBV917353 WBV982888:WBV982889 WLR65384:WLR65385 WLR130920:WLR130921 WLR196456:WLR196457 WLR261992:WLR261993 WLR327528:WLR327529 WLR393064:WLR393065 WLR458600:WLR458601 WLR524136:WLR524137 WLR589672:WLR589673 WLR655208:WLR655209 WLR720744:WLR720745 WLR786280:WLR786281 WLR851816:WLR851817 WLR917352:WLR917353 WLR982888:WLR982889 WVN65384:WVN65385 WVN130920:WVN130921 WVN196456:WVN196457 WVN261992:WVN261993 WVN327528:WVN327529 WVN393064:WVN393065" xr:uid="{00000000-0002-0000-0800-000000000000}">
      <formula1>"新增,减少"</formula1>
    </dataValidation>
  </dataValidations>
  <pageMargins left="0.7" right="0.7" top="0.75" bottom="0.75" header="0.3" footer="0.3"/>
  <pageSetup paperSize="9" orientation="portrait" horizontalDpi="200" verticalDpi="3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FD29"/>
  <sheetViews>
    <sheetView workbookViewId="0">
      <selection activeCell="K36" sqref="K36"/>
    </sheetView>
  </sheetViews>
  <sheetFormatPr defaultColWidth="9" defaultRowHeight="15"/>
  <cols>
    <col min="1" max="1" width="6.88671875" style="4" customWidth="1"/>
    <col min="2" max="2" width="8.21875" style="4" customWidth="1"/>
    <col min="3" max="3" width="8.88671875" style="4" customWidth="1"/>
    <col min="4" max="4" width="22.21875" style="4" customWidth="1"/>
    <col min="5" max="5" width="5.77734375" style="4" customWidth="1"/>
    <col min="6" max="6" width="13.109375" style="4" customWidth="1"/>
    <col min="7" max="7" width="13.33203125" style="4" customWidth="1"/>
    <col min="8" max="8" width="8.77734375" style="4" customWidth="1"/>
    <col min="9" max="9" width="11.77734375" style="4" customWidth="1"/>
    <col min="10" max="11" width="9" style="4" customWidth="1"/>
    <col min="12" max="12" width="10.21875" style="5" customWidth="1"/>
    <col min="13" max="13" width="8.44140625" style="5" customWidth="1"/>
    <col min="14" max="15" width="6.88671875" style="4" customWidth="1"/>
    <col min="16" max="17" width="7.21875" style="4" customWidth="1"/>
    <col min="18" max="18" width="37.6640625" style="4" customWidth="1"/>
    <col min="19" max="19" width="25.21875" style="4" customWidth="1"/>
    <col min="20" max="16384" width="9" style="4"/>
  </cols>
  <sheetData>
    <row r="1" spans="1:20" s="1" customFormat="1" ht="30.75" customHeight="1">
      <c r="A1" s="275" t="s">
        <v>3011</v>
      </c>
      <c r="B1" s="275"/>
      <c r="C1" s="275"/>
      <c r="D1" s="275"/>
      <c r="E1" s="275"/>
      <c r="F1" s="275"/>
      <c r="G1" s="275"/>
      <c r="H1" s="275"/>
      <c r="I1" s="275"/>
      <c r="J1" s="275"/>
      <c r="K1" s="275"/>
      <c r="L1" s="275"/>
      <c r="M1" s="275"/>
      <c r="N1" s="275"/>
      <c r="O1" s="275"/>
      <c r="P1" s="275"/>
      <c r="Q1" s="275"/>
      <c r="R1" s="275"/>
    </row>
    <row r="2" spans="1:20" ht="15.6">
      <c r="A2" s="280" t="s">
        <v>1</v>
      </c>
      <c r="B2" s="282" t="s">
        <v>3</v>
      </c>
      <c r="C2" s="280" t="s">
        <v>4</v>
      </c>
      <c r="D2" s="280" t="s">
        <v>2989</v>
      </c>
      <c r="E2" s="280" t="s">
        <v>2990</v>
      </c>
      <c r="F2" s="280" t="s">
        <v>9</v>
      </c>
      <c r="G2" s="280" t="s">
        <v>5</v>
      </c>
      <c r="H2" s="280" t="s">
        <v>2991</v>
      </c>
      <c r="I2" s="280" t="s">
        <v>10</v>
      </c>
      <c r="J2" s="280" t="s">
        <v>2992</v>
      </c>
      <c r="K2" s="280" t="s">
        <v>2993</v>
      </c>
      <c r="L2" s="280" t="s">
        <v>2994</v>
      </c>
      <c r="M2" s="280" t="s">
        <v>2814</v>
      </c>
      <c r="N2" s="276" t="s">
        <v>2995</v>
      </c>
      <c r="O2" s="277"/>
      <c r="P2" s="278" t="s">
        <v>3012</v>
      </c>
      <c r="Q2" s="279"/>
      <c r="R2" s="284" t="s">
        <v>3013</v>
      </c>
      <c r="S2" s="273" t="s">
        <v>3014</v>
      </c>
    </row>
    <row r="3" spans="1:20" ht="15.6">
      <c r="A3" s="281"/>
      <c r="B3" s="283"/>
      <c r="C3" s="281"/>
      <c r="D3" s="281" t="s">
        <v>2989</v>
      </c>
      <c r="E3" s="281"/>
      <c r="F3" s="281"/>
      <c r="G3" s="281"/>
      <c r="H3" s="281"/>
      <c r="I3" s="281"/>
      <c r="J3" s="281"/>
      <c r="K3" s="281"/>
      <c r="L3" s="281"/>
      <c r="M3" s="281"/>
      <c r="N3" s="31" t="s">
        <v>2998</v>
      </c>
      <c r="O3" s="31" t="s">
        <v>15</v>
      </c>
      <c r="P3" s="31" t="s">
        <v>2998</v>
      </c>
      <c r="Q3" s="31" t="s">
        <v>15</v>
      </c>
      <c r="R3" s="285"/>
      <c r="S3" s="274"/>
    </row>
    <row r="4" spans="1:20" ht="30">
      <c r="A4" s="7">
        <v>1</v>
      </c>
      <c r="B4" s="8" t="s">
        <v>1552</v>
      </c>
      <c r="C4" s="9" t="s">
        <v>1553</v>
      </c>
      <c r="D4" s="7" t="s">
        <v>1554</v>
      </c>
      <c r="E4" s="10" t="s">
        <v>2980</v>
      </c>
      <c r="F4" s="11" t="s">
        <v>1555</v>
      </c>
      <c r="G4" s="11" t="s">
        <v>3015</v>
      </c>
      <c r="H4" s="12" t="s">
        <v>3008</v>
      </c>
      <c r="I4" s="32" t="s">
        <v>3016</v>
      </c>
      <c r="J4" s="6"/>
      <c r="K4" s="11" t="s">
        <v>84</v>
      </c>
      <c r="L4" s="11" t="s">
        <v>2067</v>
      </c>
      <c r="M4" s="11" t="s">
        <v>3010</v>
      </c>
      <c r="N4" s="10">
        <v>4500</v>
      </c>
      <c r="O4" s="10">
        <v>12000</v>
      </c>
      <c r="P4" s="33">
        <v>202204</v>
      </c>
      <c r="Q4" s="33"/>
      <c r="R4" s="43" t="s">
        <v>3017</v>
      </c>
      <c r="S4" s="43" t="s">
        <v>3018</v>
      </c>
      <c r="T4" s="44"/>
    </row>
    <row r="5" spans="1:20" ht="30">
      <c r="A5" s="7">
        <v>2</v>
      </c>
      <c r="B5" s="8" t="s">
        <v>1571</v>
      </c>
      <c r="C5" s="9" t="s">
        <v>1572</v>
      </c>
      <c r="D5" s="7" t="s">
        <v>1573</v>
      </c>
      <c r="E5" s="10" t="s">
        <v>2980</v>
      </c>
      <c r="F5" s="11" t="s">
        <v>227</v>
      </c>
      <c r="G5" s="10" t="s">
        <v>43</v>
      </c>
      <c r="H5" s="12" t="s">
        <v>3008</v>
      </c>
      <c r="I5" s="32" t="s">
        <v>3019</v>
      </c>
      <c r="J5" s="6"/>
      <c r="K5" s="11" t="s">
        <v>75</v>
      </c>
      <c r="L5" s="11" t="s">
        <v>3020</v>
      </c>
      <c r="M5" s="11" t="s">
        <v>3010</v>
      </c>
      <c r="N5" s="10">
        <v>4500</v>
      </c>
      <c r="O5" s="10">
        <v>12000</v>
      </c>
      <c r="P5" s="33"/>
      <c r="Q5" s="33">
        <v>202204</v>
      </c>
      <c r="R5" s="43" t="s">
        <v>3021</v>
      </c>
      <c r="S5" s="43" t="s">
        <v>3022</v>
      </c>
      <c r="T5" s="44"/>
    </row>
    <row r="6" spans="1:20" ht="15.6">
      <c r="A6" s="7">
        <v>3</v>
      </c>
      <c r="B6" s="8" t="s">
        <v>1616</v>
      </c>
      <c r="C6" s="9" t="s">
        <v>1617</v>
      </c>
      <c r="D6" s="7" t="s">
        <v>1618</v>
      </c>
      <c r="E6" s="10" t="s">
        <v>2980</v>
      </c>
      <c r="F6" s="11" t="s">
        <v>324</v>
      </c>
      <c r="G6" s="10" t="s">
        <v>43</v>
      </c>
      <c r="H6" s="12" t="s">
        <v>3008</v>
      </c>
      <c r="I6" s="32">
        <v>44666</v>
      </c>
      <c r="J6" s="6"/>
      <c r="K6" s="11" t="s">
        <v>79</v>
      </c>
      <c r="L6" s="11">
        <v>11500</v>
      </c>
      <c r="M6" s="11" t="s">
        <v>3010</v>
      </c>
      <c r="N6" s="10">
        <v>4000</v>
      </c>
      <c r="O6" s="10">
        <v>11500</v>
      </c>
      <c r="P6" s="33"/>
      <c r="Q6" s="33">
        <v>202204</v>
      </c>
      <c r="R6" s="43" t="s">
        <v>3023</v>
      </c>
      <c r="S6" s="43" t="s">
        <v>3024</v>
      </c>
      <c r="T6" s="44"/>
    </row>
    <row r="7" spans="1:20" ht="30">
      <c r="A7" s="7">
        <v>5</v>
      </c>
      <c r="B7" s="13" t="s">
        <v>1634</v>
      </c>
      <c r="C7" s="14" t="s">
        <v>1635</v>
      </c>
      <c r="D7" s="14" t="s">
        <v>1636</v>
      </c>
      <c r="E7" s="10" t="s">
        <v>2980</v>
      </c>
      <c r="F7" s="14" t="s">
        <v>387</v>
      </c>
      <c r="G7" s="10" t="s">
        <v>43</v>
      </c>
      <c r="H7" s="12" t="s">
        <v>3008</v>
      </c>
      <c r="I7" s="14">
        <v>44676</v>
      </c>
      <c r="J7" s="32"/>
      <c r="K7" s="32" t="s">
        <v>84</v>
      </c>
      <c r="L7" s="32" t="s">
        <v>3025</v>
      </c>
      <c r="M7" s="11" t="s">
        <v>3010</v>
      </c>
      <c r="N7" s="10">
        <v>5000</v>
      </c>
      <c r="O7" s="10">
        <v>15000</v>
      </c>
      <c r="P7" s="34" t="s">
        <v>3026</v>
      </c>
      <c r="Q7" s="34"/>
      <c r="R7" s="17" t="s">
        <v>3027</v>
      </c>
      <c r="S7" s="43" t="s">
        <v>3028</v>
      </c>
    </row>
    <row r="8" spans="1:20" ht="30">
      <c r="A8" s="7">
        <v>6</v>
      </c>
      <c r="B8" s="13" t="s">
        <v>1652</v>
      </c>
      <c r="C8" s="14" t="s">
        <v>1653</v>
      </c>
      <c r="D8" s="118" t="s">
        <v>1654</v>
      </c>
      <c r="E8" s="10" t="s">
        <v>2980</v>
      </c>
      <c r="F8" s="14" t="s">
        <v>387</v>
      </c>
      <c r="G8" s="10" t="s">
        <v>43</v>
      </c>
      <c r="H8" s="12" t="s">
        <v>3008</v>
      </c>
      <c r="I8" s="14">
        <v>44687</v>
      </c>
      <c r="J8" s="32"/>
      <c r="K8" s="32" t="s">
        <v>115</v>
      </c>
      <c r="L8" s="32" t="s">
        <v>3029</v>
      </c>
      <c r="M8" s="32" t="s">
        <v>3009</v>
      </c>
      <c r="N8" s="10">
        <v>4000</v>
      </c>
      <c r="O8" s="10">
        <v>3500</v>
      </c>
      <c r="P8" s="34" t="s">
        <v>3026</v>
      </c>
      <c r="Q8" s="34"/>
      <c r="R8" s="17" t="s">
        <v>3027</v>
      </c>
      <c r="S8" s="43" t="s">
        <v>3028</v>
      </c>
    </row>
    <row r="9" spans="1:20" ht="30">
      <c r="A9" s="7">
        <v>7</v>
      </c>
      <c r="B9" s="13" t="s">
        <v>1667</v>
      </c>
      <c r="C9" s="14" t="s">
        <v>1668</v>
      </c>
      <c r="D9" s="14" t="s">
        <v>1669</v>
      </c>
      <c r="E9" s="10" t="s">
        <v>2980</v>
      </c>
      <c r="F9" s="14" t="s">
        <v>163</v>
      </c>
      <c r="G9" s="10" t="s">
        <v>43</v>
      </c>
      <c r="H9" s="12" t="s">
        <v>3008</v>
      </c>
      <c r="I9" s="14">
        <v>44694</v>
      </c>
      <c r="J9" s="32"/>
      <c r="K9" s="32" t="s">
        <v>328</v>
      </c>
      <c r="L9" s="32" t="s">
        <v>3030</v>
      </c>
      <c r="M9" s="11" t="s">
        <v>3010</v>
      </c>
      <c r="N9" s="10">
        <v>4500</v>
      </c>
      <c r="O9" s="10">
        <v>15000</v>
      </c>
      <c r="P9" s="34" t="s">
        <v>3026</v>
      </c>
      <c r="Q9" s="34" t="s">
        <v>3026</v>
      </c>
      <c r="R9" s="17" t="s">
        <v>3031</v>
      </c>
      <c r="S9" s="43" t="s">
        <v>3024</v>
      </c>
    </row>
    <row r="10" spans="1:20" s="2" customFormat="1" ht="15.6">
      <c r="A10" s="7">
        <v>8</v>
      </c>
      <c r="B10" s="15"/>
      <c r="C10" s="16" t="s">
        <v>3032</v>
      </c>
      <c r="D10" s="16"/>
      <c r="E10" s="17"/>
      <c r="F10" s="16"/>
      <c r="G10" s="17"/>
      <c r="H10" s="18" t="s">
        <v>3033</v>
      </c>
      <c r="I10" s="16"/>
      <c r="J10" s="35"/>
      <c r="K10" s="35"/>
      <c r="L10" s="35"/>
      <c r="M10" s="11"/>
      <c r="N10" s="17"/>
      <c r="O10" s="17"/>
      <c r="P10" s="36"/>
      <c r="Q10" s="36"/>
      <c r="R10" s="17" t="s">
        <v>3034</v>
      </c>
      <c r="S10" s="43" t="s">
        <v>3035</v>
      </c>
    </row>
    <row r="11" spans="1:20" ht="30">
      <c r="A11" s="7">
        <v>9</v>
      </c>
      <c r="B11" s="13" t="str">
        <f>VLOOKUP(C11:C34,[4]花名册5月!$A$2:$G$942,7,0)</f>
        <v>11767</v>
      </c>
      <c r="C11" s="14" t="s">
        <v>2488</v>
      </c>
      <c r="D11" s="14" t="str">
        <f>VLOOKUP(C11:C35,'[5]5月增员信息'!$B$2:$C$26,2,0)</f>
        <v>33071919790606434X</v>
      </c>
      <c r="E11" s="10" t="s">
        <v>3036</v>
      </c>
      <c r="F11" s="14" t="s">
        <v>2480</v>
      </c>
      <c r="G11" s="10" t="s">
        <v>201</v>
      </c>
      <c r="H11" s="12" t="s">
        <v>3008</v>
      </c>
      <c r="I11" s="14">
        <v>44691</v>
      </c>
      <c r="J11" s="32"/>
      <c r="K11" s="32" t="s">
        <v>79</v>
      </c>
      <c r="L11" s="32" t="s">
        <v>3020</v>
      </c>
      <c r="M11" s="32" t="s">
        <v>3010</v>
      </c>
      <c r="N11" s="21">
        <v>4500</v>
      </c>
      <c r="O11" s="21">
        <v>12000</v>
      </c>
      <c r="P11" s="34" t="s">
        <v>3026</v>
      </c>
      <c r="Q11" s="34" t="s">
        <v>3026</v>
      </c>
      <c r="R11" s="17" t="s">
        <v>3037</v>
      </c>
      <c r="S11" s="43" t="s">
        <v>3024</v>
      </c>
    </row>
    <row r="12" spans="1:20" ht="30">
      <c r="A12" s="7">
        <v>10</v>
      </c>
      <c r="B12" s="19" t="s">
        <v>1685</v>
      </c>
      <c r="C12" s="14" t="s">
        <v>1686</v>
      </c>
      <c r="D12" s="14" t="s">
        <v>1687</v>
      </c>
      <c r="E12" s="10" t="s">
        <v>2980</v>
      </c>
      <c r="F12" s="14" t="s">
        <v>449</v>
      </c>
      <c r="G12" s="10" t="s">
        <v>201</v>
      </c>
      <c r="H12" s="20" t="s">
        <v>3008</v>
      </c>
      <c r="I12" s="14" t="s">
        <v>2770</v>
      </c>
      <c r="J12" s="32"/>
      <c r="K12" s="32" t="s">
        <v>79</v>
      </c>
      <c r="L12" s="32">
        <v>7500</v>
      </c>
      <c r="M12" s="32" t="s">
        <v>3010</v>
      </c>
      <c r="N12" s="21">
        <v>4000</v>
      </c>
      <c r="O12" s="21">
        <v>7500</v>
      </c>
      <c r="P12" s="37"/>
      <c r="Q12" s="37" t="s">
        <v>3038</v>
      </c>
      <c r="R12" s="17" t="s">
        <v>3039</v>
      </c>
      <c r="S12" s="43" t="s">
        <v>3040</v>
      </c>
    </row>
    <row r="13" spans="1:20" ht="30">
      <c r="A13" s="7">
        <v>11</v>
      </c>
      <c r="B13" s="19">
        <v>11929</v>
      </c>
      <c r="C13" s="14" t="s">
        <v>1926</v>
      </c>
      <c r="D13" s="14" t="s">
        <v>1927</v>
      </c>
      <c r="E13" s="21" t="s">
        <v>2980</v>
      </c>
      <c r="F13" s="14" t="s">
        <v>1694</v>
      </c>
      <c r="G13" s="21" t="s">
        <v>43</v>
      </c>
      <c r="H13" s="20" t="s">
        <v>3008</v>
      </c>
      <c r="I13" s="14" t="s">
        <v>3041</v>
      </c>
      <c r="J13" s="32"/>
      <c r="K13" s="32" t="s">
        <v>79</v>
      </c>
      <c r="L13" s="32">
        <v>9800</v>
      </c>
      <c r="M13" s="35" t="s">
        <v>3009</v>
      </c>
      <c r="N13" s="21">
        <v>4000</v>
      </c>
      <c r="O13" s="21">
        <v>3500</v>
      </c>
      <c r="P13" s="37"/>
      <c r="Q13" s="37" t="s">
        <v>3042</v>
      </c>
      <c r="R13" s="24" t="s">
        <v>3043</v>
      </c>
      <c r="S13" s="45" t="s">
        <v>3044</v>
      </c>
    </row>
    <row r="14" spans="1:20" ht="30">
      <c r="A14" s="7">
        <v>12</v>
      </c>
      <c r="B14" s="19">
        <v>11975</v>
      </c>
      <c r="C14" s="14" t="s">
        <v>3045</v>
      </c>
      <c r="D14" s="14" t="s">
        <v>3046</v>
      </c>
      <c r="E14" s="21" t="s">
        <v>3047</v>
      </c>
      <c r="F14" s="14" t="s">
        <v>2332</v>
      </c>
      <c r="G14" s="21" t="s">
        <v>43</v>
      </c>
      <c r="H14" s="20" t="s">
        <v>3008</v>
      </c>
      <c r="I14" s="14" t="s">
        <v>3048</v>
      </c>
      <c r="J14" s="32"/>
      <c r="K14" s="32" t="s">
        <v>79</v>
      </c>
      <c r="L14" s="32">
        <v>11500</v>
      </c>
      <c r="M14" s="32" t="s">
        <v>3010</v>
      </c>
      <c r="N14" s="21">
        <v>4000</v>
      </c>
      <c r="O14" s="21">
        <v>11500</v>
      </c>
      <c r="P14" s="37"/>
      <c r="Q14" s="37" t="s">
        <v>3042</v>
      </c>
      <c r="R14" s="24" t="s">
        <v>3043</v>
      </c>
      <c r="S14" s="45" t="s">
        <v>3044</v>
      </c>
    </row>
    <row r="15" spans="1:20" ht="30">
      <c r="A15" s="7">
        <v>13</v>
      </c>
      <c r="B15" s="19">
        <v>11997</v>
      </c>
      <c r="C15" s="16" t="s">
        <v>2065</v>
      </c>
      <c r="D15" s="118" t="s">
        <v>2066</v>
      </c>
      <c r="E15" s="21" t="s">
        <v>2980</v>
      </c>
      <c r="F15" s="14" t="s">
        <v>324</v>
      </c>
      <c r="G15" s="21" t="s">
        <v>43</v>
      </c>
      <c r="H15" s="20" t="s">
        <v>3008</v>
      </c>
      <c r="I15" s="14">
        <v>44757</v>
      </c>
      <c r="J15" s="32"/>
      <c r="K15" s="32" t="s">
        <v>79</v>
      </c>
      <c r="L15" s="32">
        <v>9000</v>
      </c>
      <c r="M15" s="32" t="s">
        <v>3010</v>
      </c>
      <c r="N15" s="21">
        <v>4000</v>
      </c>
      <c r="O15" s="21">
        <v>9000</v>
      </c>
      <c r="P15" s="37" t="s">
        <v>3042</v>
      </c>
      <c r="Q15" s="37" t="s">
        <v>3042</v>
      </c>
      <c r="R15" s="24" t="s">
        <v>3049</v>
      </c>
      <c r="S15" s="45" t="s">
        <v>3050</v>
      </c>
    </row>
    <row r="16" spans="1:20" ht="30">
      <c r="A16" s="7">
        <v>14</v>
      </c>
      <c r="B16" s="19">
        <v>11982</v>
      </c>
      <c r="C16" s="16" t="s">
        <v>3051</v>
      </c>
      <c r="D16" s="118" t="s">
        <v>3052</v>
      </c>
      <c r="E16" s="21" t="s">
        <v>2980</v>
      </c>
      <c r="F16" s="14" t="s">
        <v>106</v>
      </c>
      <c r="G16" s="21" t="s">
        <v>43</v>
      </c>
      <c r="H16" s="20" t="s">
        <v>3008</v>
      </c>
      <c r="I16" s="14">
        <v>44757</v>
      </c>
      <c r="J16" s="38"/>
      <c r="K16" s="32" t="s">
        <v>115</v>
      </c>
      <c r="L16" s="32">
        <v>7500</v>
      </c>
      <c r="M16" s="35" t="s">
        <v>3009</v>
      </c>
      <c r="N16" s="21">
        <v>4000</v>
      </c>
      <c r="O16" s="21">
        <v>3500</v>
      </c>
      <c r="P16" s="37" t="s">
        <v>3042</v>
      </c>
      <c r="Q16" s="37" t="s">
        <v>3042</v>
      </c>
      <c r="R16" s="24" t="s">
        <v>3049</v>
      </c>
      <c r="S16" s="45" t="s">
        <v>3050</v>
      </c>
    </row>
    <row r="17" spans="1:16384" ht="30">
      <c r="A17" s="7">
        <v>15</v>
      </c>
      <c r="B17" s="19">
        <v>11995</v>
      </c>
      <c r="C17" s="16" t="s">
        <v>3053</v>
      </c>
      <c r="D17" s="118" t="s">
        <v>3054</v>
      </c>
      <c r="E17" s="21" t="s">
        <v>2980</v>
      </c>
      <c r="F17" s="14" t="s">
        <v>1427</v>
      </c>
      <c r="G17" s="21" t="s">
        <v>43</v>
      </c>
      <c r="H17" s="20" t="s">
        <v>3008</v>
      </c>
      <c r="I17" s="14">
        <v>44757</v>
      </c>
      <c r="J17" s="32"/>
      <c r="K17" s="32" t="s">
        <v>115</v>
      </c>
      <c r="L17" s="32">
        <v>7500</v>
      </c>
      <c r="M17" s="35" t="s">
        <v>3009</v>
      </c>
      <c r="N17" s="21">
        <v>4000</v>
      </c>
      <c r="O17" s="21">
        <v>3500</v>
      </c>
      <c r="P17" s="37" t="s">
        <v>3042</v>
      </c>
      <c r="Q17" s="37" t="s">
        <v>3042</v>
      </c>
      <c r="R17" s="24" t="s">
        <v>3049</v>
      </c>
      <c r="S17" s="45" t="s">
        <v>3050</v>
      </c>
    </row>
    <row r="18" spans="1:16384" ht="30">
      <c r="A18" s="7">
        <v>16</v>
      </c>
      <c r="B18" s="19" t="s">
        <v>2137</v>
      </c>
      <c r="C18" s="16" t="s">
        <v>2138</v>
      </c>
      <c r="D18" s="14" t="s">
        <v>2139</v>
      </c>
      <c r="E18" s="21" t="s">
        <v>2980</v>
      </c>
      <c r="F18" s="14" t="s">
        <v>2140</v>
      </c>
      <c r="G18" s="21" t="s">
        <v>3015</v>
      </c>
      <c r="H18" s="20" t="s">
        <v>3008</v>
      </c>
      <c r="I18" s="14" t="s">
        <v>2788</v>
      </c>
      <c r="J18" s="32"/>
      <c r="K18" s="119" t="s">
        <v>374</v>
      </c>
      <c r="L18" s="32"/>
      <c r="M18" s="35" t="s">
        <v>3010</v>
      </c>
      <c r="N18" s="21">
        <v>5500</v>
      </c>
      <c r="O18" s="21">
        <v>22000</v>
      </c>
      <c r="P18" s="37" t="s">
        <v>3055</v>
      </c>
      <c r="Q18" s="37" t="s">
        <v>3055</v>
      </c>
      <c r="R18" s="24" t="s">
        <v>3056</v>
      </c>
      <c r="S18" s="45" t="s">
        <v>3057</v>
      </c>
    </row>
    <row r="19" spans="1:16384" s="3" customFormat="1" ht="30">
      <c r="A19" s="22">
        <v>17</v>
      </c>
      <c r="B19" s="23" t="s">
        <v>2431</v>
      </c>
      <c r="C19" s="16" t="s">
        <v>2432</v>
      </c>
      <c r="D19" s="16">
        <v>640407824</v>
      </c>
      <c r="E19" s="24" t="s">
        <v>2980</v>
      </c>
      <c r="F19" s="16" t="s">
        <v>521</v>
      </c>
      <c r="G19" s="24" t="s">
        <v>43</v>
      </c>
      <c r="H19" s="25" t="s">
        <v>3008</v>
      </c>
      <c r="I19" s="16" t="s">
        <v>2433</v>
      </c>
      <c r="J19" s="35"/>
      <c r="K19" s="120" t="s">
        <v>63</v>
      </c>
      <c r="L19" s="35"/>
      <c r="M19" s="35" t="s">
        <v>3010</v>
      </c>
      <c r="N19" s="24">
        <v>6500</v>
      </c>
      <c r="O19" s="24">
        <v>32000</v>
      </c>
      <c r="P19" s="39" t="s">
        <v>3055</v>
      </c>
      <c r="Q19" s="39" t="s">
        <v>3055</v>
      </c>
      <c r="R19" s="24" t="s">
        <v>3058</v>
      </c>
      <c r="S19" s="45" t="s">
        <v>3059</v>
      </c>
    </row>
    <row r="20" spans="1:16384" ht="30">
      <c r="A20" s="7">
        <v>18</v>
      </c>
      <c r="B20" s="19" t="s">
        <v>2104</v>
      </c>
      <c r="C20" s="16" t="s">
        <v>2105</v>
      </c>
      <c r="D20" s="14" t="s">
        <v>2106</v>
      </c>
      <c r="E20" s="21" t="s">
        <v>2980</v>
      </c>
      <c r="F20" s="14" t="s">
        <v>1427</v>
      </c>
      <c r="G20" s="21" t="s">
        <v>43</v>
      </c>
      <c r="H20" s="20" t="s">
        <v>3008</v>
      </c>
      <c r="I20" s="14" t="s">
        <v>2781</v>
      </c>
      <c r="J20" s="32"/>
      <c r="K20" s="119" t="s">
        <v>79</v>
      </c>
      <c r="L20" s="32">
        <v>9000</v>
      </c>
      <c r="M20" s="35" t="s">
        <v>3009</v>
      </c>
      <c r="N20" s="21">
        <v>4000</v>
      </c>
      <c r="O20" s="21">
        <v>3500</v>
      </c>
      <c r="P20" s="37" t="s">
        <v>3055</v>
      </c>
      <c r="Q20" s="37"/>
      <c r="R20" s="24" t="s">
        <v>3060</v>
      </c>
      <c r="S20" s="45" t="s">
        <v>3061</v>
      </c>
    </row>
    <row r="21" spans="1:16384" ht="30">
      <c r="A21" s="7">
        <v>19</v>
      </c>
      <c r="B21" s="19">
        <v>12080</v>
      </c>
      <c r="C21" s="16" t="s">
        <v>3062</v>
      </c>
      <c r="D21" s="14" t="s">
        <v>3063</v>
      </c>
      <c r="E21" s="21" t="s">
        <v>2980</v>
      </c>
      <c r="F21" s="14" t="s">
        <v>2140</v>
      </c>
      <c r="G21" s="21" t="s">
        <v>49</v>
      </c>
      <c r="H21" s="20" t="s">
        <v>3008</v>
      </c>
      <c r="I21" s="14" t="s">
        <v>3064</v>
      </c>
      <c r="J21" s="32"/>
      <c r="K21" s="32" t="s">
        <v>59</v>
      </c>
      <c r="L21" s="32">
        <v>18000</v>
      </c>
      <c r="M21" s="35" t="s">
        <v>3010</v>
      </c>
      <c r="N21" s="21">
        <v>5000</v>
      </c>
      <c r="O21" s="21">
        <v>16000</v>
      </c>
      <c r="P21" s="37" t="s">
        <v>3065</v>
      </c>
      <c r="Q21" s="37" t="s">
        <v>3065</v>
      </c>
      <c r="R21" s="24" t="s">
        <v>3066</v>
      </c>
      <c r="S21" s="45" t="s">
        <v>3067</v>
      </c>
    </row>
    <row r="22" spans="1:16384" s="2" customFormat="1" ht="30">
      <c r="A22" s="22">
        <v>20</v>
      </c>
      <c r="B22" s="23" t="s">
        <v>3068</v>
      </c>
      <c r="C22" s="16" t="s">
        <v>2320</v>
      </c>
      <c r="D22" s="16" t="s">
        <v>2321</v>
      </c>
      <c r="E22" s="24" t="s">
        <v>2980</v>
      </c>
      <c r="F22" s="16" t="s">
        <v>2322</v>
      </c>
      <c r="G22" s="24" t="s">
        <v>49</v>
      </c>
      <c r="H22" s="25" t="s">
        <v>3008</v>
      </c>
      <c r="I22" s="16">
        <v>44830</v>
      </c>
      <c r="J22" s="35"/>
      <c r="K22" s="120" t="s">
        <v>63</v>
      </c>
      <c r="L22" s="35">
        <v>40000</v>
      </c>
      <c r="M22" s="35" t="s">
        <v>3010</v>
      </c>
      <c r="N22" s="24">
        <v>6500</v>
      </c>
      <c r="O22" s="24">
        <v>26000</v>
      </c>
      <c r="P22" s="39" t="s">
        <v>3069</v>
      </c>
      <c r="Q22" s="39" t="s">
        <v>3069</v>
      </c>
      <c r="R22" s="24" t="s">
        <v>3070</v>
      </c>
      <c r="S22" s="46" t="s">
        <v>3071</v>
      </c>
    </row>
    <row r="23" spans="1:16384" s="2" customFormat="1" ht="30">
      <c r="A23" s="22">
        <v>21</v>
      </c>
      <c r="B23" s="23" t="s">
        <v>3072</v>
      </c>
      <c r="C23" s="16" t="s">
        <v>2324</v>
      </c>
      <c r="D23" s="16" t="s">
        <v>2325</v>
      </c>
      <c r="E23" s="24" t="s">
        <v>3006</v>
      </c>
      <c r="F23" s="16" t="s">
        <v>227</v>
      </c>
      <c r="G23" s="24" t="s">
        <v>43</v>
      </c>
      <c r="H23" s="25" t="s">
        <v>3008</v>
      </c>
      <c r="I23" s="16" t="s">
        <v>2326</v>
      </c>
      <c r="J23" s="35"/>
      <c r="K23" s="35" t="s">
        <v>79</v>
      </c>
      <c r="L23" s="35">
        <v>9500</v>
      </c>
      <c r="M23" s="35" t="s">
        <v>3009</v>
      </c>
      <c r="N23" s="24">
        <v>4000</v>
      </c>
      <c r="O23" s="24">
        <v>3500</v>
      </c>
      <c r="P23" s="39" t="s">
        <v>3073</v>
      </c>
      <c r="Q23" s="39" t="s">
        <v>3073</v>
      </c>
      <c r="R23" s="24" t="s">
        <v>3074</v>
      </c>
      <c r="S23" s="46" t="s">
        <v>3075</v>
      </c>
    </row>
    <row r="24" spans="1:16384" ht="15.6">
      <c r="A24" s="22">
        <v>22</v>
      </c>
      <c r="B24" s="26" t="s">
        <v>2421</v>
      </c>
      <c r="C24" s="27" t="s">
        <v>2422</v>
      </c>
      <c r="D24" s="28" t="s">
        <v>2423</v>
      </c>
      <c r="E24" s="29" t="s">
        <v>3006</v>
      </c>
      <c r="F24" s="27" t="s">
        <v>1694</v>
      </c>
      <c r="G24" s="27" t="s">
        <v>43</v>
      </c>
      <c r="H24" s="30" t="s">
        <v>3008</v>
      </c>
      <c r="I24" s="27" t="s">
        <v>2392</v>
      </c>
      <c r="J24" s="40"/>
      <c r="K24" s="27" t="s">
        <v>115</v>
      </c>
      <c r="L24" s="27">
        <v>7500</v>
      </c>
      <c r="M24" s="27" t="s">
        <v>3009</v>
      </c>
      <c r="N24" s="41">
        <v>4000</v>
      </c>
      <c r="O24" s="41">
        <v>3500</v>
      </c>
      <c r="P24" s="42" t="s">
        <v>3005</v>
      </c>
      <c r="Q24" s="42" t="s">
        <v>3005</v>
      </c>
      <c r="R24" s="47" t="s">
        <v>3076</v>
      </c>
      <c r="S24" s="47" t="s">
        <v>3077</v>
      </c>
      <c r="T24" s="17" t="s">
        <v>15</v>
      </c>
    </row>
    <row r="25" spans="1:16384" s="160" customFormat="1" ht="15.6">
      <c r="A25" s="161">
        <v>23</v>
      </c>
      <c r="B25" s="162" t="s">
        <v>814</v>
      </c>
      <c r="C25" s="162" t="s">
        <v>815</v>
      </c>
      <c r="D25" s="163" t="s">
        <v>816</v>
      </c>
      <c r="E25" s="162" t="s">
        <v>2980</v>
      </c>
      <c r="F25" s="162" t="s">
        <v>126</v>
      </c>
      <c r="G25" s="162" t="s">
        <v>43</v>
      </c>
      <c r="H25" s="164" t="s">
        <v>3003</v>
      </c>
      <c r="I25" s="162" t="s">
        <v>3275</v>
      </c>
      <c r="J25" s="165" t="s">
        <v>3219</v>
      </c>
      <c r="K25" s="162"/>
      <c r="L25" s="162"/>
      <c r="M25" s="162"/>
      <c r="N25" s="166"/>
      <c r="O25" s="166"/>
      <c r="P25" s="167"/>
      <c r="Q25" s="167"/>
      <c r="R25" s="163" t="s">
        <v>3276</v>
      </c>
      <c r="S25" s="163" t="s">
        <v>3277</v>
      </c>
      <c r="T25" s="149"/>
      <c r="U25" s="142"/>
      <c r="V25" s="142"/>
      <c r="W25" s="142"/>
      <c r="X25" s="142"/>
      <c r="Y25" s="142"/>
      <c r="Z25" s="142"/>
      <c r="AA25" s="142"/>
      <c r="AB25" s="142"/>
      <c r="AC25" s="142"/>
      <c r="AD25" s="142"/>
      <c r="AE25" s="142"/>
      <c r="AF25" s="142"/>
      <c r="AG25" s="142"/>
      <c r="AH25" s="142"/>
      <c r="AI25" s="142"/>
      <c r="AJ25" s="142"/>
      <c r="AK25" s="142"/>
      <c r="AL25" s="142"/>
      <c r="AM25" s="142"/>
      <c r="AN25" s="142"/>
      <c r="AO25" s="142"/>
      <c r="AP25" s="142"/>
      <c r="AQ25" s="142"/>
      <c r="AR25" s="142"/>
      <c r="AS25" s="142"/>
      <c r="AT25" s="142"/>
      <c r="AU25" s="142"/>
      <c r="AV25" s="142"/>
      <c r="AW25" s="142"/>
      <c r="AX25" s="142"/>
      <c r="AY25" s="142"/>
      <c r="AZ25" s="142"/>
      <c r="BA25" s="142"/>
      <c r="BB25" s="142"/>
      <c r="BC25" s="142"/>
      <c r="BD25" s="142"/>
      <c r="BE25" s="142"/>
      <c r="BF25" s="142"/>
      <c r="BG25" s="142"/>
      <c r="BH25" s="142"/>
      <c r="BI25" s="142"/>
      <c r="BJ25" s="142"/>
      <c r="BK25" s="142"/>
      <c r="BL25" s="142"/>
      <c r="BM25" s="142"/>
      <c r="BN25" s="142"/>
      <c r="BO25" s="142"/>
      <c r="BP25" s="142"/>
      <c r="BQ25" s="142"/>
      <c r="BR25" s="142"/>
      <c r="BS25" s="142"/>
      <c r="BT25" s="142"/>
      <c r="BU25" s="142"/>
      <c r="BV25" s="142"/>
      <c r="BW25" s="142"/>
      <c r="BX25" s="142"/>
      <c r="BY25" s="142"/>
      <c r="BZ25" s="142"/>
      <c r="CA25" s="142"/>
      <c r="CB25" s="142"/>
      <c r="CC25" s="142"/>
      <c r="CD25" s="142"/>
      <c r="CE25" s="142"/>
      <c r="CF25" s="142"/>
      <c r="CG25" s="142"/>
      <c r="CH25" s="142"/>
      <c r="CI25" s="142"/>
      <c r="CJ25" s="142"/>
      <c r="CK25" s="142"/>
      <c r="CL25" s="142"/>
      <c r="CM25" s="142"/>
      <c r="CN25" s="142"/>
      <c r="CO25" s="142"/>
      <c r="CP25" s="142"/>
      <c r="CQ25" s="142"/>
      <c r="CR25" s="142"/>
      <c r="CS25" s="142"/>
      <c r="CT25" s="142"/>
      <c r="CU25" s="142"/>
      <c r="CV25" s="142"/>
      <c r="CW25" s="142"/>
      <c r="CX25" s="142"/>
      <c r="CY25" s="142"/>
      <c r="CZ25" s="142"/>
      <c r="DA25" s="142"/>
      <c r="DB25" s="142"/>
      <c r="DC25" s="142"/>
      <c r="DD25" s="142"/>
      <c r="DE25" s="142"/>
      <c r="DF25" s="142"/>
      <c r="DG25" s="142"/>
      <c r="DH25" s="142"/>
      <c r="DI25" s="142"/>
      <c r="DJ25" s="142"/>
      <c r="DK25" s="142"/>
      <c r="DL25" s="142"/>
      <c r="DM25" s="142"/>
      <c r="DN25" s="142"/>
      <c r="DO25" s="142"/>
      <c r="DP25" s="142"/>
      <c r="DQ25" s="142"/>
      <c r="DR25" s="142"/>
      <c r="DS25" s="142"/>
      <c r="DT25" s="142"/>
      <c r="DU25" s="142"/>
      <c r="DV25" s="142"/>
      <c r="DW25" s="142"/>
      <c r="DX25" s="142"/>
      <c r="DY25" s="142"/>
      <c r="DZ25" s="142"/>
      <c r="EA25" s="142"/>
      <c r="EB25" s="142"/>
      <c r="EC25" s="142"/>
      <c r="ED25" s="142"/>
      <c r="EE25" s="142"/>
      <c r="EF25" s="142"/>
      <c r="EG25" s="142"/>
      <c r="EH25" s="142"/>
      <c r="EI25" s="142"/>
      <c r="EJ25" s="142"/>
      <c r="EK25" s="142"/>
      <c r="EL25" s="142"/>
      <c r="EM25" s="142"/>
      <c r="EN25" s="142"/>
      <c r="EO25" s="142"/>
      <c r="EP25" s="142"/>
      <c r="EQ25" s="142"/>
      <c r="ER25" s="142"/>
      <c r="ES25" s="142"/>
      <c r="ET25" s="142"/>
      <c r="EU25" s="142"/>
      <c r="EV25" s="142"/>
      <c r="EW25" s="142"/>
      <c r="EX25" s="142"/>
      <c r="EY25" s="142"/>
      <c r="EZ25" s="142"/>
      <c r="FA25" s="142"/>
      <c r="FB25" s="142"/>
      <c r="FC25" s="142"/>
      <c r="FD25" s="142"/>
      <c r="FE25" s="142"/>
      <c r="FF25" s="142"/>
      <c r="FG25" s="142"/>
      <c r="FH25" s="142"/>
      <c r="FI25" s="142"/>
      <c r="FJ25" s="142"/>
      <c r="FK25" s="142"/>
      <c r="FL25" s="142"/>
      <c r="FM25" s="142"/>
      <c r="FN25" s="142"/>
      <c r="FO25" s="142"/>
      <c r="FP25" s="142"/>
      <c r="FQ25" s="142"/>
      <c r="FR25" s="142"/>
      <c r="FS25" s="142"/>
      <c r="FT25" s="142"/>
      <c r="FU25" s="142"/>
      <c r="FV25" s="142"/>
      <c r="FW25" s="142"/>
      <c r="FX25" s="142"/>
      <c r="FY25" s="142"/>
      <c r="FZ25" s="142"/>
      <c r="GA25" s="142"/>
      <c r="GB25" s="142"/>
      <c r="GC25" s="142"/>
      <c r="GD25" s="142"/>
      <c r="GE25" s="142"/>
      <c r="GF25" s="142"/>
      <c r="GG25" s="142"/>
      <c r="GH25" s="142"/>
      <c r="GI25" s="142"/>
      <c r="GJ25" s="142"/>
      <c r="GK25" s="142"/>
      <c r="GL25" s="142"/>
      <c r="GM25" s="142"/>
      <c r="GN25" s="142"/>
      <c r="GO25" s="142"/>
      <c r="GP25" s="142"/>
      <c r="GQ25" s="142"/>
      <c r="GR25" s="142"/>
      <c r="GS25" s="142"/>
      <c r="GT25" s="142"/>
      <c r="GU25" s="142"/>
      <c r="GV25" s="142"/>
      <c r="GW25" s="142"/>
      <c r="GX25" s="142"/>
      <c r="GY25" s="142"/>
      <c r="GZ25" s="142"/>
      <c r="HA25" s="142"/>
      <c r="HB25" s="142"/>
      <c r="HC25" s="142"/>
      <c r="HD25" s="142"/>
      <c r="HE25" s="142"/>
      <c r="HF25" s="142"/>
      <c r="HG25" s="142"/>
      <c r="HH25" s="142"/>
      <c r="HI25" s="142"/>
      <c r="HJ25" s="142"/>
      <c r="HK25" s="142"/>
      <c r="HL25" s="142"/>
      <c r="HM25" s="142"/>
      <c r="HN25" s="142"/>
      <c r="HO25" s="142"/>
      <c r="HP25" s="142"/>
      <c r="HQ25" s="142"/>
      <c r="HR25" s="142"/>
      <c r="HS25" s="142"/>
      <c r="HT25" s="142"/>
      <c r="HU25" s="142"/>
      <c r="HV25" s="142"/>
      <c r="HW25" s="142"/>
      <c r="HX25" s="142"/>
      <c r="HY25" s="142"/>
      <c r="HZ25" s="142"/>
      <c r="IA25" s="142"/>
      <c r="IB25" s="142"/>
      <c r="IC25" s="142"/>
      <c r="ID25" s="142"/>
      <c r="IE25" s="142"/>
      <c r="IF25" s="142"/>
      <c r="IG25" s="142"/>
      <c r="IH25" s="142"/>
      <c r="II25" s="142"/>
      <c r="IJ25" s="142"/>
      <c r="IK25" s="142"/>
      <c r="IL25" s="142"/>
      <c r="IM25" s="142"/>
      <c r="IN25" s="142"/>
      <c r="IO25" s="142"/>
      <c r="IP25" s="142"/>
      <c r="IQ25" s="142"/>
      <c r="IR25" s="142"/>
      <c r="IS25" s="142"/>
      <c r="IT25" s="142"/>
      <c r="IU25" s="142"/>
      <c r="IV25" s="142"/>
      <c r="IW25" s="142"/>
      <c r="IX25" s="142"/>
      <c r="IY25" s="142"/>
      <c r="IZ25" s="142"/>
      <c r="JA25" s="142"/>
      <c r="JB25" s="142"/>
      <c r="JC25" s="142"/>
      <c r="JD25" s="142"/>
      <c r="JE25" s="142"/>
      <c r="JF25" s="142"/>
      <c r="JG25" s="142"/>
      <c r="JH25" s="142"/>
      <c r="JI25" s="142"/>
      <c r="JJ25" s="142"/>
      <c r="JK25" s="142"/>
      <c r="JL25" s="142"/>
      <c r="JM25" s="142"/>
      <c r="JN25" s="142"/>
      <c r="JO25" s="142"/>
      <c r="JP25" s="142"/>
      <c r="JQ25" s="142"/>
      <c r="JR25" s="142"/>
      <c r="JS25" s="142"/>
      <c r="JT25" s="142"/>
      <c r="JU25" s="142"/>
      <c r="JV25" s="142"/>
      <c r="JW25" s="142"/>
      <c r="JX25" s="142"/>
      <c r="JY25" s="142"/>
      <c r="JZ25" s="142"/>
      <c r="KA25" s="142"/>
      <c r="KB25" s="142"/>
      <c r="KC25" s="142"/>
      <c r="KD25" s="142"/>
      <c r="KE25" s="142"/>
      <c r="KF25" s="142"/>
      <c r="KG25" s="142"/>
      <c r="KH25" s="142"/>
      <c r="KI25" s="142"/>
      <c r="KJ25" s="142"/>
      <c r="KK25" s="142"/>
      <c r="KL25" s="142"/>
      <c r="KM25" s="142"/>
      <c r="KN25" s="142"/>
      <c r="KO25" s="142"/>
      <c r="KP25" s="142"/>
      <c r="KQ25" s="142"/>
      <c r="KR25" s="142"/>
      <c r="KS25" s="142"/>
      <c r="KT25" s="142"/>
      <c r="KU25" s="142"/>
      <c r="KV25" s="142"/>
      <c r="KW25" s="142"/>
      <c r="KX25" s="142"/>
      <c r="KY25" s="142"/>
      <c r="KZ25" s="142"/>
      <c r="LA25" s="142"/>
      <c r="LB25" s="142"/>
      <c r="LC25" s="142"/>
      <c r="LD25" s="142"/>
      <c r="LE25" s="142"/>
      <c r="LF25" s="142"/>
      <c r="LG25" s="142"/>
      <c r="LH25" s="142"/>
      <c r="LI25" s="142"/>
      <c r="LJ25" s="142"/>
      <c r="LK25" s="142"/>
      <c r="LL25" s="142"/>
      <c r="LM25" s="142"/>
      <c r="LN25" s="142"/>
      <c r="LO25" s="142"/>
      <c r="LP25" s="142"/>
      <c r="LQ25" s="142"/>
      <c r="LR25" s="142"/>
      <c r="LS25" s="142"/>
      <c r="LT25" s="142"/>
      <c r="LU25" s="142"/>
      <c r="LV25" s="142"/>
      <c r="LW25" s="142"/>
      <c r="LX25" s="142"/>
      <c r="LY25" s="142"/>
      <c r="LZ25" s="142"/>
      <c r="MA25" s="142"/>
      <c r="MB25" s="142"/>
      <c r="MC25" s="142"/>
      <c r="MD25" s="142"/>
      <c r="ME25" s="142"/>
      <c r="MF25" s="142"/>
      <c r="MG25" s="142"/>
      <c r="MH25" s="142"/>
      <c r="MI25" s="142"/>
      <c r="MJ25" s="142"/>
      <c r="MK25" s="142"/>
      <c r="ML25" s="142"/>
      <c r="MM25" s="142"/>
      <c r="MN25" s="142"/>
      <c r="MO25" s="142"/>
      <c r="MP25" s="142"/>
      <c r="MQ25" s="142"/>
      <c r="MR25" s="142"/>
      <c r="MS25" s="142"/>
      <c r="MT25" s="142"/>
      <c r="MU25" s="142"/>
      <c r="MV25" s="142"/>
      <c r="MW25" s="142"/>
      <c r="MX25" s="142"/>
      <c r="MY25" s="142"/>
      <c r="MZ25" s="142"/>
      <c r="NA25" s="142"/>
      <c r="NB25" s="142"/>
      <c r="NC25" s="142"/>
      <c r="ND25" s="142"/>
      <c r="NE25" s="142"/>
      <c r="NF25" s="142"/>
      <c r="NG25" s="142"/>
      <c r="NH25" s="142"/>
      <c r="NI25" s="142"/>
      <c r="NJ25" s="142"/>
      <c r="NK25" s="142"/>
      <c r="NL25" s="142"/>
      <c r="NM25" s="142"/>
      <c r="NN25" s="142"/>
      <c r="NO25" s="142"/>
      <c r="NP25" s="142"/>
      <c r="NQ25" s="142"/>
      <c r="NR25" s="142"/>
      <c r="NS25" s="142"/>
      <c r="NT25" s="142"/>
      <c r="NU25" s="142"/>
      <c r="NV25" s="142"/>
      <c r="NW25" s="142"/>
      <c r="NX25" s="142"/>
      <c r="NY25" s="142"/>
      <c r="NZ25" s="142"/>
      <c r="OA25" s="142"/>
      <c r="OB25" s="142"/>
      <c r="OC25" s="142"/>
      <c r="OD25" s="142"/>
      <c r="OE25" s="142"/>
      <c r="OF25" s="142"/>
      <c r="OG25" s="142"/>
      <c r="OH25" s="142"/>
      <c r="OI25" s="142"/>
      <c r="OJ25" s="142"/>
      <c r="OK25" s="142"/>
      <c r="OL25" s="142"/>
      <c r="OM25" s="142"/>
      <c r="ON25" s="142"/>
      <c r="OO25" s="142"/>
      <c r="OP25" s="142"/>
      <c r="OQ25" s="142"/>
      <c r="OR25" s="142"/>
      <c r="OS25" s="142"/>
      <c r="OT25" s="142"/>
      <c r="OU25" s="142"/>
      <c r="OV25" s="142"/>
      <c r="OW25" s="142"/>
      <c r="OX25" s="142"/>
      <c r="OY25" s="142"/>
      <c r="OZ25" s="142"/>
      <c r="PA25" s="142"/>
      <c r="PB25" s="142"/>
      <c r="PC25" s="142"/>
      <c r="PD25" s="142"/>
      <c r="PE25" s="142"/>
      <c r="PF25" s="142"/>
      <c r="PG25" s="142"/>
      <c r="PH25" s="142"/>
      <c r="PI25" s="142"/>
      <c r="PJ25" s="142"/>
      <c r="PK25" s="142"/>
      <c r="PL25" s="142"/>
      <c r="PM25" s="142"/>
      <c r="PN25" s="142"/>
      <c r="PO25" s="142"/>
      <c r="PP25" s="142"/>
      <c r="PQ25" s="142"/>
      <c r="PR25" s="142"/>
      <c r="PS25" s="142"/>
      <c r="PT25" s="142"/>
      <c r="PU25" s="142"/>
      <c r="PV25" s="142"/>
      <c r="PW25" s="142"/>
      <c r="PX25" s="142"/>
      <c r="PY25" s="142"/>
      <c r="PZ25" s="142"/>
      <c r="QA25" s="142"/>
      <c r="QB25" s="142"/>
      <c r="QC25" s="142"/>
      <c r="QD25" s="142"/>
      <c r="QE25" s="142"/>
      <c r="QF25" s="142"/>
      <c r="QG25" s="142"/>
      <c r="QH25" s="142"/>
      <c r="QI25" s="142"/>
      <c r="QJ25" s="142"/>
      <c r="QK25" s="142"/>
      <c r="QL25" s="142"/>
      <c r="QM25" s="142"/>
      <c r="QN25" s="142"/>
      <c r="QO25" s="142"/>
      <c r="QP25" s="142"/>
      <c r="QQ25" s="142"/>
      <c r="QR25" s="142"/>
      <c r="QS25" s="142"/>
      <c r="QT25" s="142"/>
      <c r="QU25" s="142"/>
      <c r="QV25" s="142"/>
      <c r="QW25" s="142"/>
      <c r="QX25" s="142"/>
      <c r="QY25" s="142"/>
      <c r="QZ25" s="142"/>
      <c r="RA25" s="142"/>
      <c r="RB25" s="142"/>
      <c r="RC25" s="142"/>
      <c r="RD25" s="142"/>
      <c r="RE25" s="142"/>
      <c r="RF25" s="142"/>
      <c r="RG25" s="142"/>
      <c r="RH25" s="142"/>
      <c r="RI25" s="142"/>
      <c r="RJ25" s="142"/>
      <c r="RK25" s="142"/>
      <c r="RL25" s="142"/>
      <c r="RM25" s="142"/>
      <c r="RN25" s="142"/>
      <c r="RO25" s="142"/>
      <c r="RP25" s="142"/>
      <c r="RQ25" s="142"/>
      <c r="RR25" s="142"/>
      <c r="RS25" s="142"/>
      <c r="RT25" s="142"/>
      <c r="RU25" s="142"/>
      <c r="RV25" s="142"/>
      <c r="RW25" s="142"/>
      <c r="RX25" s="142"/>
      <c r="RY25" s="142"/>
      <c r="RZ25" s="142"/>
      <c r="SA25" s="142"/>
      <c r="SB25" s="142"/>
      <c r="SC25" s="142"/>
      <c r="SD25" s="142"/>
      <c r="SE25" s="142"/>
      <c r="SF25" s="142"/>
      <c r="SG25" s="142"/>
      <c r="SH25" s="142"/>
      <c r="SI25" s="142"/>
      <c r="SJ25" s="142"/>
      <c r="SK25" s="142"/>
      <c r="SL25" s="142"/>
      <c r="SM25" s="142"/>
      <c r="SN25" s="142"/>
      <c r="SO25" s="142"/>
      <c r="SP25" s="142"/>
      <c r="SQ25" s="142"/>
      <c r="SR25" s="142"/>
      <c r="SS25" s="142"/>
      <c r="ST25" s="142"/>
      <c r="SU25" s="142"/>
      <c r="SV25" s="142"/>
      <c r="SW25" s="142"/>
      <c r="SX25" s="142"/>
      <c r="SY25" s="142"/>
      <c r="SZ25" s="142"/>
      <c r="TA25" s="142"/>
      <c r="TB25" s="142"/>
      <c r="TC25" s="142"/>
      <c r="TD25" s="142"/>
      <c r="TE25" s="142"/>
      <c r="TF25" s="142"/>
      <c r="TG25" s="142"/>
      <c r="TH25" s="142"/>
      <c r="TI25" s="142"/>
      <c r="TJ25" s="142"/>
      <c r="TK25" s="142"/>
      <c r="TL25" s="142"/>
      <c r="TM25" s="142"/>
      <c r="TN25" s="142"/>
      <c r="TO25" s="142"/>
      <c r="TP25" s="142"/>
      <c r="TQ25" s="142"/>
      <c r="TR25" s="142"/>
      <c r="TS25" s="142"/>
      <c r="TT25" s="142"/>
      <c r="TU25" s="142"/>
      <c r="TV25" s="142"/>
      <c r="TW25" s="142"/>
      <c r="TX25" s="142"/>
      <c r="TY25" s="142"/>
      <c r="TZ25" s="142"/>
      <c r="UA25" s="142"/>
      <c r="UB25" s="142"/>
      <c r="UC25" s="142"/>
      <c r="UD25" s="142"/>
      <c r="UE25" s="142"/>
      <c r="UF25" s="142"/>
      <c r="UG25" s="142"/>
      <c r="UH25" s="142"/>
      <c r="UI25" s="142"/>
      <c r="UJ25" s="142"/>
      <c r="UK25" s="142"/>
      <c r="UL25" s="142"/>
      <c r="UM25" s="142"/>
      <c r="UN25" s="142"/>
      <c r="UO25" s="142"/>
      <c r="UP25" s="142"/>
      <c r="UQ25" s="142"/>
      <c r="UR25" s="142"/>
      <c r="US25" s="142"/>
      <c r="UT25" s="142"/>
      <c r="UU25" s="142"/>
      <c r="UV25" s="142"/>
      <c r="UW25" s="142"/>
      <c r="UX25" s="142"/>
      <c r="UY25" s="142"/>
      <c r="UZ25" s="142"/>
      <c r="VA25" s="142"/>
      <c r="VB25" s="142"/>
      <c r="VC25" s="142"/>
      <c r="VD25" s="142"/>
      <c r="VE25" s="142"/>
      <c r="VF25" s="142"/>
      <c r="VG25" s="142"/>
      <c r="VH25" s="142"/>
      <c r="VI25" s="142"/>
      <c r="VJ25" s="142"/>
      <c r="VK25" s="142"/>
      <c r="VL25" s="142"/>
      <c r="VM25" s="142"/>
      <c r="VN25" s="142"/>
      <c r="VO25" s="142"/>
      <c r="VP25" s="142"/>
      <c r="VQ25" s="142"/>
      <c r="VR25" s="142"/>
      <c r="VS25" s="142"/>
      <c r="VT25" s="142"/>
      <c r="VU25" s="142"/>
      <c r="VV25" s="142"/>
      <c r="VW25" s="142"/>
      <c r="VX25" s="142"/>
      <c r="VY25" s="142"/>
      <c r="VZ25" s="142"/>
      <c r="WA25" s="142"/>
      <c r="WB25" s="142"/>
      <c r="WC25" s="142"/>
      <c r="WD25" s="142"/>
      <c r="WE25" s="142"/>
      <c r="WF25" s="142"/>
      <c r="WG25" s="142"/>
      <c r="WH25" s="142"/>
      <c r="WI25" s="142"/>
      <c r="WJ25" s="142"/>
      <c r="WK25" s="142"/>
      <c r="WL25" s="142"/>
      <c r="WM25" s="142"/>
      <c r="WN25" s="142"/>
      <c r="WO25" s="142"/>
      <c r="WP25" s="142"/>
      <c r="WQ25" s="142"/>
      <c r="WR25" s="142"/>
      <c r="WS25" s="142"/>
      <c r="WT25" s="142"/>
      <c r="WU25" s="142"/>
      <c r="WV25" s="142"/>
      <c r="WW25" s="142"/>
      <c r="WX25" s="142"/>
      <c r="WY25" s="142"/>
      <c r="WZ25" s="142"/>
      <c r="XA25" s="142"/>
      <c r="XB25" s="142"/>
      <c r="XC25" s="142"/>
      <c r="XD25" s="142"/>
      <c r="XE25" s="142"/>
      <c r="XF25" s="142"/>
      <c r="XG25" s="142"/>
      <c r="XH25" s="142"/>
      <c r="XI25" s="142"/>
      <c r="XJ25" s="142"/>
      <c r="XK25" s="142"/>
      <c r="XL25" s="142"/>
      <c r="XM25" s="142"/>
      <c r="XN25" s="142"/>
      <c r="XO25" s="142"/>
      <c r="XP25" s="142"/>
      <c r="XQ25" s="142"/>
      <c r="XR25" s="142"/>
      <c r="XS25" s="142"/>
      <c r="XT25" s="142"/>
      <c r="XU25" s="142"/>
      <c r="XV25" s="142"/>
      <c r="XW25" s="142"/>
      <c r="XX25" s="142"/>
      <c r="XY25" s="142"/>
      <c r="XZ25" s="142"/>
      <c r="YA25" s="142"/>
      <c r="YB25" s="142"/>
      <c r="YC25" s="142"/>
      <c r="YD25" s="142"/>
      <c r="YE25" s="142"/>
      <c r="YF25" s="142"/>
      <c r="YG25" s="142"/>
      <c r="YH25" s="142"/>
      <c r="YI25" s="142"/>
      <c r="YJ25" s="142"/>
      <c r="YK25" s="142"/>
      <c r="YL25" s="142"/>
      <c r="YM25" s="142"/>
      <c r="YN25" s="142"/>
      <c r="YO25" s="142"/>
      <c r="YP25" s="142"/>
      <c r="YQ25" s="142"/>
      <c r="YR25" s="142"/>
      <c r="YS25" s="142"/>
      <c r="YT25" s="142"/>
      <c r="YU25" s="142"/>
      <c r="YV25" s="142"/>
      <c r="YW25" s="142"/>
      <c r="YX25" s="142"/>
      <c r="YY25" s="142"/>
      <c r="YZ25" s="142"/>
      <c r="ZA25" s="142"/>
      <c r="ZB25" s="142"/>
      <c r="ZC25" s="142"/>
      <c r="ZD25" s="142"/>
      <c r="ZE25" s="142"/>
      <c r="ZF25" s="142"/>
      <c r="ZG25" s="142"/>
      <c r="ZH25" s="142"/>
      <c r="ZI25" s="142"/>
      <c r="ZJ25" s="142"/>
      <c r="ZK25" s="142"/>
      <c r="ZL25" s="142"/>
      <c r="ZM25" s="142"/>
      <c r="ZN25" s="142"/>
      <c r="ZO25" s="142"/>
      <c r="ZP25" s="142"/>
      <c r="ZQ25" s="142"/>
      <c r="ZR25" s="142"/>
      <c r="ZS25" s="142"/>
      <c r="ZT25" s="142"/>
      <c r="ZU25" s="142"/>
      <c r="ZV25" s="142"/>
      <c r="ZW25" s="142"/>
      <c r="ZX25" s="142"/>
      <c r="ZY25" s="142"/>
      <c r="ZZ25" s="142"/>
      <c r="AAA25" s="142"/>
      <c r="AAB25" s="142"/>
      <c r="AAC25" s="142"/>
      <c r="AAD25" s="142"/>
      <c r="AAE25" s="142"/>
      <c r="AAF25" s="142"/>
      <c r="AAG25" s="142"/>
      <c r="AAH25" s="142"/>
      <c r="AAI25" s="142"/>
      <c r="AAJ25" s="142"/>
      <c r="AAK25" s="142"/>
      <c r="AAL25" s="142"/>
      <c r="AAM25" s="142"/>
      <c r="AAN25" s="142"/>
      <c r="AAO25" s="142"/>
      <c r="AAP25" s="142"/>
      <c r="AAQ25" s="142"/>
      <c r="AAR25" s="142"/>
      <c r="AAS25" s="142"/>
      <c r="AAT25" s="142"/>
      <c r="AAU25" s="142"/>
      <c r="AAV25" s="142"/>
      <c r="AAW25" s="142"/>
      <c r="AAX25" s="142"/>
      <c r="AAY25" s="142"/>
      <c r="AAZ25" s="142"/>
      <c r="ABA25" s="142"/>
      <c r="ABB25" s="142"/>
      <c r="ABC25" s="142"/>
      <c r="ABD25" s="142"/>
      <c r="ABE25" s="142"/>
      <c r="ABF25" s="142"/>
      <c r="ABG25" s="142"/>
      <c r="ABH25" s="142"/>
      <c r="ABI25" s="142"/>
      <c r="ABJ25" s="142"/>
      <c r="ABK25" s="142"/>
      <c r="ABL25" s="142"/>
      <c r="ABM25" s="142"/>
      <c r="ABN25" s="142"/>
      <c r="ABO25" s="142"/>
      <c r="ABP25" s="142"/>
      <c r="ABQ25" s="142"/>
      <c r="ABR25" s="142"/>
      <c r="ABS25" s="142"/>
      <c r="ABT25" s="142"/>
      <c r="ABU25" s="142"/>
      <c r="ABV25" s="142"/>
      <c r="ABW25" s="142"/>
      <c r="ABX25" s="142"/>
      <c r="ABY25" s="142"/>
      <c r="ABZ25" s="142"/>
      <c r="ACA25" s="142"/>
      <c r="ACB25" s="142"/>
      <c r="ACC25" s="142"/>
      <c r="ACD25" s="142"/>
      <c r="ACE25" s="142"/>
      <c r="ACF25" s="142"/>
      <c r="ACG25" s="142"/>
      <c r="ACH25" s="142"/>
      <c r="ACI25" s="142"/>
      <c r="ACJ25" s="142"/>
      <c r="ACK25" s="142"/>
      <c r="ACL25" s="142"/>
      <c r="ACM25" s="142"/>
      <c r="ACN25" s="142"/>
      <c r="ACO25" s="142"/>
      <c r="ACP25" s="142"/>
      <c r="ACQ25" s="142"/>
      <c r="ACR25" s="142"/>
      <c r="ACS25" s="142"/>
      <c r="ACT25" s="142"/>
      <c r="ACU25" s="142"/>
      <c r="ACV25" s="142"/>
      <c r="ACW25" s="142"/>
      <c r="ACX25" s="142"/>
      <c r="ACY25" s="142"/>
      <c r="ACZ25" s="142"/>
      <c r="ADA25" s="142"/>
      <c r="ADB25" s="142"/>
      <c r="ADC25" s="142"/>
      <c r="ADD25" s="142"/>
      <c r="ADE25" s="142"/>
      <c r="ADF25" s="142"/>
      <c r="ADG25" s="142"/>
      <c r="ADH25" s="142"/>
      <c r="ADI25" s="142"/>
      <c r="ADJ25" s="142"/>
      <c r="ADK25" s="142"/>
      <c r="ADL25" s="142"/>
      <c r="ADM25" s="142"/>
      <c r="ADN25" s="142"/>
      <c r="ADO25" s="142"/>
      <c r="ADP25" s="142"/>
      <c r="ADQ25" s="142"/>
      <c r="ADR25" s="142"/>
      <c r="ADS25" s="142"/>
      <c r="ADT25" s="142"/>
      <c r="ADU25" s="142"/>
      <c r="ADV25" s="142"/>
      <c r="ADW25" s="142"/>
      <c r="ADX25" s="142"/>
      <c r="ADY25" s="142"/>
      <c r="ADZ25" s="142"/>
      <c r="AEA25" s="142"/>
      <c r="AEB25" s="142"/>
      <c r="AEC25" s="142"/>
      <c r="AED25" s="142"/>
      <c r="AEE25" s="142"/>
      <c r="AEF25" s="142"/>
      <c r="AEG25" s="142"/>
      <c r="AEH25" s="142"/>
      <c r="AEI25" s="142"/>
      <c r="AEJ25" s="142"/>
      <c r="AEK25" s="142"/>
      <c r="AEL25" s="142"/>
      <c r="AEM25" s="142"/>
      <c r="AEN25" s="142"/>
      <c r="AEO25" s="142"/>
      <c r="AEP25" s="142"/>
      <c r="AEQ25" s="142"/>
      <c r="AER25" s="142"/>
      <c r="AES25" s="142"/>
      <c r="AET25" s="142"/>
      <c r="AEU25" s="142"/>
      <c r="AEV25" s="142"/>
      <c r="AEW25" s="142"/>
      <c r="AEX25" s="142"/>
      <c r="AEY25" s="142"/>
      <c r="AEZ25" s="142"/>
      <c r="AFA25" s="142"/>
      <c r="AFB25" s="142"/>
      <c r="AFC25" s="142"/>
      <c r="AFD25" s="142"/>
      <c r="AFE25" s="142"/>
      <c r="AFF25" s="142"/>
      <c r="AFG25" s="142"/>
      <c r="AFH25" s="142"/>
      <c r="AFI25" s="142"/>
      <c r="AFJ25" s="142"/>
      <c r="AFK25" s="142"/>
      <c r="AFL25" s="142"/>
      <c r="AFM25" s="142"/>
      <c r="AFN25" s="142"/>
      <c r="AFO25" s="142"/>
      <c r="AFP25" s="142"/>
      <c r="AFQ25" s="142"/>
      <c r="AFR25" s="142"/>
      <c r="AFS25" s="142"/>
      <c r="AFT25" s="142"/>
      <c r="AFU25" s="142"/>
      <c r="AFV25" s="142"/>
      <c r="AFW25" s="142"/>
      <c r="AFX25" s="142"/>
      <c r="AFY25" s="142"/>
      <c r="AFZ25" s="142"/>
      <c r="AGA25" s="142"/>
      <c r="AGB25" s="142"/>
      <c r="AGC25" s="142"/>
      <c r="AGD25" s="142"/>
      <c r="AGE25" s="142"/>
      <c r="AGF25" s="142"/>
      <c r="AGG25" s="142"/>
      <c r="AGH25" s="142"/>
      <c r="AGI25" s="142"/>
      <c r="AGJ25" s="142"/>
      <c r="AGK25" s="142"/>
      <c r="AGL25" s="142"/>
      <c r="AGM25" s="142"/>
      <c r="AGN25" s="142"/>
      <c r="AGO25" s="142"/>
      <c r="AGP25" s="142"/>
      <c r="AGQ25" s="142"/>
      <c r="AGR25" s="142"/>
      <c r="AGS25" s="142"/>
      <c r="AGT25" s="142"/>
      <c r="AGU25" s="142"/>
      <c r="AGV25" s="142"/>
      <c r="AGW25" s="142"/>
      <c r="AGX25" s="142"/>
      <c r="AGY25" s="142"/>
      <c r="AGZ25" s="142"/>
      <c r="AHA25" s="142"/>
      <c r="AHB25" s="142"/>
      <c r="AHC25" s="142"/>
      <c r="AHD25" s="142"/>
      <c r="AHE25" s="142"/>
      <c r="AHF25" s="142"/>
      <c r="AHG25" s="142"/>
      <c r="AHH25" s="142"/>
      <c r="AHI25" s="142"/>
      <c r="AHJ25" s="142"/>
      <c r="AHK25" s="142"/>
      <c r="AHL25" s="142"/>
      <c r="AHM25" s="142"/>
      <c r="AHN25" s="142"/>
      <c r="AHO25" s="142"/>
      <c r="AHP25" s="142"/>
      <c r="AHQ25" s="142"/>
      <c r="AHR25" s="142"/>
      <c r="AHS25" s="142"/>
      <c r="AHT25" s="142"/>
      <c r="AHU25" s="142"/>
      <c r="AHV25" s="142"/>
      <c r="AHW25" s="142"/>
      <c r="AHX25" s="142"/>
      <c r="AHY25" s="142"/>
      <c r="AHZ25" s="142"/>
      <c r="AIA25" s="142"/>
      <c r="AIB25" s="142"/>
      <c r="AIC25" s="142"/>
      <c r="AID25" s="142"/>
      <c r="AIE25" s="142"/>
      <c r="AIF25" s="142"/>
      <c r="AIG25" s="142"/>
      <c r="AIH25" s="142"/>
      <c r="AII25" s="142"/>
      <c r="AIJ25" s="142"/>
      <c r="AIK25" s="142"/>
      <c r="AIL25" s="142"/>
      <c r="AIM25" s="142"/>
      <c r="AIN25" s="142"/>
      <c r="AIO25" s="142"/>
      <c r="AIP25" s="142"/>
      <c r="AIQ25" s="142"/>
      <c r="AIR25" s="142"/>
      <c r="AIS25" s="142"/>
      <c r="AIT25" s="142"/>
      <c r="AIU25" s="142"/>
      <c r="AIV25" s="142"/>
      <c r="AIW25" s="142"/>
      <c r="AIX25" s="142"/>
      <c r="AIY25" s="142"/>
      <c r="AIZ25" s="142"/>
      <c r="AJA25" s="142"/>
      <c r="AJB25" s="142"/>
      <c r="AJC25" s="142"/>
      <c r="AJD25" s="142"/>
      <c r="AJE25" s="142"/>
      <c r="AJF25" s="142"/>
      <c r="AJG25" s="142"/>
      <c r="AJH25" s="142"/>
      <c r="AJI25" s="142"/>
      <c r="AJJ25" s="142"/>
      <c r="AJK25" s="142"/>
      <c r="AJL25" s="142"/>
      <c r="AJM25" s="142"/>
      <c r="AJN25" s="142"/>
      <c r="AJO25" s="142"/>
      <c r="AJP25" s="142"/>
      <c r="AJQ25" s="142"/>
      <c r="AJR25" s="142"/>
      <c r="AJS25" s="142"/>
      <c r="AJT25" s="142"/>
      <c r="AJU25" s="142"/>
      <c r="AJV25" s="142"/>
      <c r="AJW25" s="142"/>
      <c r="AJX25" s="142"/>
      <c r="AJY25" s="142"/>
      <c r="AJZ25" s="142"/>
      <c r="AKA25" s="142"/>
      <c r="AKB25" s="142"/>
      <c r="AKC25" s="142"/>
      <c r="AKD25" s="142"/>
      <c r="AKE25" s="142"/>
      <c r="AKF25" s="142"/>
      <c r="AKG25" s="142"/>
      <c r="AKH25" s="142"/>
      <c r="AKI25" s="142"/>
      <c r="AKJ25" s="142"/>
      <c r="AKK25" s="142"/>
      <c r="AKL25" s="142"/>
      <c r="AKM25" s="142"/>
      <c r="AKN25" s="142"/>
      <c r="AKO25" s="142"/>
      <c r="AKP25" s="142"/>
      <c r="AKQ25" s="142"/>
      <c r="AKR25" s="142"/>
      <c r="AKS25" s="142"/>
      <c r="AKT25" s="142"/>
      <c r="AKU25" s="142"/>
      <c r="AKV25" s="142"/>
      <c r="AKW25" s="142"/>
      <c r="AKX25" s="142"/>
      <c r="AKY25" s="142"/>
      <c r="AKZ25" s="142"/>
      <c r="ALA25" s="142"/>
      <c r="ALB25" s="142"/>
      <c r="ALC25" s="142"/>
      <c r="ALD25" s="142"/>
      <c r="ALE25" s="142"/>
      <c r="ALF25" s="142"/>
      <c r="ALG25" s="142"/>
      <c r="ALH25" s="142"/>
      <c r="ALI25" s="142"/>
      <c r="ALJ25" s="142"/>
      <c r="ALK25" s="142"/>
      <c r="ALL25" s="142"/>
      <c r="ALM25" s="142"/>
      <c r="ALN25" s="142"/>
      <c r="ALO25" s="142"/>
      <c r="ALP25" s="142"/>
      <c r="ALQ25" s="142"/>
      <c r="ALR25" s="142"/>
      <c r="ALS25" s="142"/>
      <c r="ALT25" s="142"/>
      <c r="ALU25" s="142"/>
      <c r="ALV25" s="142"/>
      <c r="ALW25" s="142"/>
      <c r="ALX25" s="142"/>
      <c r="ALY25" s="142"/>
      <c r="ALZ25" s="142"/>
      <c r="AMA25" s="142"/>
      <c r="AMB25" s="142"/>
      <c r="AMC25" s="142"/>
      <c r="AMD25" s="142"/>
      <c r="AME25" s="142"/>
      <c r="AMF25" s="142"/>
      <c r="AMG25" s="142"/>
      <c r="AMH25" s="142"/>
      <c r="AMI25" s="142"/>
      <c r="AMJ25" s="142"/>
      <c r="AMK25" s="142"/>
      <c r="AML25" s="142"/>
      <c r="AMM25" s="142"/>
      <c r="AMN25" s="142"/>
      <c r="AMO25" s="142"/>
      <c r="AMP25" s="142"/>
      <c r="AMQ25" s="142"/>
      <c r="AMR25" s="142"/>
      <c r="AMS25" s="142"/>
      <c r="AMT25" s="142"/>
      <c r="AMU25" s="142"/>
      <c r="AMV25" s="142"/>
      <c r="AMW25" s="142"/>
      <c r="AMX25" s="142"/>
      <c r="AMY25" s="142"/>
      <c r="AMZ25" s="142"/>
      <c r="ANA25" s="142"/>
      <c r="ANB25" s="142"/>
      <c r="ANC25" s="142"/>
      <c r="AND25" s="142"/>
      <c r="ANE25" s="142"/>
      <c r="ANF25" s="142"/>
      <c r="ANG25" s="142"/>
      <c r="ANH25" s="142"/>
      <c r="ANI25" s="142"/>
      <c r="ANJ25" s="142"/>
      <c r="ANK25" s="142"/>
      <c r="ANL25" s="142"/>
      <c r="ANM25" s="142"/>
      <c r="ANN25" s="142"/>
      <c r="ANO25" s="142"/>
      <c r="ANP25" s="142"/>
      <c r="ANQ25" s="142"/>
      <c r="ANR25" s="142"/>
      <c r="ANS25" s="142"/>
      <c r="ANT25" s="142"/>
      <c r="ANU25" s="142"/>
      <c r="ANV25" s="142"/>
      <c r="ANW25" s="142"/>
      <c r="ANX25" s="142"/>
      <c r="ANY25" s="142"/>
      <c r="ANZ25" s="142"/>
      <c r="AOA25" s="142"/>
      <c r="AOB25" s="142"/>
      <c r="AOC25" s="142"/>
      <c r="AOD25" s="142"/>
      <c r="AOE25" s="142"/>
      <c r="AOF25" s="142"/>
      <c r="AOG25" s="142"/>
      <c r="AOH25" s="142"/>
      <c r="AOI25" s="142"/>
      <c r="AOJ25" s="142"/>
      <c r="AOK25" s="142"/>
      <c r="AOL25" s="142"/>
      <c r="AOM25" s="142"/>
      <c r="AON25" s="142"/>
      <c r="AOO25" s="142"/>
      <c r="AOP25" s="142"/>
      <c r="AOQ25" s="142"/>
      <c r="AOR25" s="142"/>
      <c r="AOS25" s="142"/>
      <c r="AOT25" s="142"/>
      <c r="AOU25" s="142"/>
      <c r="AOV25" s="142"/>
      <c r="AOW25" s="142"/>
      <c r="AOX25" s="142"/>
      <c r="AOY25" s="142"/>
      <c r="AOZ25" s="142"/>
      <c r="APA25" s="142"/>
      <c r="APB25" s="142"/>
      <c r="APC25" s="142"/>
      <c r="APD25" s="142"/>
      <c r="APE25" s="142"/>
      <c r="APF25" s="142"/>
      <c r="APG25" s="142"/>
      <c r="APH25" s="142"/>
      <c r="API25" s="142"/>
      <c r="APJ25" s="142"/>
      <c r="APK25" s="142"/>
      <c r="APL25" s="142"/>
      <c r="APM25" s="142"/>
      <c r="APN25" s="142"/>
      <c r="APO25" s="142"/>
      <c r="APP25" s="142"/>
      <c r="APQ25" s="142"/>
      <c r="APR25" s="142"/>
      <c r="APS25" s="142"/>
      <c r="APT25" s="142"/>
      <c r="APU25" s="142"/>
      <c r="APV25" s="142"/>
      <c r="APW25" s="142"/>
      <c r="APX25" s="142"/>
      <c r="APY25" s="142"/>
      <c r="APZ25" s="142"/>
      <c r="AQA25" s="142"/>
      <c r="AQB25" s="142"/>
      <c r="AQC25" s="142"/>
      <c r="AQD25" s="142"/>
      <c r="AQE25" s="142"/>
      <c r="AQF25" s="142"/>
      <c r="AQG25" s="142"/>
      <c r="AQH25" s="142"/>
      <c r="AQI25" s="142"/>
      <c r="AQJ25" s="142"/>
      <c r="AQK25" s="142"/>
      <c r="AQL25" s="142"/>
      <c r="AQM25" s="142"/>
      <c r="AQN25" s="142"/>
      <c r="AQO25" s="142"/>
      <c r="AQP25" s="142"/>
      <c r="AQQ25" s="142"/>
      <c r="AQR25" s="142"/>
      <c r="AQS25" s="142"/>
      <c r="AQT25" s="142"/>
      <c r="AQU25" s="142"/>
      <c r="AQV25" s="142"/>
      <c r="AQW25" s="142"/>
      <c r="AQX25" s="142"/>
      <c r="AQY25" s="142"/>
      <c r="AQZ25" s="142"/>
      <c r="ARA25" s="142"/>
      <c r="ARB25" s="142"/>
      <c r="ARC25" s="142"/>
      <c r="ARD25" s="142"/>
      <c r="ARE25" s="142"/>
      <c r="ARF25" s="142"/>
      <c r="ARG25" s="142"/>
      <c r="ARH25" s="142"/>
      <c r="ARI25" s="142"/>
      <c r="ARJ25" s="142"/>
      <c r="ARK25" s="142"/>
      <c r="ARL25" s="142"/>
      <c r="ARM25" s="142"/>
      <c r="ARN25" s="142"/>
      <c r="ARO25" s="142"/>
      <c r="ARP25" s="142"/>
      <c r="ARQ25" s="142"/>
      <c r="ARR25" s="142"/>
      <c r="ARS25" s="142"/>
      <c r="ART25" s="142"/>
      <c r="ARU25" s="142"/>
      <c r="ARV25" s="142"/>
      <c r="ARW25" s="142"/>
      <c r="ARX25" s="142"/>
      <c r="ARY25" s="142"/>
      <c r="ARZ25" s="142"/>
      <c r="ASA25" s="142"/>
      <c r="ASB25" s="142"/>
      <c r="ASC25" s="142"/>
      <c r="ASD25" s="142"/>
      <c r="ASE25" s="142"/>
      <c r="ASF25" s="142"/>
      <c r="ASG25" s="142"/>
      <c r="ASH25" s="142"/>
      <c r="ASI25" s="142"/>
      <c r="ASJ25" s="142"/>
      <c r="ASK25" s="142"/>
      <c r="ASL25" s="142"/>
      <c r="ASM25" s="142"/>
      <c r="ASN25" s="142"/>
      <c r="ASO25" s="142"/>
      <c r="ASP25" s="142"/>
      <c r="ASQ25" s="142"/>
      <c r="ASR25" s="142"/>
      <c r="ASS25" s="142"/>
      <c r="AST25" s="142"/>
      <c r="ASU25" s="142"/>
      <c r="ASV25" s="142"/>
      <c r="ASW25" s="142"/>
      <c r="ASX25" s="142"/>
      <c r="ASY25" s="142"/>
      <c r="ASZ25" s="142"/>
      <c r="ATA25" s="142"/>
      <c r="ATB25" s="142"/>
      <c r="ATC25" s="142"/>
      <c r="ATD25" s="142"/>
      <c r="ATE25" s="142"/>
      <c r="ATF25" s="142"/>
      <c r="ATG25" s="142"/>
      <c r="ATH25" s="142"/>
      <c r="ATI25" s="142"/>
      <c r="ATJ25" s="142"/>
      <c r="ATK25" s="142"/>
      <c r="ATL25" s="142"/>
      <c r="ATM25" s="142"/>
      <c r="ATN25" s="142"/>
      <c r="ATO25" s="142"/>
      <c r="ATP25" s="142"/>
      <c r="ATQ25" s="142"/>
      <c r="ATR25" s="142"/>
      <c r="ATS25" s="142"/>
      <c r="ATT25" s="142"/>
      <c r="ATU25" s="142"/>
      <c r="ATV25" s="142"/>
      <c r="ATW25" s="142"/>
      <c r="ATX25" s="142"/>
      <c r="ATY25" s="142"/>
      <c r="ATZ25" s="142"/>
      <c r="AUA25" s="142"/>
      <c r="AUB25" s="142"/>
      <c r="AUC25" s="142"/>
      <c r="AUD25" s="142"/>
      <c r="AUE25" s="142"/>
      <c r="AUF25" s="142"/>
      <c r="AUG25" s="142"/>
      <c r="AUH25" s="142"/>
      <c r="AUI25" s="142"/>
      <c r="AUJ25" s="142"/>
      <c r="AUK25" s="142"/>
      <c r="AUL25" s="142"/>
      <c r="AUM25" s="142"/>
      <c r="AUN25" s="142"/>
      <c r="AUO25" s="142"/>
      <c r="AUP25" s="142"/>
      <c r="AUQ25" s="142"/>
      <c r="AUR25" s="142"/>
      <c r="AUS25" s="142"/>
      <c r="AUT25" s="142"/>
      <c r="AUU25" s="142"/>
      <c r="AUV25" s="142"/>
      <c r="AUW25" s="142"/>
      <c r="AUX25" s="142"/>
      <c r="AUY25" s="142"/>
      <c r="AUZ25" s="142"/>
      <c r="AVA25" s="142"/>
      <c r="AVB25" s="142"/>
      <c r="AVC25" s="142"/>
      <c r="AVD25" s="142"/>
      <c r="AVE25" s="142"/>
      <c r="AVF25" s="142"/>
      <c r="AVG25" s="142"/>
      <c r="AVH25" s="142"/>
      <c r="AVI25" s="142"/>
      <c r="AVJ25" s="142"/>
      <c r="AVK25" s="142"/>
      <c r="AVL25" s="142"/>
      <c r="AVM25" s="142"/>
      <c r="AVN25" s="142"/>
      <c r="AVO25" s="142"/>
      <c r="AVP25" s="142"/>
      <c r="AVQ25" s="142"/>
      <c r="AVR25" s="142"/>
      <c r="AVS25" s="142"/>
      <c r="AVT25" s="142"/>
      <c r="AVU25" s="142"/>
      <c r="AVV25" s="142"/>
      <c r="AVW25" s="142"/>
      <c r="AVX25" s="142"/>
      <c r="AVY25" s="142"/>
      <c r="AVZ25" s="142"/>
      <c r="AWA25" s="142"/>
      <c r="AWB25" s="142"/>
      <c r="AWC25" s="142"/>
      <c r="AWD25" s="142"/>
      <c r="AWE25" s="142"/>
      <c r="AWF25" s="142"/>
      <c r="AWG25" s="142"/>
      <c r="AWH25" s="142"/>
      <c r="AWI25" s="142"/>
      <c r="AWJ25" s="142"/>
      <c r="AWK25" s="142"/>
      <c r="AWL25" s="142"/>
      <c r="AWM25" s="142"/>
      <c r="AWN25" s="142"/>
      <c r="AWO25" s="142"/>
      <c r="AWP25" s="142"/>
      <c r="AWQ25" s="142"/>
      <c r="AWR25" s="142"/>
      <c r="AWS25" s="142"/>
      <c r="AWT25" s="142"/>
      <c r="AWU25" s="142"/>
      <c r="AWV25" s="142"/>
      <c r="AWW25" s="142"/>
      <c r="AWX25" s="142"/>
      <c r="AWY25" s="142"/>
      <c r="AWZ25" s="142"/>
      <c r="AXA25" s="142"/>
      <c r="AXB25" s="142"/>
      <c r="AXC25" s="142"/>
      <c r="AXD25" s="142"/>
      <c r="AXE25" s="142"/>
      <c r="AXF25" s="142"/>
      <c r="AXG25" s="142"/>
      <c r="AXH25" s="142"/>
      <c r="AXI25" s="142"/>
      <c r="AXJ25" s="142"/>
      <c r="AXK25" s="142"/>
      <c r="AXL25" s="142"/>
      <c r="AXM25" s="142"/>
      <c r="AXN25" s="142"/>
      <c r="AXO25" s="142"/>
      <c r="AXP25" s="142"/>
      <c r="AXQ25" s="142"/>
      <c r="AXR25" s="142"/>
      <c r="AXS25" s="142"/>
      <c r="AXT25" s="142"/>
      <c r="AXU25" s="142"/>
      <c r="AXV25" s="142"/>
      <c r="AXW25" s="142"/>
      <c r="AXX25" s="142"/>
      <c r="AXY25" s="142"/>
      <c r="AXZ25" s="142"/>
      <c r="AYA25" s="142"/>
      <c r="AYB25" s="142"/>
      <c r="AYC25" s="142"/>
      <c r="AYD25" s="142"/>
      <c r="AYE25" s="142"/>
      <c r="AYF25" s="142"/>
      <c r="AYG25" s="142"/>
      <c r="AYH25" s="142"/>
      <c r="AYI25" s="142"/>
      <c r="AYJ25" s="142"/>
      <c r="AYK25" s="142"/>
      <c r="AYL25" s="142"/>
      <c r="AYM25" s="142"/>
      <c r="AYN25" s="142"/>
      <c r="AYO25" s="142"/>
      <c r="AYP25" s="142"/>
      <c r="AYQ25" s="142"/>
      <c r="AYR25" s="142"/>
      <c r="AYS25" s="142"/>
      <c r="AYT25" s="142"/>
      <c r="AYU25" s="142"/>
      <c r="AYV25" s="142"/>
      <c r="AYW25" s="142"/>
      <c r="AYX25" s="142"/>
      <c r="AYY25" s="142"/>
      <c r="AYZ25" s="142"/>
      <c r="AZA25" s="142"/>
      <c r="AZB25" s="142"/>
      <c r="AZC25" s="142"/>
      <c r="AZD25" s="142"/>
      <c r="AZE25" s="142"/>
      <c r="AZF25" s="142"/>
      <c r="AZG25" s="142"/>
      <c r="AZH25" s="142"/>
      <c r="AZI25" s="142"/>
      <c r="AZJ25" s="142"/>
      <c r="AZK25" s="142"/>
      <c r="AZL25" s="142"/>
      <c r="AZM25" s="142"/>
      <c r="AZN25" s="142"/>
      <c r="AZO25" s="142"/>
      <c r="AZP25" s="142"/>
      <c r="AZQ25" s="142"/>
      <c r="AZR25" s="142"/>
      <c r="AZS25" s="142"/>
      <c r="AZT25" s="142"/>
      <c r="AZU25" s="142"/>
      <c r="AZV25" s="142"/>
      <c r="AZW25" s="142"/>
      <c r="AZX25" s="142"/>
      <c r="AZY25" s="142"/>
      <c r="AZZ25" s="142"/>
      <c r="BAA25" s="142"/>
      <c r="BAB25" s="142"/>
      <c r="BAC25" s="142"/>
      <c r="BAD25" s="142"/>
      <c r="BAE25" s="142"/>
      <c r="BAF25" s="142"/>
      <c r="BAG25" s="142"/>
      <c r="BAH25" s="142"/>
      <c r="BAI25" s="142"/>
      <c r="BAJ25" s="142"/>
      <c r="BAK25" s="142"/>
      <c r="BAL25" s="142"/>
      <c r="BAM25" s="142"/>
      <c r="BAN25" s="142"/>
      <c r="BAO25" s="142"/>
      <c r="BAP25" s="142"/>
      <c r="BAQ25" s="142"/>
      <c r="BAR25" s="142"/>
      <c r="BAS25" s="142"/>
      <c r="BAT25" s="142"/>
      <c r="BAU25" s="142"/>
      <c r="BAV25" s="142"/>
      <c r="BAW25" s="142"/>
      <c r="BAX25" s="142"/>
      <c r="BAY25" s="142"/>
      <c r="BAZ25" s="142"/>
      <c r="BBA25" s="142"/>
      <c r="BBB25" s="142"/>
      <c r="BBC25" s="142"/>
      <c r="BBD25" s="142"/>
      <c r="BBE25" s="142"/>
      <c r="BBF25" s="142"/>
      <c r="BBG25" s="142"/>
      <c r="BBH25" s="142"/>
      <c r="BBI25" s="142"/>
      <c r="BBJ25" s="142"/>
      <c r="BBK25" s="142"/>
      <c r="BBL25" s="142"/>
      <c r="BBM25" s="142"/>
      <c r="BBN25" s="142"/>
      <c r="BBO25" s="142"/>
      <c r="BBP25" s="142"/>
      <c r="BBQ25" s="142"/>
      <c r="BBR25" s="142"/>
      <c r="BBS25" s="142"/>
      <c r="BBT25" s="142"/>
      <c r="BBU25" s="142"/>
      <c r="BBV25" s="142"/>
      <c r="BBW25" s="142"/>
      <c r="BBX25" s="142"/>
      <c r="BBY25" s="142"/>
      <c r="BBZ25" s="142"/>
      <c r="BCA25" s="142"/>
      <c r="BCB25" s="142"/>
      <c r="BCC25" s="142"/>
      <c r="BCD25" s="142"/>
      <c r="BCE25" s="142"/>
      <c r="BCF25" s="142"/>
      <c r="BCG25" s="142"/>
      <c r="BCH25" s="142"/>
      <c r="BCI25" s="142"/>
      <c r="BCJ25" s="142"/>
      <c r="BCK25" s="142"/>
      <c r="BCL25" s="142"/>
      <c r="BCM25" s="142"/>
      <c r="BCN25" s="142"/>
      <c r="BCO25" s="142"/>
      <c r="BCP25" s="142"/>
      <c r="BCQ25" s="142"/>
      <c r="BCR25" s="142"/>
      <c r="BCS25" s="142"/>
      <c r="BCT25" s="142"/>
      <c r="BCU25" s="142"/>
      <c r="BCV25" s="142"/>
      <c r="BCW25" s="142"/>
      <c r="BCX25" s="142"/>
      <c r="BCY25" s="142"/>
      <c r="BCZ25" s="142"/>
      <c r="BDA25" s="142"/>
      <c r="BDB25" s="142"/>
      <c r="BDC25" s="142"/>
      <c r="BDD25" s="142"/>
      <c r="BDE25" s="142"/>
      <c r="BDF25" s="142"/>
      <c r="BDG25" s="142"/>
      <c r="BDH25" s="142"/>
      <c r="BDI25" s="142"/>
      <c r="BDJ25" s="142"/>
      <c r="BDK25" s="142"/>
      <c r="BDL25" s="142"/>
      <c r="BDM25" s="142"/>
      <c r="BDN25" s="142"/>
      <c r="BDO25" s="142"/>
      <c r="BDP25" s="142"/>
      <c r="BDQ25" s="142"/>
      <c r="BDR25" s="142"/>
      <c r="BDS25" s="142"/>
      <c r="BDT25" s="142"/>
      <c r="BDU25" s="142"/>
      <c r="BDV25" s="142"/>
      <c r="BDW25" s="142"/>
      <c r="BDX25" s="142"/>
      <c r="BDY25" s="142"/>
      <c r="BDZ25" s="142"/>
      <c r="BEA25" s="142"/>
      <c r="BEB25" s="142"/>
      <c r="BEC25" s="142"/>
      <c r="BED25" s="142"/>
      <c r="BEE25" s="142"/>
      <c r="BEF25" s="142"/>
      <c r="BEG25" s="142"/>
      <c r="BEH25" s="142"/>
      <c r="BEI25" s="142"/>
      <c r="BEJ25" s="142"/>
      <c r="BEK25" s="142"/>
      <c r="BEL25" s="142"/>
      <c r="BEM25" s="142"/>
      <c r="BEN25" s="142"/>
      <c r="BEO25" s="142"/>
      <c r="BEP25" s="142"/>
      <c r="BEQ25" s="142"/>
      <c r="BER25" s="142"/>
      <c r="BES25" s="142"/>
      <c r="BET25" s="142"/>
      <c r="BEU25" s="142"/>
      <c r="BEV25" s="142"/>
      <c r="BEW25" s="142"/>
      <c r="BEX25" s="142"/>
      <c r="BEY25" s="142"/>
      <c r="BEZ25" s="142"/>
      <c r="BFA25" s="142"/>
      <c r="BFB25" s="142"/>
      <c r="BFC25" s="142"/>
      <c r="BFD25" s="142"/>
      <c r="BFE25" s="142"/>
      <c r="BFF25" s="142"/>
      <c r="BFG25" s="142"/>
      <c r="BFH25" s="142"/>
      <c r="BFI25" s="142"/>
      <c r="BFJ25" s="142"/>
      <c r="BFK25" s="142"/>
      <c r="BFL25" s="142"/>
      <c r="BFM25" s="142"/>
      <c r="BFN25" s="142"/>
      <c r="BFO25" s="142"/>
      <c r="BFP25" s="142"/>
      <c r="BFQ25" s="142"/>
      <c r="BFR25" s="142"/>
      <c r="BFS25" s="142"/>
      <c r="BFT25" s="142"/>
      <c r="BFU25" s="142"/>
      <c r="BFV25" s="142"/>
      <c r="BFW25" s="142"/>
      <c r="BFX25" s="142"/>
      <c r="BFY25" s="142"/>
      <c r="BFZ25" s="142"/>
      <c r="BGA25" s="142"/>
      <c r="BGB25" s="142"/>
      <c r="BGC25" s="142"/>
      <c r="BGD25" s="142"/>
      <c r="BGE25" s="142"/>
      <c r="BGF25" s="142"/>
      <c r="BGG25" s="142"/>
      <c r="BGH25" s="142"/>
      <c r="BGI25" s="142"/>
      <c r="BGJ25" s="142"/>
      <c r="BGK25" s="142"/>
      <c r="BGL25" s="142"/>
      <c r="BGM25" s="142"/>
      <c r="BGN25" s="142"/>
      <c r="BGO25" s="142"/>
      <c r="BGP25" s="142"/>
      <c r="BGQ25" s="142"/>
      <c r="BGR25" s="142"/>
      <c r="BGS25" s="142"/>
      <c r="BGT25" s="142"/>
      <c r="BGU25" s="142"/>
      <c r="BGV25" s="142"/>
      <c r="BGW25" s="142"/>
      <c r="BGX25" s="142"/>
      <c r="BGY25" s="142"/>
      <c r="BGZ25" s="142"/>
      <c r="BHA25" s="142"/>
      <c r="BHB25" s="142"/>
      <c r="BHC25" s="142"/>
      <c r="BHD25" s="142"/>
      <c r="BHE25" s="142"/>
      <c r="BHF25" s="142"/>
      <c r="BHG25" s="142"/>
      <c r="BHH25" s="142"/>
      <c r="BHI25" s="142"/>
      <c r="BHJ25" s="142"/>
      <c r="BHK25" s="142"/>
      <c r="BHL25" s="142"/>
      <c r="BHM25" s="142"/>
      <c r="BHN25" s="142"/>
      <c r="BHO25" s="142"/>
      <c r="BHP25" s="142"/>
      <c r="BHQ25" s="142"/>
      <c r="BHR25" s="142"/>
      <c r="BHS25" s="142"/>
      <c r="BHT25" s="142"/>
      <c r="BHU25" s="142"/>
      <c r="BHV25" s="142"/>
      <c r="BHW25" s="142"/>
      <c r="BHX25" s="142"/>
      <c r="BHY25" s="142"/>
      <c r="BHZ25" s="142"/>
      <c r="BIA25" s="142"/>
      <c r="BIB25" s="142"/>
      <c r="BIC25" s="142"/>
      <c r="BID25" s="142"/>
      <c r="BIE25" s="142"/>
      <c r="BIF25" s="142"/>
      <c r="BIG25" s="142"/>
      <c r="BIH25" s="142"/>
      <c r="BII25" s="142"/>
      <c r="BIJ25" s="142"/>
      <c r="BIK25" s="142"/>
      <c r="BIL25" s="142"/>
      <c r="BIM25" s="142"/>
      <c r="BIN25" s="142"/>
      <c r="BIO25" s="142"/>
      <c r="BIP25" s="142"/>
      <c r="BIQ25" s="142"/>
      <c r="BIR25" s="142"/>
      <c r="BIS25" s="142"/>
      <c r="BIT25" s="142"/>
      <c r="BIU25" s="142"/>
      <c r="BIV25" s="142"/>
      <c r="BIW25" s="142"/>
      <c r="BIX25" s="142"/>
      <c r="BIY25" s="142"/>
      <c r="BIZ25" s="142"/>
      <c r="BJA25" s="142"/>
      <c r="BJB25" s="142"/>
      <c r="BJC25" s="142"/>
      <c r="BJD25" s="142"/>
      <c r="BJE25" s="142"/>
      <c r="BJF25" s="142"/>
      <c r="BJG25" s="142"/>
      <c r="BJH25" s="142"/>
      <c r="BJI25" s="142"/>
      <c r="BJJ25" s="142"/>
      <c r="BJK25" s="142"/>
      <c r="BJL25" s="142"/>
      <c r="BJM25" s="142"/>
      <c r="BJN25" s="142"/>
      <c r="BJO25" s="142"/>
      <c r="BJP25" s="142"/>
      <c r="BJQ25" s="142"/>
      <c r="BJR25" s="142"/>
      <c r="BJS25" s="142"/>
      <c r="BJT25" s="142"/>
      <c r="BJU25" s="142"/>
      <c r="BJV25" s="142"/>
      <c r="BJW25" s="142"/>
      <c r="BJX25" s="142"/>
      <c r="BJY25" s="142"/>
      <c r="BJZ25" s="142"/>
      <c r="BKA25" s="142"/>
      <c r="BKB25" s="142"/>
      <c r="BKC25" s="142"/>
      <c r="BKD25" s="142"/>
      <c r="BKE25" s="142"/>
      <c r="BKF25" s="142"/>
      <c r="BKG25" s="142"/>
      <c r="BKH25" s="142"/>
      <c r="BKI25" s="142"/>
      <c r="BKJ25" s="142"/>
      <c r="BKK25" s="142"/>
      <c r="BKL25" s="142"/>
      <c r="BKM25" s="142"/>
      <c r="BKN25" s="142"/>
      <c r="BKO25" s="142"/>
      <c r="BKP25" s="142"/>
      <c r="BKQ25" s="142"/>
      <c r="BKR25" s="142"/>
      <c r="BKS25" s="142"/>
      <c r="BKT25" s="142"/>
      <c r="BKU25" s="142"/>
      <c r="BKV25" s="142"/>
      <c r="BKW25" s="142"/>
      <c r="BKX25" s="142"/>
      <c r="BKY25" s="142"/>
      <c r="BKZ25" s="142"/>
      <c r="BLA25" s="142"/>
      <c r="BLB25" s="142"/>
      <c r="BLC25" s="142"/>
      <c r="BLD25" s="142"/>
      <c r="BLE25" s="142"/>
      <c r="BLF25" s="142"/>
      <c r="BLG25" s="142"/>
      <c r="BLH25" s="142"/>
      <c r="BLI25" s="142"/>
      <c r="BLJ25" s="142"/>
      <c r="BLK25" s="142"/>
      <c r="BLL25" s="142"/>
      <c r="BLM25" s="142"/>
      <c r="BLN25" s="142"/>
      <c r="BLO25" s="142"/>
      <c r="BLP25" s="142"/>
      <c r="BLQ25" s="142"/>
      <c r="BLR25" s="142"/>
      <c r="BLS25" s="142"/>
      <c r="BLT25" s="142"/>
      <c r="BLU25" s="142"/>
      <c r="BLV25" s="142"/>
      <c r="BLW25" s="142"/>
      <c r="BLX25" s="142"/>
      <c r="BLY25" s="142"/>
      <c r="BLZ25" s="142"/>
      <c r="BMA25" s="142"/>
      <c r="BMB25" s="142"/>
      <c r="BMC25" s="142"/>
      <c r="BMD25" s="142"/>
      <c r="BME25" s="142"/>
      <c r="BMF25" s="142"/>
      <c r="BMG25" s="142"/>
      <c r="BMH25" s="142"/>
      <c r="BMI25" s="142"/>
      <c r="BMJ25" s="142"/>
      <c r="BMK25" s="142"/>
      <c r="BML25" s="142"/>
      <c r="BMM25" s="142"/>
      <c r="BMN25" s="142"/>
      <c r="BMO25" s="142"/>
      <c r="BMP25" s="142"/>
      <c r="BMQ25" s="142"/>
      <c r="BMR25" s="142"/>
      <c r="BMS25" s="142"/>
      <c r="BMT25" s="142"/>
      <c r="BMU25" s="142"/>
      <c r="BMV25" s="142"/>
      <c r="BMW25" s="142"/>
      <c r="BMX25" s="142"/>
      <c r="BMY25" s="142"/>
      <c r="BMZ25" s="142"/>
      <c r="BNA25" s="142"/>
      <c r="BNB25" s="142"/>
      <c r="BNC25" s="142"/>
      <c r="BND25" s="142"/>
      <c r="BNE25" s="142"/>
      <c r="BNF25" s="142"/>
      <c r="BNG25" s="142"/>
      <c r="BNH25" s="142"/>
      <c r="BNI25" s="142"/>
      <c r="BNJ25" s="142"/>
      <c r="BNK25" s="142"/>
      <c r="BNL25" s="142"/>
      <c r="BNM25" s="142"/>
      <c r="BNN25" s="142"/>
      <c r="BNO25" s="142"/>
      <c r="BNP25" s="142"/>
      <c r="BNQ25" s="142"/>
      <c r="BNR25" s="142"/>
      <c r="BNS25" s="142"/>
      <c r="BNT25" s="142"/>
      <c r="BNU25" s="142"/>
      <c r="BNV25" s="142"/>
      <c r="BNW25" s="142"/>
      <c r="BNX25" s="142"/>
      <c r="BNY25" s="142"/>
      <c r="BNZ25" s="142"/>
      <c r="BOA25" s="142"/>
      <c r="BOB25" s="142"/>
      <c r="BOC25" s="142"/>
      <c r="BOD25" s="142"/>
      <c r="BOE25" s="142"/>
      <c r="BOF25" s="142"/>
      <c r="BOG25" s="142"/>
      <c r="BOH25" s="142"/>
      <c r="BOI25" s="142"/>
      <c r="BOJ25" s="142"/>
      <c r="BOK25" s="142"/>
      <c r="BOL25" s="142"/>
      <c r="BOM25" s="142"/>
      <c r="BON25" s="142"/>
      <c r="BOO25" s="142"/>
      <c r="BOP25" s="142"/>
      <c r="BOQ25" s="142"/>
      <c r="BOR25" s="142"/>
      <c r="BOS25" s="142"/>
      <c r="BOT25" s="142"/>
      <c r="BOU25" s="142"/>
      <c r="BOV25" s="142"/>
      <c r="BOW25" s="142"/>
      <c r="BOX25" s="142"/>
      <c r="BOY25" s="142"/>
      <c r="BOZ25" s="142"/>
      <c r="BPA25" s="142"/>
      <c r="BPB25" s="142"/>
      <c r="BPC25" s="142"/>
      <c r="BPD25" s="142"/>
      <c r="BPE25" s="142"/>
      <c r="BPF25" s="142"/>
      <c r="BPG25" s="142"/>
      <c r="BPH25" s="142"/>
      <c r="BPI25" s="142"/>
      <c r="BPJ25" s="142"/>
      <c r="BPK25" s="142"/>
      <c r="BPL25" s="142"/>
      <c r="BPM25" s="142"/>
      <c r="BPN25" s="142"/>
      <c r="BPO25" s="142"/>
      <c r="BPP25" s="142"/>
      <c r="BPQ25" s="142"/>
      <c r="BPR25" s="142"/>
      <c r="BPS25" s="142"/>
      <c r="BPT25" s="142"/>
      <c r="BPU25" s="142"/>
      <c r="BPV25" s="142"/>
      <c r="BPW25" s="142"/>
      <c r="BPX25" s="142"/>
      <c r="BPY25" s="142"/>
      <c r="BPZ25" s="142"/>
      <c r="BQA25" s="142"/>
      <c r="BQB25" s="142"/>
      <c r="BQC25" s="142"/>
      <c r="BQD25" s="142"/>
      <c r="BQE25" s="142"/>
      <c r="BQF25" s="142"/>
      <c r="BQG25" s="142"/>
      <c r="BQH25" s="142"/>
      <c r="BQI25" s="142"/>
      <c r="BQJ25" s="142"/>
      <c r="BQK25" s="142"/>
      <c r="BQL25" s="142"/>
      <c r="BQM25" s="142"/>
      <c r="BQN25" s="142"/>
      <c r="BQO25" s="142"/>
      <c r="BQP25" s="142"/>
      <c r="BQQ25" s="142"/>
      <c r="BQR25" s="142"/>
      <c r="BQS25" s="142"/>
      <c r="BQT25" s="142"/>
      <c r="BQU25" s="142"/>
      <c r="BQV25" s="142"/>
      <c r="BQW25" s="142"/>
      <c r="BQX25" s="142"/>
      <c r="BQY25" s="142"/>
      <c r="BQZ25" s="142"/>
      <c r="BRA25" s="142"/>
      <c r="BRB25" s="142"/>
      <c r="BRC25" s="142"/>
      <c r="BRD25" s="142"/>
      <c r="BRE25" s="142"/>
      <c r="BRF25" s="142"/>
      <c r="BRG25" s="142"/>
      <c r="BRH25" s="142"/>
      <c r="BRI25" s="142"/>
      <c r="BRJ25" s="142"/>
      <c r="BRK25" s="142"/>
      <c r="BRL25" s="142"/>
      <c r="BRM25" s="142"/>
      <c r="BRN25" s="142"/>
      <c r="BRO25" s="142"/>
      <c r="BRP25" s="142"/>
      <c r="BRQ25" s="142"/>
      <c r="BRR25" s="142"/>
      <c r="BRS25" s="142"/>
      <c r="BRT25" s="142"/>
      <c r="BRU25" s="142"/>
      <c r="BRV25" s="142"/>
      <c r="BRW25" s="142"/>
      <c r="BRX25" s="142"/>
      <c r="BRY25" s="142"/>
      <c r="BRZ25" s="142"/>
      <c r="BSA25" s="142"/>
      <c r="BSB25" s="142"/>
      <c r="BSC25" s="142"/>
      <c r="BSD25" s="142"/>
      <c r="BSE25" s="142"/>
      <c r="BSF25" s="142"/>
      <c r="BSG25" s="142"/>
      <c r="BSH25" s="142"/>
      <c r="BSI25" s="142"/>
      <c r="BSJ25" s="142"/>
      <c r="BSK25" s="142"/>
      <c r="BSL25" s="142"/>
      <c r="BSM25" s="142"/>
      <c r="BSN25" s="142"/>
      <c r="BSO25" s="142"/>
      <c r="BSP25" s="142"/>
      <c r="BSQ25" s="142"/>
      <c r="BSR25" s="142"/>
      <c r="BSS25" s="142"/>
      <c r="BST25" s="142"/>
      <c r="BSU25" s="142"/>
      <c r="BSV25" s="142"/>
      <c r="BSW25" s="142"/>
      <c r="BSX25" s="142"/>
      <c r="BSY25" s="142"/>
      <c r="BSZ25" s="142"/>
      <c r="BTA25" s="142"/>
      <c r="BTB25" s="142"/>
      <c r="BTC25" s="142"/>
      <c r="BTD25" s="142"/>
      <c r="BTE25" s="142"/>
      <c r="BTF25" s="142"/>
      <c r="BTG25" s="142"/>
      <c r="BTH25" s="142"/>
      <c r="BTI25" s="142"/>
      <c r="BTJ25" s="142"/>
      <c r="BTK25" s="142"/>
      <c r="BTL25" s="142"/>
      <c r="BTM25" s="142"/>
      <c r="BTN25" s="142"/>
      <c r="BTO25" s="142"/>
      <c r="BTP25" s="142"/>
      <c r="BTQ25" s="142"/>
      <c r="BTR25" s="142"/>
      <c r="BTS25" s="142"/>
      <c r="BTT25" s="142"/>
      <c r="BTU25" s="142"/>
      <c r="BTV25" s="142"/>
      <c r="BTW25" s="142"/>
      <c r="BTX25" s="142"/>
      <c r="BTY25" s="142"/>
      <c r="BTZ25" s="142"/>
      <c r="BUA25" s="142"/>
      <c r="BUB25" s="142"/>
      <c r="BUC25" s="142"/>
      <c r="BUD25" s="142"/>
      <c r="BUE25" s="142"/>
      <c r="BUF25" s="142"/>
      <c r="BUG25" s="142"/>
      <c r="BUH25" s="142"/>
      <c r="BUI25" s="142"/>
      <c r="BUJ25" s="142"/>
      <c r="BUK25" s="142"/>
      <c r="BUL25" s="142"/>
      <c r="BUM25" s="142"/>
      <c r="BUN25" s="142"/>
      <c r="BUO25" s="142"/>
      <c r="BUP25" s="142"/>
      <c r="BUQ25" s="142"/>
      <c r="BUR25" s="142"/>
      <c r="BUS25" s="142"/>
      <c r="BUT25" s="142"/>
      <c r="BUU25" s="142"/>
      <c r="BUV25" s="142"/>
      <c r="BUW25" s="142"/>
      <c r="BUX25" s="142"/>
      <c r="BUY25" s="142"/>
      <c r="BUZ25" s="142"/>
      <c r="BVA25" s="142"/>
      <c r="BVB25" s="142"/>
      <c r="BVC25" s="142"/>
      <c r="BVD25" s="142"/>
      <c r="BVE25" s="142"/>
      <c r="BVF25" s="142"/>
      <c r="BVG25" s="142"/>
      <c r="BVH25" s="142"/>
      <c r="BVI25" s="142"/>
      <c r="BVJ25" s="142"/>
      <c r="BVK25" s="142"/>
      <c r="BVL25" s="142"/>
      <c r="BVM25" s="142"/>
      <c r="BVN25" s="142"/>
      <c r="BVO25" s="142"/>
      <c r="BVP25" s="142"/>
      <c r="BVQ25" s="142"/>
      <c r="BVR25" s="142"/>
      <c r="BVS25" s="142"/>
      <c r="BVT25" s="142"/>
      <c r="BVU25" s="142"/>
      <c r="BVV25" s="142"/>
      <c r="BVW25" s="142"/>
      <c r="BVX25" s="142"/>
      <c r="BVY25" s="142"/>
      <c r="BVZ25" s="142"/>
      <c r="BWA25" s="142"/>
      <c r="BWB25" s="142"/>
      <c r="BWC25" s="142"/>
      <c r="BWD25" s="142"/>
      <c r="BWE25" s="142"/>
      <c r="BWF25" s="142"/>
      <c r="BWG25" s="142"/>
      <c r="BWH25" s="142"/>
      <c r="BWI25" s="142"/>
      <c r="BWJ25" s="142"/>
      <c r="BWK25" s="142"/>
      <c r="BWL25" s="142"/>
      <c r="BWM25" s="142"/>
      <c r="BWN25" s="142"/>
      <c r="BWO25" s="142"/>
      <c r="BWP25" s="142"/>
      <c r="BWQ25" s="142"/>
      <c r="BWR25" s="142"/>
      <c r="BWS25" s="142"/>
      <c r="BWT25" s="142"/>
      <c r="BWU25" s="142"/>
      <c r="BWV25" s="142"/>
      <c r="BWW25" s="142"/>
      <c r="BWX25" s="142"/>
      <c r="BWY25" s="142"/>
      <c r="BWZ25" s="142"/>
      <c r="BXA25" s="142"/>
      <c r="BXB25" s="142"/>
      <c r="BXC25" s="142"/>
      <c r="BXD25" s="142"/>
      <c r="BXE25" s="142"/>
      <c r="BXF25" s="142"/>
      <c r="BXG25" s="142"/>
      <c r="BXH25" s="142"/>
      <c r="BXI25" s="142"/>
      <c r="BXJ25" s="142"/>
      <c r="BXK25" s="142"/>
      <c r="BXL25" s="142"/>
      <c r="BXM25" s="142"/>
      <c r="BXN25" s="142"/>
      <c r="BXO25" s="142"/>
      <c r="BXP25" s="142"/>
      <c r="BXQ25" s="142"/>
      <c r="BXR25" s="142"/>
      <c r="BXS25" s="142"/>
      <c r="BXT25" s="142"/>
      <c r="BXU25" s="142"/>
      <c r="BXV25" s="142"/>
      <c r="BXW25" s="142"/>
      <c r="BXX25" s="142"/>
      <c r="BXY25" s="142"/>
      <c r="BXZ25" s="142"/>
      <c r="BYA25" s="142"/>
      <c r="BYB25" s="142"/>
      <c r="BYC25" s="142"/>
      <c r="BYD25" s="142"/>
      <c r="BYE25" s="142"/>
      <c r="BYF25" s="142"/>
      <c r="BYG25" s="142"/>
      <c r="BYH25" s="142"/>
      <c r="BYI25" s="142"/>
      <c r="BYJ25" s="142"/>
      <c r="BYK25" s="142"/>
      <c r="BYL25" s="142"/>
      <c r="BYM25" s="142"/>
      <c r="BYN25" s="142"/>
      <c r="BYO25" s="142"/>
      <c r="BYP25" s="142"/>
      <c r="BYQ25" s="142"/>
      <c r="BYR25" s="142"/>
      <c r="BYS25" s="142"/>
      <c r="BYT25" s="142"/>
      <c r="BYU25" s="142"/>
      <c r="BYV25" s="142"/>
      <c r="BYW25" s="142"/>
      <c r="BYX25" s="142"/>
      <c r="BYY25" s="142"/>
      <c r="BYZ25" s="142"/>
      <c r="BZA25" s="142"/>
      <c r="BZB25" s="142"/>
      <c r="BZC25" s="142"/>
      <c r="BZD25" s="142"/>
      <c r="BZE25" s="142"/>
      <c r="BZF25" s="142"/>
      <c r="BZG25" s="142"/>
      <c r="BZH25" s="142"/>
      <c r="BZI25" s="142"/>
      <c r="BZJ25" s="142"/>
      <c r="BZK25" s="142"/>
      <c r="BZL25" s="142"/>
      <c r="BZM25" s="142"/>
      <c r="BZN25" s="142"/>
      <c r="BZO25" s="142"/>
      <c r="BZP25" s="142"/>
      <c r="BZQ25" s="142"/>
      <c r="BZR25" s="142"/>
      <c r="BZS25" s="142"/>
      <c r="BZT25" s="142"/>
      <c r="BZU25" s="142"/>
      <c r="BZV25" s="142"/>
      <c r="BZW25" s="142"/>
      <c r="BZX25" s="142"/>
      <c r="BZY25" s="142"/>
      <c r="BZZ25" s="142"/>
      <c r="CAA25" s="142"/>
      <c r="CAB25" s="142"/>
      <c r="CAC25" s="142"/>
      <c r="CAD25" s="142"/>
      <c r="CAE25" s="142"/>
      <c r="CAF25" s="142"/>
      <c r="CAG25" s="142"/>
      <c r="CAH25" s="142"/>
      <c r="CAI25" s="142"/>
      <c r="CAJ25" s="142"/>
      <c r="CAK25" s="142"/>
      <c r="CAL25" s="142"/>
      <c r="CAM25" s="142"/>
      <c r="CAN25" s="142"/>
      <c r="CAO25" s="142"/>
      <c r="CAP25" s="142"/>
      <c r="CAQ25" s="142"/>
      <c r="CAR25" s="142"/>
      <c r="CAS25" s="142"/>
      <c r="CAT25" s="142"/>
      <c r="CAU25" s="142"/>
      <c r="CAV25" s="142"/>
      <c r="CAW25" s="142"/>
      <c r="CAX25" s="142"/>
      <c r="CAY25" s="142"/>
      <c r="CAZ25" s="142"/>
      <c r="CBA25" s="142"/>
      <c r="CBB25" s="142"/>
      <c r="CBC25" s="142"/>
      <c r="CBD25" s="142"/>
      <c r="CBE25" s="142"/>
      <c r="CBF25" s="142"/>
      <c r="CBG25" s="142"/>
      <c r="CBH25" s="142"/>
      <c r="CBI25" s="142"/>
      <c r="CBJ25" s="142"/>
      <c r="CBK25" s="142"/>
      <c r="CBL25" s="142"/>
      <c r="CBM25" s="142"/>
      <c r="CBN25" s="142"/>
      <c r="CBO25" s="142"/>
      <c r="CBP25" s="142"/>
      <c r="CBQ25" s="142"/>
      <c r="CBR25" s="142"/>
      <c r="CBS25" s="142"/>
      <c r="CBT25" s="142"/>
      <c r="CBU25" s="142"/>
      <c r="CBV25" s="142"/>
      <c r="CBW25" s="142"/>
      <c r="CBX25" s="142"/>
      <c r="CBY25" s="142"/>
      <c r="CBZ25" s="142"/>
      <c r="CCA25" s="142"/>
      <c r="CCB25" s="142"/>
      <c r="CCC25" s="142"/>
      <c r="CCD25" s="142"/>
      <c r="CCE25" s="142"/>
      <c r="CCF25" s="142"/>
      <c r="CCG25" s="142"/>
      <c r="CCH25" s="142"/>
      <c r="CCI25" s="142"/>
      <c r="CCJ25" s="142"/>
      <c r="CCK25" s="142"/>
      <c r="CCL25" s="142"/>
      <c r="CCM25" s="142"/>
      <c r="CCN25" s="142"/>
      <c r="CCO25" s="142"/>
      <c r="CCP25" s="142"/>
      <c r="CCQ25" s="142"/>
      <c r="CCR25" s="142"/>
      <c r="CCS25" s="142"/>
      <c r="CCT25" s="142"/>
      <c r="CCU25" s="142"/>
      <c r="CCV25" s="142"/>
      <c r="CCW25" s="142"/>
      <c r="CCX25" s="142"/>
      <c r="CCY25" s="142"/>
      <c r="CCZ25" s="142"/>
      <c r="CDA25" s="142"/>
      <c r="CDB25" s="142"/>
      <c r="CDC25" s="142"/>
      <c r="CDD25" s="142"/>
      <c r="CDE25" s="142"/>
      <c r="CDF25" s="142"/>
      <c r="CDG25" s="142"/>
      <c r="CDH25" s="142"/>
      <c r="CDI25" s="142"/>
      <c r="CDJ25" s="142"/>
      <c r="CDK25" s="142"/>
      <c r="CDL25" s="142"/>
      <c r="CDM25" s="142"/>
      <c r="CDN25" s="142"/>
      <c r="CDO25" s="142"/>
      <c r="CDP25" s="142"/>
      <c r="CDQ25" s="142"/>
      <c r="CDR25" s="142"/>
      <c r="CDS25" s="142"/>
      <c r="CDT25" s="142"/>
      <c r="CDU25" s="142"/>
      <c r="CDV25" s="142"/>
      <c r="CDW25" s="142"/>
      <c r="CDX25" s="142"/>
      <c r="CDY25" s="142"/>
      <c r="CDZ25" s="142"/>
      <c r="CEA25" s="142"/>
      <c r="CEB25" s="142"/>
      <c r="CEC25" s="142"/>
      <c r="CED25" s="142"/>
      <c r="CEE25" s="142"/>
      <c r="CEF25" s="142"/>
      <c r="CEG25" s="142"/>
      <c r="CEH25" s="142"/>
      <c r="CEI25" s="142"/>
      <c r="CEJ25" s="142"/>
      <c r="CEK25" s="142"/>
      <c r="CEL25" s="142"/>
      <c r="CEM25" s="142"/>
      <c r="CEN25" s="142"/>
      <c r="CEO25" s="142"/>
      <c r="CEP25" s="142"/>
      <c r="CEQ25" s="142"/>
      <c r="CER25" s="142"/>
      <c r="CES25" s="142"/>
      <c r="CET25" s="142"/>
      <c r="CEU25" s="142"/>
      <c r="CEV25" s="142"/>
      <c r="CEW25" s="142"/>
      <c r="CEX25" s="142"/>
      <c r="CEY25" s="142"/>
      <c r="CEZ25" s="142"/>
      <c r="CFA25" s="142"/>
      <c r="CFB25" s="142"/>
      <c r="CFC25" s="142"/>
      <c r="CFD25" s="142"/>
      <c r="CFE25" s="142"/>
      <c r="CFF25" s="142"/>
      <c r="CFG25" s="142"/>
      <c r="CFH25" s="142"/>
      <c r="CFI25" s="142"/>
      <c r="CFJ25" s="142"/>
      <c r="CFK25" s="142"/>
      <c r="CFL25" s="142"/>
      <c r="CFM25" s="142"/>
      <c r="CFN25" s="142"/>
      <c r="CFO25" s="142"/>
      <c r="CFP25" s="142"/>
      <c r="CFQ25" s="142"/>
      <c r="CFR25" s="142"/>
      <c r="CFS25" s="142"/>
      <c r="CFT25" s="142"/>
      <c r="CFU25" s="142"/>
      <c r="CFV25" s="142"/>
      <c r="CFW25" s="142"/>
      <c r="CFX25" s="142"/>
      <c r="CFY25" s="142"/>
      <c r="CFZ25" s="142"/>
      <c r="CGA25" s="142"/>
      <c r="CGB25" s="142"/>
      <c r="CGC25" s="142"/>
      <c r="CGD25" s="142"/>
      <c r="CGE25" s="142"/>
      <c r="CGF25" s="142"/>
      <c r="CGG25" s="142"/>
      <c r="CGH25" s="142"/>
      <c r="CGI25" s="142"/>
      <c r="CGJ25" s="142"/>
      <c r="CGK25" s="142"/>
      <c r="CGL25" s="142"/>
      <c r="CGM25" s="142"/>
      <c r="CGN25" s="142"/>
      <c r="CGO25" s="142"/>
      <c r="CGP25" s="142"/>
      <c r="CGQ25" s="142"/>
      <c r="CGR25" s="142"/>
      <c r="CGS25" s="142"/>
      <c r="CGT25" s="142"/>
      <c r="CGU25" s="142"/>
      <c r="CGV25" s="142"/>
      <c r="CGW25" s="142"/>
      <c r="CGX25" s="142"/>
      <c r="CGY25" s="142"/>
      <c r="CGZ25" s="142"/>
      <c r="CHA25" s="142"/>
      <c r="CHB25" s="142"/>
      <c r="CHC25" s="142"/>
      <c r="CHD25" s="142"/>
      <c r="CHE25" s="142"/>
      <c r="CHF25" s="142"/>
      <c r="CHG25" s="142"/>
      <c r="CHH25" s="142"/>
      <c r="CHI25" s="142"/>
      <c r="CHJ25" s="142"/>
      <c r="CHK25" s="142"/>
      <c r="CHL25" s="142"/>
      <c r="CHM25" s="142"/>
      <c r="CHN25" s="142"/>
      <c r="CHO25" s="142"/>
      <c r="CHP25" s="142"/>
      <c r="CHQ25" s="142"/>
      <c r="CHR25" s="142"/>
      <c r="CHS25" s="142"/>
      <c r="CHT25" s="142"/>
      <c r="CHU25" s="142"/>
      <c r="CHV25" s="142"/>
      <c r="CHW25" s="142"/>
      <c r="CHX25" s="142"/>
      <c r="CHY25" s="142"/>
      <c r="CHZ25" s="142"/>
      <c r="CIA25" s="142"/>
      <c r="CIB25" s="142"/>
      <c r="CIC25" s="142"/>
      <c r="CID25" s="142"/>
      <c r="CIE25" s="142"/>
      <c r="CIF25" s="142"/>
      <c r="CIG25" s="142"/>
      <c r="CIH25" s="142"/>
      <c r="CII25" s="142"/>
      <c r="CIJ25" s="142"/>
      <c r="CIK25" s="142"/>
      <c r="CIL25" s="142"/>
      <c r="CIM25" s="142"/>
      <c r="CIN25" s="142"/>
      <c r="CIO25" s="142"/>
      <c r="CIP25" s="142"/>
      <c r="CIQ25" s="142"/>
      <c r="CIR25" s="142"/>
      <c r="CIS25" s="142"/>
      <c r="CIT25" s="142"/>
      <c r="CIU25" s="142"/>
      <c r="CIV25" s="142"/>
      <c r="CIW25" s="142"/>
      <c r="CIX25" s="142"/>
      <c r="CIY25" s="142"/>
      <c r="CIZ25" s="142"/>
      <c r="CJA25" s="142"/>
      <c r="CJB25" s="142"/>
      <c r="CJC25" s="142"/>
      <c r="CJD25" s="142"/>
      <c r="CJE25" s="142"/>
      <c r="CJF25" s="142"/>
      <c r="CJG25" s="142"/>
      <c r="CJH25" s="142"/>
      <c r="CJI25" s="142"/>
      <c r="CJJ25" s="142"/>
      <c r="CJK25" s="142"/>
      <c r="CJL25" s="142"/>
      <c r="CJM25" s="142"/>
      <c r="CJN25" s="142"/>
      <c r="CJO25" s="142"/>
      <c r="CJP25" s="142"/>
      <c r="CJQ25" s="142"/>
      <c r="CJR25" s="142"/>
      <c r="CJS25" s="142"/>
      <c r="CJT25" s="142"/>
      <c r="CJU25" s="142"/>
      <c r="CJV25" s="142"/>
      <c r="CJW25" s="142"/>
      <c r="CJX25" s="142"/>
      <c r="CJY25" s="142"/>
      <c r="CJZ25" s="142"/>
      <c r="CKA25" s="142"/>
      <c r="CKB25" s="142"/>
      <c r="CKC25" s="142"/>
      <c r="CKD25" s="142"/>
      <c r="CKE25" s="142"/>
      <c r="CKF25" s="142"/>
      <c r="CKG25" s="142"/>
      <c r="CKH25" s="142"/>
      <c r="CKI25" s="142"/>
      <c r="CKJ25" s="142"/>
      <c r="CKK25" s="142"/>
      <c r="CKL25" s="142"/>
      <c r="CKM25" s="142"/>
      <c r="CKN25" s="142"/>
      <c r="CKO25" s="142"/>
      <c r="CKP25" s="142"/>
      <c r="CKQ25" s="142"/>
      <c r="CKR25" s="142"/>
      <c r="CKS25" s="142"/>
      <c r="CKT25" s="142"/>
      <c r="CKU25" s="142"/>
      <c r="CKV25" s="142"/>
      <c r="CKW25" s="142"/>
      <c r="CKX25" s="142"/>
      <c r="CKY25" s="142"/>
      <c r="CKZ25" s="142"/>
      <c r="CLA25" s="142"/>
      <c r="CLB25" s="142"/>
      <c r="CLC25" s="142"/>
      <c r="CLD25" s="142"/>
      <c r="CLE25" s="142"/>
      <c r="CLF25" s="142"/>
      <c r="CLG25" s="142"/>
      <c r="CLH25" s="142"/>
      <c r="CLI25" s="142"/>
      <c r="CLJ25" s="142"/>
      <c r="CLK25" s="142"/>
      <c r="CLL25" s="142"/>
      <c r="CLM25" s="142"/>
      <c r="CLN25" s="142"/>
      <c r="CLO25" s="142"/>
      <c r="CLP25" s="142"/>
      <c r="CLQ25" s="142"/>
      <c r="CLR25" s="142"/>
      <c r="CLS25" s="142"/>
      <c r="CLT25" s="142"/>
      <c r="CLU25" s="142"/>
      <c r="CLV25" s="142"/>
      <c r="CLW25" s="142"/>
      <c r="CLX25" s="142"/>
      <c r="CLY25" s="142"/>
      <c r="CLZ25" s="142"/>
      <c r="CMA25" s="142"/>
      <c r="CMB25" s="142"/>
      <c r="CMC25" s="142"/>
      <c r="CMD25" s="142"/>
      <c r="CME25" s="142"/>
      <c r="CMF25" s="142"/>
      <c r="CMG25" s="142"/>
      <c r="CMH25" s="142"/>
      <c r="CMI25" s="142"/>
      <c r="CMJ25" s="142"/>
      <c r="CMK25" s="142"/>
      <c r="CML25" s="142"/>
      <c r="CMM25" s="142"/>
      <c r="CMN25" s="142"/>
      <c r="CMO25" s="142"/>
      <c r="CMP25" s="142"/>
      <c r="CMQ25" s="142"/>
      <c r="CMR25" s="142"/>
      <c r="CMS25" s="142"/>
      <c r="CMT25" s="142"/>
      <c r="CMU25" s="142"/>
      <c r="CMV25" s="142"/>
      <c r="CMW25" s="142"/>
      <c r="CMX25" s="142"/>
      <c r="CMY25" s="142"/>
      <c r="CMZ25" s="142"/>
      <c r="CNA25" s="142"/>
      <c r="CNB25" s="142"/>
      <c r="CNC25" s="142"/>
      <c r="CND25" s="142"/>
      <c r="CNE25" s="142"/>
      <c r="CNF25" s="142"/>
      <c r="CNG25" s="142"/>
      <c r="CNH25" s="142"/>
      <c r="CNI25" s="142"/>
      <c r="CNJ25" s="142"/>
      <c r="CNK25" s="142"/>
      <c r="CNL25" s="142"/>
      <c r="CNM25" s="142"/>
      <c r="CNN25" s="142"/>
      <c r="CNO25" s="142"/>
      <c r="CNP25" s="142"/>
      <c r="CNQ25" s="142"/>
      <c r="CNR25" s="142"/>
      <c r="CNS25" s="142"/>
      <c r="CNT25" s="142"/>
      <c r="CNU25" s="142"/>
      <c r="CNV25" s="142"/>
      <c r="CNW25" s="142"/>
      <c r="CNX25" s="142"/>
      <c r="CNY25" s="142"/>
      <c r="CNZ25" s="142"/>
      <c r="COA25" s="142"/>
      <c r="COB25" s="142"/>
      <c r="COC25" s="142"/>
      <c r="COD25" s="142"/>
      <c r="COE25" s="142"/>
      <c r="COF25" s="142"/>
      <c r="COG25" s="142"/>
      <c r="COH25" s="142"/>
      <c r="COI25" s="142"/>
      <c r="COJ25" s="142"/>
      <c r="COK25" s="142"/>
      <c r="COL25" s="142"/>
      <c r="COM25" s="142"/>
      <c r="CON25" s="142"/>
      <c r="COO25" s="142"/>
      <c r="COP25" s="142"/>
      <c r="COQ25" s="142"/>
      <c r="COR25" s="142"/>
      <c r="COS25" s="142"/>
      <c r="COT25" s="142"/>
      <c r="COU25" s="142"/>
      <c r="COV25" s="142"/>
      <c r="COW25" s="142"/>
      <c r="COX25" s="142"/>
      <c r="COY25" s="142"/>
      <c r="COZ25" s="142"/>
      <c r="CPA25" s="142"/>
      <c r="CPB25" s="142"/>
      <c r="CPC25" s="142"/>
      <c r="CPD25" s="142"/>
      <c r="CPE25" s="142"/>
      <c r="CPF25" s="142"/>
      <c r="CPG25" s="142"/>
      <c r="CPH25" s="142"/>
      <c r="CPI25" s="142"/>
      <c r="CPJ25" s="142"/>
      <c r="CPK25" s="142"/>
      <c r="CPL25" s="142"/>
      <c r="CPM25" s="142"/>
      <c r="CPN25" s="142"/>
      <c r="CPO25" s="142"/>
      <c r="CPP25" s="142"/>
      <c r="CPQ25" s="142"/>
      <c r="CPR25" s="142"/>
      <c r="CPS25" s="142"/>
      <c r="CPT25" s="142"/>
      <c r="CPU25" s="142"/>
      <c r="CPV25" s="142"/>
      <c r="CPW25" s="142"/>
      <c r="CPX25" s="142"/>
      <c r="CPY25" s="142"/>
      <c r="CPZ25" s="142"/>
      <c r="CQA25" s="142"/>
      <c r="CQB25" s="142"/>
      <c r="CQC25" s="142"/>
      <c r="CQD25" s="142"/>
      <c r="CQE25" s="142"/>
      <c r="CQF25" s="142"/>
      <c r="CQG25" s="142"/>
      <c r="CQH25" s="142"/>
      <c r="CQI25" s="142"/>
      <c r="CQJ25" s="142"/>
      <c r="CQK25" s="142"/>
      <c r="CQL25" s="142"/>
      <c r="CQM25" s="142"/>
      <c r="CQN25" s="142"/>
      <c r="CQO25" s="142"/>
      <c r="CQP25" s="142"/>
      <c r="CQQ25" s="142"/>
      <c r="CQR25" s="142"/>
      <c r="CQS25" s="142"/>
      <c r="CQT25" s="142"/>
      <c r="CQU25" s="142"/>
      <c r="CQV25" s="142"/>
      <c r="CQW25" s="142"/>
      <c r="CQX25" s="142"/>
      <c r="CQY25" s="142"/>
      <c r="CQZ25" s="142"/>
      <c r="CRA25" s="142"/>
      <c r="CRB25" s="142"/>
      <c r="CRC25" s="142"/>
      <c r="CRD25" s="142"/>
      <c r="CRE25" s="142"/>
      <c r="CRF25" s="142"/>
      <c r="CRG25" s="142"/>
      <c r="CRH25" s="142"/>
      <c r="CRI25" s="142"/>
      <c r="CRJ25" s="142"/>
      <c r="CRK25" s="142"/>
      <c r="CRL25" s="142"/>
      <c r="CRM25" s="142"/>
      <c r="CRN25" s="142"/>
      <c r="CRO25" s="142"/>
      <c r="CRP25" s="142"/>
      <c r="CRQ25" s="142"/>
      <c r="CRR25" s="142"/>
      <c r="CRS25" s="142"/>
      <c r="CRT25" s="142"/>
      <c r="CRU25" s="142"/>
      <c r="CRV25" s="142"/>
      <c r="CRW25" s="142"/>
      <c r="CRX25" s="142"/>
      <c r="CRY25" s="142"/>
      <c r="CRZ25" s="142"/>
      <c r="CSA25" s="142"/>
      <c r="CSB25" s="142"/>
      <c r="CSC25" s="142"/>
      <c r="CSD25" s="142"/>
      <c r="CSE25" s="142"/>
      <c r="CSF25" s="142"/>
      <c r="CSG25" s="142"/>
      <c r="CSH25" s="142"/>
      <c r="CSI25" s="142"/>
      <c r="CSJ25" s="142"/>
      <c r="CSK25" s="142"/>
      <c r="CSL25" s="142"/>
      <c r="CSM25" s="142"/>
      <c r="CSN25" s="142"/>
      <c r="CSO25" s="142"/>
      <c r="CSP25" s="142"/>
      <c r="CSQ25" s="142"/>
      <c r="CSR25" s="142"/>
      <c r="CSS25" s="142"/>
      <c r="CST25" s="142"/>
      <c r="CSU25" s="142"/>
      <c r="CSV25" s="142"/>
      <c r="CSW25" s="142"/>
      <c r="CSX25" s="142"/>
      <c r="CSY25" s="142"/>
      <c r="CSZ25" s="142"/>
      <c r="CTA25" s="142"/>
      <c r="CTB25" s="142"/>
      <c r="CTC25" s="142"/>
      <c r="CTD25" s="142"/>
      <c r="CTE25" s="142"/>
      <c r="CTF25" s="142"/>
      <c r="CTG25" s="142"/>
      <c r="CTH25" s="142"/>
      <c r="CTI25" s="142"/>
      <c r="CTJ25" s="142"/>
      <c r="CTK25" s="142"/>
      <c r="CTL25" s="142"/>
      <c r="CTM25" s="142"/>
      <c r="CTN25" s="142"/>
      <c r="CTO25" s="142"/>
      <c r="CTP25" s="142"/>
      <c r="CTQ25" s="142"/>
      <c r="CTR25" s="142"/>
      <c r="CTS25" s="142"/>
      <c r="CTT25" s="142"/>
      <c r="CTU25" s="142"/>
      <c r="CTV25" s="142"/>
      <c r="CTW25" s="142"/>
      <c r="CTX25" s="142"/>
      <c r="CTY25" s="142"/>
      <c r="CTZ25" s="142"/>
      <c r="CUA25" s="142"/>
      <c r="CUB25" s="142"/>
      <c r="CUC25" s="142"/>
      <c r="CUD25" s="142"/>
      <c r="CUE25" s="142"/>
      <c r="CUF25" s="142"/>
      <c r="CUG25" s="142"/>
      <c r="CUH25" s="142"/>
      <c r="CUI25" s="142"/>
      <c r="CUJ25" s="142"/>
      <c r="CUK25" s="142"/>
      <c r="CUL25" s="142"/>
      <c r="CUM25" s="142"/>
      <c r="CUN25" s="142"/>
      <c r="CUO25" s="142"/>
      <c r="CUP25" s="142"/>
      <c r="CUQ25" s="142"/>
      <c r="CUR25" s="142"/>
      <c r="CUS25" s="142"/>
      <c r="CUT25" s="142"/>
      <c r="CUU25" s="142"/>
      <c r="CUV25" s="142"/>
      <c r="CUW25" s="142"/>
      <c r="CUX25" s="142"/>
      <c r="CUY25" s="142"/>
      <c r="CUZ25" s="142"/>
      <c r="CVA25" s="142"/>
      <c r="CVB25" s="142"/>
      <c r="CVC25" s="142"/>
      <c r="CVD25" s="142"/>
      <c r="CVE25" s="142"/>
      <c r="CVF25" s="142"/>
      <c r="CVG25" s="142"/>
      <c r="CVH25" s="142"/>
      <c r="CVI25" s="142"/>
      <c r="CVJ25" s="142"/>
      <c r="CVK25" s="142"/>
      <c r="CVL25" s="142"/>
      <c r="CVM25" s="142"/>
      <c r="CVN25" s="142"/>
      <c r="CVO25" s="142"/>
      <c r="CVP25" s="142"/>
      <c r="CVQ25" s="142"/>
      <c r="CVR25" s="142"/>
      <c r="CVS25" s="142"/>
      <c r="CVT25" s="142"/>
      <c r="CVU25" s="142"/>
      <c r="CVV25" s="142"/>
      <c r="CVW25" s="142"/>
      <c r="CVX25" s="142"/>
      <c r="CVY25" s="142"/>
      <c r="CVZ25" s="142"/>
      <c r="CWA25" s="142"/>
      <c r="CWB25" s="142"/>
      <c r="CWC25" s="142"/>
      <c r="CWD25" s="142"/>
      <c r="CWE25" s="142"/>
      <c r="CWF25" s="142"/>
      <c r="CWG25" s="142"/>
      <c r="CWH25" s="142"/>
      <c r="CWI25" s="142"/>
      <c r="CWJ25" s="142"/>
      <c r="CWK25" s="142"/>
      <c r="CWL25" s="142"/>
      <c r="CWM25" s="142"/>
      <c r="CWN25" s="142"/>
      <c r="CWO25" s="142"/>
      <c r="CWP25" s="142"/>
      <c r="CWQ25" s="142"/>
      <c r="CWR25" s="142"/>
      <c r="CWS25" s="142"/>
      <c r="CWT25" s="142"/>
      <c r="CWU25" s="142"/>
      <c r="CWV25" s="142"/>
      <c r="CWW25" s="142"/>
      <c r="CWX25" s="142"/>
      <c r="CWY25" s="142"/>
      <c r="CWZ25" s="142"/>
      <c r="CXA25" s="142"/>
      <c r="CXB25" s="142"/>
      <c r="CXC25" s="142"/>
      <c r="CXD25" s="142"/>
      <c r="CXE25" s="142"/>
      <c r="CXF25" s="142"/>
      <c r="CXG25" s="142"/>
      <c r="CXH25" s="142"/>
      <c r="CXI25" s="142"/>
      <c r="CXJ25" s="142"/>
      <c r="CXK25" s="142"/>
      <c r="CXL25" s="142"/>
      <c r="CXM25" s="142"/>
      <c r="CXN25" s="142"/>
      <c r="CXO25" s="142"/>
      <c r="CXP25" s="142"/>
      <c r="CXQ25" s="142"/>
      <c r="CXR25" s="142"/>
      <c r="CXS25" s="142"/>
      <c r="CXT25" s="142"/>
      <c r="CXU25" s="142"/>
      <c r="CXV25" s="142"/>
      <c r="CXW25" s="142"/>
      <c r="CXX25" s="142"/>
      <c r="CXY25" s="142"/>
      <c r="CXZ25" s="142"/>
      <c r="CYA25" s="142"/>
      <c r="CYB25" s="142"/>
      <c r="CYC25" s="142"/>
      <c r="CYD25" s="142"/>
      <c r="CYE25" s="142"/>
      <c r="CYF25" s="142"/>
      <c r="CYG25" s="142"/>
      <c r="CYH25" s="142"/>
      <c r="CYI25" s="142"/>
      <c r="CYJ25" s="142"/>
      <c r="CYK25" s="142"/>
      <c r="CYL25" s="142"/>
      <c r="CYM25" s="142"/>
      <c r="CYN25" s="142"/>
      <c r="CYO25" s="142"/>
      <c r="CYP25" s="142"/>
      <c r="CYQ25" s="142"/>
      <c r="CYR25" s="142"/>
      <c r="CYS25" s="142"/>
      <c r="CYT25" s="142"/>
      <c r="CYU25" s="142"/>
      <c r="CYV25" s="142"/>
      <c r="CYW25" s="142"/>
      <c r="CYX25" s="142"/>
      <c r="CYY25" s="142"/>
      <c r="CYZ25" s="142"/>
      <c r="CZA25" s="142"/>
      <c r="CZB25" s="142"/>
      <c r="CZC25" s="142"/>
      <c r="CZD25" s="142"/>
      <c r="CZE25" s="142"/>
      <c r="CZF25" s="142"/>
      <c r="CZG25" s="142"/>
      <c r="CZH25" s="142"/>
      <c r="CZI25" s="142"/>
      <c r="CZJ25" s="142"/>
      <c r="CZK25" s="142"/>
      <c r="CZL25" s="142"/>
      <c r="CZM25" s="142"/>
      <c r="CZN25" s="142"/>
      <c r="CZO25" s="142"/>
      <c r="CZP25" s="142"/>
      <c r="CZQ25" s="142"/>
      <c r="CZR25" s="142"/>
      <c r="CZS25" s="142"/>
      <c r="CZT25" s="142"/>
      <c r="CZU25" s="142"/>
      <c r="CZV25" s="142"/>
      <c r="CZW25" s="142"/>
      <c r="CZX25" s="142"/>
      <c r="CZY25" s="142"/>
      <c r="CZZ25" s="142"/>
      <c r="DAA25" s="142"/>
      <c r="DAB25" s="142"/>
      <c r="DAC25" s="142"/>
      <c r="DAD25" s="142"/>
      <c r="DAE25" s="142"/>
      <c r="DAF25" s="142"/>
      <c r="DAG25" s="142"/>
      <c r="DAH25" s="142"/>
      <c r="DAI25" s="142"/>
      <c r="DAJ25" s="142"/>
      <c r="DAK25" s="142"/>
      <c r="DAL25" s="142"/>
      <c r="DAM25" s="142"/>
      <c r="DAN25" s="142"/>
      <c r="DAO25" s="142"/>
      <c r="DAP25" s="142"/>
      <c r="DAQ25" s="142"/>
      <c r="DAR25" s="142"/>
      <c r="DAS25" s="142"/>
      <c r="DAT25" s="142"/>
      <c r="DAU25" s="142"/>
      <c r="DAV25" s="142"/>
      <c r="DAW25" s="142"/>
      <c r="DAX25" s="142"/>
      <c r="DAY25" s="142"/>
      <c r="DAZ25" s="142"/>
      <c r="DBA25" s="142"/>
      <c r="DBB25" s="142"/>
      <c r="DBC25" s="142"/>
      <c r="DBD25" s="142"/>
      <c r="DBE25" s="142"/>
      <c r="DBF25" s="142"/>
      <c r="DBG25" s="142"/>
      <c r="DBH25" s="142"/>
      <c r="DBI25" s="142"/>
      <c r="DBJ25" s="142"/>
      <c r="DBK25" s="142"/>
      <c r="DBL25" s="142"/>
      <c r="DBM25" s="142"/>
      <c r="DBN25" s="142"/>
      <c r="DBO25" s="142"/>
      <c r="DBP25" s="142"/>
      <c r="DBQ25" s="142"/>
      <c r="DBR25" s="142"/>
      <c r="DBS25" s="142"/>
      <c r="DBT25" s="142"/>
      <c r="DBU25" s="142"/>
      <c r="DBV25" s="142"/>
      <c r="DBW25" s="142"/>
      <c r="DBX25" s="142"/>
      <c r="DBY25" s="142"/>
      <c r="DBZ25" s="142"/>
      <c r="DCA25" s="142"/>
      <c r="DCB25" s="142"/>
      <c r="DCC25" s="142"/>
      <c r="DCD25" s="142"/>
      <c r="DCE25" s="142"/>
      <c r="DCF25" s="142"/>
      <c r="DCG25" s="142"/>
      <c r="DCH25" s="142"/>
      <c r="DCI25" s="142"/>
      <c r="DCJ25" s="142"/>
      <c r="DCK25" s="142"/>
      <c r="DCL25" s="142"/>
      <c r="DCM25" s="142"/>
      <c r="DCN25" s="142"/>
      <c r="DCO25" s="142"/>
      <c r="DCP25" s="142"/>
      <c r="DCQ25" s="142"/>
      <c r="DCR25" s="142"/>
      <c r="DCS25" s="142"/>
      <c r="DCT25" s="142"/>
      <c r="DCU25" s="142"/>
      <c r="DCV25" s="142"/>
      <c r="DCW25" s="142"/>
      <c r="DCX25" s="142"/>
      <c r="DCY25" s="142"/>
      <c r="DCZ25" s="142"/>
      <c r="DDA25" s="142"/>
      <c r="DDB25" s="142"/>
      <c r="DDC25" s="142"/>
      <c r="DDD25" s="142"/>
      <c r="DDE25" s="142"/>
      <c r="DDF25" s="142"/>
      <c r="DDG25" s="142"/>
      <c r="DDH25" s="142"/>
      <c r="DDI25" s="142"/>
      <c r="DDJ25" s="142"/>
      <c r="DDK25" s="142"/>
      <c r="DDL25" s="142"/>
      <c r="DDM25" s="142"/>
      <c r="DDN25" s="142"/>
      <c r="DDO25" s="142"/>
      <c r="DDP25" s="142"/>
      <c r="DDQ25" s="142"/>
      <c r="DDR25" s="142"/>
      <c r="DDS25" s="142"/>
      <c r="DDT25" s="142"/>
      <c r="DDU25" s="142"/>
      <c r="DDV25" s="142"/>
      <c r="DDW25" s="142"/>
      <c r="DDX25" s="142"/>
      <c r="DDY25" s="142"/>
      <c r="DDZ25" s="142"/>
      <c r="DEA25" s="142"/>
      <c r="DEB25" s="142"/>
      <c r="DEC25" s="142"/>
      <c r="DED25" s="142"/>
      <c r="DEE25" s="142"/>
      <c r="DEF25" s="142"/>
      <c r="DEG25" s="142"/>
      <c r="DEH25" s="142"/>
      <c r="DEI25" s="142"/>
      <c r="DEJ25" s="142"/>
      <c r="DEK25" s="142"/>
      <c r="DEL25" s="142"/>
      <c r="DEM25" s="142"/>
      <c r="DEN25" s="142"/>
      <c r="DEO25" s="142"/>
      <c r="DEP25" s="142"/>
      <c r="DEQ25" s="142"/>
      <c r="DER25" s="142"/>
      <c r="DES25" s="142"/>
      <c r="DET25" s="142"/>
      <c r="DEU25" s="142"/>
      <c r="DEV25" s="142"/>
      <c r="DEW25" s="142"/>
      <c r="DEX25" s="142"/>
      <c r="DEY25" s="142"/>
      <c r="DEZ25" s="142"/>
      <c r="DFA25" s="142"/>
      <c r="DFB25" s="142"/>
      <c r="DFC25" s="142"/>
      <c r="DFD25" s="142"/>
      <c r="DFE25" s="142"/>
      <c r="DFF25" s="142"/>
      <c r="DFG25" s="142"/>
      <c r="DFH25" s="142"/>
      <c r="DFI25" s="142"/>
      <c r="DFJ25" s="142"/>
      <c r="DFK25" s="142"/>
      <c r="DFL25" s="142"/>
      <c r="DFM25" s="142"/>
      <c r="DFN25" s="142"/>
      <c r="DFO25" s="142"/>
      <c r="DFP25" s="142"/>
      <c r="DFQ25" s="142"/>
      <c r="DFR25" s="142"/>
      <c r="DFS25" s="142"/>
      <c r="DFT25" s="142"/>
      <c r="DFU25" s="142"/>
      <c r="DFV25" s="142"/>
      <c r="DFW25" s="142"/>
      <c r="DFX25" s="142"/>
      <c r="DFY25" s="142"/>
      <c r="DFZ25" s="142"/>
      <c r="DGA25" s="142"/>
      <c r="DGB25" s="142"/>
      <c r="DGC25" s="142"/>
      <c r="DGD25" s="142"/>
      <c r="DGE25" s="142"/>
      <c r="DGF25" s="142"/>
      <c r="DGG25" s="142"/>
      <c r="DGH25" s="142"/>
      <c r="DGI25" s="142"/>
      <c r="DGJ25" s="142"/>
      <c r="DGK25" s="142"/>
      <c r="DGL25" s="142"/>
      <c r="DGM25" s="142"/>
      <c r="DGN25" s="142"/>
      <c r="DGO25" s="142"/>
      <c r="DGP25" s="142"/>
      <c r="DGQ25" s="142"/>
      <c r="DGR25" s="142"/>
      <c r="DGS25" s="142"/>
      <c r="DGT25" s="142"/>
      <c r="DGU25" s="142"/>
      <c r="DGV25" s="142"/>
      <c r="DGW25" s="142"/>
      <c r="DGX25" s="142"/>
      <c r="DGY25" s="142"/>
      <c r="DGZ25" s="142"/>
      <c r="DHA25" s="142"/>
      <c r="DHB25" s="142"/>
      <c r="DHC25" s="142"/>
      <c r="DHD25" s="142"/>
      <c r="DHE25" s="142"/>
      <c r="DHF25" s="142"/>
      <c r="DHG25" s="142"/>
      <c r="DHH25" s="142"/>
      <c r="DHI25" s="142"/>
      <c r="DHJ25" s="142"/>
      <c r="DHK25" s="142"/>
      <c r="DHL25" s="142"/>
      <c r="DHM25" s="142"/>
      <c r="DHN25" s="142"/>
      <c r="DHO25" s="142"/>
      <c r="DHP25" s="142"/>
      <c r="DHQ25" s="142"/>
      <c r="DHR25" s="142"/>
      <c r="DHS25" s="142"/>
      <c r="DHT25" s="142"/>
      <c r="DHU25" s="142"/>
      <c r="DHV25" s="142"/>
      <c r="DHW25" s="142"/>
      <c r="DHX25" s="142"/>
      <c r="DHY25" s="142"/>
      <c r="DHZ25" s="142"/>
      <c r="DIA25" s="142"/>
      <c r="DIB25" s="142"/>
      <c r="DIC25" s="142"/>
      <c r="DID25" s="142"/>
      <c r="DIE25" s="142"/>
      <c r="DIF25" s="142"/>
      <c r="DIG25" s="142"/>
      <c r="DIH25" s="142"/>
      <c r="DII25" s="142"/>
      <c r="DIJ25" s="142"/>
      <c r="DIK25" s="142"/>
      <c r="DIL25" s="142"/>
      <c r="DIM25" s="142"/>
      <c r="DIN25" s="142"/>
      <c r="DIO25" s="142"/>
      <c r="DIP25" s="142"/>
      <c r="DIQ25" s="142"/>
      <c r="DIR25" s="142"/>
      <c r="DIS25" s="142"/>
      <c r="DIT25" s="142"/>
      <c r="DIU25" s="142"/>
      <c r="DIV25" s="142"/>
      <c r="DIW25" s="142"/>
      <c r="DIX25" s="142"/>
      <c r="DIY25" s="142"/>
      <c r="DIZ25" s="142"/>
      <c r="DJA25" s="142"/>
      <c r="DJB25" s="142"/>
      <c r="DJC25" s="142"/>
      <c r="DJD25" s="142"/>
      <c r="DJE25" s="142"/>
      <c r="DJF25" s="142"/>
      <c r="DJG25" s="142"/>
      <c r="DJH25" s="142"/>
      <c r="DJI25" s="142"/>
      <c r="DJJ25" s="142"/>
      <c r="DJK25" s="142"/>
      <c r="DJL25" s="142"/>
      <c r="DJM25" s="142"/>
      <c r="DJN25" s="142"/>
      <c r="DJO25" s="142"/>
      <c r="DJP25" s="142"/>
      <c r="DJQ25" s="142"/>
      <c r="DJR25" s="142"/>
      <c r="DJS25" s="142"/>
      <c r="DJT25" s="142"/>
      <c r="DJU25" s="142"/>
      <c r="DJV25" s="142"/>
      <c r="DJW25" s="142"/>
      <c r="DJX25" s="142"/>
      <c r="DJY25" s="142"/>
      <c r="DJZ25" s="142"/>
      <c r="DKA25" s="142"/>
      <c r="DKB25" s="142"/>
      <c r="DKC25" s="142"/>
      <c r="DKD25" s="142"/>
      <c r="DKE25" s="142"/>
      <c r="DKF25" s="142"/>
      <c r="DKG25" s="142"/>
      <c r="DKH25" s="142"/>
      <c r="DKI25" s="142"/>
      <c r="DKJ25" s="142"/>
      <c r="DKK25" s="142"/>
      <c r="DKL25" s="142"/>
      <c r="DKM25" s="142"/>
      <c r="DKN25" s="142"/>
      <c r="DKO25" s="142"/>
      <c r="DKP25" s="142"/>
      <c r="DKQ25" s="142"/>
      <c r="DKR25" s="142"/>
      <c r="DKS25" s="142"/>
      <c r="DKT25" s="142"/>
      <c r="DKU25" s="142"/>
      <c r="DKV25" s="142"/>
      <c r="DKW25" s="142"/>
      <c r="DKX25" s="142"/>
      <c r="DKY25" s="142"/>
      <c r="DKZ25" s="142"/>
      <c r="DLA25" s="142"/>
      <c r="DLB25" s="142"/>
      <c r="DLC25" s="142"/>
      <c r="DLD25" s="142"/>
      <c r="DLE25" s="142"/>
      <c r="DLF25" s="142"/>
      <c r="DLG25" s="142"/>
      <c r="DLH25" s="142"/>
      <c r="DLI25" s="142"/>
      <c r="DLJ25" s="142"/>
      <c r="DLK25" s="142"/>
      <c r="DLL25" s="142"/>
      <c r="DLM25" s="142"/>
      <c r="DLN25" s="142"/>
      <c r="DLO25" s="142"/>
      <c r="DLP25" s="142"/>
      <c r="DLQ25" s="142"/>
      <c r="DLR25" s="142"/>
      <c r="DLS25" s="142"/>
      <c r="DLT25" s="142"/>
      <c r="DLU25" s="142"/>
      <c r="DLV25" s="142"/>
      <c r="DLW25" s="142"/>
      <c r="DLX25" s="142"/>
      <c r="DLY25" s="142"/>
      <c r="DLZ25" s="142"/>
      <c r="DMA25" s="142"/>
      <c r="DMB25" s="142"/>
      <c r="DMC25" s="142"/>
      <c r="DMD25" s="142"/>
      <c r="DME25" s="142"/>
      <c r="DMF25" s="142"/>
      <c r="DMG25" s="142"/>
      <c r="DMH25" s="142"/>
      <c r="DMI25" s="142"/>
      <c r="DMJ25" s="142"/>
      <c r="DMK25" s="142"/>
      <c r="DML25" s="142"/>
      <c r="DMM25" s="142"/>
      <c r="DMN25" s="142"/>
      <c r="DMO25" s="142"/>
      <c r="DMP25" s="142"/>
      <c r="DMQ25" s="142"/>
      <c r="DMR25" s="142"/>
      <c r="DMS25" s="142"/>
      <c r="DMT25" s="142"/>
      <c r="DMU25" s="142"/>
      <c r="DMV25" s="142"/>
      <c r="DMW25" s="142"/>
      <c r="DMX25" s="142"/>
      <c r="DMY25" s="142"/>
      <c r="DMZ25" s="142"/>
      <c r="DNA25" s="142"/>
      <c r="DNB25" s="142"/>
      <c r="DNC25" s="142"/>
      <c r="DND25" s="142"/>
      <c r="DNE25" s="142"/>
      <c r="DNF25" s="142"/>
      <c r="DNG25" s="142"/>
      <c r="DNH25" s="142"/>
      <c r="DNI25" s="142"/>
      <c r="DNJ25" s="142"/>
      <c r="DNK25" s="142"/>
      <c r="DNL25" s="142"/>
      <c r="DNM25" s="142"/>
      <c r="DNN25" s="142"/>
      <c r="DNO25" s="142"/>
      <c r="DNP25" s="142"/>
      <c r="DNQ25" s="142"/>
      <c r="DNR25" s="142"/>
      <c r="DNS25" s="142"/>
      <c r="DNT25" s="142"/>
      <c r="DNU25" s="142"/>
      <c r="DNV25" s="142"/>
      <c r="DNW25" s="142"/>
      <c r="DNX25" s="142"/>
      <c r="DNY25" s="142"/>
      <c r="DNZ25" s="142"/>
      <c r="DOA25" s="142"/>
      <c r="DOB25" s="142"/>
      <c r="DOC25" s="142"/>
      <c r="DOD25" s="142"/>
      <c r="DOE25" s="142"/>
      <c r="DOF25" s="142"/>
      <c r="DOG25" s="142"/>
      <c r="DOH25" s="142"/>
      <c r="DOI25" s="142"/>
      <c r="DOJ25" s="142"/>
      <c r="DOK25" s="142"/>
      <c r="DOL25" s="142"/>
      <c r="DOM25" s="142"/>
      <c r="DON25" s="142"/>
      <c r="DOO25" s="142"/>
      <c r="DOP25" s="142"/>
      <c r="DOQ25" s="142"/>
      <c r="DOR25" s="142"/>
      <c r="DOS25" s="142"/>
      <c r="DOT25" s="142"/>
      <c r="DOU25" s="142"/>
      <c r="DOV25" s="142"/>
      <c r="DOW25" s="142"/>
      <c r="DOX25" s="142"/>
      <c r="DOY25" s="142"/>
      <c r="DOZ25" s="142"/>
      <c r="DPA25" s="142"/>
      <c r="DPB25" s="142"/>
      <c r="DPC25" s="142"/>
      <c r="DPD25" s="142"/>
      <c r="DPE25" s="142"/>
      <c r="DPF25" s="142"/>
      <c r="DPG25" s="142"/>
      <c r="DPH25" s="142"/>
      <c r="DPI25" s="142"/>
      <c r="DPJ25" s="142"/>
      <c r="DPK25" s="142"/>
      <c r="DPL25" s="142"/>
      <c r="DPM25" s="142"/>
      <c r="DPN25" s="142"/>
      <c r="DPO25" s="142"/>
      <c r="DPP25" s="142"/>
      <c r="DPQ25" s="142"/>
      <c r="DPR25" s="142"/>
      <c r="DPS25" s="142"/>
      <c r="DPT25" s="142"/>
      <c r="DPU25" s="142"/>
      <c r="DPV25" s="142"/>
      <c r="DPW25" s="142"/>
      <c r="DPX25" s="142"/>
      <c r="DPY25" s="142"/>
      <c r="DPZ25" s="142"/>
      <c r="DQA25" s="142"/>
      <c r="DQB25" s="142"/>
      <c r="DQC25" s="142"/>
      <c r="DQD25" s="142"/>
      <c r="DQE25" s="142"/>
      <c r="DQF25" s="142"/>
      <c r="DQG25" s="142"/>
      <c r="DQH25" s="142"/>
      <c r="DQI25" s="142"/>
      <c r="DQJ25" s="142"/>
      <c r="DQK25" s="142"/>
      <c r="DQL25" s="142"/>
      <c r="DQM25" s="142"/>
      <c r="DQN25" s="142"/>
      <c r="DQO25" s="142"/>
      <c r="DQP25" s="142"/>
      <c r="DQQ25" s="142"/>
      <c r="DQR25" s="142"/>
      <c r="DQS25" s="142"/>
      <c r="DQT25" s="142"/>
      <c r="DQU25" s="142"/>
      <c r="DQV25" s="142"/>
      <c r="DQW25" s="142"/>
      <c r="DQX25" s="142"/>
      <c r="DQY25" s="142"/>
      <c r="DQZ25" s="142"/>
      <c r="DRA25" s="142"/>
      <c r="DRB25" s="142"/>
      <c r="DRC25" s="142"/>
      <c r="DRD25" s="142"/>
      <c r="DRE25" s="142"/>
      <c r="DRF25" s="142"/>
      <c r="DRG25" s="142"/>
      <c r="DRH25" s="142"/>
      <c r="DRI25" s="142"/>
      <c r="DRJ25" s="142"/>
      <c r="DRK25" s="142"/>
      <c r="DRL25" s="142"/>
      <c r="DRM25" s="142"/>
      <c r="DRN25" s="142"/>
      <c r="DRO25" s="142"/>
      <c r="DRP25" s="142"/>
      <c r="DRQ25" s="142"/>
      <c r="DRR25" s="142"/>
      <c r="DRS25" s="142"/>
      <c r="DRT25" s="142"/>
      <c r="DRU25" s="142"/>
      <c r="DRV25" s="142"/>
      <c r="DRW25" s="142"/>
      <c r="DRX25" s="142"/>
      <c r="DRY25" s="142"/>
      <c r="DRZ25" s="142"/>
      <c r="DSA25" s="142"/>
      <c r="DSB25" s="142"/>
      <c r="DSC25" s="142"/>
      <c r="DSD25" s="142"/>
      <c r="DSE25" s="142"/>
      <c r="DSF25" s="142"/>
      <c r="DSG25" s="142"/>
      <c r="DSH25" s="142"/>
      <c r="DSI25" s="142"/>
      <c r="DSJ25" s="142"/>
      <c r="DSK25" s="142"/>
      <c r="DSL25" s="142"/>
      <c r="DSM25" s="142"/>
      <c r="DSN25" s="142"/>
      <c r="DSO25" s="142"/>
      <c r="DSP25" s="142"/>
      <c r="DSQ25" s="142"/>
      <c r="DSR25" s="142"/>
      <c r="DSS25" s="142"/>
      <c r="DST25" s="142"/>
      <c r="DSU25" s="142"/>
      <c r="DSV25" s="142"/>
      <c r="DSW25" s="142"/>
      <c r="DSX25" s="142"/>
      <c r="DSY25" s="142"/>
      <c r="DSZ25" s="142"/>
      <c r="DTA25" s="142"/>
      <c r="DTB25" s="142"/>
      <c r="DTC25" s="142"/>
      <c r="DTD25" s="142"/>
      <c r="DTE25" s="142"/>
      <c r="DTF25" s="142"/>
      <c r="DTG25" s="142"/>
      <c r="DTH25" s="142"/>
      <c r="DTI25" s="142"/>
      <c r="DTJ25" s="142"/>
      <c r="DTK25" s="142"/>
      <c r="DTL25" s="142"/>
      <c r="DTM25" s="142"/>
      <c r="DTN25" s="142"/>
      <c r="DTO25" s="142"/>
      <c r="DTP25" s="142"/>
      <c r="DTQ25" s="142"/>
      <c r="DTR25" s="142"/>
      <c r="DTS25" s="142"/>
      <c r="DTT25" s="142"/>
      <c r="DTU25" s="142"/>
      <c r="DTV25" s="142"/>
      <c r="DTW25" s="142"/>
      <c r="DTX25" s="142"/>
      <c r="DTY25" s="142"/>
      <c r="DTZ25" s="142"/>
      <c r="DUA25" s="142"/>
      <c r="DUB25" s="142"/>
      <c r="DUC25" s="142"/>
      <c r="DUD25" s="142"/>
      <c r="DUE25" s="142"/>
      <c r="DUF25" s="142"/>
      <c r="DUG25" s="142"/>
      <c r="DUH25" s="142"/>
      <c r="DUI25" s="142"/>
      <c r="DUJ25" s="142"/>
      <c r="DUK25" s="142"/>
      <c r="DUL25" s="142"/>
      <c r="DUM25" s="142"/>
      <c r="DUN25" s="142"/>
      <c r="DUO25" s="142"/>
      <c r="DUP25" s="142"/>
      <c r="DUQ25" s="142"/>
      <c r="DUR25" s="142"/>
      <c r="DUS25" s="142"/>
      <c r="DUT25" s="142"/>
      <c r="DUU25" s="142"/>
      <c r="DUV25" s="142"/>
      <c r="DUW25" s="142"/>
      <c r="DUX25" s="142"/>
      <c r="DUY25" s="142"/>
      <c r="DUZ25" s="142"/>
      <c r="DVA25" s="142"/>
      <c r="DVB25" s="142"/>
      <c r="DVC25" s="142"/>
      <c r="DVD25" s="142"/>
      <c r="DVE25" s="142"/>
      <c r="DVF25" s="142"/>
      <c r="DVG25" s="142"/>
      <c r="DVH25" s="142"/>
      <c r="DVI25" s="142"/>
      <c r="DVJ25" s="142"/>
      <c r="DVK25" s="142"/>
      <c r="DVL25" s="142"/>
      <c r="DVM25" s="142"/>
      <c r="DVN25" s="142"/>
      <c r="DVO25" s="142"/>
      <c r="DVP25" s="142"/>
      <c r="DVQ25" s="142"/>
      <c r="DVR25" s="142"/>
      <c r="DVS25" s="142"/>
      <c r="DVT25" s="142"/>
      <c r="DVU25" s="142"/>
      <c r="DVV25" s="142"/>
      <c r="DVW25" s="142"/>
      <c r="DVX25" s="142"/>
      <c r="DVY25" s="142"/>
      <c r="DVZ25" s="142"/>
      <c r="DWA25" s="142"/>
      <c r="DWB25" s="142"/>
      <c r="DWC25" s="142"/>
      <c r="DWD25" s="142"/>
      <c r="DWE25" s="142"/>
      <c r="DWF25" s="142"/>
      <c r="DWG25" s="142"/>
      <c r="DWH25" s="142"/>
      <c r="DWI25" s="142"/>
      <c r="DWJ25" s="142"/>
      <c r="DWK25" s="142"/>
      <c r="DWL25" s="142"/>
      <c r="DWM25" s="142"/>
      <c r="DWN25" s="142"/>
      <c r="DWO25" s="142"/>
      <c r="DWP25" s="142"/>
      <c r="DWQ25" s="142"/>
      <c r="DWR25" s="142"/>
      <c r="DWS25" s="142"/>
      <c r="DWT25" s="142"/>
      <c r="DWU25" s="142"/>
      <c r="DWV25" s="142"/>
      <c r="DWW25" s="142"/>
      <c r="DWX25" s="142"/>
      <c r="DWY25" s="142"/>
      <c r="DWZ25" s="142"/>
      <c r="DXA25" s="142"/>
      <c r="DXB25" s="142"/>
      <c r="DXC25" s="142"/>
      <c r="DXD25" s="142"/>
      <c r="DXE25" s="142"/>
      <c r="DXF25" s="142"/>
      <c r="DXG25" s="142"/>
      <c r="DXH25" s="142"/>
      <c r="DXI25" s="142"/>
      <c r="DXJ25" s="142"/>
      <c r="DXK25" s="142"/>
      <c r="DXL25" s="142"/>
      <c r="DXM25" s="142"/>
      <c r="DXN25" s="142"/>
      <c r="DXO25" s="142"/>
      <c r="DXP25" s="142"/>
      <c r="DXQ25" s="142"/>
      <c r="DXR25" s="142"/>
      <c r="DXS25" s="142"/>
      <c r="DXT25" s="142"/>
      <c r="DXU25" s="142"/>
      <c r="DXV25" s="142"/>
      <c r="DXW25" s="142"/>
      <c r="DXX25" s="142"/>
      <c r="DXY25" s="142"/>
      <c r="DXZ25" s="142"/>
      <c r="DYA25" s="142"/>
      <c r="DYB25" s="142"/>
      <c r="DYC25" s="142"/>
      <c r="DYD25" s="142"/>
      <c r="DYE25" s="142"/>
      <c r="DYF25" s="142"/>
      <c r="DYG25" s="142"/>
      <c r="DYH25" s="142"/>
      <c r="DYI25" s="142"/>
      <c r="DYJ25" s="142"/>
      <c r="DYK25" s="142"/>
      <c r="DYL25" s="142"/>
      <c r="DYM25" s="142"/>
      <c r="DYN25" s="142"/>
      <c r="DYO25" s="142"/>
      <c r="DYP25" s="142"/>
      <c r="DYQ25" s="142"/>
      <c r="DYR25" s="142"/>
      <c r="DYS25" s="142"/>
      <c r="DYT25" s="142"/>
      <c r="DYU25" s="142"/>
      <c r="DYV25" s="142"/>
      <c r="DYW25" s="142"/>
      <c r="DYX25" s="142"/>
      <c r="DYY25" s="142"/>
      <c r="DYZ25" s="142"/>
      <c r="DZA25" s="142"/>
      <c r="DZB25" s="142"/>
      <c r="DZC25" s="142"/>
      <c r="DZD25" s="142"/>
      <c r="DZE25" s="142"/>
      <c r="DZF25" s="142"/>
      <c r="DZG25" s="142"/>
      <c r="DZH25" s="142"/>
      <c r="DZI25" s="142"/>
      <c r="DZJ25" s="142"/>
      <c r="DZK25" s="142"/>
      <c r="DZL25" s="142"/>
      <c r="DZM25" s="142"/>
      <c r="DZN25" s="142"/>
      <c r="DZO25" s="142"/>
      <c r="DZP25" s="142"/>
      <c r="DZQ25" s="142"/>
      <c r="DZR25" s="142"/>
      <c r="DZS25" s="142"/>
      <c r="DZT25" s="142"/>
      <c r="DZU25" s="142"/>
      <c r="DZV25" s="142"/>
      <c r="DZW25" s="142"/>
      <c r="DZX25" s="142"/>
      <c r="DZY25" s="142"/>
      <c r="DZZ25" s="142"/>
      <c r="EAA25" s="142"/>
      <c r="EAB25" s="142"/>
      <c r="EAC25" s="142"/>
      <c r="EAD25" s="142"/>
      <c r="EAE25" s="142"/>
      <c r="EAF25" s="142"/>
      <c r="EAG25" s="142"/>
      <c r="EAH25" s="142"/>
      <c r="EAI25" s="142"/>
      <c r="EAJ25" s="142"/>
      <c r="EAK25" s="142"/>
      <c r="EAL25" s="142"/>
      <c r="EAM25" s="142"/>
      <c r="EAN25" s="142"/>
      <c r="EAO25" s="142"/>
      <c r="EAP25" s="142"/>
      <c r="EAQ25" s="142"/>
      <c r="EAR25" s="142"/>
      <c r="EAS25" s="142"/>
      <c r="EAT25" s="142"/>
      <c r="EAU25" s="142"/>
      <c r="EAV25" s="142"/>
      <c r="EAW25" s="142"/>
      <c r="EAX25" s="142"/>
      <c r="EAY25" s="142"/>
      <c r="EAZ25" s="142"/>
      <c r="EBA25" s="142"/>
      <c r="EBB25" s="142"/>
      <c r="EBC25" s="142"/>
      <c r="EBD25" s="142"/>
      <c r="EBE25" s="142"/>
      <c r="EBF25" s="142"/>
      <c r="EBG25" s="142"/>
      <c r="EBH25" s="142"/>
      <c r="EBI25" s="142"/>
      <c r="EBJ25" s="142"/>
      <c r="EBK25" s="142"/>
      <c r="EBL25" s="142"/>
      <c r="EBM25" s="142"/>
      <c r="EBN25" s="142"/>
      <c r="EBO25" s="142"/>
      <c r="EBP25" s="142"/>
      <c r="EBQ25" s="142"/>
      <c r="EBR25" s="142"/>
      <c r="EBS25" s="142"/>
      <c r="EBT25" s="142"/>
      <c r="EBU25" s="142"/>
      <c r="EBV25" s="142"/>
      <c r="EBW25" s="142"/>
      <c r="EBX25" s="142"/>
      <c r="EBY25" s="142"/>
      <c r="EBZ25" s="142"/>
      <c r="ECA25" s="142"/>
      <c r="ECB25" s="142"/>
      <c r="ECC25" s="142"/>
      <c r="ECD25" s="142"/>
      <c r="ECE25" s="142"/>
      <c r="ECF25" s="142"/>
      <c r="ECG25" s="142"/>
      <c r="ECH25" s="142"/>
      <c r="ECI25" s="142"/>
      <c r="ECJ25" s="142"/>
      <c r="ECK25" s="142"/>
      <c r="ECL25" s="142"/>
      <c r="ECM25" s="142"/>
      <c r="ECN25" s="142"/>
      <c r="ECO25" s="142"/>
      <c r="ECP25" s="142"/>
      <c r="ECQ25" s="142"/>
      <c r="ECR25" s="142"/>
      <c r="ECS25" s="142"/>
      <c r="ECT25" s="142"/>
      <c r="ECU25" s="142"/>
      <c r="ECV25" s="142"/>
      <c r="ECW25" s="142"/>
      <c r="ECX25" s="142"/>
      <c r="ECY25" s="142"/>
      <c r="ECZ25" s="142"/>
      <c r="EDA25" s="142"/>
      <c r="EDB25" s="142"/>
      <c r="EDC25" s="142"/>
      <c r="EDD25" s="142"/>
      <c r="EDE25" s="142"/>
      <c r="EDF25" s="142"/>
      <c r="EDG25" s="142"/>
      <c r="EDH25" s="142"/>
      <c r="EDI25" s="142"/>
      <c r="EDJ25" s="142"/>
      <c r="EDK25" s="142"/>
      <c r="EDL25" s="142"/>
      <c r="EDM25" s="142"/>
      <c r="EDN25" s="142"/>
      <c r="EDO25" s="142"/>
      <c r="EDP25" s="142"/>
      <c r="EDQ25" s="142"/>
      <c r="EDR25" s="142"/>
      <c r="EDS25" s="142"/>
      <c r="EDT25" s="142"/>
      <c r="EDU25" s="142"/>
      <c r="EDV25" s="142"/>
      <c r="EDW25" s="142"/>
      <c r="EDX25" s="142"/>
      <c r="EDY25" s="142"/>
      <c r="EDZ25" s="142"/>
      <c r="EEA25" s="142"/>
      <c r="EEB25" s="142"/>
      <c r="EEC25" s="142"/>
      <c r="EED25" s="142"/>
      <c r="EEE25" s="142"/>
      <c r="EEF25" s="142"/>
      <c r="EEG25" s="142"/>
      <c r="EEH25" s="142"/>
      <c r="EEI25" s="142"/>
      <c r="EEJ25" s="142"/>
      <c r="EEK25" s="142"/>
      <c r="EEL25" s="142"/>
      <c r="EEM25" s="142"/>
      <c r="EEN25" s="142"/>
      <c r="EEO25" s="142"/>
      <c r="EEP25" s="142"/>
      <c r="EEQ25" s="142"/>
      <c r="EER25" s="142"/>
      <c r="EES25" s="142"/>
      <c r="EET25" s="142"/>
      <c r="EEU25" s="142"/>
      <c r="EEV25" s="142"/>
      <c r="EEW25" s="142"/>
      <c r="EEX25" s="142"/>
      <c r="EEY25" s="142"/>
      <c r="EEZ25" s="142"/>
      <c r="EFA25" s="142"/>
      <c r="EFB25" s="142"/>
      <c r="EFC25" s="142"/>
      <c r="EFD25" s="142"/>
      <c r="EFE25" s="142"/>
      <c r="EFF25" s="142"/>
      <c r="EFG25" s="142"/>
      <c r="EFH25" s="142"/>
      <c r="EFI25" s="142"/>
      <c r="EFJ25" s="142"/>
      <c r="EFK25" s="142"/>
      <c r="EFL25" s="142"/>
      <c r="EFM25" s="142"/>
      <c r="EFN25" s="142"/>
      <c r="EFO25" s="142"/>
      <c r="EFP25" s="142"/>
      <c r="EFQ25" s="142"/>
      <c r="EFR25" s="142"/>
      <c r="EFS25" s="142"/>
      <c r="EFT25" s="142"/>
      <c r="EFU25" s="142"/>
      <c r="EFV25" s="142"/>
      <c r="EFW25" s="142"/>
      <c r="EFX25" s="142"/>
      <c r="EFY25" s="142"/>
      <c r="EFZ25" s="142"/>
      <c r="EGA25" s="142"/>
      <c r="EGB25" s="142"/>
      <c r="EGC25" s="142"/>
      <c r="EGD25" s="142"/>
      <c r="EGE25" s="142"/>
      <c r="EGF25" s="142"/>
      <c r="EGG25" s="142"/>
      <c r="EGH25" s="142"/>
      <c r="EGI25" s="142"/>
      <c r="EGJ25" s="142"/>
      <c r="EGK25" s="142"/>
      <c r="EGL25" s="142"/>
      <c r="EGM25" s="142"/>
      <c r="EGN25" s="142"/>
      <c r="EGO25" s="142"/>
      <c r="EGP25" s="142"/>
      <c r="EGQ25" s="142"/>
      <c r="EGR25" s="142"/>
      <c r="EGS25" s="142"/>
      <c r="EGT25" s="142"/>
      <c r="EGU25" s="142"/>
      <c r="EGV25" s="142"/>
      <c r="EGW25" s="142"/>
      <c r="EGX25" s="142"/>
      <c r="EGY25" s="142"/>
      <c r="EGZ25" s="142"/>
      <c r="EHA25" s="142"/>
      <c r="EHB25" s="142"/>
      <c r="EHC25" s="142"/>
      <c r="EHD25" s="142"/>
      <c r="EHE25" s="142"/>
      <c r="EHF25" s="142"/>
      <c r="EHG25" s="142"/>
      <c r="EHH25" s="142"/>
      <c r="EHI25" s="142"/>
      <c r="EHJ25" s="142"/>
      <c r="EHK25" s="142"/>
      <c r="EHL25" s="142"/>
      <c r="EHM25" s="142"/>
      <c r="EHN25" s="142"/>
      <c r="EHO25" s="142"/>
      <c r="EHP25" s="142"/>
      <c r="EHQ25" s="142"/>
      <c r="EHR25" s="142"/>
      <c r="EHS25" s="142"/>
      <c r="EHT25" s="142"/>
      <c r="EHU25" s="142"/>
      <c r="EHV25" s="142"/>
      <c r="EHW25" s="142"/>
      <c r="EHX25" s="142"/>
      <c r="EHY25" s="142"/>
      <c r="EHZ25" s="142"/>
      <c r="EIA25" s="142"/>
      <c r="EIB25" s="142"/>
      <c r="EIC25" s="142"/>
      <c r="EID25" s="142"/>
      <c r="EIE25" s="142"/>
      <c r="EIF25" s="142"/>
      <c r="EIG25" s="142"/>
      <c r="EIH25" s="142"/>
      <c r="EII25" s="142"/>
      <c r="EIJ25" s="142"/>
      <c r="EIK25" s="142"/>
      <c r="EIL25" s="142"/>
      <c r="EIM25" s="142"/>
      <c r="EIN25" s="142"/>
      <c r="EIO25" s="142"/>
      <c r="EIP25" s="142"/>
      <c r="EIQ25" s="142"/>
      <c r="EIR25" s="142"/>
      <c r="EIS25" s="142"/>
      <c r="EIT25" s="142"/>
      <c r="EIU25" s="142"/>
      <c r="EIV25" s="142"/>
      <c r="EIW25" s="142"/>
      <c r="EIX25" s="142"/>
      <c r="EIY25" s="142"/>
      <c r="EIZ25" s="142"/>
      <c r="EJA25" s="142"/>
      <c r="EJB25" s="142"/>
      <c r="EJC25" s="142"/>
      <c r="EJD25" s="142"/>
      <c r="EJE25" s="142"/>
      <c r="EJF25" s="142"/>
      <c r="EJG25" s="142"/>
      <c r="EJH25" s="142"/>
      <c r="EJI25" s="142"/>
      <c r="EJJ25" s="142"/>
      <c r="EJK25" s="142"/>
      <c r="EJL25" s="142"/>
      <c r="EJM25" s="142"/>
      <c r="EJN25" s="142"/>
      <c r="EJO25" s="142"/>
      <c r="EJP25" s="142"/>
      <c r="EJQ25" s="142"/>
      <c r="EJR25" s="142"/>
      <c r="EJS25" s="142"/>
      <c r="EJT25" s="142"/>
      <c r="EJU25" s="142"/>
      <c r="EJV25" s="142"/>
      <c r="EJW25" s="142"/>
      <c r="EJX25" s="142"/>
      <c r="EJY25" s="142"/>
      <c r="EJZ25" s="142"/>
      <c r="EKA25" s="142"/>
      <c r="EKB25" s="142"/>
      <c r="EKC25" s="142"/>
      <c r="EKD25" s="142"/>
      <c r="EKE25" s="142"/>
      <c r="EKF25" s="142"/>
      <c r="EKG25" s="142"/>
      <c r="EKH25" s="142"/>
      <c r="EKI25" s="142"/>
      <c r="EKJ25" s="142"/>
      <c r="EKK25" s="142"/>
      <c r="EKL25" s="142"/>
      <c r="EKM25" s="142"/>
      <c r="EKN25" s="142"/>
      <c r="EKO25" s="142"/>
      <c r="EKP25" s="142"/>
      <c r="EKQ25" s="142"/>
      <c r="EKR25" s="142"/>
      <c r="EKS25" s="142"/>
      <c r="EKT25" s="142"/>
      <c r="EKU25" s="142"/>
      <c r="EKV25" s="142"/>
      <c r="EKW25" s="142"/>
      <c r="EKX25" s="142"/>
      <c r="EKY25" s="142"/>
      <c r="EKZ25" s="142"/>
      <c r="ELA25" s="142"/>
      <c r="ELB25" s="142"/>
      <c r="ELC25" s="142"/>
      <c r="ELD25" s="142"/>
      <c r="ELE25" s="142"/>
      <c r="ELF25" s="142"/>
      <c r="ELG25" s="142"/>
      <c r="ELH25" s="142"/>
      <c r="ELI25" s="142"/>
      <c r="ELJ25" s="142"/>
      <c r="ELK25" s="142"/>
      <c r="ELL25" s="142"/>
      <c r="ELM25" s="142"/>
      <c r="ELN25" s="142"/>
      <c r="ELO25" s="142"/>
      <c r="ELP25" s="142"/>
      <c r="ELQ25" s="142"/>
      <c r="ELR25" s="142"/>
      <c r="ELS25" s="142"/>
      <c r="ELT25" s="142"/>
      <c r="ELU25" s="142"/>
      <c r="ELV25" s="142"/>
      <c r="ELW25" s="142"/>
      <c r="ELX25" s="142"/>
      <c r="ELY25" s="142"/>
      <c r="ELZ25" s="142"/>
      <c r="EMA25" s="142"/>
      <c r="EMB25" s="142"/>
      <c r="EMC25" s="142"/>
      <c r="EMD25" s="142"/>
      <c r="EME25" s="142"/>
      <c r="EMF25" s="142"/>
      <c r="EMG25" s="142"/>
      <c r="EMH25" s="142"/>
      <c r="EMI25" s="142"/>
      <c r="EMJ25" s="142"/>
      <c r="EMK25" s="142"/>
      <c r="EML25" s="142"/>
      <c r="EMM25" s="142"/>
      <c r="EMN25" s="142"/>
      <c r="EMO25" s="142"/>
      <c r="EMP25" s="142"/>
      <c r="EMQ25" s="142"/>
      <c r="EMR25" s="142"/>
      <c r="EMS25" s="142"/>
      <c r="EMT25" s="142"/>
      <c r="EMU25" s="142"/>
      <c r="EMV25" s="142"/>
      <c r="EMW25" s="142"/>
      <c r="EMX25" s="142"/>
      <c r="EMY25" s="142"/>
      <c r="EMZ25" s="142"/>
      <c r="ENA25" s="142"/>
      <c r="ENB25" s="142"/>
      <c r="ENC25" s="142"/>
      <c r="END25" s="142"/>
      <c r="ENE25" s="142"/>
      <c r="ENF25" s="142"/>
      <c r="ENG25" s="142"/>
      <c r="ENH25" s="142"/>
      <c r="ENI25" s="142"/>
      <c r="ENJ25" s="142"/>
      <c r="ENK25" s="142"/>
      <c r="ENL25" s="142"/>
      <c r="ENM25" s="142"/>
      <c r="ENN25" s="142"/>
      <c r="ENO25" s="142"/>
      <c r="ENP25" s="142"/>
      <c r="ENQ25" s="142"/>
      <c r="ENR25" s="142"/>
      <c r="ENS25" s="142"/>
      <c r="ENT25" s="142"/>
      <c r="ENU25" s="142"/>
      <c r="ENV25" s="142"/>
      <c r="ENW25" s="142"/>
      <c r="ENX25" s="142"/>
      <c r="ENY25" s="142"/>
      <c r="ENZ25" s="142"/>
      <c r="EOA25" s="142"/>
      <c r="EOB25" s="142"/>
      <c r="EOC25" s="142"/>
      <c r="EOD25" s="142"/>
      <c r="EOE25" s="142"/>
      <c r="EOF25" s="142"/>
      <c r="EOG25" s="142"/>
      <c r="EOH25" s="142"/>
      <c r="EOI25" s="142"/>
      <c r="EOJ25" s="142"/>
      <c r="EOK25" s="142"/>
      <c r="EOL25" s="142"/>
      <c r="EOM25" s="142"/>
      <c r="EON25" s="142"/>
      <c r="EOO25" s="142"/>
      <c r="EOP25" s="142"/>
      <c r="EOQ25" s="142"/>
      <c r="EOR25" s="142"/>
      <c r="EOS25" s="142"/>
      <c r="EOT25" s="142"/>
      <c r="EOU25" s="142"/>
      <c r="EOV25" s="142"/>
      <c r="EOW25" s="142"/>
      <c r="EOX25" s="142"/>
      <c r="EOY25" s="142"/>
      <c r="EOZ25" s="142"/>
      <c r="EPA25" s="142"/>
      <c r="EPB25" s="142"/>
      <c r="EPC25" s="142"/>
      <c r="EPD25" s="142"/>
      <c r="EPE25" s="142"/>
      <c r="EPF25" s="142"/>
      <c r="EPG25" s="142"/>
      <c r="EPH25" s="142"/>
      <c r="EPI25" s="142"/>
      <c r="EPJ25" s="142"/>
      <c r="EPK25" s="142"/>
      <c r="EPL25" s="142"/>
      <c r="EPM25" s="142"/>
      <c r="EPN25" s="142"/>
      <c r="EPO25" s="142"/>
      <c r="EPP25" s="142"/>
      <c r="EPQ25" s="142"/>
      <c r="EPR25" s="142"/>
      <c r="EPS25" s="142"/>
      <c r="EPT25" s="142"/>
      <c r="EPU25" s="142"/>
      <c r="EPV25" s="142"/>
      <c r="EPW25" s="142"/>
      <c r="EPX25" s="142"/>
      <c r="EPY25" s="142"/>
      <c r="EPZ25" s="142"/>
      <c r="EQA25" s="142"/>
      <c r="EQB25" s="142"/>
      <c r="EQC25" s="142"/>
      <c r="EQD25" s="142"/>
      <c r="EQE25" s="142"/>
      <c r="EQF25" s="142"/>
      <c r="EQG25" s="142"/>
      <c r="EQH25" s="142"/>
      <c r="EQI25" s="142"/>
      <c r="EQJ25" s="142"/>
      <c r="EQK25" s="142"/>
      <c r="EQL25" s="142"/>
      <c r="EQM25" s="142"/>
      <c r="EQN25" s="142"/>
      <c r="EQO25" s="142"/>
      <c r="EQP25" s="142"/>
      <c r="EQQ25" s="142"/>
      <c r="EQR25" s="142"/>
      <c r="EQS25" s="142"/>
      <c r="EQT25" s="142"/>
      <c r="EQU25" s="142"/>
      <c r="EQV25" s="142"/>
      <c r="EQW25" s="142"/>
      <c r="EQX25" s="142"/>
      <c r="EQY25" s="142"/>
      <c r="EQZ25" s="142"/>
      <c r="ERA25" s="142"/>
      <c r="ERB25" s="142"/>
      <c r="ERC25" s="142"/>
      <c r="ERD25" s="142"/>
      <c r="ERE25" s="142"/>
      <c r="ERF25" s="142"/>
      <c r="ERG25" s="142"/>
      <c r="ERH25" s="142"/>
      <c r="ERI25" s="142"/>
      <c r="ERJ25" s="142"/>
      <c r="ERK25" s="142"/>
      <c r="ERL25" s="142"/>
      <c r="ERM25" s="142"/>
      <c r="ERN25" s="142"/>
      <c r="ERO25" s="142"/>
      <c r="ERP25" s="142"/>
      <c r="ERQ25" s="142"/>
      <c r="ERR25" s="142"/>
      <c r="ERS25" s="142"/>
      <c r="ERT25" s="142"/>
      <c r="ERU25" s="142"/>
      <c r="ERV25" s="142"/>
      <c r="ERW25" s="142"/>
      <c r="ERX25" s="142"/>
      <c r="ERY25" s="142"/>
      <c r="ERZ25" s="142"/>
      <c r="ESA25" s="142"/>
      <c r="ESB25" s="142"/>
      <c r="ESC25" s="142"/>
      <c r="ESD25" s="142"/>
      <c r="ESE25" s="142"/>
      <c r="ESF25" s="142"/>
      <c r="ESG25" s="142"/>
      <c r="ESH25" s="142"/>
      <c r="ESI25" s="142"/>
      <c r="ESJ25" s="142"/>
      <c r="ESK25" s="142"/>
      <c r="ESL25" s="142"/>
      <c r="ESM25" s="142"/>
      <c r="ESN25" s="142"/>
      <c r="ESO25" s="142"/>
      <c r="ESP25" s="142"/>
      <c r="ESQ25" s="142"/>
      <c r="ESR25" s="142"/>
      <c r="ESS25" s="142"/>
      <c r="EST25" s="142"/>
      <c r="ESU25" s="142"/>
      <c r="ESV25" s="142"/>
      <c r="ESW25" s="142"/>
      <c r="ESX25" s="142"/>
      <c r="ESY25" s="142"/>
      <c r="ESZ25" s="142"/>
      <c r="ETA25" s="142"/>
      <c r="ETB25" s="142"/>
      <c r="ETC25" s="142"/>
      <c r="ETD25" s="142"/>
      <c r="ETE25" s="142"/>
      <c r="ETF25" s="142"/>
      <c r="ETG25" s="142"/>
      <c r="ETH25" s="142"/>
      <c r="ETI25" s="142"/>
      <c r="ETJ25" s="142"/>
      <c r="ETK25" s="142"/>
      <c r="ETL25" s="142"/>
      <c r="ETM25" s="142"/>
      <c r="ETN25" s="142"/>
      <c r="ETO25" s="142"/>
      <c r="ETP25" s="142"/>
      <c r="ETQ25" s="142"/>
      <c r="ETR25" s="142"/>
      <c r="ETS25" s="142"/>
      <c r="ETT25" s="142"/>
      <c r="ETU25" s="142"/>
      <c r="ETV25" s="142"/>
      <c r="ETW25" s="142"/>
      <c r="ETX25" s="142"/>
      <c r="ETY25" s="142"/>
      <c r="ETZ25" s="142"/>
      <c r="EUA25" s="142"/>
      <c r="EUB25" s="142"/>
      <c r="EUC25" s="142"/>
      <c r="EUD25" s="142"/>
      <c r="EUE25" s="142"/>
      <c r="EUF25" s="142"/>
      <c r="EUG25" s="142"/>
      <c r="EUH25" s="142"/>
      <c r="EUI25" s="142"/>
      <c r="EUJ25" s="142"/>
      <c r="EUK25" s="142"/>
      <c r="EUL25" s="142"/>
      <c r="EUM25" s="142"/>
      <c r="EUN25" s="142"/>
      <c r="EUO25" s="142"/>
      <c r="EUP25" s="142"/>
      <c r="EUQ25" s="142"/>
      <c r="EUR25" s="142"/>
      <c r="EUS25" s="142"/>
      <c r="EUT25" s="142"/>
      <c r="EUU25" s="142"/>
      <c r="EUV25" s="142"/>
      <c r="EUW25" s="142"/>
      <c r="EUX25" s="142"/>
      <c r="EUY25" s="142"/>
      <c r="EUZ25" s="142"/>
      <c r="EVA25" s="142"/>
      <c r="EVB25" s="142"/>
      <c r="EVC25" s="142"/>
      <c r="EVD25" s="142"/>
      <c r="EVE25" s="142"/>
      <c r="EVF25" s="142"/>
      <c r="EVG25" s="142"/>
      <c r="EVH25" s="142"/>
      <c r="EVI25" s="142"/>
      <c r="EVJ25" s="142"/>
      <c r="EVK25" s="142"/>
      <c r="EVL25" s="142"/>
      <c r="EVM25" s="142"/>
      <c r="EVN25" s="142"/>
      <c r="EVO25" s="142"/>
      <c r="EVP25" s="142"/>
      <c r="EVQ25" s="142"/>
      <c r="EVR25" s="142"/>
      <c r="EVS25" s="142"/>
      <c r="EVT25" s="142"/>
      <c r="EVU25" s="142"/>
      <c r="EVV25" s="142"/>
      <c r="EVW25" s="142"/>
      <c r="EVX25" s="142"/>
      <c r="EVY25" s="142"/>
      <c r="EVZ25" s="142"/>
      <c r="EWA25" s="142"/>
      <c r="EWB25" s="142"/>
      <c r="EWC25" s="142"/>
      <c r="EWD25" s="142"/>
      <c r="EWE25" s="142"/>
      <c r="EWF25" s="142"/>
      <c r="EWG25" s="142"/>
      <c r="EWH25" s="142"/>
      <c r="EWI25" s="142"/>
      <c r="EWJ25" s="142"/>
      <c r="EWK25" s="142"/>
      <c r="EWL25" s="142"/>
      <c r="EWM25" s="142"/>
      <c r="EWN25" s="142"/>
      <c r="EWO25" s="142"/>
      <c r="EWP25" s="142"/>
      <c r="EWQ25" s="142"/>
      <c r="EWR25" s="142"/>
      <c r="EWS25" s="142"/>
      <c r="EWT25" s="142"/>
      <c r="EWU25" s="142"/>
      <c r="EWV25" s="142"/>
      <c r="EWW25" s="142"/>
      <c r="EWX25" s="142"/>
      <c r="EWY25" s="142"/>
      <c r="EWZ25" s="142"/>
      <c r="EXA25" s="142"/>
      <c r="EXB25" s="142"/>
      <c r="EXC25" s="142"/>
      <c r="EXD25" s="142"/>
      <c r="EXE25" s="142"/>
      <c r="EXF25" s="142"/>
      <c r="EXG25" s="142"/>
      <c r="EXH25" s="142"/>
      <c r="EXI25" s="142"/>
      <c r="EXJ25" s="142"/>
      <c r="EXK25" s="142"/>
      <c r="EXL25" s="142"/>
      <c r="EXM25" s="142"/>
      <c r="EXN25" s="142"/>
      <c r="EXO25" s="142"/>
      <c r="EXP25" s="142"/>
      <c r="EXQ25" s="142"/>
      <c r="EXR25" s="142"/>
      <c r="EXS25" s="142"/>
      <c r="EXT25" s="142"/>
      <c r="EXU25" s="142"/>
      <c r="EXV25" s="142"/>
      <c r="EXW25" s="142"/>
      <c r="EXX25" s="142"/>
      <c r="EXY25" s="142"/>
      <c r="EXZ25" s="142"/>
      <c r="EYA25" s="142"/>
      <c r="EYB25" s="142"/>
      <c r="EYC25" s="142"/>
      <c r="EYD25" s="142"/>
      <c r="EYE25" s="142"/>
      <c r="EYF25" s="142"/>
      <c r="EYG25" s="142"/>
      <c r="EYH25" s="142"/>
      <c r="EYI25" s="142"/>
      <c r="EYJ25" s="142"/>
      <c r="EYK25" s="142"/>
      <c r="EYL25" s="142"/>
      <c r="EYM25" s="142"/>
      <c r="EYN25" s="142"/>
      <c r="EYO25" s="142"/>
      <c r="EYP25" s="142"/>
      <c r="EYQ25" s="142"/>
      <c r="EYR25" s="142"/>
      <c r="EYS25" s="142"/>
      <c r="EYT25" s="142"/>
      <c r="EYU25" s="142"/>
      <c r="EYV25" s="142"/>
      <c r="EYW25" s="142"/>
      <c r="EYX25" s="142"/>
      <c r="EYY25" s="142"/>
      <c r="EYZ25" s="142"/>
      <c r="EZA25" s="142"/>
      <c r="EZB25" s="142"/>
      <c r="EZC25" s="142"/>
      <c r="EZD25" s="142"/>
      <c r="EZE25" s="142"/>
      <c r="EZF25" s="142"/>
      <c r="EZG25" s="142"/>
      <c r="EZH25" s="142"/>
      <c r="EZI25" s="142"/>
      <c r="EZJ25" s="142"/>
      <c r="EZK25" s="142"/>
      <c r="EZL25" s="142"/>
      <c r="EZM25" s="142"/>
      <c r="EZN25" s="142"/>
      <c r="EZO25" s="142"/>
      <c r="EZP25" s="142"/>
      <c r="EZQ25" s="142"/>
      <c r="EZR25" s="142"/>
      <c r="EZS25" s="142"/>
      <c r="EZT25" s="142"/>
      <c r="EZU25" s="142"/>
      <c r="EZV25" s="142"/>
      <c r="EZW25" s="142"/>
      <c r="EZX25" s="142"/>
      <c r="EZY25" s="142"/>
      <c r="EZZ25" s="142"/>
      <c r="FAA25" s="142"/>
      <c r="FAB25" s="142"/>
      <c r="FAC25" s="142"/>
      <c r="FAD25" s="142"/>
      <c r="FAE25" s="142"/>
      <c r="FAF25" s="142"/>
      <c r="FAG25" s="142"/>
      <c r="FAH25" s="142"/>
      <c r="FAI25" s="142"/>
      <c r="FAJ25" s="142"/>
      <c r="FAK25" s="142"/>
      <c r="FAL25" s="142"/>
      <c r="FAM25" s="142"/>
      <c r="FAN25" s="142"/>
      <c r="FAO25" s="142"/>
      <c r="FAP25" s="142"/>
      <c r="FAQ25" s="142"/>
      <c r="FAR25" s="142"/>
      <c r="FAS25" s="142"/>
      <c r="FAT25" s="142"/>
      <c r="FAU25" s="142"/>
      <c r="FAV25" s="142"/>
      <c r="FAW25" s="142"/>
      <c r="FAX25" s="142"/>
      <c r="FAY25" s="142"/>
      <c r="FAZ25" s="142"/>
      <c r="FBA25" s="142"/>
      <c r="FBB25" s="142"/>
      <c r="FBC25" s="142"/>
      <c r="FBD25" s="142"/>
      <c r="FBE25" s="142"/>
      <c r="FBF25" s="142"/>
      <c r="FBG25" s="142"/>
      <c r="FBH25" s="142"/>
      <c r="FBI25" s="142"/>
      <c r="FBJ25" s="142"/>
      <c r="FBK25" s="142"/>
      <c r="FBL25" s="142"/>
      <c r="FBM25" s="142"/>
      <c r="FBN25" s="142"/>
      <c r="FBO25" s="142"/>
      <c r="FBP25" s="142"/>
      <c r="FBQ25" s="142"/>
      <c r="FBR25" s="142"/>
      <c r="FBS25" s="142"/>
      <c r="FBT25" s="142"/>
      <c r="FBU25" s="142"/>
      <c r="FBV25" s="142"/>
      <c r="FBW25" s="142"/>
      <c r="FBX25" s="142"/>
      <c r="FBY25" s="142"/>
      <c r="FBZ25" s="142"/>
      <c r="FCA25" s="142"/>
      <c r="FCB25" s="142"/>
      <c r="FCC25" s="142"/>
      <c r="FCD25" s="142"/>
      <c r="FCE25" s="142"/>
      <c r="FCF25" s="142"/>
      <c r="FCG25" s="142"/>
      <c r="FCH25" s="142"/>
      <c r="FCI25" s="142"/>
      <c r="FCJ25" s="142"/>
      <c r="FCK25" s="142"/>
      <c r="FCL25" s="142"/>
      <c r="FCM25" s="142"/>
      <c r="FCN25" s="142"/>
      <c r="FCO25" s="142"/>
      <c r="FCP25" s="142"/>
      <c r="FCQ25" s="142"/>
      <c r="FCR25" s="142"/>
      <c r="FCS25" s="142"/>
      <c r="FCT25" s="142"/>
      <c r="FCU25" s="142"/>
      <c r="FCV25" s="142"/>
      <c r="FCW25" s="142"/>
      <c r="FCX25" s="142"/>
      <c r="FCY25" s="142"/>
      <c r="FCZ25" s="142"/>
      <c r="FDA25" s="142"/>
      <c r="FDB25" s="142"/>
      <c r="FDC25" s="142"/>
      <c r="FDD25" s="142"/>
      <c r="FDE25" s="142"/>
      <c r="FDF25" s="142"/>
      <c r="FDG25" s="142"/>
      <c r="FDH25" s="142"/>
      <c r="FDI25" s="142"/>
      <c r="FDJ25" s="142"/>
      <c r="FDK25" s="142"/>
      <c r="FDL25" s="142"/>
      <c r="FDM25" s="142"/>
      <c r="FDN25" s="142"/>
      <c r="FDO25" s="142"/>
      <c r="FDP25" s="142"/>
      <c r="FDQ25" s="142"/>
      <c r="FDR25" s="142"/>
      <c r="FDS25" s="142"/>
      <c r="FDT25" s="142"/>
      <c r="FDU25" s="142"/>
      <c r="FDV25" s="142"/>
      <c r="FDW25" s="142"/>
      <c r="FDX25" s="142"/>
      <c r="FDY25" s="142"/>
      <c r="FDZ25" s="142"/>
      <c r="FEA25" s="142"/>
      <c r="FEB25" s="142"/>
      <c r="FEC25" s="142"/>
      <c r="FED25" s="142"/>
      <c r="FEE25" s="142"/>
      <c r="FEF25" s="142"/>
      <c r="FEG25" s="142"/>
      <c r="FEH25" s="142"/>
      <c r="FEI25" s="142"/>
      <c r="FEJ25" s="142"/>
      <c r="FEK25" s="142"/>
      <c r="FEL25" s="142"/>
      <c r="FEM25" s="142"/>
      <c r="FEN25" s="142"/>
      <c r="FEO25" s="142"/>
      <c r="FEP25" s="142"/>
      <c r="FEQ25" s="142"/>
      <c r="FER25" s="142"/>
      <c r="FES25" s="142"/>
      <c r="FET25" s="142"/>
      <c r="FEU25" s="142"/>
      <c r="FEV25" s="142"/>
      <c r="FEW25" s="142"/>
      <c r="FEX25" s="142"/>
      <c r="FEY25" s="142"/>
      <c r="FEZ25" s="142"/>
      <c r="FFA25" s="142"/>
      <c r="FFB25" s="142"/>
      <c r="FFC25" s="142"/>
      <c r="FFD25" s="142"/>
      <c r="FFE25" s="142"/>
      <c r="FFF25" s="142"/>
      <c r="FFG25" s="142"/>
      <c r="FFH25" s="142"/>
      <c r="FFI25" s="142"/>
      <c r="FFJ25" s="142"/>
      <c r="FFK25" s="142"/>
      <c r="FFL25" s="142"/>
      <c r="FFM25" s="142"/>
      <c r="FFN25" s="142"/>
      <c r="FFO25" s="142"/>
      <c r="FFP25" s="142"/>
      <c r="FFQ25" s="142"/>
      <c r="FFR25" s="142"/>
      <c r="FFS25" s="142"/>
      <c r="FFT25" s="142"/>
      <c r="FFU25" s="142"/>
      <c r="FFV25" s="142"/>
      <c r="FFW25" s="142"/>
      <c r="FFX25" s="142"/>
      <c r="FFY25" s="142"/>
      <c r="FFZ25" s="142"/>
      <c r="FGA25" s="142"/>
      <c r="FGB25" s="142"/>
      <c r="FGC25" s="142"/>
      <c r="FGD25" s="142"/>
      <c r="FGE25" s="142"/>
      <c r="FGF25" s="142"/>
      <c r="FGG25" s="142"/>
      <c r="FGH25" s="142"/>
      <c r="FGI25" s="142"/>
      <c r="FGJ25" s="142"/>
      <c r="FGK25" s="142"/>
      <c r="FGL25" s="142"/>
      <c r="FGM25" s="142"/>
      <c r="FGN25" s="142"/>
      <c r="FGO25" s="142"/>
      <c r="FGP25" s="142"/>
      <c r="FGQ25" s="142"/>
      <c r="FGR25" s="142"/>
      <c r="FGS25" s="142"/>
      <c r="FGT25" s="142"/>
      <c r="FGU25" s="142"/>
      <c r="FGV25" s="142"/>
      <c r="FGW25" s="142"/>
      <c r="FGX25" s="142"/>
      <c r="FGY25" s="142"/>
      <c r="FGZ25" s="142"/>
      <c r="FHA25" s="142"/>
      <c r="FHB25" s="142"/>
      <c r="FHC25" s="142"/>
      <c r="FHD25" s="142"/>
      <c r="FHE25" s="142"/>
      <c r="FHF25" s="142"/>
      <c r="FHG25" s="142"/>
      <c r="FHH25" s="142"/>
      <c r="FHI25" s="142"/>
      <c r="FHJ25" s="142"/>
      <c r="FHK25" s="142"/>
      <c r="FHL25" s="142"/>
      <c r="FHM25" s="142"/>
      <c r="FHN25" s="142"/>
      <c r="FHO25" s="142"/>
      <c r="FHP25" s="142"/>
      <c r="FHQ25" s="142"/>
      <c r="FHR25" s="142"/>
      <c r="FHS25" s="142"/>
      <c r="FHT25" s="142"/>
      <c r="FHU25" s="142"/>
      <c r="FHV25" s="142"/>
      <c r="FHW25" s="142"/>
      <c r="FHX25" s="142"/>
      <c r="FHY25" s="142"/>
      <c r="FHZ25" s="142"/>
      <c r="FIA25" s="142"/>
      <c r="FIB25" s="142"/>
      <c r="FIC25" s="142"/>
      <c r="FID25" s="142"/>
      <c r="FIE25" s="142"/>
      <c r="FIF25" s="142"/>
      <c r="FIG25" s="142"/>
      <c r="FIH25" s="142"/>
      <c r="FII25" s="142"/>
      <c r="FIJ25" s="142"/>
      <c r="FIK25" s="142"/>
      <c r="FIL25" s="142"/>
      <c r="FIM25" s="142"/>
      <c r="FIN25" s="142"/>
      <c r="FIO25" s="142"/>
      <c r="FIP25" s="142"/>
      <c r="FIQ25" s="142"/>
      <c r="FIR25" s="142"/>
      <c r="FIS25" s="142"/>
      <c r="FIT25" s="142"/>
      <c r="FIU25" s="142"/>
      <c r="FIV25" s="142"/>
      <c r="FIW25" s="142"/>
      <c r="FIX25" s="142"/>
      <c r="FIY25" s="142"/>
      <c r="FIZ25" s="142"/>
      <c r="FJA25" s="142"/>
      <c r="FJB25" s="142"/>
      <c r="FJC25" s="142"/>
      <c r="FJD25" s="142"/>
      <c r="FJE25" s="142"/>
      <c r="FJF25" s="142"/>
      <c r="FJG25" s="142"/>
      <c r="FJH25" s="142"/>
      <c r="FJI25" s="142"/>
      <c r="FJJ25" s="142"/>
      <c r="FJK25" s="142"/>
      <c r="FJL25" s="142"/>
      <c r="FJM25" s="142"/>
      <c r="FJN25" s="142"/>
      <c r="FJO25" s="142"/>
      <c r="FJP25" s="142"/>
      <c r="FJQ25" s="142"/>
      <c r="FJR25" s="142"/>
      <c r="FJS25" s="142"/>
      <c r="FJT25" s="142"/>
      <c r="FJU25" s="142"/>
      <c r="FJV25" s="142"/>
      <c r="FJW25" s="142"/>
      <c r="FJX25" s="142"/>
      <c r="FJY25" s="142"/>
      <c r="FJZ25" s="142"/>
      <c r="FKA25" s="142"/>
      <c r="FKB25" s="142"/>
      <c r="FKC25" s="142"/>
      <c r="FKD25" s="142"/>
      <c r="FKE25" s="142"/>
      <c r="FKF25" s="142"/>
      <c r="FKG25" s="142"/>
      <c r="FKH25" s="142"/>
      <c r="FKI25" s="142"/>
      <c r="FKJ25" s="142"/>
      <c r="FKK25" s="142"/>
      <c r="FKL25" s="142"/>
      <c r="FKM25" s="142"/>
      <c r="FKN25" s="142"/>
      <c r="FKO25" s="142"/>
      <c r="FKP25" s="142"/>
      <c r="FKQ25" s="142"/>
      <c r="FKR25" s="142"/>
      <c r="FKS25" s="142"/>
      <c r="FKT25" s="142"/>
      <c r="FKU25" s="142"/>
      <c r="FKV25" s="142"/>
      <c r="FKW25" s="142"/>
      <c r="FKX25" s="142"/>
      <c r="FKY25" s="142"/>
      <c r="FKZ25" s="142"/>
      <c r="FLA25" s="142"/>
      <c r="FLB25" s="142"/>
      <c r="FLC25" s="142"/>
      <c r="FLD25" s="142"/>
      <c r="FLE25" s="142"/>
      <c r="FLF25" s="142"/>
      <c r="FLG25" s="142"/>
      <c r="FLH25" s="142"/>
      <c r="FLI25" s="142"/>
      <c r="FLJ25" s="142"/>
      <c r="FLK25" s="142"/>
      <c r="FLL25" s="142"/>
      <c r="FLM25" s="142"/>
      <c r="FLN25" s="142"/>
      <c r="FLO25" s="142"/>
      <c r="FLP25" s="142"/>
      <c r="FLQ25" s="142"/>
      <c r="FLR25" s="142"/>
      <c r="FLS25" s="142"/>
      <c r="FLT25" s="142"/>
      <c r="FLU25" s="142"/>
      <c r="FLV25" s="142"/>
      <c r="FLW25" s="142"/>
      <c r="FLX25" s="142"/>
      <c r="FLY25" s="142"/>
      <c r="FLZ25" s="142"/>
      <c r="FMA25" s="142"/>
      <c r="FMB25" s="142"/>
      <c r="FMC25" s="142"/>
      <c r="FMD25" s="142"/>
      <c r="FME25" s="142"/>
      <c r="FMF25" s="142"/>
      <c r="FMG25" s="142"/>
      <c r="FMH25" s="142"/>
      <c r="FMI25" s="142"/>
      <c r="FMJ25" s="142"/>
      <c r="FMK25" s="142"/>
      <c r="FML25" s="142"/>
      <c r="FMM25" s="142"/>
      <c r="FMN25" s="142"/>
      <c r="FMO25" s="142"/>
      <c r="FMP25" s="142"/>
      <c r="FMQ25" s="142"/>
      <c r="FMR25" s="142"/>
      <c r="FMS25" s="142"/>
      <c r="FMT25" s="142"/>
      <c r="FMU25" s="142"/>
      <c r="FMV25" s="142"/>
      <c r="FMW25" s="142"/>
      <c r="FMX25" s="142"/>
      <c r="FMY25" s="142"/>
      <c r="FMZ25" s="142"/>
      <c r="FNA25" s="142"/>
      <c r="FNB25" s="142"/>
      <c r="FNC25" s="142"/>
      <c r="FND25" s="142"/>
      <c r="FNE25" s="142"/>
      <c r="FNF25" s="142"/>
      <c r="FNG25" s="142"/>
      <c r="FNH25" s="142"/>
      <c r="FNI25" s="142"/>
      <c r="FNJ25" s="142"/>
      <c r="FNK25" s="142"/>
      <c r="FNL25" s="142"/>
      <c r="FNM25" s="142"/>
      <c r="FNN25" s="142"/>
      <c r="FNO25" s="142"/>
      <c r="FNP25" s="142"/>
      <c r="FNQ25" s="142"/>
      <c r="FNR25" s="142"/>
      <c r="FNS25" s="142"/>
      <c r="FNT25" s="142"/>
      <c r="FNU25" s="142"/>
      <c r="FNV25" s="142"/>
      <c r="FNW25" s="142"/>
      <c r="FNX25" s="142"/>
      <c r="FNY25" s="142"/>
      <c r="FNZ25" s="142"/>
      <c r="FOA25" s="142"/>
      <c r="FOB25" s="142"/>
      <c r="FOC25" s="142"/>
      <c r="FOD25" s="142"/>
      <c r="FOE25" s="142"/>
      <c r="FOF25" s="142"/>
      <c r="FOG25" s="142"/>
      <c r="FOH25" s="142"/>
      <c r="FOI25" s="142"/>
      <c r="FOJ25" s="142"/>
      <c r="FOK25" s="142"/>
      <c r="FOL25" s="142"/>
      <c r="FOM25" s="142"/>
      <c r="FON25" s="142"/>
      <c r="FOO25" s="142"/>
      <c r="FOP25" s="142"/>
      <c r="FOQ25" s="142"/>
      <c r="FOR25" s="142"/>
      <c r="FOS25" s="142"/>
      <c r="FOT25" s="142"/>
      <c r="FOU25" s="142"/>
      <c r="FOV25" s="142"/>
      <c r="FOW25" s="142"/>
      <c r="FOX25" s="142"/>
      <c r="FOY25" s="142"/>
      <c r="FOZ25" s="142"/>
      <c r="FPA25" s="142"/>
      <c r="FPB25" s="142"/>
      <c r="FPC25" s="142"/>
      <c r="FPD25" s="142"/>
      <c r="FPE25" s="142"/>
      <c r="FPF25" s="142"/>
      <c r="FPG25" s="142"/>
      <c r="FPH25" s="142"/>
      <c r="FPI25" s="142"/>
      <c r="FPJ25" s="142"/>
      <c r="FPK25" s="142"/>
      <c r="FPL25" s="142"/>
      <c r="FPM25" s="142"/>
      <c r="FPN25" s="142"/>
      <c r="FPO25" s="142"/>
      <c r="FPP25" s="142"/>
      <c r="FPQ25" s="142"/>
      <c r="FPR25" s="142"/>
      <c r="FPS25" s="142"/>
      <c r="FPT25" s="142"/>
      <c r="FPU25" s="142"/>
      <c r="FPV25" s="142"/>
      <c r="FPW25" s="142"/>
      <c r="FPX25" s="142"/>
      <c r="FPY25" s="142"/>
      <c r="FPZ25" s="142"/>
      <c r="FQA25" s="142"/>
      <c r="FQB25" s="142"/>
      <c r="FQC25" s="142"/>
      <c r="FQD25" s="142"/>
      <c r="FQE25" s="142"/>
      <c r="FQF25" s="142"/>
      <c r="FQG25" s="142"/>
      <c r="FQH25" s="142"/>
      <c r="FQI25" s="142"/>
      <c r="FQJ25" s="142"/>
      <c r="FQK25" s="142"/>
      <c r="FQL25" s="142"/>
      <c r="FQM25" s="142"/>
      <c r="FQN25" s="142"/>
      <c r="FQO25" s="142"/>
      <c r="FQP25" s="142"/>
      <c r="FQQ25" s="142"/>
      <c r="FQR25" s="142"/>
      <c r="FQS25" s="142"/>
      <c r="FQT25" s="142"/>
      <c r="FQU25" s="142"/>
      <c r="FQV25" s="142"/>
      <c r="FQW25" s="142"/>
      <c r="FQX25" s="142"/>
      <c r="FQY25" s="142"/>
      <c r="FQZ25" s="142"/>
      <c r="FRA25" s="142"/>
      <c r="FRB25" s="142"/>
      <c r="FRC25" s="142"/>
      <c r="FRD25" s="142"/>
      <c r="FRE25" s="142"/>
      <c r="FRF25" s="142"/>
      <c r="FRG25" s="142"/>
      <c r="FRH25" s="142"/>
      <c r="FRI25" s="142"/>
      <c r="FRJ25" s="142"/>
      <c r="FRK25" s="142"/>
      <c r="FRL25" s="142"/>
      <c r="FRM25" s="142"/>
      <c r="FRN25" s="142"/>
      <c r="FRO25" s="142"/>
      <c r="FRP25" s="142"/>
      <c r="FRQ25" s="142"/>
      <c r="FRR25" s="142"/>
      <c r="FRS25" s="142"/>
      <c r="FRT25" s="142"/>
      <c r="FRU25" s="142"/>
      <c r="FRV25" s="142"/>
      <c r="FRW25" s="142"/>
      <c r="FRX25" s="142"/>
      <c r="FRY25" s="142"/>
      <c r="FRZ25" s="142"/>
      <c r="FSA25" s="142"/>
      <c r="FSB25" s="142"/>
      <c r="FSC25" s="142"/>
      <c r="FSD25" s="142"/>
      <c r="FSE25" s="142"/>
      <c r="FSF25" s="142"/>
      <c r="FSG25" s="142"/>
      <c r="FSH25" s="142"/>
      <c r="FSI25" s="142"/>
      <c r="FSJ25" s="142"/>
      <c r="FSK25" s="142"/>
      <c r="FSL25" s="142"/>
      <c r="FSM25" s="142"/>
      <c r="FSN25" s="142"/>
      <c r="FSO25" s="142"/>
      <c r="FSP25" s="142"/>
      <c r="FSQ25" s="142"/>
      <c r="FSR25" s="142"/>
      <c r="FSS25" s="142"/>
      <c r="FST25" s="142"/>
      <c r="FSU25" s="142"/>
      <c r="FSV25" s="142"/>
      <c r="FSW25" s="142"/>
      <c r="FSX25" s="142"/>
      <c r="FSY25" s="142"/>
      <c r="FSZ25" s="142"/>
      <c r="FTA25" s="142"/>
      <c r="FTB25" s="142"/>
      <c r="FTC25" s="142"/>
      <c r="FTD25" s="142"/>
      <c r="FTE25" s="142"/>
      <c r="FTF25" s="142"/>
      <c r="FTG25" s="142"/>
      <c r="FTH25" s="142"/>
      <c r="FTI25" s="142"/>
      <c r="FTJ25" s="142"/>
      <c r="FTK25" s="142"/>
      <c r="FTL25" s="142"/>
      <c r="FTM25" s="142"/>
      <c r="FTN25" s="142"/>
      <c r="FTO25" s="142"/>
      <c r="FTP25" s="142"/>
      <c r="FTQ25" s="142"/>
      <c r="FTR25" s="142"/>
      <c r="FTS25" s="142"/>
      <c r="FTT25" s="142"/>
      <c r="FTU25" s="142"/>
      <c r="FTV25" s="142"/>
      <c r="FTW25" s="142"/>
      <c r="FTX25" s="142"/>
      <c r="FTY25" s="142"/>
      <c r="FTZ25" s="142"/>
      <c r="FUA25" s="142"/>
      <c r="FUB25" s="142"/>
      <c r="FUC25" s="142"/>
      <c r="FUD25" s="142"/>
      <c r="FUE25" s="142"/>
      <c r="FUF25" s="142"/>
      <c r="FUG25" s="142"/>
      <c r="FUH25" s="142"/>
      <c r="FUI25" s="142"/>
      <c r="FUJ25" s="142"/>
      <c r="FUK25" s="142"/>
      <c r="FUL25" s="142"/>
      <c r="FUM25" s="142"/>
      <c r="FUN25" s="142"/>
      <c r="FUO25" s="142"/>
      <c r="FUP25" s="142"/>
      <c r="FUQ25" s="142"/>
      <c r="FUR25" s="142"/>
      <c r="FUS25" s="142"/>
      <c r="FUT25" s="142"/>
      <c r="FUU25" s="142"/>
      <c r="FUV25" s="142"/>
      <c r="FUW25" s="142"/>
      <c r="FUX25" s="142"/>
      <c r="FUY25" s="142"/>
      <c r="FUZ25" s="142"/>
      <c r="FVA25" s="142"/>
      <c r="FVB25" s="142"/>
      <c r="FVC25" s="142"/>
      <c r="FVD25" s="142"/>
      <c r="FVE25" s="142"/>
      <c r="FVF25" s="142"/>
      <c r="FVG25" s="142"/>
      <c r="FVH25" s="142"/>
      <c r="FVI25" s="142"/>
      <c r="FVJ25" s="142"/>
      <c r="FVK25" s="142"/>
      <c r="FVL25" s="142"/>
      <c r="FVM25" s="142"/>
      <c r="FVN25" s="142"/>
      <c r="FVO25" s="142"/>
      <c r="FVP25" s="142"/>
      <c r="FVQ25" s="142"/>
      <c r="FVR25" s="142"/>
      <c r="FVS25" s="142"/>
      <c r="FVT25" s="142"/>
      <c r="FVU25" s="142"/>
      <c r="FVV25" s="142"/>
      <c r="FVW25" s="142"/>
      <c r="FVX25" s="142"/>
      <c r="FVY25" s="142"/>
      <c r="FVZ25" s="142"/>
      <c r="FWA25" s="142"/>
      <c r="FWB25" s="142"/>
      <c r="FWC25" s="142"/>
      <c r="FWD25" s="142"/>
      <c r="FWE25" s="142"/>
      <c r="FWF25" s="142"/>
      <c r="FWG25" s="142"/>
      <c r="FWH25" s="142"/>
      <c r="FWI25" s="142"/>
      <c r="FWJ25" s="142"/>
      <c r="FWK25" s="142"/>
      <c r="FWL25" s="142"/>
      <c r="FWM25" s="142"/>
      <c r="FWN25" s="142"/>
      <c r="FWO25" s="142"/>
      <c r="FWP25" s="142"/>
      <c r="FWQ25" s="142"/>
      <c r="FWR25" s="142"/>
      <c r="FWS25" s="142"/>
      <c r="FWT25" s="142"/>
      <c r="FWU25" s="142"/>
      <c r="FWV25" s="142"/>
      <c r="FWW25" s="142"/>
      <c r="FWX25" s="142"/>
      <c r="FWY25" s="142"/>
      <c r="FWZ25" s="142"/>
      <c r="FXA25" s="142"/>
      <c r="FXB25" s="142"/>
      <c r="FXC25" s="142"/>
      <c r="FXD25" s="142"/>
      <c r="FXE25" s="142"/>
      <c r="FXF25" s="142"/>
      <c r="FXG25" s="142"/>
      <c r="FXH25" s="142"/>
      <c r="FXI25" s="142"/>
      <c r="FXJ25" s="142"/>
      <c r="FXK25" s="142"/>
      <c r="FXL25" s="142"/>
      <c r="FXM25" s="142"/>
      <c r="FXN25" s="142"/>
      <c r="FXO25" s="142"/>
      <c r="FXP25" s="142"/>
      <c r="FXQ25" s="142"/>
      <c r="FXR25" s="142"/>
      <c r="FXS25" s="142"/>
      <c r="FXT25" s="142"/>
      <c r="FXU25" s="142"/>
      <c r="FXV25" s="142"/>
      <c r="FXW25" s="142"/>
      <c r="FXX25" s="142"/>
      <c r="FXY25" s="142"/>
      <c r="FXZ25" s="142"/>
      <c r="FYA25" s="142"/>
      <c r="FYB25" s="142"/>
      <c r="FYC25" s="142"/>
      <c r="FYD25" s="142"/>
      <c r="FYE25" s="142"/>
      <c r="FYF25" s="142"/>
      <c r="FYG25" s="142"/>
      <c r="FYH25" s="142"/>
      <c r="FYI25" s="142"/>
      <c r="FYJ25" s="142"/>
      <c r="FYK25" s="142"/>
      <c r="FYL25" s="142"/>
      <c r="FYM25" s="142"/>
      <c r="FYN25" s="142"/>
      <c r="FYO25" s="142"/>
      <c r="FYP25" s="142"/>
      <c r="FYQ25" s="142"/>
      <c r="FYR25" s="142"/>
      <c r="FYS25" s="142"/>
      <c r="FYT25" s="142"/>
      <c r="FYU25" s="142"/>
      <c r="FYV25" s="142"/>
      <c r="FYW25" s="142"/>
      <c r="FYX25" s="142"/>
      <c r="FYY25" s="142"/>
      <c r="FYZ25" s="142"/>
      <c r="FZA25" s="142"/>
      <c r="FZB25" s="142"/>
      <c r="FZC25" s="142"/>
      <c r="FZD25" s="142"/>
      <c r="FZE25" s="142"/>
      <c r="FZF25" s="142"/>
      <c r="FZG25" s="142"/>
      <c r="FZH25" s="142"/>
      <c r="FZI25" s="142"/>
      <c r="FZJ25" s="142"/>
      <c r="FZK25" s="142"/>
      <c r="FZL25" s="142"/>
      <c r="FZM25" s="142"/>
      <c r="FZN25" s="142"/>
      <c r="FZO25" s="142"/>
      <c r="FZP25" s="142"/>
      <c r="FZQ25" s="142"/>
      <c r="FZR25" s="142"/>
      <c r="FZS25" s="142"/>
      <c r="FZT25" s="142"/>
      <c r="FZU25" s="142"/>
      <c r="FZV25" s="142"/>
      <c r="FZW25" s="142"/>
      <c r="FZX25" s="142"/>
      <c r="FZY25" s="142"/>
      <c r="FZZ25" s="142"/>
      <c r="GAA25" s="142"/>
      <c r="GAB25" s="142"/>
      <c r="GAC25" s="142"/>
      <c r="GAD25" s="142"/>
      <c r="GAE25" s="142"/>
      <c r="GAF25" s="142"/>
      <c r="GAG25" s="142"/>
      <c r="GAH25" s="142"/>
      <c r="GAI25" s="142"/>
      <c r="GAJ25" s="142"/>
      <c r="GAK25" s="142"/>
      <c r="GAL25" s="142"/>
      <c r="GAM25" s="142"/>
      <c r="GAN25" s="142"/>
      <c r="GAO25" s="142"/>
      <c r="GAP25" s="142"/>
      <c r="GAQ25" s="142"/>
      <c r="GAR25" s="142"/>
      <c r="GAS25" s="142"/>
      <c r="GAT25" s="142"/>
      <c r="GAU25" s="142"/>
      <c r="GAV25" s="142"/>
      <c r="GAW25" s="142"/>
      <c r="GAX25" s="142"/>
      <c r="GAY25" s="142"/>
      <c r="GAZ25" s="142"/>
      <c r="GBA25" s="142"/>
      <c r="GBB25" s="142"/>
      <c r="GBC25" s="142"/>
      <c r="GBD25" s="142"/>
      <c r="GBE25" s="142"/>
      <c r="GBF25" s="142"/>
      <c r="GBG25" s="142"/>
      <c r="GBH25" s="142"/>
      <c r="GBI25" s="142"/>
      <c r="GBJ25" s="142"/>
      <c r="GBK25" s="142"/>
      <c r="GBL25" s="142"/>
      <c r="GBM25" s="142"/>
      <c r="GBN25" s="142"/>
      <c r="GBO25" s="142"/>
      <c r="GBP25" s="142"/>
      <c r="GBQ25" s="142"/>
      <c r="GBR25" s="142"/>
      <c r="GBS25" s="142"/>
      <c r="GBT25" s="142"/>
      <c r="GBU25" s="142"/>
      <c r="GBV25" s="142"/>
      <c r="GBW25" s="142"/>
      <c r="GBX25" s="142"/>
      <c r="GBY25" s="142"/>
      <c r="GBZ25" s="142"/>
      <c r="GCA25" s="142"/>
      <c r="GCB25" s="142"/>
      <c r="GCC25" s="142"/>
      <c r="GCD25" s="142"/>
      <c r="GCE25" s="142"/>
      <c r="GCF25" s="142"/>
      <c r="GCG25" s="142"/>
      <c r="GCH25" s="142"/>
      <c r="GCI25" s="142"/>
      <c r="GCJ25" s="142"/>
      <c r="GCK25" s="142"/>
      <c r="GCL25" s="142"/>
      <c r="GCM25" s="142"/>
      <c r="GCN25" s="142"/>
      <c r="GCO25" s="142"/>
      <c r="GCP25" s="142"/>
      <c r="GCQ25" s="142"/>
      <c r="GCR25" s="142"/>
      <c r="GCS25" s="142"/>
      <c r="GCT25" s="142"/>
      <c r="GCU25" s="142"/>
      <c r="GCV25" s="142"/>
      <c r="GCW25" s="142"/>
      <c r="GCX25" s="142"/>
      <c r="GCY25" s="142"/>
      <c r="GCZ25" s="142"/>
      <c r="GDA25" s="142"/>
      <c r="GDB25" s="142"/>
      <c r="GDC25" s="142"/>
      <c r="GDD25" s="142"/>
      <c r="GDE25" s="142"/>
      <c r="GDF25" s="142"/>
      <c r="GDG25" s="142"/>
      <c r="GDH25" s="142"/>
      <c r="GDI25" s="142"/>
      <c r="GDJ25" s="142"/>
      <c r="GDK25" s="142"/>
      <c r="GDL25" s="142"/>
      <c r="GDM25" s="142"/>
      <c r="GDN25" s="142"/>
      <c r="GDO25" s="142"/>
      <c r="GDP25" s="142"/>
      <c r="GDQ25" s="142"/>
      <c r="GDR25" s="142"/>
      <c r="GDS25" s="142"/>
      <c r="GDT25" s="142"/>
      <c r="GDU25" s="142"/>
      <c r="GDV25" s="142"/>
      <c r="GDW25" s="142"/>
      <c r="GDX25" s="142"/>
      <c r="GDY25" s="142"/>
      <c r="GDZ25" s="142"/>
      <c r="GEA25" s="142"/>
      <c r="GEB25" s="142"/>
      <c r="GEC25" s="142"/>
      <c r="GED25" s="142"/>
      <c r="GEE25" s="142"/>
      <c r="GEF25" s="142"/>
      <c r="GEG25" s="142"/>
      <c r="GEH25" s="142"/>
      <c r="GEI25" s="142"/>
      <c r="GEJ25" s="142"/>
      <c r="GEK25" s="142"/>
      <c r="GEL25" s="142"/>
      <c r="GEM25" s="142"/>
      <c r="GEN25" s="142"/>
      <c r="GEO25" s="142"/>
      <c r="GEP25" s="142"/>
      <c r="GEQ25" s="142"/>
      <c r="GER25" s="142"/>
      <c r="GES25" s="142"/>
      <c r="GET25" s="142"/>
      <c r="GEU25" s="142"/>
      <c r="GEV25" s="142"/>
      <c r="GEW25" s="142"/>
      <c r="GEX25" s="142"/>
      <c r="GEY25" s="142"/>
      <c r="GEZ25" s="142"/>
      <c r="GFA25" s="142"/>
      <c r="GFB25" s="142"/>
      <c r="GFC25" s="142"/>
      <c r="GFD25" s="142"/>
      <c r="GFE25" s="142"/>
      <c r="GFF25" s="142"/>
      <c r="GFG25" s="142"/>
      <c r="GFH25" s="142"/>
      <c r="GFI25" s="142"/>
      <c r="GFJ25" s="142"/>
      <c r="GFK25" s="142"/>
      <c r="GFL25" s="142"/>
      <c r="GFM25" s="142"/>
      <c r="GFN25" s="142"/>
      <c r="GFO25" s="142"/>
      <c r="GFP25" s="142"/>
      <c r="GFQ25" s="142"/>
      <c r="GFR25" s="142"/>
      <c r="GFS25" s="142"/>
      <c r="GFT25" s="142"/>
      <c r="GFU25" s="142"/>
      <c r="GFV25" s="142"/>
      <c r="GFW25" s="142"/>
      <c r="GFX25" s="142"/>
      <c r="GFY25" s="142"/>
      <c r="GFZ25" s="142"/>
      <c r="GGA25" s="142"/>
      <c r="GGB25" s="142"/>
      <c r="GGC25" s="142"/>
      <c r="GGD25" s="142"/>
      <c r="GGE25" s="142"/>
      <c r="GGF25" s="142"/>
      <c r="GGG25" s="142"/>
      <c r="GGH25" s="142"/>
      <c r="GGI25" s="142"/>
      <c r="GGJ25" s="142"/>
      <c r="GGK25" s="142"/>
      <c r="GGL25" s="142"/>
      <c r="GGM25" s="142"/>
      <c r="GGN25" s="142"/>
      <c r="GGO25" s="142"/>
      <c r="GGP25" s="142"/>
      <c r="GGQ25" s="142"/>
      <c r="GGR25" s="142"/>
      <c r="GGS25" s="142"/>
      <c r="GGT25" s="142"/>
      <c r="GGU25" s="142"/>
      <c r="GGV25" s="142"/>
      <c r="GGW25" s="142"/>
      <c r="GGX25" s="142"/>
      <c r="GGY25" s="142"/>
      <c r="GGZ25" s="142"/>
      <c r="GHA25" s="142"/>
      <c r="GHB25" s="142"/>
      <c r="GHC25" s="142"/>
      <c r="GHD25" s="142"/>
      <c r="GHE25" s="142"/>
      <c r="GHF25" s="142"/>
      <c r="GHG25" s="142"/>
      <c r="GHH25" s="142"/>
      <c r="GHI25" s="142"/>
      <c r="GHJ25" s="142"/>
      <c r="GHK25" s="142"/>
      <c r="GHL25" s="142"/>
      <c r="GHM25" s="142"/>
      <c r="GHN25" s="142"/>
      <c r="GHO25" s="142"/>
      <c r="GHP25" s="142"/>
      <c r="GHQ25" s="142"/>
      <c r="GHR25" s="142"/>
      <c r="GHS25" s="142"/>
      <c r="GHT25" s="142"/>
      <c r="GHU25" s="142"/>
      <c r="GHV25" s="142"/>
      <c r="GHW25" s="142"/>
      <c r="GHX25" s="142"/>
      <c r="GHY25" s="142"/>
      <c r="GHZ25" s="142"/>
      <c r="GIA25" s="142"/>
      <c r="GIB25" s="142"/>
      <c r="GIC25" s="142"/>
      <c r="GID25" s="142"/>
      <c r="GIE25" s="142"/>
      <c r="GIF25" s="142"/>
      <c r="GIG25" s="142"/>
      <c r="GIH25" s="142"/>
      <c r="GII25" s="142"/>
      <c r="GIJ25" s="142"/>
      <c r="GIK25" s="142"/>
      <c r="GIL25" s="142"/>
      <c r="GIM25" s="142"/>
      <c r="GIN25" s="142"/>
      <c r="GIO25" s="142"/>
      <c r="GIP25" s="142"/>
      <c r="GIQ25" s="142"/>
      <c r="GIR25" s="142"/>
      <c r="GIS25" s="142"/>
      <c r="GIT25" s="142"/>
      <c r="GIU25" s="142"/>
      <c r="GIV25" s="142"/>
      <c r="GIW25" s="142"/>
      <c r="GIX25" s="142"/>
      <c r="GIY25" s="142"/>
      <c r="GIZ25" s="142"/>
      <c r="GJA25" s="142"/>
      <c r="GJB25" s="142"/>
      <c r="GJC25" s="142"/>
      <c r="GJD25" s="142"/>
      <c r="GJE25" s="142"/>
      <c r="GJF25" s="142"/>
      <c r="GJG25" s="142"/>
      <c r="GJH25" s="142"/>
      <c r="GJI25" s="142"/>
      <c r="GJJ25" s="142"/>
      <c r="GJK25" s="142"/>
      <c r="GJL25" s="142"/>
      <c r="GJM25" s="142"/>
      <c r="GJN25" s="142"/>
      <c r="GJO25" s="142"/>
      <c r="GJP25" s="142"/>
      <c r="GJQ25" s="142"/>
      <c r="GJR25" s="142"/>
      <c r="GJS25" s="142"/>
      <c r="GJT25" s="142"/>
      <c r="GJU25" s="142"/>
      <c r="GJV25" s="142"/>
      <c r="GJW25" s="142"/>
      <c r="GJX25" s="142"/>
      <c r="GJY25" s="142"/>
      <c r="GJZ25" s="142"/>
      <c r="GKA25" s="142"/>
      <c r="GKB25" s="142"/>
      <c r="GKC25" s="142"/>
      <c r="GKD25" s="142"/>
      <c r="GKE25" s="142"/>
      <c r="GKF25" s="142"/>
      <c r="GKG25" s="142"/>
      <c r="GKH25" s="142"/>
      <c r="GKI25" s="142"/>
      <c r="GKJ25" s="142"/>
      <c r="GKK25" s="142"/>
      <c r="GKL25" s="142"/>
      <c r="GKM25" s="142"/>
      <c r="GKN25" s="142"/>
      <c r="GKO25" s="142"/>
      <c r="GKP25" s="142"/>
      <c r="GKQ25" s="142"/>
      <c r="GKR25" s="142"/>
      <c r="GKS25" s="142"/>
      <c r="GKT25" s="142"/>
      <c r="GKU25" s="142"/>
      <c r="GKV25" s="142"/>
      <c r="GKW25" s="142"/>
      <c r="GKX25" s="142"/>
      <c r="GKY25" s="142"/>
      <c r="GKZ25" s="142"/>
      <c r="GLA25" s="142"/>
      <c r="GLB25" s="142"/>
      <c r="GLC25" s="142"/>
      <c r="GLD25" s="142"/>
      <c r="GLE25" s="142"/>
      <c r="GLF25" s="142"/>
      <c r="GLG25" s="142"/>
      <c r="GLH25" s="142"/>
      <c r="GLI25" s="142"/>
      <c r="GLJ25" s="142"/>
      <c r="GLK25" s="142"/>
      <c r="GLL25" s="142"/>
      <c r="GLM25" s="142"/>
      <c r="GLN25" s="142"/>
      <c r="GLO25" s="142"/>
      <c r="GLP25" s="142"/>
      <c r="GLQ25" s="142"/>
      <c r="GLR25" s="142"/>
      <c r="GLS25" s="142"/>
      <c r="GLT25" s="142"/>
      <c r="GLU25" s="142"/>
      <c r="GLV25" s="142"/>
      <c r="GLW25" s="142"/>
      <c r="GLX25" s="142"/>
      <c r="GLY25" s="142"/>
      <c r="GLZ25" s="142"/>
      <c r="GMA25" s="142"/>
      <c r="GMB25" s="142"/>
      <c r="GMC25" s="142"/>
      <c r="GMD25" s="142"/>
      <c r="GME25" s="142"/>
      <c r="GMF25" s="142"/>
      <c r="GMG25" s="142"/>
      <c r="GMH25" s="142"/>
      <c r="GMI25" s="142"/>
      <c r="GMJ25" s="142"/>
      <c r="GMK25" s="142"/>
      <c r="GML25" s="142"/>
      <c r="GMM25" s="142"/>
      <c r="GMN25" s="142"/>
      <c r="GMO25" s="142"/>
      <c r="GMP25" s="142"/>
      <c r="GMQ25" s="142"/>
      <c r="GMR25" s="142"/>
      <c r="GMS25" s="142"/>
      <c r="GMT25" s="142"/>
      <c r="GMU25" s="142"/>
      <c r="GMV25" s="142"/>
      <c r="GMW25" s="142"/>
      <c r="GMX25" s="142"/>
      <c r="GMY25" s="142"/>
      <c r="GMZ25" s="142"/>
      <c r="GNA25" s="142"/>
      <c r="GNB25" s="142"/>
      <c r="GNC25" s="142"/>
      <c r="GND25" s="142"/>
      <c r="GNE25" s="142"/>
      <c r="GNF25" s="142"/>
      <c r="GNG25" s="142"/>
      <c r="GNH25" s="142"/>
      <c r="GNI25" s="142"/>
      <c r="GNJ25" s="142"/>
      <c r="GNK25" s="142"/>
      <c r="GNL25" s="142"/>
      <c r="GNM25" s="142"/>
      <c r="GNN25" s="142"/>
      <c r="GNO25" s="142"/>
      <c r="GNP25" s="142"/>
      <c r="GNQ25" s="142"/>
      <c r="GNR25" s="142"/>
      <c r="GNS25" s="142"/>
      <c r="GNT25" s="142"/>
      <c r="GNU25" s="142"/>
      <c r="GNV25" s="142"/>
      <c r="GNW25" s="142"/>
      <c r="GNX25" s="142"/>
      <c r="GNY25" s="142"/>
      <c r="GNZ25" s="142"/>
      <c r="GOA25" s="142"/>
      <c r="GOB25" s="142"/>
      <c r="GOC25" s="142"/>
      <c r="GOD25" s="142"/>
      <c r="GOE25" s="142"/>
      <c r="GOF25" s="142"/>
      <c r="GOG25" s="142"/>
      <c r="GOH25" s="142"/>
      <c r="GOI25" s="142"/>
      <c r="GOJ25" s="142"/>
      <c r="GOK25" s="142"/>
      <c r="GOL25" s="142"/>
      <c r="GOM25" s="142"/>
      <c r="GON25" s="142"/>
      <c r="GOO25" s="142"/>
      <c r="GOP25" s="142"/>
      <c r="GOQ25" s="142"/>
      <c r="GOR25" s="142"/>
      <c r="GOS25" s="142"/>
      <c r="GOT25" s="142"/>
      <c r="GOU25" s="142"/>
      <c r="GOV25" s="142"/>
      <c r="GOW25" s="142"/>
      <c r="GOX25" s="142"/>
      <c r="GOY25" s="142"/>
      <c r="GOZ25" s="142"/>
      <c r="GPA25" s="142"/>
      <c r="GPB25" s="142"/>
      <c r="GPC25" s="142"/>
      <c r="GPD25" s="142"/>
      <c r="GPE25" s="142"/>
      <c r="GPF25" s="142"/>
      <c r="GPG25" s="142"/>
      <c r="GPH25" s="142"/>
      <c r="GPI25" s="142"/>
      <c r="GPJ25" s="142"/>
      <c r="GPK25" s="142"/>
      <c r="GPL25" s="142"/>
      <c r="GPM25" s="142"/>
      <c r="GPN25" s="142"/>
      <c r="GPO25" s="142"/>
      <c r="GPP25" s="142"/>
      <c r="GPQ25" s="142"/>
      <c r="GPR25" s="142"/>
      <c r="GPS25" s="142"/>
      <c r="GPT25" s="142"/>
      <c r="GPU25" s="142"/>
      <c r="GPV25" s="142"/>
      <c r="GPW25" s="142"/>
      <c r="GPX25" s="142"/>
      <c r="GPY25" s="142"/>
      <c r="GPZ25" s="142"/>
      <c r="GQA25" s="142"/>
      <c r="GQB25" s="142"/>
      <c r="GQC25" s="142"/>
      <c r="GQD25" s="142"/>
      <c r="GQE25" s="142"/>
      <c r="GQF25" s="142"/>
      <c r="GQG25" s="142"/>
      <c r="GQH25" s="142"/>
      <c r="GQI25" s="142"/>
      <c r="GQJ25" s="142"/>
      <c r="GQK25" s="142"/>
      <c r="GQL25" s="142"/>
      <c r="GQM25" s="142"/>
      <c r="GQN25" s="142"/>
      <c r="GQO25" s="142"/>
      <c r="GQP25" s="142"/>
      <c r="GQQ25" s="142"/>
      <c r="GQR25" s="142"/>
      <c r="GQS25" s="142"/>
      <c r="GQT25" s="142"/>
      <c r="GQU25" s="142"/>
      <c r="GQV25" s="142"/>
      <c r="GQW25" s="142"/>
      <c r="GQX25" s="142"/>
      <c r="GQY25" s="142"/>
      <c r="GQZ25" s="142"/>
      <c r="GRA25" s="142"/>
      <c r="GRB25" s="142"/>
      <c r="GRC25" s="142"/>
      <c r="GRD25" s="142"/>
      <c r="GRE25" s="142"/>
      <c r="GRF25" s="142"/>
      <c r="GRG25" s="142"/>
      <c r="GRH25" s="142"/>
      <c r="GRI25" s="142"/>
      <c r="GRJ25" s="142"/>
      <c r="GRK25" s="142"/>
      <c r="GRL25" s="142"/>
      <c r="GRM25" s="142"/>
      <c r="GRN25" s="142"/>
      <c r="GRO25" s="142"/>
      <c r="GRP25" s="142"/>
      <c r="GRQ25" s="142"/>
      <c r="GRR25" s="142"/>
      <c r="GRS25" s="142"/>
      <c r="GRT25" s="142"/>
      <c r="GRU25" s="142"/>
      <c r="GRV25" s="142"/>
      <c r="GRW25" s="142"/>
      <c r="GRX25" s="142"/>
      <c r="GRY25" s="142"/>
      <c r="GRZ25" s="142"/>
      <c r="GSA25" s="142"/>
      <c r="GSB25" s="142"/>
      <c r="GSC25" s="142"/>
      <c r="GSD25" s="142"/>
      <c r="GSE25" s="142"/>
      <c r="GSF25" s="142"/>
      <c r="GSG25" s="142"/>
      <c r="GSH25" s="142"/>
      <c r="GSI25" s="142"/>
      <c r="GSJ25" s="142"/>
      <c r="GSK25" s="142"/>
      <c r="GSL25" s="142"/>
      <c r="GSM25" s="142"/>
      <c r="GSN25" s="142"/>
      <c r="GSO25" s="142"/>
      <c r="GSP25" s="142"/>
      <c r="GSQ25" s="142"/>
      <c r="GSR25" s="142"/>
      <c r="GSS25" s="142"/>
      <c r="GST25" s="142"/>
      <c r="GSU25" s="142"/>
      <c r="GSV25" s="142"/>
      <c r="GSW25" s="142"/>
      <c r="GSX25" s="142"/>
      <c r="GSY25" s="142"/>
      <c r="GSZ25" s="142"/>
      <c r="GTA25" s="142"/>
      <c r="GTB25" s="142"/>
      <c r="GTC25" s="142"/>
      <c r="GTD25" s="142"/>
      <c r="GTE25" s="142"/>
      <c r="GTF25" s="142"/>
      <c r="GTG25" s="142"/>
      <c r="GTH25" s="142"/>
      <c r="GTI25" s="142"/>
      <c r="GTJ25" s="142"/>
      <c r="GTK25" s="142"/>
      <c r="GTL25" s="142"/>
      <c r="GTM25" s="142"/>
      <c r="GTN25" s="142"/>
      <c r="GTO25" s="142"/>
      <c r="GTP25" s="142"/>
      <c r="GTQ25" s="142"/>
      <c r="GTR25" s="142"/>
      <c r="GTS25" s="142"/>
      <c r="GTT25" s="142"/>
      <c r="GTU25" s="142"/>
      <c r="GTV25" s="142"/>
      <c r="GTW25" s="142"/>
      <c r="GTX25" s="142"/>
      <c r="GTY25" s="142"/>
      <c r="GTZ25" s="142"/>
      <c r="GUA25" s="142"/>
      <c r="GUB25" s="142"/>
      <c r="GUC25" s="142"/>
      <c r="GUD25" s="142"/>
      <c r="GUE25" s="142"/>
      <c r="GUF25" s="142"/>
      <c r="GUG25" s="142"/>
      <c r="GUH25" s="142"/>
      <c r="GUI25" s="142"/>
      <c r="GUJ25" s="142"/>
      <c r="GUK25" s="142"/>
      <c r="GUL25" s="142"/>
      <c r="GUM25" s="142"/>
      <c r="GUN25" s="142"/>
      <c r="GUO25" s="142"/>
      <c r="GUP25" s="142"/>
      <c r="GUQ25" s="142"/>
      <c r="GUR25" s="142"/>
      <c r="GUS25" s="142"/>
      <c r="GUT25" s="142"/>
      <c r="GUU25" s="142"/>
      <c r="GUV25" s="142"/>
      <c r="GUW25" s="142"/>
      <c r="GUX25" s="142"/>
      <c r="GUY25" s="142"/>
      <c r="GUZ25" s="142"/>
      <c r="GVA25" s="142"/>
      <c r="GVB25" s="142"/>
      <c r="GVC25" s="142"/>
      <c r="GVD25" s="142"/>
      <c r="GVE25" s="142"/>
      <c r="GVF25" s="142"/>
      <c r="GVG25" s="142"/>
      <c r="GVH25" s="142"/>
      <c r="GVI25" s="142"/>
      <c r="GVJ25" s="142"/>
      <c r="GVK25" s="142"/>
      <c r="GVL25" s="142"/>
      <c r="GVM25" s="142"/>
      <c r="GVN25" s="142"/>
      <c r="GVO25" s="142"/>
      <c r="GVP25" s="142"/>
      <c r="GVQ25" s="142"/>
      <c r="GVR25" s="142"/>
      <c r="GVS25" s="142"/>
      <c r="GVT25" s="142"/>
      <c r="GVU25" s="142"/>
      <c r="GVV25" s="142"/>
      <c r="GVW25" s="142"/>
      <c r="GVX25" s="142"/>
      <c r="GVY25" s="142"/>
      <c r="GVZ25" s="142"/>
      <c r="GWA25" s="142"/>
      <c r="GWB25" s="142"/>
      <c r="GWC25" s="142"/>
      <c r="GWD25" s="142"/>
      <c r="GWE25" s="142"/>
      <c r="GWF25" s="142"/>
      <c r="GWG25" s="142"/>
      <c r="GWH25" s="142"/>
      <c r="GWI25" s="142"/>
      <c r="GWJ25" s="142"/>
      <c r="GWK25" s="142"/>
      <c r="GWL25" s="142"/>
      <c r="GWM25" s="142"/>
      <c r="GWN25" s="142"/>
      <c r="GWO25" s="142"/>
      <c r="GWP25" s="142"/>
      <c r="GWQ25" s="142"/>
      <c r="GWR25" s="142"/>
      <c r="GWS25" s="142"/>
      <c r="GWT25" s="142"/>
      <c r="GWU25" s="142"/>
      <c r="GWV25" s="142"/>
      <c r="GWW25" s="142"/>
      <c r="GWX25" s="142"/>
      <c r="GWY25" s="142"/>
      <c r="GWZ25" s="142"/>
      <c r="GXA25" s="142"/>
      <c r="GXB25" s="142"/>
      <c r="GXC25" s="142"/>
      <c r="GXD25" s="142"/>
      <c r="GXE25" s="142"/>
      <c r="GXF25" s="142"/>
      <c r="GXG25" s="142"/>
      <c r="GXH25" s="142"/>
      <c r="GXI25" s="142"/>
      <c r="GXJ25" s="142"/>
      <c r="GXK25" s="142"/>
      <c r="GXL25" s="142"/>
      <c r="GXM25" s="142"/>
      <c r="GXN25" s="142"/>
      <c r="GXO25" s="142"/>
      <c r="GXP25" s="142"/>
      <c r="GXQ25" s="142"/>
      <c r="GXR25" s="142"/>
      <c r="GXS25" s="142"/>
      <c r="GXT25" s="142"/>
      <c r="GXU25" s="142"/>
      <c r="GXV25" s="142"/>
      <c r="GXW25" s="142"/>
      <c r="GXX25" s="142"/>
      <c r="GXY25" s="142"/>
      <c r="GXZ25" s="142"/>
      <c r="GYA25" s="142"/>
      <c r="GYB25" s="142"/>
      <c r="GYC25" s="142"/>
      <c r="GYD25" s="142"/>
      <c r="GYE25" s="142"/>
      <c r="GYF25" s="142"/>
      <c r="GYG25" s="142"/>
      <c r="GYH25" s="142"/>
      <c r="GYI25" s="142"/>
      <c r="GYJ25" s="142"/>
      <c r="GYK25" s="142"/>
      <c r="GYL25" s="142"/>
      <c r="GYM25" s="142"/>
      <c r="GYN25" s="142"/>
      <c r="GYO25" s="142"/>
      <c r="GYP25" s="142"/>
      <c r="GYQ25" s="142"/>
      <c r="GYR25" s="142"/>
      <c r="GYS25" s="142"/>
      <c r="GYT25" s="142"/>
      <c r="GYU25" s="142"/>
      <c r="GYV25" s="142"/>
      <c r="GYW25" s="142"/>
      <c r="GYX25" s="142"/>
      <c r="GYY25" s="142"/>
      <c r="GYZ25" s="142"/>
      <c r="GZA25" s="142"/>
      <c r="GZB25" s="142"/>
      <c r="GZC25" s="142"/>
      <c r="GZD25" s="142"/>
      <c r="GZE25" s="142"/>
      <c r="GZF25" s="142"/>
      <c r="GZG25" s="142"/>
      <c r="GZH25" s="142"/>
      <c r="GZI25" s="142"/>
      <c r="GZJ25" s="142"/>
      <c r="GZK25" s="142"/>
      <c r="GZL25" s="142"/>
      <c r="GZM25" s="142"/>
      <c r="GZN25" s="142"/>
      <c r="GZO25" s="142"/>
      <c r="GZP25" s="142"/>
      <c r="GZQ25" s="142"/>
      <c r="GZR25" s="142"/>
      <c r="GZS25" s="142"/>
      <c r="GZT25" s="142"/>
      <c r="GZU25" s="142"/>
      <c r="GZV25" s="142"/>
      <c r="GZW25" s="142"/>
      <c r="GZX25" s="142"/>
      <c r="GZY25" s="142"/>
      <c r="GZZ25" s="142"/>
      <c r="HAA25" s="142"/>
      <c r="HAB25" s="142"/>
      <c r="HAC25" s="142"/>
      <c r="HAD25" s="142"/>
      <c r="HAE25" s="142"/>
      <c r="HAF25" s="142"/>
      <c r="HAG25" s="142"/>
      <c r="HAH25" s="142"/>
      <c r="HAI25" s="142"/>
      <c r="HAJ25" s="142"/>
      <c r="HAK25" s="142"/>
      <c r="HAL25" s="142"/>
      <c r="HAM25" s="142"/>
      <c r="HAN25" s="142"/>
      <c r="HAO25" s="142"/>
      <c r="HAP25" s="142"/>
      <c r="HAQ25" s="142"/>
      <c r="HAR25" s="142"/>
      <c r="HAS25" s="142"/>
      <c r="HAT25" s="142"/>
      <c r="HAU25" s="142"/>
      <c r="HAV25" s="142"/>
      <c r="HAW25" s="142"/>
      <c r="HAX25" s="142"/>
      <c r="HAY25" s="142"/>
      <c r="HAZ25" s="142"/>
      <c r="HBA25" s="142"/>
      <c r="HBB25" s="142"/>
      <c r="HBC25" s="142"/>
      <c r="HBD25" s="142"/>
      <c r="HBE25" s="142"/>
      <c r="HBF25" s="142"/>
      <c r="HBG25" s="142"/>
      <c r="HBH25" s="142"/>
      <c r="HBI25" s="142"/>
      <c r="HBJ25" s="142"/>
      <c r="HBK25" s="142"/>
      <c r="HBL25" s="142"/>
      <c r="HBM25" s="142"/>
      <c r="HBN25" s="142"/>
      <c r="HBO25" s="142"/>
      <c r="HBP25" s="142"/>
      <c r="HBQ25" s="142"/>
      <c r="HBR25" s="142"/>
      <c r="HBS25" s="142"/>
      <c r="HBT25" s="142"/>
      <c r="HBU25" s="142"/>
      <c r="HBV25" s="142"/>
      <c r="HBW25" s="142"/>
      <c r="HBX25" s="142"/>
      <c r="HBY25" s="142"/>
      <c r="HBZ25" s="142"/>
      <c r="HCA25" s="142"/>
      <c r="HCB25" s="142"/>
      <c r="HCC25" s="142"/>
      <c r="HCD25" s="142"/>
      <c r="HCE25" s="142"/>
      <c r="HCF25" s="142"/>
      <c r="HCG25" s="142"/>
      <c r="HCH25" s="142"/>
      <c r="HCI25" s="142"/>
      <c r="HCJ25" s="142"/>
      <c r="HCK25" s="142"/>
      <c r="HCL25" s="142"/>
      <c r="HCM25" s="142"/>
      <c r="HCN25" s="142"/>
      <c r="HCO25" s="142"/>
      <c r="HCP25" s="142"/>
      <c r="HCQ25" s="142"/>
      <c r="HCR25" s="142"/>
      <c r="HCS25" s="142"/>
      <c r="HCT25" s="142"/>
      <c r="HCU25" s="142"/>
      <c r="HCV25" s="142"/>
      <c r="HCW25" s="142"/>
      <c r="HCX25" s="142"/>
      <c r="HCY25" s="142"/>
      <c r="HCZ25" s="142"/>
      <c r="HDA25" s="142"/>
      <c r="HDB25" s="142"/>
      <c r="HDC25" s="142"/>
      <c r="HDD25" s="142"/>
      <c r="HDE25" s="142"/>
      <c r="HDF25" s="142"/>
      <c r="HDG25" s="142"/>
      <c r="HDH25" s="142"/>
      <c r="HDI25" s="142"/>
      <c r="HDJ25" s="142"/>
      <c r="HDK25" s="142"/>
      <c r="HDL25" s="142"/>
      <c r="HDM25" s="142"/>
      <c r="HDN25" s="142"/>
      <c r="HDO25" s="142"/>
      <c r="HDP25" s="142"/>
      <c r="HDQ25" s="142"/>
      <c r="HDR25" s="142"/>
      <c r="HDS25" s="142"/>
      <c r="HDT25" s="142"/>
      <c r="HDU25" s="142"/>
      <c r="HDV25" s="142"/>
      <c r="HDW25" s="142"/>
      <c r="HDX25" s="142"/>
      <c r="HDY25" s="142"/>
      <c r="HDZ25" s="142"/>
      <c r="HEA25" s="142"/>
      <c r="HEB25" s="142"/>
      <c r="HEC25" s="142"/>
      <c r="HED25" s="142"/>
      <c r="HEE25" s="142"/>
      <c r="HEF25" s="142"/>
      <c r="HEG25" s="142"/>
      <c r="HEH25" s="142"/>
      <c r="HEI25" s="142"/>
      <c r="HEJ25" s="142"/>
      <c r="HEK25" s="142"/>
      <c r="HEL25" s="142"/>
      <c r="HEM25" s="142"/>
      <c r="HEN25" s="142"/>
      <c r="HEO25" s="142"/>
      <c r="HEP25" s="142"/>
      <c r="HEQ25" s="142"/>
      <c r="HER25" s="142"/>
      <c r="HES25" s="142"/>
      <c r="HET25" s="142"/>
      <c r="HEU25" s="142"/>
      <c r="HEV25" s="142"/>
      <c r="HEW25" s="142"/>
      <c r="HEX25" s="142"/>
      <c r="HEY25" s="142"/>
      <c r="HEZ25" s="142"/>
      <c r="HFA25" s="142"/>
      <c r="HFB25" s="142"/>
      <c r="HFC25" s="142"/>
      <c r="HFD25" s="142"/>
      <c r="HFE25" s="142"/>
      <c r="HFF25" s="142"/>
      <c r="HFG25" s="142"/>
      <c r="HFH25" s="142"/>
      <c r="HFI25" s="142"/>
      <c r="HFJ25" s="142"/>
      <c r="HFK25" s="142"/>
      <c r="HFL25" s="142"/>
      <c r="HFM25" s="142"/>
      <c r="HFN25" s="142"/>
      <c r="HFO25" s="142"/>
      <c r="HFP25" s="142"/>
      <c r="HFQ25" s="142"/>
      <c r="HFR25" s="142"/>
      <c r="HFS25" s="142"/>
      <c r="HFT25" s="142"/>
      <c r="HFU25" s="142"/>
      <c r="HFV25" s="142"/>
      <c r="HFW25" s="142"/>
      <c r="HFX25" s="142"/>
      <c r="HFY25" s="142"/>
      <c r="HFZ25" s="142"/>
      <c r="HGA25" s="142"/>
      <c r="HGB25" s="142"/>
      <c r="HGC25" s="142"/>
      <c r="HGD25" s="142"/>
      <c r="HGE25" s="142"/>
      <c r="HGF25" s="142"/>
      <c r="HGG25" s="142"/>
      <c r="HGH25" s="142"/>
      <c r="HGI25" s="142"/>
      <c r="HGJ25" s="142"/>
      <c r="HGK25" s="142"/>
      <c r="HGL25" s="142"/>
      <c r="HGM25" s="142"/>
      <c r="HGN25" s="142"/>
      <c r="HGO25" s="142"/>
      <c r="HGP25" s="142"/>
      <c r="HGQ25" s="142"/>
      <c r="HGR25" s="142"/>
      <c r="HGS25" s="142"/>
      <c r="HGT25" s="142"/>
      <c r="HGU25" s="142"/>
      <c r="HGV25" s="142"/>
      <c r="HGW25" s="142"/>
      <c r="HGX25" s="142"/>
      <c r="HGY25" s="142"/>
      <c r="HGZ25" s="142"/>
      <c r="HHA25" s="142"/>
      <c r="HHB25" s="142"/>
      <c r="HHC25" s="142"/>
      <c r="HHD25" s="142"/>
      <c r="HHE25" s="142"/>
      <c r="HHF25" s="142"/>
      <c r="HHG25" s="142"/>
      <c r="HHH25" s="142"/>
      <c r="HHI25" s="142"/>
      <c r="HHJ25" s="142"/>
      <c r="HHK25" s="142"/>
      <c r="HHL25" s="142"/>
      <c r="HHM25" s="142"/>
      <c r="HHN25" s="142"/>
      <c r="HHO25" s="142"/>
      <c r="HHP25" s="142"/>
      <c r="HHQ25" s="142"/>
      <c r="HHR25" s="142"/>
      <c r="HHS25" s="142"/>
      <c r="HHT25" s="142"/>
      <c r="HHU25" s="142"/>
      <c r="HHV25" s="142"/>
      <c r="HHW25" s="142"/>
      <c r="HHX25" s="142"/>
      <c r="HHY25" s="142"/>
      <c r="HHZ25" s="142"/>
      <c r="HIA25" s="142"/>
      <c r="HIB25" s="142"/>
      <c r="HIC25" s="142"/>
      <c r="HID25" s="142"/>
      <c r="HIE25" s="142"/>
      <c r="HIF25" s="142"/>
      <c r="HIG25" s="142"/>
      <c r="HIH25" s="142"/>
      <c r="HII25" s="142"/>
      <c r="HIJ25" s="142"/>
      <c r="HIK25" s="142"/>
      <c r="HIL25" s="142"/>
      <c r="HIM25" s="142"/>
      <c r="HIN25" s="142"/>
      <c r="HIO25" s="142"/>
      <c r="HIP25" s="142"/>
      <c r="HIQ25" s="142"/>
      <c r="HIR25" s="142"/>
      <c r="HIS25" s="142"/>
      <c r="HIT25" s="142"/>
      <c r="HIU25" s="142"/>
      <c r="HIV25" s="142"/>
      <c r="HIW25" s="142"/>
      <c r="HIX25" s="142"/>
      <c r="HIY25" s="142"/>
      <c r="HIZ25" s="142"/>
      <c r="HJA25" s="142"/>
      <c r="HJB25" s="142"/>
      <c r="HJC25" s="142"/>
      <c r="HJD25" s="142"/>
      <c r="HJE25" s="142"/>
      <c r="HJF25" s="142"/>
      <c r="HJG25" s="142"/>
      <c r="HJH25" s="142"/>
      <c r="HJI25" s="142"/>
      <c r="HJJ25" s="142"/>
      <c r="HJK25" s="142"/>
      <c r="HJL25" s="142"/>
      <c r="HJM25" s="142"/>
      <c r="HJN25" s="142"/>
      <c r="HJO25" s="142"/>
      <c r="HJP25" s="142"/>
      <c r="HJQ25" s="142"/>
      <c r="HJR25" s="142"/>
      <c r="HJS25" s="142"/>
      <c r="HJT25" s="142"/>
      <c r="HJU25" s="142"/>
      <c r="HJV25" s="142"/>
      <c r="HJW25" s="142"/>
      <c r="HJX25" s="142"/>
      <c r="HJY25" s="142"/>
      <c r="HJZ25" s="142"/>
      <c r="HKA25" s="142"/>
      <c r="HKB25" s="142"/>
      <c r="HKC25" s="142"/>
      <c r="HKD25" s="142"/>
      <c r="HKE25" s="142"/>
      <c r="HKF25" s="142"/>
      <c r="HKG25" s="142"/>
      <c r="HKH25" s="142"/>
      <c r="HKI25" s="142"/>
      <c r="HKJ25" s="142"/>
      <c r="HKK25" s="142"/>
      <c r="HKL25" s="142"/>
      <c r="HKM25" s="142"/>
      <c r="HKN25" s="142"/>
      <c r="HKO25" s="142"/>
      <c r="HKP25" s="142"/>
      <c r="HKQ25" s="142"/>
      <c r="HKR25" s="142"/>
      <c r="HKS25" s="142"/>
      <c r="HKT25" s="142"/>
      <c r="HKU25" s="142"/>
      <c r="HKV25" s="142"/>
      <c r="HKW25" s="142"/>
      <c r="HKX25" s="142"/>
      <c r="HKY25" s="142"/>
      <c r="HKZ25" s="142"/>
      <c r="HLA25" s="142"/>
      <c r="HLB25" s="142"/>
      <c r="HLC25" s="142"/>
      <c r="HLD25" s="142"/>
      <c r="HLE25" s="142"/>
      <c r="HLF25" s="142"/>
      <c r="HLG25" s="142"/>
      <c r="HLH25" s="142"/>
      <c r="HLI25" s="142"/>
      <c r="HLJ25" s="142"/>
      <c r="HLK25" s="142"/>
      <c r="HLL25" s="142"/>
      <c r="HLM25" s="142"/>
      <c r="HLN25" s="142"/>
      <c r="HLO25" s="142"/>
      <c r="HLP25" s="142"/>
      <c r="HLQ25" s="142"/>
      <c r="HLR25" s="142"/>
      <c r="HLS25" s="142"/>
      <c r="HLT25" s="142"/>
      <c r="HLU25" s="142"/>
      <c r="HLV25" s="142"/>
      <c r="HLW25" s="142"/>
      <c r="HLX25" s="142"/>
      <c r="HLY25" s="142"/>
      <c r="HLZ25" s="142"/>
      <c r="HMA25" s="142"/>
      <c r="HMB25" s="142"/>
      <c r="HMC25" s="142"/>
      <c r="HMD25" s="142"/>
      <c r="HME25" s="142"/>
      <c r="HMF25" s="142"/>
      <c r="HMG25" s="142"/>
      <c r="HMH25" s="142"/>
      <c r="HMI25" s="142"/>
      <c r="HMJ25" s="142"/>
      <c r="HMK25" s="142"/>
      <c r="HML25" s="142"/>
      <c r="HMM25" s="142"/>
      <c r="HMN25" s="142"/>
      <c r="HMO25" s="142"/>
      <c r="HMP25" s="142"/>
      <c r="HMQ25" s="142"/>
      <c r="HMR25" s="142"/>
      <c r="HMS25" s="142"/>
      <c r="HMT25" s="142"/>
      <c r="HMU25" s="142"/>
      <c r="HMV25" s="142"/>
      <c r="HMW25" s="142"/>
      <c r="HMX25" s="142"/>
      <c r="HMY25" s="142"/>
      <c r="HMZ25" s="142"/>
      <c r="HNA25" s="142"/>
      <c r="HNB25" s="142"/>
      <c r="HNC25" s="142"/>
      <c r="HND25" s="142"/>
      <c r="HNE25" s="142"/>
      <c r="HNF25" s="142"/>
      <c r="HNG25" s="142"/>
      <c r="HNH25" s="142"/>
      <c r="HNI25" s="142"/>
      <c r="HNJ25" s="142"/>
      <c r="HNK25" s="142"/>
      <c r="HNL25" s="142"/>
      <c r="HNM25" s="142"/>
      <c r="HNN25" s="142"/>
      <c r="HNO25" s="142"/>
      <c r="HNP25" s="142"/>
      <c r="HNQ25" s="142"/>
      <c r="HNR25" s="142"/>
      <c r="HNS25" s="142"/>
      <c r="HNT25" s="142"/>
      <c r="HNU25" s="142"/>
      <c r="HNV25" s="142"/>
      <c r="HNW25" s="142"/>
      <c r="HNX25" s="142"/>
      <c r="HNY25" s="142"/>
      <c r="HNZ25" s="142"/>
      <c r="HOA25" s="142"/>
      <c r="HOB25" s="142"/>
      <c r="HOC25" s="142"/>
      <c r="HOD25" s="142"/>
      <c r="HOE25" s="142"/>
      <c r="HOF25" s="142"/>
      <c r="HOG25" s="142"/>
      <c r="HOH25" s="142"/>
      <c r="HOI25" s="142"/>
      <c r="HOJ25" s="142"/>
      <c r="HOK25" s="142"/>
      <c r="HOL25" s="142"/>
      <c r="HOM25" s="142"/>
      <c r="HON25" s="142"/>
      <c r="HOO25" s="142"/>
      <c r="HOP25" s="142"/>
      <c r="HOQ25" s="142"/>
      <c r="HOR25" s="142"/>
      <c r="HOS25" s="142"/>
      <c r="HOT25" s="142"/>
      <c r="HOU25" s="142"/>
      <c r="HOV25" s="142"/>
      <c r="HOW25" s="142"/>
      <c r="HOX25" s="142"/>
      <c r="HOY25" s="142"/>
      <c r="HOZ25" s="142"/>
      <c r="HPA25" s="142"/>
      <c r="HPB25" s="142"/>
      <c r="HPC25" s="142"/>
      <c r="HPD25" s="142"/>
      <c r="HPE25" s="142"/>
      <c r="HPF25" s="142"/>
      <c r="HPG25" s="142"/>
      <c r="HPH25" s="142"/>
      <c r="HPI25" s="142"/>
      <c r="HPJ25" s="142"/>
      <c r="HPK25" s="142"/>
      <c r="HPL25" s="142"/>
      <c r="HPM25" s="142"/>
      <c r="HPN25" s="142"/>
      <c r="HPO25" s="142"/>
      <c r="HPP25" s="142"/>
      <c r="HPQ25" s="142"/>
      <c r="HPR25" s="142"/>
      <c r="HPS25" s="142"/>
      <c r="HPT25" s="142"/>
      <c r="HPU25" s="142"/>
      <c r="HPV25" s="142"/>
      <c r="HPW25" s="142"/>
      <c r="HPX25" s="142"/>
      <c r="HPY25" s="142"/>
      <c r="HPZ25" s="142"/>
      <c r="HQA25" s="142"/>
      <c r="HQB25" s="142"/>
      <c r="HQC25" s="142"/>
      <c r="HQD25" s="142"/>
      <c r="HQE25" s="142"/>
      <c r="HQF25" s="142"/>
      <c r="HQG25" s="142"/>
      <c r="HQH25" s="142"/>
      <c r="HQI25" s="142"/>
      <c r="HQJ25" s="142"/>
      <c r="HQK25" s="142"/>
      <c r="HQL25" s="142"/>
      <c r="HQM25" s="142"/>
      <c r="HQN25" s="142"/>
      <c r="HQO25" s="142"/>
      <c r="HQP25" s="142"/>
      <c r="HQQ25" s="142"/>
      <c r="HQR25" s="142"/>
      <c r="HQS25" s="142"/>
      <c r="HQT25" s="142"/>
      <c r="HQU25" s="142"/>
      <c r="HQV25" s="142"/>
      <c r="HQW25" s="142"/>
      <c r="HQX25" s="142"/>
      <c r="HQY25" s="142"/>
      <c r="HQZ25" s="142"/>
      <c r="HRA25" s="142"/>
      <c r="HRB25" s="142"/>
      <c r="HRC25" s="142"/>
      <c r="HRD25" s="142"/>
      <c r="HRE25" s="142"/>
      <c r="HRF25" s="142"/>
      <c r="HRG25" s="142"/>
      <c r="HRH25" s="142"/>
      <c r="HRI25" s="142"/>
      <c r="HRJ25" s="142"/>
      <c r="HRK25" s="142"/>
      <c r="HRL25" s="142"/>
      <c r="HRM25" s="142"/>
      <c r="HRN25" s="142"/>
      <c r="HRO25" s="142"/>
      <c r="HRP25" s="142"/>
      <c r="HRQ25" s="142"/>
      <c r="HRR25" s="142"/>
      <c r="HRS25" s="142"/>
      <c r="HRT25" s="142"/>
      <c r="HRU25" s="142"/>
      <c r="HRV25" s="142"/>
      <c r="HRW25" s="142"/>
      <c r="HRX25" s="142"/>
      <c r="HRY25" s="142"/>
      <c r="HRZ25" s="142"/>
      <c r="HSA25" s="142"/>
      <c r="HSB25" s="142"/>
      <c r="HSC25" s="142"/>
      <c r="HSD25" s="142"/>
      <c r="HSE25" s="142"/>
      <c r="HSF25" s="142"/>
      <c r="HSG25" s="142"/>
      <c r="HSH25" s="142"/>
      <c r="HSI25" s="142"/>
      <c r="HSJ25" s="142"/>
      <c r="HSK25" s="142"/>
      <c r="HSL25" s="142"/>
      <c r="HSM25" s="142"/>
      <c r="HSN25" s="142"/>
      <c r="HSO25" s="142"/>
      <c r="HSP25" s="142"/>
      <c r="HSQ25" s="142"/>
      <c r="HSR25" s="142"/>
      <c r="HSS25" s="142"/>
      <c r="HST25" s="142"/>
      <c r="HSU25" s="142"/>
      <c r="HSV25" s="142"/>
      <c r="HSW25" s="142"/>
      <c r="HSX25" s="142"/>
      <c r="HSY25" s="142"/>
      <c r="HSZ25" s="142"/>
      <c r="HTA25" s="142"/>
      <c r="HTB25" s="142"/>
      <c r="HTC25" s="142"/>
      <c r="HTD25" s="142"/>
      <c r="HTE25" s="142"/>
      <c r="HTF25" s="142"/>
      <c r="HTG25" s="142"/>
      <c r="HTH25" s="142"/>
      <c r="HTI25" s="142"/>
      <c r="HTJ25" s="142"/>
      <c r="HTK25" s="142"/>
      <c r="HTL25" s="142"/>
      <c r="HTM25" s="142"/>
      <c r="HTN25" s="142"/>
      <c r="HTO25" s="142"/>
      <c r="HTP25" s="142"/>
      <c r="HTQ25" s="142"/>
      <c r="HTR25" s="142"/>
      <c r="HTS25" s="142"/>
      <c r="HTT25" s="142"/>
      <c r="HTU25" s="142"/>
      <c r="HTV25" s="142"/>
      <c r="HTW25" s="142"/>
      <c r="HTX25" s="142"/>
      <c r="HTY25" s="142"/>
      <c r="HTZ25" s="142"/>
      <c r="HUA25" s="142"/>
      <c r="HUB25" s="142"/>
      <c r="HUC25" s="142"/>
      <c r="HUD25" s="142"/>
      <c r="HUE25" s="142"/>
      <c r="HUF25" s="142"/>
      <c r="HUG25" s="142"/>
      <c r="HUH25" s="142"/>
      <c r="HUI25" s="142"/>
      <c r="HUJ25" s="142"/>
      <c r="HUK25" s="142"/>
      <c r="HUL25" s="142"/>
      <c r="HUM25" s="142"/>
      <c r="HUN25" s="142"/>
      <c r="HUO25" s="142"/>
      <c r="HUP25" s="142"/>
      <c r="HUQ25" s="142"/>
      <c r="HUR25" s="142"/>
      <c r="HUS25" s="142"/>
      <c r="HUT25" s="142"/>
      <c r="HUU25" s="142"/>
      <c r="HUV25" s="142"/>
      <c r="HUW25" s="142"/>
      <c r="HUX25" s="142"/>
      <c r="HUY25" s="142"/>
      <c r="HUZ25" s="142"/>
      <c r="HVA25" s="142"/>
      <c r="HVB25" s="142"/>
      <c r="HVC25" s="142"/>
      <c r="HVD25" s="142"/>
      <c r="HVE25" s="142"/>
      <c r="HVF25" s="142"/>
      <c r="HVG25" s="142"/>
      <c r="HVH25" s="142"/>
      <c r="HVI25" s="142"/>
      <c r="HVJ25" s="142"/>
      <c r="HVK25" s="142"/>
      <c r="HVL25" s="142"/>
      <c r="HVM25" s="142"/>
      <c r="HVN25" s="142"/>
      <c r="HVO25" s="142"/>
      <c r="HVP25" s="142"/>
      <c r="HVQ25" s="142"/>
      <c r="HVR25" s="142"/>
      <c r="HVS25" s="142"/>
      <c r="HVT25" s="142"/>
      <c r="HVU25" s="142"/>
      <c r="HVV25" s="142"/>
      <c r="HVW25" s="142"/>
      <c r="HVX25" s="142"/>
      <c r="HVY25" s="142"/>
      <c r="HVZ25" s="142"/>
      <c r="HWA25" s="142"/>
      <c r="HWB25" s="142"/>
      <c r="HWC25" s="142"/>
      <c r="HWD25" s="142"/>
      <c r="HWE25" s="142"/>
      <c r="HWF25" s="142"/>
      <c r="HWG25" s="142"/>
      <c r="HWH25" s="142"/>
      <c r="HWI25" s="142"/>
      <c r="HWJ25" s="142"/>
      <c r="HWK25" s="142"/>
      <c r="HWL25" s="142"/>
      <c r="HWM25" s="142"/>
      <c r="HWN25" s="142"/>
      <c r="HWO25" s="142"/>
      <c r="HWP25" s="142"/>
      <c r="HWQ25" s="142"/>
      <c r="HWR25" s="142"/>
      <c r="HWS25" s="142"/>
      <c r="HWT25" s="142"/>
      <c r="HWU25" s="142"/>
      <c r="HWV25" s="142"/>
      <c r="HWW25" s="142"/>
      <c r="HWX25" s="142"/>
      <c r="HWY25" s="142"/>
      <c r="HWZ25" s="142"/>
      <c r="HXA25" s="142"/>
      <c r="HXB25" s="142"/>
      <c r="HXC25" s="142"/>
      <c r="HXD25" s="142"/>
      <c r="HXE25" s="142"/>
      <c r="HXF25" s="142"/>
      <c r="HXG25" s="142"/>
      <c r="HXH25" s="142"/>
      <c r="HXI25" s="142"/>
      <c r="HXJ25" s="142"/>
      <c r="HXK25" s="142"/>
      <c r="HXL25" s="142"/>
      <c r="HXM25" s="142"/>
      <c r="HXN25" s="142"/>
      <c r="HXO25" s="142"/>
      <c r="HXP25" s="142"/>
      <c r="HXQ25" s="142"/>
      <c r="HXR25" s="142"/>
      <c r="HXS25" s="142"/>
      <c r="HXT25" s="142"/>
      <c r="HXU25" s="142"/>
      <c r="HXV25" s="142"/>
      <c r="HXW25" s="142"/>
      <c r="HXX25" s="142"/>
      <c r="HXY25" s="142"/>
      <c r="HXZ25" s="142"/>
      <c r="HYA25" s="142"/>
      <c r="HYB25" s="142"/>
      <c r="HYC25" s="142"/>
      <c r="HYD25" s="142"/>
      <c r="HYE25" s="142"/>
      <c r="HYF25" s="142"/>
      <c r="HYG25" s="142"/>
      <c r="HYH25" s="142"/>
      <c r="HYI25" s="142"/>
      <c r="HYJ25" s="142"/>
      <c r="HYK25" s="142"/>
      <c r="HYL25" s="142"/>
      <c r="HYM25" s="142"/>
      <c r="HYN25" s="142"/>
      <c r="HYO25" s="142"/>
      <c r="HYP25" s="142"/>
      <c r="HYQ25" s="142"/>
      <c r="HYR25" s="142"/>
      <c r="HYS25" s="142"/>
      <c r="HYT25" s="142"/>
      <c r="HYU25" s="142"/>
      <c r="HYV25" s="142"/>
      <c r="HYW25" s="142"/>
      <c r="HYX25" s="142"/>
      <c r="HYY25" s="142"/>
      <c r="HYZ25" s="142"/>
      <c r="HZA25" s="142"/>
      <c r="HZB25" s="142"/>
      <c r="HZC25" s="142"/>
      <c r="HZD25" s="142"/>
      <c r="HZE25" s="142"/>
      <c r="HZF25" s="142"/>
      <c r="HZG25" s="142"/>
      <c r="HZH25" s="142"/>
      <c r="HZI25" s="142"/>
      <c r="HZJ25" s="142"/>
      <c r="HZK25" s="142"/>
      <c r="HZL25" s="142"/>
      <c r="HZM25" s="142"/>
      <c r="HZN25" s="142"/>
      <c r="HZO25" s="142"/>
      <c r="HZP25" s="142"/>
      <c r="HZQ25" s="142"/>
      <c r="HZR25" s="142"/>
      <c r="HZS25" s="142"/>
      <c r="HZT25" s="142"/>
      <c r="HZU25" s="142"/>
      <c r="HZV25" s="142"/>
      <c r="HZW25" s="142"/>
      <c r="HZX25" s="142"/>
      <c r="HZY25" s="142"/>
      <c r="HZZ25" s="142"/>
      <c r="IAA25" s="142"/>
      <c r="IAB25" s="142"/>
      <c r="IAC25" s="142"/>
      <c r="IAD25" s="142"/>
      <c r="IAE25" s="142"/>
      <c r="IAF25" s="142"/>
      <c r="IAG25" s="142"/>
      <c r="IAH25" s="142"/>
      <c r="IAI25" s="142"/>
      <c r="IAJ25" s="142"/>
      <c r="IAK25" s="142"/>
      <c r="IAL25" s="142"/>
      <c r="IAM25" s="142"/>
      <c r="IAN25" s="142"/>
      <c r="IAO25" s="142"/>
      <c r="IAP25" s="142"/>
      <c r="IAQ25" s="142"/>
      <c r="IAR25" s="142"/>
      <c r="IAS25" s="142"/>
      <c r="IAT25" s="142"/>
      <c r="IAU25" s="142"/>
      <c r="IAV25" s="142"/>
      <c r="IAW25" s="142"/>
      <c r="IAX25" s="142"/>
      <c r="IAY25" s="142"/>
      <c r="IAZ25" s="142"/>
      <c r="IBA25" s="142"/>
      <c r="IBB25" s="142"/>
      <c r="IBC25" s="142"/>
      <c r="IBD25" s="142"/>
      <c r="IBE25" s="142"/>
      <c r="IBF25" s="142"/>
      <c r="IBG25" s="142"/>
      <c r="IBH25" s="142"/>
      <c r="IBI25" s="142"/>
      <c r="IBJ25" s="142"/>
      <c r="IBK25" s="142"/>
      <c r="IBL25" s="142"/>
      <c r="IBM25" s="142"/>
      <c r="IBN25" s="142"/>
      <c r="IBO25" s="142"/>
      <c r="IBP25" s="142"/>
      <c r="IBQ25" s="142"/>
      <c r="IBR25" s="142"/>
      <c r="IBS25" s="142"/>
      <c r="IBT25" s="142"/>
      <c r="IBU25" s="142"/>
      <c r="IBV25" s="142"/>
      <c r="IBW25" s="142"/>
      <c r="IBX25" s="142"/>
      <c r="IBY25" s="142"/>
      <c r="IBZ25" s="142"/>
      <c r="ICA25" s="142"/>
      <c r="ICB25" s="142"/>
      <c r="ICC25" s="142"/>
      <c r="ICD25" s="142"/>
      <c r="ICE25" s="142"/>
      <c r="ICF25" s="142"/>
      <c r="ICG25" s="142"/>
      <c r="ICH25" s="142"/>
      <c r="ICI25" s="142"/>
      <c r="ICJ25" s="142"/>
      <c r="ICK25" s="142"/>
      <c r="ICL25" s="142"/>
      <c r="ICM25" s="142"/>
      <c r="ICN25" s="142"/>
      <c r="ICO25" s="142"/>
      <c r="ICP25" s="142"/>
      <c r="ICQ25" s="142"/>
      <c r="ICR25" s="142"/>
      <c r="ICS25" s="142"/>
      <c r="ICT25" s="142"/>
      <c r="ICU25" s="142"/>
      <c r="ICV25" s="142"/>
      <c r="ICW25" s="142"/>
      <c r="ICX25" s="142"/>
      <c r="ICY25" s="142"/>
      <c r="ICZ25" s="142"/>
      <c r="IDA25" s="142"/>
      <c r="IDB25" s="142"/>
      <c r="IDC25" s="142"/>
      <c r="IDD25" s="142"/>
      <c r="IDE25" s="142"/>
      <c r="IDF25" s="142"/>
      <c r="IDG25" s="142"/>
      <c r="IDH25" s="142"/>
      <c r="IDI25" s="142"/>
      <c r="IDJ25" s="142"/>
      <c r="IDK25" s="142"/>
      <c r="IDL25" s="142"/>
      <c r="IDM25" s="142"/>
      <c r="IDN25" s="142"/>
      <c r="IDO25" s="142"/>
      <c r="IDP25" s="142"/>
      <c r="IDQ25" s="142"/>
      <c r="IDR25" s="142"/>
      <c r="IDS25" s="142"/>
      <c r="IDT25" s="142"/>
      <c r="IDU25" s="142"/>
      <c r="IDV25" s="142"/>
      <c r="IDW25" s="142"/>
      <c r="IDX25" s="142"/>
      <c r="IDY25" s="142"/>
      <c r="IDZ25" s="142"/>
      <c r="IEA25" s="142"/>
      <c r="IEB25" s="142"/>
      <c r="IEC25" s="142"/>
      <c r="IED25" s="142"/>
      <c r="IEE25" s="142"/>
      <c r="IEF25" s="142"/>
      <c r="IEG25" s="142"/>
      <c r="IEH25" s="142"/>
      <c r="IEI25" s="142"/>
      <c r="IEJ25" s="142"/>
      <c r="IEK25" s="142"/>
      <c r="IEL25" s="142"/>
      <c r="IEM25" s="142"/>
      <c r="IEN25" s="142"/>
      <c r="IEO25" s="142"/>
      <c r="IEP25" s="142"/>
      <c r="IEQ25" s="142"/>
      <c r="IER25" s="142"/>
      <c r="IES25" s="142"/>
      <c r="IET25" s="142"/>
      <c r="IEU25" s="142"/>
      <c r="IEV25" s="142"/>
      <c r="IEW25" s="142"/>
      <c r="IEX25" s="142"/>
      <c r="IEY25" s="142"/>
      <c r="IEZ25" s="142"/>
      <c r="IFA25" s="142"/>
      <c r="IFB25" s="142"/>
      <c r="IFC25" s="142"/>
      <c r="IFD25" s="142"/>
      <c r="IFE25" s="142"/>
      <c r="IFF25" s="142"/>
      <c r="IFG25" s="142"/>
      <c r="IFH25" s="142"/>
      <c r="IFI25" s="142"/>
      <c r="IFJ25" s="142"/>
      <c r="IFK25" s="142"/>
      <c r="IFL25" s="142"/>
      <c r="IFM25" s="142"/>
      <c r="IFN25" s="142"/>
      <c r="IFO25" s="142"/>
      <c r="IFP25" s="142"/>
      <c r="IFQ25" s="142"/>
      <c r="IFR25" s="142"/>
      <c r="IFS25" s="142"/>
      <c r="IFT25" s="142"/>
      <c r="IFU25" s="142"/>
      <c r="IFV25" s="142"/>
      <c r="IFW25" s="142"/>
      <c r="IFX25" s="142"/>
      <c r="IFY25" s="142"/>
      <c r="IFZ25" s="142"/>
      <c r="IGA25" s="142"/>
      <c r="IGB25" s="142"/>
      <c r="IGC25" s="142"/>
      <c r="IGD25" s="142"/>
      <c r="IGE25" s="142"/>
      <c r="IGF25" s="142"/>
      <c r="IGG25" s="142"/>
      <c r="IGH25" s="142"/>
      <c r="IGI25" s="142"/>
      <c r="IGJ25" s="142"/>
      <c r="IGK25" s="142"/>
      <c r="IGL25" s="142"/>
      <c r="IGM25" s="142"/>
      <c r="IGN25" s="142"/>
      <c r="IGO25" s="142"/>
      <c r="IGP25" s="142"/>
      <c r="IGQ25" s="142"/>
      <c r="IGR25" s="142"/>
      <c r="IGS25" s="142"/>
      <c r="IGT25" s="142"/>
      <c r="IGU25" s="142"/>
      <c r="IGV25" s="142"/>
      <c r="IGW25" s="142"/>
      <c r="IGX25" s="142"/>
      <c r="IGY25" s="142"/>
      <c r="IGZ25" s="142"/>
      <c r="IHA25" s="142"/>
      <c r="IHB25" s="142"/>
      <c r="IHC25" s="142"/>
      <c r="IHD25" s="142"/>
      <c r="IHE25" s="142"/>
      <c r="IHF25" s="142"/>
      <c r="IHG25" s="142"/>
      <c r="IHH25" s="142"/>
      <c r="IHI25" s="142"/>
      <c r="IHJ25" s="142"/>
      <c r="IHK25" s="142"/>
      <c r="IHL25" s="142"/>
      <c r="IHM25" s="142"/>
      <c r="IHN25" s="142"/>
      <c r="IHO25" s="142"/>
      <c r="IHP25" s="142"/>
      <c r="IHQ25" s="142"/>
      <c r="IHR25" s="142"/>
      <c r="IHS25" s="142"/>
      <c r="IHT25" s="142"/>
      <c r="IHU25" s="142"/>
      <c r="IHV25" s="142"/>
      <c r="IHW25" s="142"/>
      <c r="IHX25" s="142"/>
      <c r="IHY25" s="142"/>
      <c r="IHZ25" s="142"/>
      <c r="IIA25" s="142"/>
      <c r="IIB25" s="142"/>
      <c r="IIC25" s="142"/>
      <c r="IID25" s="142"/>
      <c r="IIE25" s="142"/>
      <c r="IIF25" s="142"/>
      <c r="IIG25" s="142"/>
      <c r="IIH25" s="142"/>
      <c r="III25" s="142"/>
      <c r="IIJ25" s="142"/>
      <c r="IIK25" s="142"/>
      <c r="IIL25" s="142"/>
      <c r="IIM25" s="142"/>
      <c r="IIN25" s="142"/>
      <c r="IIO25" s="142"/>
      <c r="IIP25" s="142"/>
      <c r="IIQ25" s="142"/>
      <c r="IIR25" s="142"/>
      <c r="IIS25" s="142"/>
      <c r="IIT25" s="142"/>
      <c r="IIU25" s="142"/>
      <c r="IIV25" s="142"/>
      <c r="IIW25" s="142"/>
      <c r="IIX25" s="142"/>
      <c r="IIY25" s="142"/>
      <c r="IIZ25" s="142"/>
      <c r="IJA25" s="142"/>
      <c r="IJB25" s="142"/>
      <c r="IJC25" s="142"/>
      <c r="IJD25" s="142"/>
      <c r="IJE25" s="142"/>
      <c r="IJF25" s="142"/>
      <c r="IJG25" s="142"/>
      <c r="IJH25" s="142"/>
      <c r="IJI25" s="142"/>
      <c r="IJJ25" s="142"/>
      <c r="IJK25" s="142"/>
      <c r="IJL25" s="142"/>
      <c r="IJM25" s="142"/>
      <c r="IJN25" s="142"/>
      <c r="IJO25" s="142"/>
      <c r="IJP25" s="142"/>
      <c r="IJQ25" s="142"/>
      <c r="IJR25" s="142"/>
      <c r="IJS25" s="142"/>
      <c r="IJT25" s="142"/>
      <c r="IJU25" s="142"/>
      <c r="IJV25" s="142"/>
      <c r="IJW25" s="142"/>
      <c r="IJX25" s="142"/>
      <c r="IJY25" s="142"/>
      <c r="IJZ25" s="142"/>
      <c r="IKA25" s="142"/>
      <c r="IKB25" s="142"/>
      <c r="IKC25" s="142"/>
      <c r="IKD25" s="142"/>
      <c r="IKE25" s="142"/>
      <c r="IKF25" s="142"/>
      <c r="IKG25" s="142"/>
      <c r="IKH25" s="142"/>
      <c r="IKI25" s="142"/>
      <c r="IKJ25" s="142"/>
      <c r="IKK25" s="142"/>
      <c r="IKL25" s="142"/>
      <c r="IKM25" s="142"/>
      <c r="IKN25" s="142"/>
      <c r="IKO25" s="142"/>
      <c r="IKP25" s="142"/>
      <c r="IKQ25" s="142"/>
      <c r="IKR25" s="142"/>
      <c r="IKS25" s="142"/>
      <c r="IKT25" s="142"/>
      <c r="IKU25" s="142"/>
      <c r="IKV25" s="142"/>
      <c r="IKW25" s="142"/>
      <c r="IKX25" s="142"/>
      <c r="IKY25" s="142"/>
      <c r="IKZ25" s="142"/>
      <c r="ILA25" s="142"/>
      <c r="ILB25" s="142"/>
      <c r="ILC25" s="142"/>
      <c r="ILD25" s="142"/>
      <c r="ILE25" s="142"/>
      <c r="ILF25" s="142"/>
      <c r="ILG25" s="142"/>
      <c r="ILH25" s="142"/>
      <c r="ILI25" s="142"/>
      <c r="ILJ25" s="142"/>
      <c r="ILK25" s="142"/>
      <c r="ILL25" s="142"/>
      <c r="ILM25" s="142"/>
      <c r="ILN25" s="142"/>
      <c r="ILO25" s="142"/>
      <c r="ILP25" s="142"/>
      <c r="ILQ25" s="142"/>
      <c r="ILR25" s="142"/>
      <c r="ILS25" s="142"/>
      <c r="ILT25" s="142"/>
      <c r="ILU25" s="142"/>
      <c r="ILV25" s="142"/>
      <c r="ILW25" s="142"/>
      <c r="ILX25" s="142"/>
      <c r="ILY25" s="142"/>
      <c r="ILZ25" s="142"/>
      <c r="IMA25" s="142"/>
      <c r="IMB25" s="142"/>
      <c r="IMC25" s="142"/>
      <c r="IMD25" s="142"/>
      <c r="IME25" s="142"/>
      <c r="IMF25" s="142"/>
      <c r="IMG25" s="142"/>
      <c r="IMH25" s="142"/>
      <c r="IMI25" s="142"/>
      <c r="IMJ25" s="142"/>
      <c r="IMK25" s="142"/>
      <c r="IML25" s="142"/>
      <c r="IMM25" s="142"/>
      <c r="IMN25" s="142"/>
      <c r="IMO25" s="142"/>
      <c r="IMP25" s="142"/>
      <c r="IMQ25" s="142"/>
      <c r="IMR25" s="142"/>
      <c r="IMS25" s="142"/>
      <c r="IMT25" s="142"/>
      <c r="IMU25" s="142"/>
      <c r="IMV25" s="142"/>
      <c r="IMW25" s="142"/>
      <c r="IMX25" s="142"/>
      <c r="IMY25" s="142"/>
      <c r="IMZ25" s="142"/>
      <c r="INA25" s="142"/>
      <c r="INB25" s="142"/>
      <c r="INC25" s="142"/>
      <c r="IND25" s="142"/>
      <c r="INE25" s="142"/>
      <c r="INF25" s="142"/>
      <c r="ING25" s="142"/>
      <c r="INH25" s="142"/>
      <c r="INI25" s="142"/>
      <c r="INJ25" s="142"/>
      <c r="INK25" s="142"/>
      <c r="INL25" s="142"/>
      <c r="INM25" s="142"/>
      <c r="INN25" s="142"/>
      <c r="INO25" s="142"/>
      <c r="INP25" s="142"/>
      <c r="INQ25" s="142"/>
      <c r="INR25" s="142"/>
      <c r="INS25" s="142"/>
      <c r="INT25" s="142"/>
      <c r="INU25" s="142"/>
      <c r="INV25" s="142"/>
      <c r="INW25" s="142"/>
      <c r="INX25" s="142"/>
      <c r="INY25" s="142"/>
      <c r="INZ25" s="142"/>
      <c r="IOA25" s="142"/>
      <c r="IOB25" s="142"/>
      <c r="IOC25" s="142"/>
      <c r="IOD25" s="142"/>
      <c r="IOE25" s="142"/>
      <c r="IOF25" s="142"/>
      <c r="IOG25" s="142"/>
      <c r="IOH25" s="142"/>
      <c r="IOI25" s="142"/>
      <c r="IOJ25" s="142"/>
      <c r="IOK25" s="142"/>
      <c r="IOL25" s="142"/>
      <c r="IOM25" s="142"/>
      <c r="ION25" s="142"/>
      <c r="IOO25" s="142"/>
      <c r="IOP25" s="142"/>
      <c r="IOQ25" s="142"/>
      <c r="IOR25" s="142"/>
      <c r="IOS25" s="142"/>
      <c r="IOT25" s="142"/>
      <c r="IOU25" s="142"/>
      <c r="IOV25" s="142"/>
      <c r="IOW25" s="142"/>
      <c r="IOX25" s="142"/>
      <c r="IOY25" s="142"/>
      <c r="IOZ25" s="142"/>
      <c r="IPA25" s="142"/>
      <c r="IPB25" s="142"/>
      <c r="IPC25" s="142"/>
      <c r="IPD25" s="142"/>
      <c r="IPE25" s="142"/>
      <c r="IPF25" s="142"/>
      <c r="IPG25" s="142"/>
      <c r="IPH25" s="142"/>
      <c r="IPI25" s="142"/>
      <c r="IPJ25" s="142"/>
      <c r="IPK25" s="142"/>
      <c r="IPL25" s="142"/>
      <c r="IPM25" s="142"/>
      <c r="IPN25" s="142"/>
      <c r="IPO25" s="142"/>
      <c r="IPP25" s="142"/>
      <c r="IPQ25" s="142"/>
      <c r="IPR25" s="142"/>
      <c r="IPS25" s="142"/>
      <c r="IPT25" s="142"/>
      <c r="IPU25" s="142"/>
      <c r="IPV25" s="142"/>
      <c r="IPW25" s="142"/>
      <c r="IPX25" s="142"/>
      <c r="IPY25" s="142"/>
      <c r="IPZ25" s="142"/>
      <c r="IQA25" s="142"/>
      <c r="IQB25" s="142"/>
      <c r="IQC25" s="142"/>
      <c r="IQD25" s="142"/>
      <c r="IQE25" s="142"/>
      <c r="IQF25" s="142"/>
      <c r="IQG25" s="142"/>
      <c r="IQH25" s="142"/>
      <c r="IQI25" s="142"/>
      <c r="IQJ25" s="142"/>
      <c r="IQK25" s="142"/>
      <c r="IQL25" s="142"/>
      <c r="IQM25" s="142"/>
      <c r="IQN25" s="142"/>
      <c r="IQO25" s="142"/>
      <c r="IQP25" s="142"/>
      <c r="IQQ25" s="142"/>
      <c r="IQR25" s="142"/>
      <c r="IQS25" s="142"/>
      <c r="IQT25" s="142"/>
      <c r="IQU25" s="142"/>
      <c r="IQV25" s="142"/>
      <c r="IQW25" s="142"/>
      <c r="IQX25" s="142"/>
      <c r="IQY25" s="142"/>
      <c r="IQZ25" s="142"/>
      <c r="IRA25" s="142"/>
      <c r="IRB25" s="142"/>
      <c r="IRC25" s="142"/>
      <c r="IRD25" s="142"/>
      <c r="IRE25" s="142"/>
      <c r="IRF25" s="142"/>
      <c r="IRG25" s="142"/>
      <c r="IRH25" s="142"/>
      <c r="IRI25" s="142"/>
      <c r="IRJ25" s="142"/>
      <c r="IRK25" s="142"/>
      <c r="IRL25" s="142"/>
      <c r="IRM25" s="142"/>
      <c r="IRN25" s="142"/>
      <c r="IRO25" s="142"/>
      <c r="IRP25" s="142"/>
      <c r="IRQ25" s="142"/>
      <c r="IRR25" s="142"/>
      <c r="IRS25" s="142"/>
      <c r="IRT25" s="142"/>
      <c r="IRU25" s="142"/>
      <c r="IRV25" s="142"/>
      <c r="IRW25" s="142"/>
      <c r="IRX25" s="142"/>
      <c r="IRY25" s="142"/>
      <c r="IRZ25" s="142"/>
      <c r="ISA25" s="142"/>
      <c r="ISB25" s="142"/>
      <c r="ISC25" s="142"/>
      <c r="ISD25" s="142"/>
      <c r="ISE25" s="142"/>
      <c r="ISF25" s="142"/>
      <c r="ISG25" s="142"/>
      <c r="ISH25" s="142"/>
      <c r="ISI25" s="142"/>
      <c r="ISJ25" s="142"/>
      <c r="ISK25" s="142"/>
      <c r="ISL25" s="142"/>
      <c r="ISM25" s="142"/>
      <c r="ISN25" s="142"/>
      <c r="ISO25" s="142"/>
      <c r="ISP25" s="142"/>
      <c r="ISQ25" s="142"/>
      <c r="ISR25" s="142"/>
      <c r="ISS25" s="142"/>
      <c r="IST25" s="142"/>
      <c r="ISU25" s="142"/>
      <c r="ISV25" s="142"/>
      <c r="ISW25" s="142"/>
      <c r="ISX25" s="142"/>
      <c r="ISY25" s="142"/>
      <c r="ISZ25" s="142"/>
      <c r="ITA25" s="142"/>
      <c r="ITB25" s="142"/>
      <c r="ITC25" s="142"/>
      <c r="ITD25" s="142"/>
      <c r="ITE25" s="142"/>
      <c r="ITF25" s="142"/>
      <c r="ITG25" s="142"/>
      <c r="ITH25" s="142"/>
      <c r="ITI25" s="142"/>
      <c r="ITJ25" s="142"/>
      <c r="ITK25" s="142"/>
      <c r="ITL25" s="142"/>
      <c r="ITM25" s="142"/>
      <c r="ITN25" s="142"/>
      <c r="ITO25" s="142"/>
      <c r="ITP25" s="142"/>
      <c r="ITQ25" s="142"/>
      <c r="ITR25" s="142"/>
      <c r="ITS25" s="142"/>
      <c r="ITT25" s="142"/>
      <c r="ITU25" s="142"/>
      <c r="ITV25" s="142"/>
      <c r="ITW25" s="142"/>
      <c r="ITX25" s="142"/>
      <c r="ITY25" s="142"/>
      <c r="ITZ25" s="142"/>
      <c r="IUA25" s="142"/>
      <c r="IUB25" s="142"/>
      <c r="IUC25" s="142"/>
      <c r="IUD25" s="142"/>
      <c r="IUE25" s="142"/>
      <c r="IUF25" s="142"/>
      <c r="IUG25" s="142"/>
      <c r="IUH25" s="142"/>
      <c r="IUI25" s="142"/>
      <c r="IUJ25" s="142"/>
      <c r="IUK25" s="142"/>
      <c r="IUL25" s="142"/>
      <c r="IUM25" s="142"/>
      <c r="IUN25" s="142"/>
      <c r="IUO25" s="142"/>
      <c r="IUP25" s="142"/>
      <c r="IUQ25" s="142"/>
      <c r="IUR25" s="142"/>
      <c r="IUS25" s="142"/>
      <c r="IUT25" s="142"/>
      <c r="IUU25" s="142"/>
      <c r="IUV25" s="142"/>
      <c r="IUW25" s="142"/>
      <c r="IUX25" s="142"/>
      <c r="IUY25" s="142"/>
      <c r="IUZ25" s="142"/>
      <c r="IVA25" s="142"/>
      <c r="IVB25" s="142"/>
      <c r="IVC25" s="142"/>
      <c r="IVD25" s="142"/>
      <c r="IVE25" s="142"/>
      <c r="IVF25" s="142"/>
      <c r="IVG25" s="142"/>
      <c r="IVH25" s="142"/>
      <c r="IVI25" s="142"/>
      <c r="IVJ25" s="142"/>
      <c r="IVK25" s="142"/>
      <c r="IVL25" s="142"/>
      <c r="IVM25" s="142"/>
      <c r="IVN25" s="142"/>
      <c r="IVO25" s="142"/>
      <c r="IVP25" s="142"/>
      <c r="IVQ25" s="142"/>
      <c r="IVR25" s="142"/>
      <c r="IVS25" s="142"/>
      <c r="IVT25" s="142"/>
      <c r="IVU25" s="142"/>
      <c r="IVV25" s="142"/>
      <c r="IVW25" s="142"/>
      <c r="IVX25" s="142"/>
      <c r="IVY25" s="142"/>
      <c r="IVZ25" s="142"/>
      <c r="IWA25" s="142"/>
      <c r="IWB25" s="142"/>
      <c r="IWC25" s="142"/>
      <c r="IWD25" s="142"/>
      <c r="IWE25" s="142"/>
      <c r="IWF25" s="142"/>
      <c r="IWG25" s="142"/>
      <c r="IWH25" s="142"/>
      <c r="IWI25" s="142"/>
      <c r="IWJ25" s="142"/>
      <c r="IWK25" s="142"/>
      <c r="IWL25" s="142"/>
      <c r="IWM25" s="142"/>
      <c r="IWN25" s="142"/>
      <c r="IWO25" s="142"/>
      <c r="IWP25" s="142"/>
      <c r="IWQ25" s="142"/>
      <c r="IWR25" s="142"/>
      <c r="IWS25" s="142"/>
      <c r="IWT25" s="142"/>
      <c r="IWU25" s="142"/>
      <c r="IWV25" s="142"/>
      <c r="IWW25" s="142"/>
      <c r="IWX25" s="142"/>
      <c r="IWY25" s="142"/>
      <c r="IWZ25" s="142"/>
      <c r="IXA25" s="142"/>
      <c r="IXB25" s="142"/>
      <c r="IXC25" s="142"/>
      <c r="IXD25" s="142"/>
      <c r="IXE25" s="142"/>
      <c r="IXF25" s="142"/>
      <c r="IXG25" s="142"/>
      <c r="IXH25" s="142"/>
      <c r="IXI25" s="142"/>
      <c r="IXJ25" s="142"/>
      <c r="IXK25" s="142"/>
      <c r="IXL25" s="142"/>
      <c r="IXM25" s="142"/>
      <c r="IXN25" s="142"/>
      <c r="IXO25" s="142"/>
      <c r="IXP25" s="142"/>
      <c r="IXQ25" s="142"/>
      <c r="IXR25" s="142"/>
      <c r="IXS25" s="142"/>
      <c r="IXT25" s="142"/>
      <c r="IXU25" s="142"/>
      <c r="IXV25" s="142"/>
      <c r="IXW25" s="142"/>
      <c r="IXX25" s="142"/>
      <c r="IXY25" s="142"/>
      <c r="IXZ25" s="142"/>
      <c r="IYA25" s="142"/>
      <c r="IYB25" s="142"/>
      <c r="IYC25" s="142"/>
      <c r="IYD25" s="142"/>
      <c r="IYE25" s="142"/>
      <c r="IYF25" s="142"/>
      <c r="IYG25" s="142"/>
      <c r="IYH25" s="142"/>
      <c r="IYI25" s="142"/>
      <c r="IYJ25" s="142"/>
      <c r="IYK25" s="142"/>
      <c r="IYL25" s="142"/>
      <c r="IYM25" s="142"/>
      <c r="IYN25" s="142"/>
      <c r="IYO25" s="142"/>
      <c r="IYP25" s="142"/>
      <c r="IYQ25" s="142"/>
      <c r="IYR25" s="142"/>
      <c r="IYS25" s="142"/>
      <c r="IYT25" s="142"/>
      <c r="IYU25" s="142"/>
      <c r="IYV25" s="142"/>
      <c r="IYW25" s="142"/>
      <c r="IYX25" s="142"/>
      <c r="IYY25" s="142"/>
      <c r="IYZ25" s="142"/>
      <c r="IZA25" s="142"/>
      <c r="IZB25" s="142"/>
      <c r="IZC25" s="142"/>
      <c r="IZD25" s="142"/>
      <c r="IZE25" s="142"/>
      <c r="IZF25" s="142"/>
      <c r="IZG25" s="142"/>
      <c r="IZH25" s="142"/>
      <c r="IZI25" s="142"/>
      <c r="IZJ25" s="142"/>
      <c r="IZK25" s="142"/>
      <c r="IZL25" s="142"/>
      <c r="IZM25" s="142"/>
      <c r="IZN25" s="142"/>
      <c r="IZO25" s="142"/>
      <c r="IZP25" s="142"/>
      <c r="IZQ25" s="142"/>
      <c r="IZR25" s="142"/>
      <c r="IZS25" s="142"/>
      <c r="IZT25" s="142"/>
      <c r="IZU25" s="142"/>
      <c r="IZV25" s="142"/>
      <c r="IZW25" s="142"/>
      <c r="IZX25" s="142"/>
      <c r="IZY25" s="142"/>
      <c r="IZZ25" s="142"/>
      <c r="JAA25" s="142"/>
      <c r="JAB25" s="142"/>
      <c r="JAC25" s="142"/>
      <c r="JAD25" s="142"/>
      <c r="JAE25" s="142"/>
      <c r="JAF25" s="142"/>
      <c r="JAG25" s="142"/>
      <c r="JAH25" s="142"/>
      <c r="JAI25" s="142"/>
      <c r="JAJ25" s="142"/>
      <c r="JAK25" s="142"/>
      <c r="JAL25" s="142"/>
      <c r="JAM25" s="142"/>
      <c r="JAN25" s="142"/>
      <c r="JAO25" s="142"/>
      <c r="JAP25" s="142"/>
      <c r="JAQ25" s="142"/>
      <c r="JAR25" s="142"/>
      <c r="JAS25" s="142"/>
      <c r="JAT25" s="142"/>
      <c r="JAU25" s="142"/>
      <c r="JAV25" s="142"/>
      <c r="JAW25" s="142"/>
      <c r="JAX25" s="142"/>
      <c r="JAY25" s="142"/>
      <c r="JAZ25" s="142"/>
      <c r="JBA25" s="142"/>
      <c r="JBB25" s="142"/>
      <c r="JBC25" s="142"/>
      <c r="JBD25" s="142"/>
      <c r="JBE25" s="142"/>
      <c r="JBF25" s="142"/>
      <c r="JBG25" s="142"/>
      <c r="JBH25" s="142"/>
      <c r="JBI25" s="142"/>
      <c r="JBJ25" s="142"/>
      <c r="JBK25" s="142"/>
      <c r="JBL25" s="142"/>
      <c r="JBM25" s="142"/>
      <c r="JBN25" s="142"/>
      <c r="JBO25" s="142"/>
      <c r="JBP25" s="142"/>
      <c r="JBQ25" s="142"/>
      <c r="JBR25" s="142"/>
      <c r="JBS25" s="142"/>
      <c r="JBT25" s="142"/>
      <c r="JBU25" s="142"/>
      <c r="JBV25" s="142"/>
      <c r="JBW25" s="142"/>
      <c r="JBX25" s="142"/>
      <c r="JBY25" s="142"/>
      <c r="JBZ25" s="142"/>
      <c r="JCA25" s="142"/>
      <c r="JCB25" s="142"/>
      <c r="JCC25" s="142"/>
      <c r="JCD25" s="142"/>
      <c r="JCE25" s="142"/>
      <c r="JCF25" s="142"/>
      <c r="JCG25" s="142"/>
      <c r="JCH25" s="142"/>
      <c r="JCI25" s="142"/>
      <c r="JCJ25" s="142"/>
      <c r="JCK25" s="142"/>
      <c r="JCL25" s="142"/>
      <c r="JCM25" s="142"/>
      <c r="JCN25" s="142"/>
      <c r="JCO25" s="142"/>
      <c r="JCP25" s="142"/>
      <c r="JCQ25" s="142"/>
      <c r="JCR25" s="142"/>
      <c r="JCS25" s="142"/>
      <c r="JCT25" s="142"/>
      <c r="JCU25" s="142"/>
      <c r="JCV25" s="142"/>
      <c r="JCW25" s="142"/>
      <c r="JCX25" s="142"/>
      <c r="JCY25" s="142"/>
      <c r="JCZ25" s="142"/>
      <c r="JDA25" s="142"/>
      <c r="JDB25" s="142"/>
      <c r="JDC25" s="142"/>
      <c r="JDD25" s="142"/>
      <c r="JDE25" s="142"/>
      <c r="JDF25" s="142"/>
      <c r="JDG25" s="142"/>
      <c r="JDH25" s="142"/>
      <c r="JDI25" s="142"/>
      <c r="JDJ25" s="142"/>
      <c r="JDK25" s="142"/>
      <c r="JDL25" s="142"/>
      <c r="JDM25" s="142"/>
      <c r="JDN25" s="142"/>
      <c r="JDO25" s="142"/>
      <c r="JDP25" s="142"/>
      <c r="JDQ25" s="142"/>
      <c r="JDR25" s="142"/>
      <c r="JDS25" s="142"/>
      <c r="JDT25" s="142"/>
      <c r="JDU25" s="142"/>
      <c r="JDV25" s="142"/>
      <c r="JDW25" s="142"/>
      <c r="JDX25" s="142"/>
      <c r="JDY25" s="142"/>
      <c r="JDZ25" s="142"/>
      <c r="JEA25" s="142"/>
      <c r="JEB25" s="142"/>
      <c r="JEC25" s="142"/>
      <c r="JED25" s="142"/>
      <c r="JEE25" s="142"/>
      <c r="JEF25" s="142"/>
      <c r="JEG25" s="142"/>
      <c r="JEH25" s="142"/>
      <c r="JEI25" s="142"/>
      <c r="JEJ25" s="142"/>
      <c r="JEK25" s="142"/>
      <c r="JEL25" s="142"/>
      <c r="JEM25" s="142"/>
      <c r="JEN25" s="142"/>
      <c r="JEO25" s="142"/>
      <c r="JEP25" s="142"/>
      <c r="JEQ25" s="142"/>
      <c r="JER25" s="142"/>
      <c r="JES25" s="142"/>
      <c r="JET25" s="142"/>
      <c r="JEU25" s="142"/>
      <c r="JEV25" s="142"/>
      <c r="JEW25" s="142"/>
      <c r="JEX25" s="142"/>
      <c r="JEY25" s="142"/>
      <c r="JEZ25" s="142"/>
      <c r="JFA25" s="142"/>
      <c r="JFB25" s="142"/>
      <c r="JFC25" s="142"/>
      <c r="JFD25" s="142"/>
      <c r="JFE25" s="142"/>
      <c r="JFF25" s="142"/>
      <c r="JFG25" s="142"/>
      <c r="JFH25" s="142"/>
      <c r="JFI25" s="142"/>
      <c r="JFJ25" s="142"/>
      <c r="JFK25" s="142"/>
      <c r="JFL25" s="142"/>
      <c r="JFM25" s="142"/>
      <c r="JFN25" s="142"/>
      <c r="JFO25" s="142"/>
      <c r="JFP25" s="142"/>
      <c r="JFQ25" s="142"/>
      <c r="JFR25" s="142"/>
      <c r="JFS25" s="142"/>
      <c r="JFT25" s="142"/>
      <c r="JFU25" s="142"/>
      <c r="JFV25" s="142"/>
      <c r="JFW25" s="142"/>
      <c r="JFX25" s="142"/>
      <c r="JFY25" s="142"/>
      <c r="JFZ25" s="142"/>
      <c r="JGA25" s="142"/>
      <c r="JGB25" s="142"/>
      <c r="JGC25" s="142"/>
      <c r="JGD25" s="142"/>
      <c r="JGE25" s="142"/>
      <c r="JGF25" s="142"/>
      <c r="JGG25" s="142"/>
      <c r="JGH25" s="142"/>
      <c r="JGI25" s="142"/>
      <c r="JGJ25" s="142"/>
      <c r="JGK25" s="142"/>
      <c r="JGL25" s="142"/>
      <c r="JGM25" s="142"/>
      <c r="JGN25" s="142"/>
      <c r="JGO25" s="142"/>
      <c r="JGP25" s="142"/>
      <c r="JGQ25" s="142"/>
      <c r="JGR25" s="142"/>
      <c r="JGS25" s="142"/>
      <c r="JGT25" s="142"/>
      <c r="JGU25" s="142"/>
      <c r="JGV25" s="142"/>
      <c r="JGW25" s="142"/>
      <c r="JGX25" s="142"/>
      <c r="JGY25" s="142"/>
      <c r="JGZ25" s="142"/>
      <c r="JHA25" s="142"/>
      <c r="JHB25" s="142"/>
      <c r="JHC25" s="142"/>
      <c r="JHD25" s="142"/>
      <c r="JHE25" s="142"/>
      <c r="JHF25" s="142"/>
      <c r="JHG25" s="142"/>
      <c r="JHH25" s="142"/>
      <c r="JHI25" s="142"/>
      <c r="JHJ25" s="142"/>
      <c r="JHK25" s="142"/>
      <c r="JHL25" s="142"/>
      <c r="JHM25" s="142"/>
      <c r="JHN25" s="142"/>
      <c r="JHO25" s="142"/>
      <c r="JHP25" s="142"/>
      <c r="JHQ25" s="142"/>
      <c r="JHR25" s="142"/>
      <c r="JHS25" s="142"/>
      <c r="JHT25" s="142"/>
      <c r="JHU25" s="142"/>
      <c r="JHV25" s="142"/>
      <c r="JHW25" s="142"/>
      <c r="JHX25" s="142"/>
      <c r="JHY25" s="142"/>
      <c r="JHZ25" s="142"/>
      <c r="JIA25" s="142"/>
      <c r="JIB25" s="142"/>
      <c r="JIC25" s="142"/>
      <c r="JID25" s="142"/>
      <c r="JIE25" s="142"/>
      <c r="JIF25" s="142"/>
      <c r="JIG25" s="142"/>
      <c r="JIH25" s="142"/>
      <c r="JII25" s="142"/>
      <c r="JIJ25" s="142"/>
      <c r="JIK25" s="142"/>
      <c r="JIL25" s="142"/>
      <c r="JIM25" s="142"/>
      <c r="JIN25" s="142"/>
      <c r="JIO25" s="142"/>
      <c r="JIP25" s="142"/>
      <c r="JIQ25" s="142"/>
      <c r="JIR25" s="142"/>
      <c r="JIS25" s="142"/>
      <c r="JIT25" s="142"/>
      <c r="JIU25" s="142"/>
      <c r="JIV25" s="142"/>
      <c r="JIW25" s="142"/>
      <c r="JIX25" s="142"/>
      <c r="JIY25" s="142"/>
      <c r="JIZ25" s="142"/>
      <c r="JJA25" s="142"/>
      <c r="JJB25" s="142"/>
      <c r="JJC25" s="142"/>
      <c r="JJD25" s="142"/>
      <c r="JJE25" s="142"/>
      <c r="JJF25" s="142"/>
      <c r="JJG25" s="142"/>
      <c r="JJH25" s="142"/>
      <c r="JJI25" s="142"/>
      <c r="JJJ25" s="142"/>
      <c r="JJK25" s="142"/>
      <c r="JJL25" s="142"/>
      <c r="JJM25" s="142"/>
      <c r="JJN25" s="142"/>
      <c r="JJO25" s="142"/>
      <c r="JJP25" s="142"/>
      <c r="JJQ25" s="142"/>
      <c r="JJR25" s="142"/>
      <c r="JJS25" s="142"/>
      <c r="JJT25" s="142"/>
      <c r="JJU25" s="142"/>
      <c r="JJV25" s="142"/>
      <c r="JJW25" s="142"/>
      <c r="JJX25" s="142"/>
      <c r="JJY25" s="142"/>
      <c r="JJZ25" s="142"/>
      <c r="JKA25" s="142"/>
      <c r="JKB25" s="142"/>
      <c r="JKC25" s="142"/>
      <c r="JKD25" s="142"/>
      <c r="JKE25" s="142"/>
      <c r="JKF25" s="142"/>
      <c r="JKG25" s="142"/>
      <c r="JKH25" s="142"/>
      <c r="JKI25" s="142"/>
      <c r="JKJ25" s="142"/>
      <c r="JKK25" s="142"/>
      <c r="JKL25" s="142"/>
      <c r="JKM25" s="142"/>
      <c r="JKN25" s="142"/>
      <c r="JKO25" s="142"/>
      <c r="JKP25" s="142"/>
      <c r="JKQ25" s="142"/>
      <c r="JKR25" s="142"/>
      <c r="JKS25" s="142"/>
      <c r="JKT25" s="142"/>
      <c r="JKU25" s="142"/>
      <c r="JKV25" s="142"/>
      <c r="JKW25" s="142"/>
      <c r="JKX25" s="142"/>
      <c r="JKY25" s="142"/>
      <c r="JKZ25" s="142"/>
      <c r="JLA25" s="142"/>
      <c r="JLB25" s="142"/>
      <c r="JLC25" s="142"/>
      <c r="JLD25" s="142"/>
      <c r="JLE25" s="142"/>
      <c r="JLF25" s="142"/>
      <c r="JLG25" s="142"/>
      <c r="JLH25" s="142"/>
      <c r="JLI25" s="142"/>
      <c r="JLJ25" s="142"/>
      <c r="JLK25" s="142"/>
      <c r="JLL25" s="142"/>
      <c r="JLM25" s="142"/>
      <c r="JLN25" s="142"/>
      <c r="JLO25" s="142"/>
      <c r="JLP25" s="142"/>
      <c r="JLQ25" s="142"/>
      <c r="JLR25" s="142"/>
      <c r="JLS25" s="142"/>
      <c r="JLT25" s="142"/>
      <c r="JLU25" s="142"/>
      <c r="JLV25" s="142"/>
      <c r="JLW25" s="142"/>
      <c r="JLX25" s="142"/>
      <c r="JLY25" s="142"/>
      <c r="JLZ25" s="142"/>
      <c r="JMA25" s="142"/>
      <c r="JMB25" s="142"/>
      <c r="JMC25" s="142"/>
      <c r="JMD25" s="142"/>
      <c r="JME25" s="142"/>
      <c r="JMF25" s="142"/>
      <c r="JMG25" s="142"/>
      <c r="JMH25" s="142"/>
      <c r="JMI25" s="142"/>
      <c r="JMJ25" s="142"/>
      <c r="JMK25" s="142"/>
      <c r="JML25" s="142"/>
      <c r="JMM25" s="142"/>
      <c r="JMN25" s="142"/>
      <c r="JMO25" s="142"/>
      <c r="JMP25" s="142"/>
      <c r="JMQ25" s="142"/>
      <c r="JMR25" s="142"/>
      <c r="JMS25" s="142"/>
      <c r="JMT25" s="142"/>
      <c r="JMU25" s="142"/>
      <c r="JMV25" s="142"/>
      <c r="JMW25" s="142"/>
      <c r="JMX25" s="142"/>
      <c r="JMY25" s="142"/>
      <c r="JMZ25" s="142"/>
      <c r="JNA25" s="142"/>
      <c r="JNB25" s="142"/>
      <c r="JNC25" s="142"/>
      <c r="JND25" s="142"/>
      <c r="JNE25" s="142"/>
      <c r="JNF25" s="142"/>
      <c r="JNG25" s="142"/>
      <c r="JNH25" s="142"/>
      <c r="JNI25" s="142"/>
      <c r="JNJ25" s="142"/>
      <c r="JNK25" s="142"/>
      <c r="JNL25" s="142"/>
      <c r="JNM25" s="142"/>
      <c r="JNN25" s="142"/>
      <c r="JNO25" s="142"/>
      <c r="JNP25" s="142"/>
      <c r="JNQ25" s="142"/>
      <c r="JNR25" s="142"/>
      <c r="JNS25" s="142"/>
      <c r="JNT25" s="142"/>
      <c r="JNU25" s="142"/>
      <c r="JNV25" s="142"/>
      <c r="JNW25" s="142"/>
      <c r="JNX25" s="142"/>
      <c r="JNY25" s="142"/>
      <c r="JNZ25" s="142"/>
      <c r="JOA25" s="142"/>
      <c r="JOB25" s="142"/>
      <c r="JOC25" s="142"/>
      <c r="JOD25" s="142"/>
      <c r="JOE25" s="142"/>
      <c r="JOF25" s="142"/>
      <c r="JOG25" s="142"/>
      <c r="JOH25" s="142"/>
      <c r="JOI25" s="142"/>
      <c r="JOJ25" s="142"/>
      <c r="JOK25" s="142"/>
      <c r="JOL25" s="142"/>
      <c r="JOM25" s="142"/>
      <c r="JON25" s="142"/>
      <c r="JOO25" s="142"/>
      <c r="JOP25" s="142"/>
      <c r="JOQ25" s="142"/>
      <c r="JOR25" s="142"/>
      <c r="JOS25" s="142"/>
      <c r="JOT25" s="142"/>
      <c r="JOU25" s="142"/>
      <c r="JOV25" s="142"/>
      <c r="JOW25" s="142"/>
      <c r="JOX25" s="142"/>
      <c r="JOY25" s="142"/>
      <c r="JOZ25" s="142"/>
      <c r="JPA25" s="142"/>
      <c r="JPB25" s="142"/>
      <c r="JPC25" s="142"/>
      <c r="JPD25" s="142"/>
      <c r="JPE25" s="142"/>
      <c r="JPF25" s="142"/>
      <c r="JPG25" s="142"/>
      <c r="JPH25" s="142"/>
      <c r="JPI25" s="142"/>
      <c r="JPJ25" s="142"/>
      <c r="JPK25" s="142"/>
      <c r="JPL25" s="142"/>
      <c r="JPM25" s="142"/>
      <c r="JPN25" s="142"/>
      <c r="JPO25" s="142"/>
      <c r="JPP25" s="142"/>
      <c r="JPQ25" s="142"/>
      <c r="JPR25" s="142"/>
      <c r="JPS25" s="142"/>
      <c r="JPT25" s="142"/>
      <c r="JPU25" s="142"/>
      <c r="JPV25" s="142"/>
      <c r="JPW25" s="142"/>
      <c r="JPX25" s="142"/>
      <c r="JPY25" s="142"/>
      <c r="JPZ25" s="142"/>
      <c r="JQA25" s="142"/>
      <c r="JQB25" s="142"/>
      <c r="JQC25" s="142"/>
      <c r="JQD25" s="142"/>
      <c r="JQE25" s="142"/>
      <c r="JQF25" s="142"/>
      <c r="JQG25" s="142"/>
      <c r="JQH25" s="142"/>
      <c r="JQI25" s="142"/>
      <c r="JQJ25" s="142"/>
      <c r="JQK25" s="142"/>
      <c r="JQL25" s="142"/>
      <c r="JQM25" s="142"/>
      <c r="JQN25" s="142"/>
      <c r="JQO25" s="142"/>
      <c r="JQP25" s="142"/>
      <c r="JQQ25" s="142"/>
      <c r="JQR25" s="142"/>
      <c r="JQS25" s="142"/>
      <c r="JQT25" s="142"/>
      <c r="JQU25" s="142"/>
      <c r="JQV25" s="142"/>
      <c r="JQW25" s="142"/>
      <c r="JQX25" s="142"/>
      <c r="JQY25" s="142"/>
      <c r="JQZ25" s="142"/>
      <c r="JRA25" s="142"/>
      <c r="JRB25" s="142"/>
      <c r="JRC25" s="142"/>
      <c r="JRD25" s="142"/>
      <c r="JRE25" s="142"/>
      <c r="JRF25" s="142"/>
      <c r="JRG25" s="142"/>
      <c r="JRH25" s="142"/>
      <c r="JRI25" s="142"/>
      <c r="JRJ25" s="142"/>
      <c r="JRK25" s="142"/>
      <c r="JRL25" s="142"/>
      <c r="JRM25" s="142"/>
      <c r="JRN25" s="142"/>
      <c r="JRO25" s="142"/>
      <c r="JRP25" s="142"/>
      <c r="JRQ25" s="142"/>
      <c r="JRR25" s="142"/>
      <c r="JRS25" s="142"/>
      <c r="JRT25" s="142"/>
      <c r="JRU25" s="142"/>
      <c r="JRV25" s="142"/>
      <c r="JRW25" s="142"/>
      <c r="JRX25" s="142"/>
      <c r="JRY25" s="142"/>
      <c r="JRZ25" s="142"/>
      <c r="JSA25" s="142"/>
      <c r="JSB25" s="142"/>
      <c r="JSC25" s="142"/>
      <c r="JSD25" s="142"/>
      <c r="JSE25" s="142"/>
      <c r="JSF25" s="142"/>
      <c r="JSG25" s="142"/>
      <c r="JSH25" s="142"/>
      <c r="JSI25" s="142"/>
      <c r="JSJ25" s="142"/>
      <c r="JSK25" s="142"/>
      <c r="JSL25" s="142"/>
      <c r="JSM25" s="142"/>
      <c r="JSN25" s="142"/>
      <c r="JSO25" s="142"/>
      <c r="JSP25" s="142"/>
      <c r="JSQ25" s="142"/>
      <c r="JSR25" s="142"/>
      <c r="JSS25" s="142"/>
      <c r="JST25" s="142"/>
      <c r="JSU25" s="142"/>
      <c r="JSV25" s="142"/>
      <c r="JSW25" s="142"/>
      <c r="JSX25" s="142"/>
      <c r="JSY25" s="142"/>
      <c r="JSZ25" s="142"/>
      <c r="JTA25" s="142"/>
      <c r="JTB25" s="142"/>
      <c r="JTC25" s="142"/>
      <c r="JTD25" s="142"/>
      <c r="JTE25" s="142"/>
      <c r="JTF25" s="142"/>
      <c r="JTG25" s="142"/>
      <c r="JTH25" s="142"/>
      <c r="JTI25" s="142"/>
      <c r="JTJ25" s="142"/>
      <c r="JTK25" s="142"/>
      <c r="JTL25" s="142"/>
      <c r="JTM25" s="142"/>
      <c r="JTN25" s="142"/>
      <c r="JTO25" s="142"/>
      <c r="JTP25" s="142"/>
      <c r="JTQ25" s="142"/>
      <c r="JTR25" s="142"/>
      <c r="JTS25" s="142"/>
      <c r="JTT25" s="142"/>
      <c r="JTU25" s="142"/>
      <c r="JTV25" s="142"/>
      <c r="JTW25" s="142"/>
      <c r="JTX25" s="142"/>
      <c r="JTY25" s="142"/>
      <c r="JTZ25" s="142"/>
      <c r="JUA25" s="142"/>
      <c r="JUB25" s="142"/>
      <c r="JUC25" s="142"/>
      <c r="JUD25" s="142"/>
      <c r="JUE25" s="142"/>
      <c r="JUF25" s="142"/>
      <c r="JUG25" s="142"/>
      <c r="JUH25" s="142"/>
      <c r="JUI25" s="142"/>
      <c r="JUJ25" s="142"/>
      <c r="JUK25" s="142"/>
      <c r="JUL25" s="142"/>
      <c r="JUM25" s="142"/>
      <c r="JUN25" s="142"/>
      <c r="JUO25" s="142"/>
      <c r="JUP25" s="142"/>
      <c r="JUQ25" s="142"/>
      <c r="JUR25" s="142"/>
      <c r="JUS25" s="142"/>
      <c r="JUT25" s="142"/>
      <c r="JUU25" s="142"/>
      <c r="JUV25" s="142"/>
      <c r="JUW25" s="142"/>
      <c r="JUX25" s="142"/>
      <c r="JUY25" s="142"/>
      <c r="JUZ25" s="142"/>
      <c r="JVA25" s="142"/>
      <c r="JVB25" s="142"/>
      <c r="JVC25" s="142"/>
      <c r="JVD25" s="142"/>
      <c r="JVE25" s="142"/>
      <c r="JVF25" s="142"/>
      <c r="JVG25" s="142"/>
      <c r="JVH25" s="142"/>
      <c r="JVI25" s="142"/>
      <c r="JVJ25" s="142"/>
      <c r="JVK25" s="142"/>
      <c r="JVL25" s="142"/>
      <c r="JVM25" s="142"/>
      <c r="JVN25" s="142"/>
      <c r="JVO25" s="142"/>
      <c r="JVP25" s="142"/>
      <c r="JVQ25" s="142"/>
      <c r="JVR25" s="142"/>
      <c r="JVS25" s="142"/>
      <c r="JVT25" s="142"/>
      <c r="JVU25" s="142"/>
      <c r="JVV25" s="142"/>
      <c r="JVW25" s="142"/>
      <c r="JVX25" s="142"/>
      <c r="JVY25" s="142"/>
      <c r="JVZ25" s="142"/>
      <c r="JWA25" s="142"/>
      <c r="JWB25" s="142"/>
      <c r="JWC25" s="142"/>
      <c r="JWD25" s="142"/>
      <c r="JWE25" s="142"/>
      <c r="JWF25" s="142"/>
      <c r="JWG25" s="142"/>
      <c r="JWH25" s="142"/>
      <c r="JWI25" s="142"/>
      <c r="JWJ25" s="142"/>
      <c r="JWK25" s="142"/>
      <c r="JWL25" s="142"/>
      <c r="JWM25" s="142"/>
      <c r="JWN25" s="142"/>
      <c r="JWO25" s="142"/>
      <c r="JWP25" s="142"/>
      <c r="JWQ25" s="142"/>
      <c r="JWR25" s="142"/>
      <c r="JWS25" s="142"/>
      <c r="JWT25" s="142"/>
      <c r="JWU25" s="142"/>
      <c r="JWV25" s="142"/>
      <c r="JWW25" s="142"/>
      <c r="JWX25" s="142"/>
      <c r="JWY25" s="142"/>
      <c r="JWZ25" s="142"/>
      <c r="JXA25" s="142"/>
      <c r="JXB25" s="142"/>
      <c r="JXC25" s="142"/>
      <c r="JXD25" s="142"/>
      <c r="JXE25" s="142"/>
      <c r="JXF25" s="142"/>
      <c r="JXG25" s="142"/>
      <c r="JXH25" s="142"/>
      <c r="JXI25" s="142"/>
      <c r="JXJ25" s="142"/>
      <c r="JXK25" s="142"/>
      <c r="JXL25" s="142"/>
      <c r="JXM25" s="142"/>
      <c r="JXN25" s="142"/>
      <c r="JXO25" s="142"/>
      <c r="JXP25" s="142"/>
      <c r="JXQ25" s="142"/>
      <c r="JXR25" s="142"/>
      <c r="JXS25" s="142"/>
      <c r="JXT25" s="142"/>
      <c r="JXU25" s="142"/>
      <c r="JXV25" s="142"/>
      <c r="JXW25" s="142"/>
      <c r="JXX25" s="142"/>
      <c r="JXY25" s="142"/>
      <c r="JXZ25" s="142"/>
      <c r="JYA25" s="142"/>
      <c r="JYB25" s="142"/>
      <c r="JYC25" s="142"/>
      <c r="JYD25" s="142"/>
      <c r="JYE25" s="142"/>
      <c r="JYF25" s="142"/>
      <c r="JYG25" s="142"/>
      <c r="JYH25" s="142"/>
      <c r="JYI25" s="142"/>
      <c r="JYJ25" s="142"/>
      <c r="JYK25" s="142"/>
      <c r="JYL25" s="142"/>
      <c r="JYM25" s="142"/>
      <c r="JYN25" s="142"/>
      <c r="JYO25" s="142"/>
      <c r="JYP25" s="142"/>
      <c r="JYQ25" s="142"/>
      <c r="JYR25" s="142"/>
      <c r="JYS25" s="142"/>
      <c r="JYT25" s="142"/>
      <c r="JYU25" s="142"/>
      <c r="JYV25" s="142"/>
      <c r="JYW25" s="142"/>
      <c r="JYX25" s="142"/>
      <c r="JYY25" s="142"/>
      <c r="JYZ25" s="142"/>
      <c r="JZA25" s="142"/>
      <c r="JZB25" s="142"/>
      <c r="JZC25" s="142"/>
      <c r="JZD25" s="142"/>
      <c r="JZE25" s="142"/>
      <c r="JZF25" s="142"/>
      <c r="JZG25" s="142"/>
      <c r="JZH25" s="142"/>
      <c r="JZI25" s="142"/>
      <c r="JZJ25" s="142"/>
      <c r="JZK25" s="142"/>
      <c r="JZL25" s="142"/>
      <c r="JZM25" s="142"/>
      <c r="JZN25" s="142"/>
      <c r="JZO25" s="142"/>
      <c r="JZP25" s="142"/>
      <c r="JZQ25" s="142"/>
      <c r="JZR25" s="142"/>
      <c r="JZS25" s="142"/>
      <c r="JZT25" s="142"/>
      <c r="JZU25" s="142"/>
      <c r="JZV25" s="142"/>
      <c r="JZW25" s="142"/>
      <c r="JZX25" s="142"/>
      <c r="JZY25" s="142"/>
      <c r="JZZ25" s="142"/>
      <c r="KAA25" s="142"/>
      <c r="KAB25" s="142"/>
      <c r="KAC25" s="142"/>
      <c r="KAD25" s="142"/>
      <c r="KAE25" s="142"/>
      <c r="KAF25" s="142"/>
      <c r="KAG25" s="142"/>
      <c r="KAH25" s="142"/>
      <c r="KAI25" s="142"/>
      <c r="KAJ25" s="142"/>
      <c r="KAK25" s="142"/>
      <c r="KAL25" s="142"/>
      <c r="KAM25" s="142"/>
      <c r="KAN25" s="142"/>
      <c r="KAO25" s="142"/>
      <c r="KAP25" s="142"/>
      <c r="KAQ25" s="142"/>
      <c r="KAR25" s="142"/>
      <c r="KAS25" s="142"/>
      <c r="KAT25" s="142"/>
      <c r="KAU25" s="142"/>
      <c r="KAV25" s="142"/>
      <c r="KAW25" s="142"/>
      <c r="KAX25" s="142"/>
      <c r="KAY25" s="142"/>
      <c r="KAZ25" s="142"/>
      <c r="KBA25" s="142"/>
      <c r="KBB25" s="142"/>
      <c r="KBC25" s="142"/>
      <c r="KBD25" s="142"/>
      <c r="KBE25" s="142"/>
      <c r="KBF25" s="142"/>
      <c r="KBG25" s="142"/>
      <c r="KBH25" s="142"/>
      <c r="KBI25" s="142"/>
      <c r="KBJ25" s="142"/>
      <c r="KBK25" s="142"/>
      <c r="KBL25" s="142"/>
      <c r="KBM25" s="142"/>
      <c r="KBN25" s="142"/>
      <c r="KBO25" s="142"/>
      <c r="KBP25" s="142"/>
      <c r="KBQ25" s="142"/>
      <c r="KBR25" s="142"/>
      <c r="KBS25" s="142"/>
      <c r="KBT25" s="142"/>
      <c r="KBU25" s="142"/>
      <c r="KBV25" s="142"/>
      <c r="KBW25" s="142"/>
      <c r="KBX25" s="142"/>
      <c r="KBY25" s="142"/>
      <c r="KBZ25" s="142"/>
      <c r="KCA25" s="142"/>
      <c r="KCB25" s="142"/>
      <c r="KCC25" s="142"/>
      <c r="KCD25" s="142"/>
      <c r="KCE25" s="142"/>
      <c r="KCF25" s="142"/>
      <c r="KCG25" s="142"/>
      <c r="KCH25" s="142"/>
      <c r="KCI25" s="142"/>
      <c r="KCJ25" s="142"/>
      <c r="KCK25" s="142"/>
      <c r="KCL25" s="142"/>
      <c r="KCM25" s="142"/>
      <c r="KCN25" s="142"/>
      <c r="KCO25" s="142"/>
      <c r="KCP25" s="142"/>
      <c r="KCQ25" s="142"/>
      <c r="KCR25" s="142"/>
      <c r="KCS25" s="142"/>
      <c r="KCT25" s="142"/>
      <c r="KCU25" s="142"/>
      <c r="KCV25" s="142"/>
      <c r="KCW25" s="142"/>
      <c r="KCX25" s="142"/>
      <c r="KCY25" s="142"/>
      <c r="KCZ25" s="142"/>
      <c r="KDA25" s="142"/>
      <c r="KDB25" s="142"/>
      <c r="KDC25" s="142"/>
      <c r="KDD25" s="142"/>
      <c r="KDE25" s="142"/>
      <c r="KDF25" s="142"/>
      <c r="KDG25" s="142"/>
      <c r="KDH25" s="142"/>
      <c r="KDI25" s="142"/>
      <c r="KDJ25" s="142"/>
      <c r="KDK25" s="142"/>
      <c r="KDL25" s="142"/>
      <c r="KDM25" s="142"/>
      <c r="KDN25" s="142"/>
      <c r="KDO25" s="142"/>
      <c r="KDP25" s="142"/>
      <c r="KDQ25" s="142"/>
      <c r="KDR25" s="142"/>
      <c r="KDS25" s="142"/>
      <c r="KDT25" s="142"/>
      <c r="KDU25" s="142"/>
      <c r="KDV25" s="142"/>
      <c r="KDW25" s="142"/>
      <c r="KDX25" s="142"/>
      <c r="KDY25" s="142"/>
      <c r="KDZ25" s="142"/>
      <c r="KEA25" s="142"/>
      <c r="KEB25" s="142"/>
      <c r="KEC25" s="142"/>
      <c r="KED25" s="142"/>
      <c r="KEE25" s="142"/>
      <c r="KEF25" s="142"/>
      <c r="KEG25" s="142"/>
      <c r="KEH25" s="142"/>
      <c r="KEI25" s="142"/>
      <c r="KEJ25" s="142"/>
      <c r="KEK25" s="142"/>
      <c r="KEL25" s="142"/>
      <c r="KEM25" s="142"/>
      <c r="KEN25" s="142"/>
      <c r="KEO25" s="142"/>
      <c r="KEP25" s="142"/>
      <c r="KEQ25" s="142"/>
      <c r="KER25" s="142"/>
      <c r="KES25" s="142"/>
      <c r="KET25" s="142"/>
      <c r="KEU25" s="142"/>
      <c r="KEV25" s="142"/>
      <c r="KEW25" s="142"/>
      <c r="KEX25" s="142"/>
      <c r="KEY25" s="142"/>
      <c r="KEZ25" s="142"/>
      <c r="KFA25" s="142"/>
      <c r="KFB25" s="142"/>
      <c r="KFC25" s="142"/>
      <c r="KFD25" s="142"/>
      <c r="KFE25" s="142"/>
      <c r="KFF25" s="142"/>
      <c r="KFG25" s="142"/>
      <c r="KFH25" s="142"/>
      <c r="KFI25" s="142"/>
      <c r="KFJ25" s="142"/>
      <c r="KFK25" s="142"/>
      <c r="KFL25" s="142"/>
      <c r="KFM25" s="142"/>
      <c r="KFN25" s="142"/>
      <c r="KFO25" s="142"/>
      <c r="KFP25" s="142"/>
      <c r="KFQ25" s="142"/>
      <c r="KFR25" s="142"/>
      <c r="KFS25" s="142"/>
      <c r="KFT25" s="142"/>
      <c r="KFU25" s="142"/>
      <c r="KFV25" s="142"/>
      <c r="KFW25" s="142"/>
      <c r="KFX25" s="142"/>
      <c r="KFY25" s="142"/>
      <c r="KFZ25" s="142"/>
      <c r="KGA25" s="142"/>
      <c r="KGB25" s="142"/>
      <c r="KGC25" s="142"/>
      <c r="KGD25" s="142"/>
      <c r="KGE25" s="142"/>
      <c r="KGF25" s="142"/>
      <c r="KGG25" s="142"/>
      <c r="KGH25" s="142"/>
      <c r="KGI25" s="142"/>
      <c r="KGJ25" s="142"/>
      <c r="KGK25" s="142"/>
      <c r="KGL25" s="142"/>
      <c r="KGM25" s="142"/>
      <c r="KGN25" s="142"/>
      <c r="KGO25" s="142"/>
      <c r="KGP25" s="142"/>
      <c r="KGQ25" s="142"/>
      <c r="KGR25" s="142"/>
      <c r="KGS25" s="142"/>
      <c r="KGT25" s="142"/>
      <c r="KGU25" s="142"/>
      <c r="KGV25" s="142"/>
      <c r="KGW25" s="142"/>
      <c r="KGX25" s="142"/>
      <c r="KGY25" s="142"/>
      <c r="KGZ25" s="142"/>
      <c r="KHA25" s="142"/>
      <c r="KHB25" s="142"/>
      <c r="KHC25" s="142"/>
      <c r="KHD25" s="142"/>
      <c r="KHE25" s="142"/>
      <c r="KHF25" s="142"/>
      <c r="KHG25" s="142"/>
      <c r="KHH25" s="142"/>
      <c r="KHI25" s="142"/>
      <c r="KHJ25" s="142"/>
      <c r="KHK25" s="142"/>
      <c r="KHL25" s="142"/>
      <c r="KHM25" s="142"/>
      <c r="KHN25" s="142"/>
      <c r="KHO25" s="142"/>
      <c r="KHP25" s="142"/>
      <c r="KHQ25" s="142"/>
      <c r="KHR25" s="142"/>
      <c r="KHS25" s="142"/>
      <c r="KHT25" s="142"/>
      <c r="KHU25" s="142"/>
      <c r="KHV25" s="142"/>
      <c r="KHW25" s="142"/>
      <c r="KHX25" s="142"/>
      <c r="KHY25" s="142"/>
      <c r="KHZ25" s="142"/>
      <c r="KIA25" s="142"/>
      <c r="KIB25" s="142"/>
      <c r="KIC25" s="142"/>
      <c r="KID25" s="142"/>
      <c r="KIE25" s="142"/>
      <c r="KIF25" s="142"/>
      <c r="KIG25" s="142"/>
      <c r="KIH25" s="142"/>
      <c r="KII25" s="142"/>
      <c r="KIJ25" s="142"/>
      <c r="KIK25" s="142"/>
      <c r="KIL25" s="142"/>
      <c r="KIM25" s="142"/>
      <c r="KIN25" s="142"/>
      <c r="KIO25" s="142"/>
      <c r="KIP25" s="142"/>
      <c r="KIQ25" s="142"/>
      <c r="KIR25" s="142"/>
      <c r="KIS25" s="142"/>
      <c r="KIT25" s="142"/>
      <c r="KIU25" s="142"/>
      <c r="KIV25" s="142"/>
      <c r="KIW25" s="142"/>
      <c r="KIX25" s="142"/>
      <c r="KIY25" s="142"/>
      <c r="KIZ25" s="142"/>
      <c r="KJA25" s="142"/>
      <c r="KJB25" s="142"/>
      <c r="KJC25" s="142"/>
      <c r="KJD25" s="142"/>
      <c r="KJE25" s="142"/>
      <c r="KJF25" s="142"/>
      <c r="KJG25" s="142"/>
      <c r="KJH25" s="142"/>
      <c r="KJI25" s="142"/>
      <c r="KJJ25" s="142"/>
      <c r="KJK25" s="142"/>
      <c r="KJL25" s="142"/>
      <c r="KJM25" s="142"/>
      <c r="KJN25" s="142"/>
      <c r="KJO25" s="142"/>
      <c r="KJP25" s="142"/>
      <c r="KJQ25" s="142"/>
      <c r="KJR25" s="142"/>
      <c r="KJS25" s="142"/>
      <c r="KJT25" s="142"/>
      <c r="KJU25" s="142"/>
      <c r="KJV25" s="142"/>
      <c r="KJW25" s="142"/>
      <c r="KJX25" s="142"/>
      <c r="KJY25" s="142"/>
      <c r="KJZ25" s="142"/>
      <c r="KKA25" s="142"/>
      <c r="KKB25" s="142"/>
      <c r="KKC25" s="142"/>
      <c r="KKD25" s="142"/>
      <c r="KKE25" s="142"/>
      <c r="KKF25" s="142"/>
      <c r="KKG25" s="142"/>
      <c r="KKH25" s="142"/>
      <c r="KKI25" s="142"/>
      <c r="KKJ25" s="142"/>
      <c r="KKK25" s="142"/>
      <c r="KKL25" s="142"/>
      <c r="KKM25" s="142"/>
      <c r="KKN25" s="142"/>
      <c r="KKO25" s="142"/>
      <c r="KKP25" s="142"/>
      <c r="KKQ25" s="142"/>
      <c r="KKR25" s="142"/>
      <c r="KKS25" s="142"/>
      <c r="KKT25" s="142"/>
      <c r="KKU25" s="142"/>
      <c r="KKV25" s="142"/>
      <c r="KKW25" s="142"/>
      <c r="KKX25" s="142"/>
      <c r="KKY25" s="142"/>
      <c r="KKZ25" s="142"/>
      <c r="KLA25" s="142"/>
      <c r="KLB25" s="142"/>
      <c r="KLC25" s="142"/>
      <c r="KLD25" s="142"/>
      <c r="KLE25" s="142"/>
      <c r="KLF25" s="142"/>
      <c r="KLG25" s="142"/>
      <c r="KLH25" s="142"/>
      <c r="KLI25" s="142"/>
      <c r="KLJ25" s="142"/>
      <c r="KLK25" s="142"/>
      <c r="KLL25" s="142"/>
      <c r="KLM25" s="142"/>
      <c r="KLN25" s="142"/>
      <c r="KLO25" s="142"/>
      <c r="KLP25" s="142"/>
      <c r="KLQ25" s="142"/>
      <c r="KLR25" s="142"/>
      <c r="KLS25" s="142"/>
      <c r="KLT25" s="142"/>
      <c r="KLU25" s="142"/>
      <c r="KLV25" s="142"/>
      <c r="KLW25" s="142"/>
      <c r="KLX25" s="142"/>
      <c r="KLY25" s="142"/>
      <c r="KLZ25" s="142"/>
      <c r="KMA25" s="142"/>
      <c r="KMB25" s="142"/>
      <c r="KMC25" s="142"/>
      <c r="KMD25" s="142"/>
      <c r="KME25" s="142"/>
      <c r="KMF25" s="142"/>
      <c r="KMG25" s="142"/>
      <c r="KMH25" s="142"/>
      <c r="KMI25" s="142"/>
      <c r="KMJ25" s="142"/>
      <c r="KMK25" s="142"/>
      <c r="KML25" s="142"/>
      <c r="KMM25" s="142"/>
      <c r="KMN25" s="142"/>
      <c r="KMO25" s="142"/>
      <c r="KMP25" s="142"/>
      <c r="KMQ25" s="142"/>
      <c r="KMR25" s="142"/>
      <c r="KMS25" s="142"/>
      <c r="KMT25" s="142"/>
      <c r="KMU25" s="142"/>
      <c r="KMV25" s="142"/>
      <c r="KMW25" s="142"/>
      <c r="KMX25" s="142"/>
      <c r="KMY25" s="142"/>
      <c r="KMZ25" s="142"/>
      <c r="KNA25" s="142"/>
      <c r="KNB25" s="142"/>
      <c r="KNC25" s="142"/>
      <c r="KND25" s="142"/>
      <c r="KNE25" s="142"/>
      <c r="KNF25" s="142"/>
      <c r="KNG25" s="142"/>
      <c r="KNH25" s="142"/>
      <c r="KNI25" s="142"/>
      <c r="KNJ25" s="142"/>
      <c r="KNK25" s="142"/>
      <c r="KNL25" s="142"/>
      <c r="KNM25" s="142"/>
      <c r="KNN25" s="142"/>
      <c r="KNO25" s="142"/>
      <c r="KNP25" s="142"/>
      <c r="KNQ25" s="142"/>
      <c r="KNR25" s="142"/>
      <c r="KNS25" s="142"/>
      <c r="KNT25" s="142"/>
      <c r="KNU25" s="142"/>
      <c r="KNV25" s="142"/>
      <c r="KNW25" s="142"/>
      <c r="KNX25" s="142"/>
      <c r="KNY25" s="142"/>
      <c r="KNZ25" s="142"/>
      <c r="KOA25" s="142"/>
      <c r="KOB25" s="142"/>
      <c r="KOC25" s="142"/>
      <c r="KOD25" s="142"/>
      <c r="KOE25" s="142"/>
      <c r="KOF25" s="142"/>
      <c r="KOG25" s="142"/>
      <c r="KOH25" s="142"/>
      <c r="KOI25" s="142"/>
      <c r="KOJ25" s="142"/>
      <c r="KOK25" s="142"/>
      <c r="KOL25" s="142"/>
      <c r="KOM25" s="142"/>
      <c r="KON25" s="142"/>
      <c r="KOO25" s="142"/>
      <c r="KOP25" s="142"/>
      <c r="KOQ25" s="142"/>
      <c r="KOR25" s="142"/>
      <c r="KOS25" s="142"/>
      <c r="KOT25" s="142"/>
      <c r="KOU25" s="142"/>
      <c r="KOV25" s="142"/>
      <c r="KOW25" s="142"/>
      <c r="KOX25" s="142"/>
      <c r="KOY25" s="142"/>
      <c r="KOZ25" s="142"/>
      <c r="KPA25" s="142"/>
      <c r="KPB25" s="142"/>
      <c r="KPC25" s="142"/>
      <c r="KPD25" s="142"/>
      <c r="KPE25" s="142"/>
      <c r="KPF25" s="142"/>
      <c r="KPG25" s="142"/>
      <c r="KPH25" s="142"/>
      <c r="KPI25" s="142"/>
      <c r="KPJ25" s="142"/>
      <c r="KPK25" s="142"/>
      <c r="KPL25" s="142"/>
      <c r="KPM25" s="142"/>
      <c r="KPN25" s="142"/>
      <c r="KPO25" s="142"/>
      <c r="KPP25" s="142"/>
      <c r="KPQ25" s="142"/>
      <c r="KPR25" s="142"/>
      <c r="KPS25" s="142"/>
      <c r="KPT25" s="142"/>
      <c r="KPU25" s="142"/>
      <c r="KPV25" s="142"/>
      <c r="KPW25" s="142"/>
      <c r="KPX25" s="142"/>
      <c r="KPY25" s="142"/>
      <c r="KPZ25" s="142"/>
      <c r="KQA25" s="142"/>
      <c r="KQB25" s="142"/>
      <c r="KQC25" s="142"/>
      <c r="KQD25" s="142"/>
      <c r="KQE25" s="142"/>
      <c r="KQF25" s="142"/>
      <c r="KQG25" s="142"/>
      <c r="KQH25" s="142"/>
      <c r="KQI25" s="142"/>
      <c r="KQJ25" s="142"/>
      <c r="KQK25" s="142"/>
      <c r="KQL25" s="142"/>
      <c r="KQM25" s="142"/>
      <c r="KQN25" s="142"/>
      <c r="KQO25" s="142"/>
      <c r="KQP25" s="142"/>
      <c r="KQQ25" s="142"/>
      <c r="KQR25" s="142"/>
      <c r="KQS25" s="142"/>
      <c r="KQT25" s="142"/>
      <c r="KQU25" s="142"/>
      <c r="KQV25" s="142"/>
      <c r="KQW25" s="142"/>
      <c r="KQX25" s="142"/>
      <c r="KQY25" s="142"/>
      <c r="KQZ25" s="142"/>
      <c r="KRA25" s="142"/>
      <c r="KRB25" s="142"/>
      <c r="KRC25" s="142"/>
      <c r="KRD25" s="142"/>
      <c r="KRE25" s="142"/>
      <c r="KRF25" s="142"/>
      <c r="KRG25" s="142"/>
      <c r="KRH25" s="142"/>
      <c r="KRI25" s="142"/>
      <c r="KRJ25" s="142"/>
      <c r="KRK25" s="142"/>
      <c r="KRL25" s="142"/>
      <c r="KRM25" s="142"/>
      <c r="KRN25" s="142"/>
      <c r="KRO25" s="142"/>
      <c r="KRP25" s="142"/>
      <c r="KRQ25" s="142"/>
      <c r="KRR25" s="142"/>
      <c r="KRS25" s="142"/>
      <c r="KRT25" s="142"/>
      <c r="KRU25" s="142"/>
      <c r="KRV25" s="142"/>
      <c r="KRW25" s="142"/>
      <c r="KRX25" s="142"/>
      <c r="KRY25" s="142"/>
      <c r="KRZ25" s="142"/>
      <c r="KSA25" s="142"/>
      <c r="KSB25" s="142"/>
      <c r="KSC25" s="142"/>
      <c r="KSD25" s="142"/>
      <c r="KSE25" s="142"/>
      <c r="KSF25" s="142"/>
      <c r="KSG25" s="142"/>
      <c r="KSH25" s="142"/>
      <c r="KSI25" s="142"/>
      <c r="KSJ25" s="142"/>
      <c r="KSK25" s="142"/>
      <c r="KSL25" s="142"/>
      <c r="KSM25" s="142"/>
      <c r="KSN25" s="142"/>
      <c r="KSO25" s="142"/>
      <c r="KSP25" s="142"/>
      <c r="KSQ25" s="142"/>
      <c r="KSR25" s="142"/>
      <c r="KSS25" s="142"/>
      <c r="KST25" s="142"/>
      <c r="KSU25" s="142"/>
      <c r="KSV25" s="142"/>
      <c r="KSW25" s="142"/>
      <c r="KSX25" s="142"/>
      <c r="KSY25" s="142"/>
      <c r="KSZ25" s="142"/>
      <c r="KTA25" s="142"/>
      <c r="KTB25" s="142"/>
      <c r="KTC25" s="142"/>
      <c r="KTD25" s="142"/>
      <c r="KTE25" s="142"/>
      <c r="KTF25" s="142"/>
      <c r="KTG25" s="142"/>
      <c r="KTH25" s="142"/>
      <c r="KTI25" s="142"/>
      <c r="KTJ25" s="142"/>
      <c r="KTK25" s="142"/>
      <c r="KTL25" s="142"/>
      <c r="KTM25" s="142"/>
      <c r="KTN25" s="142"/>
      <c r="KTO25" s="142"/>
      <c r="KTP25" s="142"/>
      <c r="KTQ25" s="142"/>
      <c r="KTR25" s="142"/>
      <c r="KTS25" s="142"/>
      <c r="KTT25" s="142"/>
      <c r="KTU25" s="142"/>
      <c r="KTV25" s="142"/>
      <c r="KTW25" s="142"/>
      <c r="KTX25" s="142"/>
      <c r="KTY25" s="142"/>
      <c r="KTZ25" s="142"/>
      <c r="KUA25" s="142"/>
      <c r="KUB25" s="142"/>
      <c r="KUC25" s="142"/>
      <c r="KUD25" s="142"/>
      <c r="KUE25" s="142"/>
      <c r="KUF25" s="142"/>
      <c r="KUG25" s="142"/>
      <c r="KUH25" s="142"/>
      <c r="KUI25" s="142"/>
      <c r="KUJ25" s="142"/>
      <c r="KUK25" s="142"/>
      <c r="KUL25" s="142"/>
      <c r="KUM25" s="142"/>
      <c r="KUN25" s="142"/>
      <c r="KUO25" s="142"/>
      <c r="KUP25" s="142"/>
      <c r="KUQ25" s="142"/>
      <c r="KUR25" s="142"/>
      <c r="KUS25" s="142"/>
      <c r="KUT25" s="142"/>
      <c r="KUU25" s="142"/>
      <c r="KUV25" s="142"/>
      <c r="KUW25" s="142"/>
      <c r="KUX25" s="142"/>
      <c r="KUY25" s="142"/>
      <c r="KUZ25" s="142"/>
      <c r="KVA25" s="142"/>
      <c r="KVB25" s="142"/>
      <c r="KVC25" s="142"/>
      <c r="KVD25" s="142"/>
      <c r="KVE25" s="142"/>
      <c r="KVF25" s="142"/>
      <c r="KVG25" s="142"/>
      <c r="KVH25" s="142"/>
      <c r="KVI25" s="142"/>
      <c r="KVJ25" s="142"/>
      <c r="KVK25" s="142"/>
      <c r="KVL25" s="142"/>
      <c r="KVM25" s="142"/>
      <c r="KVN25" s="142"/>
      <c r="KVO25" s="142"/>
      <c r="KVP25" s="142"/>
      <c r="KVQ25" s="142"/>
      <c r="KVR25" s="142"/>
      <c r="KVS25" s="142"/>
      <c r="KVT25" s="142"/>
      <c r="KVU25" s="142"/>
      <c r="KVV25" s="142"/>
      <c r="KVW25" s="142"/>
      <c r="KVX25" s="142"/>
      <c r="KVY25" s="142"/>
      <c r="KVZ25" s="142"/>
      <c r="KWA25" s="142"/>
      <c r="KWB25" s="142"/>
      <c r="KWC25" s="142"/>
      <c r="KWD25" s="142"/>
      <c r="KWE25" s="142"/>
      <c r="KWF25" s="142"/>
      <c r="KWG25" s="142"/>
      <c r="KWH25" s="142"/>
      <c r="KWI25" s="142"/>
      <c r="KWJ25" s="142"/>
      <c r="KWK25" s="142"/>
      <c r="KWL25" s="142"/>
      <c r="KWM25" s="142"/>
      <c r="KWN25" s="142"/>
      <c r="KWO25" s="142"/>
      <c r="KWP25" s="142"/>
      <c r="KWQ25" s="142"/>
      <c r="KWR25" s="142"/>
      <c r="KWS25" s="142"/>
      <c r="KWT25" s="142"/>
      <c r="KWU25" s="142"/>
      <c r="KWV25" s="142"/>
      <c r="KWW25" s="142"/>
      <c r="KWX25" s="142"/>
      <c r="KWY25" s="142"/>
      <c r="KWZ25" s="142"/>
      <c r="KXA25" s="142"/>
      <c r="KXB25" s="142"/>
      <c r="KXC25" s="142"/>
      <c r="KXD25" s="142"/>
      <c r="KXE25" s="142"/>
      <c r="KXF25" s="142"/>
      <c r="KXG25" s="142"/>
      <c r="KXH25" s="142"/>
      <c r="KXI25" s="142"/>
      <c r="KXJ25" s="142"/>
      <c r="KXK25" s="142"/>
      <c r="KXL25" s="142"/>
      <c r="KXM25" s="142"/>
      <c r="KXN25" s="142"/>
      <c r="KXO25" s="142"/>
      <c r="KXP25" s="142"/>
      <c r="KXQ25" s="142"/>
      <c r="KXR25" s="142"/>
      <c r="KXS25" s="142"/>
      <c r="KXT25" s="142"/>
      <c r="KXU25" s="142"/>
      <c r="KXV25" s="142"/>
      <c r="KXW25" s="142"/>
      <c r="KXX25" s="142"/>
      <c r="KXY25" s="142"/>
      <c r="KXZ25" s="142"/>
      <c r="KYA25" s="142"/>
      <c r="KYB25" s="142"/>
      <c r="KYC25" s="142"/>
      <c r="KYD25" s="142"/>
      <c r="KYE25" s="142"/>
      <c r="KYF25" s="142"/>
      <c r="KYG25" s="142"/>
      <c r="KYH25" s="142"/>
      <c r="KYI25" s="142"/>
      <c r="KYJ25" s="142"/>
      <c r="KYK25" s="142"/>
      <c r="KYL25" s="142"/>
      <c r="KYM25" s="142"/>
      <c r="KYN25" s="142"/>
      <c r="KYO25" s="142"/>
      <c r="KYP25" s="142"/>
      <c r="KYQ25" s="142"/>
      <c r="KYR25" s="142"/>
      <c r="KYS25" s="142"/>
      <c r="KYT25" s="142"/>
      <c r="KYU25" s="142"/>
      <c r="KYV25" s="142"/>
      <c r="KYW25" s="142"/>
      <c r="KYX25" s="142"/>
      <c r="KYY25" s="142"/>
      <c r="KYZ25" s="142"/>
      <c r="KZA25" s="142"/>
      <c r="KZB25" s="142"/>
      <c r="KZC25" s="142"/>
      <c r="KZD25" s="142"/>
      <c r="KZE25" s="142"/>
      <c r="KZF25" s="142"/>
      <c r="KZG25" s="142"/>
      <c r="KZH25" s="142"/>
      <c r="KZI25" s="142"/>
      <c r="KZJ25" s="142"/>
      <c r="KZK25" s="142"/>
      <c r="KZL25" s="142"/>
      <c r="KZM25" s="142"/>
      <c r="KZN25" s="142"/>
      <c r="KZO25" s="142"/>
      <c r="KZP25" s="142"/>
      <c r="KZQ25" s="142"/>
      <c r="KZR25" s="142"/>
      <c r="KZS25" s="142"/>
      <c r="KZT25" s="142"/>
      <c r="KZU25" s="142"/>
      <c r="KZV25" s="142"/>
      <c r="KZW25" s="142"/>
      <c r="KZX25" s="142"/>
      <c r="KZY25" s="142"/>
      <c r="KZZ25" s="142"/>
      <c r="LAA25" s="142"/>
      <c r="LAB25" s="142"/>
      <c r="LAC25" s="142"/>
      <c r="LAD25" s="142"/>
      <c r="LAE25" s="142"/>
      <c r="LAF25" s="142"/>
      <c r="LAG25" s="142"/>
      <c r="LAH25" s="142"/>
      <c r="LAI25" s="142"/>
      <c r="LAJ25" s="142"/>
      <c r="LAK25" s="142"/>
      <c r="LAL25" s="142"/>
      <c r="LAM25" s="142"/>
      <c r="LAN25" s="142"/>
      <c r="LAO25" s="142"/>
      <c r="LAP25" s="142"/>
      <c r="LAQ25" s="142"/>
      <c r="LAR25" s="142"/>
      <c r="LAS25" s="142"/>
      <c r="LAT25" s="142"/>
      <c r="LAU25" s="142"/>
      <c r="LAV25" s="142"/>
      <c r="LAW25" s="142"/>
      <c r="LAX25" s="142"/>
      <c r="LAY25" s="142"/>
      <c r="LAZ25" s="142"/>
      <c r="LBA25" s="142"/>
      <c r="LBB25" s="142"/>
      <c r="LBC25" s="142"/>
      <c r="LBD25" s="142"/>
      <c r="LBE25" s="142"/>
      <c r="LBF25" s="142"/>
      <c r="LBG25" s="142"/>
      <c r="LBH25" s="142"/>
      <c r="LBI25" s="142"/>
      <c r="LBJ25" s="142"/>
      <c r="LBK25" s="142"/>
      <c r="LBL25" s="142"/>
      <c r="LBM25" s="142"/>
      <c r="LBN25" s="142"/>
      <c r="LBO25" s="142"/>
      <c r="LBP25" s="142"/>
      <c r="LBQ25" s="142"/>
      <c r="LBR25" s="142"/>
      <c r="LBS25" s="142"/>
      <c r="LBT25" s="142"/>
      <c r="LBU25" s="142"/>
      <c r="LBV25" s="142"/>
      <c r="LBW25" s="142"/>
      <c r="LBX25" s="142"/>
      <c r="LBY25" s="142"/>
      <c r="LBZ25" s="142"/>
      <c r="LCA25" s="142"/>
      <c r="LCB25" s="142"/>
      <c r="LCC25" s="142"/>
      <c r="LCD25" s="142"/>
      <c r="LCE25" s="142"/>
      <c r="LCF25" s="142"/>
      <c r="LCG25" s="142"/>
      <c r="LCH25" s="142"/>
      <c r="LCI25" s="142"/>
      <c r="LCJ25" s="142"/>
      <c r="LCK25" s="142"/>
      <c r="LCL25" s="142"/>
      <c r="LCM25" s="142"/>
      <c r="LCN25" s="142"/>
      <c r="LCO25" s="142"/>
      <c r="LCP25" s="142"/>
      <c r="LCQ25" s="142"/>
      <c r="LCR25" s="142"/>
      <c r="LCS25" s="142"/>
      <c r="LCT25" s="142"/>
      <c r="LCU25" s="142"/>
      <c r="LCV25" s="142"/>
      <c r="LCW25" s="142"/>
      <c r="LCX25" s="142"/>
      <c r="LCY25" s="142"/>
      <c r="LCZ25" s="142"/>
      <c r="LDA25" s="142"/>
      <c r="LDB25" s="142"/>
      <c r="LDC25" s="142"/>
      <c r="LDD25" s="142"/>
      <c r="LDE25" s="142"/>
      <c r="LDF25" s="142"/>
      <c r="LDG25" s="142"/>
      <c r="LDH25" s="142"/>
      <c r="LDI25" s="142"/>
      <c r="LDJ25" s="142"/>
      <c r="LDK25" s="142"/>
      <c r="LDL25" s="142"/>
      <c r="LDM25" s="142"/>
      <c r="LDN25" s="142"/>
      <c r="LDO25" s="142"/>
      <c r="LDP25" s="142"/>
      <c r="LDQ25" s="142"/>
      <c r="LDR25" s="142"/>
      <c r="LDS25" s="142"/>
      <c r="LDT25" s="142"/>
      <c r="LDU25" s="142"/>
      <c r="LDV25" s="142"/>
      <c r="LDW25" s="142"/>
      <c r="LDX25" s="142"/>
      <c r="LDY25" s="142"/>
      <c r="LDZ25" s="142"/>
      <c r="LEA25" s="142"/>
      <c r="LEB25" s="142"/>
      <c r="LEC25" s="142"/>
      <c r="LED25" s="142"/>
      <c r="LEE25" s="142"/>
      <c r="LEF25" s="142"/>
      <c r="LEG25" s="142"/>
      <c r="LEH25" s="142"/>
      <c r="LEI25" s="142"/>
      <c r="LEJ25" s="142"/>
      <c r="LEK25" s="142"/>
      <c r="LEL25" s="142"/>
      <c r="LEM25" s="142"/>
      <c r="LEN25" s="142"/>
      <c r="LEO25" s="142"/>
      <c r="LEP25" s="142"/>
      <c r="LEQ25" s="142"/>
      <c r="LER25" s="142"/>
      <c r="LES25" s="142"/>
      <c r="LET25" s="142"/>
      <c r="LEU25" s="142"/>
      <c r="LEV25" s="142"/>
      <c r="LEW25" s="142"/>
      <c r="LEX25" s="142"/>
      <c r="LEY25" s="142"/>
      <c r="LEZ25" s="142"/>
      <c r="LFA25" s="142"/>
      <c r="LFB25" s="142"/>
      <c r="LFC25" s="142"/>
      <c r="LFD25" s="142"/>
      <c r="LFE25" s="142"/>
      <c r="LFF25" s="142"/>
      <c r="LFG25" s="142"/>
      <c r="LFH25" s="142"/>
      <c r="LFI25" s="142"/>
      <c r="LFJ25" s="142"/>
      <c r="LFK25" s="142"/>
      <c r="LFL25" s="142"/>
      <c r="LFM25" s="142"/>
      <c r="LFN25" s="142"/>
      <c r="LFO25" s="142"/>
      <c r="LFP25" s="142"/>
      <c r="LFQ25" s="142"/>
      <c r="LFR25" s="142"/>
      <c r="LFS25" s="142"/>
      <c r="LFT25" s="142"/>
      <c r="LFU25" s="142"/>
      <c r="LFV25" s="142"/>
      <c r="LFW25" s="142"/>
      <c r="LFX25" s="142"/>
      <c r="LFY25" s="142"/>
      <c r="LFZ25" s="142"/>
      <c r="LGA25" s="142"/>
      <c r="LGB25" s="142"/>
      <c r="LGC25" s="142"/>
      <c r="LGD25" s="142"/>
      <c r="LGE25" s="142"/>
      <c r="LGF25" s="142"/>
      <c r="LGG25" s="142"/>
      <c r="LGH25" s="142"/>
      <c r="LGI25" s="142"/>
      <c r="LGJ25" s="142"/>
      <c r="LGK25" s="142"/>
      <c r="LGL25" s="142"/>
      <c r="LGM25" s="142"/>
      <c r="LGN25" s="142"/>
      <c r="LGO25" s="142"/>
      <c r="LGP25" s="142"/>
      <c r="LGQ25" s="142"/>
      <c r="LGR25" s="142"/>
      <c r="LGS25" s="142"/>
      <c r="LGT25" s="142"/>
      <c r="LGU25" s="142"/>
      <c r="LGV25" s="142"/>
      <c r="LGW25" s="142"/>
      <c r="LGX25" s="142"/>
      <c r="LGY25" s="142"/>
      <c r="LGZ25" s="142"/>
      <c r="LHA25" s="142"/>
      <c r="LHB25" s="142"/>
      <c r="LHC25" s="142"/>
      <c r="LHD25" s="142"/>
      <c r="LHE25" s="142"/>
      <c r="LHF25" s="142"/>
      <c r="LHG25" s="142"/>
      <c r="LHH25" s="142"/>
      <c r="LHI25" s="142"/>
      <c r="LHJ25" s="142"/>
      <c r="LHK25" s="142"/>
      <c r="LHL25" s="142"/>
      <c r="LHM25" s="142"/>
      <c r="LHN25" s="142"/>
      <c r="LHO25" s="142"/>
      <c r="LHP25" s="142"/>
      <c r="LHQ25" s="142"/>
      <c r="LHR25" s="142"/>
      <c r="LHS25" s="142"/>
      <c r="LHT25" s="142"/>
      <c r="LHU25" s="142"/>
      <c r="LHV25" s="142"/>
      <c r="LHW25" s="142"/>
      <c r="LHX25" s="142"/>
      <c r="LHY25" s="142"/>
      <c r="LHZ25" s="142"/>
      <c r="LIA25" s="142"/>
      <c r="LIB25" s="142"/>
      <c r="LIC25" s="142"/>
      <c r="LID25" s="142"/>
      <c r="LIE25" s="142"/>
      <c r="LIF25" s="142"/>
      <c r="LIG25" s="142"/>
      <c r="LIH25" s="142"/>
      <c r="LII25" s="142"/>
      <c r="LIJ25" s="142"/>
      <c r="LIK25" s="142"/>
      <c r="LIL25" s="142"/>
      <c r="LIM25" s="142"/>
      <c r="LIN25" s="142"/>
      <c r="LIO25" s="142"/>
      <c r="LIP25" s="142"/>
      <c r="LIQ25" s="142"/>
      <c r="LIR25" s="142"/>
      <c r="LIS25" s="142"/>
      <c r="LIT25" s="142"/>
      <c r="LIU25" s="142"/>
      <c r="LIV25" s="142"/>
      <c r="LIW25" s="142"/>
      <c r="LIX25" s="142"/>
      <c r="LIY25" s="142"/>
      <c r="LIZ25" s="142"/>
      <c r="LJA25" s="142"/>
      <c r="LJB25" s="142"/>
      <c r="LJC25" s="142"/>
      <c r="LJD25" s="142"/>
      <c r="LJE25" s="142"/>
      <c r="LJF25" s="142"/>
      <c r="LJG25" s="142"/>
      <c r="LJH25" s="142"/>
      <c r="LJI25" s="142"/>
      <c r="LJJ25" s="142"/>
      <c r="LJK25" s="142"/>
      <c r="LJL25" s="142"/>
      <c r="LJM25" s="142"/>
      <c r="LJN25" s="142"/>
      <c r="LJO25" s="142"/>
      <c r="LJP25" s="142"/>
      <c r="LJQ25" s="142"/>
      <c r="LJR25" s="142"/>
      <c r="LJS25" s="142"/>
      <c r="LJT25" s="142"/>
      <c r="LJU25" s="142"/>
      <c r="LJV25" s="142"/>
      <c r="LJW25" s="142"/>
      <c r="LJX25" s="142"/>
      <c r="LJY25" s="142"/>
      <c r="LJZ25" s="142"/>
      <c r="LKA25" s="142"/>
      <c r="LKB25" s="142"/>
      <c r="LKC25" s="142"/>
      <c r="LKD25" s="142"/>
      <c r="LKE25" s="142"/>
      <c r="LKF25" s="142"/>
      <c r="LKG25" s="142"/>
      <c r="LKH25" s="142"/>
      <c r="LKI25" s="142"/>
      <c r="LKJ25" s="142"/>
      <c r="LKK25" s="142"/>
      <c r="LKL25" s="142"/>
      <c r="LKM25" s="142"/>
      <c r="LKN25" s="142"/>
      <c r="LKO25" s="142"/>
      <c r="LKP25" s="142"/>
      <c r="LKQ25" s="142"/>
      <c r="LKR25" s="142"/>
      <c r="LKS25" s="142"/>
      <c r="LKT25" s="142"/>
      <c r="LKU25" s="142"/>
      <c r="LKV25" s="142"/>
      <c r="LKW25" s="142"/>
      <c r="LKX25" s="142"/>
      <c r="LKY25" s="142"/>
      <c r="LKZ25" s="142"/>
      <c r="LLA25" s="142"/>
      <c r="LLB25" s="142"/>
      <c r="LLC25" s="142"/>
      <c r="LLD25" s="142"/>
      <c r="LLE25" s="142"/>
      <c r="LLF25" s="142"/>
      <c r="LLG25" s="142"/>
      <c r="LLH25" s="142"/>
      <c r="LLI25" s="142"/>
      <c r="LLJ25" s="142"/>
      <c r="LLK25" s="142"/>
      <c r="LLL25" s="142"/>
      <c r="LLM25" s="142"/>
      <c r="LLN25" s="142"/>
      <c r="LLO25" s="142"/>
      <c r="LLP25" s="142"/>
      <c r="LLQ25" s="142"/>
      <c r="LLR25" s="142"/>
      <c r="LLS25" s="142"/>
      <c r="LLT25" s="142"/>
      <c r="LLU25" s="142"/>
      <c r="LLV25" s="142"/>
      <c r="LLW25" s="142"/>
      <c r="LLX25" s="142"/>
      <c r="LLY25" s="142"/>
      <c r="LLZ25" s="142"/>
      <c r="LMA25" s="142"/>
      <c r="LMB25" s="142"/>
      <c r="LMC25" s="142"/>
      <c r="LMD25" s="142"/>
      <c r="LME25" s="142"/>
      <c r="LMF25" s="142"/>
      <c r="LMG25" s="142"/>
      <c r="LMH25" s="142"/>
      <c r="LMI25" s="142"/>
      <c r="LMJ25" s="142"/>
      <c r="LMK25" s="142"/>
      <c r="LML25" s="142"/>
      <c r="LMM25" s="142"/>
      <c r="LMN25" s="142"/>
      <c r="LMO25" s="142"/>
      <c r="LMP25" s="142"/>
      <c r="LMQ25" s="142"/>
      <c r="LMR25" s="142"/>
      <c r="LMS25" s="142"/>
      <c r="LMT25" s="142"/>
      <c r="LMU25" s="142"/>
      <c r="LMV25" s="142"/>
      <c r="LMW25" s="142"/>
      <c r="LMX25" s="142"/>
      <c r="LMY25" s="142"/>
      <c r="LMZ25" s="142"/>
      <c r="LNA25" s="142"/>
      <c r="LNB25" s="142"/>
      <c r="LNC25" s="142"/>
      <c r="LND25" s="142"/>
      <c r="LNE25" s="142"/>
      <c r="LNF25" s="142"/>
      <c r="LNG25" s="142"/>
      <c r="LNH25" s="142"/>
      <c r="LNI25" s="142"/>
      <c r="LNJ25" s="142"/>
      <c r="LNK25" s="142"/>
      <c r="LNL25" s="142"/>
      <c r="LNM25" s="142"/>
      <c r="LNN25" s="142"/>
      <c r="LNO25" s="142"/>
      <c r="LNP25" s="142"/>
      <c r="LNQ25" s="142"/>
      <c r="LNR25" s="142"/>
      <c r="LNS25" s="142"/>
      <c r="LNT25" s="142"/>
      <c r="LNU25" s="142"/>
      <c r="LNV25" s="142"/>
      <c r="LNW25" s="142"/>
      <c r="LNX25" s="142"/>
      <c r="LNY25" s="142"/>
      <c r="LNZ25" s="142"/>
      <c r="LOA25" s="142"/>
      <c r="LOB25" s="142"/>
      <c r="LOC25" s="142"/>
      <c r="LOD25" s="142"/>
      <c r="LOE25" s="142"/>
      <c r="LOF25" s="142"/>
      <c r="LOG25" s="142"/>
      <c r="LOH25" s="142"/>
      <c r="LOI25" s="142"/>
      <c r="LOJ25" s="142"/>
      <c r="LOK25" s="142"/>
      <c r="LOL25" s="142"/>
      <c r="LOM25" s="142"/>
      <c r="LON25" s="142"/>
      <c r="LOO25" s="142"/>
      <c r="LOP25" s="142"/>
      <c r="LOQ25" s="142"/>
      <c r="LOR25" s="142"/>
      <c r="LOS25" s="142"/>
      <c r="LOT25" s="142"/>
      <c r="LOU25" s="142"/>
      <c r="LOV25" s="142"/>
      <c r="LOW25" s="142"/>
      <c r="LOX25" s="142"/>
      <c r="LOY25" s="142"/>
      <c r="LOZ25" s="142"/>
      <c r="LPA25" s="142"/>
      <c r="LPB25" s="142"/>
      <c r="LPC25" s="142"/>
      <c r="LPD25" s="142"/>
      <c r="LPE25" s="142"/>
      <c r="LPF25" s="142"/>
      <c r="LPG25" s="142"/>
      <c r="LPH25" s="142"/>
      <c r="LPI25" s="142"/>
      <c r="LPJ25" s="142"/>
      <c r="LPK25" s="142"/>
      <c r="LPL25" s="142"/>
      <c r="LPM25" s="142"/>
      <c r="LPN25" s="142"/>
      <c r="LPO25" s="142"/>
      <c r="LPP25" s="142"/>
      <c r="LPQ25" s="142"/>
      <c r="LPR25" s="142"/>
      <c r="LPS25" s="142"/>
      <c r="LPT25" s="142"/>
      <c r="LPU25" s="142"/>
      <c r="LPV25" s="142"/>
      <c r="LPW25" s="142"/>
      <c r="LPX25" s="142"/>
      <c r="LPY25" s="142"/>
      <c r="LPZ25" s="142"/>
      <c r="LQA25" s="142"/>
      <c r="LQB25" s="142"/>
      <c r="LQC25" s="142"/>
      <c r="LQD25" s="142"/>
      <c r="LQE25" s="142"/>
      <c r="LQF25" s="142"/>
      <c r="LQG25" s="142"/>
      <c r="LQH25" s="142"/>
      <c r="LQI25" s="142"/>
      <c r="LQJ25" s="142"/>
      <c r="LQK25" s="142"/>
      <c r="LQL25" s="142"/>
      <c r="LQM25" s="142"/>
      <c r="LQN25" s="142"/>
      <c r="LQO25" s="142"/>
      <c r="LQP25" s="142"/>
      <c r="LQQ25" s="142"/>
      <c r="LQR25" s="142"/>
      <c r="LQS25" s="142"/>
      <c r="LQT25" s="142"/>
      <c r="LQU25" s="142"/>
      <c r="LQV25" s="142"/>
      <c r="LQW25" s="142"/>
      <c r="LQX25" s="142"/>
      <c r="LQY25" s="142"/>
      <c r="LQZ25" s="142"/>
      <c r="LRA25" s="142"/>
      <c r="LRB25" s="142"/>
      <c r="LRC25" s="142"/>
      <c r="LRD25" s="142"/>
      <c r="LRE25" s="142"/>
      <c r="LRF25" s="142"/>
      <c r="LRG25" s="142"/>
      <c r="LRH25" s="142"/>
      <c r="LRI25" s="142"/>
      <c r="LRJ25" s="142"/>
      <c r="LRK25" s="142"/>
      <c r="LRL25" s="142"/>
      <c r="LRM25" s="142"/>
      <c r="LRN25" s="142"/>
      <c r="LRO25" s="142"/>
      <c r="LRP25" s="142"/>
      <c r="LRQ25" s="142"/>
      <c r="LRR25" s="142"/>
      <c r="LRS25" s="142"/>
      <c r="LRT25" s="142"/>
      <c r="LRU25" s="142"/>
      <c r="LRV25" s="142"/>
      <c r="LRW25" s="142"/>
      <c r="LRX25" s="142"/>
      <c r="LRY25" s="142"/>
      <c r="LRZ25" s="142"/>
      <c r="LSA25" s="142"/>
      <c r="LSB25" s="142"/>
      <c r="LSC25" s="142"/>
      <c r="LSD25" s="142"/>
      <c r="LSE25" s="142"/>
      <c r="LSF25" s="142"/>
      <c r="LSG25" s="142"/>
      <c r="LSH25" s="142"/>
      <c r="LSI25" s="142"/>
      <c r="LSJ25" s="142"/>
      <c r="LSK25" s="142"/>
      <c r="LSL25" s="142"/>
      <c r="LSM25" s="142"/>
      <c r="LSN25" s="142"/>
      <c r="LSO25" s="142"/>
      <c r="LSP25" s="142"/>
      <c r="LSQ25" s="142"/>
      <c r="LSR25" s="142"/>
      <c r="LSS25" s="142"/>
      <c r="LST25" s="142"/>
      <c r="LSU25" s="142"/>
      <c r="LSV25" s="142"/>
      <c r="LSW25" s="142"/>
      <c r="LSX25" s="142"/>
      <c r="LSY25" s="142"/>
      <c r="LSZ25" s="142"/>
      <c r="LTA25" s="142"/>
      <c r="LTB25" s="142"/>
      <c r="LTC25" s="142"/>
      <c r="LTD25" s="142"/>
      <c r="LTE25" s="142"/>
      <c r="LTF25" s="142"/>
      <c r="LTG25" s="142"/>
      <c r="LTH25" s="142"/>
      <c r="LTI25" s="142"/>
      <c r="LTJ25" s="142"/>
      <c r="LTK25" s="142"/>
      <c r="LTL25" s="142"/>
      <c r="LTM25" s="142"/>
      <c r="LTN25" s="142"/>
      <c r="LTO25" s="142"/>
      <c r="LTP25" s="142"/>
      <c r="LTQ25" s="142"/>
      <c r="LTR25" s="142"/>
      <c r="LTS25" s="142"/>
      <c r="LTT25" s="142"/>
      <c r="LTU25" s="142"/>
      <c r="LTV25" s="142"/>
      <c r="LTW25" s="142"/>
      <c r="LTX25" s="142"/>
      <c r="LTY25" s="142"/>
      <c r="LTZ25" s="142"/>
      <c r="LUA25" s="142"/>
      <c r="LUB25" s="142"/>
      <c r="LUC25" s="142"/>
      <c r="LUD25" s="142"/>
      <c r="LUE25" s="142"/>
      <c r="LUF25" s="142"/>
      <c r="LUG25" s="142"/>
      <c r="LUH25" s="142"/>
      <c r="LUI25" s="142"/>
      <c r="LUJ25" s="142"/>
      <c r="LUK25" s="142"/>
      <c r="LUL25" s="142"/>
      <c r="LUM25" s="142"/>
      <c r="LUN25" s="142"/>
      <c r="LUO25" s="142"/>
      <c r="LUP25" s="142"/>
      <c r="LUQ25" s="142"/>
      <c r="LUR25" s="142"/>
      <c r="LUS25" s="142"/>
      <c r="LUT25" s="142"/>
      <c r="LUU25" s="142"/>
      <c r="LUV25" s="142"/>
      <c r="LUW25" s="142"/>
      <c r="LUX25" s="142"/>
      <c r="LUY25" s="142"/>
      <c r="LUZ25" s="142"/>
      <c r="LVA25" s="142"/>
      <c r="LVB25" s="142"/>
      <c r="LVC25" s="142"/>
      <c r="LVD25" s="142"/>
      <c r="LVE25" s="142"/>
      <c r="LVF25" s="142"/>
      <c r="LVG25" s="142"/>
      <c r="LVH25" s="142"/>
      <c r="LVI25" s="142"/>
      <c r="LVJ25" s="142"/>
      <c r="LVK25" s="142"/>
      <c r="LVL25" s="142"/>
      <c r="LVM25" s="142"/>
      <c r="LVN25" s="142"/>
      <c r="LVO25" s="142"/>
      <c r="LVP25" s="142"/>
      <c r="LVQ25" s="142"/>
      <c r="LVR25" s="142"/>
      <c r="LVS25" s="142"/>
      <c r="LVT25" s="142"/>
      <c r="LVU25" s="142"/>
      <c r="LVV25" s="142"/>
      <c r="LVW25" s="142"/>
      <c r="LVX25" s="142"/>
      <c r="LVY25" s="142"/>
      <c r="LVZ25" s="142"/>
      <c r="LWA25" s="142"/>
      <c r="LWB25" s="142"/>
      <c r="LWC25" s="142"/>
      <c r="LWD25" s="142"/>
      <c r="LWE25" s="142"/>
      <c r="LWF25" s="142"/>
      <c r="LWG25" s="142"/>
      <c r="LWH25" s="142"/>
      <c r="LWI25" s="142"/>
      <c r="LWJ25" s="142"/>
      <c r="LWK25" s="142"/>
      <c r="LWL25" s="142"/>
      <c r="LWM25" s="142"/>
      <c r="LWN25" s="142"/>
      <c r="LWO25" s="142"/>
      <c r="LWP25" s="142"/>
      <c r="LWQ25" s="142"/>
      <c r="LWR25" s="142"/>
      <c r="LWS25" s="142"/>
      <c r="LWT25" s="142"/>
      <c r="LWU25" s="142"/>
      <c r="LWV25" s="142"/>
      <c r="LWW25" s="142"/>
      <c r="LWX25" s="142"/>
      <c r="LWY25" s="142"/>
      <c r="LWZ25" s="142"/>
      <c r="LXA25" s="142"/>
      <c r="LXB25" s="142"/>
      <c r="LXC25" s="142"/>
      <c r="LXD25" s="142"/>
      <c r="LXE25" s="142"/>
      <c r="LXF25" s="142"/>
      <c r="LXG25" s="142"/>
      <c r="LXH25" s="142"/>
      <c r="LXI25" s="142"/>
      <c r="LXJ25" s="142"/>
      <c r="LXK25" s="142"/>
      <c r="LXL25" s="142"/>
      <c r="LXM25" s="142"/>
      <c r="LXN25" s="142"/>
      <c r="LXO25" s="142"/>
      <c r="LXP25" s="142"/>
      <c r="LXQ25" s="142"/>
      <c r="LXR25" s="142"/>
      <c r="LXS25" s="142"/>
      <c r="LXT25" s="142"/>
      <c r="LXU25" s="142"/>
      <c r="LXV25" s="142"/>
      <c r="LXW25" s="142"/>
      <c r="LXX25" s="142"/>
      <c r="LXY25" s="142"/>
      <c r="LXZ25" s="142"/>
      <c r="LYA25" s="142"/>
      <c r="LYB25" s="142"/>
      <c r="LYC25" s="142"/>
      <c r="LYD25" s="142"/>
      <c r="LYE25" s="142"/>
      <c r="LYF25" s="142"/>
      <c r="LYG25" s="142"/>
      <c r="LYH25" s="142"/>
      <c r="LYI25" s="142"/>
      <c r="LYJ25" s="142"/>
      <c r="LYK25" s="142"/>
      <c r="LYL25" s="142"/>
      <c r="LYM25" s="142"/>
      <c r="LYN25" s="142"/>
      <c r="LYO25" s="142"/>
      <c r="LYP25" s="142"/>
      <c r="LYQ25" s="142"/>
      <c r="LYR25" s="142"/>
      <c r="LYS25" s="142"/>
      <c r="LYT25" s="142"/>
      <c r="LYU25" s="142"/>
      <c r="LYV25" s="142"/>
      <c r="LYW25" s="142"/>
      <c r="LYX25" s="142"/>
      <c r="LYY25" s="142"/>
      <c r="LYZ25" s="142"/>
      <c r="LZA25" s="142"/>
      <c r="LZB25" s="142"/>
      <c r="LZC25" s="142"/>
      <c r="LZD25" s="142"/>
      <c r="LZE25" s="142"/>
      <c r="LZF25" s="142"/>
      <c r="LZG25" s="142"/>
      <c r="LZH25" s="142"/>
      <c r="LZI25" s="142"/>
      <c r="LZJ25" s="142"/>
      <c r="LZK25" s="142"/>
      <c r="LZL25" s="142"/>
      <c r="LZM25" s="142"/>
      <c r="LZN25" s="142"/>
      <c r="LZO25" s="142"/>
      <c r="LZP25" s="142"/>
      <c r="LZQ25" s="142"/>
      <c r="LZR25" s="142"/>
      <c r="LZS25" s="142"/>
      <c r="LZT25" s="142"/>
      <c r="LZU25" s="142"/>
      <c r="LZV25" s="142"/>
      <c r="LZW25" s="142"/>
      <c r="LZX25" s="142"/>
      <c r="LZY25" s="142"/>
      <c r="LZZ25" s="142"/>
      <c r="MAA25" s="142"/>
      <c r="MAB25" s="142"/>
      <c r="MAC25" s="142"/>
      <c r="MAD25" s="142"/>
      <c r="MAE25" s="142"/>
      <c r="MAF25" s="142"/>
      <c r="MAG25" s="142"/>
      <c r="MAH25" s="142"/>
      <c r="MAI25" s="142"/>
      <c r="MAJ25" s="142"/>
      <c r="MAK25" s="142"/>
      <c r="MAL25" s="142"/>
      <c r="MAM25" s="142"/>
      <c r="MAN25" s="142"/>
      <c r="MAO25" s="142"/>
      <c r="MAP25" s="142"/>
      <c r="MAQ25" s="142"/>
      <c r="MAR25" s="142"/>
      <c r="MAS25" s="142"/>
      <c r="MAT25" s="142"/>
      <c r="MAU25" s="142"/>
      <c r="MAV25" s="142"/>
      <c r="MAW25" s="142"/>
      <c r="MAX25" s="142"/>
      <c r="MAY25" s="142"/>
      <c r="MAZ25" s="142"/>
      <c r="MBA25" s="142"/>
      <c r="MBB25" s="142"/>
      <c r="MBC25" s="142"/>
      <c r="MBD25" s="142"/>
      <c r="MBE25" s="142"/>
      <c r="MBF25" s="142"/>
      <c r="MBG25" s="142"/>
      <c r="MBH25" s="142"/>
      <c r="MBI25" s="142"/>
      <c r="MBJ25" s="142"/>
      <c r="MBK25" s="142"/>
      <c r="MBL25" s="142"/>
      <c r="MBM25" s="142"/>
      <c r="MBN25" s="142"/>
      <c r="MBO25" s="142"/>
      <c r="MBP25" s="142"/>
      <c r="MBQ25" s="142"/>
      <c r="MBR25" s="142"/>
      <c r="MBS25" s="142"/>
      <c r="MBT25" s="142"/>
      <c r="MBU25" s="142"/>
      <c r="MBV25" s="142"/>
      <c r="MBW25" s="142"/>
      <c r="MBX25" s="142"/>
      <c r="MBY25" s="142"/>
      <c r="MBZ25" s="142"/>
      <c r="MCA25" s="142"/>
      <c r="MCB25" s="142"/>
      <c r="MCC25" s="142"/>
      <c r="MCD25" s="142"/>
      <c r="MCE25" s="142"/>
      <c r="MCF25" s="142"/>
      <c r="MCG25" s="142"/>
      <c r="MCH25" s="142"/>
      <c r="MCI25" s="142"/>
      <c r="MCJ25" s="142"/>
      <c r="MCK25" s="142"/>
      <c r="MCL25" s="142"/>
      <c r="MCM25" s="142"/>
      <c r="MCN25" s="142"/>
      <c r="MCO25" s="142"/>
      <c r="MCP25" s="142"/>
      <c r="MCQ25" s="142"/>
      <c r="MCR25" s="142"/>
      <c r="MCS25" s="142"/>
      <c r="MCT25" s="142"/>
      <c r="MCU25" s="142"/>
      <c r="MCV25" s="142"/>
      <c r="MCW25" s="142"/>
      <c r="MCX25" s="142"/>
      <c r="MCY25" s="142"/>
      <c r="MCZ25" s="142"/>
      <c r="MDA25" s="142"/>
      <c r="MDB25" s="142"/>
      <c r="MDC25" s="142"/>
      <c r="MDD25" s="142"/>
      <c r="MDE25" s="142"/>
      <c r="MDF25" s="142"/>
      <c r="MDG25" s="142"/>
      <c r="MDH25" s="142"/>
      <c r="MDI25" s="142"/>
      <c r="MDJ25" s="142"/>
      <c r="MDK25" s="142"/>
      <c r="MDL25" s="142"/>
      <c r="MDM25" s="142"/>
      <c r="MDN25" s="142"/>
      <c r="MDO25" s="142"/>
      <c r="MDP25" s="142"/>
      <c r="MDQ25" s="142"/>
      <c r="MDR25" s="142"/>
      <c r="MDS25" s="142"/>
      <c r="MDT25" s="142"/>
      <c r="MDU25" s="142"/>
      <c r="MDV25" s="142"/>
      <c r="MDW25" s="142"/>
      <c r="MDX25" s="142"/>
      <c r="MDY25" s="142"/>
      <c r="MDZ25" s="142"/>
      <c r="MEA25" s="142"/>
      <c r="MEB25" s="142"/>
      <c r="MEC25" s="142"/>
      <c r="MED25" s="142"/>
      <c r="MEE25" s="142"/>
      <c r="MEF25" s="142"/>
      <c r="MEG25" s="142"/>
      <c r="MEH25" s="142"/>
      <c r="MEI25" s="142"/>
      <c r="MEJ25" s="142"/>
      <c r="MEK25" s="142"/>
      <c r="MEL25" s="142"/>
      <c r="MEM25" s="142"/>
      <c r="MEN25" s="142"/>
      <c r="MEO25" s="142"/>
      <c r="MEP25" s="142"/>
      <c r="MEQ25" s="142"/>
      <c r="MER25" s="142"/>
      <c r="MES25" s="142"/>
      <c r="MET25" s="142"/>
      <c r="MEU25" s="142"/>
      <c r="MEV25" s="142"/>
      <c r="MEW25" s="142"/>
      <c r="MEX25" s="142"/>
      <c r="MEY25" s="142"/>
      <c r="MEZ25" s="142"/>
      <c r="MFA25" s="142"/>
      <c r="MFB25" s="142"/>
      <c r="MFC25" s="142"/>
      <c r="MFD25" s="142"/>
      <c r="MFE25" s="142"/>
      <c r="MFF25" s="142"/>
      <c r="MFG25" s="142"/>
      <c r="MFH25" s="142"/>
      <c r="MFI25" s="142"/>
      <c r="MFJ25" s="142"/>
      <c r="MFK25" s="142"/>
      <c r="MFL25" s="142"/>
      <c r="MFM25" s="142"/>
      <c r="MFN25" s="142"/>
      <c r="MFO25" s="142"/>
      <c r="MFP25" s="142"/>
      <c r="MFQ25" s="142"/>
      <c r="MFR25" s="142"/>
      <c r="MFS25" s="142"/>
      <c r="MFT25" s="142"/>
      <c r="MFU25" s="142"/>
      <c r="MFV25" s="142"/>
      <c r="MFW25" s="142"/>
      <c r="MFX25" s="142"/>
      <c r="MFY25" s="142"/>
      <c r="MFZ25" s="142"/>
      <c r="MGA25" s="142"/>
      <c r="MGB25" s="142"/>
      <c r="MGC25" s="142"/>
      <c r="MGD25" s="142"/>
      <c r="MGE25" s="142"/>
      <c r="MGF25" s="142"/>
      <c r="MGG25" s="142"/>
      <c r="MGH25" s="142"/>
      <c r="MGI25" s="142"/>
      <c r="MGJ25" s="142"/>
      <c r="MGK25" s="142"/>
      <c r="MGL25" s="142"/>
      <c r="MGM25" s="142"/>
      <c r="MGN25" s="142"/>
      <c r="MGO25" s="142"/>
      <c r="MGP25" s="142"/>
      <c r="MGQ25" s="142"/>
      <c r="MGR25" s="142"/>
      <c r="MGS25" s="142"/>
      <c r="MGT25" s="142"/>
      <c r="MGU25" s="142"/>
      <c r="MGV25" s="142"/>
      <c r="MGW25" s="142"/>
      <c r="MGX25" s="142"/>
      <c r="MGY25" s="142"/>
      <c r="MGZ25" s="142"/>
      <c r="MHA25" s="142"/>
      <c r="MHB25" s="142"/>
      <c r="MHC25" s="142"/>
      <c r="MHD25" s="142"/>
      <c r="MHE25" s="142"/>
      <c r="MHF25" s="142"/>
      <c r="MHG25" s="142"/>
      <c r="MHH25" s="142"/>
      <c r="MHI25" s="142"/>
      <c r="MHJ25" s="142"/>
      <c r="MHK25" s="142"/>
      <c r="MHL25" s="142"/>
      <c r="MHM25" s="142"/>
      <c r="MHN25" s="142"/>
      <c r="MHO25" s="142"/>
      <c r="MHP25" s="142"/>
      <c r="MHQ25" s="142"/>
      <c r="MHR25" s="142"/>
      <c r="MHS25" s="142"/>
      <c r="MHT25" s="142"/>
      <c r="MHU25" s="142"/>
      <c r="MHV25" s="142"/>
      <c r="MHW25" s="142"/>
      <c r="MHX25" s="142"/>
      <c r="MHY25" s="142"/>
      <c r="MHZ25" s="142"/>
      <c r="MIA25" s="142"/>
      <c r="MIB25" s="142"/>
      <c r="MIC25" s="142"/>
      <c r="MID25" s="142"/>
      <c r="MIE25" s="142"/>
      <c r="MIF25" s="142"/>
      <c r="MIG25" s="142"/>
      <c r="MIH25" s="142"/>
      <c r="MII25" s="142"/>
      <c r="MIJ25" s="142"/>
      <c r="MIK25" s="142"/>
      <c r="MIL25" s="142"/>
      <c r="MIM25" s="142"/>
      <c r="MIN25" s="142"/>
      <c r="MIO25" s="142"/>
      <c r="MIP25" s="142"/>
      <c r="MIQ25" s="142"/>
      <c r="MIR25" s="142"/>
      <c r="MIS25" s="142"/>
      <c r="MIT25" s="142"/>
      <c r="MIU25" s="142"/>
      <c r="MIV25" s="142"/>
      <c r="MIW25" s="142"/>
      <c r="MIX25" s="142"/>
      <c r="MIY25" s="142"/>
      <c r="MIZ25" s="142"/>
      <c r="MJA25" s="142"/>
      <c r="MJB25" s="142"/>
      <c r="MJC25" s="142"/>
      <c r="MJD25" s="142"/>
      <c r="MJE25" s="142"/>
      <c r="MJF25" s="142"/>
      <c r="MJG25" s="142"/>
      <c r="MJH25" s="142"/>
      <c r="MJI25" s="142"/>
      <c r="MJJ25" s="142"/>
      <c r="MJK25" s="142"/>
      <c r="MJL25" s="142"/>
      <c r="MJM25" s="142"/>
      <c r="MJN25" s="142"/>
      <c r="MJO25" s="142"/>
      <c r="MJP25" s="142"/>
      <c r="MJQ25" s="142"/>
      <c r="MJR25" s="142"/>
      <c r="MJS25" s="142"/>
      <c r="MJT25" s="142"/>
      <c r="MJU25" s="142"/>
      <c r="MJV25" s="142"/>
      <c r="MJW25" s="142"/>
      <c r="MJX25" s="142"/>
      <c r="MJY25" s="142"/>
      <c r="MJZ25" s="142"/>
      <c r="MKA25" s="142"/>
      <c r="MKB25" s="142"/>
      <c r="MKC25" s="142"/>
      <c r="MKD25" s="142"/>
      <c r="MKE25" s="142"/>
      <c r="MKF25" s="142"/>
      <c r="MKG25" s="142"/>
      <c r="MKH25" s="142"/>
      <c r="MKI25" s="142"/>
      <c r="MKJ25" s="142"/>
      <c r="MKK25" s="142"/>
      <c r="MKL25" s="142"/>
      <c r="MKM25" s="142"/>
      <c r="MKN25" s="142"/>
      <c r="MKO25" s="142"/>
      <c r="MKP25" s="142"/>
      <c r="MKQ25" s="142"/>
      <c r="MKR25" s="142"/>
      <c r="MKS25" s="142"/>
      <c r="MKT25" s="142"/>
      <c r="MKU25" s="142"/>
      <c r="MKV25" s="142"/>
      <c r="MKW25" s="142"/>
      <c r="MKX25" s="142"/>
      <c r="MKY25" s="142"/>
      <c r="MKZ25" s="142"/>
      <c r="MLA25" s="142"/>
      <c r="MLB25" s="142"/>
      <c r="MLC25" s="142"/>
      <c r="MLD25" s="142"/>
      <c r="MLE25" s="142"/>
      <c r="MLF25" s="142"/>
      <c r="MLG25" s="142"/>
      <c r="MLH25" s="142"/>
      <c r="MLI25" s="142"/>
      <c r="MLJ25" s="142"/>
      <c r="MLK25" s="142"/>
      <c r="MLL25" s="142"/>
      <c r="MLM25" s="142"/>
      <c r="MLN25" s="142"/>
      <c r="MLO25" s="142"/>
      <c r="MLP25" s="142"/>
      <c r="MLQ25" s="142"/>
      <c r="MLR25" s="142"/>
      <c r="MLS25" s="142"/>
      <c r="MLT25" s="142"/>
      <c r="MLU25" s="142"/>
      <c r="MLV25" s="142"/>
      <c r="MLW25" s="142"/>
      <c r="MLX25" s="142"/>
      <c r="MLY25" s="142"/>
      <c r="MLZ25" s="142"/>
      <c r="MMA25" s="142"/>
      <c r="MMB25" s="142"/>
      <c r="MMC25" s="142"/>
      <c r="MMD25" s="142"/>
      <c r="MME25" s="142"/>
      <c r="MMF25" s="142"/>
      <c r="MMG25" s="142"/>
      <c r="MMH25" s="142"/>
      <c r="MMI25" s="142"/>
      <c r="MMJ25" s="142"/>
      <c r="MMK25" s="142"/>
      <c r="MML25" s="142"/>
      <c r="MMM25" s="142"/>
      <c r="MMN25" s="142"/>
      <c r="MMO25" s="142"/>
      <c r="MMP25" s="142"/>
      <c r="MMQ25" s="142"/>
      <c r="MMR25" s="142"/>
      <c r="MMS25" s="142"/>
      <c r="MMT25" s="142"/>
      <c r="MMU25" s="142"/>
      <c r="MMV25" s="142"/>
      <c r="MMW25" s="142"/>
      <c r="MMX25" s="142"/>
      <c r="MMY25" s="142"/>
      <c r="MMZ25" s="142"/>
      <c r="MNA25" s="142"/>
      <c r="MNB25" s="142"/>
      <c r="MNC25" s="142"/>
      <c r="MND25" s="142"/>
      <c r="MNE25" s="142"/>
      <c r="MNF25" s="142"/>
      <c r="MNG25" s="142"/>
      <c r="MNH25" s="142"/>
      <c r="MNI25" s="142"/>
      <c r="MNJ25" s="142"/>
      <c r="MNK25" s="142"/>
      <c r="MNL25" s="142"/>
      <c r="MNM25" s="142"/>
      <c r="MNN25" s="142"/>
      <c r="MNO25" s="142"/>
      <c r="MNP25" s="142"/>
      <c r="MNQ25" s="142"/>
      <c r="MNR25" s="142"/>
      <c r="MNS25" s="142"/>
      <c r="MNT25" s="142"/>
      <c r="MNU25" s="142"/>
      <c r="MNV25" s="142"/>
      <c r="MNW25" s="142"/>
      <c r="MNX25" s="142"/>
      <c r="MNY25" s="142"/>
      <c r="MNZ25" s="142"/>
      <c r="MOA25" s="142"/>
      <c r="MOB25" s="142"/>
      <c r="MOC25" s="142"/>
      <c r="MOD25" s="142"/>
      <c r="MOE25" s="142"/>
      <c r="MOF25" s="142"/>
      <c r="MOG25" s="142"/>
      <c r="MOH25" s="142"/>
      <c r="MOI25" s="142"/>
      <c r="MOJ25" s="142"/>
      <c r="MOK25" s="142"/>
      <c r="MOL25" s="142"/>
      <c r="MOM25" s="142"/>
      <c r="MON25" s="142"/>
      <c r="MOO25" s="142"/>
      <c r="MOP25" s="142"/>
      <c r="MOQ25" s="142"/>
      <c r="MOR25" s="142"/>
      <c r="MOS25" s="142"/>
      <c r="MOT25" s="142"/>
      <c r="MOU25" s="142"/>
      <c r="MOV25" s="142"/>
      <c r="MOW25" s="142"/>
      <c r="MOX25" s="142"/>
      <c r="MOY25" s="142"/>
      <c r="MOZ25" s="142"/>
      <c r="MPA25" s="142"/>
      <c r="MPB25" s="142"/>
      <c r="MPC25" s="142"/>
      <c r="MPD25" s="142"/>
      <c r="MPE25" s="142"/>
      <c r="MPF25" s="142"/>
      <c r="MPG25" s="142"/>
      <c r="MPH25" s="142"/>
      <c r="MPI25" s="142"/>
      <c r="MPJ25" s="142"/>
      <c r="MPK25" s="142"/>
      <c r="MPL25" s="142"/>
      <c r="MPM25" s="142"/>
      <c r="MPN25" s="142"/>
      <c r="MPO25" s="142"/>
      <c r="MPP25" s="142"/>
      <c r="MPQ25" s="142"/>
      <c r="MPR25" s="142"/>
      <c r="MPS25" s="142"/>
      <c r="MPT25" s="142"/>
      <c r="MPU25" s="142"/>
      <c r="MPV25" s="142"/>
      <c r="MPW25" s="142"/>
      <c r="MPX25" s="142"/>
      <c r="MPY25" s="142"/>
      <c r="MPZ25" s="142"/>
      <c r="MQA25" s="142"/>
      <c r="MQB25" s="142"/>
      <c r="MQC25" s="142"/>
      <c r="MQD25" s="142"/>
      <c r="MQE25" s="142"/>
      <c r="MQF25" s="142"/>
      <c r="MQG25" s="142"/>
      <c r="MQH25" s="142"/>
      <c r="MQI25" s="142"/>
      <c r="MQJ25" s="142"/>
      <c r="MQK25" s="142"/>
      <c r="MQL25" s="142"/>
      <c r="MQM25" s="142"/>
      <c r="MQN25" s="142"/>
      <c r="MQO25" s="142"/>
      <c r="MQP25" s="142"/>
      <c r="MQQ25" s="142"/>
      <c r="MQR25" s="142"/>
      <c r="MQS25" s="142"/>
      <c r="MQT25" s="142"/>
      <c r="MQU25" s="142"/>
      <c r="MQV25" s="142"/>
      <c r="MQW25" s="142"/>
      <c r="MQX25" s="142"/>
      <c r="MQY25" s="142"/>
      <c r="MQZ25" s="142"/>
      <c r="MRA25" s="142"/>
      <c r="MRB25" s="142"/>
      <c r="MRC25" s="142"/>
      <c r="MRD25" s="142"/>
      <c r="MRE25" s="142"/>
      <c r="MRF25" s="142"/>
      <c r="MRG25" s="142"/>
      <c r="MRH25" s="142"/>
      <c r="MRI25" s="142"/>
      <c r="MRJ25" s="142"/>
      <c r="MRK25" s="142"/>
      <c r="MRL25" s="142"/>
      <c r="MRM25" s="142"/>
      <c r="MRN25" s="142"/>
      <c r="MRO25" s="142"/>
      <c r="MRP25" s="142"/>
      <c r="MRQ25" s="142"/>
      <c r="MRR25" s="142"/>
      <c r="MRS25" s="142"/>
      <c r="MRT25" s="142"/>
      <c r="MRU25" s="142"/>
      <c r="MRV25" s="142"/>
      <c r="MRW25" s="142"/>
      <c r="MRX25" s="142"/>
      <c r="MRY25" s="142"/>
      <c r="MRZ25" s="142"/>
      <c r="MSA25" s="142"/>
      <c r="MSB25" s="142"/>
      <c r="MSC25" s="142"/>
      <c r="MSD25" s="142"/>
      <c r="MSE25" s="142"/>
      <c r="MSF25" s="142"/>
      <c r="MSG25" s="142"/>
      <c r="MSH25" s="142"/>
      <c r="MSI25" s="142"/>
      <c r="MSJ25" s="142"/>
      <c r="MSK25" s="142"/>
      <c r="MSL25" s="142"/>
      <c r="MSM25" s="142"/>
      <c r="MSN25" s="142"/>
      <c r="MSO25" s="142"/>
      <c r="MSP25" s="142"/>
      <c r="MSQ25" s="142"/>
      <c r="MSR25" s="142"/>
      <c r="MSS25" s="142"/>
      <c r="MST25" s="142"/>
      <c r="MSU25" s="142"/>
      <c r="MSV25" s="142"/>
      <c r="MSW25" s="142"/>
      <c r="MSX25" s="142"/>
      <c r="MSY25" s="142"/>
      <c r="MSZ25" s="142"/>
      <c r="MTA25" s="142"/>
      <c r="MTB25" s="142"/>
      <c r="MTC25" s="142"/>
      <c r="MTD25" s="142"/>
      <c r="MTE25" s="142"/>
      <c r="MTF25" s="142"/>
      <c r="MTG25" s="142"/>
      <c r="MTH25" s="142"/>
      <c r="MTI25" s="142"/>
      <c r="MTJ25" s="142"/>
      <c r="MTK25" s="142"/>
      <c r="MTL25" s="142"/>
      <c r="MTM25" s="142"/>
      <c r="MTN25" s="142"/>
      <c r="MTO25" s="142"/>
      <c r="MTP25" s="142"/>
      <c r="MTQ25" s="142"/>
      <c r="MTR25" s="142"/>
      <c r="MTS25" s="142"/>
      <c r="MTT25" s="142"/>
      <c r="MTU25" s="142"/>
      <c r="MTV25" s="142"/>
      <c r="MTW25" s="142"/>
      <c r="MTX25" s="142"/>
      <c r="MTY25" s="142"/>
      <c r="MTZ25" s="142"/>
      <c r="MUA25" s="142"/>
      <c r="MUB25" s="142"/>
      <c r="MUC25" s="142"/>
      <c r="MUD25" s="142"/>
      <c r="MUE25" s="142"/>
      <c r="MUF25" s="142"/>
      <c r="MUG25" s="142"/>
      <c r="MUH25" s="142"/>
      <c r="MUI25" s="142"/>
      <c r="MUJ25" s="142"/>
      <c r="MUK25" s="142"/>
      <c r="MUL25" s="142"/>
      <c r="MUM25" s="142"/>
      <c r="MUN25" s="142"/>
      <c r="MUO25" s="142"/>
      <c r="MUP25" s="142"/>
      <c r="MUQ25" s="142"/>
      <c r="MUR25" s="142"/>
      <c r="MUS25" s="142"/>
      <c r="MUT25" s="142"/>
      <c r="MUU25" s="142"/>
      <c r="MUV25" s="142"/>
      <c r="MUW25" s="142"/>
      <c r="MUX25" s="142"/>
      <c r="MUY25" s="142"/>
      <c r="MUZ25" s="142"/>
      <c r="MVA25" s="142"/>
      <c r="MVB25" s="142"/>
      <c r="MVC25" s="142"/>
      <c r="MVD25" s="142"/>
      <c r="MVE25" s="142"/>
      <c r="MVF25" s="142"/>
      <c r="MVG25" s="142"/>
      <c r="MVH25" s="142"/>
      <c r="MVI25" s="142"/>
      <c r="MVJ25" s="142"/>
      <c r="MVK25" s="142"/>
      <c r="MVL25" s="142"/>
      <c r="MVM25" s="142"/>
      <c r="MVN25" s="142"/>
      <c r="MVO25" s="142"/>
      <c r="MVP25" s="142"/>
      <c r="MVQ25" s="142"/>
      <c r="MVR25" s="142"/>
      <c r="MVS25" s="142"/>
      <c r="MVT25" s="142"/>
      <c r="MVU25" s="142"/>
      <c r="MVV25" s="142"/>
      <c r="MVW25" s="142"/>
      <c r="MVX25" s="142"/>
      <c r="MVY25" s="142"/>
      <c r="MVZ25" s="142"/>
      <c r="MWA25" s="142"/>
      <c r="MWB25" s="142"/>
      <c r="MWC25" s="142"/>
      <c r="MWD25" s="142"/>
      <c r="MWE25" s="142"/>
      <c r="MWF25" s="142"/>
      <c r="MWG25" s="142"/>
      <c r="MWH25" s="142"/>
      <c r="MWI25" s="142"/>
      <c r="MWJ25" s="142"/>
      <c r="MWK25" s="142"/>
      <c r="MWL25" s="142"/>
      <c r="MWM25" s="142"/>
      <c r="MWN25" s="142"/>
      <c r="MWO25" s="142"/>
      <c r="MWP25" s="142"/>
      <c r="MWQ25" s="142"/>
      <c r="MWR25" s="142"/>
      <c r="MWS25" s="142"/>
      <c r="MWT25" s="142"/>
      <c r="MWU25" s="142"/>
      <c r="MWV25" s="142"/>
      <c r="MWW25" s="142"/>
      <c r="MWX25" s="142"/>
      <c r="MWY25" s="142"/>
      <c r="MWZ25" s="142"/>
      <c r="MXA25" s="142"/>
      <c r="MXB25" s="142"/>
      <c r="MXC25" s="142"/>
      <c r="MXD25" s="142"/>
      <c r="MXE25" s="142"/>
      <c r="MXF25" s="142"/>
      <c r="MXG25" s="142"/>
      <c r="MXH25" s="142"/>
      <c r="MXI25" s="142"/>
      <c r="MXJ25" s="142"/>
      <c r="MXK25" s="142"/>
      <c r="MXL25" s="142"/>
      <c r="MXM25" s="142"/>
      <c r="MXN25" s="142"/>
      <c r="MXO25" s="142"/>
      <c r="MXP25" s="142"/>
      <c r="MXQ25" s="142"/>
      <c r="MXR25" s="142"/>
      <c r="MXS25" s="142"/>
      <c r="MXT25" s="142"/>
      <c r="MXU25" s="142"/>
      <c r="MXV25" s="142"/>
      <c r="MXW25" s="142"/>
      <c r="MXX25" s="142"/>
      <c r="MXY25" s="142"/>
      <c r="MXZ25" s="142"/>
      <c r="MYA25" s="142"/>
      <c r="MYB25" s="142"/>
      <c r="MYC25" s="142"/>
      <c r="MYD25" s="142"/>
      <c r="MYE25" s="142"/>
      <c r="MYF25" s="142"/>
      <c r="MYG25" s="142"/>
      <c r="MYH25" s="142"/>
      <c r="MYI25" s="142"/>
      <c r="MYJ25" s="142"/>
      <c r="MYK25" s="142"/>
      <c r="MYL25" s="142"/>
      <c r="MYM25" s="142"/>
      <c r="MYN25" s="142"/>
      <c r="MYO25" s="142"/>
      <c r="MYP25" s="142"/>
      <c r="MYQ25" s="142"/>
      <c r="MYR25" s="142"/>
      <c r="MYS25" s="142"/>
      <c r="MYT25" s="142"/>
      <c r="MYU25" s="142"/>
      <c r="MYV25" s="142"/>
      <c r="MYW25" s="142"/>
      <c r="MYX25" s="142"/>
      <c r="MYY25" s="142"/>
      <c r="MYZ25" s="142"/>
      <c r="MZA25" s="142"/>
      <c r="MZB25" s="142"/>
      <c r="MZC25" s="142"/>
      <c r="MZD25" s="142"/>
      <c r="MZE25" s="142"/>
      <c r="MZF25" s="142"/>
      <c r="MZG25" s="142"/>
      <c r="MZH25" s="142"/>
      <c r="MZI25" s="142"/>
      <c r="MZJ25" s="142"/>
      <c r="MZK25" s="142"/>
      <c r="MZL25" s="142"/>
      <c r="MZM25" s="142"/>
      <c r="MZN25" s="142"/>
      <c r="MZO25" s="142"/>
      <c r="MZP25" s="142"/>
      <c r="MZQ25" s="142"/>
      <c r="MZR25" s="142"/>
      <c r="MZS25" s="142"/>
      <c r="MZT25" s="142"/>
      <c r="MZU25" s="142"/>
      <c r="MZV25" s="142"/>
      <c r="MZW25" s="142"/>
      <c r="MZX25" s="142"/>
      <c r="MZY25" s="142"/>
      <c r="MZZ25" s="142"/>
      <c r="NAA25" s="142"/>
      <c r="NAB25" s="142"/>
      <c r="NAC25" s="142"/>
      <c r="NAD25" s="142"/>
      <c r="NAE25" s="142"/>
      <c r="NAF25" s="142"/>
      <c r="NAG25" s="142"/>
      <c r="NAH25" s="142"/>
      <c r="NAI25" s="142"/>
      <c r="NAJ25" s="142"/>
      <c r="NAK25" s="142"/>
      <c r="NAL25" s="142"/>
      <c r="NAM25" s="142"/>
      <c r="NAN25" s="142"/>
      <c r="NAO25" s="142"/>
      <c r="NAP25" s="142"/>
      <c r="NAQ25" s="142"/>
      <c r="NAR25" s="142"/>
      <c r="NAS25" s="142"/>
      <c r="NAT25" s="142"/>
      <c r="NAU25" s="142"/>
      <c r="NAV25" s="142"/>
      <c r="NAW25" s="142"/>
      <c r="NAX25" s="142"/>
      <c r="NAY25" s="142"/>
      <c r="NAZ25" s="142"/>
      <c r="NBA25" s="142"/>
      <c r="NBB25" s="142"/>
      <c r="NBC25" s="142"/>
      <c r="NBD25" s="142"/>
      <c r="NBE25" s="142"/>
      <c r="NBF25" s="142"/>
      <c r="NBG25" s="142"/>
      <c r="NBH25" s="142"/>
      <c r="NBI25" s="142"/>
      <c r="NBJ25" s="142"/>
      <c r="NBK25" s="142"/>
      <c r="NBL25" s="142"/>
      <c r="NBM25" s="142"/>
      <c r="NBN25" s="142"/>
      <c r="NBO25" s="142"/>
      <c r="NBP25" s="142"/>
      <c r="NBQ25" s="142"/>
      <c r="NBR25" s="142"/>
      <c r="NBS25" s="142"/>
      <c r="NBT25" s="142"/>
      <c r="NBU25" s="142"/>
      <c r="NBV25" s="142"/>
      <c r="NBW25" s="142"/>
      <c r="NBX25" s="142"/>
      <c r="NBY25" s="142"/>
      <c r="NBZ25" s="142"/>
      <c r="NCA25" s="142"/>
      <c r="NCB25" s="142"/>
      <c r="NCC25" s="142"/>
      <c r="NCD25" s="142"/>
      <c r="NCE25" s="142"/>
      <c r="NCF25" s="142"/>
      <c r="NCG25" s="142"/>
      <c r="NCH25" s="142"/>
      <c r="NCI25" s="142"/>
      <c r="NCJ25" s="142"/>
      <c r="NCK25" s="142"/>
      <c r="NCL25" s="142"/>
      <c r="NCM25" s="142"/>
      <c r="NCN25" s="142"/>
      <c r="NCO25" s="142"/>
      <c r="NCP25" s="142"/>
      <c r="NCQ25" s="142"/>
      <c r="NCR25" s="142"/>
      <c r="NCS25" s="142"/>
      <c r="NCT25" s="142"/>
      <c r="NCU25" s="142"/>
      <c r="NCV25" s="142"/>
      <c r="NCW25" s="142"/>
      <c r="NCX25" s="142"/>
      <c r="NCY25" s="142"/>
      <c r="NCZ25" s="142"/>
      <c r="NDA25" s="142"/>
      <c r="NDB25" s="142"/>
      <c r="NDC25" s="142"/>
      <c r="NDD25" s="142"/>
      <c r="NDE25" s="142"/>
      <c r="NDF25" s="142"/>
      <c r="NDG25" s="142"/>
      <c r="NDH25" s="142"/>
      <c r="NDI25" s="142"/>
      <c r="NDJ25" s="142"/>
      <c r="NDK25" s="142"/>
      <c r="NDL25" s="142"/>
      <c r="NDM25" s="142"/>
      <c r="NDN25" s="142"/>
      <c r="NDO25" s="142"/>
      <c r="NDP25" s="142"/>
      <c r="NDQ25" s="142"/>
      <c r="NDR25" s="142"/>
      <c r="NDS25" s="142"/>
      <c r="NDT25" s="142"/>
      <c r="NDU25" s="142"/>
      <c r="NDV25" s="142"/>
      <c r="NDW25" s="142"/>
      <c r="NDX25" s="142"/>
      <c r="NDY25" s="142"/>
      <c r="NDZ25" s="142"/>
      <c r="NEA25" s="142"/>
      <c r="NEB25" s="142"/>
      <c r="NEC25" s="142"/>
      <c r="NED25" s="142"/>
      <c r="NEE25" s="142"/>
      <c r="NEF25" s="142"/>
      <c r="NEG25" s="142"/>
      <c r="NEH25" s="142"/>
      <c r="NEI25" s="142"/>
      <c r="NEJ25" s="142"/>
      <c r="NEK25" s="142"/>
      <c r="NEL25" s="142"/>
      <c r="NEM25" s="142"/>
      <c r="NEN25" s="142"/>
      <c r="NEO25" s="142"/>
      <c r="NEP25" s="142"/>
      <c r="NEQ25" s="142"/>
      <c r="NER25" s="142"/>
      <c r="NES25" s="142"/>
      <c r="NET25" s="142"/>
      <c r="NEU25" s="142"/>
      <c r="NEV25" s="142"/>
      <c r="NEW25" s="142"/>
      <c r="NEX25" s="142"/>
      <c r="NEY25" s="142"/>
      <c r="NEZ25" s="142"/>
      <c r="NFA25" s="142"/>
      <c r="NFB25" s="142"/>
      <c r="NFC25" s="142"/>
      <c r="NFD25" s="142"/>
      <c r="NFE25" s="142"/>
      <c r="NFF25" s="142"/>
      <c r="NFG25" s="142"/>
      <c r="NFH25" s="142"/>
      <c r="NFI25" s="142"/>
      <c r="NFJ25" s="142"/>
      <c r="NFK25" s="142"/>
      <c r="NFL25" s="142"/>
      <c r="NFM25" s="142"/>
      <c r="NFN25" s="142"/>
      <c r="NFO25" s="142"/>
      <c r="NFP25" s="142"/>
      <c r="NFQ25" s="142"/>
      <c r="NFR25" s="142"/>
      <c r="NFS25" s="142"/>
      <c r="NFT25" s="142"/>
      <c r="NFU25" s="142"/>
      <c r="NFV25" s="142"/>
      <c r="NFW25" s="142"/>
      <c r="NFX25" s="142"/>
      <c r="NFY25" s="142"/>
      <c r="NFZ25" s="142"/>
      <c r="NGA25" s="142"/>
      <c r="NGB25" s="142"/>
      <c r="NGC25" s="142"/>
      <c r="NGD25" s="142"/>
      <c r="NGE25" s="142"/>
      <c r="NGF25" s="142"/>
      <c r="NGG25" s="142"/>
      <c r="NGH25" s="142"/>
      <c r="NGI25" s="142"/>
      <c r="NGJ25" s="142"/>
      <c r="NGK25" s="142"/>
      <c r="NGL25" s="142"/>
      <c r="NGM25" s="142"/>
      <c r="NGN25" s="142"/>
      <c r="NGO25" s="142"/>
      <c r="NGP25" s="142"/>
      <c r="NGQ25" s="142"/>
      <c r="NGR25" s="142"/>
      <c r="NGS25" s="142"/>
      <c r="NGT25" s="142"/>
      <c r="NGU25" s="142"/>
      <c r="NGV25" s="142"/>
      <c r="NGW25" s="142"/>
      <c r="NGX25" s="142"/>
      <c r="NGY25" s="142"/>
      <c r="NGZ25" s="142"/>
      <c r="NHA25" s="142"/>
      <c r="NHB25" s="142"/>
      <c r="NHC25" s="142"/>
      <c r="NHD25" s="142"/>
      <c r="NHE25" s="142"/>
      <c r="NHF25" s="142"/>
      <c r="NHG25" s="142"/>
      <c r="NHH25" s="142"/>
      <c r="NHI25" s="142"/>
      <c r="NHJ25" s="142"/>
      <c r="NHK25" s="142"/>
      <c r="NHL25" s="142"/>
      <c r="NHM25" s="142"/>
      <c r="NHN25" s="142"/>
      <c r="NHO25" s="142"/>
      <c r="NHP25" s="142"/>
      <c r="NHQ25" s="142"/>
      <c r="NHR25" s="142"/>
      <c r="NHS25" s="142"/>
      <c r="NHT25" s="142"/>
      <c r="NHU25" s="142"/>
      <c r="NHV25" s="142"/>
      <c r="NHW25" s="142"/>
      <c r="NHX25" s="142"/>
      <c r="NHY25" s="142"/>
      <c r="NHZ25" s="142"/>
      <c r="NIA25" s="142"/>
      <c r="NIB25" s="142"/>
      <c r="NIC25" s="142"/>
      <c r="NID25" s="142"/>
      <c r="NIE25" s="142"/>
      <c r="NIF25" s="142"/>
      <c r="NIG25" s="142"/>
      <c r="NIH25" s="142"/>
      <c r="NII25" s="142"/>
      <c r="NIJ25" s="142"/>
      <c r="NIK25" s="142"/>
      <c r="NIL25" s="142"/>
      <c r="NIM25" s="142"/>
      <c r="NIN25" s="142"/>
      <c r="NIO25" s="142"/>
      <c r="NIP25" s="142"/>
      <c r="NIQ25" s="142"/>
      <c r="NIR25" s="142"/>
      <c r="NIS25" s="142"/>
      <c r="NIT25" s="142"/>
      <c r="NIU25" s="142"/>
      <c r="NIV25" s="142"/>
      <c r="NIW25" s="142"/>
      <c r="NIX25" s="142"/>
      <c r="NIY25" s="142"/>
      <c r="NIZ25" s="142"/>
      <c r="NJA25" s="142"/>
      <c r="NJB25" s="142"/>
      <c r="NJC25" s="142"/>
      <c r="NJD25" s="142"/>
      <c r="NJE25" s="142"/>
      <c r="NJF25" s="142"/>
      <c r="NJG25" s="142"/>
      <c r="NJH25" s="142"/>
      <c r="NJI25" s="142"/>
      <c r="NJJ25" s="142"/>
      <c r="NJK25" s="142"/>
      <c r="NJL25" s="142"/>
      <c r="NJM25" s="142"/>
      <c r="NJN25" s="142"/>
      <c r="NJO25" s="142"/>
      <c r="NJP25" s="142"/>
      <c r="NJQ25" s="142"/>
      <c r="NJR25" s="142"/>
      <c r="NJS25" s="142"/>
      <c r="NJT25" s="142"/>
      <c r="NJU25" s="142"/>
      <c r="NJV25" s="142"/>
      <c r="NJW25" s="142"/>
      <c r="NJX25" s="142"/>
      <c r="NJY25" s="142"/>
      <c r="NJZ25" s="142"/>
      <c r="NKA25" s="142"/>
      <c r="NKB25" s="142"/>
      <c r="NKC25" s="142"/>
      <c r="NKD25" s="142"/>
      <c r="NKE25" s="142"/>
      <c r="NKF25" s="142"/>
      <c r="NKG25" s="142"/>
      <c r="NKH25" s="142"/>
      <c r="NKI25" s="142"/>
      <c r="NKJ25" s="142"/>
      <c r="NKK25" s="142"/>
      <c r="NKL25" s="142"/>
      <c r="NKM25" s="142"/>
      <c r="NKN25" s="142"/>
      <c r="NKO25" s="142"/>
      <c r="NKP25" s="142"/>
      <c r="NKQ25" s="142"/>
      <c r="NKR25" s="142"/>
      <c r="NKS25" s="142"/>
      <c r="NKT25" s="142"/>
      <c r="NKU25" s="142"/>
      <c r="NKV25" s="142"/>
      <c r="NKW25" s="142"/>
      <c r="NKX25" s="142"/>
      <c r="NKY25" s="142"/>
      <c r="NKZ25" s="142"/>
      <c r="NLA25" s="142"/>
      <c r="NLB25" s="142"/>
      <c r="NLC25" s="142"/>
      <c r="NLD25" s="142"/>
      <c r="NLE25" s="142"/>
      <c r="NLF25" s="142"/>
      <c r="NLG25" s="142"/>
      <c r="NLH25" s="142"/>
      <c r="NLI25" s="142"/>
      <c r="NLJ25" s="142"/>
      <c r="NLK25" s="142"/>
      <c r="NLL25" s="142"/>
      <c r="NLM25" s="142"/>
      <c r="NLN25" s="142"/>
      <c r="NLO25" s="142"/>
      <c r="NLP25" s="142"/>
      <c r="NLQ25" s="142"/>
      <c r="NLR25" s="142"/>
      <c r="NLS25" s="142"/>
      <c r="NLT25" s="142"/>
      <c r="NLU25" s="142"/>
      <c r="NLV25" s="142"/>
      <c r="NLW25" s="142"/>
      <c r="NLX25" s="142"/>
      <c r="NLY25" s="142"/>
      <c r="NLZ25" s="142"/>
      <c r="NMA25" s="142"/>
      <c r="NMB25" s="142"/>
      <c r="NMC25" s="142"/>
      <c r="NMD25" s="142"/>
      <c r="NME25" s="142"/>
      <c r="NMF25" s="142"/>
      <c r="NMG25" s="142"/>
      <c r="NMH25" s="142"/>
      <c r="NMI25" s="142"/>
      <c r="NMJ25" s="142"/>
      <c r="NMK25" s="142"/>
      <c r="NML25" s="142"/>
      <c r="NMM25" s="142"/>
      <c r="NMN25" s="142"/>
      <c r="NMO25" s="142"/>
      <c r="NMP25" s="142"/>
      <c r="NMQ25" s="142"/>
      <c r="NMR25" s="142"/>
      <c r="NMS25" s="142"/>
      <c r="NMT25" s="142"/>
      <c r="NMU25" s="142"/>
      <c r="NMV25" s="142"/>
      <c r="NMW25" s="142"/>
      <c r="NMX25" s="142"/>
      <c r="NMY25" s="142"/>
      <c r="NMZ25" s="142"/>
      <c r="NNA25" s="142"/>
      <c r="NNB25" s="142"/>
      <c r="NNC25" s="142"/>
      <c r="NND25" s="142"/>
      <c r="NNE25" s="142"/>
      <c r="NNF25" s="142"/>
      <c r="NNG25" s="142"/>
      <c r="NNH25" s="142"/>
      <c r="NNI25" s="142"/>
      <c r="NNJ25" s="142"/>
      <c r="NNK25" s="142"/>
      <c r="NNL25" s="142"/>
      <c r="NNM25" s="142"/>
      <c r="NNN25" s="142"/>
      <c r="NNO25" s="142"/>
      <c r="NNP25" s="142"/>
      <c r="NNQ25" s="142"/>
      <c r="NNR25" s="142"/>
      <c r="NNS25" s="142"/>
      <c r="NNT25" s="142"/>
      <c r="NNU25" s="142"/>
      <c r="NNV25" s="142"/>
      <c r="NNW25" s="142"/>
      <c r="NNX25" s="142"/>
      <c r="NNY25" s="142"/>
      <c r="NNZ25" s="142"/>
      <c r="NOA25" s="142"/>
      <c r="NOB25" s="142"/>
      <c r="NOC25" s="142"/>
      <c r="NOD25" s="142"/>
      <c r="NOE25" s="142"/>
      <c r="NOF25" s="142"/>
      <c r="NOG25" s="142"/>
      <c r="NOH25" s="142"/>
      <c r="NOI25" s="142"/>
      <c r="NOJ25" s="142"/>
      <c r="NOK25" s="142"/>
      <c r="NOL25" s="142"/>
      <c r="NOM25" s="142"/>
      <c r="NON25" s="142"/>
      <c r="NOO25" s="142"/>
      <c r="NOP25" s="142"/>
      <c r="NOQ25" s="142"/>
      <c r="NOR25" s="142"/>
      <c r="NOS25" s="142"/>
      <c r="NOT25" s="142"/>
      <c r="NOU25" s="142"/>
      <c r="NOV25" s="142"/>
      <c r="NOW25" s="142"/>
      <c r="NOX25" s="142"/>
      <c r="NOY25" s="142"/>
      <c r="NOZ25" s="142"/>
      <c r="NPA25" s="142"/>
      <c r="NPB25" s="142"/>
      <c r="NPC25" s="142"/>
      <c r="NPD25" s="142"/>
      <c r="NPE25" s="142"/>
      <c r="NPF25" s="142"/>
      <c r="NPG25" s="142"/>
      <c r="NPH25" s="142"/>
      <c r="NPI25" s="142"/>
      <c r="NPJ25" s="142"/>
      <c r="NPK25" s="142"/>
      <c r="NPL25" s="142"/>
      <c r="NPM25" s="142"/>
      <c r="NPN25" s="142"/>
      <c r="NPO25" s="142"/>
      <c r="NPP25" s="142"/>
      <c r="NPQ25" s="142"/>
      <c r="NPR25" s="142"/>
      <c r="NPS25" s="142"/>
      <c r="NPT25" s="142"/>
      <c r="NPU25" s="142"/>
      <c r="NPV25" s="142"/>
      <c r="NPW25" s="142"/>
      <c r="NPX25" s="142"/>
      <c r="NPY25" s="142"/>
      <c r="NPZ25" s="142"/>
      <c r="NQA25" s="142"/>
      <c r="NQB25" s="142"/>
      <c r="NQC25" s="142"/>
      <c r="NQD25" s="142"/>
      <c r="NQE25" s="142"/>
      <c r="NQF25" s="142"/>
      <c r="NQG25" s="142"/>
      <c r="NQH25" s="142"/>
      <c r="NQI25" s="142"/>
      <c r="NQJ25" s="142"/>
      <c r="NQK25" s="142"/>
      <c r="NQL25" s="142"/>
      <c r="NQM25" s="142"/>
      <c r="NQN25" s="142"/>
      <c r="NQO25" s="142"/>
      <c r="NQP25" s="142"/>
      <c r="NQQ25" s="142"/>
      <c r="NQR25" s="142"/>
      <c r="NQS25" s="142"/>
      <c r="NQT25" s="142"/>
      <c r="NQU25" s="142"/>
      <c r="NQV25" s="142"/>
      <c r="NQW25" s="142"/>
      <c r="NQX25" s="142"/>
      <c r="NQY25" s="142"/>
      <c r="NQZ25" s="142"/>
      <c r="NRA25" s="142"/>
      <c r="NRB25" s="142"/>
      <c r="NRC25" s="142"/>
      <c r="NRD25" s="142"/>
      <c r="NRE25" s="142"/>
      <c r="NRF25" s="142"/>
      <c r="NRG25" s="142"/>
      <c r="NRH25" s="142"/>
      <c r="NRI25" s="142"/>
      <c r="NRJ25" s="142"/>
      <c r="NRK25" s="142"/>
      <c r="NRL25" s="142"/>
      <c r="NRM25" s="142"/>
      <c r="NRN25" s="142"/>
      <c r="NRO25" s="142"/>
      <c r="NRP25" s="142"/>
      <c r="NRQ25" s="142"/>
      <c r="NRR25" s="142"/>
      <c r="NRS25" s="142"/>
      <c r="NRT25" s="142"/>
      <c r="NRU25" s="142"/>
      <c r="NRV25" s="142"/>
      <c r="NRW25" s="142"/>
      <c r="NRX25" s="142"/>
      <c r="NRY25" s="142"/>
      <c r="NRZ25" s="142"/>
      <c r="NSA25" s="142"/>
      <c r="NSB25" s="142"/>
      <c r="NSC25" s="142"/>
      <c r="NSD25" s="142"/>
      <c r="NSE25" s="142"/>
      <c r="NSF25" s="142"/>
      <c r="NSG25" s="142"/>
      <c r="NSH25" s="142"/>
      <c r="NSI25" s="142"/>
      <c r="NSJ25" s="142"/>
      <c r="NSK25" s="142"/>
      <c r="NSL25" s="142"/>
      <c r="NSM25" s="142"/>
      <c r="NSN25" s="142"/>
      <c r="NSO25" s="142"/>
      <c r="NSP25" s="142"/>
      <c r="NSQ25" s="142"/>
      <c r="NSR25" s="142"/>
      <c r="NSS25" s="142"/>
      <c r="NST25" s="142"/>
      <c r="NSU25" s="142"/>
      <c r="NSV25" s="142"/>
      <c r="NSW25" s="142"/>
      <c r="NSX25" s="142"/>
      <c r="NSY25" s="142"/>
      <c r="NSZ25" s="142"/>
      <c r="NTA25" s="142"/>
      <c r="NTB25" s="142"/>
      <c r="NTC25" s="142"/>
      <c r="NTD25" s="142"/>
      <c r="NTE25" s="142"/>
      <c r="NTF25" s="142"/>
      <c r="NTG25" s="142"/>
      <c r="NTH25" s="142"/>
      <c r="NTI25" s="142"/>
      <c r="NTJ25" s="142"/>
      <c r="NTK25" s="142"/>
      <c r="NTL25" s="142"/>
      <c r="NTM25" s="142"/>
      <c r="NTN25" s="142"/>
      <c r="NTO25" s="142"/>
      <c r="NTP25" s="142"/>
      <c r="NTQ25" s="142"/>
      <c r="NTR25" s="142"/>
      <c r="NTS25" s="142"/>
      <c r="NTT25" s="142"/>
      <c r="NTU25" s="142"/>
      <c r="NTV25" s="142"/>
      <c r="NTW25" s="142"/>
      <c r="NTX25" s="142"/>
      <c r="NTY25" s="142"/>
      <c r="NTZ25" s="142"/>
      <c r="NUA25" s="142"/>
      <c r="NUB25" s="142"/>
      <c r="NUC25" s="142"/>
      <c r="NUD25" s="142"/>
      <c r="NUE25" s="142"/>
      <c r="NUF25" s="142"/>
      <c r="NUG25" s="142"/>
      <c r="NUH25" s="142"/>
      <c r="NUI25" s="142"/>
      <c r="NUJ25" s="142"/>
      <c r="NUK25" s="142"/>
      <c r="NUL25" s="142"/>
      <c r="NUM25" s="142"/>
      <c r="NUN25" s="142"/>
      <c r="NUO25" s="142"/>
      <c r="NUP25" s="142"/>
      <c r="NUQ25" s="142"/>
      <c r="NUR25" s="142"/>
      <c r="NUS25" s="142"/>
      <c r="NUT25" s="142"/>
      <c r="NUU25" s="142"/>
      <c r="NUV25" s="142"/>
      <c r="NUW25" s="142"/>
      <c r="NUX25" s="142"/>
      <c r="NUY25" s="142"/>
      <c r="NUZ25" s="142"/>
      <c r="NVA25" s="142"/>
      <c r="NVB25" s="142"/>
      <c r="NVC25" s="142"/>
      <c r="NVD25" s="142"/>
      <c r="NVE25" s="142"/>
      <c r="NVF25" s="142"/>
      <c r="NVG25" s="142"/>
      <c r="NVH25" s="142"/>
      <c r="NVI25" s="142"/>
      <c r="NVJ25" s="142"/>
      <c r="NVK25" s="142"/>
      <c r="NVL25" s="142"/>
      <c r="NVM25" s="142"/>
      <c r="NVN25" s="142"/>
      <c r="NVO25" s="142"/>
      <c r="NVP25" s="142"/>
      <c r="NVQ25" s="142"/>
      <c r="NVR25" s="142"/>
      <c r="NVS25" s="142"/>
      <c r="NVT25" s="142"/>
      <c r="NVU25" s="142"/>
      <c r="NVV25" s="142"/>
      <c r="NVW25" s="142"/>
      <c r="NVX25" s="142"/>
      <c r="NVY25" s="142"/>
      <c r="NVZ25" s="142"/>
      <c r="NWA25" s="142"/>
      <c r="NWB25" s="142"/>
      <c r="NWC25" s="142"/>
      <c r="NWD25" s="142"/>
      <c r="NWE25" s="142"/>
      <c r="NWF25" s="142"/>
      <c r="NWG25" s="142"/>
      <c r="NWH25" s="142"/>
      <c r="NWI25" s="142"/>
      <c r="NWJ25" s="142"/>
      <c r="NWK25" s="142"/>
      <c r="NWL25" s="142"/>
      <c r="NWM25" s="142"/>
      <c r="NWN25" s="142"/>
      <c r="NWO25" s="142"/>
      <c r="NWP25" s="142"/>
      <c r="NWQ25" s="142"/>
      <c r="NWR25" s="142"/>
      <c r="NWS25" s="142"/>
      <c r="NWT25" s="142"/>
      <c r="NWU25" s="142"/>
      <c r="NWV25" s="142"/>
      <c r="NWW25" s="142"/>
      <c r="NWX25" s="142"/>
      <c r="NWY25" s="142"/>
      <c r="NWZ25" s="142"/>
      <c r="NXA25" s="142"/>
      <c r="NXB25" s="142"/>
      <c r="NXC25" s="142"/>
      <c r="NXD25" s="142"/>
      <c r="NXE25" s="142"/>
      <c r="NXF25" s="142"/>
      <c r="NXG25" s="142"/>
      <c r="NXH25" s="142"/>
      <c r="NXI25" s="142"/>
      <c r="NXJ25" s="142"/>
      <c r="NXK25" s="142"/>
      <c r="NXL25" s="142"/>
      <c r="NXM25" s="142"/>
      <c r="NXN25" s="142"/>
      <c r="NXO25" s="142"/>
      <c r="NXP25" s="142"/>
      <c r="NXQ25" s="142"/>
      <c r="NXR25" s="142"/>
      <c r="NXS25" s="142"/>
      <c r="NXT25" s="142"/>
      <c r="NXU25" s="142"/>
      <c r="NXV25" s="142"/>
      <c r="NXW25" s="142"/>
      <c r="NXX25" s="142"/>
      <c r="NXY25" s="142"/>
      <c r="NXZ25" s="142"/>
      <c r="NYA25" s="142"/>
      <c r="NYB25" s="142"/>
      <c r="NYC25" s="142"/>
      <c r="NYD25" s="142"/>
      <c r="NYE25" s="142"/>
      <c r="NYF25" s="142"/>
      <c r="NYG25" s="142"/>
      <c r="NYH25" s="142"/>
      <c r="NYI25" s="142"/>
      <c r="NYJ25" s="142"/>
      <c r="NYK25" s="142"/>
      <c r="NYL25" s="142"/>
      <c r="NYM25" s="142"/>
      <c r="NYN25" s="142"/>
      <c r="NYO25" s="142"/>
      <c r="NYP25" s="142"/>
      <c r="NYQ25" s="142"/>
      <c r="NYR25" s="142"/>
      <c r="NYS25" s="142"/>
      <c r="NYT25" s="142"/>
      <c r="NYU25" s="142"/>
      <c r="NYV25" s="142"/>
      <c r="NYW25" s="142"/>
      <c r="NYX25" s="142"/>
      <c r="NYY25" s="142"/>
      <c r="NYZ25" s="142"/>
      <c r="NZA25" s="142"/>
      <c r="NZB25" s="142"/>
      <c r="NZC25" s="142"/>
      <c r="NZD25" s="142"/>
      <c r="NZE25" s="142"/>
      <c r="NZF25" s="142"/>
      <c r="NZG25" s="142"/>
      <c r="NZH25" s="142"/>
      <c r="NZI25" s="142"/>
      <c r="NZJ25" s="142"/>
      <c r="NZK25" s="142"/>
      <c r="NZL25" s="142"/>
      <c r="NZM25" s="142"/>
      <c r="NZN25" s="142"/>
      <c r="NZO25" s="142"/>
      <c r="NZP25" s="142"/>
      <c r="NZQ25" s="142"/>
      <c r="NZR25" s="142"/>
      <c r="NZS25" s="142"/>
      <c r="NZT25" s="142"/>
      <c r="NZU25" s="142"/>
      <c r="NZV25" s="142"/>
      <c r="NZW25" s="142"/>
      <c r="NZX25" s="142"/>
      <c r="NZY25" s="142"/>
      <c r="NZZ25" s="142"/>
      <c r="OAA25" s="142"/>
      <c r="OAB25" s="142"/>
      <c r="OAC25" s="142"/>
      <c r="OAD25" s="142"/>
      <c r="OAE25" s="142"/>
      <c r="OAF25" s="142"/>
      <c r="OAG25" s="142"/>
      <c r="OAH25" s="142"/>
      <c r="OAI25" s="142"/>
      <c r="OAJ25" s="142"/>
      <c r="OAK25" s="142"/>
      <c r="OAL25" s="142"/>
      <c r="OAM25" s="142"/>
      <c r="OAN25" s="142"/>
      <c r="OAO25" s="142"/>
      <c r="OAP25" s="142"/>
      <c r="OAQ25" s="142"/>
      <c r="OAR25" s="142"/>
      <c r="OAS25" s="142"/>
      <c r="OAT25" s="142"/>
      <c r="OAU25" s="142"/>
      <c r="OAV25" s="142"/>
      <c r="OAW25" s="142"/>
      <c r="OAX25" s="142"/>
      <c r="OAY25" s="142"/>
      <c r="OAZ25" s="142"/>
      <c r="OBA25" s="142"/>
      <c r="OBB25" s="142"/>
      <c r="OBC25" s="142"/>
      <c r="OBD25" s="142"/>
      <c r="OBE25" s="142"/>
      <c r="OBF25" s="142"/>
      <c r="OBG25" s="142"/>
      <c r="OBH25" s="142"/>
      <c r="OBI25" s="142"/>
      <c r="OBJ25" s="142"/>
      <c r="OBK25" s="142"/>
      <c r="OBL25" s="142"/>
      <c r="OBM25" s="142"/>
      <c r="OBN25" s="142"/>
      <c r="OBO25" s="142"/>
      <c r="OBP25" s="142"/>
      <c r="OBQ25" s="142"/>
      <c r="OBR25" s="142"/>
      <c r="OBS25" s="142"/>
      <c r="OBT25" s="142"/>
      <c r="OBU25" s="142"/>
      <c r="OBV25" s="142"/>
      <c r="OBW25" s="142"/>
      <c r="OBX25" s="142"/>
      <c r="OBY25" s="142"/>
      <c r="OBZ25" s="142"/>
      <c r="OCA25" s="142"/>
      <c r="OCB25" s="142"/>
      <c r="OCC25" s="142"/>
      <c r="OCD25" s="142"/>
      <c r="OCE25" s="142"/>
      <c r="OCF25" s="142"/>
      <c r="OCG25" s="142"/>
      <c r="OCH25" s="142"/>
      <c r="OCI25" s="142"/>
      <c r="OCJ25" s="142"/>
      <c r="OCK25" s="142"/>
      <c r="OCL25" s="142"/>
      <c r="OCM25" s="142"/>
      <c r="OCN25" s="142"/>
      <c r="OCO25" s="142"/>
      <c r="OCP25" s="142"/>
      <c r="OCQ25" s="142"/>
      <c r="OCR25" s="142"/>
      <c r="OCS25" s="142"/>
      <c r="OCT25" s="142"/>
      <c r="OCU25" s="142"/>
      <c r="OCV25" s="142"/>
      <c r="OCW25" s="142"/>
      <c r="OCX25" s="142"/>
      <c r="OCY25" s="142"/>
      <c r="OCZ25" s="142"/>
      <c r="ODA25" s="142"/>
      <c r="ODB25" s="142"/>
      <c r="ODC25" s="142"/>
      <c r="ODD25" s="142"/>
      <c r="ODE25" s="142"/>
      <c r="ODF25" s="142"/>
      <c r="ODG25" s="142"/>
      <c r="ODH25" s="142"/>
      <c r="ODI25" s="142"/>
      <c r="ODJ25" s="142"/>
      <c r="ODK25" s="142"/>
      <c r="ODL25" s="142"/>
      <c r="ODM25" s="142"/>
      <c r="ODN25" s="142"/>
      <c r="ODO25" s="142"/>
      <c r="ODP25" s="142"/>
      <c r="ODQ25" s="142"/>
      <c r="ODR25" s="142"/>
      <c r="ODS25" s="142"/>
      <c r="ODT25" s="142"/>
      <c r="ODU25" s="142"/>
      <c r="ODV25" s="142"/>
      <c r="ODW25" s="142"/>
      <c r="ODX25" s="142"/>
      <c r="ODY25" s="142"/>
      <c r="ODZ25" s="142"/>
      <c r="OEA25" s="142"/>
      <c r="OEB25" s="142"/>
      <c r="OEC25" s="142"/>
      <c r="OED25" s="142"/>
      <c r="OEE25" s="142"/>
      <c r="OEF25" s="142"/>
      <c r="OEG25" s="142"/>
      <c r="OEH25" s="142"/>
      <c r="OEI25" s="142"/>
      <c r="OEJ25" s="142"/>
      <c r="OEK25" s="142"/>
      <c r="OEL25" s="142"/>
      <c r="OEM25" s="142"/>
      <c r="OEN25" s="142"/>
      <c r="OEO25" s="142"/>
      <c r="OEP25" s="142"/>
      <c r="OEQ25" s="142"/>
      <c r="OER25" s="142"/>
      <c r="OES25" s="142"/>
      <c r="OET25" s="142"/>
      <c r="OEU25" s="142"/>
      <c r="OEV25" s="142"/>
      <c r="OEW25" s="142"/>
      <c r="OEX25" s="142"/>
      <c r="OEY25" s="142"/>
      <c r="OEZ25" s="142"/>
      <c r="OFA25" s="142"/>
      <c r="OFB25" s="142"/>
      <c r="OFC25" s="142"/>
      <c r="OFD25" s="142"/>
      <c r="OFE25" s="142"/>
      <c r="OFF25" s="142"/>
      <c r="OFG25" s="142"/>
      <c r="OFH25" s="142"/>
      <c r="OFI25" s="142"/>
      <c r="OFJ25" s="142"/>
      <c r="OFK25" s="142"/>
      <c r="OFL25" s="142"/>
      <c r="OFM25" s="142"/>
      <c r="OFN25" s="142"/>
      <c r="OFO25" s="142"/>
      <c r="OFP25" s="142"/>
      <c r="OFQ25" s="142"/>
      <c r="OFR25" s="142"/>
      <c r="OFS25" s="142"/>
      <c r="OFT25" s="142"/>
      <c r="OFU25" s="142"/>
      <c r="OFV25" s="142"/>
      <c r="OFW25" s="142"/>
      <c r="OFX25" s="142"/>
      <c r="OFY25" s="142"/>
      <c r="OFZ25" s="142"/>
      <c r="OGA25" s="142"/>
      <c r="OGB25" s="142"/>
      <c r="OGC25" s="142"/>
      <c r="OGD25" s="142"/>
      <c r="OGE25" s="142"/>
      <c r="OGF25" s="142"/>
      <c r="OGG25" s="142"/>
      <c r="OGH25" s="142"/>
      <c r="OGI25" s="142"/>
      <c r="OGJ25" s="142"/>
      <c r="OGK25" s="142"/>
      <c r="OGL25" s="142"/>
      <c r="OGM25" s="142"/>
      <c r="OGN25" s="142"/>
      <c r="OGO25" s="142"/>
      <c r="OGP25" s="142"/>
      <c r="OGQ25" s="142"/>
      <c r="OGR25" s="142"/>
      <c r="OGS25" s="142"/>
      <c r="OGT25" s="142"/>
      <c r="OGU25" s="142"/>
      <c r="OGV25" s="142"/>
      <c r="OGW25" s="142"/>
      <c r="OGX25" s="142"/>
      <c r="OGY25" s="142"/>
      <c r="OGZ25" s="142"/>
      <c r="OHA25" s="142"/>
      <c r="OHB25" s="142"/>
      <c r="OHC25" s="142"/>
      <c r="OHD25" s="142"/>
      <c r="OHE25" s="142"/>
      <c r="OHF25" s="142"/>
      <c r="OHG25" s="142"/>
      <c r="OHH25" s="142"/>
      <c r="OHI25" s="142"/>
      <c r="OHJ25" s="142"/>
      <c r="OHK25" s="142"/>
      <c r="OHL25" s="142"/>
      <c r="OHM25" s="142"/>
      <c r="OHN25" s="142"/>
      <c r="OHO25" s="142"/>
      <c r="OHP25" s="142"/>
      <c r="OHQ25" s="142"/>
      <c r="OHR25" s="142"/>
      <c r="OHS25" s="142"/>
      <c r="OHT25" s="142"/>
      <c r="OHU25" s="142"/>
      <c r="OHV25" s="142"/>
      <c r="OHW25" s="142"/>
      <c r="OHX25" s="142"/>
      <c r="OHY25" s="142"/>
      <c r="OHZ25" s="142"/>
      <c r="OIA25" s="142"/>
      <c r="OIB25" s="142"/>
      <c r="OIC25" s="142"/>
      <c r="OID25" s="142"/>
      <c r="OIE25" s="142"/>
      <c r="OIF25" s="142"/>
      <c r="OIG25" s="142"/>
      <c r="OIH25" s="142"/>
      <c r="OII25" s="142"/>
      <c r="OIJ25" s="142"/>
      <c r="OIK25" s="142"/>
      <c r="OIL25" s="142"/>
      <c r="OIM25" s="142"/>
      <c r="OIN25" s="142"/>
      <c r="OIO25" s="142"/>
      <c r="OIP25" s="142"/>
      <c r="OIQ25" s="142"/>
      <c r="OIR25" s="142"/>
      <c r="OIS25" s="142"/>
      <c r="OIT25" s="142"/>
      <c r="OIU25" s="142"/>
      <c r="OIV25" s="142"/>
      <c r="OIW25" s="142"/>
      <c r="OIX25" s="142"/>
      <c r="OIY25" s="142"/>
      <c r="OIZ25" s="142"/>
      <c r="OJA25" s="142"/>
      <c r="OJB25" s="142"/>
      <c r="OJC25" s="142"/>
      <c r="OJD25" s="142"/>
      <c r="OJE25" s="142"/>
      <c r="OJF25" s="142"/>
      <c r="OJG25" s="142"/>
      <c r="OJH25" s="142"/>
      <c r="OJI25" s="142"/>
      <c r="OJJ25" s="142"/>
      <c r="OJK25" s="142"/>
      <c r="OJL25" s="142"/>
      <c r="OJM25" s="142"/>
      <c r="OJN25" s="142"/>
      <c r="OJO25" s="142"/>
      <c r="OJP25" s="142"/>
      <c r="OJQ25" s="142"/>
      <c r="OJR25" s="142"/>
      <c r="OJS25" s="142"/>
      <c r="OJT25" s="142"/>
      <c r="OJU25" s="142"/>
      <c r="OJV25" s="142"/>
      <c r="OJW25" s="142"/>
      <c r="OJX25" s="142"/>
      <c r="OJY25" s="142"/>
      <c r="OJZ25" s="142"/>
      <c r="OKA25" s="142"/>
      <c r="OKB25" s="142"/>
      <c r="OKC25" s="142"/>
      <c r="OKD25" s="142"/>
      <c r="OKE25" s="142"/>
      <c r="OKF25" s="142"/>
      <c r="OKG25" s="142"/>
      <c r="OKH25" s="142"/>
      <c r="OKI25" s="142"/>
      <c r="OKJ25" s="142"/>
      <c r="OKK25" s="142"/>
      <c r="OKL25" s="142"/>
      <c r="OKM25" s="142"/>
      <c r="OKN25" s="142"/>
      <c r="OKO25" s="142"/>
      <c r="OKP25" s="142"/>
      <c r="OKQ25" s="142"/>
      <c r="OKR25" s="142"/>
      <c r="OKS25" s="142"/>
      <c r="OKT25" s="142"/>
      <c r="OKU25" s="142"/>
      <c r="OKV25" s="142"/>
      <c r="OKW25" s="142"/>
      <c r="OKX25" s="142"/>
      <c r="OKY25" s="142"/>
      <c r="OKZ25" s="142"/>
      <c r="OLA25" s="142"/>
      <c r="OLB25" s="142"/>
      <c r="OLC25" s="142"/>
      <c r="OLD25" s="142"/>
      <c r="OLE25" s="142"/>
      <c r="OLF25" s="142"/>
      <c r="OLG25" s="142"/>
      <c r="OLH25" s="142"/>
      <c r="OLI25" s="142"/>
      <c r="OLJ25" s="142"/>
      <c r="OLK25" s="142"/>
      <c r="OLL25" s="142"/>
      <c r="OLM25" s="142"/>
      <c r="OLN25" s="142"/>
      <c r="OLO25" s="142"/>
      <c r="OLP25" s="142"/>
      <c r="OLQ25" s="142"/>
      <c r="OLR25" s="142"/>
      <c r="OLS25" s="142"/>
      <c r="OLT25" s="142"/>
      <c r="OLU25" s="142"/>
      <c r="OLV25" s="142"/>
      <c r="OLW25" s="142"/>
      <c r="OLX25" s="142"/>
      <c r="OLY25" s="142"/>
      <c r="OLZ25" s="142"/>
      <c r="OMA25" s="142"/>
      <c r="OMB25" s="142"/>
      <c r="OMC25" s="142"/>
      <c r="OMD25" s="142"/>
      <c r="OME25" s="142"/>
      <c r="OMF25" s="142"/>
      <c r="OMG25" s="142"/>
      <c r="OMH25" s="142"/>
      <c r="OMI25" s="142"/>
      <c r="OMJ25" s="142"/>
      <c r="OMK25" s="142"/>
      <c r="OML25" s="142"/>
      <c r="OMM25" s="142"/>
      <c r="OMN25" s="142"/>
      <c r="OMO25" s="142"/>
      <c r="OMP25" s="142"/>
      <c r="OMQ25" s="142"/>
      <c r="OMR25" s="142"/>
      <c r="OMS25" s="142"/>
      <c r="OMT25" s="142"/>
      <c r="OMU25" s="142"/>
      <c r="OMV25" s="142"/>
      <c r="OMW25" s="142"/>
      <c r="OMX25" s="142"/>
      <c r="OMY25" s="142"/>
      <c r="OMZ25" s="142"/>
      <c r="ONA25" s="142"/>
      <c r="ONB25" s="142"/>
      <c r="ONC25" s="142"/>
      <c r="OND25" s="142"/>
      <c r="ONE25" s="142"/>
      <c r="ONF25" s="142"/>
      <c r="ONG25" s="142"/>
      <c r="ONH25" s="142"/>
      <c r="ONI25" s="142"/>
      <c r="ONJ25" s="142"/>
      <c r="ONK25" s="142"/>
      <c r="ONL25" s="142"/>
      <c r="ONM25" s="142"/>
      <c r="ONN25" s="142"/>
      <c r="ONO25" s="142"/>
      <c r="ONP25" s="142"/>
      <c r="ONQ25" s="142"/>
      <c r="ONR25" s="142"/>
      <c r="ONS25" s="142"/>
      <c r="ONT25" s="142"/>
      <c r="ONU25" s="142"/>
      <c r="ONV25" s="142"/>
      <c r="ONW25" s="142"/>
      <c r="ONX25" s="142"/>
      <c r="ONY25" s="142"/>
      <c r="ONZ25" s="142"/>
      <c r="OOA25" s="142"/>
      <c r="OOB25" s="142"/>
      <c r="OOC25" s="142"/>
      <c r="OOD25" s="142"/>
      <c r="OOE25" s="142"/>
      <c r="OOF25" s="142"/>
      <c r="OOG25" s="142"/>
      <c r="OOH25" s="142"/>
      <c r="OOI25" s="142"/>
      <c r="OOJ25" s="142"/>
      <c r="OOK25" s="142"/>
      <c r="OOL25" s="142"/>
      <c r="OOM25" s="142"/>
      <c r="OON25" s="142"/>
      <c r="OOO25" s="142"/>
      <c r="OOP25" s="142"/>
      <c r="OOQ25" s="142"/>
      <c r="OOR25" s="142"/>
      <c r="OOS25" s="142"/>
      <c r="OOT25" s="142"/>
      <c r="OOU25" s="142"/>
      <c r="OOV25" s="142"/>
      <c r="OOW25" s="142"/>
      <c r="OOX25" s="142"/>
      <c r="OOY25" s="142"/>
      <c r="OOZ25" s="142"/>
      <c r="OPA25" s="142"/>
      <c r="OPB25" s="142"/>
      <c r="OPC25" s="142"/>
      <c r="OPD25" s="142"/>
      <c r="OPE25" s="142"/>
      <c r="OPF25" s="142"/>
      <c r="OPG25" s="142"/>
      <c r="OPH25" s="142"/>
      <c r="OPI25" s="142"/>
      <c r="OPJ25" s="142"/>
      <c r="OPK25" s="142"/>
      <c r="OPL25" s="142"/>
      <c r="OPM25" s="142"/>
      <c r="OPN25" s="142"/>
      <c r="OPO25" s="142"/>
      <c r="OPP25" s="142"/>
      <c r="OPQ25" s="142"/>
      <c r="OPR25" s="142"/>
      <c r="OPS25" s="142"/>
      <c r="OPT25" s="142"/>
      <c r="OPU25" s="142"/>
      <c r="OPV25" s="142"/>
      <c r="OPW25" s="142"/>
      <c r="OPX25" s="142"/>
      <c r="OPY25" s="142"/>
      <c r="OPZ25" s="142"/>
      <c r="OQA25" s="142"/>
      <c r="OQB25" s="142"/>
      <c r="OQC25" s="142"/>
      <c r="OQD25" s="142"/>
      <c r="OQE25" s="142"/>
      <c r="OQF25" s="142"/>
      <c r="OQG25" s="142"/>
      <c r="OQH25" s="142"/>
      <c r="OQI25" s="142"/>
      <c r="OQJ25" s="142"/>
      <c r="OQK25" s="142"/>
      <c r="OQL25" s="142"/>
      <c r="OQM25" s="142"/>
      <c r="OQN25" s="142"/>
      <c r="OQO25" s="142"/>
      <c r="OQP25" s="142"/>
      <c r="OQQ25" s="142"/>
      <c r="OQR25" s="142"/>
      <c r="OQS25" s="142"/>
      <c r="OQT25" s="142"/>
      <c r="OQU25" s="142"/>
      <c r="OQV25" s="142"/>
      <c r="OQW25" s="142"/>
      <c r="OQX25" s="142"/>
      <c r="OQY25" s="142"/>
      <c r="OQZ25" s="142"/>
      <c r="ORA25" s="142"/>
      <c r="ORB25" s="142"/>
      <c r="ORC25" s="142"/>
      <c r="ORD25" s="142"/>
      <c r="ORE25" s="142"/>
      <c r="ORF25" s="142"/>
      <c r="ORG25" s="142"/>
      <c r="ORH25" s="142"/>
      <c r="ORI25" s="142"/>
      <c r="ORJ25" s="142"/>
      <c r="ORK25" s="142"/>
      <c r="ORL25" s="142"/>
      <c r="ORM25" s="142"/>
      <c r="ORN25" s="142"/>
      <c r="ORO25" s="142"/>
      <c r="ORP25" s="142"/>
      <c r="ORQ25" s="142"/>
      <c r="ORR25" s="142"/>
      <c r="ORS25" s="142"/>
      <c r="ORT25" s="142"/>
      <c r="ORU25" s="142"/>
      <c r="ORV25" s="142"/>
      <c r="ORW25" s="142"/>
      <c r="ORX25" s="142"/>
      <c r="ORY25" s="142"/>
      <c r="ORZ25" s="142"/>
      <c r="OSA25" s="142"/>
      <c r="OSB25" s="142"/>
      <c r="OSC25" s="142"/>
      <c r="OSD25" s="142"/>
      <c r="OSE25" s="142"/>
      <c r="OSF25" s="142"/>
      <c r="OSG25" s="142"/>
      <c r="OSH25" s="142"/>
      <c r="OSI25" s="142"/>
      <c r="OSJ25" s="142"/>
      <c r="OSK25" s="142"/>
      <c r="OSL25" s="142"/>
      <c r="OSM25" s="142"/>
      <c r="OSN25" s="142"/>
      <c r="OSO25" s="142"/>
      <c r="OSP25" s="142"/>
      <c r="OSQ25" s="142"/>
      <c r="OSR25" s="142"/>
      <c r="OSS25" s="142"/>
      <c r="OST25" s="142"/>
      <c r="OSU25" s="142"/>
      <c r="OSV25" s="142"/>
      <c r="OSW25" s="142"/>
      <c r="OSX25" s="142"/>
      <c r="OSY25" s="142"/>
      <c r="OSZ25" s="142"/>
      <c r="OTA25" s="142"/>
      <c r="OTB25" s="142"/>
      <c r="OTC25" s="142"/>
      <c r="OTD25" s="142"/>
      <c r="OTE25" s="142"/>
      <c r="OTF25" s="142"/>
      <c r="OTG25" s="142"/>
      <c r="OTH25" s="142"/>
      <c r="OTI25" s="142"/>
      <c r="OTJ25" s="142"/>
      <c r="OTK25" s="142"/>
      <c r="OTL25" s="142"/>
      <c r="OTM25" s="142"/>
      <c r="OTN25" s="142"/>
      <c r="OTO25" s="142"/>
      <c r="OTP25" s="142"/>
      <c r="OTQ25" s="142"/>
      <c r="OTR25" s="142"/>
      <c r="OTS25" s="142"/>
      <c r="OTT25" s="142"/>
      <c r="OTU25" s="142"/>
      <c r="OTV25" s="142"/>
      <c r="OTW25" s="142"/>
      <c r="OTX25" s="142"/>
      <c r="OTY25" s="142"/>
      <c r="OTZ25" s="142"/>
      <c r="OUA25" s="142"/>
      <c r="OUB25" s="142"/>
      <c r="OUC25" s="142"/>
      <c r="OUD25" s="142"/>
      <c r="OUE25" s="142"/>
      <c r="OUF25" s="142"/>
      <c r="OUG25" s="142"/>
      <c r="OUH25" s="142"/>
      <c r="OUI25" s="142"/>
      <c r="OUJ25" s="142"/>
      <c r="OUK25" s="142"/>
      <c r="OUL25" s="142"/>
      <c r="OUM25" s="142"/>
      <c r="OUN25" s="142"/>
      <c r="OUO25" s="142"/>
      <c r="OUP25" s="142"/>
      <c r="OUQ25" s="142"/>
      <c r="OUR25" s="142"/>
      <c r="OUS25" s="142"/>
      <c r="OUT25" s="142"/>
      <c r="OUU25" s="142"/>
      <c r="OUV25" s="142"/>
      <c r="OUW25" s="142"/>
      <c r="OUX25" s="142"/>
      <c r="OUY25" s="142"/>
      <c r="OUZ25" s="142"/>
      <c r="OVA25" s="142"/>
      <c r="OVB25" s="142"/>
      <c r="OVC25" s="142"/>
      <c r="OVD25" s="142"/>
      <c r="OVE25" s="142"/>
      <c r="OVF25" s="142"/>
      <c r="OVG25" s="142"/>
      <c r="OVH25" s="142"/>
      <c r="OVI25" s="142"/>
      <c r="OVJ25" s="142"/>
      <c r="OVK25" s="142"/>
      <c r="OVL25" s="142"/>
      <c r="OVM25" s="142"/>
      <c r="OVN25" s="142"/>
      <c r="OVO25" s="142"/>
      <c r="OVP25" s="142"/>
      <c r="OVQ25" s="142"/>
      <c r="OVR25" s="142"/>
      <c r="OVS25" s="142"/>
      <c r="OVT25" s="142"/>
      <c r="OVU25" s="142"/>
      <c r="OVV25" s="142"/>
      <c r="OVW25" s="142"/>
      <c r="OVX25" s="142"/>
      <c r="OVY25" s="142"/>
      <c r="OVZ25" s="142"/>
      <c r="OWA25" s="142"/>
      <c r="OWB25" s="142"/>
      <c r="OWC25" s="142"/>
      <c r="OWD25" s="142"/>
      <c r="OWE25" s="142"/>
      <c r="OWF25" s="142"/>
      <c r="OWG25" s="142"/>
      <c r="OWH25" s="142"/>
      <c r="OWI25" s="142"/>
      <c r="OWJ25" s="142"/>
      <c r="OWK25" s="142"/>
      <c r="OWL25" s="142"/>
      <c r="OWM25" s="142"/>
      <c r="OWN25" s="142"/>
      <c r="OWO25" s="142"/>
      <c r="OWP25" s="142"/>
      <c r="OWQ25" s="142"/>
      <c r="OWR25" s="142"/>
      <c r="OWS25" s="142"/>
      <c r="OWT25" s="142"/>
      <c r="OWU25" s="142"/>
      <c r="OWV25" s="142"/>
      <c r="OWW25" s="142"/>
      <c r="OWX25" s="142"/>
      <c r="OWY25" s="142"/>
      <c r="OWZ25" s="142"/>
      <c r="OXA25" s="142"/>
      <c r="OXB25" s="142"/>
      <c r="OXC25" s="142"/>
      <c r="OXD25" s="142"/>
      <c r="OXE25" s="142"/>
      <c r="OXF25" s="142"/>
      <c r="OXG25" s="142"/>
      <c r="OXH25" s="142"/>
      <c r="OXI25" s="142"/>
      <c r="OXJ25" s="142"/>
      <c r="OXK25" s="142"/>
      <c r="OXL25" s="142"/>
      <c r="OXM25" s="142"/>
      <c r="OXN25" s="142"/>
      <c r="OXO25" s="142"/>
      <c r="OXP25" s="142"/>
      <c r="OXQ25" s="142"/>
      <c r="OXR25" s="142"/>
      <c r="OXS25" s="142"/>
      <c r="OXT25" s="142"/>
      <c r="OXU25" s="142"/>
      <c r="OXV25" s="142"/>
      <c r="OXW25" s="142"/>
      <c r="OXX25" s="142"/>
      <c r="OXY25" s="142"/>
      <c r="OXZ25" s="142"/>
      <c r="OYA25" s="142"/>
      <c r="OYB25" s="142"/>
      <c r="OYC25" s="142"/>
      <c r="OYD25" s="142"/>
      <c r="OYE25" s="142"/>
      <c r="OYF25" s="142"/>
      <c r="OYG25" s="142"/>
      <c r="OYH25" s="142"/>
      <c r="OYI25" s="142"/>
      <c r="OYJ25" s="142"/>
      <c r="OYK25" s="142"/>
      <c r="OYL25" s="142"/>
      <c r="OYM25" s="142"/>
      <c r="OYN25" s="142"/>
      <c r="OYO25" s="142"/>
      <c r="OYP25" s="142"/>
      <c r="OYQ25" s="142"/>
      <c r="OYR25" s="142"/>
      <c r="OYS25" s="142"/>
      <c r="OYT25" s="142"/>
      <c r="OYU25" s="142"/>
      <c r="OYV25" s="142"/>
      <c r="OYW25" s="142"/>
      <c r="OYX25" s="142"/>
      <c r="OYY25" s="142"/>
      <c r="OYZ25" s="142"/>
      <c r="OZA25" s="142"/>
      <c r="OZB25" s="142"/>
      <c r="OZC25" s="142"/>
      <c r="OZD25" s="142"/>
      <c r="OZE25" s="142"/>
      <c r="OZF25" s="142"/>
      <c r="OZG25" s="142"/>
      <c r="OZH25" s="142"/>
      <c r="OZI25" s="142"/>
      <c r="OZJ25" s="142"/>
      <c r="OZK25" s="142"/>
      <c r="OZL25" s="142"/>
      <c r="OZM25" s="142"/>
      <c r="OZN25" s="142"/>
      <c r="OZO25" s="142"/>
      <c r="OZP25" s="142"/>
      <c r="OZQ25" s="142"/>
      <c r="OZR25" s="142"/>
      <c r="OZS25" s="142"/>
      <c r="OZT25" s="142"/>
      <c r="OZU25" s="142"/>
      <c r="OZV25" s="142"/>
      <c r="OZW25" s="142"/>
      <c r="OZX25" s="142"/>
      <c r="OZY25" s="142"/>
      <c r="OZZ25" s="142"/>
      <c r="PAA25" s="142"/>
      <c r="PAB25" s="142"/>
      <c r="PAC25" s="142"/>
      <c r="PAD25" s="142"/>
      <c r="PAE25" s="142"/>
      <c r="PAF25" s="142"/>
      <c r="PAG25" s="142"/>
      <c r="PAH25" s="142"/>
      <c r="PAI25" s="142"/>
      <c r="PAJ25" s="142"/>
      <c r="PAK25" s="142"/>
      <c r="PAL25" s="142"/>
      <c r="PAM25" s="142"/>
      <c r="PAN25" s="142"/>
      <c r="PAO25" s="142"/>
      <c r="PAP25" s="142"/>
      <c r="PAQ25" s="142"/>
      <c r="PAR25" s="142"/>
      <c r="PAS25" s="142"/>
      <c r="PAT25" s="142"/>
      <c r="PAU25" s="142"/>
      <c r="PAV25" s="142"/>
      <c r="PAW25" s="142"/>
      <c r="PAX25" s="142"/>
      <c r="PAY25" s="142"/>
      <c r="PAZ25" s="142"/>
      <c r="PBA25" s="142"/>
      <c r="PBB25" s="142"/>
      <c r="PBC25" s="142"/>
      <c r="PBD25" s="142"/>
      <c r="PBE25" s="142"/>
      <c r="PBF25" s="142"/>
      <c r="PBG25" s="142"/>
      <c r="PBH25" s="142"/>
      <c r="PBI25" s="142"/>
      <c r="PBJ25" s="142"/>
      <c r="PBK25" s="142"/>
      <c r="PBL25" s="142"/>
      <c r="PBM25" s="142"/>
      <c r="PBN25" s="142"/>
      <c r="PBO25" s="142"/>
      <c r="PBP25" s="142"/>
      <c r="PBQ25" s="142"/>
      <c r="PBR25" s="142"/>
      <c r="PBS25" s="142"/>
      <c r="PBT25" s="142"/>
      <c r="PBU25" s="142"/>
      <c r="PBV25" s="142"/>
      <c r="PBW25" s="142"/>
      <c r="PBX25" s="142"/>
      <c r="PBY25" s="142"/>
      <c r="PBZ25" s="142"/>
      <c r="PCA25" s="142"/>
      <c r="PCB25" s="142"/>
      <c r="PCC25" s="142"/>
      <c r="PCD25" s="142"/>
      <c r="PCE25" s="142"/>
      <c r="PCF25" s="142"/>
      <c r="PCG25" s="142"/>
      <c r="PCH25" s="142"/>
      <c r="PCI25" s="142"/>
      <c r="PCJ25" s="142"/>
      <c r="PCK25" s="142"/>
      <c r="PCL25" s="142"/>
      <c r="PCM25" s="142"/>
      <c r="PCN25" s="142"/>
      <c r="PCO25" s="142"/>
      <c r="PCP25" s="142"/>
      <c r="PCQ25" s="142"/>
      <c r="PCR25" s="142"/>
      <c r="PCS25" s="142"/>
      <c r="PCT25" s="142"/>
      <c r="PCU25" s="142"/>
      <c r="PCV25" s="142"/>
      <c r="PCW25" s="142"/>
      <c r="PCX25" s="142"/>
      <c r="PCY25" s="142"/>
      <c r="PCZ25" s="142"/>
      <c r="PDA25" s="142"/>
      <c r="PDB25" s="142"/>
      <c r="PDC25" s="142"/>
      <c r="PDD25" s="142"/>
      <c r="PDE25" s="142"/>
      <c r="PDF25" s="142"/>
      <c r="PDG25" s="142"/>
      <c r="PDH25" s="142"/>
      <c r="PDI25" s="142"/>
      <c r="PDJ25" s="142"/>
      <c r="PDK25" s="142"/>
      <c r="PDL25" s="142"/>
      <c r="PDM25" s="142"/>
      <c r="PDN25" s="142"/>
      <c r="PDO25" s="142"/>
      <c r="PDP25" s="142"/>
      <c r="PDQ25" s="142"/>
      <c r="PDR25" s="142"/>
      <c r="PDS25" s="142"/>
      <c r="PDT25" s="142"/>
      <c r="PDU25" s="142"/>
      <c r="PDV25" s="142"/>
      <c r="PDW25" s="142"/>
      <c r="PDX25" s="142"/>
      <c r="PDY25" s="142"/>
      <c r="PDZ25" s="142"/>
      <c r="PEA25" s="142"/>
      <c r="PEB25" s="142"/>
      <c r="PEC25" s="142"/>
      <c r="PED25" s="142"/>
      <c r="PEE25" s="142"/>
      <c r="PEF25" s="142"/>
      <c r="PEG25" s="142"/>
      <c r="PEH25" s="142"/>
      <c r="PEI25" s="142"/>
      <c r="PEJ25" s="142"/>
      <c r="PEK25" s="142"/>
      <c r="PEL25" s="142"/>
      <c r="PEM25" s="142"/>
      <c r="PEN25" s="142"/>
      <c r="PEO25" s="142"/>
      <c r="PEP25" s="142"/>
      <c r="PEQ25" s="142"/>
      <c r="PER25" s="142"/>
      <c r="PES25" s="142"/>
      <c r="PET25" s="142"/>
      <c r="PEU25" s="142"/>
      <c r="PEV25" s="142"/>
      <c r="PEW25" s="142"/>
      <c r="PEX25" s="142"/>
      <c r="PEY25" s="142"/>
      <c r="PEZ25" s="142"/>
      <c r="PFA25" s="142"/>
      <c r="PFB25" s="142"/>
      <c r="PFC25" s="142"/>
      <c r="PFD25" s="142"/>
      <c r="PFE25" s="142"/>
      <c r="PFF25" s="142"/>
      <c r="PFG25" s="142"/>
      <c r="PFH25" s="142"/>
      <c r="PFI25" s="142"/>
      <c r="PFJ25" s="142"/>
      <c r="PFK25" s="142"/>
      <c r="PFL25" s="142"/>
      <c r="PFM25" s="142"/>
      <c r="PFN25" s="142"/>
      <c r="PFO25" s="142"/>
      <c r="PFP25" s="142"/>
      <c r="PFQ25" s="142"/>
      <c r="PFR25" s="142"/>
      <c r="PFS25" s="142"/>
      <c r="PFT25" s="142"/>
      <c r="PFU25" s="142"/>
      <c r="PFV25" s="142"/>
      <c r="PFW25" s="142"/>
      <c r="PFX25" s="142"/>
      <c r="PFY25" s="142"/>
      <c r="PFZ25" s="142"/>
      <c r="PGA25" s="142"/>
      <c r="PGB25" s="142"/>
      <c r="PGC25" s="142"/>
      <c r="PGD25" s="142"/>
      <c r="PGE25" s="142"/>
      <c r="PGF25" s="142"/>
      <c r="PGG25" s="142"/>
      <c r="PGH25" s="142"/>
      <c r="PGI25" s="142"/>
      <c r="PGJ25" s="142"/>
      <c r="PGK25" s="142"/>
      <c r="PGL25" s="142"/>
      <c r="PGM25" s="142"/>
      <c r="PGN25" s="142"/>
      <c r="PGO25" s="142"/>
      <c r="PGP25" s="142"/>
      <c r="PGQ25" s="142"/>
      <c r="PGR25" s="142"/>
      <c r="PGS25" s="142"/>
      <c r="PGT25" s="142"/>
      <c r="PGU25" s="142"/>
      <c r="PGV25" s="142"/>
      <c r="PGW25" s="142"/>
      <c r="PGX25" s="142"/>
      <c r="PGY25" s="142"/>
      <c r="PGZ25" s="142"/>
      <c r="PHA25" s="142"/>
      <c r="PHB25" s="142"/>
      <c r="PHC25" s="142"/>
      <c r="PHD25" s="142"/>
      <c r="PHE25" s="142"/>
      <c r="PHF25" s="142"/>
      <c r="PHG25" s="142"/>
      <c r="PHH25" s="142"/>
      <c r="PHI25" s="142"/>
      <c r="PHJ25" s="142"/>
      <c r="PHK25" s="142"/>
      <c r="PHL25" s="142"/>
      <c r="PHM25" s="142"/>
      <c r="PHN25" s="142"/>
      <c r="PHO25" s="142"/>
      <c r="PHP25" s="142"/>
      <c r="PHQ25" s="142"/>
      <c r="PHR25" s="142"/>
      <c r="PHS25" s="142"/>
      <c r="PHT25" s="142"/>
      <c r="PHU25" s="142"/>
      <c r="PHV25" s="142"/>
      <c r="PHW25" s="142"/>
      <c r="PHX25" s="142"/>
      <c r="PHY25" s="142"/>
      <c r="PHZ25" s="142"/>
      <c r="PIA25" s="142"/>
      <c r="PIB25" s="142"/>
      <c r="PIC25" s="142"/>
      <c r="PID25" s="142"/>
      <c r="PIE25" s="142"/>
      <c r="PIF25" s="142"/>
      <c r="PIG25" s="142"/>
      <c r="PIH25" s="142"/>
      <c r="PII25" s="142"/>
      <c r="PIJ25" s="142"/>
      <c r="PIK25" s="142"/>
      <c r="PIL25" s="142"/>
      <c r="PIM25" s="142"/>
      <c r="PIN25" s="142"/>
      <c r="PIO25" s="142"/>
      <c r="PIP25" s="142"/>
      <c r="PIQ25" s="142"/>
      <c r="PIR25" s="142"/>
      <c r="PIS25" s="142"/>
      <c r="PIT25" s="142"/>
      <c r="PIU25" s="142"/>
      <c r="PIV25" s="142"/>
      <c r="PIW25" s="142"/>
      <c r="PIX25" s="142"/>
      <c r="PIY25" s="142"/>
      <c r="PIZ25" s="142"/>
      <c r="PJA25" s="142"/>
      <c r="PJB25" s="142"/>
      <c r="PJC25" s="142"/>
      <c r="PJD25" s="142"/>
      <c r="PJE25" s="142"/>
      <c r="PJF25" s="142"/>
      <c r="PJG25" s="142"/>
      <c r="PJH25" s="142"/>
      <c r="PJI25" s="142"/>
      <c r="PJJ25" s="142"/>
      <c r="PJK25" s="142"/>
      <c r="PJL25" s="142"/>
      <c r="PJM25" s="142"/>
      <c r="PJN25" s="142"/>
      <c r="PJO25" s="142"/>
      <c r="PJP25" s="142"/>
      <c r="PJQ25" s="142"/>
      <c r="PJR25" s="142"/>
      <c r="PJS25" s="142"/>
      <c r="PJT25" s="142"/>
      <c r="PJU25" s="142"/>
      <c r="PJV25" s="142"/>
      <c r="PJW25" s="142"/>
      <c r="PJX25" s="142"/>
      <c r="PJY25" s="142"/>
      <c r="PJZ25" s="142"/>
      <c r="PKA25" s="142"/>
      <c r="PKB25" s="142"/>
      <c r="PKC25" s="142"/>
      <c r="PKD25" s="142"/>
      <c r="PKE25" s="142"/>
      <c r="PKF25" s="142"/>
      <c r="PKG25" s="142"/>
      <c r="PKH25" s="142"/>
      <c r="PKI25" s="142"/>
      <c r="PKJ25" s="142"/>
      <c r="PKK25" s="142"/>
      <c r="PKL25" s="142"/>
      <c r="PKM25" s="142"/>
      <c r="PKN25" s="142"/>
      <c r="PKO25" s="142"/>
      <c r="PKP25" s="142"/>
      <c r="PKQ25" s="142"/>
      <c r="PKR25" s="142"/>
      <c r="PKS25" s="142"/>
      <c r="PKT25" s="142"/>
      <c r="PKU25" s="142"/>
      <c r="PKV25" s="142"/>
      <c r="PKW25" s="142"/>
      <c r="PKX25" s="142"/>
      <c r="PKY25" s="142"/>
      <c r="PKZ25" s="142"/>
      <c r="PLA25" s="142"/>
      <c r="PLB25" s="142"/>
      <c r="PLC25" s="142"/>
      <c r="PLD25" s="142"/>
      <c r="PLE25" s="142"/>
      <c r="PLF25" s="142"/>
      <c r="PLG25" s="142"/>
      <c r="PLH25" s="142"/>
      <c r="PLI25" s="142"/>
      <c r="PLJ25" s="142"/>
      <c r="PLK25" s="142"/>
      <c r="PLL25" s="142"/>
      <c r="PLM25" s="142"/>
      <c r="PLN25" s="142"/>
      <c r="PLO25" s="142"/>
      <c r="PLP25" s="142"/>
      <c r="PLQ25" s="142"/>
      <c r="PLR25" s="142"/>
      <c r="PLS25" s="142"/>
      <c r="PLT25" s="142"/>
      <c r="PLU25" s="142"/>
      <c r="PLV25" s="142"/>
      <c r="PLW25" s="142"/>
      <c r="PLX25" s="142"/>
      <c r="PLY25" s="142"/>
      <c r="PLZ25" s="142"/>
      <c r="PMA25" s="142"/>
      <c r="PMB25" s="142"/>
      <c r="PMC25" s="142"/>
      <c r="PMD25" s="142"/>
      <c r="PME25" s="142"/>
      <c r="PMF25" s="142"/>
      <c r="PMG25" s="142"/>
      <c r="PMH25" s="142"/>
      <c r="PMI25" s="142"/>
      <c r="PMJ25" s="142"/>
      <c r="PMK25" s="142"/>
      <c r="PML25" s="142"/>
      <c r="PMM25" s="142"/>
      <c r="PMN25" s="142"/>
      <c r="PMO25" s="142"/>
      <c r="PMP25" s="142"/>
      <c r="PMQ25" s="142"/>
      <c r="PMR25" s="142"/>
      <c r="PMS25" s="142"/>
      <c r="PMT25" s="142"/>
      <c r="PMU25" s="142"/>
      <c r="PMV25" s="142"/>
      <c r="PMW25" s="142"/>
      <c r="PMX25" s="142"/>
      <c r="PMY25" s="142"/>
      <c r="PMZ25" s="142"/>
      <c r="PNA25" s="142"/>
      <c r="PNB25" s="142"/>
      <c r="PNC25" s="142"/>
      <c r="PND25" s="142"/>
      <c r="PNE25" s="142"/>
      <c r="PNF25" s="142"/>
      <c r="PNG25" s="142"/>
      <c r="PNH25" s="142"/>
      <c r="PNI25" s="142"/>
      <c r="PNJ25" s="142"/>
      <c r="PNK25" s="142"/>
      <c r="PNL25" s="142"/>
      <c r="PNM25" s="142"/>
      <c r="PNN25" s="142"/>
      <c r="PNO25" s="142"/>
      <c r="PNP25" s="142"/>
      <c r="PNQ25" s="142"/>
      <c r="PNR25" s="142"/>
      <c r="PNS25" s="142"/>
      <c r="PNT25" s="142"/>
      <c r="PNU25" s="142"/>
      <c r="PNV25" s="142"/>
      <c r="PNW25" s="142"/>
      <c r="PNX25" s="142"/>
      <c r="PNY25" s="142"/>
      <c r="PNZ25" s="142"/>
      <c r="POA25" s="142"/>
      <c r="POB25" s="142"/>
      <c r="POC25" s="142"/>
      <c r="POD25" s="142"/>
      <c r="POE25" s="142"/>
      <c r="POF25" s="142"/>
      <c r="POG25" s="142"/>
      <c r="POH25" s="142"/>
      <c r="POI25" s="142"/>
      <c r="POJ25" s="142"/>
      <c r="POK25" s="142"/>
      <c r="POL25" s="142"/>
      <c r="POM25" s="142"/>
      <c r="PON25" s="142"/>
      <c r="POO25" s="142"/>
      <c r="POP25" s="142"/>
      <c r="POQ25" s="142"/>
      <c r="POR25" s="142"/>
      <c r="POS25" s="142"/>
      <c r="POT25" s="142"/>
      <c r="POU25" s="142"/>
      <c r="POV25" s="142"/>
      <c r="POW25" s="142"/>
      <c r="POX25" s="142"/>
      <c r="POY25" s="142"/>
      <c r="POZ25" s="142"/>
      <c r="PPA25" s="142"/>
      <c r="PPB25" s="142"/>
      <c r="PPC25" s="142"/>
      <c r="PPD25" s="142"/>
      <c r="PPE25" s="142"/>
      <c r="PPF25" s="142"/>
      <c r="PPG25" s="142"/>
      <c r="PPH25" s="142"/>
      <c r="PPI25" s="142"/>
      <c r="PPJ25" s="142"/>
      <c r="PPK25" s="142"/>
      <c r="PPL25" s="142"/>
      <c r="PPM25" s="142"/>
      <c r="PPN25" s="142"/>
      <c r="PPO25" s="142"/>
      <c r="PPP25" s="142"/>
      <c r="PPQ25" s="142"/>
      <c r="PPR25" s="142"/>
      <c r="PPS25" s="142"/>
      <c r="PPT25" s="142"/>
      <c r="PPU25" s="142"/>
      <c r="PPV25" s="142"/>
      <c r="PPW25" s="142"/>
      <c r="PPX25" s="142"/>
      <c r="PPY25" s="142"/>
      <c r="PPZ25" s="142"/>
      <c r="PQA25" s="142"/>
      <c r="PQB25" s="142"/>
      <c r="PQC25" s="142"/>
      <c r="PQD25" s="142"/>
      <c r="PQE25" s="142"/>
      <c r="PQF25" s="142"/>
      <c r="PQG25" s="142"/>
      <c r="PQH25" s="142"/>
      <c r="PQI25" s="142"/>
      <c r="PQJ25" s="142"/>
      <c r="PQK25" s="142"/>
      <c r="PQL25" s="142"/>
      <c r="PQM25" s="142"/>
      <c r="PQN25" s="142"/>
      <c r="PQO25" s="142"/>
      <c r="PQP25" s="142"/>
      <c r="PQQ25" s="142"/>
      <c r="PQR25" s="142"/>
      <c r="PQS25" s="142"/>
      <c r="PQT25" s="142"/>
      <c r="PQU25" s="142"/>
      <c r="PQV25" s="142"/>
      <c r="PQW25" s="142"/>
      <c r="PQX25" s="142"/>
      <c r="PQY25" s="142"/>
      <c r="PQZ25" s="142"/>
      <c r="PRA25" s="142"/>
      <c r="PRB25" s="142"/>
      <c r="PRC25" s="142"/>
      <c r="PRD25" s="142"/>
      <c r="PRE25" s="142"/>
      <c r="PRF25" s="142"/>
      <c r="PRG25" s="142"/>
      <c r="PRH25" s="142"/>
      <c r="PRI25" s="142"/>
      <c r="PRJ25" s="142"/>
      <c r="PRK25" s="142"/>
      <c r="PRL25" s="142"/>
      <c r="PRM25" s="142"/>
      <c r="PRN25" s="142"/>
      <c r="PRO25" s="142"/>
      <c r="PRP25" s="142"/>
      <c r="PRQ25" s="142"/>
      <c r="PRR25" s="142"/>
      <c r="PRS25" s="142"/>
      <c r="PRT25" s="142"/>
      <c r="PRU25" s="142"/>
      <c r="PRV25" s="142"/>
      <c r="PRW25" s="142"/>
      <c r="PRX25" s="142"/>
      <c r="PRY25" s="142"/>
      <c r="PRZ25" s="142"/>
      <c r="PSA25" s="142"/>
      <c r="PSB25" s="142"/>
      <c r="PSC25" s="142"/>
      <c r="PSD25" s="142"/>
      <c r="PSE25" s="142"/>
      <c r="PSF25" s="142"/>
      <c r="PSG25" s="142"/>
      <c r="PSH25" s="142"/>
      <c r="PSI25" s="142"/>
      <c r="PSJ25" s="142"/>
      <c r="PSK25" s="142"/>
      <c r="PSL25" s="142"/>
      <c r="PSM25" s="142"/>
      <c r="PSN25" s="142"/>
      <c r="PSO25" s="142"/>
      <c r="PSP25" s="142"/>
      <c r="PSQ25" s="142"/>
      <c r="PSR25" s="142"/>
      <c r="PSS25" s="142"/>
      <c r="PST25" s="142"/>
      <c r="PSU25" s="142"/>
      <c r="PSV25" s="142"/>
      <c r="PSW25" s="142"/>
      <c r="PSX25" s="142"/>
      <c r="PSY25" s="142"/>
      <c r="PSZ25" s="142"/>
      <c r="PTA25" s="142"/>
      <c r="PTB25" s="142"/>
      <c r="PTC25" s="142"/>
      <c r="PTD25" s="142"/>
      <c r="PTE25" s="142"/>
      <c r="PTF25" s="142"/>
      <c r="PTG25" s="142"/>
      <c r="PTH25" s="142"/>
      <c r="PTI25" s="142"/>
      <c r="PTJ25" s="142"/>
      <c r="PTK25" s="142"/>
      <c r="PTL25" s="142"/>
      <c r="PTM25" s="142"/>
      <c r="PTN25" s="142"/>
      <c r="PTO25" s="142"/>
      <c r="PTP25" s="142"/>
      <c r="PTQ25" s="142"/>
      <c r="PTR25" s="142"/>
      <c r="PTS25" s="142"/>
      <c r="PTT25" s="142"/>
      <c r="PTU25" s="142"/>
      <c r="PTV25" s="142"/>
      <c r="PTW25" s="142"/>
      <c r="PTX25" s="142"/>
      <c r="PTY25" s="142"/>
      <c r="PTZ25" s="142"/>
      <c r="PUA25" s="142"/>
      <c r="PUB25" s="142"/>
      <c r="PUC25" s="142"/>
      <c r="PUD25" s="142"/>
      <c r="PUE25" s="142"/>
      <c r="PUF25" s="142"/>
      <c r="PUG25" s="142"/>
      <c r="PUH25" s="142"/>
      <c r="PUI25" s="142"/>
      <c r="PUJ25" s="142"/>
      <c r="PUK25" s="142"/>
      <c r="PUL25" s="142"/>
      <c r="PUM25" s="142"/>
      <c r="PUN25" s="142"/>
      <c r="PUO25" s="142"/>
      <c r="PUP25" s="142"/>
      <c r="PUQ25" s="142"/>
      <c r="PUR25" s="142"/>
      <c r="PUS25" s="142"/>
      <c r="PUT25" s="142"/>
      <c r="PUU25" s="142"/>
      <c r="PUV25" s="142"/>
      <c r="PUW25" s="142"/>
      <c r="PUX25" s="142"/>
      <c r="PUY25" s="142"/>
      <c r="PUZ25" s="142"/>
      <c r="PVA25" s="142"/>
      <c r="PVB25" s="142"/>
      <c r="PVC25" s="142"/>
      <c r="PVD25" s="142"/>
      <c r="PVE25" s="142"/>
      <c r="PVF25" s="142"/>
      <c r="PVG25" s="142"/>
      <c r="PVH25" s="142"/>
      <c r="PVI25" s="142"/>
      <c r="PVJ25" s="142"/>
      <c r="PVK25" s="142"/>
      <c r="PVL25" s="142"/>
      <c r="PVM25" s="142"/>
      <c r="PVN25" s="142"/>
      <c r="PVO25" s="142"/>
      <c r="PVP25" s="142"/>
      <c r="PVQ25" s="142"/>
      <c r="PVR25" s="142"/>
      <c r="PVS25" s="142"/>
      <c r="PVT25" s="142"/>
      <c r="PVU25" s="142"/>
      <c r="PVV25" s="142"/>
      <c r="PVW25" s="142"/>
      <c r="PVX25" s="142"/>
      <c r="PVY25" s="142"/>
      <c r="PVZ25" s="142"/>
      <c r="PWA25" s="142"/>
      <c r="PWB25" s="142"/>
      <c r="PWC25" s="142"/>
      <c r="PWD25" s="142"/>
      <c r="PWE25" s="142"/>
      <c r="PWF25" s="142"/>
      <c r="PWG25" s="142"/>
      <c r="PWH25" s="142"/>
      <c r="PWI25" s="142"/>
      <c r="PWJ25" s="142"/>
      <c r="PWK25" s="142"/>
      <c r="PWL25" s="142"/>
      <c r="PWM25" s="142"/>
      <c r="PWN25" s="142"/>
      <c r="PWO25" s="142"/>
      <c r="PWP25" s="142"/>
      <c r="PWQ25" s="142"/>
      <c r="PWR25" s="142"/>
      <c r="PWS25" s="142"/>
      <c r="PWT25" s="142"/>
      <c r="PWU25" s="142"/>
      <c r="PWV25" s="142"/>
      <c r="PWW25" s="142"/>
      <c r="PWX25" s="142"/>
      <c r="PWY25" s="142"/>
      <c r="PWZ25" s="142"/>
      <c r="PXA25" s="142"/>
      <c r="PXB25" s="142"/>
      <c r="PXC25" s="142"/>
      <c r="PXD25" s="142"/>
      <c r="PXE25" s="142"/>
      <c r="PXF25" s="142"/>
      <c r="PXG25" s="142"/>
      <c r="PXH25" s="142"/>
      <c r="PXI25" s="142"/>
      <c r="PXJ25" s="142"/>
      <c r="PXK25" s="142"/>
      <c r="PXL25" s="142"/>
      <c r="PXM25" s="142"/>
      <c r="PXN25" s="142"/>
      <c r="PXO25" s="142"/>
      <c r="PXP25" s="142"/>
      <c r="PXQ25" s="142"/>
      <c r="PXR25" s="142"/>
      <c r="PXS25" s="142"/>
      <c r="PXT25" s="142"/>
      <c r="PXU25" s="142"/>
      <c r="PXV25" s="142"/>
      <c r="PXW25" s="142"/>
      <c r="PXX25" s="142"/>
      <c r="PXY25" s="142"/>
      <c r="PXZ25" s="142"/>
      <c r="PYA25" s="142"/>
      <c r="PYB25" s="142"/>
      <c r="PYC25" s="142"/>
      <c r="PYD25" s="142"/>
      <c r="PYE25" s="142"/>
      <c r="PYF25" s="142"/>
      <c r="PYG25" s="142"/>
      <c r="PYH25" s="142"/>
      <c r="PYI25" s="142"/>
      <c r="PYJ25" s="142"/>
      <c r="PYK25" s="142"/>
      <c r="PYL25" s="142"/>
      <c r="PYM25" s="142"/>
      <c r="PYN25" s="142"/>
      <c r="PYO25" s="142"/>
      <c r="PYP25" s="142"/>
      <c r="PYQ25" s="142"/>
      <c r="PYR25" s="142"/>
      <c r="PYS25" s="142"/>
      <c r="PYT25" s="142"/>
      <c r="PYU25" s="142"/>
      <c r="PYV25" s="142"/>
      <c r="PYW25" s="142"/>
      <c r="PYX25" s="142"/>
      <c r="PYY25" s="142"/>
      <c r="PYZ25" s="142"/>
      <c r="PZA25" s="142"/>
      <c r="PZB25" s="142"/>
      <c r="PZC25" s="142"/>
      <c r="PZD25" s="142"/>
      <c r="PZE25" s="142"/>
      <c r="PZF25" s="142"/>
      <c r="PZG25" s="142"/>
      <c r="PZH25" s="142"/>
      <c r="PZI25" s="142"/>
      <c r="PZJ25" s="142"/>
      <c r="PZK25" s="142"/>
      <c r="PZL25" s="142"/>
      <c r="PZM25" s="142"/>
      <c r="PZN25" s="142"/>
      <c r="PZO25" s="142"/>
      <c r="PZP25" s="142"/>
      <c r="PZQ25" s="142"/>
      <c r="PZR25" s="142"/>
      <c r="PZS25" s="142"/>
      <c r="PZT25" s="142"/>
      <c r="PZU25" s="142"/>
      <c r="PZV25" s="142"/>
      <c r="PZW25" s="142"/>
      <c r="PZX25" s="142"/>
      <c r="PZY25" s="142"/>
      <c r="PZZ25" s="142"/>
      <c r="QAA25" s="142"/>
      <c r="QAB25" s="142"/>
      <c r="QAC25" s="142"/>
      <c r="QAD25" s="142"/>
      <c r="QAE25" s="142"/>
      <c r="QAF25" s="142"/>
      <c r="QAG25" s="142"/>
      <c r="QAH25" s="142"/>
      <c r="QAI25" s="142"/>
      <c r="QAJ25" s="142"/>
      <c r="QAK25" s="142"/>
      <c r="QAL25" s="142"/>
      <c r="QAM25" s="142"/>
      <c r="QAN25" s="142"/>
      <c r="QAO25" s="142"/>
      <c r="QAP25" s="142"/>
      <c r="QAQ25" s="142"/>
      <c r="QAR25" s="142"/>
      <c r="QAS25" s="142"/>
      <c r="QAT25" s="142"/>
      <c r="QAU25" s="142"/>
      <c r="QAV25" s="142"/>
      <c r="QAW25" s="142"/>
      <c r="QAX25" s="142"/>
      <c r="QAY25" s="142"/>
      <c r="QAZ25" s="142"/>
      <c r="QBA25" s="142"/>
      <c r="QBB25" s="142"/>
      <c r="QBC25" s="142"/>
      <c r="QBD25" s="142"/>
      <c r="QBE25" s="142"/>
      <c r="QBF25" s="142"/>
      <c r="QBG25" s="142"/>
      <c r="QBH25" s="142"/>
      <c r="QBI25" s="142"/>
      <c r="QBJ25" s="142"/>
      <c r="QBK25" s="142"/>
      <c r="QBL25" s="142"/>
      <c r="QBM25" s="142"/>
      <c r="QBN25" s="142"/>
      <c r="QBO25" s="142"/>
      <c r="QBP25" s="142"/>
      <c r="QBQ25" s="142"/>
      <c r="QBR25" s="142"/>
      <c r="QBS25" s="142"/>
      <c r="QBT25" s="142"/>
      <c r="QBU25" s="142"/>
      <c r="QBV25" s="142"/>
      <c r="QBW25" s="142"/>
      <c r="QBX25" s="142"/>
      <c r="QBY25" s="142"/>
      <c r="QBZ25" s="142"/>
      <c r="QCA25" s="142"/>
      <c r="QCB25" s="142"/>
      <c r="QCC25" s="142"/>
      <c r="QCD25" s="142"/>
      <c r="QCE25" s="142"/>
      <c r="QCF25" s="142"/>
      <c r="QCG25" s="142"/>
      <c r="QCH25" s="142"/>
      <c r="QCI25" s="142"/>
      <c r="QCJ25" s="142"/>
      <c r="QCK25" s="142"/>
      <c r="QCL25" s="142"/>
      <c r="QCM25" s="142"/>
      <c r="QCN25" s="142"/>
      <c r="QCO25" s="142"/>
      <c r="QCP25" s="142"/>
      <c r="QCQ25" s="142"/>
      <c r="QCR25" s="142"/>
      <c r="QCS25" s="142"/>
      <c r="QCT25" s="142"/>
      <c r="QCU25" s="142"/>
      <c r="QCV25" s="142"/>
      <c r="QCW25" s="142"/>
      <c r="QCX25" s="142"/>
      <c r="QCY25" s="142"/>
      <c r="QCZ25" s="142"/>
      <c r="QDA25" s="142"/>
      <c r="QDB25" s="142"/>
      <c r="QDC25" s="142"/>
      <c r="QDD25" s="142"/>
      <c r="QDE25" s="142"/>
      <c r="QDF25" s="142"/>
      <c r="QDG25" s="142"/>
      <c r="QDH25" s="142"/>
      <c r="QDI25" s="142"/>
      <c r="QDJ25" s="142"/>
      <c r="QDK25" s="142"/>
      <c r="QDL25" s="142"/>
      <c r="QDM25" s="142"/>
      <c r="QDN25" s="142"/>
      <c r="QDO25" s="142"/>
      <c r="QDP25" s="142"/>
      <c r="QDQ25" s="142"/>
      <c r="QDR25" s="142"/>
      <c r="QDS25" s="142"/>
      <c r="QDT25" s="142"/>
      <c r="QDU25" s="142"/>
      <c r="QDV25" s="142"/>
      <c r="QDW25" s="142"/>
      <c r="QDX25" s="142"/>
      <c r="QDY25" s="142"/>
      <c r="QDZ25" s="142"/>
      <c r="QEA25" s="142"/>
      <c r="QEB25" s="142"/>
      <c r="QEC25" s="142"/>
      <c r="QED25" s="142"/>
      <c r="QEE25" s="142"/>
      <c r="QEF25" s="142"/>
      <c r="QEG25" s="142"/>
      <c r="QEH25" s="142"/>
      <c r="QEI25" s="142"/>
      <c r="QEJ25" s="142"/>
      <c r="QEK25" s="142"/>
      <c r="QEL25" s="142"/>
      <c r="QEM25" s="142"/>
      <c r="QEN25" s="142"/>
      <c r="QEO25" s="142"/>
      <c r="QEP25" s="142"/>
      <c r="QEQ25" s="142"/>
      <c r="QER25" s="142"/>
      <c r="QES25" s="142"/>
      <c r="QET25" s="142"/>
      <c r="QEU25" s="142"/>
      <c r="QEV25" s="142"/>
      <c r="QEW25" s="142"/>
      <c r="QEX25" s="142"/>
      <c r="QEY25" s="142"/>
      <c r="QEZ25" s="142"/>
      <c r="QFA25" s="142"/>
      <c r="QFB25" s="142"/>
      <c r="QFC25" s="142"/>
      <c r="QFD25" s="142"/>
      <c r="QFE25" s="142"/>
      <c r="QFF25" s="142"/>
      <c r="QFG25" s="142"/>
      <c r="QFH25" s="142"/>
      <c r="QFI25" s="142"/>
      <c r="QFJ25" s="142"/>
      <c r="QFK25" s="142"/>
      <c r="QFL25" s="142"/>
      <c r="QFM25" s="142"/>
      <c r="QFN25" s="142"/>
      <c r="QFO25" s="142"/>
      <c r="QFP25" s="142"/>
      <c r="QFQ25" s="142"/>
      <c r="QFR25" s="142"/>
      <c r="QFS25" s="142"/>
      <c r="QFT25" s="142"/>
      <c r="QFU25" s="142"/>
      <c r="QFV25" s="142"/>
      <c r="QFW25" s="142"/>
      <c r="QFX25" s="142"/>
      <c r="QFY25" s="142"/>
      <c r="QFZ25" s="142"/>
      <c r="QGA25" s="142"/>
      <c r="QGB25" s="142"/>
      <c r="QGC25" s="142"/>
      <c r="QGD25" s="142"/>
      <c r="QGE25" s="142"/>
      <c r="QGF25" s="142"/>
      <c r="QGG25" s="142"/>
      <c r="QGH25" s="142"/>
      <c r="QGI25" s="142"/>
      <c r="QGJ25" s="142"/>
      <c r="QGK25" s="142"/>
      <c r="QGL25" s="142"/>
      <c r="QGM25" s="142"/>
      <c r="QGN25" s="142"/>
      <c r="QGO25" s="142"/>
      <c r="QGP25" s="142"/>
      <c r="QGQ25" s="142"/>
      <c r="QGR25" s="142"/>
      <c r="QGS25" s="142"/>
      <c r="QGT25" s="142"/>
      <c r="QGU25" s="142"/>
      <c r="QGV25" s="142"/>
      <c r="QGW25" s="142"/>
      <c r="QGX25" s="142"/>
      <c r="QGY25" s="142"/>
      <c r="QGZ25" s="142"/>
      <c r="QHA25" s="142"/>
      <c r="QHB25" s="142"/>
      <c r="QHC25" s="142"/>
      <c r="QHD25" s="142"/>
      <c r="QHE25" s="142"/>
      <c r="QHF25" s="142"/>
      <c r="QHG25" s="142"/>
      <c r="QHH25" s="142"/>
      <c r="QHI25" s="142"/>
      <c r="QHJ25" s="142"/>
      <c r="QHK25" s="142"/>
      <c r="QHL25" s="142"/>
      <c r="QHM25" s="142"/>
      <c r="QHN25" s="142"/>
      <c r="QHO25" s="142"/>
      <c r="QHP25" s="142"/>
      <c r="QHQ25" s="142"/>
      <c r="QHR25" s="142"/>
      <c r="QHS25" s="142"/>
      <c r="QHT25" s="142"/>
      <c r="QHU25" s="142"/>
      <c r="QHV25" s="142"/>
      <c r="QHW25" s="142"/>
      <c r="QHX25" s="142"/>
      <c r="QHY25" s="142"/>
      <c r="QHZ25" s="142"/>
      <c r="QIA25" s="142"/>
      <c r="QIB25" s="142"/>
      <c r="QIC25" s="142"/>
      <c r="QID25" s="142"/>
      <c r="QIE25" s="142"/>
      <c r="QIF25" s="142"/>
      <c r="QIG25" s="142"/>
      <c r="QIH25" s="142"/>
      <c r="QII25" s="142"/>
      <c r="QIJ25" s="142"/>
      <c r="QIK25" s="142"/>
      <c r="QIL25" s="142"/>
      <c r="QIM25" s="142"/>
      <c r="QIN25" s="142"/>
      <c r="QIO25" s="142"/>
      <c r="QIP25" s="142"/>
      <c r="QIQ25" s="142"/>
      <c r="QIR25" s="142"/>
      <c r="QIS25" s="142"/>
      <c r="QIT25" s="142"/>
      <c r="QIU25" s="142"/>
      <c r="QIV25" s="142"/>
      <c r="QIW25" s="142"/>
      <c r="QIX25" s="142"/>
      <c r="QIY25" s="142"/>
      <c r="QIZ25" s="142"/>
      <c r="QJA25" s="142"/>
      <c r="QJB25" s="142"/>
      <c r="QJC25" s="142"/>
      <c r="QJD25" s="142"/>
      <c r="QJE25" s="142"/>
      <c r="QJF25" s="142"/>
      <c r="QJG25" s="142"/>
      <c r="QJH25" s="142"/>
      <c r="QJI25" s="142"/>
      <c r="QJJ25" s="142"/>
      <c r="QJK25" s="142"/>
      <c r="QJL25" s="142"/>
      <c r="QJM25" s="142"/>
      <c r="QJN25" s="142"/>
      <c r="QJO25" s="142"/>
      <c r="QJP25" s="142"/>
      <c r="QJQ25" s="142"/>
      <c r="QJR25" s="142"/>
      <c r="QJS25" s="142"/>
      <c r="QJT25" s="142"/>
      <c r="QJU25" s="142"/>
      <c r="QJV25" s="142"/>
      <c r="QJW25" s="142"/>
      <c r="QJX25" s="142"/>
      <c r="QJY25" s="142"/>
      <c r="QJZ25" s="142"/>
      <c r="QKA25" s="142"/>
      <c r="QKB25" s="142"/>
      <c r="QKC25" s="142"/>
      <c r="QKD25" s="142"/>
      <c r="QKE25" s="142"/>
      <c r="QKF25" s="142"/>
      <c r="QKG25" s="142"/>
      <c r="QKH25" s="142"/>
      <c r="QKI25" s="142"/>
      <c r="QKJ25" s="142"/>
      <c r="QKK25" s="142"/>
      <c r="QKL25" s="142"/>
      <c r="QKM25" s="142"/>
      <c r="QKN25" s="142"/>
      <c r="QKO25" s="142"/>
      <c r="QKP25" s="142"/>
      <c r="QKQ25" s="142"/>
      <c r="QKR25" s="142"/>
      <c r="QKS25" s="142"/>
      <c r="QKT25" s="142"/>
      <c r="QKU25" s="142"/>
      <c r="QKV25" s="142"/>
      <c r="QKW25" s="142"/>
      <c r="QKX25" s="142"/>
      <c r="QKY25" s="142"/>
      <c r="QKZ25" s="142"/>
      <c r="QLA25" s="142"/>
      <c r="QLB25" s="142"/>
      <c r="QLC25" s="142"/>
      <c r="QLD25" s="142"/>
      <c r="QLE25" s="142"/>
      <c r="QLF25" s="142"/>
      <c r="QLG25" s="142"/>
      <c r="QLH25" s="142"/>
      <c r="QLI25" s="142"/>
      <c r="QLJ25" s="142"/>
      <c r="QLK25" s="142"/>
      <c r="QLL25" s="142"/>
      <c r="QLM25" s="142"/>
      <c r="QLN25" s="142"/>
      <c r="QLO25" s="142"/>
      <c r="QLP25" s="142"/>
      <c r="QLQ25" s="142"/>
      <c r="QLR25" s="142"/>
      <c r="QLS25" s="142"/>
      <c r="QLT25" s="142"/>
      <c r="QLU25" s="142"/>
      <c r="QLV25" s="142"/>
      <c r="QLW25" s="142"/>
      <c r="QLX25" s="142"/>
      <c r="QLY25" s="142"/>
      <c r="QLZ25" s="142"/>
      <c r="QMA25" s="142"/>
      <c r="QMB25" s="142"/>
      <c r="QMC25" s="142"/>
      <c r="QMD25" s="142"/>
      <c r="QME25" s="142"/>
      <c r="QMF25" s="142"/>
      <c r="QMG25" s="142"/>
      <c r="QMH25" s="142"/>
      <c r="QMI25" s="142"/>
      <c r="QMJ25" s="142"/>
      <c r="QMK25" s="142"/>
      <c r="QML25" s="142"/>
      <c r="QMM25" s="142"/>
      <c r="QMN25" s="142"/>
      <c r="QMO25" s="142"/>
      <c r="QMP25" s="142"/>
      <c r="QMQ25" s="142"/>
      <c r="QMR25" s="142"/>
      <c r="QMS25" s="142"/>
      <c r="QMT25" s="142"/>
      <c r="QMU25" s="142"/>
      <c r="QMV25" s="142"/>
      <c r="QMW25" s="142"/>
      <c r="QMX25" s="142"/>
      <c r="QMY25" s="142"/>
      <c r="QMZ25" s="142"/>
      <c r="QNA25" s="142"/>
      <c r="QNB25" s="142"/>
      <c r="QNC25" s="142"/>
      <c r="QND25" s="142"/>
      <c r="QNE25" s="142"/>
      <c r="QNF25" s="142"/>
      <c r="QNG25" s="142"/>
      <c r="QNH25" s="142"/>
      <c r="QNI25" s="142"/>
      <c r="QNJ25" s="142"/>
      <c r="QNK25" s="142"/>
      <c r="QNL25" s="142"/>
      <c r="QNM25" s="142"/>
      <c r="QNN25" s="142"/>
      <c r="QNO25" s="142"/>
      <c r="QNP25" s="142"/>
      <c r="QNQ25" s="142"/>
      <c r="QNR25" s="142"/>
      <c r="QNS25" s="142"/>
      <c r="QNT25" s="142"/>
      <c r="QNU25" s="142"/>
      <c r="QNV25" s="142"/>
      <c r="QNW25" s="142"/>
      <c r="QNX25" s="142"/>
      <c r="QNY25" s="142"/>
      <c r="QNZ25" s="142"/>
      <c r="QOA25" s="142"/>
      <c r="QOB25" s="142"/>
      <c r="QOC25" s="142"/>
      <c r="QOD25" s="142"/>
      <c r="QOE25" s="142"/>
      <c r="QOF25" s="142"/>
      <c r="QOG25" s="142"/>
      <c r="QOH25" s="142"/>
      <c r="QOI25" s="142"/>
      <c r="QOJ25" s="142"/>
      <c r="QOK25" s="142"/>
      <c r="QOL25" s="142"/>
      <c r="QOM25" s="142"/>
      <c r="QON25" s="142"/>
      <c r="QOO25" s="142"/>
      <c r="QOP25" s="142"/>
      <c r="QOQ25" s="142"/>
      <c r="QOR25" s="142"/>
      <c r="QOS25" s="142"/>
      <c r="QOT25" s="142"/>
      <c r="QOU25" s="142"/>
      <c r="QOV25" s="142"/>
      <c r="QOW25" s="142"/>
      <c r="QOX25" s="142"/>
      <c r="QOY25" s="142"/>
      <c r="QOZ25" s="142"/>
      <c r="QPA25" s="142"/>
      <c r="QPB25" s="142"/>
      <c r="QPC25" s="142"/>
      <c r="QPD25" s="142"/>
      <c r="QPE25" s="142"/>
      <c r="QPF25" s="142"/>
      <c r="QPG25" s="142"/>
      <c r="QPH25" s="142"/>
      <c r="QPI25" s="142"/>
      <c r="QPJ25" s="142"/>
      <c r="QPK25" s="142"/>
      <c r="QPL25" s="142"/>
      <c r="QPM25" s="142"/>
      <c r="QPN25" s="142"/>
      <c r="QPO25" s="142"/>
      <c r="QPP25" s="142"/>
      <c r="QPQ25" s="142"/>
      <c r="QPR25" s="142"/>
      <c r="QPS25" s="142"/>
      <c r="QPT25" s="142"/>
      <c r="QPU25" s="142"/>
      <c r="QPV25" s="142"/>
      <c r="QPW25" s="142"/>
      <c r="QPX25" s="142"/>
      <c r="QPY25" s="142"/>
      <c r="QPZ25" s="142"/>
      <c r="QQA25" s="142"/>
      <c r="QQB25" s="142"/>
      <c r="QQC25" s="142"/>
      <c r="QQD25" s="142"/>
      <c r="QQE25" s="142"/>
      <c r="QQF25" s="142"/>
      <c r="QQG25" s="142"/>
      <c r="QQH25" s="142"/>
      <c r="QQI25" s="142"/>
      <c r="QQJ25" s="142"/>
      <c r="QQK25" s="142"/>
      <c r="QQL25" s="142"/>
      <c r="QQM25" s="142"/>
      <c r="QQN25" s="142"/>
      <c r="QQO25" s="142"/>
      <c r="QQP25" s="142"/>
      <c r="QQQ25" s="142"/>
      <c r="QQR25" s="142"/>
      <c r="QQS25" s="142"/>
      <c r="QQT25" s="142"/>
      <c r="QQU25" s="142"/>
      <c r="QQV25" s="142"/>
      <c r="QQW25" s="142"/>
      <c r="QQX25" s="142"/>
      <c r="QQY25" s="142"/>
      <c r="QQZ25" s="142"/>
      <c r="QRA25" s="142"/>
      <c r="QRB25" s="142"/>
      <c r="QRC25" s="142"/>
      <c r="QRD25" s="142"/>
      <c r="QRE25" s="142"/>
      <c r="QRF25" s="142"/>
      <c r="QRG25" s="142"/>
      <c r="QRH25" s="142"/>
      <c r="QRI25" s="142"/>
      <c r="QRJ25" s="142"/>
      <c r="QRK25" s="142"/>
      <c r="QRL25" s="142"/>
      <c r="QRM25" s="142"/>
      <c r="QRN25" s="142"/>
      <c r="QRO25" s="142"/>
      <c r="QRP25" s="142"/>
      <c r="QRQ25" s="142"/>
      <c r="QRR25" s="142"/>
      <c r="QRS25" s="142"/>
      <c r="QRT25" s="142"/>
      <c r="QRU25" s="142"/>
      <c r="QRV25" s="142"/>
      <c r="QRW25" s="142"/>
      <c r="QRX25" s="142"/>
      <c r="QRY25" s="142"/>
      <c r="QRZ25" s="142"/>
      <c r="QSA25" s="142"/>
      <c r="QSB25" s="142"/>
      <c r="QSC25" s="142"/>
      <c r="QSD25" s="142"/>
      <c r="QSE25" s="142"/>
      <c r="QSF25" s="142"/>
      <c r="QSG25" s="142"/>
      <c r="QSH25" s="142"/>
      <c r="QSI25" s="142"/>
      <c r="QSJ25" s="142"/>
      <c r="QSK25" s="142"/>
      <c r="QSL25" s="142"/>
      <c r="QSM25" s="142"/>
      <c r="QSN25" s="142"/>
      <c r="QSO25" s="142"/>
      <c r="QSP25" s="142"/>
      <c r="QSQ25" s="142"/>
      <c r="QSR25" s="142"/>
      <c r="QSS25" s="142"/>
      <c r="QST25" s="142"/>
      <c r="QSU25" s="142"/>
      <c r="QSV25" s="142"/>
      <c r="QSW25" s="142"/>
      <c r="QSX25" s="142"/>
      <c r="QSY25" s="142"/>
      <c r="QSZ25" s="142"/>
      <c r="QTA25" s="142"/>
      <c r="QTB25" s="142"/>
      <c r="QTC25" s="142"/>
      <c r="QTD25" s="142"/>
      <c r="QTE25" s="142"/>
      <c r="QTF25" s="142"/>
      <c r="QTG25" s="142"/>
      <c r="QTH25" s="142"/>
      <c r="QTI25" s="142"/>
      <c r="QTJ25" s="142"/>
      <c r="QTK25" s="142"/>
      <c r="QTL25" s="142"/>
      <c r="QTM25" s="142"/>
      <c r="QTN25" s="142"/>
      <c r="QTO25" s="142"/>
      <c r="QTP25" s="142"/>
      <c r="QTQ25" s="142"/>
      <c r="QTR25" s="142"/>
      <c r="QTS25" s="142"/>
      <c r="QTT25" s="142"/>
      <c r="QTU25" s="142"/>
      <c r="QTV25" s="142"/>
      <c r="QTW25" s="142"/>
      <c r="QTX25" s="142"/>
      <c r="QTY25" s="142"/>
      <c r="QTZ25" s="142"/>
      <c r="QUA25" s="142"/>
      <c r="QUB25" s="142"/>
      <c r="QUC25" s="142"/>
      <c r="QUD25" s="142"/>
      <c r="QUE25" s="142"/>
      <c r="QUF25" s="142"/>
      <c r="QUG25" s="142"/>
      <c r="QUH25" s="142"/>
      <c r="QUI25" s="142"/>
      <c r="QUJ25" s="142"/>
      <c r="QUK25" s="142"/>
      <c r="QUL25" s="142"/>
      <c r="QUM25" s="142"/>
      <c r="QUN25" s="142"/>
      <c r="QUO25" s="142"/>
      <c r="QUP25" s="142"/>
      <c r="QUQ25" s="142"/>
      <c r="QUR25" s="142"/>
      <c r="QUS25" s="142"/>
      <c r="QUT25" s="142"/>
      <c r="QUU25" s="142"/>
      <c r="QUV25" s="142"/>
      <c r="QUW25" s="142"/>
      <c r="QUX25" s="142"/>
      <c r="QUY25" s="142"/>
      <c r="QUZ25" s="142"/>
      <c r="QVA25" s="142"/>
      <c r="QVB25" s="142"/>
      <c r="QVC25" s="142"/>
      <c r="QVD25" s="142"/>
      <c r="QVE25" s="142"/>
      <c r="QVF25" s="142"/>
      <c r="QVG25" s="142"/>
      <c r="QVH25" s="142"/>
      <c r="QVI25" s="142"/>
      <c r="QVJ25" s="142"/>
      <c r="QVK25" s="142"/>
      <c r="QVL25" s="142"/>
      <c r="QVM25" s="142"/>
      <c r="QVN25" s="142"/>
      <c r="QVO25" s="142"/>
      <c r="QVP25" s="142"/>
      <c r="QVQ25" s="142"/>
      <c r="QVR25" s="142"/>
      <c r="QVS25" s="142"/>
      <c r="QVT25" s="142"/>
      <c r="QVU25" s="142"/>
      <c r="QVV25" s="142"/>
      <c r="QVW25" s="142"/>
      <c r="QVX25" s="142"/>
      <c r="QVY25" s="142"/>
      <c r="QVZ25" s="142"/>
      <c r="QWA25" s="142"/>
      <c r="QWB25" s="142"/>
      <c r="QWC25" s="142"/>
      <c r="QWD25" s="142"/>
      <c r="QWE25" s="142"/>
      <c r="QWF25" s="142"/>
      <c r="QWG25" s="142"/>
      <c r="QWH25" s="142"/>
      <c r="QWI25" s="142"/>
      <c r="QWJ25" s="142"/>
      <c r="QWK25" s="142"/>
      <c r="QWL25" s="142"/>
      <c r="QWM25" s="142"/>
      <c r="QWN25" s="142"/>
      <c r="QWO25" s="142"/>
      <c r="QWP25" s="142"/>
      <c r="QWQ25" s="142"/>
      <c r="QWR25" s="142"/>
      <c r="QWS25" s="142"/>
      <c r="QWT25" s="142"/>
      <c r="QWU25" s="142"/>
      <c r="QWV25" s="142"/>
      <c r="QWW25" s="142"/>
      <c r="QWX25" s="142"/>
      <c r="QWY25" s="142"/>
      <c r="QWZ25" s="142"/>
      <c r="QXA25" s="142"/>
      <c r="QXB25" s="142"/>
      <c r="QXC25" s="142"/>
      <c r="QXD25" s="142"/>
      <c r="QXE25" s="142"/>
      <c r="QXF25" s="142"/>
      <c r="QXG25" s="142"/>
      <c r="QXH25" s="142"/>
      <c r="QXI25" s="142"/>
      <c r="QXJ25" s="142"/>
      <c r="QXK25" s="142"/>
      <c r="QXL25" s="142"/>
      <c r="QXM25" s="142"/>
      <c r="QXN25" s="142"/>
      <c r="QXO25" s="142"/>
      <c r="QXP25" s="142"/>
      <c r="QXQ25" s="142"/>
      <c r="QXR25" s="142"/>
      <c r="QXS25" s="142"/>
      <c r="QXT25" s="142"/>
      <c r="QXU25" s="142"/>
      <c r="QXV25" s="142"/>
      <c r="QXW25" s="142"/>
      <c r="QXX25" s="142"/>
      <c r="QXY25" s="142"/>
      <c r="QXZ25" s="142"/>
      <c r="QYA25" s="142"/>
      <c r="QYB25" s="142"/>
      <c r="QYC25" s="142"/>
      <c r="QYD25" s="142"/>
      <c r="QYE25" s="142"/>
      <c r="QYF25" s="142"/>
      <c r="QYG25" s="142"/>
      <c r="QYH25" s="142"/>
      <c r="QYI25" s="142"/>
      <c r="QYJ25" s="142"/>
      <c r="QYK25" s="142"/>
      <c r="QYL25" s="142"/>
      <c r="QYM25" s="142"/>
      <c r="QYN25" s="142"/>
      <c r="QYO25" s="142"/>
      <c r="QYP25" s="142"/>
      <c r="QYQ25" s="142"/>
      <c r="QYR25" s="142"/>
      <c r="QYS25" s="142"/>
      <c r="QYT25" s="142"/>
      <c r="QYU25" s="142"/>
      <c r="QYV25" s="142"/>
      <c r="QYW25" s="142"/>
      <c r="QYX25" s="142"/>
      <c r="QYY25" s="142"/>
      <c r="QYZ25" s="142"/>
      <c r="QZA25" s="142"/>
      <c r="QZB25" s="142"/>
      <c r="QZC25" s="142"/>
      <c r="QZD25" s="142"/>
      <c r="QZE25" s="142"/>
      <c r="QZF25" s="142"/>
      <c r="QZG25" s="142"/>
      <c r="QZH25" s="142"/>
      <c r="QZI25" s="142"/>
      <c r="QZJ25" s="142"/>
      <c r="QZK25" s="142"/>
      <c r="QZL25" s="142"/>
      <c r="QZM25" s="142"/>
      <c r="QZN25" s="142"/>
      <c r="QZO25" s="142"/>
      <c r="QZP25" s="142"/>
      <c r="QZQ25" s="142"/>
      <c r="QZR25" s="142"/>
      <c r="QZS25" s="142"/>
      <c r="QZT25" s="142"/>
      <c r="QZU25" s="142"/>
      <c r="QZV25" s="142"/>
      <c r="QZW25" s="142"/>
      <c r="QZX25" s="142"/>
      <c r="QZY25" s="142"/>
      <c r="QZZ25" s="142"/>
      <c r="RAA25" s="142"/>
      <c r="RAB25" s="142"/>
      <c r="RAC25" s="142"/>
      <c r="RAD25" s="142"/>
      <c r="RAE25" s="142"/>
      <c r="RAF25" s="142"/>
      <c r="RAG25" s="142"/>
      <c r="RAH25" s="142"/>
      <c r="RAI25" s="142"/>
      <c r="RAJ25" s="142"/>
      <c r="RAK25" s="142"/>
      <c r="RAL25" s="142"/>
      <c r="RAM25" s="142"/>
      <c r="RAN25" s="142"/>
      <c r="RAO25" s="142"/>
      <c r="RAP25" s="142"/>
      <c r="RAQ25" s="142"/>
      <c r="RAR25" s="142"/>
      <c r="RAS25" s="142"/>
      <c r="RAT25" s="142"/>
      <c r="RAU25" s="142"/>
      <c r="RAV25" s="142"/>
      <c r="RAW25" s="142"/>
      <c r="RAX25" s="142"/>
      <c r="RAY25" s="142"/>
      <c r="RAZ25" s="142"/>
      <c r="RBA25" s="142"/>
      <c r="RBB25" s="142"/>
      <c r="RBC25" s="142"/>
      <c r="RBD25" s="142"/>
      <c r="RBE25" s="142"/>
      <c r="RBF25" s="142"/>
      <c r="RBG25" s="142"/>
      <c r="RBH25" s="142"/>
      <c r="RBI25" s="142"/>
      <c r="RBJ25" s="142"/>
      <c r="RBK25" s="142"/>
      <c r="RBL25" s="142"/>
      <c r="RBM25" s="142"/>
      <c r="RBN25" s="142"/>
      <c r="RBO25" s="142"/>
      <c r="RBP25" s="142"/>
      <c r="RBQ25" s="142"/>
      <c r="RBR25" s="142"/>
      <c r="RBS25" s="142"/>
      <c r="RBT25" s="142"/>
      <c r="RBU25" s="142"/>
      <c r="RBV25" s="142"/>
      <c r="RBW25" s="142"/>
      <c r="RBX25" s="142"/>
      <c r="RBY25" s="142"/>
      <c r="RBZ25" s="142"/>
      <c r="RCA25" s="142"/>
      <c r="RCB25" s="142"/>
      <c r="RCC25" s="142"/>
      <c r="RCD25" s="142"/>
      <c r="RCE25" s="142"/>
      <c r="RCF25" s="142"/>
      <c r="RCG25" s="142"/>
      <c r="RCH25" s="142"/>
      <c r="RCI25" s="142"/>
      <c r="RCJ25" s="142"/>
      <c r="RCK25" s="142"/>
      <c r="RCL25" s="142"/>
      <c r="RCM25" s="142"/>
      <c r="RCN25" s="142"/>
      <c r="RCO25" s="142"/>
      <c r="RCP25" s="142"/>
      <c r="RCQ25" s="142"/>
      <c r="RCR25" s="142"/>
      <c r="RCS25" s="142"/>
      <c r="RCT25" s="142"/>
      <c r="RCU25" s="142"/>
      <c r="RCV25" s="142"/>
      <c r="RCW25" s="142"/>
      <c r="RCX25" s="142"/>
      <c r="RCY25" s="142"/>
      <c r="RCZ25" s="142"/>
      <c r="RDA25" s="142"/>
      <c r="RDB25" s="142"/>
      <c r="RDC25" s="142"/>
      <c r="RDD25" s="142"/>
      <c r="RDE25" s="142"/>
      <c r="RDF25" s="142"/>
      <c r="RDG25" s="142"/>
      <c r="RDH25" s="142"/>
      <c r="RDI25" s="142"/>
      <c r="RDJ25" s="142"/>
      <c r="RDK25" s="142"/>
      <c r="RDL25" s="142"/>
      <c r="RDM25" s="142"/>
      <c r="RDN25" s="142"/>
      <c r="RDO25" s="142"/>
      <c r="RDP25" s="142"/>
      <c r="RDQ25" s="142"/>
      <c r="RDR25" s="142"/>
      <c r="RDS25" s="142"/>
      <c r="RDT25" s="142"/>
      <c r="RDU25" s="142"/>
      <c r="RDV25" s="142"/>
      <c r="RDW25" s="142"/>
      <c r="RDX25" s="142"/>
      <c r="RDY25" s="142"/>
      <c r="RDZ25" s="142"/>
      <c r="REA25" s="142"/>
      <c r="REB25" s="142"/>
      <c r="REC25" s="142"/>
      <c r="RED25" s="142"/>
      <c r="REE25" s="142"/>
      <c r="REF25" s="142"/>
      <c r="REG25" s="142"/>
      <c r="REH25" s="142"/>
      <c r="REI25" s="142"/>
      <c r="REJ25" s="142"/>
      <c r="REK25" s="142"/>
      <c r="REL25" s="142"/>
      <c r="REM25" s="142"/>
      <c r="REN25" s="142"/>
      <c r="REO25" s="142"/>
      <c r="REP25" s="142"/>
      <c r="REQ25" s="142"/>
      <c r="RER25" s="142"/>
      <c r="RES25" s="142"/>
      <c r="RET25" s="142"/>
      <c r="REU25" s="142"/>
      <c r="REV25" s="142"/>
      <c r="REW25" s="142"/>
      <c r="REX25" s="142"/>
      <c r="REY25" s="142"/>
      <c r="REZ25" s="142"/>
      <c r="RFA25" s="142"/>
      <c r="RFB25" s="142"/>
      <c r="RFC25" s="142"/>
      <c r="RFD25" s="142"/>
      <c r="RFE25" s="142"/>
      <c r="RFF25" s="142"/>
      <c r="RFG25" s="142"/>
      <c r="RFH25" s="142"/>
      <c r="RFI25" s="142"/>
      <c r="RFJ25" s="142"/>
      <c r="RFK25" s="142"/>
      <c r="RFL25" s="142"/>
      <c r="RFM25" s="142"/>
      <c r="RFN25" s="142"/>
      <c r="RFO25" s="142"/>
      <c r="RFP25" s="142"/>
      <c r="RFQ25" s="142"/>
      <c r="RFR25" s="142"/>
      <c r="RFS25" s="142"/>
      <c r="RFT25" s="142"/>
      <c r="RFU25" s="142"/>
      <c r="RFV25" s="142"/>
      <c r="RFW25" s="142"/>
      <c r="RFX25" s="142"/>
      <c r="RFY25" s="142"/>
      <c r="RFZ25" s="142"/>
      <c r="RGA25" s="142"/>
      <c r="RGB25" s="142"/>
      <c r="RGC25" s="142"/>
      <c r="RGD25" s="142"/>
      <c r="RGE25" s="142"/>
      <c r="RGF25" s="142"/>
      <c r="RGG25" s="142"/>
      <c r="RGH25" s="142"/>
      <c r="RGI25" s="142"/>
      <c r="RGJ25" s="142"/>
      <c r="RGK25" s="142"/>
      <c r="RGL25" s="142"/>
      <c r="RGM25" s="142"/>
      <c r="RGN25" s="142"/>
      <c r="RGO25" s="142"/>
      <c r="RGP25" s="142"/>
      <c r="RGQ25" s="142"/>
      <c r="RGR25" s="142"/>
      <c r="RGS25" s="142"/>
      <c r="RGT25" s="142"/>
      <c r="RGU25" s="142"/>
      <c r="RGV25" s="142"/>
      <c r="RGW25" s="142"/>
      <c r="RGX25" s="142"/>
      <c r="RGY25" s="142"/>
      <c r="RGZ25" s="142"/>
      <c r="RHA25" s="142"/>
      <c r="RHB25" s="142"/>
      <c r="RHC25" s="142"/>
      <c r="RHD25" s="142"/>
      <c r="RHE25" s="142"/>
      <c r="RHF25" s="142"/>
      <c r="RHG25" s="142"/>
      <c r="RHH25" s="142"/>
      <c r="RHI25" s="142"/>
      <c r="RHJ25" s="142"/>
      <c r="RHK25" s="142"/>
      <c r="RHL25" s="142"/>
      <c r="RHM25" s="142"/>
      <c r="RHN25" s="142"/>
      <c r="RHO25" s="142"/>
      <c r="RHP25" s="142"/>
      <c r="RHQ25" s="142"/>
      <c r="RHR25" s="142"/>
      <c r="RHS25" s="142"/>
      <c r="RHT25" s="142"/>
      <c r="RHU25" s="142"/>
      <c r="RHV25" s="142"/>
      <c r="RHW25" s="142"/>
      <c r="RHX25" s="142"/>
      <c r="RHY25" s="142"/>
      <c r="RHZ25" s="142"/>
      <c r="RIA25" s="142"/>
      <c r="RIB25" s="142"/>
      <c r="RIC25" s="142"/>
      <c r="RID25" s="142"/>
      <c r="RIE25" s="142"/>
      <c r="RIF25" s="142"/>
      <c r="RIG25" s="142"/>
      <c r="RIH25" s="142"/>
      <c r="RII25" s="142"/>
      <c r="RIJ25" s="142"/>
      <c r="RIK25" s="142"/>
      <c r="RIL25" s="142"/>
      <c r="RIM25" s="142"/>
      <c r="RIN25" s="142"/>
      <c r="RIO25" s="142"/>
      <c r="RIP25" s="142"/>
      <c r="RIQ25" s="142"/>
      <c r="RIR25" s="142"/>
      <c r="RIS25" s="142"/>
      <c r="RIT25" s="142"/>
      <c r="RIU25" s="142"/>
      <c r="RIV25" s="142"/>
      <c r="RIW25" s="142"/>
      <c r="RIX25" s="142"/>
      <c r="RIY25" s="142"/>
      <c r="RIZ25" s="142"/>
      <c r="RJA25" s="142"/>
      <c r="RJB25" s="142"/>
      <c r="RJC25" s="142"/>
      <c r="RJD25" s="142"/>
      <c r="RJE25" s="142"/>
      <c r="RJF25" s="142"/>
      <c r="RJG25" s="142"/>
      <c r="RJH25" s="142"/>
      <c r="RJI25" s="142"/>
      <c r="RJJ25" s="142"/>
      <c r="RJK25" s="142"/>
      <c r="RJL25" s="142"/>
      <c r="RJM25" s="142"/>
      <c r="RJN25" s="142"/>
      <c r="RJO25" s="142"/>
      <c r="RJP25" s="142"/>
      <c r="RJQ25" s="142"/>
      <c r="RJR25" s="142"/>
      <c r="RJS25" s="142"/>
      <c r="RJT25" s="142"/>
      <c r="RJU25" s="142"/>
      <c r="RJV25" s="142"/>
      <c r="RJW25" s="142"/>
      <c r="RJX25" s="142"/>
      <c r="RJY25" s="142"/>
      <c r="RJZ25" s="142"/>
      <c r="RKA25" s="142"/>
      <c r="RKB25" s="142"/>
      <c r="RKC25" s="142"/>
      <c r="RKD25" s="142"/>
      <c r="RKE25" s="142"/>
      <c r="RKF25" s="142"/>
      <c r="RKG25" s="142"/>
      <c r="RKH25" s="142"/>
      <c r="RKI25" s="142"/>
      <c r="RKJ25" s="142"/>
      <c r="RKK25" s="142"/>
      <c r="RKL25" s="142"/>
      <c r="RKM25" s="142"/>
      <c r="RKN25" s="142"/>
      <c r="RKO25" s="142"/>
      <c r="RKP25" s="142"/>
      <c r="RKQ25" s="142"/>
      <c r="RKR25" s="142"/>
      <c r="RKS25" s="142"/>
      <c r="RKT25" s="142"/>
      <c r="RKU25" s="142"/>
      <c r="RKV25" s="142"/>
      <c r="RKW25" s="142"/>
      <c r="RKX25" s="142"/>
      <c r="RKY25" s="142"/>
      <c r="RKZ25" s="142"/>
      <c r="RLA25" s="142"/>
      <c r="RLB25" s="142"/>
      <c r="RLC25" s="142"/>
      <c r="RLD25" s="142"/>
      <c r="RLE25" s="142"/>
      <c r="RLF25" s="142"/>
      <c r="RLG25" s="142"/>
      <c r="RLH25" s="142"/>
      <c r="RLI25" s="142"/>
      <c r="RLJ25" s="142"/>
      <c r="RLK25" s="142"/>
      <c r="RLL25" s="142"/>
      <c r="RLM25" s="142"/>
      <c r="RLN25" s="142"/>
      <c r="RLO25" s="142"/>
      <c r="RLP25" s="142"/>
      <c r="RLQ25" s="142"/>
      <c r="RLR25" s="142"/>
      <c r="RLS25" s="142"/>
      <c r="RLT25" s="142"/>
      <c r="RLU25" s="142"/>
      <c r="RLV25" s="142"/>
      <c r="RLW25" s="142"/>
      <c r="RLX25" s="142"/>
      <c r="RLY25" s="142"/>
      <c r="RLZ25" s="142"/>
      <c r="RMA25" s="142"/>
      <c r="RMB25" s="142"/>
      <c r="RMC25" s="142"/>
      <c r="RMD25" s="142"/>
      <c r="RME25" s="142"/>
      <c r="RMF25" s="142"/>
      <c r="RMG25" s="142"/>
      <c r="RMH25" s="142"/>
      <c r="RMI25" s="142"/>
      <c r="RMJ25" s="142"/>
      <c r="RMK25" s="142"/>
      <c r="RML25" s="142"/>
      <c r="RMM25" s="142"/>
      <c r="RMN25" s="142"/>
      <c r="RMO25" s="142"/>
      <c r="RMP25" s="142"/>
      <c r="RMQ25" s="142"/>
      <c r="RMR25" s="142"/>
      <c r="RMS25" s="142"/>
      <c r="RMT25" s="142"/>
      <c r="RMU25" s="142"/>
      <c r="RMV25" s="142"/>
      <c r="RMW25" s="142"/>
      <c r="RMX25" s="142"/>
      <c r="RMY25" s="142"/>
      <c r="RMZ25" s="142"/>
      <c r="RNA25" s="142"/>
      <c r="RNB25" s="142"/>
      <c r="RNC25" s="142"/>
      <c r="RND25" s="142"/>
      <c r="RNE25" s="142"/>
      <c r="RNF25" s="142"/>
      <c r="RNG25" s="142"/>
      <c r="RNH25" s="142"/>
      <c r="RNI25" s="142"/>
      <c r="RNJ25" s="142"/>
      <c r="RNK25" s="142"/>
      <c r="RNL25" s="142"/>
      <c r="RNM25" s="142"/>
      <c r="RNN25" s="142"/>
      <c r="RNO25" s="142"/>
      <c r="RNP25" s="142"/>
      <c r="RNQ25" s="142"/>
      <c r="RNR25" s="142"/>
      <c r="RNS25" s="142"/>
      <c r="RNT25" s="142"/>
      <c r="RNU25" s="142"/>
      <c r="RNV25" s="142"/>
      <c r="RNW25" s="142"/>
      <c r="RNX25" s="142"/>
      <c r="RNY25" s="142"/>
      <c r="RNZ25" s="142"/>
      <c r="ROA25" s="142"/>
      <c r="ROB25" s="142"/>
      <c r="ROC25" s="142"/>
      <c r="ROD25" s="142"/>
      <c r="ROE25" s="142"/>
      <c r="ROF25" s="142"/>
      <c r="ROG25" s="142"/>
      <c r="ROH25" s="142"/>
      <c r="ROI25" s="142"/>
      <c r="ROJ25" s="142"/>
      <c r="ROK25" s="142"/>
      <c r="ROL25" s="142"/>
      <c r="ROM25" s="142"/>
      <c r="RON25" s="142"/>
      <c r="ROO25" s="142"/>
      <c r="ROP25" s="142"/>
      <c r="ROQ25" s="142"/>
      <c r="ROR25" s="142"/>
      <c r="ROS25" s="142"/>
      <c r="ROT25" s="142"/>
      <c r="ROU25" s="142"/>
      <c r="ROV25" s="142"/>
      <c r="ROW25" s="142"/>
      <c r="ROX25" s="142"/>
      <c r="ROY25" s="142"/>
      <c r="ROZ25" s="142"/>
      <c r="RPA25" s="142"/>
      <c r="RPB25" s="142"/>
      <c r="RPC25" s="142"/>
      <c r="RPD25" s="142"/>
      <c r="RPE25" s="142"/>
      <c r="RPF25" s="142"/>
      <c r="RPG25" s="142"/>
      <c r="RPH25" s="142"/>
      <c r="RPI25" s="142"/>
      <c r="RPJ25" s="142"/>
      <c r="RPK25" s="142"/>
      <c r="RPL25" s="142"/>
      <c r="RPM25" s="142"/>
      <c r="RPN25" s="142"/>
      <c r="RPO25" s="142"/>
      <c r="RPP25" s="142"/>
      <c r="RPQ25" s="142"/>
      <c r="RPR25" s="142"/>
      <c r="RPS25" s="142"/>
      <c r="RPT25" s="142"/>
      <c r="RPU25" s="142"/>
      <c r="RPV25" s="142"/>
      <c r="RPW25" s="142"/>
      <c r="RPX25" s="142"/>
      <c r="RPY25" s="142"/>
      <c r="RPZ25" s="142"/>
      <c r="RQA25" s="142"/>
      <c r="RQB25" s="142"/>
      <c r="RQC25" s="142"/>
      <c r="RQD25" s="142"/>
      <c r="RQE25" s="142"/>
      <c r="RQF25" s="142"/>
      <c r="RQG25" s="142"/>
      <c r="RQH25" s="142"/>
      <c r="RQI25" s="142"/>
      <c r="RQJ25" s="142"/>
      <c r="RQK25" s="142"/>
      <c r="RQL25" s="142"/>
      <c r="RQM25" s="142"/>
      <c r="RQN25" s="142"/>
      <c r="RQO25" s="142"/>
      <c r="RQP25" s="142"/>
      <c r="RQQ25" s="142"/>
      <c r="RQR25" s="142"/>
      <c r="RQS25" s="142"/>
      <c r="RQT25" s="142"/>
      <c r="RQU25" s="142"/>
      <c r="RQV25" s="142"/>
      <c r="RQW25" s="142"/>
      <c r="RQX25" s="142"/>
      <c r="RQY25" s="142"/>
      <c r="RQZ25" s="142"/>
      <c r="RRA25" s="142"/>
      <c r="RRB25" s="142"/>
      <c r="RRC25" s="142"/>
      <c r="RRD25" s="142"/>
      <c r="RRE25" s="142"/>
      <c r="RRF25" s="142"/>
      <c r="RRG25" s="142"/>
      <c r="RRH25" s="142"/>
      <c r="RRI25" s="142"/>
      <c r="RRJ25" s="142"/>
      <c r="RRK25" s="142"/>
      <c r="RRL25" s="142"/>
      <c r="RRM25" s="142"/>
      <c r="RRN25" s="142"/>
      <c r="RRO25" s="142"/>
      <c r="RRP25" s="142"/>
      <c r="RRQ25" s="142"/>
      <c r="RRR25" s="142"/>
      <c r="RRS25" s="142"/>
      <c r="RRT25" s="142"/>
      <c r="RRU25" s="142"/>
      <c r="RRV25" s="142"/>
      <c r="RRW25" s="142"/>
      <c r="RRX25" s="142"/>
      <c r="RRY25" s="142"/>
      <c r="RRZ25" s="142"/>
      <c r="RSA25" s="142"/>
      <c r="RSB25" s="142"/>
      <c r="RSC25" s="142"/>
      <c r="RSD25" s="142"/>
      <c r="RSE25" s="142"/>
      <c r="RSF25" s="142"/>
      <c r="RSG25" s="142"/>
      <c r="RSH25" s="142"/>
      <c r="RSI25" s="142"/>
      <c r="RSJ25" s="142"/>
      <c r="RSK25" s="142"/>
      <c r="RSL25" s="142"/>
      <c r="RSM25" s="142"/>
      <c r="RSN25" s="142"/>
      <c r="RSO25" s="142"/>
      <c r="RSP25" s="142"/>
      <c r="RSQ25" s="142"/>
      <c r="RSR25" s="142"/>
      <c r="RSS25" s="142"/>
      <c r="RST25" s="142"/>
      <c r="RSU25" s="142"/>
      <c r="RSV25" s="142"/>
      <c r="RSW25" s="142"/>
      <c r="RSX25" s="142"/>
      <c r="RSY25" s="142"/>
      <c r="RSZ25" s="142"/>
      <c r="RTA25" s="142"/>
      <c r="RTB25" s="142"/>
      <c r="RTC25" s="142"/>
      <c r="RTD25" s="142"/>
      <c r="RTE25" s="142"/>
      <c r="RTF25" s="142"/>
      <c r="RTG25" s="142"/>
      <c r="RTH25" s="142"/>
      <c r="RTI25" s="142"/>
      <c r="RTJ25" s="142"/>
      <c r="RTK25" s="142"/>
      <c r="RTL25" s="142"/>
      <c r="RTM25" s="142"/>
      <c r="RTN25" s="142"/>
      <c r="RTO25" s="142"/>
      <c r="RTP25" s="142"/>
      <c r="RTQ25" s="142"/>
      <c r="RTR25" s="142"/>
      <c r="RTS25" s="142"/>
      <c r="RTT25" s="142"/>
      <c r="RTU25" s="142"/>
      <c r="RTV25" s="142"/>
      <c r="RTW25" s="142"/>
      <c r="RTX25" s="142"/>
      <c r="RTY25" s="142"/>
      <c r="RTZ25" s="142"/>
      <c r="RUA25" s="142"/>
      <c r="RUB25" s="142"/>
      <c r="RUC25" s="142"/>
      <c r="RUD25" s="142"/>
      <c r="RUE25" s="142"/>
      <c r="RUF25" s="142"/>
      <c r="RUG25" s="142"/>
      <c r="RUH25" s="142"/>
      <c r="RUI25" s="142"/>
      <c r="RUJ25" s="142"/>
      <c r="RUK25" s="142"/>
      <c r="RUL25" s="142"/>
      <c r="RUM25" s="142"/>
      <c r="RUN25" s="142"/>
      <c r="RUO25" s="142"/>
      <c r="RUP25" s="142"/>
      <c r="RUQ25" s="142"/>
      <c r="RUR25" s="142"/>
      <c r="RUS25" s="142"/>
      <c r="RUT25" s="142"/>
      <c r="RUU25" s="142"/>
      <c r="RUV25" s="142"/>
      <c r="RUW25" s="142"/>
      <c r="RUX25" s="142"/>
      <c r="RUY25" s="142"/>
      <c r="RUZ25" s="142"/>
      <c r="RVA25" s="142"/>
      <c r="RVB25" s="142"/>
      <c r="RVC25" s="142"/>
      <c r="RVD25" s="142"/>
      <c r="RVE25" s="142"/>
      <c r="RVF25" s="142"/>
      <c r="RVG25" s="142"/>
      <c r="RVH25" s="142"/>
      <c r="RVI25" s="142"/>
      <c r="RVJ25" s="142"/>
      <c r="RVK25" s="142"/>
      <c r="RVL25" s="142"/>
      <c r="RVM25" s="142"/>
      <c r="RVN25" s="142"/>
      <c r="RVO25" s="142"/>
      <c r="RVP25" s="142"/>
      <c r="RVQ25" s="142"/>
      <c r="RVR25" s="142"/>
      <c r="RVS25" s="142"/>
      <c r="RVT25" s="142"/>
      <c r="RVU25" s="142"/>
      <c r="RVV25" s="142"/>
      <c r="RVW25" s="142"/>
      <c r="RVX25" s="142"/>
      <c r="RVY25" s="142"/>
      <c r="RVZ25" s="142"/>
      <c r="RWA25" s="142"/>
      <c r="RWB25" s="142"/>
      <c r="RWC25" s="142"/>
      <c r="RWD25" s="142"/>
      <c r="RWE25" s="142"/>
      <c r="RWF25" s="142"/>
      <c r="RWG25" s="142"/>
      <c r="RWH25" s="142"/>
      <c r="RWI25" s="142"/>
      <c r="RWJ25" s="142"/>
      <c r="RWK25" s="142"/>
      <c r="RWL25" s="142"/>
      <c r="RWM25" s="142"/>
      <c r="RWN25" s="142"/>
      <c r="RWO25" s="142"/>
      <c r="RWP25" s="142"/>
      <c r="RWQ25" s="142"/>
      <c r="RWR25" s="142"/>
      <c r="RWS25" s="142"/>
      <c r="RWT25" s="142"/>
      <c r="RWU25" s="142"/>
      <c r="RWV25" s="142"/>
      <c r="RWW25" s="142"/>
      <c r="RWX25" s="142"/>
      <c r="RWY25" s="142"/>
      <c r="RWZ25" s="142"/>
      <c r="RXA25" s="142"/>
      <c r="RXB25" s="142"/>
      <c r="RXC25" s="142"/>
      <c r="RXD25" s="142"/>
      <c r="RXE25" s="142"/>
      <c r="RXF25" s="142"/>
      <c r="RXG25" s="142"/>
      <c r="RXH25" s="142"/>
      <c r="RXI25" s="142"/>
      <c r="RXJ25" s="142"/>
      <c r="RXK25" s="142"/>
      <c r="RXL25" s="142"/>
      <c r="RXM25" s="142"/>
      <c r="RXN25" s="142"/>
      <c r="RXO25" s="142"/>
      <c r="RXP25" s="142"/>
      <c r="RXQ25" s="142"/>
      <c r="RXR25" s="142"/>
      <c r="RXS25" s="142"/>
      <c r="RXT25" s="142"/>
      <c r="RXU25" s="142"/>
      <c r="RXV25" s="142"/>
      <c r="RXW25" s="142"/>
      <c r="RXX25" s="142"/>
      <c r="RXY25" s="142"/>
      <c r="RXZ25" s="142"/>
      <c r="RYA25" s="142"/>
      <c r="RYB25" s="142"/>
      <c r="RYC25" s="142"/>
      <c r="RYD25" s="142"/>
      <c r="RYE25" s="142"/>
      <c r="RYF25" s="142"/>
      <c r="RYG25" s="142"/>
      <c r="RYH25" s="142"/>
      <c r="RYI25" s="142"/>
      <c r="RYJ25" s="142"/>
      <c r="RYK25" s="142"/>
      <c r="RYL25" s="142"/>
      <c r="RYM25" s="142"/>
      <c r="RYN25" s="142"/>
      <c r="RYO25" s="142"/>
      <c r="RYP25" s="142"/>
      <c r="RYQ25" s="142"/>
      <c r="RYR25" s="142"/>
      <c r="RYS25" s="142"/>
      <c r="RYT25" s="142"/>
      <c r="RYU25" s="142"/>
      <c r="RYV25" s="142"/>
      <c r="RYW25" s="142"/>
      <c r="RYX25" s="142"/>
      <c r="RYY25" s="142"/>
      <c r="RYZ25" s="142"/>
      <c r="RZA25" s="142"/>
      <c r="RZB25" s="142"/>
      <c r="RZC25" s="142"/>
      <c r="RZD25" s="142"/>
      <c r="RZE25" s="142"/>
      <c r="RZF25" s="142"/>
      <c r="RZG25" s="142"/>
      <c r="RZH25" s="142"/>
      <c r="RZI25" s="142"/>
      <c r="RZJ25" s="142"/>
      <c r="RZK25" s="142"/>
      <c r="RZL25" s="142"/>
      <c r="RZM25" s="142"/>
      <c r="RZN25" s="142"/>
      <c r="RZO25" s="142"/>
      <c r="RZP25" s="142"/>
      <c r="RZQ25" s="142"/>
      <c r="RZR25" s="142"/>
      <c r="RZS25" s="142"/>
      <c r="RZT25" s="142"/>
      <c r="RZU25" s="142"/>
      <c r="RZV25" s="142"/>
      <c r="RZW25" s="142"/>
      <c r="RZX25" s="142"/>
      <c r="RZY25" s="142"/>
      <c r="RZZ25" s="142"/>
      <c r="SAA25" s="142"/>
      <c r="SAB25" s="142"/>
      <c r="SAC25" s="142"/>
      <c r="SAD25" s="142"/>
      <c r="SAE25" s="142"/>
      <c r="SAF25" s="142"/>
      <c r="SAG25" s="142"/>
      <c r="SAH25" s="142"/>
      <c r="SAI25" s="142"/>
      <c r="SAJ25" s="142"/>
      <c r="SAK25" s="142"/>
      <c r="SAL25" s="142"/>
      <c r="SAM25" s="142"/>
      <c r="SAN25" s="142"/>
      <c r="SAO25" s="142"/>
      <c r="SAP25" s="142"/>
      <c r="SAQ25" s="142"/>
      <c r="SAR25" s="142"/>
      <c r="SAS25" s="142"/>
      <c r="SAT25" s="142"/>
      <c r="SAU25" s="142"/>
      <c r="SAV25" s="142"/>
      <c r="SAW25" s="142"/>
      <c r="SAX25" s="142"/>
      <c r="SAY25" s="142"/>
      <c r="SAZ25" s="142"/>
      <c r="SBA25" s="142"/>
      <c r="SBB25" s="142"/>
      <c r="SBC25" s="142"/>
      <c r="SBD25" s="142"/>
      <c r="SBE25" s="142"/>
      <c r="SBF25" s="142"/>
      <c r="SBG25" s="142"/>
      <c r="SBH25" s="142"/>
      <c r="SBI25" s="142"/>
      <c r="SBJ25" s="142"/>
      <c r="SBK25" s="142"/>
      <c r="SBL25" s="142"/>
      <c r="SBM25" s="142"/>
      <c r="SBN25" s="142"/>
      <c r="SBO25" s="142"/>
      <c r="SBP25" s="142"/>
      <c r="SBQ25" s="142"/>
      <c r="SBR25" s="142"/>
      <c r="SBS25" s="142"/>
      <c r="SBT25" s="142"/>
      <c r="SBU25" s="142"/>
      <c r="SBV25" s="142"/>
      <c r="SBW25" s="142"/>
      <c r="SBX25" s="142"/>
      <c r="SBY25" s="142"/>
      <c r="SBZ25" s="142"/>
      <c r="SCA25" s="142"/>
      <c r="SCB25" s="142"/>
      <c r="SCC25" s="142"/>
      <c r="SCD25" s="142"/>
      <c r="SCE25" s="142"/>
      <c r="SCF25" s="142"/>
      <c r="SCG25" s="142"/>
      <c r="SCH25" s="142"/>
      <c r="SCI25" s="142"/>
      <c r="SCJ25" s="142"/>
      <c r="SCK25" s="142"/>
      <c r="SCL25" s="142"/>
      <c r="SCM25" s="142"/>
      <c r="SCN25" s="142"/>
      <c r="SCO25" s="142"/>
      <c r="SCP25" s="142"/>
      <c r="SCQ25" s="142"/>
      <c r="SCR25" s="142"/>
      <c r="SCS25" s="142"/>
      <c r="SCT25" s="142"/>
      <c r="SCU25" s="142"/>
      <c r="SCV25" s="142"/>
      <c r="SCW25" s="142"/>
      <c r="SCX25" s="142"/>
      <c r="SCY25" s="142"/>
      <c r="SCZ25" s="142"/>
      <c r="SDA25" s="142"/>
      <c r="SDB25" s="142"/>
      <c r="SDC25" s="142"/>
      <c r="SDD25" s="142"/>
      <c r="SDE25" s="142"/>
      <c r="SDF25" s="142"/>
      <c r="SDG25" s="142"/>
      <c r="SDH25" s="142"/>
      <c r="SDI25" s="142"/>
      <c r="SDJ25" s="142"/>
      <c r="SDK25" s="142"/>
      <c r="SDL25" s="142"/>
      <c r="SDM25" s="142"/>
      <c r="SDN25" s="142"/>
      <c r="SDO25" s="142"/>
      <c r="SDP25" s="142"/>
      <c r="SDQ25" s="142"/>
      <c r="SDR25" s="142"/>
      <c r="SDS25" s="142"/>
      <c r="SDT25" s="142"/>
      <c r="SDU25" s="142"/>
      <c r="SDV25" s="142"/>
      <c r="SDW25" s="142"/>
      <c r="SDX25" s="142"/>
      <c r="SDY25" s="142"/>
      <c r="SDZ25" s="142"/>
      <c r="SEA25" s="142"/>
      <c r="SEB25" s="142"/>
      <c r="SEC25" s="142"/>
      <c r="SED25" s="142"/>
      <c r="SEE25" s="142"/>
      <c r="SEF25" s="142"/>
      <c r="SEG25" s="142"/>
      <c r="SEH25" s="142"/>
      <c r="SEI25" s="142"/>
      <c r="SEJ25" s="142"/>
      <c r="SEK25" s="142"/>
      <c r="SEL25" s="142"/>
      <c r="SEM25" s="142"/>
      <c r="SEN25" s="142"/>
      <c r="SEO25" s="142"/>
      <c r="SEP25" s="142"/>
      <c r="SEQ25" s="142"/>
      <c r="SER25" s="142"/>
      <c r="SES25" s="142"/>
      <c r="SET25" s="142"/>
      <c r="SEU25" s="142"/>
      <c r="SEV25" s="142"/>
      <c r="SEW25" s="142"/>
      <c r="SEX25" s="142"/>
      <c r="SEY25" s="142"/>
      <c r="SEZ25" s="142"/>
      <c r="SFA25" s="142"/>
      <c r="SFB25" s="142"/>
      <c r="SFC25" s="142"/>
      <c r="SFD25" s="142"/>
      <c r="SFE25" s="142"/>
      <c r="SFF25" s="142"/>
      <c r="SFG25" s="142"/>
      <c r="SFH25" s="142"/>
      <c r="SFI25" s="142"/>
      <c r="SFJ25" s="142"/>
      <c r="SFK25" s="142"/>
      <c r="SFL25" s="142"/>
      <c r="SFM25" s="142"/>
      <c r="SFN25" s="142"/>
      <c r="SFO25" s="142"/>
      <c r="SFP25" s="142"/>
      <c r="SFQ25" s="142"/>
      <c r="SFR25" s="142"/>
      <c r="SFS25" s="142"/>
      <c r="SFT25" s="142"/>
      <c r="SFU25" s="142"/>
      <c r="SFV25" s="142"/>
      <c r="SFW25" s="142"/>
      <c r="SFX25" s="142"/>
      <c r="SFY25" s="142"/>
      <c r="SFZ25" s="142"/>
      <c r="SGA25" s="142"/>
      <c r="SGB25" s="142"/>
      <c r="SGC25" s="142"/>
      <c r="SGD25" s="142"/>
      <c r="SGE25" s="142"/>
      <c r="SGF25" s="142"/>
      <c r="SGG25" s="142"/>
      <c r="SGH25" s="142"/>
      <c r="SGI25" s="142"/>
      <c r="SGJ25" s="142"/>
      <c r="SGK25" s="142"/>
      <c r="SGL25" s="142"/>
      <c r="SGM25" s="142"/>
      <c r="SGN25" s="142"/>
      <c r="SGO25" s="142"/>
      <c r="SGP25" s="142"/>
      <c r="SGQ25" s="142"/>
      <c r="SGR25" s="142"/>
      <c r="SGS25" s="142"/>
      <c r="SGT25" s="142"/>
      <c r="SGU25" s="142"/>
      <c r="SGV25" s="142"/>
      <c r="SGW25" s="142"/>
      <c r="SGX25" s="142"/>
      <c r="SGY25" s="142"/>
      <c r="SGZ25" s="142"/>
      <c r="SHA25" s="142"/>
      <c r="SHB25" s="142"/>
      <c r="SHC25" s="142"/>
      <c r="SHD25" s="142"/>
      <c r="SHE25" s="142"/>
      <c r="SHF25" s="142"/>
      <c r="SHG25" s="142"/>
      <c r="SHH25" s="142"/>
      <c r="SHI25" s="142"/>
      <c r="SHJ25" s="142"/>
      <c r="SHK25" s="142"/>
      <c r="SHL25" s="142"/>
      <c r="SHM25" s="142"/>
      <c r="SHN25" s="142"/>
      <c r="SHO25" s="142"/>
      <c r="SHP25" s="142"/>
      <c r="SHQ25" s="142"/>
      <c r="SHR25" s="142"/>
      <c r="SHS25" s="142"/>
      <c r="SHT25" s="142"/>
      <c r="SHU25" s="142"/>
      <c r="SHV25" s="142"/>
      <c r="SHW25" s="142"/>
      <c r="SHX25" s="142"/>
      <c r="SHY25" s="142"/>
      <c r="SHZ25" s="142"/>
      <c r="SIA25" s="142"/>
      <c r="SIB25" s="142"/>
      <c r="SIC25" s="142"/>
      <c r="SID25" s="142"/>
      <c r="SIE25" s="142"/>
      <c r="SIF25" s="142"/>
      <c r="SIG25" s="142"/>
      <c r="SIH25" s="142"/>
      <c r="SII25" s="142"/>
      <c r="SIJ25" s="142"/>
      <c r="SIK25" s="142"/>
      <c r="SIL25" s="142"/>
      <c r="SIM25" s="142"/>
      <c r="SIN25" s="142"/>
      <c r="SIO25" s="142"/>
      <c r="SIP25" s="142"/>
      <c r="SIQ25" s="142"/>
      <c r="SIR25" s="142"/>
      <c r="SIS25" s="142"/>
      <c r="SIT25" s="142"/>
      <c r="SIU25" s="142"/>
      <c r="SIV25" s="142"/>
      <c r="SIW25" s="142"/>
      <c r="SIX25" s="142"/>
      <c r="SIY25" s="142"/>
      <c r="SIZ25" s="142"/>
      <c r="SJA25" s="142"/>
      <c r="SJB25" s="142"/>
      <c r="SJC25" s="142"/>
      <c r="SJD25" s="142"/>
      <c r="SJE25" s="142"/>
      <c r="SJF25" s="142"/>
      <c r="SJG25" s="142"/>
      <c r="SJH25" s="142"/>
      <c r="SJI25" s="142"/>
      <c r="SJJ25" s="142"/>
      <c r="SJK25" s="142"/>
      <c r="SJL25" s="142"/>
      <c r="SJM25" s="142"/>
      <c r="SJN25" s="142"/>
      <c r="SJO25" s="142"/>
      <c r="SJP25" s="142"/>
      <c r="SJQ25" s="142"/>
      <c r="SJR25" s="142"/>
      <c r="SJS25" s="142"/>
      <c r="SJT25" s="142"/>
      <c r="SJU25" s="142"/>
      <c r="SJV25" s="142"/>
      <c r="SJW25" s="142"/>
      <c r="SJX25" s="142"/>
      <c r="SJY25" s="142"/>
      <c r="SJZ25" s="142"/>
      <c r="SKA25" s="142"/>
      <c r="SKB25" s="142"/>
      <c r="SKC25" s="142"/>
      <c r="SKD25" s="142"/>
      <c r="SKE25" s="142"/>
      <c r="SKF25" s="142"/>
      <c r="SKG25" s="142"/>
      <c r="SKH25" s="142"/>
      <c r="SKI25" s="142"/>
      <c r="SKJ25" s="142"/>
      <c r="SKK25" s="142"/>
      <c r="SKL25" s="142"/>
      <c r="SKM25" s="142"/>
      <c r="SKN25" s="142"/>
      <c r="SKO25" s="142"/>
      <c r="SKP25" s="142"/>
      <c r="SKQ25" s="142"/>
      <c r="SKR25" s="142"/>
      <c r="SKS25" s="142"/>
      <c r="SKT25" s="142"/>
      <c r="SKU25" s="142"/>
      <c r="SKV25" s="142"/>
      <c r="SKW25" s="142"/>
      <c r="SKX25" s="142"/>
      <c r="SKY25" s="142"/>
      <c r="SKZ25" s="142"/>
      <c r="SLA25" s="142"/>
      <c r="SLB25" s="142"/>
      <c r="SLC25" s="142"/>
      <c r="SLD25" s="142"/>
      <c r="SLE25" s="142"/>
      <c r="SLF25" s="142"/>
      <c r="SLG25" s="142"/>
      <c r="SLH25" s="142"/>
      <c r="SLI25" s="142"/>
      <c r="SLJ25" s="142"/>
      <c r="SLK25" s="142"/>
      <c r="SLL25" s="142"/>
      <c r="SLM25" s="142"/>
      <c r="SLN25" s="142"/>
      <c r="SLO25" s="142"/>
      <c r="SLP25" s="142"/>
      <c r="SLQ25" s="142"/>
      <c r="SLR25" s="142"/>
      <c r="SLS25" s="142"/>
      <c r="SLT25" s="142"/>
      <c r="SLU25" s="142"/>
      <c r="SLV25" s="142"/>
      <c r="SLW25" s="142"/>
      <c r="SLX25" s="142"/>
      <c r="SLY25" s="142"/>
      <c r="SLZ25" s="142"/>
      <c r="SMA25" s="142"/>
      <c r="SMB25" s="142"/>
      <c r="SMC25" s="142"/>
      <c r="SMD25" s="142"/>
      <c r="SME25" s="142"/>
      <c r="SMF25" s="142"/>
      <c r="SMG25" s="142"/>
      <c r="SMH25" s="142"/>
      <c r="SMI25" s="142"/>
      <c r="SMJ25" s="142"/>
      <c r="SMK25" s="142"/>
      <c r="SML25" s="142"/>
      <c r="SMM25" s="142"/>
      <c r="SMN25" s="142"/>
      <c r="SMO25" s="142"/>
      <c r="SMP25" s="142"/>
      <c r="SMQ25" s="142"/>
      <c r="SMR25" s="142"/>
      <c r="SMS25" s="142"/>
      <c r="SMT25" s="142"/>
      <c r="SMU25" s="142"/>
      <c r="SMV25" s="142"/>
      <c r="SMW25" s="142"/>
      <c r="SMX25" s="142"/>
      <c r="SMY25" s="142"/>
      <c r="SMZ25" s="142"/>
      <c r="SNA25" s="142"/>
      <c r="SNB25" s="142"/>
      <c r="SNC25" s="142"/>
      <c r="SND25" s="142"/>
      <c r="SNE25" s="142"/>
      <c r="SNF25" s="142"/>
      <c r="SNG25" s="142"/>
      <c r="SNH25" s="142"/>
      <c r="SNI25" s="142"/>
      <c r="SNJ25" s="142"/>
      <c r="SNK25" s="142"/>
      <c r="SNL25" s="142"/>
      <c r="SNM25" s="142"/>
      <c r="SNN25" s="142"/>
      <c r="SNO25" s="142"/>
      <c r="SNP25" s="142"/>
      <c r="SNQ25" s="142"/>
      <c r="SNR25" s="142"/>
      <c r="SNS25" s="142"/>
      <c r="SNT25" s="142"/>
      <c r="SNU25" s="142"/>
      <c r="SNV25" s="142"/>
      <c r="SNW25" s="142"/>
      <c r="SNX25" s="142"/>
      <c r="SNY25" s="142"/>
      <c r="SNZ25" s="142"/>
      <c r="SOA25" s="142"/>
      <c r="SOB25" s="142"/>
      <c r="SOC25" s="142"/>
      <c r="SOD25" s="142"/>
      <c r="SOE25" s="142"/>
      <c r="SOF25" s="142"/>
      <c r="SOG25" s="142"/>
      <c r="SOH25" s="142"/>
      <c r="SOI25" s="142"/>
      <c r="SOJ25" s="142"/>
      <c r="SOK25" s="142"/>
      <c r="SOL25" s="142"/>
      <c r="SOM25" s="142"/>
      <c r="SON25" s="142"/>
      <c r="SOO25" s="142"/>
      <c r="SOP25" s="142"/>
      <c r="SOQ25" s="142"/>
      <c r="SOR25" s="142"/>
      <c r="SOS25" s="142"/>
      <c r="SOT25" s="142"/>
      <c r="SOU25" s="142"/>
      <c r="SOV25" s="142"/>
      <c r="SOW25" s="142"/>
      <c r="SOX25" s="142"/>
      <c r="SOY25" s="142"/>
      <c r="SOZ25" s="142"/>
      <c r="SPA25" s="142"/>
      <c r="SPB25" s="142"/>
      <c r="SPC25" s="142"/>
      <c r="SPD25" s="142"/>
      <c r="SPE25" s="142"/>
      <c r="SPF25" s="142"/>
      <c r="SPG25" s="142"/>
      <c r="SPH25" s="142"/>
      <c r="SPI25" s="142"/>
      <c r="SPJ25" s="142"/>
      <c r="SPK25" s="142"/>
      <c r="SPL25" s="142"/>
      <c r="SPM25" s="142"/>
      <c r="SPN25" s="142"/>
      <c r="SPO25" s="142"/>
      <c r="SPP25" s="142"/>
      <c r="SPQ25" s="142"/>
      <c r="SPR25" s="142"/>
      <c r="SPS25" s="142"/>
      <c r="SPT25" s="142"/>
      <c r="SPU25" s="142"/>
      <c r="SPV25" s="142"/>
      <c r="SPW25" s="142"/>
      <c r="SPX25" s="142"/>
      <c r="SPY25" s="142"/>
      <c r="SPZ25" s="142"/>
      <c r="SQA25" s="142"/>
      <c r="SQB25" s="142"/>
      <c r="SQC25" s="142"/>
      <c r="SQD25" s="142"/>
      <c r="SQE25" s="142"/>
      <c r="SQF25" s="142"/>
      <c r="SQG25" s="142"/>
      <c r="SQH25" s="142"/>
      <c r="SQI25" s="142"/>
      <c r="SQJ25" s="142"/>
      <c r="SQK25" s="142"/>
      <c r="SQL25" s="142"/>
      <c r="SQM25" s="142"/>
      <c r="SQN25" s="142"/>
      <c r="SQO25" s="142"/>
      <c r="SQP25" s="142"/>
      <c r="SQQ25" s="142"/>
      <c r="SQR25" s="142"/>
      <c r="SQS25" s="142"/>
      <c r="SQT25" s="142"/>
      <c r="SQU25" s="142"/>
      <c r="SQV25" s="142"/>
      <c r="SQW25" s="142"/>
      <c r="SQX25" s="142"/>
      <c r="SQY25" s="142"/>
      <c r="SQZ25" s="142"/>
      <c r="SRA25" s="142"/>
      <c r="SRB25" s="142"/>
      <c r="SRC25" s="142"/>
      <c r="SRD25" s="142"/>
      <c r="SRE25" s="142"/>
      <c r="SRF25" s="142"/>
      <c r="SRG25" s="142"/>
      <c r="SRH25" s="142"/>
      <c r="SRI25" s="142"/>
      <c r="SRJ25" s="142"/>
      <c r="SRK25" s="142"/>
      <c r="SRL25" s="142"/>
      <c r="SRM25" s="142"/>
      <c r="SRN25" s="142"/>
      <c r="SRO25" s="142"/>
      <c r="SRP25" s="142"/>
      <c r="SRQ25" s="142"/>
      <c r="SRR25" s="142"/>
      <c r="SRS25" s="142"/>
      <c r="SRT25" s="142"/>
      <c r="SRU25" s="142"/>
      <c r="SRV25" s="142"/>
      <c r="SRW25" s="142"/>
      <c r="SRX25" s="142"/>
      <c r="SRY25" s="142"/>
      <c r="SRZ25" s="142"/>
      <c r="SSA25" s="142"/>
      <c r="SSB25" s="142"/>
      <c r="SSC25" s="142"/>
      <c r="SSD25" s="142"/>
      <c r="SSE25" s="142"/>
      <c r="SSF25" s="142"/>
      <c r="SSG25" s="142"/>
      <c r="SSH25" s="142"/>
      <c r="SSI25" s="142"/>
      <c r="SSJ25" s="142"/>
      <c r="SSK25" s="142"/>
      <c r="SSL25" s="142"/>
      <c r="SSM25" s="142"/>
      <c r="SSN25" s="142"/>
      <c r="SSO25" s="142"/>
      <c r="SSP25" s="142"/>
      <c r="SSQ25" s="142"/>
      <c r="SSR25" s="142"/>
      <c r="SSS25" s="142"/>
      <c r="SST25" s="142"/>
      <c r="SSU25" s="142"/>
      <c r="SSV25" s="142"/>
      <c r="SSW25" s="142"/>
      <c r="SSX25" s="142"/>
      <c r="SSY25" s="142"/>
      <c r="SSZ25" s="142"/>
      <c r="STA25" s="142"/>
      <c r="STB25" s="142"/>
      <c r="STC25" s="142"/>
      <c r="STD25" s="142"/>
      <c r="STE25" s="142"/>
      <c r="STF25" s="142"/>
      <c r="STG25" s="142"/>
      <c r="STH25" s="142"/>
      <c r="STI25" s="142"/>
      <c r="STJ25" s="142"/>
      <c r="STK25" s="142"/>
      <c r="STL25" s="142"/>
      <c r="STM25" s="142"/>
      <c r="STN25" s="142"/>
      <c r="STO25" s="142"/>
      <c r="STP25" s="142"/>
      <c r="STQ25" s="142"/>
      <c r="STR25" s="142"/>
      <c r="STS25" s="142"/>
      <c r="STT25" s="142"/>
      <c r="STU25" s="142"/>
      <c r="STV25" s="142"/>
      <c r="STW25" s="142"/>
      <c r="STX25" s="142"/>
      <c r="STY25" s="142"/>
      <c r="STZ25" s="142"/>
      <c r="SUA25" s="142"/>
      <c r="SUB25" s="142"/>
      <c r="SUC25" s="142"/>
      <c r="SUD25" s="142"/>
      <c r="SUE25" s="142"/>
      <c r="SUF25" s="142"/>
      <c r="SUG25" s="142"/>
      <c r="SUH25" s="142"/>
      <c r="SUI25" s="142"/>
      <c r="SUJ25" s="142"/>
      <c r="SUK25" s="142"/>
      <c r="SUL25" s="142"/>
      <c r="SUM25" s="142"/>
      <c r="SUN25" s="142"/>
      <c r="SUO25" s="142"/>
      <c r="SUP25" s="142"/>
      <c r="SUQ25" s="142"/>
      <c r="SUR25" s="142"/>
      <c r="SUS25" s="142"/>
      <c r="SUT25" s="142"/>
      <c r="SUU25" s="142"/>
      <c r="SUV25" s="142"/>
      <c r="SUW25" s="142"/>
      <c r="SUX25" s="142"/>
      <c r="SUY25" s="142"/>
      <c r="SUZ25" s="142"/>
      <c r="SVA25" s="142"/>
      <c r="SVB25" s="142"/>
      <c r="SVC25" s="142"/>
      <c r="SVD25" s="142"/>
      <c r="SVE25" s="142"/>
      <c r="SVF25" s="142"/>
      <c r="SVG25" s="142"/>
      <c r="SVH25" s="142"/>
      <c r="SVI25" s="142"/>
      <c r="SVJ25" s="142"/>
      <c r="SVK25" s="142"/>
      <c r="SVL25" s="142"/>
      <c r="SVM25" s="142"/>
      <c r="SVN25" s="142"/>
      <c r="SVO25" s="142"/>
      <c r="SVP25" s="142"/>
      <c r="SVQ25" s="142"/>
      <c r="SVR25" s="142"/>
      <c r="SVS25" s="142"/>
      <c r="SVT25" s="142"/>
      <c r="SVU25" s="142"/>
      <c r="SVV25" s="142"/>
      <c r="SVW25" s="142"/>
      <c r="SVX25" s="142"/>
      <c r="SVY25" s="142"/>
      <c r="SVZ25" s="142"/>
      <c r="SWA25" s="142"/>
      <c r="SWB25" s="142"/>
      <c r="SWC25" s="142"/>
      <c r="SWD25" s="142"/>
      <c r="SWE25" s="142"/>
      <c r="SWF25" s="142"/>
      <c r="SWG25" s="142"/>
      <c r="SWH25" s="142"/>
      <c r="SWI25" s="142"/>
      <c r="SWJ25" s="142"/>
      <c r="SWK25" s="142"/>
      <c r="SWL25" s="142"/>
      <c r="SWM25" s="142"/>
      <c r="SWN25" s="142"/>
      <c r="SWO25" s="142"/>
      <c r="SWP25" s="142"/>
      <c r="SWQ25" s="142"/>
      <c r="SWR25" s="142"/>
      <c r="SWS25" s="142"/>
      <c r="SWT25" s="142"/>
      <c r="SWU25" s="142"/>
      <c r="SWV25" s="142"/>
      <c r="SWW25" s="142"/>
      <c r="SWX25" s="142"/>
      <c r="SWY25" s="142"/>
      <c r="SWZ25" s="142"/>
      <c r="SXA25" s="142"/>
      <c r="SXB25" s="142"/>
      <c r="SXC25" s="142"/>
      <c r="SXD25" s="142"/>
      <c r="SXE25" s="142"/>
      <c r="SXF25" s="142"/>
      <c r="SXG25" s="142"/>
      <c r="SXH25" s="142"/>
      <c r="SXI25" s="142"/>
      <c r="SXJ25" s="142"/>
      <c r="SXK25" s="142"/>
      <c r="SXL25" s="142"/>
      <c r="SXM25" s="142"/>
      <c r="SXN25" s="142"/>
      <c r="SXO25" s="142"/>
      <c r="SXP25" s="142"/>
      <c r="SXQ25" s="142"/>
      <c r="SXR25" s="142"/>
      <c r="SXS25" s="142"/>
      <c r="SXT25" s="142"/>
      <c r="SXU25" s="142"/>
      <c r="SXV25" s="142"/>
      <c r="SXW25" s="142"/>
      <c r="SXX25" s="142"/>
      <c r="SXY25" s="142"/>
      <c r="SXZ25" s="142"/>
      <c r="SYA25" s="142"/>
      <c r="SYB25" s="142"/>
      <c r="SYC25" s="142"/>
      <c r="SYD25" s="142"/>
      <c r="SYE25" s="142"/>
      <c r="SYF25" s="142"/>
      <c r="SYG25" s="142"/>
      <c r="SYH25" s="142"/>
      <c r="SYI25" s="142"/>
      <c r="SYJ25" s="142"/>
      <c r="SYK25" s="142"/>
      <c r="SYL25" s="142"/>
      <c r="SYM25" s="142"/>
      <c r="SYN25" s="142"/>
      <c r="SYO25" s="142"/>
      <c r="SYP25" s="142"/>
      <c r="SYQ25" s="142"/>
      <c r="SYR25" s="142"/>
      <c r="SYS25" s="142"/>
      <c r="SYT25" s="142"/>
      <c r="SYU25" s="142"/>
      <c r="SYV25" s="142"/>
      <c r="SYW25" s="142"/>
      <c r="SYX25" s="142"/>
      <c r="SYY25" s="142"/>
      <c r="SYZ25" s="142"/>
      <c r="SZA25" s="142"/>
      <c r="SZB25" s="142"/>
      <c r="SZC25" s="142"/>
      <c r="SZD25" s="142"/>
      <c r="SZE25" s="142"/>
      <c r="SZF25" s="142"/>
      <c r="SZG25" s="142"/>
      <c r="SZH25" s="142"/>
      <c r="SZI25" s="142"/>
      <c r="SZJ25" s="142"/>
      <c r="SZK25" s="142"/>
      <c r="SZL25" s="142"/>
      <c r="SZM25" s="142"/>
      <c r="SZN25" s="142"/>
      <c r="SZO25" s="142"/>
      <c r="SZP25" s="142"/>
      <c r="SZQ25" s="142"/>
      <c r="SZR25" s="142"/>
      <c r="SZS25" s="142"/>
      <c r="SZT25" s="142"/>
      <c r="SZU25" s="142"/>
      <c r="SZV25" s="142"/>
      <c r="SZW25" s="142"/>
      <c r="SZX25" s="142"/>
      <c r="SZY25" s="142"/>
      <c r="SZZ25" s="142"/>
      <c r="TAA25" s="142"/>
      <c r="TAB25" s="142"/>
      <c r="TAC25" s="142"/>
      <c r="TAD25" s="142"/>
      <c r="TAE25" s="142"/>
      <c r="TAF25" s="142"/>
      <c r="TAG25" s="142"/>
      <c r="TAH25" s="142"/>
      <c r="TAI25" s="142"/>
      <c r="TAJ25" s="142"/>
      <c r="TAK25" s="142"/>
      <c r="TAL25" s="142"/>
      <c r="TAM25" s="142"/>
      <c r="TAN25" s="142"/>
      <c r="TAO25" s="142"/>
      <c r="TAP25" s="142"/>
      <c r="TAQ25" s="142"/>
      <c r="TAR25" s="142"/>
      <c r="TAS25" s="142"/>
      <c r="TAT25" s="142"/>
      <c r="TAU25" s="142"/>
      <c r="TAV25" s="142"/>
      <c r="TAW25" s="142"/>
      <c r="TAX25" s="142"/>
      <c r="TAY25" s="142"/>
      <c r="TAZ25" s="142"/>
      <c r="TBA25" s="142"/>
      <c r="TBB25" s="142"/>
      <c r="TBC25" s="142"/>
      <c r="TBD25" s="142"/>
      <c r="TBE25" s="142"/>
      <c r="TBF25" s="142"/>
      <c r="TBG25" s="142"/>
      <c r="TBH25" s="142"/>
      <c r="TBI25" s="142"/>
      <c r="TBJ25" s="142"/>
      <c r="TBK25" s="142"/>
      <c r="TBL25" s="142"/>
      <c r="TBM25" s="142"/>
      <c r="TBN25" s="142"/>
      <c r="TBO25" s="142"/>
      <c r="TBP25" s="142"/>
      <c r="TBQ25" s="142"/>
      <c r="TBR25" s="142"/>
      <c r="TBS25" s="142"/>
      <c r="TBT25" s="142"/>
      <c r="TBU25" s="142"/>
      <c r="TBV25" s="142"/>
      <c r="TBW25" s="142"/>
      <c r="TBX25" s="142"/>
      <c r="TBY25" s="142"/>
      <c r="TBZ25" s="142"/>
      <c r="TCA25" s="142"/>
      <c r="TCB25" s="142"/>
      <c r="TCC25" s="142"/>
      <c r="TCD25" s="142"/>
      <c r="TCE25" s="142"/>
      <c r="TCF25" s="142"/>
      <c r="TCG25" s="142"/>
      <c r="TCH25" s="142"/>
      <c r="TCI25" s="142"/>
      <c r="TCJ25" s="142"/>
      <c r="TCK25" s="142"/>
      <c r="TCL25" s="142"/>
      <c r="TCM25" s="142"/>
      <c r="TCN25" s="142"/>
      <c r="TCO25" s="142"/>
      <c r="TCP25" s="142"/>
      <c r="TCQ25" s="142"/>
      <c r="TCR25" s="142"/>
      <c r="TCS25" s="142"/>
      <c r="TCT25" s="142"/>
      <c r="TCU25" s="142"/>
      <c r="TCV25" s="142"/>
      <c r="TCW25" s="142"/>
      <c r="TCX25" s="142"/>
      <c r="TCY25" s="142"/>
      <c r="TCZ25" s="142"/>
      <c r="TDA25" s="142"/>
      <c r="TDB25" s="142"/>
      <c r="TDC25" s="142"/>
      <c r="TDD25" s="142"/>
      <c r="TDE25" s="142"/>
      <c r="TDF25" s="142"/>
      <c r="TDG25" s="142"/>
      <c r="TDH25" s="142"/>
      <c r="TDI25" s="142"/>
      <c r="TDJ25" s="142"/>
      <c r="TDK25" s="142"/>
      <c r="TDL25" s="142"/>
      <c r="TDM25" s="142"/>
      <c r="TDN25" s="142"/>
      <c r="TDO25" s="142"/>
      <c r="TDP25" s="142"/>
      <c r="TDQ25" s="142"/>
      <c r="TDR25" s="142"/>
      <c r="TDS25" s="142"/>
      <c r="TDT25" s="142"/>
      <c r="TDU25" s="142"/>
      <c r="TDV25" s="142"/>
      <c r="TDW25" s="142"/>
      <c r="TDX25" s="142"/>
      <c r="TDY25" s="142"/>
      <c r="TDZ25" s="142"/>
      <c r="TEA25" s="142"/>
      <c r="TEB25" s="142"/>
      <c r="TEC25" s="142"/>
      <c r="TED25" s="142"/>
      <c r="TEE25" s="142"/>
      <c r="TEF25" s="142"/>
      <c r="TEG25" s="142"/>
      <c r="TEH25" s="142"/>
      <c r="TEI25" s="142"/>
      <c r="TEJ25" s="142"/>
      <c r="TEK25" s="142"/>
      <c r="TEL25" s="142"/>
      <c r="TEM25" s="142"/>
      <c r="TEN25" s="142"/>
      <c r="TEO25" s="142"/>
      <c r="TEP25" s="142"/>
      <c r="TEQ25" s="142"/>
      <c r="TER25" s="142"/>
      <c r="TES25" s="142"/>
      <c r="TET25" s="142"/>
      <c r="TEU25" s="142"/>
      <c r="TEV25" s="142"/>
      <c r="TEW25" s="142"/>
      <c r="TEX25" s="142"/>
      <c r="TEY25" s="142"/>
      <c r="TEZ25" s="142"/>
      <c r="TFA25" s="142"/>
      <c r="TFB25" s="142"/>
      <c r="TFC25" s="142"/>
      <c r="TFD25" s="142"/>
      <c r="TFE25" s="142"/>
      <c r="TFF25" s="142"/>
      <c r="TFG25" s="142"/>
      <c r="TFH25" s="142"/>
      <c r="TFI25" s="142"/>
      <c r="TFJ25" s="142"/>
      <c r="TFK25" s="142"/>
      <c r="TFL25" s="142"/>
      <c r="TFM25" s="142"/>
      <c r="TFN25" s="142"/>
      <c r="TFO25" s="142"/>
      <c r="TFP25" s="142"/>
      <c r="TFQ25" s="142"/>
      <c r="TFR25" s="142"/>
      <c r="TFS25" s="142"/>
      <c r="TFT25" s="142"/>
      <c r="TFU25" s="142"/>
      <c r="TFV25" s="142"/>
      <c r="TFW25" s="142"/>
      <c r="TFX25" s="142"/>
      <c r="TFY25" s="142"/>
      <c r="TFZ25" s="142"/>
      <c r="TGA25" s="142"/>
      <c r="TGB25" s="142"/>
      <c r="TGC25" s="142"/>
      <c r="TGD25" s="142"/>
      <c r="TGE25" s="142"/>
      <c r="TGF25" s="142"/>
      <c r="TGG25" s="142"/>
      <c r="TGH25" s="142"/>
      <c r="TGI25" s="142"/>
      <c r="TGJ25" s="142"/>
      <c r="TGK25" s="142"/>
      <c r="TGL25" s="142"/>
      <c r="TGM25" s="142"/>
      <c r="TGN25" s="142"/>
      <c r="TGO25" s="142"/>
      <c r="TGP25" s="142"/>
      <c r="TGQ25" s="142"/>
      <c r="TGR25" s="142"/>
      <c r="TGS25" s="142"/>
      <c r="TGT25" s="142"/>
      <c r="TGU25" s="142"/>
      <c r="TGV25" s="142"/>
      <c r="TGW25" s="142"/>
      <c r="TGX25" s="142"/>
      <c r="TGY25" s="142"/>
      <c r="TGZ25" s="142"/>
      <c r="THA25" s="142"/>
      <c r="THB25" s="142"/>
      <c r="THC25" s="142"/>
      <c r="THD25" s="142"/>
      <c r="THE25" s="142"/>
      <c r="THF25" s="142"/>
      <c r="THG25" s="142"/>
      <c r="THH25" s="142"/>
      <c r="THI25" s="142"/>
      <c r="THJ25" s="142"/>
      <c r="THK25" s="142"/>
      <c r="THL25" s="142"/>
      <c r="THM25" s="142"/>
      <c r="THN25" s="142"/>
      <c r="THO25" s="142"/>
      <c r="THP25" s="142"/>
      <c r="THQ25" s="142"/>
      <c r="THR25" s="142"/>
      <c r="THS25" s="142"/>
      <c r="THT25" s="142"/>
      <c r="THU25" s="142"/>
      <c r="THV25" s="142"/>
      <c r="THW25" s="142"/>
      <c r="THX25" s="142"/>
      <c r="THY25" s="142"/>
      <c r="THZ25" s="142"/>
      <c r="TIA25" s="142"/>
      <c r="TIB25" s="142"/>
      <c r="TIC25" s="142"/>
      <c r="TID25" s="142"/>
      <c r="TIE25" s="142"/>
      <c r="TIF25" s="142"/>
      <c r="TIG25" s="142"/>
      <c r="TIH25" s="142"/>
      <c r="TII25" s="142"/>
      <c r="TIJ25" s="142"/>
      <c r="TIK25" s="142"/>
      <c r="TIL25" s="142"/>
      <c r="TIM25" s="142"/>
      <c r="TIN25" s="142"/>
      <c r="TIO25" s="142"/>
      <c r="TIP25" s="142"/>
      <c r="TIQ25" s="142"/>
      <c r="TIR25" s="142"/>
      <c r="TIS25" s="142"/>
      <c r="TIT25" s="142"/>
      <c r="TIU25" s="142"/>
      <c r="TIV25" s="142"/>
      <c r="TIW25" s="142"/>
      <c r="TIX25" s="142"/>
      <c r="TIY25" s="142"/>
      <c r="TIZ25" s="142"/>
      <c r="TJA25" s="142"/>
      <c r="TJB25" s="142"/>
      <c r="TJC25" s="142"/>
      <c r="TJD25" s="142"/>
      <c r="TJE25" s="142"/>
      <c r="TJF25" s="142"/>
      <c r="TJG25" s="142"/>
      <c r="TJH25" s="142"/>
      <c r="TJI25" s="142"/>
      <c r="TJJ25" s="142"/>
      <c r="TJK25" s="142"/>
      <c r="TJL25" s="142"/>
      <c r="TJM25" s="142"/>
      <c r="TJN25" s="142"/>
      <c r="TJO25" s="142"/>
      <c r="TJP25" s="142"/>
      <c r="TJQ25" s="142"/>
      <c r="TJR25" s="142"/>
      <c r="TJS25" s="142"/>
      <c r="TJT25" s="142"/>
      <c r="TJU25" s="142"/>
      <c r="TJV25" s="142"/>
      <c r="TJW25" s="142"/>
      <c r="TJX25" s="142"/>
      <c r="TJY25" s="142"/>
      <c r="TJZ25" s="142"/>
      <c r="TKA25" s="142"/>
      <c r="TKB25" s="142"/>
      <c r="TKC25" s="142"/>
      <c r="TKD25" s="142"/>
      <c r="TKE25" s="142"/>
      <c r="TKF25" s="142"/>
      <c r="TKG25" s="142"/>
      <c r="TKH25" s="142"/>
      <c r="TKI25" s="142"/>
      <c r="TKJ25" s="142"/>
      <c r="TKK25" s="142"/>
      <c r="TKL25" s="142"/>
      <c r="TKM25" s="142"/>
      <c r="TKN25" s="142"/>
      <c r="TKO25" s="142"/>
      <c r="TKP25" s="142"/>
      <c r="TKQ25" s="142"/>
      <c r="TKR25" s="142"/>
      <c r="TKS25" s="142"/>
      <c r="TKT25" s="142"/>
      <c r="TKU25" s="142"/>
      <c r="TKV25" s="142"/>
      <c r="TKW25" s="142"/>
      <c r="TKX25" s="142"/>
      <c r="TKY25" s="142"/>
      <c r="TKZ25" s="142"/>
      <c r="TLA25" s="142"/>
      <c r="TLB25" s="142"/>
      <c r="TLC25" s="142"/>
      <c r="TLD25" s="142"/>
      <c r="TLE25" s="142"/>
      <c r="TLF25" s="142"/>
      <c r="TLG25" s="142"/>
      <c r="TLH25" s="142"/>
      <c r="TLI25" s="142"/>
      <c r="TLJ25" s="142"/>
      <c r="TLK25" s="142"/>
      <c r="TLL25" s="142"/>
      <c r="TLM25" s="142"/>
      <c r="TLN25" s="142"/>
      <c r="TLO25" s="142"/>
      <c r="TLP25" s="142"/>
      <c r="TLQ25" s="142"/>
      <c r="TLR25" s="142"/>
      <c r="TLS25" s="142"/>
      <c r="TLT25" s="142"/>
      <c r="TLU25" s="142"/>
      <c r="TLV25" s="142"/>
      <c r="TLW25" s="142"/>
      <c r="TLX25" s="142"/>
      <c r="TLY25" s="142"/>
      <c r="TLZ25" s="142"/>
      <c r="TMA25" s="142"/>
      <c r="TMB25" s="142"/>
      <c r="TMC25" s="142"/>
      <c r="TMD25" s="142"/>
      <c r="TME25" s="142"/>
      <c r="TMF25" s="142"/>
      <c r="TMG25" s="142"/>
      <c r="TMH25" s="142"/>
      <c r="TMI25" s="142"/>
      <c r="TMJ25" s="142"/>
      <c r="TMK25" s="142"/>
      <c r="TML25" s="142"/>
      <c r="TMM25" s="142"/>
      <c r="TMN25" s="142"/>
      <c r="TMO25" s="142"/>
      <c r="TMP25" s="142"/>
      <c r="TMQ25" s="142"/>
      <c r="TMR25" s="142"/>
      <c r="TMS25" s="142"/>
      <c r="TMT25" s="142"/>
      <c r="TMU25" s="142"/>
      <c r="TMV25" s="142"/>
      <c r="TMW25" s="142"/>
      <c r="TMX25" s="142"/>
      <c r="TMY25" s="142"/>
      <c r="TMZ25" s="142"/>
      <c r="TNA25" s="142"/>
      <c r="TNB25" s="142"/>
      <c r="TNC25" s="142"/>
      <c r="TND25" s="142"/>
      <c r="TNE25" s="142"/>
      <c r="TNF25" s="142"/>
      <c r="TNG25" s="142"/>
      <c r="TNH25" s="142"/>
      <c r="TNI25" s="142"/>
      <c r="TNJ25" s="142"/>
      <c r="TNK25" s="142"/>
      <c r="TNL25" s="142"/>
      <c r="TNM25" s="142"/>
      <c r="TNN25" s="142"/>
      <c r="TNO25" s="142"/>
      <c r="TNP25" s="142"/>
      <c r="TNQ25" s="142"/>
      <c r="TNR25" s="142"/>
      <c r="TNS25" s="142"/>
      <c r="TNT25" s="142"/>
      <c r="TNU25" s="142"/>
      <c r="TNV25" s="142"/>
      <c r="TNW25" s="142"/>
      <c r="TNX25" s="142"/>
      <c r="TNY25" s="142"/>
      <c r="TNZ25" s="142"/>
      <c r="TOA25" s="142"/>
      <c r="TOB25" s="142"/>
      <c r="TOC25" s="142"/>
      <c r="TOD25" s="142"/>
      <c r="TOE25" s="142"/>
      <c r="TOF25" s="142"/>
      <c r="TOG25" s="142"/>
      <c r="TOH25" s="142"/>
      <c r="TOI25" s="142"/>
      <c r="TOJ25" s="142"/>
      <c r="TOK25" s="142"/>
      <c r="TOL25" s="142"/>
      <c r="TOM25" s="142"/>
      <c r="TON25" s="142"/>
      <c r="TOO25" s="142"/>
      <c r="TOP25" s="142"/>
      <c r="TOQ25" s="142"/>
      <c r="TOR25" s="142"/>
      <c r="TOS25" s="142"/>
      <c r="TOT25" s="142"/>
      <c r="TOU25" s="142"/>
      <c r="TOV25" s="142"/>
      <c r="TOW25" s="142"/>
      <c r="TOX25" s="142"/>
      <c r="TOY25" s="142"/>
      <c r="TOZ25" s="142"/>
      <c r="TPA25" s="142"/>
      <c r="TPB25" s="142"/>
      <c r="TPC25" s="142"/>
      <c r="TPD25" s="142"/>
      <c r="TPE25" s="142"/>
      <c r="TPF25" s="142"/>
      <c r="TPG25" s="142"/>
      <c r="TPH25" s="142"/>
      <c r="TPI25" s="142"/>
      <c r="TPJ25" s="142"/>
      <c r="TPK25" s="142"/>
      <c r="TPL25" s="142"/>
      <c r="TPM25" s="142"/>
      <c r="TPN25" s="142"/>
      <c r="TPO25" s="142"/>
      <c r="TPP25" s="142"/>
      <c r="TPQ25" s="142"/>
      <c r="TPR25" s="142"/>
      <c r="TPS25" s="142"/>
      <c r="TPT25" s="142"/>
      <c r="TPU25" s="142"/>
      <c r="TPV25" s="142"/>
      <c r="TPW25" s="142"/>
      <c r="TPX25" s="142"/>
      <c r="TPY25" s="142"/>
      <c r="TPZ25" s="142"/>
      <c r="TQA25" s="142"/>
      <c r="TQB25" s="142"/>
      <c r="TQC25" s="142"/>
      <c r="TQD25" s="142"/>
      <c r="TQE25" s="142"/>
      <c r="TQF25" s="142"/>
      <c r="TQG25" s="142"/>
      <c r="TQH25" s="142"/>
      <c r="TQI25" s="142"/>
      <c r="TQJ25" s="142"/>
      <c r="TQK25" s="142"/>
      <c r="TQL25" s="142"/>
      <c r="TQM25" s="142"/>
      <c r="TQN25" s="142"/>
      <c r="TQO25" s="142"/>
      <c r="TQP25" s="142"/>
      <c r="TQQ25" s="142"/>
      <c r="TQR25" s="142"/>
      <c r="TQS25" s="142"/>
      <c r="TQT25" s="142"/>
      <c r="TQU25" s="142"/>
      <c r="TQV25" s="142"/>
      <c r="TQW25" s="142"/>
      <c r="TQX25" s="142"/>
      <c r="TQY25" s="142"/>
      <c r="TQZ25" s="142"/>
      <c r="TRA25" s="142"/>
      <c r="TRB25" s="142"/>
      <c r="TRC25" s="142"/>
      <c r="TRD25" s="142"/>
      <c r="TRE25" s="142"/>
      <c r="TRF25" s="142"/>
      <c r="TRG25" s="142"/>
      <c r="TRH25" s="142"/>
      <c r="TRI25" s="142"/>
      <c r="TRJ25" s="142"/>
      <c r="TRK25" s="142"/>
      <c r="TRL25" s="142"/>
      <c r="TRM25" s="142"/>
      <c r="TRN25" s="142"/>
      <c r="TRO25" s="142"/>
      <c r="TRP25" s="142"/>
      <c r="TRQ25" s="142"/>
      <c r="TRR25" s="142"/>
      <c r="TRS25" s="142"/>
      <c r="TRT25" s="142"/>
      <c r="TRU25" s="142"/>
      <c r="TRV25" s="142"/>
      <c r="TRW25" s="142"/>
      <c r="TRX25" s="142"/>
      <c r="TRY25" s="142"/>
      <c r="TRZ25" s="142"/>
      <c r="TSA25" s="142"/>
      <c r="TSB25" s="142"/>
      <c r="TSC25" s="142"/>
      <c r="TSD25" s="142"/>
      <c r="TSE25" s="142"/>
      <c r="TSF25" s="142"/>
      <c r="TSG25" s="142"/>
      <c r="TSH25" s="142"/>
      <c r="TSI25" s="142"/>
      <c r="TSJ25" s="142"/>
      <c r="TSK25" s="142"/>
      <c r="TSL25" s="142"/>
      <c r="TSM25" s="142"/>
      <c r="TSN25" s="142"/>
      <c r="TSO25" s="142"/>
      <c r="TSP25" s="142"/>
      <c r="TSQ25" s="142"/>
      <c r="TSR25" s="142"/>
      <c r="TSS25" s="142"/>
      <c r="TST25" s="142"/>
      <c r="TSU25" s="142"/>
      <c r="TSV25" s="142"/>
      <c r="TSW25" s="142"/>
      <c r="TSX25" s="142"/>
      <c r="TSY25" s="142"/>
      <c r="TSZ25" s="142"/>
      <c r="TTA25" s="142"/>
      <c r="TTB25" s="142"/>
      <c r="TTC25" s="142"/>
      <c r="TTD25" s="142"/>
      <c r="TTE25" s="142"/>
      <c r="TTF25" s="142"/>
      <c r="TTG25" s="142"/>
      <c r="TTH25" s="142"/>
      <c r="TTI25" s="142"/>
      <c r="TTJ25" s="142"/>
      <c r="TTK25" s="142"/>
      <c r="TTL25" s="142"/>
      <c r="TTM25" s="142"/>
      <c r="TTN25" s="142"/>
      <c r="TTO25" s="142"/>
      <c r="TTP25" s="142"/>
      <c r="TTQ25" s="142"/>
      <c r="TTR25" s="142"/>
      <c r="TTS25" s="142"/>
      <c r="TTT25" s="142"/>
      <c r="TTU25" s="142"/>
      <c r="TTV25" s="142"/>
      <c r="TTW25" s="142"/>
      <c r="TTX25" s="142"/>
      <c r="TTY25" s="142"/>
      <c r="TTZ25" s="142"/>
      <c r="TUA25" s="142"/>
      <c r="TUB25" s="142"/>
      <c r="TUC25" s="142"/>
      <c r="TUD25" s="142"/>
      <c r="TUE25" s="142"/>
      <c r="TUF25" s="142"/>
      <c r="TUG25" s="142"/>
      <c r="TUH25" s="142"/>
      <c r="TUI25" s="142"/>
      <c r="TUJ25" s="142"/>
      <c r="TUK25" s="142"/>
      <c r="TUL25" s="142"/>
      <c r="TUM25" s="142"/>
      <c r="TUN25" s="142"/>
      <c r="TUO25" s="142"/>
      <c r="TUP25" s="142"/>
      <c r="TUQ25" s="142"/>
      <c r="TUR25" s="142"/>
      <c r="TUS25" s="142"/>
      <c r="TUT25" s="142"/>
      <c r="TUU25" s="142"/>
      <c r="TUV25" s="142"/>
      <c r="TUW25" s="142"/>
      <c r="TUX25" s="142"/>
      <c r="TUY25" s="142"/>
      <c r="TUZ25" s="142"/>
      <c r="TVA25" s="142"/>
      <c r="TVB25" s="142"/>
      <c r="TVC25" s="142"/>
      <c r="TVD25" s="142"/>
      <c r="TVE25" s="142"/>
      <c r="TVF25" s="142"/>
      <c r="TVG25" s="142"/>
      <c r="TVH25" s="142"/>
      <c r="TVI25" s="142"/>
      <c r="TVJ25" s="142"/>
      <c r="TVK25" s="142"/>
      <c r="TVL25" s="142"/>
      <c r="TVM25" s="142"/>
      <c r="TVN25" s="142"/>
      <c r="TVO25" s="142"/>
      <c r="TVP25" s="142"/>
      <c r="TVQ25" s="142"/>
      <c r="TVR25" s="142"/>
      <c r="TVS25" s="142"/>
      <c r="TVT25" s="142"/>
      <c r="TVU25" s="142"/>
      <c r="TVV25" s="142"/>
      <c r="TVW25" s="142"/>
      <c r="TVX25" s="142"/>
      <c r="TVY25" s="142"/>
      <c r="TVZ25" s="142"/>
      <c r="TWA25" s="142"/>
      <c r="TWB25" s="142"/>
      <c r="TWC25" s="142"/>
      <c r="TWD25" s="142"/>
      <c r="TWE25" s="142"/>
      <c r="TWF25" s="142"/>
      <c r="TWG25" s="142"/>
      <c r="TWH25" s="142"/>
      <c r="TWI25" s="142"/>
      <c r="TWJ25" s="142"/>
      <c r="TWK25" s="142"/>
      <c r="TWL25" s="142"/>
      <c r="TWM25" s="142"/>
      <c r="TWN25" s="142"/>
      <c r="TWO25" s="142"/>
      <c r="TWP25" s="142"/>
      <c r="TWQ25" s="142"/>
      <c r="TWR25" s="142"/>
      <c r="TWS25" s="142"/>
      <c r="TWT25" s="142"/>
      <c r="TWU25" s="142"/>
      <c r="TWV25" s="142"/>
      <c r="TWW25" s="142"/>
      <c r="TWX25" s="142"/>
      <c r="TWY25" s="142"/>
      <c r="TWZ25" s="142"/>
      <c r="TXA25" s="142"/>
      <c r="TXB25" s="142"/>
      <c r="TXC25" s="142"/>
      <c r="TXD25" s="142"/>
      <c r="TXE25" s="142"/>
      <c r="TXF25" s="142"/>
      <c r="TXG25" s="142"/>
      <c r="TXH25" s="142"/>
      <c r="TXI25" s="142"/>
      <c r="TXJ25" s="142"/>
      <c r="TXK25" s="142"/>
      <c r="TXL25" s="142"/>
      <c r="TXM25" s="142"/>
      <c r="TXN25" s="142"/>
      <c r="TXO25" s="142"/>
      <c r="TXP25" s="142"/>
      <c r="TXQ25" s="142"/>
      <c r="TXR25" s="142"/>
      <c r="TXS25" s="142"/>
      <c r="TXT25" s="142"/>
      <c r="TXU25" s="142"/>
      <c r="TXV25" s="142"/>
      <c r="TXW25" s="142"/>
      <c r="TXX25" s="142"/>
      <c r="TXY25" s="142"/>
      <c r="TXZ25" s="142"/>
      <c r="TYA25" s="142"/>
      <c r="TYB25" s="142"/>
      <c r="TYC25" s="142"/>
      <c r="TYD25" s="142"/>
      <c r="TYE25" s="142"/>
      <c r="TYF25" s="142"/>
      <c r="TYG25" s="142"/>
      <c r="TYH25" s="142"/>
      <c r="TYI25" s="142"/>
      <c r="TYJ25" s="142"/>
      <c r="TYK25" s="142"/>
      <c r="TYL25" s="142"/>
      <c r="TYM25" s="142"/>
      <c r="TYN25" s="142"/>
      <c r="TYO25" s="142"/>
      <c r="TYP25" s="142"/>
      <c r="TYQ25" s="142"/>
      <c r="TYR25" s="142"/>
      <c r="TYS25" s="142"/>
      <c r="TYT25" s="142"/>
      <c r="TYU25" s="142"/>
      <c r="TYV25" s="142"/>
      <c r="TYW25" s="142"/>
      <c r="TYX25" s="142"/>
      <c r="TYY25" s="142"/>
      <c r="TYZ25" s="142"/>
      <c r="TZA25" s="142"/>
      <c r="TZB25" s="142"/>
      <c r="TZC25" s="142"/>
      <c r="TZD25" s="142"/>
      <c r="TZE25" s="142"/>
      <c r="TZF25" s="142"/>
      <c r="TZG25" s="142"/>
      <c r="TZH25" s="142"/>
      <c r="TZI25" s="142"/>
      <c r="TZJ25" s="142"/>
      <c r="TZK25" s="142"/>
      <c r="TZL25" s="142"/>
      <c r="TZM25" s="142"/>
      <c r="TZN25" s="142"/>
      <c r="TZO25" s="142"/>
      <c r="TZP25" s="142"/>
      <c r="TZQ25" s="142"/>
      <c r="TZR25" s="142"/>
      <c r="TZS25" s="142"/>
      <c r="TZT25" s="142"/>
      <c r="TZU25" s="142"/>
      <c r="TZV25" s="142"/>
      <c r="TZW25" s="142"/>
      <c r="TZX25" s="142"/>
      <c r="TZY25" s="142"/>
      <c r="TZZ25" s="142"/>
      <c r="UAA25" s="142"/>
      <c r="UAB25" s="142"/>
      <c r="UAC25" s="142"/>
      <c r="UAD25" s="142"/>
      <c r="UAE25" s="142"/>
      <c r="UAF25" s="142"/>
      <c r="UAG25" s="142"/>
      <c r="UAH25" s="142"/>
      <c r="UAI25" s="142"/>
      <c r="UAJ25" s="142"/>
      <c r="UAK25" s="142"/>
      <c r="UAL25" s="142"/>
      <c r="UAM25" s="142"/>
      <c r="UAN25" s="142"/>
      <c r="UAO25" s="142"/>
      <c r="UAP25" s="142"/>
      <c r="UAQ25" s="142"/>
      <c r="UAR25" s="142"/>
      <c r="UAS25" s="142"/>
      <c r="UAT25" s="142"/>
      <c r="UAU25" s="142"/>
      <c r="UAV25" s="142"/>
      <c r="UAW25" s="142"/>
      <c r="UAX25" s="142"/>
      <c r="UAY25" s="142"/>
      <c r="UAZ25" s="142"/>
      <c r="UBA25" s="142"/>
      <c r="UBB25" s="142"/>
      <c r="UBC25" s="142"/>
      <c r="UBD25" s="142"/>
      <c r="UBE25" s="142"/>
      <c r="UBF25" s="142"/>
      <c r="UBG25" s="142"/>
      <c r="UBH25" s="142"/>
      <c r="UBI25" s="142"/>
      <c r="UBJ25" s="142"/>
      <c r="UBK25" s="142"/>
      <c r="UBL25" s="142"/>
      <c r="UBM25" s="142"/>
      <c r="UBN25" s="142"/>
      <c r="UBO25" s="142"/>
      <c r="UBP25" s="142"/>
      <c r="UBQ25" s="142"/>
      <c r="UBR25" s="142"/>
      <c r="UBS25" s="142"/>
      <c r="UBT25" s="142"/>
      <c r="UBU25" s="142"/>
      <c r="UBV25" s="142"/>
      <c r="UBW25" s="142"/>
      <c r="UBX25" s="142"/>
      <c r="UBY25" s="142"/>
      <c r="UBZ25" s="142"/>
      <c r="UCA25" s="142"/>
      <c r="UCB25" s="142"/>
      <c r="UCC25" s="142"/>
      <c r="UCD25" s="142"/>
      <c r="UCE25" s="142"/>
      <c r="UCF25" s="142"/>
      <c r="UCG25" s="142"/>
      <c r="UCH25" s="142"/>
      <c r="UCI25" s="142"/>
      <c r="UCJ25" s="142"/>
      <c r="UCK25" s="142"/>
      <c r="UCL25" s="142"/>
      <c r="UCM25" s="142"/>
      <c r="UCN25" s="142"/>
      <c r="UCO25" s="142"/>
      <c r="UCP25" s="142"/>
      <c r="UCQ25" s="142"/>
      <c r="UCR25" s="142"/>
      <c r="UCS25" s="142"/>
      <c r="UCT25" s="142"/>
      <c r="UCU25" s="142"/>
      <c r="UCV25" s="142"/>
      <c r="UCW25" s="142"/>
      <c r="UCX25" s="142"/>
      <c r="UCY25" s="142"/>
      <c r="UCZ25" s="142"/>
      <c r="UDA25" s="142"/>
      <c r="UDB25" s="142"/>
      <c r="UDC25" s="142"/>
      <c r="UDD25" s="142"/>
      <c r="UDE25" s="142"/>
      <c r="UDF25" s="142"/>
      <c r="UDG25" s="142"/>
      <c r="UDH25" s="142"/>
      <c r="UDI25" s="142"/>
      <c r="UDJ25" s="142"/>
      <c r="UDK25" s="142"/>
      <c r="UDL25" s="142"/>
      <c r="UDM25" s="142"/>
      <c r="UDN25" s="142"/>
      <c r="UDO25" s="142"/>
      <c r="UDP25" s="142"/>
      <c r="UDQ25" s="142"/>
      <c r="UDR25" s="142"/>
      <c r="UDS25" s="142"/>
      <c r="UDT25" s="142"/>
      <c r="UDU25" s="142"/>
      <c r="UDV25" s="142"/>
      <c r="UDW25" s="142"/>
      <c r="UDX25" s="142"/>
      <c r="UDY25" s="142"/>
      <c r="UDZ25" s="142"/>
      <c r="UEA25" s="142"/>
      <c r="UEB25" s="142"/>
      <c r="UEC25" s="142"/>
      <c r="UED25" s="142"/>
      <c r="UEE25" s="142"/>
      <c r="UEF25" s="142"/>
      <c r="UEG25" s="142"/>
      <c r="UEH25" s="142"/>
      <c r="UEI25" s="142"/>
      <c r="UEJ25" s="142"/>
      <c r="UEK25" s="142"/>
      <c r="UEL25" s="142"/>
      <c r="UEM25" s="142"/>
      <c r="UEN25" s="142"/>
      <c r="UEO25" s="142"/>
      <c r="UEP25" s="142"/>
      <c r="UEQ25" s="142"/>
      <c r="UER25" s="142"/>
      <c r="UES25" s="142"/>
      <c r="UET25" s="142"/>
      <c r="UEU25" s="142"/>
      <c r="UEV25" s="142"/>
      <c r="UEW25" s="142"/>
      <c r="UEX25" s="142"/>
      <c r="UEY25" s="142"/>
      <c r="UEZ25" s="142"/>
      <c r="UFA25" s="142"/>
      <c r="UFB25" s="142"/>
      <c r="UFC25" s="142"/>
      <c r="UFD25" s="142"/>
      <c r="UFE25" s="142"/>
      <c r="UFF25" s="142"/>
      <c r="UFG25" s="142"/>
      <c r="UFH25" s="142"/>
      <c r="UFI25" s="142"/>
      <c r="UFJ25" s="142"/>
      <c r="UFK25" s="142"/>
      <c r="UFL25" s="142"/>
      <c r="UFM25" s="142"/>
      <c r="UFN25" s="142"/>
      <c r="UFO25" s="142"/>
      <c r="UFP25" s="142"/>
      <c r="UFQ25" s="142"/>
      <c r="UFR25" s="142"/>
      <c r="UFS25" s="142"/>
      <c r="UFT25" s="142"/>
      <c r="UFU25" s="142"/>
      <c r="UFV25" s="142"/>
      <c r="UFW25" s="142"/>
      <c r="UFX25" s="142"/>
      <c r="UFY25" s="142"/>
      <c r="UFZ25" s="142"/>
      <c r="UGA25" s="142"/>
      <c r="UGB25" s="142"/>
      <c r="UGC25" s="142"/>
      <c r="UGD25" s="142"/>
      <c r="UGE25" s="142"/>
      <c r="UGF25" s="142"/>
      <c r="UGG25" s="142"/>
      <c r="UGH25" s="142"/>
      <c r="UGI25" s="142"/>
      <c r="UGJ25" s="142"/>
      <c r="UGK25" s="142"/>
      <c r="UGL25" s="142"/>
      <c r="UGM25" s="142"/>
      <c r="UGN25" s="142"/>
      <c r="UGO25" s="142"/>
      <c r="UGP25" s="142"/>
      <c r="UGQ25" s="142"/>
      <c r="UGR25" s="142"/>
      <c r="UGS25" s="142"/>
      <c r="UGT25" s="142"/>
      <c r="UGU25" s="142"/>
      <c r="UGV25" s="142"/>
      <c r="UGW25" s="142"/>
      <c r="UGX25" s="142"/>
      <c r="UGY25" s="142"/>
      <c r="UGZ25" s="142"/>
      <c r="UHA25" s="142"/>
      <c r="UHB25" s="142"/>
      <c r="UHC25" s="142"/>
      <c r="UHD25" s="142"/>
      <c r="UHE25" s="142"/>
      <c r="UHF25" s="142"/>
      <c r="UHG25" s="142"/>
      <c r="UHH25" s="142"/>
      <c r="UHI25" s="142"/>
      <c r="UHJ25" s="142"/>
      <c r="UHK25" s="142"/>
      <c r="UHL25" s="142"/>
      <c r="UHM25" s="142"/>
      <c r="UHN25" s="142"/>
      <c r="UHO25" s="142"/>
      <c r="UHP25" s="142"/>
      <c r="UHQ25" s="142"/>
      <c r="UHR25" s="142"/>
      <c r="UHS25" s="142"/>
      <c r="UHT25" s="142"/>
      <c r="UHU25" s="142"/>
      <c r="UHV25" s="142"/>
      <c r="UHW25" s="142"/>
      <c r="UHX25" s="142"/>
      <c r="UHY25" s="142"/>
      <c r="UHZ25" s="142"/>
      <c r="UIA25" s="142"/>
      <c r="UIB25" s="142"/>
      <c r="UIC25" s="142"/>
      <c r="UID25" s="142"/>
      <c r="UIE25" s="142"/>
      <c r="UIF25" s="142"/>
      <c r="UIG25" s="142"/>
      <c r="UIH25" s="142"/>
      <c r="UII25" s="142"/>
      <c r="UIJ25" s="142"/>
      <c r="UIK25" s="142"/>
      <c r="UIL25" s="142"/>
      <c r="UIM25" s="142"/>
      <c r="UIN25" s="142"/>
      <c r="UIO25" s="142"/>
      <c r="UIP25" s="142"/>
      <c r="UIQ25" s="142"/>
      <c r="UIR25" s="142"/>
      <c r="UIS25" s="142"/>
      <c r="UIT25" s="142"/>
      <c r="UIU25" s="142"/>
      <c r="UIV25" s="142"/>
      <c r="UIW25" s="142"/>
      <c r="UIX25" s="142"/>
      <c r="UIY25" s="142"/>
      <c r="UIZ25" s="142"/>
      <c r="UJA25" s="142"/>
      <c r="UJB25" s="142"/>
      <c r="UJC25" s="142"/>
      <c r="UJD25" s="142"/>
      <c r="UJE25" s="142"/>
      <c r="UJF25" s="142"/>
      <c r="UJG25" s="142"/>
      <c r="UJH25" s="142"/>
      <c r="UJI25" s="142"/>
      <c r="UJJ25" s="142"/>
      <c r="UJK25" s="142"/>
      <c r="UJL25" s="142"/>
      <c r="UJM25" s="142"/>
      <c r="UJN25" s="142"/>
      <c r="UJO25" s="142"/>
      <c r="UJP25" s="142"/>
      <c r="UJQ25" s="142"/>
      <c r="UJR25" s="142"/>
      <c r="UJS25" s="142"/>
      <c r="UJT25" s="142"/>
      <c r="UJU25" s="142"/>
      <c r="UJV25" s="142"/>
      <c r="UJW25" s="142"/>
      <c r="UJX25" s="142"/>
      <c r="UJY25" s="142"/>
      <c r="UJZ25" s="142"/>
      <c r="UKA25" s="142"/>
      <c r="UKB25" s="142"/>
      <c r="UKC25" s="142"/>
      <c r="UKD25" s="142"/>
      <c r="UKE25" s="142"/>
      <c r="UKF25" s="142"/>
      <c r="UKG25" s="142"/>
      <c r="UKH25" s="142"/>
      <c r="UKI25" s="142"/>
      <c r="UKJ25" s="142"/>
      <c r="UKK25" s="142"/>
      <c r="UKL25" s="142"/>
      <c r="UKM25" s="142"/>
      <c r="UKN25" s="142"/>
      <c r="UKO25" s="142"/>
      <c r="UKP25" s="142"/>
      <c r="UKQ25" s="142"/>
      <c r="UKR25" s="142"/>
      <c r="UKS25" s="142"/>
      <c r="UKT25" s="142"/>
      <c r="UKU25" s="142"/>
      <c r="UKV25" s="142"/>
      <c r="UKW25" s="142"/>
      <c r="UKX25" s="142"/>
      <c r="UKY25" s="142"/>
      <c r="UKZ25" s="142"/>
      <c r="ULA25" s="142"/>
      <c r="ULB25" s="142"/>
      <c r="ULC25" s="142"/>
      <c r="ULD25" s="142"/>
      <c r="ULE25" s="142"/>
      <c r="ULF25" s="142"/>
      <c r="ULG25" s="142"/>
      <c r="ULH25" s="142"/>
      <c r="ULI25" s="142"/>
      <c r="ULJ25" s="142"/>
      <c r="ULK25" s="142"/>
      <c r="ULL25" s="142"/>
      <c r="ULM25" s="142"/>
      <c r="ULN25" s="142"/>
      <c r="ULO25" s="142"/>
      <c r="ULP25" s="142"/>
      <c r="ULQ25" s="142"/>
      <c r="ULR25" s="142"/>
      <c r="ULS25" s="142"/>
      <c r="ULT25" s="142"/>
      <c r="ULU25" s="142"/>
      <c r="ULV25" s="142"/>
      <c r="ULW25" s="142"/>
      <c r="ULX25" s="142"/>
      <c r="ULY25" s="142"/>
      <c r="ULZ25" s="142"/>
      <c r="UMA25" s="142"/>
      <c r="UMB25" s="142"/>
      <c r="UMC25" s="142"/>
      <c r="UMD25" s="142"/>
      <c r="UME25" s="142"/>
      <c r="UMF25" s="142"/>
      <c r="UMG25" s="142"/>
      <c r="UMH25" s="142"/>
      <c r="UMI25" s="142"/>
      <c r="UMJ25" s="142"/>
      <c r="UMK25" s="142"/>
      <c r="UML25" s="142"/>
      <c r="UMM25" s="142"/>
      <c r="UMN25" s="142"/>
      <c r="UMO25" s="142"/>
      <c r="UMP25" s="142"/>
      <c r="UMQ25" s="142"/>
      <c r="UMR25" s="142"/>
      <c r="UMS25" s="142"/>
      <c r="UMT25" s="142"/>
      <c r="UMU25" s="142"/>
      <c r="UMV25" s="142"/>
      <c r="UMW25" s="142"/>
      <c r="UMX25" s="142"/>
      <c r="UMY25" s="142"/>
      <c r="UMZ25" s="142"/>
      <c r="UNA25" s="142"/>
      <c r="UNB25" s="142"/>
      <c r="UNC25" s="142"/>
      <c r="UND25" s="142"/>
      <c r="UNE25" s="142"/>
      <c r="UNF25" s="142"/>
      <c r="UNG25" s="142"/>
      <c r="UNH25" s="142"/>
      <c r="UNI25" s="142"/>
      <c r="UNJ25" s="142"/>
      <c r="UNK25" s="142"/>
      <c r="UNL25" s="142"/>
      <c r="UNM25" s="142"/>
      <c r="UNN25" s="142"/>
      <c r="UNO25" s="142"/>
      <c r="UNP25" s="142"/>
      <c r="UNQ25" s="142"/>
      <c r="UNR25" s="142"/>
      <c r="UNS25" s="142"/>
      <c r="UNT25" s="142"/>
      <c r="UNU25" s="142"/>
      <c r="UNV25" s="142"/>
      <c r="UNW25" s="142"/>
      <c r="UNX25" s="142"/>
      <c r="UNY25" s="142"/>
      <c r="UNZ25" s="142"/>
      <c r="UOA25" s="142"/>
      <c r="UOB25" s="142"/>
      <c r="UOC25" s="142"/>
      <c r="UOD25" s="142"/>
      <c r="UOE25" s="142"/>
      <c r="UOF25" s="142"/>
      <c r="UOG25" s="142"/>
      <c r="UOH25" s="142"/>
      <c r="UOI25" s="142"/>
      <c r="UOJ25" s="142"/>
      <c r="UOK25" s="142"/>
      <c r="UOL25" s="142"/>
      <c r="UOM25" s="142"/>
      <c r="UON25" s="142"/>
      <c r="UOO25" s="142"/>
      <c r="UOP25" s="142"/>
      <c r="UOQ25" s="142"/>
      <c r="UOR25" s="142"/>
      <c r="UOS25" s="142"/>
      <c r="UOT25" s="142"/>
      <c r="UOU25" s="142"/>
      <c r="UOV25" s="142"/>
      <c r="UOW25" s="142"/>
      <c r="UOX25" s="142"/>
      <c r="UOY25" s="142"/>
      <c r="UOZ25" s="142"/>
      <c r="UPA25" s="142"/>
      <c r="UPB25" s="142"/>
      <c r="UPC25" s="142"/>
      <c r="UPD25" s="142"/>
      <c r="UPE25" s="142"/>
      <c r="UPF25" s="142"/>
      <c r="UPG25" s="142"/>
      <c r="UPH25" s="142"/>
      <c r="UPI25" s="142"/>
      <c r="UPJ25" s="142"/>
      <c r="UPK25" s="142"/>
      <c r="UPL25" s="142"/>
      <c r="UPM25" s="142"/>
      <c r="UPN25" s="142"/>
      <c r="UPO25" s="142"/>
      <c r="UPP25" s="142"/>
      <c r="UPQ25" s="142"/>
      <c r="UPR25" s="142"/>
      <c r="UPS25" s="142"/>
      <c r="UPT25" s="142"/>
      <c r="UPU25" s="142"/>
      <c r="UPV25" s="142"/>
      <c r="UPW25" s="142"/>
      <c r="UPX25" s="142"/>
      <c r="UPY25" s="142"/>
      <c r="UPZ25" s="142"/>
      <c r="UQA25" s="142"/>
      <c r="UQB25" s="142"/>
      <c r="UQC25" s="142"/>
      <c r="UQD25" s="142"/>
      <c r="UQE25" s="142"/>
      <c r="UQF25" s="142"/>
      <c r="UQG25" s="142"/>
      <c r="UQH25" s="142"/>
      <c r="UQI25" s="142"/>
      <c r="UQJ25" s="142"/>
      <c r="UQK25" s="142"/>
      <c r="UQL25" s="142"/>
      <c r="UQM25" s="142"/>
      <c r="UQN25" s="142"/>
      <c r="UQO25" s="142"/>
      <c r="UQP25" s="142"/>
      <c r="UQQ25" s="142"/>
      <c r="UQR25" s="142"/>
      <c r="UQS25" s="142"/>
      <c r="UQT25" s="142"/>
      <c r="UQU25" s="142"/>
      <c r="UQV25" s="142"/>
      <c r="UQW25" s="142"/>
      <c r="UQX25" s="142"/>
      <c r="UQY25" s="142"/>
      <c r="UQZ25" s="142"/>
      <c r="URA25" s="142"/>
      <c r="URB25" s="142"/>
      <c r="URC25" s="142"/>
      <c r="URD25" s="142"/>
      <c r="URE25" s="142"/>
      <c r="URF25" s="142"/>
      <c r="URG25" s="142"/>
      <c r="URH25" s="142"/>
      <c r="URI25" s="142"/>
      <c r="URJ25" s="142"/>
      <c r="URK25" s="142"/>
      <c r="URL25" s="142"/>
      <c r="URM25" s="142"/>
      <c r="URN25" s="142"/>
      <c r="URO25" s="142"/>
      <c r="URP25" s="142"/>
      <c r="URQ25" s="142"/>
      <c r="URR25" s="142"/>
      <c r="URS25" s="142"/>
      <c r="URT25" s="142"/>
      <c r="URU25" s="142"/>
      <c r="URV25" s="142"/>
      <c r="URW25" s="142"/>
      <c r="URX25" s="142"/>
      <c r="URY25" s="142"/>
      <c r="URZ25" s="142"/>
      <c r="USA25" s="142"/>
      <c r="USB25" s="142"/>
      <c r="USC25" s="142"/>
      <c r="USD25" s="142"/>
      <c r="USE25" s="142"/>
      <c r="USF25" s="142"/>
      <c r="USG25" s="142"/>
      <c r="USH25" s="142"/>
      <c r="USI25" s="142"/>
      <c r="USJ25" s="142"/>
      <c r="USK25" s="142"/>
      <c r="USL25" s="142"/>
      <c r="USM25" s="142"/>
      <c r="USN25" s="142"/>
      <c r="USO25" s="142"/>
      <c r="USP25" s="142"/>
      <c r="USQ25" s="142"/>
      <c r="USR25" s="142"/>
      <c r="USS25" s="142"/>
      <c r="UST25" s="142"/>
      <c r="USU25" s="142"/>
      <c r="USV25" s="142"/>
      <c r="USW25" s="142"/>
      <c r="USX25" s="142"/>
      <c r="USY25" s="142"/>
      <c r="USZ25" s="142"/>
      <c r="UTA25" s="142"/>
      <c r="UTB25" s="142"/>
      <c r="UTC25" s="142"/>
      <c r="UTD25" s="142"/>
      <c r="UTE25" s="142"/>
      <c r="UTF25" s="142"/>
      <c r="UTG25" s="142"/>
      <c r="UTH25" s="142"/>
      <c r="UTI25" s="142"/>
      <c r="UTJ25" s="142"/>
      <c r="UTK25" s="142"/>
      <c r="UTL25" s="142"/>
      <c r="UTM25" s="142"/>
      <c r="UTN25" s="142"/>
      <c r="UTO25" s="142"/>
      <c r="UTP25" s="142"/>
      <c r="UTQ25" s="142"/>
      <c r="UTR25" s="142"/>
      <c r="UTS25" s="142"/>
      <c r="UTT25" s="142"/>
      <c r="UTU25" s="142"/>
      <c r="UTV25" s="142"/>
      <c r="UTW25" s="142"/>
      <c r="UTX25" s="142"/>
      <c r="UTY25" s="142"/>
      <c r="UTZ25" s="142"/>
      <c r="UUA25" s="142"/>
      <c r="UUB25" s="142"/>
      <c r="UUC25" s="142"/>
      <c r="UUD25" s="142"/>
      <c r="UUE25" s="142"/>
      <c r="UUF25" s="142"/>
      <c r="UUG25" s="142"/>
      <c r="UUH25" s="142"/>
      <c r="UUI25" s="142"/>
      <c r="UUJ25" s="142"/>
      <c r="UUK25" s="142"/>
      <c r="UUL25" s="142"/>
      <c r="UUM25" s="142"/>
      <c r="UUN25" s="142"/>
      <c r="UUO25" s="142"/>
      <c r="UUP25" s="142"/>
      <c r="UUQ25" s="142"/>
      <c r="UUR25" s="142"/>
      <c r="UUS25" s="142"/>
      <c r="UUT25" s="142"/>
      <c r="UUU25" s="142"/>
      <c r="UUV25" s="142"/>
      <c r="UUW25" s="142"/>
      <c r="UUX25" s="142"/>
      <c r="UUY25" s="142"/>
      <c r="UUZ25" s="142"/>
      <c r="UVA25" s="142"/>
      <c r="UVB25" s="142"/>
      <c r="UVC25" s="142"/>
      <c r="UVD25" s="142"/>
      <c r="UVE25" s="142"/>
      <c r="UVF25" s="142"/>
      <c r="UVG25" s="142"/>
      <c r="UVH25" s="142"/>
      <c r="UVI25" s="142"/>
      <c r="UVJ25" s="142"/>
      <c r="UVK25" s="142"/>
      <c r="UVL25" s="142"/>
      <c r="UVM25" s="142"/>
      <c r="UVN25" s="142"/>
      <c r="UVO25" s="142"/>
      <c r="UVP25" s="142"/>
      <c r="UVQ25" s="142"/>
      <c r="UVR25" s="142"/>
      <c r="UVS25" s="142"/>
      <c r="UVT25" s="142"/>
      <c r="UVU25" s="142"/>
      <c r="UVV25" s="142"/>
      <c r="UVW25" s="142"/>
      <c r="UVX25" s="142"/>
      <c r="UVY25" s="142"/>
      <c r="UVZ25" s="142"/>
      <c r="UWA25" s="142"/>
      <c r="UWB25" s="142"/>
      <c r="UWC25" s="142"/>
      <c r="UWD25" s="142"/>
      <c r="UWE25" s="142"/>
      <c r="UWF25" s="142"/>
      <c r="UWG25" s="142"/>
      <c r="UWH25" s="142"/>
      <c r="UWI25" s="142"/>
      <c r="UWJ25" s="142"/>
      <c r="UWK25" s="142"/>
      <c r="UWL25" s="142"/>
      <c r="UWM25" s="142"/>
      <c r="UWN25" s="142"/>
      <c r="UWO25" s="142"/>
      <c r="UWP25" s="142"/>
      <c r="UWQ25" s="142"/>
      <c r="UWR25" s="142"/>
      <c r="UWS25" s="142"/>
      <c r="UWT25" s="142"/>
      <c r="UWU25" s="142"/>
      <c r="UWV25" s="142"/>
      <c r="UWW25" s="142"/>
      <c r="UWX25" s="142"/>
      <c r="UWY25" s="142"/>
      <c r="UWZ25" s="142"/>
      <c r="UXA25" s="142"/>
      <c r="UXB25" s="142"/>
      <c r="UXC25" s="142"/>
      <c r="UXD25" s="142"/>
      <c r="UXE25" s="142"/>
      <c r="UXF25" s="142"/>
      <c r="UXG25" s="142"/>
      <c r="UXH25" s="142"/>
      <c r="UXI25" s="142"/>
      <c r="UXJ25" s="142"/>
      <c r="UXK25" s="142"/>
      <c r="UXL25" s="142"/>
      <c r="UXM25" s="142"/>
      <c r="UXN25" s="142"/>
      <c r="UXO25" s="142"/>
      <c r="UXP25" s="142"/>
      <c r="UXQ25" s="142"/>
      <c r="UXR25" s="142"/>
      <c r="UXS25" s="142"/>
      <c r="UXT25" s="142"/>
      <c r="UXU25" s="142"/>
      <c r="UXV25" s="142"/>
      <c r="UXW25" s="142"/>
      <c r="UXX25" s="142"/>
      <c r="UXY25" s="142"/>
      <c r="UXZ25" s="142"/>
      <c r="UYA25" s="142"/>
      <c r="UYB25" s="142"/>
      <c r="UYC25" s="142"/>
      <c r="UYD25" s="142"/>
      <c r="UYE25" s="142"/>
      <c r="UYF25" s="142"/>
      <c r="UYG25" s="142"/>
      <c r="UYH25" s="142"/>
      <c r="UYI25" s="142"/>
      <c r="UYJ25" s="142"/>
      <c r="UYK25" s="142"/>
      <c r="UYL25" s="142"/>
      <c r="UYM25" s="142"/>
      <c r="UYN25" s="142"/>
      <c r="UYO25" s="142"/>
      <c r="UYP25" s="142"/>
      <c r="UYQ25" s="142"/>
      <c r="UYR25" s="142"/>
      <c r="UYS25" s="142"/>
      <c r="UYT25" s="142"/>
      <c r="UYU25" s="142"/>
      <c r="UYV25" s="142"/>
      <c r="UYW25" s="142"/>
      <c r="UYX25" s="142"/>
      <c r="UYY25" s="142"/>
      <c r="UYZ25" s="142"/>
      <c r="UZA25" s="142"/>
      <c r="UZB25" s="142"/>
      <c r="UZC25" s="142"/>
      <c r="UZD25" s="142"/>
      <c r="UZE25" s="142"/>
      <c r="UZF25" s="142"/>
      <c r="UZG25" s="142"/>
      <c r="UZH25" s="142"/>
      <c r="UZI25" s="142"/>
      <c r="UZJ25" s="142"/>
      <c r="UZK25" s="142"/>
      <c r="UZL25" s="142"/>
      <c r="UZM25" s="142"/>
      <c r="UZN25" s="142"/>
      <c r="UZO25" s="142"/>
      <c r="UZP25" s="142"/>
      <c r="UZQ25" s="142"/>
      <c r="UZR25" s="142"/>
      <c r="UZS25" s="142"/>
      <c r="UZT25" s="142"/>
      <c r="UZU25" s="142"/>
      <c r="UZV25" s="142"/>
      <c r="UZW25" s="142"/>
      <c r="UZX25" s="142"/>
      <c r="UZY25" s="142"/>
      <c r="UZZ25" s="142"/>
      <c r="VAA25" s="142"/>
      <c r="VAB25" s="142"/>
      <c r="VAC25" s="142"/>
      <c r="VAD25" s="142"/>
      <c r="VAE25" s="142"/>
      <c r="VAF25" s="142"/>
      <c r="VAG25" s="142"/>
      <c r="VAH25" s="142"/>
      <c r="VAI25" s="142"/>
      <c r="VAJ25" s="142"/>
      <c r="VAK25" s="142"/>
      <c r="VAL25" s="142"/>
      <c r="VAM25" s="142"/>
      <c r="VAN25" s="142"/>
      <c r="VAO25" s="142"/>
      <c r="VAP25" s="142"/>
      <c r="VAQ25" s="142"/>
      <c r="VAR25" s="142"/>
      <c r="VAS25" s="142"/>
      <c r="VAT25" s="142"/>
      <c r="VAU25" s="142"/>
      <c r="VAV25" s="142"/>
      <c r="VAW25" s="142"/>
      <c r="VAX25" s="142"/>
      <c r="VAY25" s="142"/>
      <c r="VAZ25" s="142"/>
      <c r="VBA25" s="142"/>
      <c r="VBB25" s="142"/>
      <c r="VBC25" s="142"/>
      <c r="VBD25" s="142"/>
      <c r="VBE25" s="142"/>
      <c r="VBF25" s="142"/>
      <c r="VBG25" s="142"/>
      <c r="VBH25" s="142"/>
      <c r="VBI25" s="142"/>
      <c r="VBJ25" s="142"/>
      <c r="VBK25" s="142"/>
      <c r="VBL25" s="142"/>
      <c r="VBM25" s="142"/>
      <c r="VBN25" s="142"/>
      <c r="VBO25" s="142"/>
      <c r="VBP25" s="142"/>
      <c r="VBQ25" s="142"/>
      <c r="VBR25" s="142"/>
      <c r="VBS25" s="142"/>
      <c r="VBT25" s="142"/>
      <c r="VBU25" s="142"/>
      <c r="VBV25" s="142"/>
      <c r="VBW25" s="142"/>
      <c r="VBX25" s="142"/>
      <c r="VBY25" s="142"/>
      <c r="VBZ25" s="142"/>
      <c r="VCA25" s="142"/>
      <c r="VCB25" s="142"/>
      <c r="VCC25" s="142"/>
      <c r="VCD25" s="142"/>
      <c r="VCE25" s="142"/>
      <c r="VCF25" s="142"/>
      <c r="VCG25" s="142"/>
      <c r="VCH25" s="142"/>
      <c r="VCI25" s="142"/>
      <c r="VCJ25" s="142"/>
      <c r="VCK25" s="142"/>
      <c r="VCL25" s="142"/>
      <c r="VCM25" s="142"/>
      <c r="VCN25" s="142"/>
      <c r="VCO25" s="142"/>
      <c r="VCP25" s="142"/>
      <c r="VCQ25" s="142"/>
      <c r="VCR25" s="142"/>
      <c r="VCS25" s="142"/>
      <c r="VCT25" s="142"/>
      <c r="VCU25" s="142"/>
      <c r="VCV25" s="142"/>
      <c r="VCW25" s="142"/>
      <c r="VCX25" s="142"/>
      <c r="VCY25" s="142"/>
      <c r="VCZ25" s="142"/>
      <c r="VDA25" s="142"/>
      <c r="VDB25" s="142"/>
      <c r="VDC25" s="142"/>
      <c r="VDD25" s="142"/>
      <c r="VDE25" s="142"/>
      <c r="VDF25" s="142"/>
      <c r="VDG25" s="142"/>
      <c r="VDH25" s="142"/>
      <c r="VDI25" s="142"/>
      <c r="VDJ25" s="142"/>
      <c r="VDK25" s="142"/>
      <c r="VDL25" s="142"/>
      <c r="VDM25" s="142"/>
      <c r="VDN25" s="142"/>
      <c r="VDO25" s="142"/>
      <c r="VDP25" s="142"/>
      <c r="VDQ25" s="142"/>
      <c r="VDR25" s="142"/>
      <c r="VDS25" s="142"/>
      <c r="VDT25" s="142"/>
      <c r="VDU25" s="142"/>
      <c r="VDV25" s="142"/>
      <c r="VDW25" s="142"/>
      <c r="VDX25" s="142"/>
      <c r="VDY25" s="142"/>
      <c r="VDZ25" s="142"/>
      <c r="VEA25" s="142"/>
      <c r="VEB25" s="142"/>
      <c r="VEC25" s="142"/>
      <c r="VED25" s="142"/>
      <c r="VEE25" s="142"/>
      <c r="VEF25" s="142"/>
      <c r="VEG25" s="142"/>
      <c r="VEH25" s="142"/>
      <c r="VEI25" s="142"/>
      <c r="VEJ25" s="142"/>
      <c r="VEK25" s="142"/>
      <c r="VEL25" s="142"/>
      <c r="VEM25" s="142"/>
      <c r="VEN25" s="142"/>
      <c r="VEO25" s="142"/>
      <c r="VEP25" s="142"/>
      <c r="VEQ25" s="142"/>
      <c r="VER25" s="142"/>
      <c r="VES25" s="142"/>
      <c r="VET25" s="142"/>
      <c r="VEU25" s="142"/>
      <c r="VEV25" s="142"/>
      <c r="VEW25" s="142"/>
      <c r="VEX25" s="142"/>
      <c r="VEY25" s="142"/>
      <c r="VEZ25" s="142"/>
      <c r="VFA25" s="142"/>
      <c r="VFB25" s="142"/>
      <c r="VFC25" s="142"/>
      <c r="VFD25" s="142"/>
      <c r="VFE25" s="142"/>
      <c r="VFF25" s="142"/>
      <c r="VFG25" s="142"/>
      <c r="VFH25" s="142"/>
      <c r="VFI25" s="142"/>
      <c r="VFJ25" s="142"/>
      <c r="VFK25" s="142"/>
      <c r="VFL25" s="142"/>
      <c r="VFM25" s="142"/>
      <c r="VFN25" s="142"/>
      <c r="VFO25" s="142"/>
      <c r="VFP25" s="142"/>
      <c r="VFQ25" s="142"/>
      <c r="VFR25" s="142"/>
      <c r="VFS25" s="142"/>
      <c r="VFT25" s="142"/>
      <c r="VFU25" s="142"/>
      <c r="VFV25" s="142"/>
      <c r="VFW25" s="142"/>
      <c r="VFX25" s="142"/>
      <c r="VFY25" s="142"/>
      <c r="VFZ25" s="142"/>
      <c r="VGA25" s="142"/>
      <c r="VGB25" s="142"/>
      <c r="VGC25" s="142"/>
      <c r="VGD25" s="142"/>
      <c r="VGE25" s="142"/>
      <c r="VGF25" s="142"/>
      <c r="VGG25" s="142"/>
      <c r="VGH25" s="142"/>
      <c r="VGI25" s="142"/>
      <c r="VGJ25" s="142"/>
      <c r="VGK25" s="142"/>
      <c r="VGL25" s="142"/>
      <c r="VGM25" s="142"/>
      <c r="VGN25" s="142"/>
      <c r="VGO25" s="142"/>
      <c r="VGP25" s="142"/>
      <c r="VGQ25" s="142"/>
      <c r="VGR25" s="142"/>
      <c r="VGS25" s="142"/>
      <c r="VGT25" s="142"/>
      <c r="VGU25" s="142"/>
      <c r="VGV25" s="142"/>
      <c r="VGW25" s="142"/>
      <c r="VGX25" s="142"/>
      <c r="VGY25" s="142"/>
      <c r="VGZ25" s="142"/>
      <c r="VHA25" s="142"/>
      <c r="VHB25" s="142"/>
      <c r="VHC25" s="142"/>
      <c r="VHD25" s="142"/>
      <c r="VHE25" s="142"/>
      <c r="VHF25" s="142"/>
      <c r="VHG25" s="142"/>
      <c r="VHH25" s="142"/>
      <c r="VHI25" s="142"/>
      <c r="VHJ25" s="142"/>
      <c r="VHK25" s="142"/>
      <c r="VHL25" s="142"/>
      <c r="VHM25" s="142"/>
      <c r="VHN25" s="142"/>
      <c r="VHO25" s="142"/>
      <c r="VHP25" s="142"/>
      <c r="VHQ25" s="142"/>
      <c r="VHR25" s="142"/>
      <c r="VHS25" s="142"/>
      <c r="VHT25" s="142"/>
      <c r="VHU25" s="142"/>
      <c r="VHV25" s="142"/>
      <c r="VHW25" s="142"/>
      <c r="VHX25" s="142"/>
      <c r="VHY25" s="142"/>
      <c r="VHZ25" s="142"/>
      <c r="VIA25" s="142"/>
      <c r="VIB25" s="142"/>
      <c r="VIC25" s="142"/>
      <c r="VID25" s="142"/>
      <c r="VIE25" s="142"/>
      <c r="VIF25" s="142"/>
      <c r="VIG25" s="142"/>
      <c r="VIH25" s="142"/>
      <c r="VII25" s="142"/>
      <c r="VIJ25" s="142"/>
      <c r="VIK25" s="142"/>
      <c r="VIL25" s="142"/>
      <c r="VIM25" s="142"/>
      <c r="VIN25" s="142"/>
      <c r="VIO25" s="142"/>
      <c r="VIP25" s="142"/>
      <c r="VIQ25" s="142"/>
      <c r="VIR25" s="142"/>
      <c r="VIS25" s="142"/>
      <c r="VIT25" s="142"/>
      <c r="VIU25" s="142"/>
      <c r="VIV25" s="142"/>
      <c r="VIW25" s="142"/>
      <c r="VIX25" s="142"/>
      <c r="VIY25" s="142"/>
      <c r="VIZ25" s="142"/>
      <c r="VJA25" s="142"/>
      <c r="VJB25" s="142"/>
      <c r="VJC25" s="142"/>
      <c r="VJD25" s="142"/>
      <c r="VJE25" s="142"/>
      <c r="VJF25" s="142"/>
      <c r="VJG25" s="142"/>
      <c r="VJH25" s="142"/>
      <c r="VJI25" s="142"/>
      <c r="VJJ25" s="142"/>
      <c r="VJK25" s="142"/>
      <c r="VJL25" s="142"/>
      <c r="VJM25" s="142"/>
      <c r="VJN25" s="142"/>
      <c r="VJO25" s="142"/>
      <c r="VJP25" s="142"/>
      <c r="VJQ25" s="142"/>
      <c r="VJR25" s="142"/>
      <c r="VJS25" s="142"/>
      <c r="VJT25" s="142"/>
      <c r="VJU25" s="142"/>
      <c r="VJV25" s="142"/>
      <c r="VJW25" s="142"/>
      <c r="VJX25" s="142"/>
      <c r="VJY25" s="142"/>
      <c r="VJZ25" s="142"/>
      <c r="VKA25" s="142"/>
      <c r="VKB25" s="142"/>
      <c r="VKC25" s="142"/>
      <c r="VKD25" s="142"/>
      <c r="VKE25" s="142"/>
      <c r="VKF25" s="142"/>
      <c r="VKG25" s="142"/>
      <c r="VKH25" s="142"/>
      <c r="VKI25" s="142"/>
      <c r="VKJ25" s="142"/>
      <c r="VKK25" s="142"/>
      <c r="VKL25" s="142"/>
      <c r="VKM25" s="142"/>
      <c r="VKN25" s="142"/>
      <c r="VKO25" s="142"/>
      <c r="VKP25" s="142"/>
      <c r="VKQ25" s="142"/>
      <c r="VKR25" s="142"/>
      <c r="VKS25" s="142"/>
      <c r="VKT25" s="142"/>
      <c r="VKU25" s="142"/>
      <c r="VKV25" s="142"/>
      <c r="VKW25" s="142"/>
      <c r="VKX25" s="142"/>
      <c r="VKY25" s="142"/>
      <c r="VKZ25" s="142"/>
      <c r="VLA25" s="142"/>
      <c r="VLB25" s="142"/>
      <c r="VLC25" s="142"/>
      <c r="VLD25" s="142"/>
      <c r="VLE25" s="142"/>
      <c r="VLF25" s="142"/>
      <c r="VLG25" s="142"/>
      <c r="VLH25" s="142"/>
      <c r="VLI25" s="142"/>
      <c r="VLJ25" s="142"/>
      <c r="VLK25" s="142"/>
      <c r="VLL25" s="142"/>
      <c r="VLM25" s="142"/>
      <c r="VLN25" s="142"/>
      <c r="VLO25" s="142"/>
      <c r="VLP25" s="142"/>
      <c r="VLQ25" s="142"/>
      <c r="VLR25" s="142"/>
      <c r="VLS25" s="142"/>
      <c r="VLT25" s="142"/>
      <c r="VLU25" s="142"/>
      <c r="VLV25" s="142"/>
      <c r="VLW25" s="142"/>
      <c r="VLX25" s="142"/>
      <c r="VLY25" s="142"/>
      <c r="VLZ25" s="142"/>
      <c r="VMA25" s="142"/>
      <c r="VMB25" s="142"/>
      <c r="VMC25" s="142"/>
      <c r="VMD25" s="142"/>
      <c r="VME25" s="142"/>
      <c r="VMF25" s="142"/>
      <c r="VMG25" s="142"/>
      <c r="VMH25" s="142"/>
      <c r="VMI25" s="142"/>
      <c r="VMJ25" s="142"/>
      <c r="VMK25" s="142"/>
      <c r="VML25" s="142"/>
      <c r="VMM25" s="142"/>
      <c r="VMN25" s="142"/>
      <c r="VMO25" s="142"/>
      <c r="VMP25" s="142"/>
      <c r="VMQ25" s="142"/>
      <c r="VMR25" s="142"/>
      <c r="VMS25" s="142"/>
      <c r="VMT25" s="142"/>
      <c r="VMU25" s="142"/>
      <c r="VMV25" s="142"/>
      <c r="VMW25" s="142"/>
      <c r="VMX25" s="142"/>
      <c r="VMY25" s="142"/>
      <c r="VMZ25" s="142"/>
      <c r="VNA25" s="142"/>
      <c r="VNB25" s="142"/>
      <c r="VNC25" s="142"/>
      <c r="VND25" s="142"/>
      <c r="VNE25" s="142"/>
      <c r="VNF25" s="142"/>
      <c r="VNG25" s="142"/>
      <c r="VNH25" s="142"/>
      <c r="VNI25" s="142"/>
      <c r="VNJ25" s="142"/>
      <c r="VNK25" s="142"/>
      <c r="VNL25" s="142"/>
      <c r="VNM25" s="142"/>
      <c r="VNN25" s="142"/>
      <c r="VNO25" s="142"/>
      <c r="VNP25" s="142"/>
      <c r="VNQ25" s="142"/>
      <c r="VNR25" s="142"/>
      <c r="VNS25" s="142"/>
      <c r="VNT25" s="142"/>
      <c r="VNU25" s="142"/>
      <c r="VNV25" s="142"/>
      <c r="VNW25" s="142"/>
      <c r="VNX25" s="142"/>
      <c r="VNY25" s="142"/>
      <c r="VNZ25" s="142"/>
      <c r="VOA25" s="142"/>
      <c r="VOB25" s="142"/>
      <c r="VOC25" s="142"/>
      <c r="VOD25" s="142"/>
      <c r="VOE25" s="142"/>
      <c r="VOF25" s="142"/>
      <c r="VOG25" s="142"/>
      <c r="VOH25" s="142"/>
      <c r="VOI25" s="142"/>
      <c r="VOJ25" s="142"/>
      <c r="VOK25" s="142"/>
      <c r="VOL25" s="142"/>
      <c r="VOM25" s="142"/>
      <c r="VON25" s="142"/>
      <c r="VOO25" s="142"/>
      <c r="VOP25" s="142"/>
      <c r="VOQ25" s="142"/>
      <c r="VOR25" s="142"/>
      <c r="VOS25" s="142"/>
      <c r="VOT25" s="142"/>
      <c r="VOU25" s="142"/>
      <c r="VOV25" s="142"/>
      <c r="VOW25" s="142"/>
      <c r="VOX25" s="142"/>
      <c r="VOY25" s="142"/>
      <c r="VOZ25" s="142"/>
      <c r="VPA25" s="142"/>
      <c r="VPB25" s="142"/>
      <c r="VPC25" s="142"/>
      <c r="VPD25" s="142"/>
      <c r="VPE25" s="142"/>
      <c r="VPF25" s="142"/>
      <c r="VPG25" s="142"/>
      <c r="VPH25" s="142"/>
      <c r="VPI25" s="142"/>
      <c r="VPJ25" s="142"/>
      <c r="VPK25" s="142"/>
      <c r="VPL25" s="142"/>
      <c r="VPM25" s="142"/>
      <c r="VPN25" s="142"/>
      <c r="VPO25" s="142"/>
      <c r="VPP25" s="142"/>
      <c r="VPQ25" s="142"/>
      <c r="VPR25" s="142"/>
      <c r="VPS25" s="142"/>
      <c r="VPT25" s="142"/>
      <c r="VPU25" s="142"/>
      <c r="VPV25" s="142"/>
      <c r="VPW25" s="142"/>
      <c r="VPX25" s="142"/>
      <c r="VPY25" s="142"/>
      <c r="VPZ25" s="142"/>
      <c r="VQA25" s="142"/>
      <c r="VQB25" s="142"/>
      <c r="VQC25" s="142"/>
      <c r="VQD25" s="142"/>
      <c r="VQE25" s="142"/>
      <c r="VQF25" s="142"/>
      <c r="VQG25" s="142"/>
      <c r="VQH25" s="142"/>
      <c r="VQI25" s="142"/>
      <c r="VQJ25" s="142"/>
      <c r="VQK25" s="142"/>
      <c r="VQL25" s="142"/>
      <c r="VQM25" s="142"/>
      <c r="VQN25" s="142"/>
      <c r="VQO25" s="142"/>
      <c r="VQP25" s="142"/>
      <c r="VQQ25" s="142"/>
      <c r="VQR25" s="142"/>
      <c r="VQS25" s="142"/>
      <c r="VQT25" s="142"/>
      <c r="VQU25" s="142"/>
      <c r="VQV25" s="142"/>
      <c r="VQW25" s="142"/>
      <c r="VQX25" s="142"/>
      <c r="VQY25" s="142"/>
      <c r="VQZ25" s="142"/>
      <c r="VRA25" s="142"/>
      <c r="VRB25" s="142"/>
      <c r="VRC25" s="142"/>
      <c r="VRD25" s="142"/>
      <c r="VRE25" s="142"/>
      <c r="VRF25" s="142"/>
      <c r="VRG25" s="142"/>
      <c r="VRH25" s="142"/>
      <c r="VRI25" s="142"/>
      <c r="VRJ25" s="142"/>
      <c r="VRK25" s="142"/>
      <c r="VRL25" s="142"/>
      <c r="VRM25" s="142"/>
      <c r="VRN25" s="142"/>
      <c r="VRO25" s="142"/>
      <c r="VRP25" s="142"/>
      <c r="VRQ25" s="142"/>
      <c r="VRR25" s="142"/>
      <c r="VRS25" s="142"/>
      <c r="VRT25" s="142"/>
      <c r="VRU25" s="142"/>
      <c r="VRV25" s="142"/>
      <c r="VRW25" s="142"/>
      <c r="VRX25" s="142"/>
      <c r="VRY25" s="142"/>
      <c r="VRZ25" s="142"/>
      <c r="VSA25" s="142"/>
      <c r="VSB25" s="142"/>
      <c r="VSC25" s="142"/>
      <c r="VSD25" s="142"/>
      <c r="VSE25" s="142"/>
      <c r="VSF25" s="142"/>
      <c r="VSG25" s="142"/>
      <c r="VSH25" s="142"/>
      <c r="VSI25" s="142"/>
      <c r="VSJ25" s="142"/>
      <c r="VSK25" s="142"/>
      <c r="VSL25" s="142"/>
      <c r="VSM25" s="142"/>
      <c r="VSN25" s="142"/>
      <c r="VSO25" s="142"/>
      <c r="VSP25" s="142"/>
      <c r="VSQ25" s="142"/>
      <c r="VSR25" s="142"/>
      <c r="VSS25" s="142"/>
      <c r="VST25" s="142"/>
      <c r="VSU25" s="142"/>
      <c r="VSV25" s="142"/>
      <c r="VSW25" s="142"/>
      <c r="VSX25" s="142"/>
      <c r="VSY25" s="142"/>
      <c r="VSZ25" s="142"/>
      <c r="VTA25" s="142"/>
      <c r="VTB25" s="142"/>
      <c r="VTC25" s="142"/>
      <c r="VTD25" s="142"/>
      <c r="VTE25" s="142"/>
      <c r="VTF25" s="142"/>
      <c r="VTG25" s="142"/>
      <c r="VTH25" s="142"/>
      <c r="VTI25" s="142"/>
      <c r="VTJ25" s="142"/>
      <c r="VTK25" s="142"/>
      <c r="VTL25" s="142"/>
      <c r="VTM25" s="142"/>
      <c r="VTN25" s="142"/>
      <c r="VTO25" s="142"/>
      <c r="VTP25" s="142"/>
      <c r="VTQ25" s="142"/>
      <c r="VTR25" s="142"/>
      <c r="VTS25" s="142"/>
      <c r="VTT25" s="142"/>
      <c r="VTU25" s="142"/>
      <c r="VTV25" s="142"/>
      <c r="VTW25" s="142"/>
      <c r="VTX25" s="142"/>
      <c r="VTY25" s="142"/>
      <c r="VTZ25" s="142"/>
      <c r="VUA25" s="142"/>
      <c r="VUB25" s="142"/>
      <c r="VUC25" s="142"/>
      <c r="VUD25" s="142"/>
      <c r="VUE25" s="142"/>
      <c r="VUF25" s="142"/>
      <c r="VUG25" s="142"/>
      <c r="VUH25" s="142"/>
      <c r="VUI25" s="142"/>
      <c r="VUJ25" s="142"/>
      <c r="VUK25" s="142"/>
      <c r="VUL25" s="142"/>
      <c r="VUM25" s="142"/>
      <c r="VUN25" s="142"/>
      <c r="VUO25" s="142"/>
      <c r="VUP25" s="142"/>
      <c r="VUQ25" s="142"/>
      <c r="VUR25" s="142"/>
      <c r="VUS25" s="142"/>
      <c r="VUT25" s="142"/>
      <c r="VUU25" s="142"/>
      <c r="VUV25" s="142"/>
      <c r="VUW25" s="142"/>
      <c r="VUX25" s="142"/>
      <c r="VUY25" s="142"/>
      <c r="VUZ25" s="142"/>
      <c r="VVA25" s="142"/>
      <c r="VVB25" s="142"/>
      <c r="VVC25" s="142"/>
      <c r="VVD25" s="142"/>
      <c r="VVE25" s="142"/>
      <c r="VVF25" s="142"/>
      <c r="VVG25" s="142"/>
      <c r="VVH25" s="142"/>
      <c r="VVI25" s="142"/>
      <c r="VVJ25" s="142"/>
      <c r="VVK25" s="142"/>
      <c r="VVL25" s="142"/>
      <c r="VVM25" s="142"/>
      <c r="VVN25" s="142"/>
      <c r="VVO25" s="142"/>
      <c r="VVP25" s="142"/>
      <c r="VVQ25" s="142"/>
      <c r="VVR25" s="142"/>
      <c r="VVS25" s="142"/>
      <c r="VVT25" s="142"/>
      <c r="VVU25" s="142"/>
      <c r="VVV25" s="142"/>
      <c r="VVW25" s="142"/>
      <c r="VVX25" s="142"/>
      <c r="VVY25" s="142"/>
      <c r="VVZ25" s="142"/>
      <c r="VWA25" s="142"/>
      <c r="VWB25" s="142"/>
      <c r="VWC25" s="142"/>
      <c r="VWD25" s="142"/>
      <c r="VWE25" s="142"/>
      <c r="VWF25" s="142"/>
      <c r="VWG25" s="142"/>
      <c r="VWH25" s="142"/>
      <c r="VWI25" s="142"/>
      <c r="VWJ25" s="142"/>
      <c r="VWK25" s="142"/>
      <c r="VWL25" s="142"/>
      <c r="VWM25" s="142"/>
      <c r="VWN25" s="142"/>
      <c r="VWO25" s="142"/>
      <c r="VWP25" s="142"/>
      <c r="VWQ25" s="142"/>
      <c r="VWR25" s="142"/>
      <c r="VWS25" s="142"/>
      <c r="VWT25" s="142"/>
      <c r="VWU25" s="142"/>
      <c r="VWV25" s="142"/>
      <c r="VWW25" s="142"/>
      <c r="VWX25" s="142"/>
      <c r="VWY25" s="142"/>
      <c r="VWZ25" s="142"/>
      <c r="VXA25" s="142"/>
      <c r="VXB25" s="142"/>
      <c r="VXC25" s="142"/>
      <c r="VXD25" s="142"/>
      <c r="VXE25" s="142"/>
      <c r="VXF25" s="142"/>
      <c r="VXG25" s="142"/>
      <c r="VXH25" s="142"/>
      <c r="VXI25" s="142"/>
      <c r="VXJ25" s="142"/>
      <c r="VXK25" s="142"/>
      <c r="VXL25" s="142"/>
      <c r="VXM25" s="142"/>
      <c r="VXN25" s="142"/>
      <c r="VXO25" s="142"/>
      <c r="VXP25" s="142"/>
      <c r="VXQ25" s="142"/>
      <c r="VXR25" s="142"/>
      <c r="VXS25" s="142"/>
      <c r="VXT25" s="142"/>
      <c r="VXU25" s="142"/>
      <c r="VXV25" s="142"/>
      <c r="VXW25" s="142"/>
      <c r="VXX25" s="142"/>
      <c r="VXY25" s="142"/>
      <c r="VXZ25" s="142"/>
      <c r="VYA25" s="142"/>
      <c r="VYB25" s="142"/>
      <c r="VYC25" s="142"/>
      <c r="VYD25" s="142"/>
      <c r="VYE25" s="142"/>
      <c r="VYF25" s="142"/>
      <c r="VYG25" s="142"/>
      <c r="VYH25" s="142"/>
      <c r="VYI25" s="142"/>
      <c r="VYJ25" s="142"/>
      <c r="VYK25" s="142"/>
      <c r="VYL25" s="142"/>
      <c r="VYM25" s="142"/>
      <c r="VYN25" s="142"/>
      <c r="VYO25" s="142"/>
      <c r="VYP25" s="142"/>
      <c r="VYQ25" s="142"/>
      <c r="VYR25" s="142"/>
      <c r="VYS25" s="142"/>
      <c r="VYT25" s="142"/>
      <c r="VYU25" s="142"/>
      <c r="VYV25" s="142"/>
      <c r="VYW25" s="142"/>
      <c r="VYX25" s="142"/>
      <c r="VYY25" s="142"/>
      <c r="VYZ25" s="142"/>
      <c r="VZA25" s="142"/>
      <c r="VZB25" s="142"/>
      <c r="VZC25" s="142"/>
      <c r="VZD25" s="142"/>
      <c r="VZE25" s="142"/>
      <c r="VZF25" s="142"/>
      <c r="VZG25" s="142"/>
      <c r="VZH25" s="142"/>
      <c r="VZI25" s="142"/>
      <c r="VZJ25" s="142"/>
      <c r="VZK25" s="142"/>
      <c r="VZL25" s="142"/>
      <c r="VZM25" s="142"/>
      <c r="VZN25" s="142"/>
      <c r="VZO25" s="142"/>
      <c r="VZP25" s="142"/>
      <c r="VZQ25" s="142"/>
      <c r="VZR25" s="142"/>
      <c r="VZS25" s="142"/>
      <c r="VZT25" s="142"/>
      <c r="VZU25" s="142"/>
      <c r="VZV25" s="142"/>
      <c r="VZW25" s="142"/>
      <c r="VZX25" s="142"/>
      <c r="VZY25" s="142"/>
      <c r="VZZ25" s="142"/>
      <c r="WAA25" s="142"/>
      <c r="WAB25" s="142"/>
      <c r="WAC25" s="142"/>
      <c r="WAD25" s="142"/>
      <c r="WAE25" s="142"/>
      <c r="WAF25" s="142"/>
      <c r="WAG25" s="142"/>
      <c r="WAH25" s="142"/>
      <c r="WAI25" s="142"/>
      <c r="WAJ25" s="142"/>
      <c r="WAK25" s="142"/>
      <c r="WAL25" s="142"/>
      <c r="WAM25" s="142"/>
      <c r="WAN25" s="142"/>
      <c r="WAO25" s="142"/>
      <c r="WAP25" s="142"/>
      <c r="WAQ25" s="142"/>
      <c r="WAR25" s="142"/>
      <c r="WAS25" s="142"/>
      <c r="WAT25" s="142"/>
      <c r="WAU25" s="142"/>
      <c r="WAV25" s="142"/>
      <c r="WAW25" s="142"/>
      <c r="WAX25" s="142"/>
      <c r="WAY25" s="142"/>
      <c r="WAZ25" s="142"/>
      <c r="WBA25" s="142"/>
      <c r="WBB25" s="142"/>
      <c r="WBC25" s="142"/>
      <c r="WBD25" s="142"/>
      <c r="WBE25" s="142"/>
      <c r="WBF25" s="142"/>
      <c r="WBG25" s="142"/>
      <c r="WBH25" s="142"/>
      <c r="WBI25" s="142"/>
      <c r="WBJ25" s="142"/>
      <c r="WBK25" s="142"/>
      <c r="WBL25" s="142"/>
      <c r="WBM25" s="142"/>
      <c r="WBN25" s="142"/>
      <c r="WBO25" s="142"/>
      <c r="WBP25" s="142"/>
      <c r="WBQ25" s="142"/>
      <c r="WBR25" s="142"/>
      <c r="WBS25" s="142"/>
      <c r="WBT25" s="142"/>
      <c r="WBU25" s="142"/>
      <c r="WBV25" s="142"/>
      <c r="WBW25" s="142"/>
      <c r="WBX25" s="142"/>
      <c r="WBY25" s="142"/>
      <c r="WBZ25" s="142"/>
      <c r="WCA25" s="142"/>
      <c r="WCB25" s="142"/>
      <c r="WCC25" s="142"/>
      <c r="WCD25" s="142"/>
      <c r="WCE25" s="142"/>
      <c r="WCF25" s="142"/>
      <c r="WCG25" s="142"/>
      <c r="WCH25" s="142"/>
      <c r="WCI25" s="142"/>
      <c r="WCJ25" s="142"/>
      <c r="WCK25" s="142"/>
      <c r="WCL25" s="142"/>
      <c r="WCM25" s="142"/>
      <c r="WCN25" s="142"/>
      <c r="WCO25" s="142"/>
      <c r="WCP25" s="142"/>
      <c r="WCQ25" s="142"/>
      <c r="WCR25" s="142"/>
      <c r="WCS25" s="142"/>
      <c r="WCT25" s="142"/>
      <c r="WCU25" s="142"/>
      <c r="WCV25" s="142"/>
      <c r="WCW25" s="142"/>
      <c r="WCX25" s="142"/>
      <c r="WCY25" s="142"/>
      <c r="WCZ25" s="142"/>
      <c r="WDA25" s="142"/>
      <c r="WDB25" s="142"/>
      <c r="WDC25" s="142"/>
      <c r="WDD25" s="142"/>
      <c r="WDE25" s="142"/>
      <c r="WDF25" s="142"/>
      <c r="WDG25" s="142"/>
      <c r="WDH25" s="142"/>
      <c r="WDI25" s="142"/>
      <c r="WDJ25" s="142"/>
      <c r="WDK25" s="142"/>
      <c r="WDL25" s="142"/>
      <c r="WDM25" s="142"/>
      <c r="WDN25" s="142"/>
      <c r="WDO25" s="142"/>
      <c r="WDP25" s="142"/>
      <c r="WDQ25" s="142"/>
      <c r="WDR25" s="142"/>
      <c r="WDS25" s="142"/>
      <c r="WDT25" s="142"/>
      <c r="WDU25" s="142"/>
      <c r="WDV25" s="142"/>
      <c r="WDW25" s="142"/>
      <c r="WDX25" s="142"/>
      <c r="WDY25" s="142"/>
      <c r="WDZ25" s="142"/>
      <c r="WEA25" s="142"/>
      <c r="WEB25" s="142"/>
      <c r="WEC25" s="142"/>
      <c r="WED25" s="142"/>
      <c r="WEE25" s="142"/>
      <c r="WEF25" s="142"/>
      <c r="WEG25" s="142"/>
      <c r="WEH25" s="142"/>
      <c r="WEI25" s="142"/>
      <c r="WEJ25" s="142"/>
      <c r="WEK25" s="142"/>
      <c r="WEL25" s="142"/>
      <c r="WEM25" s="142"/>
      <c r="WEN25" s="142"/>
      <c r="WEO25" s="142"/>
      <c r="WEP25" s="142"/>
      <c r="WEQ25" s="142"/>
      <c r="WER25" s="142"/>
      <c r="WES25" s="142"/>
      <c r="WET25" s="142"/>
      <c r="WEU25" s="142"/>
      <c r="WEV25" s="142"/>
      <c r="WEW25" s="142"/>
      <c r="WEX25" s="142"/>
      <c r="WEY25" s="142"/>
      <c r="WEZ25" s="142"/>
      <c r="WFA25" s="142"/>
      <c r="WFB25" s="142"/>
      <c r="WFC25" s="142"/>
      <c r="WFD25" s="142"/>
      <c r="WFE25" s="142"/>
      <c r="WFF25" s="142"/>
      <c r="WFG25" s="142"/>
      <c r="WFH25" s="142"/>
      <c r="WFI25" s="142"/>
      <c r="WFJ25" s="142"/>
      <c r="WFK25" s="142"/>
      <c r="WFL25" s="142"/>
      <c r="WFM25" s="142"/>
      <c r="WFN25" s="142"/>
      <c r="WFO25" s="142"/>
      <c r="WFP25" s="142"/>
      <c r="WFQ25" s="142"/>
      <c r="WFR25" s="142"/>
      <c r="WFS25" s="142"/>
      <c r="WFT25" s="142"/>
      <c r="WFU25" s="142"/>
      <c r="WFV25" s="142"/>
      <c r="WFW25" s="142"/>
      <c r="WFX25" s="142"/>
      <c r="WFY25" s="142"/>
      <c r="WFZ25" s="142"/>
      <c r="WGA25" s="142"/>
      <c r="WGB25" s="142"/>
      <c r="WGC25" s="142"/>
      <c r="WGD25" s="142"/>
      <c r="WGE25" s="142"/>
      <c r="WGF25" s="142"/>
      <c r="WGG25" s="142"/>
      <c r="WGH25" s="142"/>
      <c r="WGI25" s="142"/>
      <c r="WGJ25" s="142"/>
      <c r="WGK25" s="142"/>
      <c r="WGL25" s="142"/>
      <c r="WGM25" s="142"/>
      <c r="WGN25" s="142"/>
      <c r="WGO25" s="142"/>
      <c r="WGP25" s="142"/>
      <c r="WGQ25" s="142"/>
      <c r="WGR25" s="142"/>
      <c r="WGS25" s="142"/>
      <c r="WGT25" s="142"/>
      <c r="WGU25" s="142"/>
      <c r="WGV25" s="142"/>
      <c r="WGW25" s="142"/>
      <c r="WGX25" s="142"/>
      <c r="WGY25" s="142"/>
      <c r="WGZ25" s="142"/>
      <c r="WHA25" s="142"/>
      <c r="WHB25" s="142"/>
      <c r="WHC25" s="142"/>
      <c r="WHD25" s="142"/>
      <c r="WHE25" s="142"/>
      <c r="WHF25" s="142"/>
      <c r="WHG25" s="142"/>
      <c r="WHH25" s="142"/>
      <c r="WHI25" s="142"/>
      <c r="WHJ25" s="142"/>
      <c r="WHK25" s="142"/>
      <c r="WHL25" s="142"/>
      <c r="WHM25" s="142"/>
      <c r="WHN25" s="142"/>
      <c r="WHO25" s="142"/>
      <c r="WHP25" s="142"/>
      <c r="WHQ25" s="142"/>
      <c r="WHR25" s="142"/>
      <c r="WHS25" s="142"/>
      <c r="WHT25" s="142"/>
      <c r="WHU25" s="142"/>
      <c r="WHV25" s="142"/>
      <c r="WHW25" s="142"/>
      <c r="WHX25" s="142"/>
      <c r="WHY25" s="142"/>
      <c r="WHZ25" s="142"/>
      <c r="WIA25" s="142"/>
      <c r="WIB25" s="142"/>
      <c r="WIC25" s="142"/>
      <c r="WID25" s="142"/>
      <c r="WIE25" s="142"/>
      <c r="WIF25" s="142"/>
      <c r="WIG25" s="142"/>
      <c r="WIH25" s="142"/>
      <c r="WII25" s="142"/>
      <c r="WIJ25" s="142"/>
      <c r="WIK25" s="142"/>
      <c r="WIL25" s="142"/>
      <c r="WIM25" s="142"/>
      <c r="WIN25" s="142"/>
      <c r="WIO25" s="142"/>
      <c r="WIP25" s="142"/>
      <c r="WIQ25" s="142"/>
      <c r="WIR25" s="142"/>
      <c r="WIS25" s="142"/>
      <c r="WIT25" s="142"/>
      <c r="WIU25" s="142"/>
      <c r="WIV25" s="142"/>
      <c r="WIW25" s="142"/>
      <c r="WIX25" s="142"/>
      <c r="WIY25" s="142"/>
      <c r="WIZ25" s="142"/>
      <c r="WJA25" s="142"/>
      <c r="WJB25" s="142"/>
      <c r="WJC25" s="142"/>
      <c r="WJD25" s="142"/>
      <c r="WJE25" s="142"/>
      <c r="WJF25" s="142"/>
      <c r="WJG25" s="142"/>
      <c r="WJH25" s="142"/>
      <c r="WJI25" s="142"/>
      <c r="WJJ25" s="142"/>
      <c r="WJK25" s="142"/>
      <c r="WJL25" s="142"/>
      <c r="WJM25" s="142"/>
      <c r="WJN25" s="142"/>
      <c r="WJO25" s="142"/>
      <c r="WJP25" s="142"/>
      <c r="WJQ25" s="142"/>
      <c r="WJR25" s="142"/>
      <c r="WJS25" s="142"/>
      <c r="WJT25" s="142"/>
      <c r="WJU25" s="142"/>
      <c r="WJV25" s="142"/>
      <c r="WJW25" s="142"/>
      <c r="WJX25" s="142"/>
      <c r="WJY25" s="142"/>
      <c r="WJZ25" s="142"/>
      <c r="WKA25" s="142"/>
      <c r="WKB25" s="142"/>
      <c r="WKC25" s="142"/>
      <c r="WKD25" s="142"/>
      <c r="WKE25" s="142"/>
      <c r="WKF25" s="142"/>
      <c r="WKG25" s="142"/>
      <c r="WKH25" s="142"/>
      <c r="WKI25" s="142"/>
      <c r="WKJ25" s="142"/>
      <c r="WKK25" s="142"/>
      <c r="WKL25" s="142"/>
      <c r="WKM25" s="142"/>
      <c r="WKN25" s="142"/>
      <c r="WKO25" s="142"/>
      <c r="WKP25" s="142"/>
      <c r="WKQ25" s="142"/>
      <c r="WKR25" s="142"/>
      <c r="WKS25" s="142"/>
      <c r="WKT25" s="142"/>
      <c r="WKU25" s="142"/>
      <c r="WKV25" s="142"/>
      <c r="WKW25" s="142"/>
      <c r="WKX25" s="142"/>
      <c r="WKY25" s="142"/>
      <c r="WKZ25" s="142"/>
      <c r="WLA25" s="142"/>
      <c r="WLB25" s="142"/>
      <c r="WLC25" s="142"/>
      <c r="WLD25" s="142"/>
      <c r="WLE25" s="142"/>
      <c r="WLF25" s="142"/>
      <c r="WLG25" s="142"/>
      <c r="WLH25" s="142"/>
      <c r="WLI25" s="142"/>
      <c r="WLJ25" s="142"/>
      <c r="WLK25" s="142"/>
      <c r="WLL25" s="142"/>
      <c r="WLM25" s="142"/>
      <c r="WLN25" s="142"/>
      <c r="WLO25" s="142"/>
      <c r="WLP25" s="142"/>
      <c r="WLQ25" s="142"/>
      <c r="WLR25" s="142"/>
      <c r="WLS25" s="142"/>
      <c r="WLT25" s="142"/>
      <c r="WLU25" s="142"/>
      <c r="WLV25" s="142"/>
      <c r="WLW25" s="142"/>
      <c r="WLX25" s="142"/>
      <c r="WLY25" s="142"/>
      <c r="WLZ25" s="142"/>
      <c r="WMA25" s="142"/>
      <c r="WMB25" s="142"/>
      <c r="WMC25" s="142"/>
      <c r="WMD25" s="142"/>
      <c r="WME25" s="142"/>
      <c r="WMF25" s="142"/>
      <c r="WMG25" s="142"/>
      <c r="WMH25" s="142"/>
      <c r="WMI25" s="142"/>
      <c r="WMJ25" s="142"/>
      <c r="WMK25" s="142"/>
      <c r="WML25" s="142"/>
      <c r="WMM25" s="142"/>
      <c r="WMN25" s="142"/>
      <c r="WMO25" s="142"/>
      <c r="WMP25" s="142"/>
      <c r="WMQ25" s="142"/>
      <c r="WMR25" s="142"/>
      <c r="WMS25" s="142"/>
      <c r="WMT25" s="142"/>
      <c r="WMU25" s="142"/>
      <c r="WMV25" s="142"/>
      <c r="WMW25" s="142"/>
      <c r="WMX25" s="142"/>
      <c r="WMY25" s="142"/>
      <c r="WMZ25" s="142"/>
      <c r="WNA25" s="142"/>
      <c r="WNB25" s="142"/>
      <c r="WNC25" s="142"/>
      <c r="WND25" s="142"/>
      <c r="WNE25" s="142"/>
      <c r="WNF25" s="142"/>
      <c r="WNG25" s="142"/>
      <c r="WNH25" s="142"/>
      <c r="WNI25" s="142"/>
      <c r="WNJ25" s="142"/>
      <c r="WNK25" s="142"/>
      <c r="WNL25" s="142"/>
      <c r="WNM25" s="142"/>
      <c r="WNN25" s="142"/>
      <c r="WNO25" s="142"/>
      <c r="WNP25" s="142"/>
      <c r="WNQ25" s="142"/>
      <c r="WNR25" s="142"/>
      <c r="WNS25" s="142"/>
      <c r="WNT25" s="142"/>
      <c r="WNU25" s="142"/>
      <c r="WNV25" s="142"/>
      <c r="WNW25" s="142"/>
      <c r="WNX25" s="142"/>
      <c r="WNY25" s="142"/>
      <c r="WNZ25" s="142"/>
      <c r="WOA25" s="142"/>
      <c r="WOB25" s="142"/>
      <c r="WOC25" s="142"/>
      <c r="WOD25" s="142"/>
      <c r="WOE25" s="142"/>
      <c r="WOF25" s="142"/>
      <c r="WOG25" s="142"/>
      <c r="WOH25" s="142"/>
      <c r="WOI25" s="142"/>
      <c r="WOJ25" s="142"/>
      <c r="WOK25" s="142"/>
      <c r="WOL25" s="142"/>
      <c r="WOM25" s="142"/>
      <c r="WON25" s="142"/>
      <c r="WOO25" s="142"/>
      <c r="WOP25" s="142"/>
      <c r="WOQ25" s="142"/>
      <c r="WOR25" s="142"/>
      <c r="WOS25" s="142"/>
      <c r="WOT25" s="142"/>
      <c r="WOU25" s="142"/>
      <c r="WOV25" s="142"/>
      <c r="WOW25" s="142"/>
      <c r="WOX25" s="142"/>
      <c r="WOY25" s="142"/>
      <c r="WOZ25" s="142"/>
      <c r="WPA25" s="142"/>
      <c r="WPB25" s="142"/>
      <c r="WPC25" s="142"/>
      <c r="WPD25" s="142"/>
      <c r="WPE25" s="142"/>
      <c r="WPF25" s="142"/>
      <c r="WPG25" s="142"/>
      <c r="WPH25" s="142"/>
      <c r="WPI25" s="142"/>
      <c r="WPJ25" s="142"/>
      <c r="WPK25" s="142"/>
      <c r="WPL25" s="142"/>
      <c r="WPM25" s="142"/>
      <c r="WPN25" s="142"/>
      <c r="WPO25" s="142"/>
      <c r="WPP25" s="142"/>
      <c r="WPQ25" s="142"/>
      <c r="WPR25" s="142"/>
      <c r="WPS25" s="142"/>
      <c r="WPT25" s="142"/>
      <c r="WPU25" s="142"/>
      <c r="WPV25" s="142"/>
      <c r="WPW25" s="142"/>
      <c r="WPX25" s="142"/>
      <c r="WPY25" s="142"/>
      <c r="WPZ25" s="142"/>
      <c r="WQA25" s="142"/>
      <c r="WQB25" s="142"/>
      <c r="WQC25" s="142"/>
      <c r="WQD25" s="142"/>
      <c r="WQE25" s="142"/>
      <c r="WQF25" s="142"/>
      <c r="WQG25" s="142"/>
      <c r="WQH25" s="142"/>
      <c r="WQI25" s="142"/>
      <c r="WQJ25" s="142"/>
      <c r="WQK25" s="142"/>
      <c r="WQL25" s="142"/>
      <c r="WQM25" s="142"/>
      <c r="WQN25" s="142"/>
      <c r="WQO25" s="142"/>
      <c r="WQP25" s="142"/>
      <c r="WQQ25" s="142"/>
      <c r="WQR25" s="142"/>
      <c r="WQS25" s="142"/>
      <c r="WQT25" s="142"/>
      <c r="WQU25" s="142"/>
      <c r="WQV25" s="142"/>
      <c r="WQW25" s="142"/>
      <c r="WQX25" s="142"/>
      <c r="WQY25" s="142"/>
      <c r="WQZ25" s="142"/>
      <c r="WRA25" s="142"/>
      <c r="WRB25" s="142"/>
      <c r="WRC25" s="142"/>
      <c r="WRD25" s="142"/>
      <c r="WRE25" s="142"/>
      <c r="WRF25" s="142"/>
      <c r="WRG25" s="142"/>
      <c r="WRH25" s="142"/>
      <c r="WRI25" s="142"/>
      <c r="WRJ25" s="142"/>
      <c r="WRK25" s="142"/>
      <c r="WRL25" s="142"/>
      <c r="WRM25" s="142"/>
      <c r="WRN25" s="142"/>
      <c r="WRO25" s="142"/>
      <c r="WRP25" s="142"/>
      <c r="WRQ25" s="142"/>
      <c r="WRR25" s="142"/>
      <c r="WRS25" s="142"/>
      <c r="WRT25" s="142"/>
      <c r="WRU25" s="142"/>
      <c r="WRV25" s="142"/>
      <c r="WRW25" s="142"/>
      <c r="WRX25" s="142"/>
      <c r="WRY25" s="142"/>
      <c r="WRZ25" s="142"/>
      <c r="WSA25" s="142"/>
      <c r="WSB25" s="142"/>
      <c r="WSC25" s="142"/>
      <c r="WSD25" s="142"/>
      <c r="WSE25" s="142"/>
      <c r="WSF25" s="142"/>
      <c r="WSG25" s="142"/>
      <c r="WSH25" s="142"/>
      <c r="WSI25" s="142"/>
      <c r="WSJ25" s="142"/>
      <c r="WSK25" s="142"/>
      <c r="WSL25" s="142"/>
      <c r="WSM25" s="142"/>
      <c r="WSN25" s="142"/>
      <c r="WSO25" s="142"/>
      <c r="WSP25" s="142"/>
      <c r="WSQ25" s="142"/>
      <c r="WSR25" s="142"/>
      <c r="WSS25" s="142"/>
      <c r="WST25" s="142"/>
      <c r="WSU25" s="142"/>
      <c r="WSV25" s="142"/>
      <c r="WSW25" s="142"/>
      <c r="WSX25" s="142"/>
      <c r="WSY25" s="142"/>
      <c r="WSZ25" s="142"/>
      <c r="WTA25" s="142"/>
      <c r="WTB25" s="142"/>
      <c r="WTC25" s="142"/>
      <c r="WTD25" s="142"/>
      <c r="WTE25" s="142"/>
      <c r="WTF25" s="142"/>
      <c r="WTG25" s="142"/>
      <c r="WTH25" s="142"/>
      <c r="WTI25" s="142"/>
      <c r="WTJ25" s="142"/>
      <c r="WTK25" s="142"/>
      <c r="WTL25" s="142"/>
      <c r="WTM25" s="142"/>
      <c r="WTN25" s="142"/>
      <c r="WTO25" s="142"/>
      <c r="WTP25" s="142"/>
      <c r="WTQ25" s="142"/>
      <c r="WTR25" s="142"/>
      <c r="WTS25" s="142"/>
      <c r="WTT25" s="142"/>
      <c r="WTU25" s="142"/>
      <c r="WTV25" s="142"/>
      <c r="WTW25" s="142"/>
      <c r="WTX25" s="142"/>
      <c r="WTY25" s="142"/>
      <c r="WTZ25" s="142"/>
      <c r="WUA25" s="142"/>
      <c r="WUB25" s="142"/>
      <c r="WUC25" s="142"/>
      <c r="WUD25" s="142"/>
      <c r="WUE25" s="142"/>
      <c r="WUF25" s="142"/>
      <c r="WUG25" s="142"/>
      <c r="WUH25" s="142"/>
      <c r="WUI25" s="142"/>
      <c r="WUJ25" s="142"/>
      <c r="WUK25" s="142"/>
      <c r="WUL25" s="142"/>
      <c r="WUM25" s="142"/>
      <c r="WUN25" s="142"/>
      <c r="WUO25" s="142"/>
      <c r="WUP25" s="142"/>
      <c r="WUQ25" s="142"/>
      <c r="WUR25" s="142"/>
      <c r="WUS25" s="142"/>
      <c r="WUT25" s="142"/>
      <c r="WUU25" s="142"/>
      <c r="WUV25" s="142"/>
      <c r="WUW25" s="142"/>
      <c r="WUX25" s="142"/>
      <c r="WUY25" s="142"/>
      <c r="WUZ25" s="142"/>
      <c r="WVA25" s="142"/>
      <c r="WVB25" s="142"/>
      <c r="WVC25" s="142"/>
      <c r="WVD25" s="142"/>
      <c r="WVE25" s="142"/>
      <c r="WVF25" s="142"/>
      <c r="WVG25" s="142"/>
      <c r="WVH25" s="142"/>
      <c r="WVI25" s="142"/>
      <c r="WVJ25" s="142"/>
      <c r="WVK25" s="142"/>
      <c r="WVL25" s="142"/>
      <c r="WVM25" s="142"/>
      <c r="WVN25" s="142"/>
      <c r="WVO25" s="142"/>
      <c r="WVP25" s="142"/>
      <c r="WVQ25" s="142"/>
      <c r="WVR25" s="142"/>
      <c r="WVS25" s="142"/>
      <c r="WVT25" s="142"/>
      <c r="WVU25" s="142"/>
      <c r="WVV25" s="142"/>
      <c r="WVW25" s="142"/>
      <c r="WVX25" s="142"/>
      <c r="WVY25" s="142"/>
      <c r="WVZ25" s="142"/>
      <c r="WWA25" s="142"/>
      <c r="WWB25" s="142"/>
      <c r="WWC25" s="142"/>
      <c r="WWD25" s="142"/>
      <c r="WWE25" s="142"/>
      <c r="WWF25" s="142"/>
      <c r="WWG25" s="142"/>
      <c r="WWH25" s="142"/>
      <c r="WWI25" s="142"/>
      <c r="WWJ25" s="142"/>
      <c r="WWK25" s="142"/>
      <c r="WWL25" s="142"/>
      <c r="WWM25" s="142"/>
      <c r="WWN25" s="142"/>
      <c r="WWO25" s="142"/>
      <c r="WWP25" s="142"/>
      <c r="WWQ25" s="142"/>
      <c r="WWR25" s="142"/>
      <c r="WWS25" s="142"/>
      <c r="WWT25" s="142"/>
      <c r="WWU25" s="142"/>
      <c r="WWV25" s="142"/>
      <c r="WWW25" s="142"/>
      <c r="WWX25" s="142"/>
      <c r="WWY25" s="142"/>
      <c r="WWZ25" s="142"/>
      <c r="WXA25" s="142"/>
      <c r="WXB25" s="142"/>
      <c r="WXC25" s="142"/>
      <c r="WXD25" s="142"/>
      <c r="WXE25" s="142"/>
      <c r="WXF25" s="142"/>
      <c r="WXG25" s="142"/>
      <c r="WXH25" s="142"/>
      <c r="WXI25" s="142"/>
      <c r="WXJ25" s="142"/>
      <c r="WXK25" s="142"/>
      <c r="WXL25" s="142"/>
      <c r="WXM25" s="142"/>
      <c r="WXN25" s="142"/>
      <c r="WXO25" s="142"/>
      <c r="WXP25" s="142"/>
      <c r="WXQ25" s="142"/>
      <c r="WXR25" s="142"/>
      <c r="WXS25" s="142"/>
      <c r="WXT25" s="142"/>
      <c r="WXU25" s="142"/>
      <c r="WXV25" s="142"/>
      <c r="WXW25" s="142"/>
      <c r="WXX25" s="142"/>
      <c r="WXY25" s="142"/>
      <c r="WXZ25" s="142"/>
      <c r="WYA25" s="142"/>
      <c r="WYB25" s="142"/>
      <c r="WYC25" s="142"/>
      <c r="WYD25" s="142"/>
      <c r="WYE25" s="142"/>
      <c r="WYF25" s="142"/>
      <c r="WYG25" s="142"/>
      <c r="WYH25" s="142"/>
      <c r="WYI25" s="142"/>
      <c r="WYJ25" s="142"/>
      <c r="WYK25" s="142"/>
      <c r="WYL25" s="142"/>
      <c r="WYM25" s="142"/>
      <c r="WYN25" s="142"/>
      <c r="WYO25" s="142"/>
      <c r="WYP25" s="142"/>
      <c r="WYQ25" s="142"/>
      <c r="WYR25" s="142"/>
      <c r="WYS25" s="142"/>
      <c r="WYT25" s="142"/>
      <c r="WYU25" s="142"/>
      <c r="WYV25" s="142"/>
      <c r="WYW25" s="142"/>
      <c r="WYX25" s="142"/>
      <c r="WYY25" s="142"/>
      <c r="WYZ25" s="142"/>
      <c r="WZA25" s="142"/>
      <c r="WZB25" s="142"/>
      <c r="WZC25" s="142"/>
      <c r="WZD25" s="142"/>
      <c r="WZE25" s="142"/>
      <c r="WZF25" s="142"/>
      <c r="WZG25" s="142"/>
      <c r="WZH25" s="142"/>
      <c r="WZI25" s="142"/>
      <c r="WZJ25" s="142"/>
      <c r="WZK25" s="142"/>
      <c r="WZL25" s="142"/>
      <c r="WZM25" s="142"/>
      <c r="WZN25" s="142"/>
      <c r="WZO25" s="142"/>
      <c r="WZP25" s="142"/>
      <c r="WZQ25" s="142"/>
      <c r="WZR25" s="142"/>
      <c r="WZS25" s="142"/>
      <c r="WZT25" s="142"/>
      <c r="WZU25" s="142"/>
      <c r="WZV25" s="142"/>
      <c r="WZW25" s="142"/>
      <c r="WZX25" s="142"/>
      <c r="WZY25" s="142"/>
      <c r="WZZ25" s="142"/>
      <c r="XAA25" s="142"/>
      <c r="XAB25" s="142"/>
      <c r="XAC25" s="142"/>
      <c r="XAD25" s="142"/>
      <c r="XAE25" s="142"/>
      <c r="XAF25" s="142"/>
      <c r="XAG25" s="142"/>
      <c r="XAH25" s="142"/>
      <c r="XAI25" s="142"/>
      <c r="XAJ25" s="142"/>
      <c r="XAK25" s="142"/>
      <c r="XAL25" s="142"/>
      <c r="XAM25" s="142"/>
      <c r="XAN25" s="142"/>
      <c r="XAO25" s="142"/>
      <c r="XAP25" s="142"/>
      <c r="XAQ25" s="142"/>
      <c r="XAR25" s="142"/>
      <c r="XAS25" s="142"/>
      <c r="XAT25" s="142"/>
      <c r="XAU25" s="142"/>
      <c r="XAV25" s="142"/>
      <c r="XAW25" s="142"/>
      <c r="XAX25" s="142"/>
      <c r="XAY25" s="142"/>
      <c r="XAZ25" s="142"/>
      <c r="XBA25" s="142"/>
      <c r="XBB25" s="142"/>
      <c r="XBC25" s="142"/>
      <c r="XBD25" s="142"/>
      <c r="XBE25" s="142"/>
      <c r="XBF25" s="142"/>
      <c r="XBG25" s="142"/>
      <c r="XBH25" s="142"/>
      <c r="XBI25" s="142"/>
      <c r="XBJ25" s="142"/>
      <c r="XBK25" s="142"/>
      <c r="XBL25" s="142"/>
      <c r="XBM25" s="142"/>
      <c r="XBN25" s="142"/>
      <c r="XBO25" s="142"/>
      <c r="XBP25" s="142"/>
      <c r="XBQ25" s="142"/>
      <c r="XBR25" s="142"/>
      <c r="XBS25" s="142"/>
      <c r="XBT25" s="142"/>
      <c r="XBU25" s="142"/>
      <c r="XBV25" s="142"/>
      <c r="XBW25" s="142"/>
      <c r="XBX25" s="142"/>
      <c r="XBY25" s="142"/>
      <c r="XBZ25" s="142"/>
      <c r="XCA25" s="142"/>
      <c r="XCB25" s="142"/>
      <c r="XCC25" s="142"/>
      <c r="XCD25" s="142"/>
      <c r="XCE25" s="142"/>
      <c r="XCF25" s="142"/>
      <c r="XCG25" s="142"/>
      <c r="XCH25" s="142"/>
      <c r="XCI25" s="142"/>
      <c r="XCJ25" s="142"/>
      <c r="XCK25" s="142"/>
      <c r="XCL25" s="142"/>
      <c r="XCM25" s="142"/>
      <c r="XCN25" s="142"/>
      <c r="XCO25" s="142"/>
      <c r="XCP25" s="142"/>
      <c r="XCQ25" s="142"/>
      <c r="XCR25" s="142"/>
      <c r="XCS25" s="142"/>
      <c r="XCT25" s="142"/>
      <c r="XCU25" s="142"/>
      <c r="XCV25" s="142"/>
      <c r="XCW25" s="142"/>
      <c r="XCX25" s="142"/>
      <c r="XCY25" s="142"/>
      <c r="XCZ25" s="142"/>
      <c r="XDA25" s="142"/>
      <c r="XDB25" s="142"/>
      <c r="XDC25" s="142"/>
      <c r="XDD25" s="142"/>
      <c r="XDE25" s="142"/>
      <c r="XDF25" s="142"/>
      <c r="XDG25" s="142"/>
      <c r="XDH25" s="142"/>
      <c r="XDI25" s="142"/>
      <c r="XDJ25" s="142"/>
      <c r="XDK25" s="142"/>
      <c r="XDL25" s="142"/>
      <c r="XDM25" s="142"/>
      <c r="XDN25" s="142"/>
      <c r="XDO25" s="142"/>
      <c r="XDP25" s="142"/>
      <c r="XDQ25" s="142"/>
      <c r="XDR25" s="142"/>
      <c r="XDS25" s="142"/>
      <c r="XDT25" s="142"/>
      <c r="XDU25" s="142"/>
      <c r="XDV25" s="142"/>
      <c r="XDW25" s="142"/>
      <c r="XDX25" s="142"/>
      <c r="XDY25" s="142"/>
      <c r="XDZ25" s="142"/>
      <c r="XEA25" s="142"/>
      <c r="XEB25" s="142"/>
      <c r="XEC25" s="142"/>
      <c r="XED25" s="142"/>
      <c r="XEE25" s="142"/>
      <c r="XEF25" s="142"/>
      <c r="XEG25" s="142"/>
      <c r="XEH25" s="142"/>
      <c r="XEI25" s="142"/>
      <c r="XEJ25" s="142"/>
      <c r="XEK25" s="142"/>
      <c r="XEL25" s="142"/>
      <c r="XEM25" s="142"/>
      <c r="XEN25" s="142"/>
      <c r="XEO25" s="142"/>
      <c r="XEP25" s="142"/>
      <c r="XEQ25" s="142"/>
      <c r="XER25" s="142"/>
      <c r="XES25" s="142"/>
      <c r="XET25" s="142"/>
      <c r="XEU25" s="142"/>
      <c r="XEV25" s="142"/>
      <c r="XEW25" s="142"/>
      <c r="XEX25" s="142"/>
      <c r="XEY25" s="142"/>
      <c r="XEZ25" s="142"/>
      <c r="XFA25" s="142"/>
      <c r="XFB25" s="142"/>
      <c r="XFC25" s="142"/>
      <c r="XFD25" s="142"/>
    </row>
    <row r="26" spans="1:16384" s="160" customFormat="1" ht="15.6">
      <c r="A26" s="161">
        <v>24</v>
      </c>
      <c r="B26" s="162" t="s">
        <v>1562</v>
      </c>
      <c r="C26" s="162" t="s">
        <v>1563</v>
      </c>
      <c r="D26" s="163" t="s">
        <v>1564</v>
      </c>
      <c r="E26" s="162" t="s">
        <v>2980</v>
      </c>
      <c r="F26" s="162" t="s">
        <v>126</v>
      </c>
      <c r="G26" s="162" t="s">
        <v>43</v>
      </c>
      <c r="H26" s="164" t="s">
        <v>3003</v>
      </c>
      <c r="I26" s="162" t="s">
        <v>3278</v>
      </c>
      <c r="J26" s="165" t="s">
        <v>3219</v>
      </c>
      <c r="K26" s="162"/>
      <c r="L26" s="162"/>
      <c r="M26" s="162"/>
      <c r="N26" s="166"/>
      <c r="O26" s="166"/>
      <c r="P26" s="167"/>
      <c r="Q26" s="167"/>
      <c r="R26" s="163" t="s">
        <v>3279</v>
      </c>
      <c r="S26" s="163" t="s">
        <v>3277</v>
      </c>
      <c r="T26" s="149"/>
      <c r="U26" s="142"/>
      <c r="V26" s="142"/>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142"/>
      <c r="AT26" s="142"/>
      <c r="AU26" s="142"/>
      <c r="AV26" s="142"/>
      <c r="AW26" s="142"/>
      <c r="AX26" s="142"/>
      <c r="AY26" s="142"/>
      <c r="AZ26" s="142"/>
      <c r="BA26" s="142"/>
      <c r="BB26" s="142"/>
      <c r="BC26" s="142"/>
      <c r="BD26" s="142"/>
      <c r="BE26" s="142"/>
      <c r="BF26" s="142"/>
      <c r="BG26" s="142"/>
      <c r="BH26" s="142"/>
      <c r="BI26" s="142"/>
      <c r="BJ26" s="142"/>
      <c r="BK26" s="142"/>
      <c r="BL26" s="142"/>
      <c r="BM26" s="142"/>
      <c r="BN26" s="142"/>
      <c r="BO26" s="142"/>
      <c r="BP26" s="142"/>
      <c r="BQ26" s="142"/>
      <c r="BR26" s="142"/>
      <c r="BS26" s="142"/>
      <c r="BT26" s="142"/>
      <c r="BU26" s="142"/>
      <c r="BV26" s="142"/>
      <c r="BW26" s="142"/>
      <c r="BX26" s="142"/>
      <c r="BY26" s="142"/>
      <c r="BZ26" s="142"/>
      <c r="CA26" s="142"/>
      <c r="CB26" s="142"/>
      <c r="CC26" s="142"/>
      <c r="CD26" s="142"/>
      <c r="CE26" s="142"/>
      <c r="CF26" s="142"/>
      <c r="CG26" s="142"/>
      <c r="CH26" s="142"/>
      <c r="CI26" s="142"/>
      <c r="CJ26" s="142"/>
      <c r="CK26" s="142"/>
      <c r="CL26" s="142"/>
      <c r="CM26" s="142"/>
      <c r="CN26" s="142"/>
      <c r="CO26" s="142"/>
      <c r="CP26" s="142"/>
      <c r="CQ26" s="142"/>
      <c r="CR26" s="142"/>
      <c r="CS26" s="142"/>
      <c r="CT26" s="142"/>
      <c r="CU26" s="142"/>
      <c r="CV26" s="142"/>
      <c r="CW26" s="142"/>
      <c r="CX26" s="142"/>
      <c r="CY26" s="142"/>
      <c r="CZ26" s="142"/>
      <c r="DA26" s="142"/>
      <c r="DB26" s="142"/>
      <c r="DC26" s="142"/>
      <c r="DD26" s="142"/>
      <c r="DE26" s="142"/>
      <c r="DF26" s="142"/>
      <c r="DG26" s="142"/>
      <c r="DH26" s="142"/>
      <c r="DI26" s="142"/>
      <c r="DJ26" s="142"/>
      <c r="DK26" s="142"/>
      <c r="DL26" s="142"/>
      <c r="DM26" s="142"/>
      <c r="DN26" s="142"/>
      <c r="DO26" s="142"/>
      <c r="DP26" s="142"/>
      <c r="DQ26" s="142"/>
      <c r="DR26" s="142"/>
      <c r="DS26" s="142"/>
      <c r="DT26" s="142"/>
      <c r="DU26" s="142"/>
      <c r="DV26" s="142"/>
      <c r="DW26" s="142"/>
      <c r="DX26" s="142"/>
      <c r="DY26" s="142"/>
      <c r="DZ26" s="142"/>
      <c r="EA26" s="142"/>
      <c r="EB26" s="142"/>
      <c r="EC26" s="142"/>
      <c r="ED26" s="142"/>
      <c r="EE26" s="142"/>
      <c r="EF26" s="142"/>
      <c r="EG26" s="142"/>
      <c r="EH26" s="142"/>
      <c r="EI26" s="142"/>
      <c r="EJ26" s="142"/>
      <c r="EK26" s="142"/>
      <c r="EL26" s="142"/>
      <c r="EM26" s="142"/>
      <c r="EN26" s="142"/>
      <c r="EO26" s="142"/>
      <c r="EP26" s="142"/>
      <c r="EQ26" s="142"/>
      <c r="ER26" s="142"/>
      <c r="ES26" s="142"/>
      <c r="ET26" s="142"/>
      <c r="EU26" s="142"/>
      <c r="EV26" s="142"/>
      <c r="EW26" s="142"/>
      <c r="EX26" s="142"/>
      <c r="EY26" s="142"/>
      <c r="EZ26" s="142"/>
      <c r="FA26" s="142"/>
      <c r="FB26" s="142"/>
      <c r="FC26" s="142"/>
      <c r="FD26" s="142"/>
      <c r="FE26" s="142"/>
      <c r="FF26" s="142"/>
      <c r="FG26" s="142"/>
      <c r="FH26" s="142"/>
      <c r="FI26" s="142"/>
      <c r="FJ26" s="142"/>
      <c r="FK26" s="142"/>
      <c r="FL26" s="142"/>
      <c r="FM26" s="142"/>
      <c r="FN26" s="142"/>
      <c r="FO26" s="142"/>
      <c r="FP26" s="142"/>
      <c r="FQ26" s="142"/>
      <c r="FR26" s="142"/>
      <c r="FS26" s="142"/>
      <c r="FT26" s="142"/>
      <c r="FU26" s="142"/>
      <c r="FV26" s="142"/>
      <c r="FW26" s="142"/>
      <c r="FX26" s="142"/>
      <c r="FY26" s="142"/>
      <c r="FZ26" s="142"/>
      <c r="GA26" s="142"/>
      <c r="GB26" s="142"/>
      <c r="GC26" s="142"/>
      <c r="GD26" s="142"/>
      <c r="GE26" s="142"/>
      <c r="GF26" s="142"/>
      <c r="GG26" s="142"/>
      <c r="GH26" s="142"/>
      <c r="GI26" s="142"/>
      <c r="GJ26" s="142"/>
      <c r="GK26" s="142"/>
      <c r="GL26" s="142"/>
      <c r="GM26" s="142"/>
      <c r="GN26" s="142"/>
      <c r="GO26" s="142"/>
      <c r="GP26" s="142"/>
      <c r="GQ26" s="142"/>
      <c r="GR26" s="142"/>
      <c r="GS26" s="142"/>
      <c r="GT26" s="142"/>
      <c r="GU26" s="142"/>
      <c r="GV26" s="142"/>
      <c r="GW26" s="142"/>
      <c r="GX26" s="142"/>
      <c r="GY26" s="142"/>
      <c r="GZ26" s="142"/>
      <c r="HA26" s="142"/>
      <c r="HB26" s="142"/>
      <c r="HC26" s="142"/>
      <c r="HD26" s="142"/>
      <c r="HE26" s="142"/>
      <c r="HF26" s="142"/>
      <c r="HG26" s="142"/>
      <c r="HH26" s="142"/>
      <c r="HI26" s="142"/>
      <c r="HJ26" s="142"/>
      <c r="HK26" s="142"/>
      <c r="HL26" s="142"/>
      <c r="HM26" s="142"/>
      <c r="HN26" s="142"/>
      <c r="HO26" s="142"/>
      <c r="HP26" s="142"/>
      <c r="HQ26" s="142"/>
      <c r="HR26" s="142"/>
      <c r="HS26" s="142"/>
      <c r="HT26" s="142"/>
      <c r="HU26" s="142"/>
      <c r="HV26" s="142"/>
      <c r="HW26" s="142"/>
      <c r="HX26" s="142"/>
      <c r="HY26" s="142"/>
      <c r="HZ26" s="142"/>
      <c r="IA26" s="142"/>
      <c r="IB26" s="142"/>
      <c r="IC26" s="142"/>
      <c r="ID26" s="142"/>
      <c r="IE26" s="142"/>
      <c r="IF26" s="142"/>
      <c r="IG26" s="142"/>
      <c r="IH26" s="142"/>
      <c r="II26" s="142"/>
      <c r="IJ26" s="142"/>
      <c r="IK26" s="142"/>
      <c r="IL26" s="142"/>
      <c r="IM26" s="142"/>
      <c r="IN26" s="142"/>
      <c r="IO26" s="142"/>
      <c r="IP26" s="142"/>
      <c r="IQ26" s="142"/>
      <c r="IR26" s="142"/>
      <c r="IS26" s="142"/>
      <c r="IT26" s="142"/>
      <c r="IU26" s="142"/>
      <c r="IV26" s="142"/>
      <c r="IW26" s="142"/>
      <c r="IX26" s="142"/>
      <c r="IY26" s="142"/>
      <c r="IZ26" s="142"/>
      <c r="JA26" s="142"/>
      <c r="JB26" s="142"/>
      <c r="JC26" s="142"/>
      <c r="JD26" s="142"/>
      <c r="JE26" s="142"/>
      <c r="JF26" s="142"/>
      <c r="JG26" s="142"/>
      <c r="JH26" s="142"/>
      <c r="JI26" s="142"/>
      <c r="JJ26" s="142"/>
      <c r="JK26" s="142"/>
      <c r="JL26" s="142"/>
      <c r="JM26" s="142"/>
      <c r="JN26" s="142"/>
      <c r="JO26" s="142"/>
      <c r="JP26" s="142"/>
      <c r="JQ26" s="142"/>
      <c r="JR26" s="142"/>
      <c r="JS26" s="142"/>
      <c r="JT26" s="142"/>
      <c r="JU26" s="142"/>
      <c r="JV26" s="142"/>
      <c r="JW26" s="142"/>
      <c r="JX26" s="142"/>
      <c r="JY26" s="142"/>
      <c r="JZ26" s="142"/>
      <c r="KA26" s="142"/>
      <c r="KB26" s="142"/>
      <c r="KC26" s="142"/>
      <c r="KD26" s="142"/>
      <c r="KE26" s="142"/>
      <c r="KF26" s="142"/>
      <c r="KG26" s="142"/>
      <c r="KH26" s="142"/>
      <c r="KI26" s="142"/>
      <c r="KJ26" s="142"/>
      <c r="KK26" s="142"/>
      <c r="KL26" s="142"/>
      <c r="KM26" s="142"/>
      <c r="KN26" s="142"/>
      <c r="KO26" s="142"/>
      <c r="KP26" s="142"/>
      <c r="KQ26" s="142"/>
      <c r="KR26" s="142"/>
      <c r="KS26" s="142"/>
      <c r="KT26" s="142"/>
      <c r="KU26" s="142"/>
      <c r="KV26" s="142"/>
      <c r="KW26" s="142"/>
      <c r="KX26" s="142"/>
      <c r="KY26" s="142"/>
      <c r="KZ26" s="142"/>
      <c r="LA26" s="142"/>
      <c r="LB26" s="142"/>
      <c r="LC26" s="142"/>
      <c r="LD26" s="142"/>
      <c r="LE26" s="142"/>
      <c r="LF26" s="142"/>
      <c r="LG26" s="142"/>
      <c r="LH26" s="142"/>
      <c r="LI26" s="142"/>
      <c r="LJ26" s="142"/>
      <c r="LK26" s="142"/>
      <c r="LL26" s="142"/>
      <c r="LM26" s="142"/>
      <c r="LN26" s="142"/>
      <c r="LO26" s="142"/>
      <c r="LP26" s="142"/>
      <c r="LQ26" s="142"/>
      <c r="LR26" s="142"/>
      <c r="LS26" s="142"/>
      <c r="LT26" s="142"/>
      <c r="LU26" s="142"/>
      <c r="LV26" s="142"/>
      <c r="LW26" s="142"/>
      <c r="LX26" s="142"/>
      <c r="LY26" s="142"/>
      <c r="LZ26" s="142"/>
      <c r="MA26" s="142"/>
      <c r="MB26" s="142"/>
      <c r="MC26" s="142"/>
      <c r="MD26" s="142"/>
      <c r="ME26" s="142"/>
      <c r="MF26" s="142"/>
      <c r="MG26" s="142"/>
      <c r="MH26" s="142"/>
      <c r="MI26" s="142"/>
      <c r="MJ26" s="142"/>
      <c r="MK26" s="142"/>
      <c r="ML26" s="142"/>
      <c r="MM26" s="142"/>
      <c r="MN26" s="142"/>
      <c r="MO26" s="142"/>
      <c r="MP26" s="142"/>
      <c r="MQ26" s="142"/>
      <c r="MR26" s="142"/>
      <c r="MS26" s="142"/>
      <c r="MT26" s="142"/>
      <c r="MU26" s="142"/>
      <c r="MV26" s="142"/>
      <c r="MW26" s="142"/>
      <c r="MX26" s="142"/>
      <c r="MY26" s="142"/>
      <c r="MZ26" s="142"/>
      <c r="NA26" s="142"/>
      <c r="NB26" s="142"/>
      <c r="NC26" s="142"/>
      <c r="ND26" s="142"/>
      <c r="NE26" s="142"/>
      <c r="NF26" s="142"/>
      <c r="NG26" s="142"/>
      <c r="NH26" s="142"/>
      <c r="NI26" s="142"/>
      <c r="NJ26" s="142"/>
      <c r="NK26" s="142"/>
      <c r="NL26" s="142"/>
      <c r="NM26" s="142"/>
      <c r="NN26" s="142"/>
      <c r="NO26" s="142"/>
      <c r="NP26" s="142"/>
      <c r="NQ26" s="142"/>
      <c r="NR26" s="142"/>
      <c r="NS26" s="142"/>
      <c r="NT26" s="142"/>
      <c r="NU26" s="142"/>
      <c r="NV26" s="142"/>
      <c r="NW26" s="142"/>
      <c r="NX26" s="142"/>
      <c r="NY26" s="142"/>
      <c r="NZ26" s="142"/>
      <c r="OA26" s="142"/>
      <c r="OB26" s="142"/>
      <c r="OC26" s="142"/>
      <c r="OD26" s="142"/>
      <c r="OE26" s="142"/>
      <c r="OF26" s="142"/>
      <c r="OG26" s="142"/>
      <c r="OH26" s="142"/>
      <c r="OI26" s="142"/>
      <c r="OJ26" s="142"/>
      <c r="OK26" s="142"/>
      <c r="OL26" s="142"/>
      <c r="OM26" s="142"/>
      <c r="ON26" s="142"/>
      <c r="OO26" s="142"/>
      <c r="OP26" s="142"/>
      <c r="OQ26" s="142"/>
      <c r="OR26" s="142"/>
      <c r="OS26" s="142"/>
      <c r="OT26" s="142"/>
      <c r="OU26" s="142"/>
      <c r="OV26" s="142"/>
      <c r="OW26" s="142"/>
      <c r="OX26" s="142"/>
      <c r="OY26" s="142"/>
      <c r="OZ26" s="142"/>
      <c r="PA26" s="142"/>
      <c r="PB26" s="142"/>
      <c r="PC26" s="142"/>
      <c r="PD26" s="142"/>
      <c r="PE26" s="142"/>
      <c r="PF26" s="142"/>
      <c r="PG26" s="142"/>
      <c r="PH26" s="142"/>
      <c r="PI26" s="142"/>
      <c r="PJ26" s="142"/>
      <c r="PK26" s="142"/>
      <c r="PL26" s="142"/>
      <c r="PM26" s="142"/>
      <c r="PN26" s="142"/>
      <c r="PO26" s="142"/>
      <c r="PP26" s="142"/>
      <c r="PQ26" s="142"/>
      <c r="PR26" s="142"/>
      <c r="PS26" s="142"/>
      <c r="PT26" s="142"/>
      <c r="PU26" s="142"/>
      <c r="PV26" s="142"/>
      <c r="PW26" s="142"/>
      <c r="PX26" s="142"/>
      <c r="PY26" s="142"/>
      <c r="PZ26" s="142"/>
      <c r="QA26" s="142"/>
      <c r="QB26" s="142"/>
      <c r="QC26" s="142"/>
      <c r="QD26" s="142"/>
      <c r="QE26" s="142"/>
      <c r="QF26" s="142"/>
      <c r="QG26" s="142"/>
      <c r="QH26" s="142"/>
      <c r="QI26" s="142"/>
      <c r="QJ26" s="142"/>
      <c r="QK26" s="142"/>
      <c r="QL26" s="142"/>
      <c r="QM26" s="142"/>
      <c r="QN26" s="142"/>
      <c r="QO26" s="142"/>
      <c r="QP26" s="142"/>
      <c r="QQ26" s="142"/>
      <c r="QR26" s="142"/>
      <c r="QS26" s="142"/>
      <c r="QT26" s="142"/>
      <c r="QU26" s="142"/>
      <c r="QV26" s="142"/>
      <c r="QW26" s="142"/>
      <c r="QX26" s="142"/>
      <c r="QY26" s="142"/>
      <c r="QZ26" s="142"/>
      <c r="RA26" s="142"/>
      <c r="RB26" s="142"/>
      <c r="RC26" s="142"/>
      <c r="RD26" s="142"/>
      <c r="RE26" s="142"/>
      <c r="RF26" s="142"/>
      <c r="RG26" s="142"/>
      <c r="RH26" s="142"/>
      <c r="RI26" s="142"/>
      <c r="RJ26" s="142"/>
      <c r="RK26" s="142"/>
      <c r="RL26" s="142"/>
      <c r="RM26" s="142"/>
      <c r="RN26" s="142"/>
      <c r="RO26" s="142"/>
      <c r="RP26" s="142"/>
      <c r="RQ26" s="142"/>
      <c r="RR26" s="142"/>
      <c r="RS26" s="142"/>
      <c r="RT26" s="142"/>
      <c r="RU26" s="142"/>
      <c r="RV26" s="142"/>
      <c r="RW26" s="142"/>
      <c r="RX26" s="142"/>
      <c r="RY26" s="142"/>
      <c r="RZ26" s="142"/>
      <c r="SA26" s="142"/>
      <c r="SB26" s="142"/>
      <c r="SC26" s="142"/>
      <c r="SD26" s="142"/>
      <c r="SE26" s="142"/>
      <c r="SF26" s="142"/>
      <c r="SG26" s="142"/>
      <c r="SH26" s="142"/>
      <c r="SI26" s="142"/>
      <c r="SJ26" s="142"/>
      <c r="SK26" s="142"/>
      <c r="SL26" s="142"/>
      <c r="SM26" s="142"/>
      <c r="SN26" s="142"/>
      <c r="SO26" s="142"/>
      <c r="SP26" s="142"/>
      <c r="SQ26" s="142"/>
      <c r="SR26" s="142"/>
      <c r="SS26" s="142"/>
      <c r="ST26" s="142"/>
      <c r="SU26" s="142"/>
      <c r="SV26" s="142"/>
      <c r="SW26" s="142"/>
      <c r="SX26" s="142"/>
      <c r="SY26" s="142"/>
      <c r="SZ26" s="142"/>
      <c r="TA26" s="142"/>
      <c r="TB26" s="142"/>
      <c r="TC26" s="142"/>
      <c r="TD26" s="142"/>
      <c r="TE26" s="142"/>
      <c r="TF26" s="142"/>
      <c r="TG26" s="142"/>
      <c r="TH26" s="142"/>
      <c r="TI26" s="142"/>
      <c r="TJ26" s="142"/>
      <c r="TK26" s="142"/>
      <c r="TL26" s="142"/>
      <c r="TM26" s="142"/>
      <c r="TN26" s="142"/>
      <c r="TO26" s="142"/>
      <c r="TP26" s="142"/>
      <c r="TQ26" s="142"/>
      <c r="TR26" s="142"/>
      <c r="TS26" s="142"/>
      <c r="TT26" s="142"/>
      <c r="TU26" s="142"/>
      <c r="TV26" s="142"/>
      <c r="TW26" s="142"/>
      <c r="TX26" s="142"/>
      <c r="TY26" s="142"/>
      <c r="TZ26" s="142"/>
      <c r="UA26" s="142"/>
      <c r="UB26" s="142"/>
      <c r="UC26" s="142"/>
      <c r="UD26" s="142"/>
      <c r="UE26" s="142"/>
      <c r="UF26" s="142"/>
      <c r="UG26" s="142"/>
      <c r="UH26" s="142"/>
      <c r="UI26" s="142"/>
      <c r="UJ26" s="142"/>
      <c r="UK26" s="142"/>
      <c r="UL26" s="142"/>
      <c r="UM26" s="142"/>
      <c r="UN26" s="142"/>
      <c r="UO26" s="142"/>
      <c r="UP26" s="142"/>
      <c r="UQ26" s="142"/>
      <c r="UR26" s="142"/>
      <c r="US26" s="142"/>
      <c r="UT26" s="142"/>
      <c r="UU26" s="142"/>
      <c r="UV26" s="142"/>
      <c r="UW26" s="142"/>
      <c r="UX26" s="142"/>
      <c r="UY26" s="142"/>
      <c r="UZ26" s="142"/>
      <c r="VA26" s="142"/>
      <c r="VB26" s="142"/>
      <c r="VC26" s="142"/>
      <c r="VD26" s="142"/>
      <c r="VE26" s="142"/>
      <c r="VF26" s="142"/>
      <c r="VG26" s="142"/>
      <c r="VH26" s="142"/>
      <c r="VI26" s="142"/>
      <c r="VJ26" s="142"/>
      <c r="VK26" s="142"/>
      <c r="VL26" s="142"/>
      <c r="VM26" s="142"/>
      <c r="VN26" s="142"/>
      <c r="VO26" s="142"/>
      <c r="VP26" s="142"/>
      <c r="VQ26" s="142"/>
      <c r="VR26" s="142"/>
      <c r="VS26" s="142"/>
      <c r="VT26" s="142"/>
      <c r="VU26" s="142"/>
      <c r="VV26" s="142"/>
      <c r="VW26" s="142"/>
      <c r="VX26" s="142"/>
      <c r="VY26" s="142"/>
      <c r="VZ26" s="142"/>
      <c r="WA26" s="142"/>
      <c r="WB26" s="142"/>
      <c r="WC26" s="142"/>
      <c r="WD26" s="142"/>
      <c r="WE26" s="142"/>
      <c r="WF26" s="142"/>
      <c r="WG26" s="142"/>
      <c r="WH26" s="142"/>
      <c r="WI26" s="142"/>
      <c r="WJ26" s="142"/>
      <c r="WK26" s="142"/>
      <c r="WL26" s="142"/>
      <c r="WM26" s="142"/>
      <c r="WN26" s="142"/>
      <c r="WO26" s="142"/>
      <c r="WP26" s="142"/>
      <c r="WQ26" s="142"/>
      <c r="WR26" s="142"/>
      <c r="WS26" s="142"/>
      <c r="WT26" s="142"/>
      <c r="WU26" s="142"/>
      <c r="WV26" s="142"/>
      <c r="WW26" s="142"/>
      <c r="WX26" s="142"/>
      <c r="WY26" s="142"/>
      <c r="WZ26" s="142"/>
      <c r="XA26" s="142"/>
      <c r="XB26" s="142"/>
      <c r="XC26" s="142"/>
      <c r="XD26" s="142"/>
      <c r="XE26" s="142"/>
      <c r="XF26" s="142"/>
      <c r="XG26" s="142"/>
      <c r="XH26" s="142"/>
      <c r="XI26" s="142"/>
      <c r="XJ26" s="142"/>
      <c r="XK26" s="142"/>
      <c r="XL26" s="142"/>
      <c r="XM26" s="142"/>
      <c r="XN26" s="142"/>
      <c r="XO26" s="142"/>
      <c r="XP26" s="142"/>
      <c r="XQ26" s="142"/>
      <c r="XR26" s="142"/>
      <c r="XS26" s="142"/>
      <c r="XT26" s="142"/>
      <c r="XU26" s="142"/>
      <c r="XV26" s="142"/>
      <c r="XW26" s="142"/>
      <c r="XX26" s="142"/>
      <c r="XY26" s="142"/>
      <c r="XZ26" s="142"/>
      <c r="YA26" s="142"/>
      <c r="YB26" s="142"/>
      <c r="YC26" s="142"/>
      <c r="YD26" s="142"/>
      <c r="YE26" s="142"/>
      <c r="YF26" s="142"/>
      <c r="YG26" s="142"/>
      <c r="YH26" s="142"/>
      <c r="YI26" s="142"/>
      <c r="YJ26" s="142"/>
      <c r="YK26" s="142"/>
      <c r="YL26" s="142"/>
      <c r="YM26" s="142"/>
      <c r="YN26" s="142"/>
      <c r="YO26" s="142"/>
      <c r="YP26" s="142"/>
      <c r="YQ26" s="142"/>
      <c r="YR26" s="142"/>
      <c r="YS26" s="142"/>
      <c r="YT26" s="142"/>
      <c r="YU26" s="142"/>
      <c r="YV26" s="142"/>
      <c r="YW26" s="142"/>
      <c r="YX26" s="142"/>
      <c r="YY26" s="142"/>
      <c r="YZ26" s="142"/>
      <c r="ZA26" s="142"/>
      <c r="ZB26" s="142"/>
      <c r="ZC26" s="142"/>
      <c r="ZD26" s="142"/>
      <c r="ZE26" s="142"/>
      <c r="ZF26" s="142"/>
      <c r="ZG26" s="142"/>
      <c r="ZH26" s="142"/>
      <c r="ZI26" s="142"/>
      <c r="ZJ26" s="142"/>
      <c r="ZK26" s="142"/>
      <c r="ZL26" s="142"/>
      <c r="ZM26" s="142"/>
      <c r="ZN26" s="142"/>
      <c r="ZO26" s="142"/>
      <c r="ZP26" s="142"/>
      <c r="ZQ26" s="142"/>
      <c r="ZR26" s="142"/>
      <c r="ZS26" s="142"/>
      <c r="ZT26" s="142"/>
      <c r="ZU26" s="142"/>
      <c r="ZV26" s="142"/>
      <c r="ZW26" s="142"/>
      <c r="ZX26" s="142"/>
      <c r="ZY26" s="142"/>
      <c r="ZZ26" s="142"/>
      <c r="AAA26" s="142"/>
      <c r="AAB26" s="142"/>
      <c r="AAC26" s="142"/>
      <c r="AAD26" s="142"/>
      <c r="AAE26" s="142"/>
      <c r="AAF26" s="142"/>
      <c r="AAG26" s="142"/>
      <c r="AAH26" s="142"/>
      <c r="AAI26" s="142"/>
      <c r="AAJ26" s="142"/>
      <c r="AAK26" s="142"/>
      <c r="AAL26" s="142"/>
      <c r="AAM26" s="142"/>
      <c r="AAN26" s="142"/>
      <c r="AAO26" s="142"/>
      <c r="AAP26" s="142"/>
      <c r="AAQ26" s="142"/>
      <c r="AAR26" s="142"/>
      <c r="AAS26" s="142"/>
      <c r="AAT26" s="142"/>
      <c r="AAU26" s="142"/>
      <c r="AAV26" s="142"/>
      <c r="AAW26" s="142"/>
      <c r="AAX26" s="142"/>
      <c r="AAY26" s="142"/>
      <c r="AAZ26" s="142"/>
      <c r="ABA26" s="142"/>
      <c r="ABB26" s="142"/>
      <c r="ABC26" s="142"/>
      <c r="ABD26" s="142"/>
      <c r="ABE26" s="142"/>
      <c r="ABF26" s="142"/>
      <c r="ABG26" s="142"/>
      <c r="ABH26" s="142"/>
      <c r="ABI26" s="142"/>
      <c r="ABJ26" s="142"/>
      <c r="ABK26" s="142"/>
      <c r="ABL26" s="142"/>
      <c r="ABM26" s="142"/>
      <c r="ABN26" s="142"/>
      <c r="ABO26" s="142"/>
      <c r="ABP26" s="142"/>
      <c r="ABQ26" s="142"/>
      <c r="ABR26" s="142"/>
      <c r="ABS26" s="142"/>
      <c r="ABT26" s="142"/>
      <c r="ABU26" s="142"/>
      <c r="ABV26" s="142"/>
      <c r="ABW26" s="142"/>
      <c r="ABX26" s="142"/>
      <c r="ABY26" s="142"/>
      <c r="ABZ26" s="142"/>
      <c r="ACA26" s="142"/>
      <c r="ACB26" s="142"/>
      <c r="ACC26" s="142"/>
      <c r="ACD26" s="142"/>
      <c r="ACE26" s="142"/>
      <c r="ACF26" s="142"/>
      <c r="ACG26" s="142"/>
      <c r="ACH26" s="142"/>
      <c r="ACI26" s="142"/>
      <c r="ACJ26" s="142"/>
      <c r="ACK26" s="142"/>
      <c r="ACL26" s="142"/>
      <c r="ACM26" s="142"/>
      <c r="ACN26" s="142"/>
      <c r="ACO26" s="142"/>
      <c r="ACP26" s="142"/>
      <c r="ACQ26" s="142"/>
      <c r="ACR26" s="142"/>
      <c r="ACS26" s="142"/>
      <c r="ACT26" s="142"/>
      <c r="ACU26" s="142"/>
      <c r="ACV26" s="142"/>
      <c r="ACW26" s="142"/>
      <c r="ACX26" s="142"/>
      <c r="ACY26" s="142"/>
      <c r="ACZ26" s="142"/>
      <c r="ADA26" s="142"/>
      <c r="ADB26" s="142"/>
      <c r="ADC26" s="142"/>
      <c r="ADD26" s="142"/>
      <c r="ADE26" s="142"/>
      <c r="ADF26" s="142"/>
      <c r="ADG26" s="142"/>
      <c r="ADH26" s="142"/>
      <c r="ADI26" s="142"/>
      <c r="ADJ26" s="142"/>
      <c r="ADK26" s="142"/>
      <c r="ADL26" s="142"/>
      <c r="ADM26" s="142"/>
      <c r="ADN26" s="142"/>
      <c r="ADO26" s="142"/>
      <c r="ADP26" s="142"/>
      <c r="ADQ26" s="142"/>
      <c r="ADR26" s="142"/>
      <c r="ADS26" s="142"/>
      <c r="ADT26" s="142"/>
      <c r="ADU26" s="142"/>
      <c r="ADV26" s="142"/>
      <c r="ADW26" s="142"/>
      <c r="ADX26" s="142"/>
      <c r="ADY26" s="142"/>
      <c r="ADZ26" s="142"/>
      <c r="AEA26" s="142"/>
      <c r="AEB26" s="142"/>
      <c r="AEC26" s="142"/>
      <c r="AED26" s="142"/>
      <c r="AEE26" s="142"/>
      <c r="AEF26" s="142"/>
      <c r="AEG26" s="142"/>
      <c r="AEH26" s="142"/>
      <c r="AEI26" s="142"/>
      <c r="AEJ26" s="142"/>
      <c r="AEK26" s="142"/>
      <c r="AEL26" s="142"/>
      <c r="AEM26" s="142"/>
      <c r="AEN26" s="142"/>
      <c r="AEO26" s="142"/>
      <c r="AEP26" s="142"/>
      <c r="AEQ26" s="142"/>
      <c r="AER26" s="142"/>
      <c r="AES26" s="142"/>
      <c r="AET26" s="142"/>
      <c r="AEU26" s="142"/>
      <c r="AEV26" s="142"/>
      <c r="AEW26" s="142"/>
      <c r="AEX26" s="142"/>
      <c r="AEY26" s="142"/>
      <c r="AEZ26" s="142"/>
      <c r="AFA26" s="142"/>
      <c r="AFB26" s="142"/>
      <c r="AFC26" s="142"/>
      <c r="AFD26" s="142"/>
      <c r="AFE26" s="142"/>
      <c r="AFF26" s="142"/>
      <c r="AFG26" s="142"/>
      <c r="AFH26" s="142"/>
      <c r="AFI26" s="142"/>
      <c r="AFJ26" s="142"/>
      <c r="AFK26" s="142"/>
      <c r="AFL26" s="142"/>
      <c r="AFM26" s="142"/>
      <c r="AFN26" s="142"/>
      <c r="AFO26" s="142"/>
      <c r="AFP26" s="142"/>
      <c r="AFQ26" s="142"/>
      <c r="AFR26" s="142"/>
      <c r="AFS26" s="142"/>
      <c r="AFT26" s="142"/>
      <c r="AFU26" s="142"/>
      <c r="AFV26" s="142"/>
      <c r="AFW26" s="142"/>
      <c r="AFX26" s="142"/>
      <c r="AFY26" s="142"/>
      <c r="AFZ26" s="142"/>
      <c r="AGA26" s="142"/>
      <c r="AGB26" s="142"/>
      <c r="AGC26" s="142"/>
      <c r="AGD26" s="142"/>
      <c r="AGE26" s="142"/>
      <c r="AGF26" s="142"/>
      <c r="AGG26" s="142"/>
      <c r="AGH26" s="142"/>
      <c r="AGI26" s="142"/>
      <c r="AGJ26" s="142"/>
      <c r="AGK26" s="142"/>
      <c r="AGL26" s="142"/>
      <c r="AGM26" s="142"/>
      <c r="AGN26" s="142"/>
      <c r="AGO26" s="142"/>
      <c r="AGP26" s="142"/>
      <c r="AGQ26" s="142"/>
      <c r="AGR26" s="142"/>
      <c r="AGS26" s="142"/>
      <c r="AGT26" s="142"/>
      <c r="AGU26" s="142"/>
      <c r="AGV26" s="142"/>
      <c r="AGW26" s="142"/>
      <c r="AGX26" s="142"/>
      <c r="AGY26" s="142"/>
      <c r="AGZ26" s="142"/>
      <c r="AHA26" s="142"/>
      <c r="AHB26" s="142"/>
      <c r="AHC26" s="142"/>
      <c r="AHD26" s="142"/>
      <c r="AHE26" s="142"/>
      <c r="AHF26" s="142"/>
      <c r="AHG26" s="142"/>
      <c r="AHH26" s="142"/>
      <c r="AHI26" s="142"/>
      <c r="AHJ26" s="142"/>
      <c r="AHK26" s="142"/>
      <c r="AHL26" s="142"/>
      <c r="AHM26" s="142"/>
      <c r="AHN26" s="142"/>
      <c r="AHO26" s="142"/>
      <c r="AHP26" s="142"/>
      <c r="AHQ26" s="142"/>
      <c r="AHR26" s="142"/>
      <c r="AHS26" s="142"/>
      <c r="AHT26" s="142"/>
      <c r="AHU26" s="142"/>
      <c r="AHV26" s="142"/>
      <c r="AHW26" s="142"/>
      <c r="AHX26" s="142"/>
      <c r="AHY26" s="142"/>
      <c r="AHZ26" s="142"/>
      <c r="AIA26" s="142"/>
      <c r="AIB26" s="142"/>
      <c r="AIC26" s="142"/>
      <c r="AID26" s="142"/>
      <c r="AIE26" s="142"/>
      <c r="AIF26" s="142"/>
      <c r="AIG26" s="142"/>
      <c r="AIH26" s="142"/>
      <c r="AII26" s="142"/>
      <c r="AIJ26" s="142"/>
      <c r="AIK26" s="142"/>
      <c r="AIL26" s="142"/>
      <c r="AIM26" s="142"/>
      <c r="AIN26" s="142"/>
      <c r="AIO26" s="142"/>
      <c r="AIP26" s="142"/>
      <c r="AIQ26" s="142"/>
      <c r="AIR26" s="142"/>
      <c r="AIS26" s="142"/>
      <c r="AIT26" s="142"/>
      <c r="AIU26" s="142"/>
      <c r="AIV26" s="142"/>
      <c r="AIW26" s="142"/>
      <c r="AIX26" s="142"/>
      <c r="AIY26" s="142"/>
      <c r="AIZ26" s="142"/>
      <c r="AJA26" s="142"/>
      <c r="AJB26" s="142"/>
      <c r="AJC26" s="142"/>
      <c r="AJD26" s="142"/>
      <c r="AJE26" s="142"/>
      <c r="AJF26" s="142"/>
      <c r="AJG26" s="142"/>
      <c r="AJH26" s="142"/>
      <c r="AJI26" s="142"/>
      <c r="AJJ26" s="142"/>
      <c r="AJK26" s="142"/>
      <c r="AJL26" s="142"/>
      <c r="AJM26" s="142"/>
      <c r="AJN26" s="142"/>
      <c r="AJO26" s="142"/>
      <c r="AJP26" s="142"/>
      <c r="AJQ26" s="142"/>
      <c r="AJR26" s="142"/>
      <c r="AJS26" s="142"/>
      <c r="AJT26" s="142"/>
      <c r="AJU26" s="142"/>
      <c r="AJV26" s="142"/>
      <c r="AJW26" s="142"/>
      <c r="AJX26" s="142"/>
      <c r="AJY26" s="142"/>
      <c r="AJZ26" s="142"/>
      <c r="AKA26" s="142"/>
      <c r="AKB26" s="142"/>
      <c r="AKC26" s="142"/>
      <c r="AKD26" s="142"/>
      <c r="AKE26" s="142"/>
      <c r="AKF26" s="142"/>
      <c r="AKG26" s="142"/>
      <c r="AKH26" s="142"/>
      <c r="AKI26" s="142"/>
      <c r="AKJ26" s="142"/>
      <c r="AKK26" s="142"/>
      <c r="AKL26" s="142"/>
      <c r="AKM26" s="142"/>
      <c r="AKN26" s="142"/>
      <c r="AKO26" s="142"/>
      <c r="AKP26" s="142"/>
      <c r="AKQ26" s="142"/>
      <c r="AKR26" s="142"/>
      <c r="AKS26" s="142"/>
      <c r="AKT26" s="142"/>
      <c r="AKU26" s="142"/>
      <c r="AKV26" s="142"/>
      <c r="AKW26" s="142"/>
      <c r="AKX26" s="142"/>
      <c r="AKY26" s="142"/>
      <c r="AKZ26" s="142"/>
      <c r="ALA26" s="142"/>
      <c r="ALB26" s="142"/>
      <c r="ALC26" s="142"/>
      <c r="ALD26" s="142"/>
      <c r="ALE26" s="142"/>
      <c r="ALF26" s="142"/>
      <c r="ALG26" s="142"/>
      <c r="ALH26" s="142"/>
      <c r="ALI26" s="142"/>
      <c r="ALJ26" s="142"/>
      <c r="ALK26" s="142"/>
      <c r="ALL26" s="142"/>
      <c r="ALM26" s="142"/>
      <c r="ALN26" s="142"/>
      <c r="ALO26" s="142"/>
      <c r="ALP26" s="142"/>
      <c r="ALQ26" s="142"/>
      <c r="ALR26" s="142"/>
      <c r="ALS26" s="142"/>
      <c r="ALT26" s="142"/>
      <c r="ALU26" s="142"/>
      <c r="ALV26" s="142"/>
      <c r="ALW26" s="142"/>
      <c r="ALX26" s="142"/>
      <c r="ALY26" s="142"/>
      <c r="ALZ26" s="142"/>
      <c r="AMA26" s="142"/>
      <c r="AMB26" s="142"/>
      <c r="AMC26" s="142"/>
      <c r="AMD26" s="142"/>
      <c r="AME26" s="142"/>
      <c r="AMF26" s="142"/>
      <c r="AMG26" s="142"/>
      <c r="AMH26" s="142"/>
      <c r="AMI26" s="142"/>
      <c r="AMJ26" s="142"/>
      <c r="AMK26" s="142"/>
      <c r="AML26" s="142"/>
      <c r="AMM26" s="142"/>
      <c r="AMN26" s="142"/>
      <c r="AMO26" s="142"/>
      <c r="AMP26" s="142"/>
      <c r="AMQ26" s="142"/>
      <c r="AMR26" s="142"/>
      <c r="AMS26" s="142"/>
      <c r="AMT26" s="142"/>
      <c r="AMU26" s="142"/>
      <c r="AMV26" s="142"/>
      <c r="AMW26" s="142"/>
      <c r="AMX26" s="142"/>
      <c r="AMY26" s="142"/>
      <c r="AMZ26" s="142"/>
      <c r="ANA26" s="142"/>
      <c r="ANB26" s="142"/>
      <c r="ANC26" s="142"/>
      <c r="AND26" s="142"/>
      <c r="ANE26" s="142"/>
      <c r="ANF26" s="142"/>
      <c r="ANG26" s="142"/>
      <c r="ANH26" s="142"/>
      <c r="ANI26" s="142"/>
      <c r="ANJ26" s="142"/>
      <c r="ANK26" s="142"/>
      <c r="ANL26" s="142"/>
      <c r="ANM26" s="142"/>
      <c r="ANN26" s="142"/>
      <c r="ANO26" s="142"/>
      <c r="ANP26" s="142"/>
      <c r="ANQ26" s="142"/>
      <c r="ANR26" s="142"/>
      <c r="ANS26" s="142"/>
      <c r="ANT26" s="142"/>
      <c r="ANU26" s="142"/>
      <c r="ANV26" s="142"/>
      <c r="ANW26" s="142"/>
      <c r="ANX26" s="142"/>
      <c r="ANY26" s="142"/>
      <c r="ANZ26" s="142"/>
      <c r="AOA26" s="142"/>
      <c r="AOB26" s="142"/>
      <c r="AOC26" s="142"/>
      <c r="AOD26" s="142"/>
      <c r="AOE26" s="142"/>
      <c r="AOF26" s="142"/>
      <c r="AOG26" s="142"/>
      <c r="AOH26" s="142"/>
      <c r="AOI26" s="142"/>
      <c r="AOJ26" s="142"/>
      <c r="AOK26" s="142"/>
      <c r="AOL26" s="142"/>
      <c r="AOM26" s="142"/>
      <c r="AON26" s="142"/>
      <c r="AOO26" s="142"/>
      <c r="AOP26" s="142"/>
      <c r="AOQ26" s="142"/>
      <c r="AOR26" s="142"/>
      <c r="AOS26" s="142"/>
      <c r="AOT26" s="142"/>
      <c r="AOU26" s="142"/>
      <c r="AOV26" s="142"/>
      <c r="AOW26" s="142"/>
      <c r="AOX26" s="142"/>
      <c r="AOY26" s="142"/>
      <c r="AOZ26" s="142"/>
      <c r="APA26" s="142"/>
      <c r="APB26" s="142"/>
      <c r="APC26" s="142"/>
      <c r="APD26" s="142"/>
      <c r="APE26" s="142"/>
      <c r="APF26" s="142"/>
      <c r="APG26" s="142"/>
      <c r="APH26" s="142"/>
      <c r="API26" s="142"/>
      <c r="APJ26" s="142"/>
      <c r="APK26" s="142"/>
      <c r="APL26" s="142"/>
      <c r="APM26" s="142"/>
      <c r="APN26" s="142"/>
      <c r="APO26" s="142"/>
      <c r="APP26" s="142"/>
      <c r="APQ26" s="142"/>
      <c r="APR26" s="142"/>
      <c r="APS26" s="142"/>
      <c r="APT26" s="142"/>
      <c r="APU26" s="142"/>
      <c r="APV26" s="142"/>
      <c r="APW26" s="142"/>
      <c r="APX26" s="142"/>
      <c r="APY26" s="142"/>
      <c r="APZ26" s="142"/>
      <c r="AQA26" s="142"/>
      <c r="AQB26" s="142"/>
      <c r="AQC26" s="142"/>
      <c r="AQD26" s="142"/>
      <c r="AQE26" s="142"/>
      <c r="AQF26" s="142"/>
      <c r="AQG26" s="142"/>
      <c r="AQH26" s="142"/>
      <c r="AQI26" s="142"/>
      <c r="AQJ26" s="142"/>
      <c r="AQK26" s="142"/>
      <c r="AQL26" s="142"/>
      <c r="AQM26" s="142"/>
      <c r="AQN26" s="142"/>
      <c r="AQO26" s="142"/>
      <c r="AQP26" s="142"/>
      <c r="AQQ26" s="142"/>
      <c r="AQR26" s="142"/>
      <c r="AQS26" s="142"/>
      <c r="AQT26" s="142"/>
      <c r="AQU26" s="142"/>
      <c r="AQV26" s="142"/>
      <c r="AQW26" s="142"/>
      <c r="AQX26" s="142"/>
      <c r="AQY26" s="142"/>
      <c r="AQZ26" s="142"/>
      <c r="ARA26" s="142"/>
      <c r="ARB26" s="142"/>
      <c r="ARC26" s="142"/>
      <c r="ARD26" s="142"/>
      <c r="ARE26" s="142"/>
      <c r="ARF26" s="142"/>
      <c r="ARG26" s="142"/>
      <c r="ARH26" s="142"/>
      <c r="ARI26" s="142"/>
      <c r="ARJ26" s="142"/>
      <c r="ARK26" s="142"/>
      <c r="ARL26" s="142"/>
      <c r="ARM26" s="142"/>
      <c r="ARN26" s="142"/>
      <c r="ARO26" s="142"/>
      <c r="ARP26" s="142"/>
      <c r="ARQ26" s="142"/>
      <c r="ARR26" s="142"/>
      <c r="ARS26" s="142"/>
      <c r="ART26" s="142"/>
      <c r="ARU26" s="142"/>
      <c r="ARV26" s="142"/>
      <c r="ARW26" s="142"/>
      <c r="ARX26" s="142"/>
      <c r="ARY26" s="142"/>
      <c r="ARZ26" s="142"/>
      <c r="ASA26" s="142"/>
      <c r="ASB26" s="142"/>
      <c r="ASC26" s="142"/>
      <c r="ASD26" s="142"/>
      <c r="ASE26" s="142"/>
      <c r="ASF26" s="142"/>
      <c r="ASG26" s="142"/>
      <c r="ASH26" s="142"/>
      <c r="ASI26" s="142"/>
      <c r="ASJ26" s="142"/>
      <c r="ASK26" s="142"/>
      <c r="ASL26" s="142"/>
      <c r="ASM26" s="142"/>
      <c r="ASN26" s="142"/>
      <c r="ASO26" s="142"/>
      <c r="ASP26" s="142"/>
      <c r="ASQ26" s="142"/>
      <c r="ASR26" s="142"/>
      <c r="ASS26" s="142"/>
      <c r="AST26" s="142"/>
      <c r="ASU26" s="142"/>
      <c r="ASV26" s="142"/>
      <c r="ASW26" s="142"/>
      <c r="ASX26" s="142"/>
      <c r="ASY26" s="142"/>
      <c r="ASZ26" s="142"/>
      <c r="ATA26" s="142"/>
      <c r="ATB26" s="142"/>
      <c r="ATC26" s="142"/>
      <c r="ATD26" s="142"/>
      <c r="ATE26" s="142"/>
      <c r="ATF26" s="142"/>
      <c r="ATG26" s="142"/>
      <c r="ATH26" s="142"/>
      <c r="ATI26" s="142"/>
      <c r="ATJ26" s="142"/>
      <c r="ATK26" s="142"/>
      <c r="ATL26" s="142"/>
      <c r="ATM26" s="142"/>
      <c r="ATN26" s="142"/>
      <c r="ATO26" s="142"/>
      <c r="ATP26" s="142"/>
      <c r="ATQ26" s="142"/>
      <c r="ATR26" s="142"/>
      <c r="ATS26" s="142"/>
      <c r="ATT26" s="142"/>
      <c r="ATU26" s="142"/>
      <c r="ATV26" s="142"/>
      <c r="ATW26" s="142"/>
      <c r="ATX26" s="142"/>
      <c r="ATY26" s="142"/>
      <c r="ATZ26" s="142"/>
      <c r="AUA26" s="142"/>
      <c r="AUB26" s="142"/>
      <c r="AUC26" s="142"/>
      <c r="AUD26" s="142"/>
      <c r="AUE26" s="142"/>
      <c r="AUF26" s="142"/>
      <c r="AUG26" s="142"/>
      <c r="AUH26" s="142"/>
      <c r="AUI26" s="142"/>
      <c r="AUJ26" s="142"/>
      <c r="AUK26" s="142"/>
      <c r="AUL26" s="142"/>
      <c r="AUM26" s="142"/>
      <c r="AUN26" s="142"/>
      <c r="AUO26" s="142"/>
      <c r="AUP26" s="142"/>
      <c r="AUQ26" s="142"/>
      <c r="AUR26" s="142"/>
      <c r="AUS26" s="142"/>
      <c r="AUT26" s="142"/>
      <c r="AUU26" s="142"/>
      <c r="AUV26" s="142"/>
      <c r="AUW26" s="142"/>
      <c r="AUX26" s="142"/>
      <c r="AUY26" s="142"/>
      <c r="AUZ26" s="142"/>
      <c r="AVA26" s="142"/>
      <c r="AVB26" s="142"/>
      <c r="AVC26" s="142"/>
      <c r="AVD26" s="142"/>
      <c r="AVE26" s="142"/>
      <c r="AVF26" s="142"/>
      <c r="AVG26" s="142"/>
      <c r="AVH26" s="142"/>
      <c r="AVI26" s="142"/>
      <c r="AVJ26" s="142"/>
      <c r="AVK26" s="142"/>
      <c r="AVL26" s="142"/>
      <c r="AVM26" s="142"/>
      <c r="AVN26" s="142"/>
      <c r="AVO26" s="142"/>
      <c r="AVP26" s="142"/>
      <c r="AVQ26" s="142"/>
      <c r="AVR26" s="142"/>
      <c r="AVS26" s="142"/>
      <c r="AVT26" s="142"/>
      <c r="AVU26" s="142"/>
      <c r="AVV26" s="142"/>
      <c r="AVW26" s="142"/>
      <c r="AVX26" s="142"/>
      <c r="AVY26" s="142"/>
      <c r="AVZ26" s="142"/>
      <c r="AWA26" s="142"/>
      <c r="AWB26" s="142"/>
      <c r="AWC26" s="142"/>
      <c r="AWD26" s="142"/>
      <c r="AWE26" s="142"/>
      <c r="AWF26" s="142"/>
      <c r="AWG26" s="142"/>
      <c r="AWH26" s="142"/>
      <c r="AWI26" s="142"/>
      <c r="AWJ26" s="142"/>
      <c r="AWK26" s="142"/>
      <c r="AWL26" s="142"/>
      <c r="AWM26" s="142"/>
      <c r="AWN26" s="142"/>
      <c r="AWO26" s="142"/>
      <c r="AWP26" s="142"/>
      <c r="AWQ26" s="142"/>
      <c r="AWR26" s="142"/>
      <c r="AWS26" s="142"/>
      <c r="AWT26" s="142"/>
      <c r="AWU26" s="142"/>
      <c r="AWV26" s="142"/>
      <c r="AWW26" s="142"/>
      <c r="AWX26" s="142"/>
      <c r="AWY26" s="142"/>
      <c r="AWZ26" s="142"/>
      <c r="AXA26" s="142"/>
      <c r="AXB26" s="142"/>
      <c r="AXC26" s="142"/>
      <c r="AXD26" s="142"/>
      <c r="AXE26" s="142"/>
      <c r="AXF26" s="142"/>
      <c r="AXG26" s="142"/>
      <c r="AXH26" s="142"/>
      <c r="AXI26" s="142"/>
      <c r="AXJ26" s="142"/>
      <c r="AXK26" s="142"/>
      <c r="AXL26" s="142"/>
      <c r="AXM26" s="142"/>
      <c r="AXN26" s="142"/>
      <c r="AXO26" s="142"/>
      <c r="AXP26" s="142"/>
      <c r="AXQ26" s="142"/>
      <c r="AXR26" s="142"/>
      <c r="AXS26" s="142"/>
      <c r="AXT26" s="142"/>
      <c r="AXU26" s="142"/>
      <c r="AXV26" s="142"/>
      <c r="AXW26" s="142"/>
      <c r="AXX26" s="142"/>
      <c r="AXY26" s="142"/>
      <c r="AXZ26" s="142"/>
      <c r="AYA26" s="142"/>
      <c r="AYB26" s="142"/>
      <c r="AYC26" s="142"/>
      <c r="AYD26" s="142"/>
      <c r="AYE26" s="142"/>
      <c r="AYF26" s="142"/>
      <c r="AYG26" s="142"/>
      <c r="AYH26" s="142"/>
      <c r="AYI26" s="142"/>
      <c r="AYJ26" s="142"/>
      <c r="AYK26" s="142"/>
      <c r="AYL26" s="142"/>
      <c r="AYM26" s="142"/>
      <c r="AYN26" s="142"/>
      <c r="AYO26" s="142"/>
      <c r="AYP26" s="142"/>
      <c r="AYQ26" s="142"/>
      <c r="AYR26" s="142"/>
      <c r="AYS26" s="142"/>
      <c r="AYT26" s="142"/>
      <c r="AYU26" s="142"/>
      <c r="AYV26" s="142"/>
      <c r="AYW26" s="142"/>
      <c r="AYX26" s="142"/>
      <c r="AYY26" s="142"/>
      <c r="AYZ26" s="142"/>
      <c r="AZA26" s="142"/>
      <c r="AZB26" s="142"/>
      <c r="AZC26" s="142"/>
      <c r="AZD26" s="142"/>
      <c r="AZE26" s="142"/>
      <c r="AZF26" s="142"/>
      <c r="AZG26" s="142"/>
      <c r="AZH26" s="142"/>
      <c r="AZI26" s="142"/>
      <c r="AZJ26" s="142"/>
      <c r="AZK26" s="142"/>
      <c r="AZL26" s="142"/>
      <c r="AZM26" s="142"/>
      <c r="AZN26" s="142"/>
      <c r="AZO26" s="142"/>
      <c r="AZP26" s="142"/>
      <c r="AZQ26" s="142"/>
      <c r="AZR26" s="142"/>
      <c r="AZS26" s="142"/>
      <c r="AZT26" s="142"/>
      <c r="AZU26" s="142"/>
      <c r="AZV26" s="142"/>
      <c r="AZW26" s="142"/>
      <c r="AZX26" s="142"/>
      <c r="AZY26" s="142"/>
      <c r="AZZ26" s="142"/>
      <c r="BAA26" s="142"/>
      <c r="BAB26" s="142"/>
      <c r="BAC26" s="142"/>
      <c r="BAD26" s="142"/>
      <c r="BAE26" s="142"/>
      <c r="BAF26" s="142"/>
      <c r="BAG26" s="142"/>
      <c r="BAH26" s="142"/>
      <c r="BAI26" s="142"/>
      <c r="BAJ26" s="142"/>
      <c r="BAK26" s="142"/>
      <c r="BAL26" s="142"/>
      <c r="BAM26" s="142"/>
      <c r="BAN26" s="142"/>
      <c r="BAO26" s="142"/>
      <c r="BAP26" s="142"/>
      <c r="BAQ26" s="142"/>
      <c r="BAR26" s="142"/>
      <c r="BAS26" s="142"/>
      <c r="BAT26" s="142"/>
      <c r="BAU26" s="142"/>
      <c r="BAV26" s="142"/>
      <c r="BAW26" s="142"/>
      <c r="BAX26" s="142"/>
      <c r="BAY26" s="142"/>
      <c r="BAZ26" s="142"/>
      <c r="BBA26" s="142"/>
      <c r="BBB26" s="142"/>
      <c r="BBC26" s="142"/>
      <c r="BBD26" s="142"/>
      <c r="BBE26" s="142"/>
      <c r="BBF26" s="142"/>
      <c r="BBG26" s="142"/>
      <c r="BBH26" s="142"/>
      <c r="BBI26" s="142"/>
      <c r="BBJ26" s="142"/>
      <c r="BBK26" s="142"/>
      <c r="BBL26" s="142"/>
      <c r="BBM26" s="142"/>
      <c r="BBN26" s="142"/>
      <c r="BBO26" s="142"/>
      <c r="BBP26" s="142"/>
      <c r="BBQ26" s="142"/>
      <c r="BBR26" s="142"/>
      <c r="BBS26" s="142"/>
      <c r="BBT26" s="142"/>
      <c r="BBU26" s="142"/>
      <c r="BBV26" s="142"/>
      <c r="BBW26" s="142"/>
      <c r="BBX26" s="142"/>
      <c r="BBY26" s="142"/>
      <c r="BBZ26" s="142"/>
      <c r="BCA26" s="142"/>
      <c r="BCB26" s="142"/>
      <c r="BCC26" s="142"/>
      <c r="BCD26" s="142"/>
      <c r="BCE26" s="142"/>
      <c r="BCF26" s="142"/>
      <c r="BCG26" s="142"/>
      <c r="BCH26" s="142"/>
      <c r="BCI26" s="142"/>
      <c r="BCJ26" s="142"/>
      <c r="BCK26" s="142"/>
      <c r="BCL26" s="142"/>
      <c r="BCM26" s="142"/>
      <c r="BCN26" s="142"/>
      <c r="BCO26" s="142"/>
      <c r="BCP26" s="142"/>
      <c r="BCQ26" s="142"/>
      <c r="BCR26" s="142"/>
      <c r="BCS26" s="142"/>
      <c r="BCT26" s="142"/>
      <c r="BCU26" s="142"/>
      <c r="BCV26" s="142"/>
      <c r="BCW26" s="142"/>
      <c r="BCX26" s="142"/>
      <c r="BCY26" s="142"/>
      <c r="BCZ26" s="142"/>
      <c r="BDA26" s="142"/>
      <c r="BDB26" s="142"/>
      <c r="BDC26" s="142"/>
      <c r="BDD26" s="142"/>
      <c r="BDE26" s="142"/>
      <c r="BDF26" s="142"/>
      <c r="BDG26" s="142"/>
      <c r="BDH26" s="142"/>
      <c r="BDI26" s="142"/>
      <c r="BDJ26" s="142"/>
      <c r="BDK26" s="142"/>
      <c r="BDL26" s="142"/>
      <c r="BDM26" s="142"/>
      <c r="BDN26" s="142"/>
      <c r="BDO26" s="142"/>
      <c r="BDP26" s="142"/>
      <c r="BDQ26" s="142"/>
      <c r="BDR26" s="142"/>
      <c r="BDS26" s="142"/>
      <c r="BDT26" s="142"/>
      <c r="BDU26" s="142"/>
      <c r="BDV26" s="142"/>
      <c r="BDW26" s="142"/>
      <c r="BDX26" s="142"/>
      <c r="BDY26" s="142"/>
      <c r="BDZ26" s="142"/>
      <c r="BEA26" s="142"/>
      <c r="BEB26" s="142"/>
      <c r="BEC26" s="142"/>
      <c r="BED26" s="142"/>
      <c r="BEE26" s="142"/>
      <c r="BEF26" s="142"/>
      <c r="BEG26" s="142"/>
      <c r="BEH26" s="142"/>
      <c r="BEI26" s="142"/>
      <c r="BEJ26" s="142"/>
      <c r="BEK26" s="142"/>
      <c r="BEL26" s="142"/>
      <c r="BEM26" s="142"/>
      <c r="BEN26" s="142"/>
      <c r="BEO26" s="142"/>
      <c r="BEP26" s="142"/>
      <c r="BEQ26" s="142"/>
      <c r="BER26" s="142"/>
      <c r="BES26" s="142"/>
      <c r="BET26" s="142"/>
      <c r="BEU26" s="142"/>
      <c r="BEV26" s="142"/>
      <c r="BEW26" s="142"/>
      <c r="BEX26" s="142"/>
      <c r="BEY26" s="142"/>
      <c r="BEZ26" s="142"/>
      <c r="BFA26" s="142"/>
      <c r="BFB26" s="142"/>
      <c r="BFC26" s="142"/>
      <c r="BFD26" s="142"/>
      <c r="BFE26" s="142"/>
      <c r="BFF26" s="142"/>
      <c r="BFG26" s="142"/>
      <c r="BFH26" s="142"/>
      <c r="BFI26" s="142"/>
      <c r="BFJ26" s="142"/>
      <c r="BFK26" s="142"/>
      <c r="BFL26" s="142"/>
      <c r="BFM26" s="142"/>
      <c r="BFN26" s="142"/>
      <c r="BFO26" s="142"/>
      <c r="BFP26" s="142"/>
      <c r="BFQ26" s="142"/>
      <c r="BFR26" s="142"/>
      <c r="BFS26" s="142"/>
      <c r="BFT26" s="142"/>
      <c r="BFU26" s="142"/>
      <c r="BFV26" s="142"/>
      <c r="BFW26" s="142"/>
      <c r="BFX26" s="142"/>
      <c r="BFY26" s="142"/>
      <c r="BFZ26" s="142"/>
      <c r="BGA26" s="142"/>
      <c r="BGB26" s="142"/>
      <c r="BGC26" s="142"/>
      <c r="BGD26" s="142"/>
      <c r="BGE26" s="142"/>
      <c r="BGF26" s="142"/>
      <c r="BGG26" s="142"/>
      <c r="BGH26" s="142"/>
      <c r="BGI26" s="142"/>
      <c r="BGJ26" s="142"/>
      <c r="BGK26" s="142"/>
      <c r="BGL26" s="142"/>
      <c r="BGM26" s="142"/>
      <c r="BGN26" s="142"/>
      <c r="BGO26" s="142"/>
      <c r="BGP26" s="142"/>
      <c r="BGQ26" s="142"/>
      <c r="BGR26" s="142"/>
      <c r="BGS26" s="142"/>
      <c r="BGT26" s="142"/>
      <c r="BGU26" s="142"/>
      <c r="BGV26" s="142"/>
      <c r="BGW26" s="142"/>
      <c r="BGX26" s="142"/>
      <c r="BGY26" s="142"/>
      <c r="BGZ26" s="142"/>
      <c r="BHA26" s="142"/>
      <c r="BHB26" s="142"/>
      <c r="BHC26" s="142"/>
      <c r="BHD26" s="142"/>
      <c r="BHE26" s="142"/>
      <c r="BHF26" s="142"/>
      <c r="BHG26" s="142"/>
      <c r="BHH26" s="142"/>
      <c r="BHI26" s="142"/>
      <c r="BHJ26" s="142"/>
      <c r="BHK26" s="142"/>
      <c r="BHL26" s="142"/>
      <c r="BHM26" s="142"/>
      <c r="BHN26" s="142"/>
      <c r="BHO26" s="142"/>
      <c r="BHP26" s="142"/>
      <c r="BHQ26" s="142"/>
      <c r="BHR26" s="142"/>
      <c r="BHS26" s="142"/>
      <c r="BHT26" s="142"/>
      <c r="BHU26" s="142"/>
      <c r="BHV26" s="142"/>
      <c r="BHW26" s="142"/>
      <c r="BHX26" s="142"/>
      <c r="BHY26" s="142"/>
      <c r="BHZ26" s="142"/>
      <c r="BIA26" s="142"/>
      <c r="BIB26" s="142"/>
      <c r="BIC26" s="142"/>
      <c r="BID26" s="142"/>
      <c r="BIE26" s="142"/>
      <c r="BIF26" s="142"/>
      <c r="BIG26" s="142"/>
      <c r="BIH26" s="142"/>
      <c r="BII26" s="142"/>
      <c r="BIJ26" s="142"/>
      <c r="BIK26" s="142"/>
      <c r="BIL26" s="142"/>
      <c r="BIM26" s="142"/>
      <c r="BIN26" s="142"/>
      <c r="BIO26" s="142"/>
      <c r="BIP26" s="142"/>
      <c r="BIQ26" s="142"/>
      <c r="BIR26" s="142"/>
      <c r="BIS26" s="142"/>
      <c r="BIT26" s="142"/>
      <c r="BIU26" s="142"/>
      <c r="BIV26" s="142"/>
      <c r="BIW26" s="142"/>
      <c r="BIX26" s="142"/>
      <c r="BIY26" s="142"/>
      <c r="BIZ26" s="142"/>
      <c r="BJA26" s="142"/>
      <c r="BJB26" s="142"/>
      <c r="BJC26" s="142"/>
      <c r="BJD26" s="142"/>
      <c r="BJE26" s="142"/>
      <c r="BJF26" s="142"/>
      <c r="BJG26" s="142"/>
      <c r="BJH26" s="142"/>
      <c r="BJI26" s="142"/>
      <c r="BJJ26" s="142"/>
      <c r="BJK26" s="142"/>
      <c r="BJL26" s="142"/>
      <c r="BJM26" s="142"/>
      <c r="BJN26" s="142"/>
      <c r="BJO26" s="142"/>
      <c r="BJP26" s="142"/>
      <c r="BJQ26" s="142"/>
      <c r="BJR26" s="142"/>
      <c r="BJS26" s="142"/>
      <c r="BJT26" s="142"/>
      <c r="BJU26" s="142"/>
      <c r="BJV26" s="142"/>
      <c r="BJW26" s="142"/>
      <c r="BJX26" s="142"/>
      <c r="BJY26" s="142"/>
      <c r="BJZ26" s="142"/>
      <c r="BKA26" s="142"/>
      <c r="BKB26" s="142"/>
      <c r="BKC26" s="142"/>
      <c r="BKD26" s="142"/>
      <c r="BKE26" s="142"/>
      <c r="BKF26" s="142"/>
      <c r="BKG26" s="142"/>
      <c r="BKH26" s="142"/>
      <c r="BKI26" s="142"/>
      <c r="BKJ26" s="142"/>
      <c r="BKK26" s="142"/>
      <c r="BKL26" s="142"/>
      <c r="BKM26" s="142"/>
      <c r="BKN26" s="142"/>
      <c r="BKO26" s="142"/>
      <c r="BKP26" s="142"/>
      <c r="BKQ26" s="142"/>
      <c r="BKR26" s="142"/>
      <c r="BKS26" s="142"/>
      <c r="BKT26" s="142"/>
      <c r="BKU26" s="142"/>
      <c r="BKV26" s="142"/>
      <c r="BKW26" s="142"/>
      <c r="BKX26" s="142"/>
      <c r="BKY26" s="142"/>
      <c r="BKZ26" s="142"/>
      <c r="BLA26" s="142"/>
      <c r="BLB26" s="142"/>
      <c r="BLC26" s="142"/>
      <c r="BLD26" s="142"/>
      <c r="BLE26" s="142"/>
      <c r="BLF26" s="142"/>
      <c r="BLG26" s="142"/>
      <c r="BLH26" s="142"/>
      <c r="BLI26" s="142"/>
      <c r="BLJ26" s="142"/>
      <c r="BLK26" s="142"/>
      <c r="BLL26" s="142"/>
      <c r="BLM26" s="142"/>
      <c r="BLN26" s="142"/>
      <c r="BLO26" s="142"/>
      <c r="BLP26" s="142"/>
      <c r="BLQ26" s="142"/>
      <c r="BLR26" s="142"/>
      <c r="BLS26" s="142"/>
      <c r="BLT26" s="142"/>
      <c r="BLU26" s="142"/>
      <c r="BLV26" s="142"/>
      <c r="BLW26" s="142"/>
      <c r="BLX26" s="142"/>
      <c r="BLY26" s="142"/>
      <c r="BLZ26" s="142"/>
      <c r="BMA26" s="142"/>
      <c r="BMB26" s="142"/>
      <c r="BMC26" s="142"/>
      <c r="BMD26" s="142"/>
      <c r="BME26" s="142"/>
      <c r="BMF26" s="142"/>
      <c r="BMG26" s="142"/>
      <c r="BMH26" s="142"/>
      <c r="BMI26" s="142"/>
      <c r="BMJ26" s="142"/>
      <c r="BMK26" s="142"/>
      <c r="BML26" s="142"/>
      <c r="BMM26" s="142"/>
      <c r="BMN26" s="142"/>
      <c r="BMO26" s="142"/>
      <c r="BMP26" s="142"/>
      <c r="BMQ26" s="142"/>
      <c r="BMR26" s="142"/>
      <c r="BMS26" s="142"/>
      <c r="BMT26" s="142"/>
      <c r="BMU26" s="142"/>
      <c r="BMV26" s="142"/>
      <c r="BMW26" s="142"/>
      <c r="BMX26" s="142"/>
      <c r="BMY26" s="142"/>
      <c r="BMZ26" s="142"/>
      <c r="BNA26" s="142"/>
      <c r="BNB26" s="142"/>
      <c r="BNC26" s="142"/>
      <c r="BND26" s="142"/>
      <c r="BNE26" s="142"/>
      <c r="BNF26" s="142"/>
      <c r="BNG26" s="142"/>
      <c r="BNH26" s="142"/>
      <c r="BNI26" s="142"/>
      <c r="BNJ26" s="142"/>
      <c r="BNK26" s="142"/>
      <c r="BNL26" s="142"/>
      <c r="BNM26" s="142"/>
      <c r="BNN26" s="142"/>
      <c r="BNO26" s="142"/>
      <c r="BNP26" s="142"/>
      <c r="BNQ26" s="142"/>
      <c r="BNR26" s="142"/>
      <c r="BNS26" s="142"/>
      <c r="BNT26" s="142"/>
      <c r="BNU26" s="142"/>
      <c r="BNV26" s="142"/>
      <c r="BNW26" s="142"/>
      <c r="BNX26" s="142"/>
      <c r="BNY26" s="142"/>
      <c r="BNZ26" s="142"/>
      <c r="BOA26" s="142"/>
      <c r="BOB26" s="142"/>
      <c r="BOC26" s="142"/>
      <c r="BOD26" s="142"/>
      <c r="BOE26" s="142"/>
      <c r="BOF26" s="142"/>
      <c r="BOG26" s="142"/>
      <c r="BOH26" s="142"/>
      <c r="BOI26" s="142"/>
      <c r="BOJ26" s="142"/>
      <c r="BOK26" s="142"/>
      <c r="BOL26" s="142"/>
      <c r="BOM26" s="142"/>
      <c r="BON26" s="142"/>
      <c r="BOO26" s="142"/>
      <c r="BOP26" s="142"/>
      <c r="BOQ26" s="142"/>
      <c r="BOR26" s="142"/>
      <c r="BOS26" s="142"/>
      <c r="BOT26" s="142"/>
      <c r="BOU26" s="142"/>
      <c r="BOV26" s="142"/>
      <c r="BOW26" s="142"/>
      <c r="BOX26" s="142"/>
      <c r="BOY26" s="142"/>
      <c r="BOZ26" s="142"/>
      <c r="BPA26" s="142"/>
      <c r="BPB26" s="142"/>
      <c r="BPC26" s="142"/>
      <c r="BPD26" s="142"/>
      <c r="BPE26" s="142"/>
      <c r="BPF26" s="142"/>
      <c r="BPG26" s="142"/>
      <c r="BPH26" s="142"/>
      <c r="BPI26" s="142"/>
      <c r="BPJ26" s="142"/>
      <c r="BPK26" s="142"/>
      <c r="BPL26" s="142"/>
      <c r="BPM26" s="142"/>
      <c r="BPN26" s="142"/>
      <c r="BPO26" s="142"/>
      <c r="BPP26" s="142"/>
      <c r="BPQ26" s="142"/>
      <c r="BPR26" s="142"/>
      <c r="BPS26" s="142"/>
      <c r="BPT26" s="142"/>
      <c r="BPU26" s="142"/>
      <c r="BPV26" s="142"/>
      <c r="BPW26" s="142"/>
      <c r="BPX26" s="142"/>
      <c r="BPY26" s="142"/>
      <c r="BPZ26" s="142"/>
      <c r="BQA26" s="142"/>
      <c r="BQB26" s="142"/>
      <c r="BQC26" s="142"/>
      <c r="BQD26" s="142"/>
      <c r="BQE26" s="142"/>
      <c r="BQF26" s="142"/>
      <c r="BQG26" s="142"/>
      <c r="BQH26" s="142"/>
      <c r="BQI26" s="142"/>
      <c r="BQJ26" s="142"/>
      <c r="BQK26" s="142"/>
      <c r="BQL26" s="142"/>
      <c r="BQM26" s="142"/>
      <c r="BQN26" s="142"/>
      <c r="BQO26" s="142"/>
      <c r="BQP26" s="142"/>
      <c r="BQQ26" s="142"/>
      <c r="BQR26" s="142"/>
      <c r="BQS26" s="142"/>
      <c r="BQT26" s="142"/>
      <c r="BQU26" s="142"/>
      <c r="BQV26" s="142"/>
      <c r="BQW26" s="142"/>
      <c r="BQX26" s="142"/>
      <c r="BQY26" s="142"/>
      <c r="BQZ26" s="142"/>
      <c r="BRA26" s="142"/>
      <c r="BRB26" s="142"/>
      <c r="BRC26" s="142"/>
      <c r="BRD26" s="142"/>
      <c r="BRE26" s="142"/>
      <c r="BRF26" s="142"/>
      <c r="BRG26" s="142"/>
      <c r="BRH26" s="142"/>
      <c r="BRI26" s="142"/>
      <c r="BRJ26" s="142"/>
      <c r="BRK26" s="142"/>
      <c r="BRL26" s="142"/>
      <c r="BRM26" s="142"/>
      <c r="BRN26" s="142"/>
      <c r="BRO26" s="142"/>
      <c r="BRP26" s="142"/>
      <c r="BRQ26" s="142"/>
      <c r="BRR26" s="142"/>
      <c r="BRS26" s="142"/>
      <c r="BRT26" s="142"/>
      <c r="BRU26" s="142"/>
      <c r="BRV26" s="142"/>
      <c r="BRW26" s="142"/>
      <c r="BRX26" s="142"/>
      <c r="BRY26" s="142"/>
      <c r="BRZ26" s="142"/>
      <c r="BSA26" s="142"/>
      <c r="BSB26" s="142"/>
      <c r="BSC26" s="142"/>
      <c r="BSD26" s="142"/>
      <c r="BSE26" s="142"/>
      <c r="BSF26" s="142"/>
      <c r="BSG26" s="142"/>
      <c r="BSH26" s="142"/>
      <c r="BSI26" s="142"/>
      <c r="BSJ26" s="142"/>
      <c r="BSK26" s="142"/>
      <c r="BSL26" s="142"/>
      <c r="BSM26" s="142"/>
      <c r="BSN26" s="142"/>
      <c r="BSO26" s="142"/>
      <c r="BSP26" s="142"/>
      <c r="BSQ26" s="142"/>
      <c r="BSR26" s="142"/>
      <c r="BSS26" s="142"/>
      <c r="BST26" s="142"/>
      <c r="BSU26" s="142"/>
      <c r="BSV26" s="142"/>
      <c r="BSW26" s="142"/>
      <c r="BSX26" s="142"/>
      <c r="BSY26" s="142"/>
      <c r="BSZ26" s="142"/>
      <c r="BTA26" s="142"/>
      <c r="BTB26" s="142"/>
      <c r="BTC26" s="142"/>
      <c r="BTD26" s="142"/>
      <c r="BTE26" s="142"/>
      <c r="BTF26" s="142"/>
      <c r="BTG26" s="142"/>
      <c r="BTH26" s="142"/>
      <c r="BTI26" s="142"/>
      <c r="BTJ26" s="142"/>
      <c r="BTK26" s="142"/>
      <c r="BTL26" s="142"/>
      <c r="BTM26" s="142"/>
      <c r="BTN26" s="142"/>
      <c r="BTO26" s="142"/>
      <c r="BTP26" s="142"/>
      <c r="BTQ26" s="142"/>
      <c r="BTR26" s="142"/>
      <c r="BTS26" s="142"/>
      <c r="BTT26" s="142"/>
      <c r="BTU26" s="142"/>
      <c r="BTV26" s="142"/>
      <c r="BTW26" s="142"/>
      <c r="BTX26" s="142"/>
      <c r="BTY26" s="142"/>
      <c r="BTZ26" s="142"/>
      <c r="BUA26" s="142"/>
      <c r="BUB26" s="142"/>
      <c r="BUC26" s="142"/>
      <c r="BUD26" s="142"/>
      <c r="BUE26" s="142"/>
      <c r="BUF26" s="142"/>
      <c r="BUG26" s="142"/>
      <c r="BUH26" s="142"/>
      <c r="BUI26" s="142"/>
      <c r="BUJ26" s="142"/>
      <c r="BUK26" s="142"/>
      <c r="BUL26" s="142"/>
      <c r="BUM26" s="142"/>
      <c r="BUN26" s="142"/>
      <c r="BUO26" s="142"/>
      <c r="BUP26" s="142"/>
      <c r="BUQ26" s="142"/>
      <c r="BUR26" s="142"/>
      <c r="BUS26" s="142"/>
      <c r="BUT26" s="142"/>
      <c r="BUU26" s="142"/>
      <c r="BUV26" s="142"/>
      <c r="BUW26" s="142"/>
      <c r="BUX26" s="142"/>
      <c r="BUY26" s="142"/>
      <c r="BUZ26" s="142"/>
      <c r="BVA26" s="142"/>
      <c r="BVB26" s="142"/>
      <c r="BVC26" s="142"/>
      <c r="BVD26" s="142"/>
      <c r="BVE26" s="142"/>
      <c r="BVF26" s="142"/>
      <c r="BVG26" s="142"/>
      <c r="BVH26" s="142"/>
      <c r="BVI26" s="142"/>
      <c r="BVJ26" s="142"/>
      <c r="BVK26" s="142"/>
      <c r="BVL26" s="142"/>
      <c r="BVM26" s="142"/>
      <c r="BVN26" s="142"/>
      <c r="BVO26" s="142"/>
      <c r="BVP26" s="142"/>
      <c r="BVQ26" s="142"/>
      <c r="BVR26" s="142"/>
      <c r="BVS26" s="142"/>
      <c r="BVT26" s="142"/>
      <c r="BVU26" s="142"/>
      <c r="BVV26" s="142"/>
      <c r="BVW26" s="142"/>
      <c r="BVX26" s="142"/>
      <c r="BVY26" s="142"/>
      <c r="BVZ26" s="142"/>
      <c r="BWA26" s="142"/>
      <c r="BWB26" s="142"/>
      <c r="BWC26" s="142"/>
      <c r="BWD26" s="142"/>
      <c r="BWE26" s="142"/>
      <c r="BWF26" s="142"/>
      <c r="BWG26" s="142"/>
      <c r="BWH26" s="142"/>
      <c r="BWI26" s="142"/>
      <c r="BWJ26" s="142"/>
      <c r="BWK26" s="142"/>
      <c r="BWL26" s="142"/>
      <c r="BWM26" s="142"/>
      <c r="BWN26" s="142"/>
      <c r="BWO26" s="142"/>
      <c r="BWP26" s="142"/>
      <c r="BWQ26" s="142"/>
      <c r="BWR26" s="142"/>
      <c r="BWS26" s="142"/>
      <c r="BWT26" s="142"/>
      <c r="BWU26" s="142"/>
      <c r="BWV26" s="142"/>
      <c r="BWW26" s="142"/>
      <c r="BWX26" s="142"/>
      <c r="BWY26" s="142"/>
      <c r="BWZ26" s="142"/>
      <c r="BXA26" s="142"/>
      <c r="BXB26" s="142"/>
      <c r="BXC26" s="142"/>
      <c r="BXD26" s="142"/>
      <c r="BXE26" s="142"/>
      <c r="BXF26" s="142"/>
      <c r="BXG26" s="142"/>
      <c r="BXH26" s="142"/>
      <c r="BXI26" s="142"/>
      <c r="BXJ26" s="142"/>
      <c r="BXK26" s="142"/>
      <c r="BXL26" s="142"/>
      <c r="BXM26" s="142"/>
      <c r="BXN26" s="142"/>
      <c r="BXO26" s="142"/>
      <c r="BXP26" s="142"/>
      <c r="BXQ26" s="142"/>
      <c r="BXR26" s="142"/>
      <c r="BXS26" s="142"/>
      <c r="BXT26" s="142"/>
      <c r="BXU26" s="142"/>
      <c r="BXV26" s="142"/>
      <c r="BXW26" s="142"/>
      <c r="BXX26" s="142"/>
      <c r="BXY26" s="142"/>
      <c r="BXZ26" s="142"/>
      <c r="BYA26" s="142"/>
      <c r="BYB26" s="142"/>
      <c r="BYC26" s="142"/>
      <c r="BYD26" s="142"/>
      <c r="BYE26" s="142"/>
      <c r="BYF26" s="142"/>
      <c r="BYG26" s="142"/>
      <c r="BYH26" s="142"/>
      <c r="BYI26" s="142"/>
      <c r="BYJ26" s="142"/>
      <c r="BYK26" s="142"/>
      <c r="BYL26" s="142"/>
      <c r="BYM26" s="142"/>
      <c r="BYN26" s="142"/>
      <c r="BYO26" s="142"/>
      <c r="BYP26" s="142"/>
      <c r="BYQ26" s="142"/>
      <c r="BYR26" s="142"/>
      <c r="BYS26" s="142"/>
      <c r="BYT26" s="142"/>
      <c r="BYU26" s="142"/>
      <c r="BYV26" s="142"/>
      <c r="BYW26" s="142"/>
      <c r="BYX26" s="142"/>
      <c r="BYY26" s="142"/>
      <c r="BYZ26" s="142"/>
      <c r="BZA26" s="142"/>
      <c r="BZB26" s="142"/>
      <c r="BZC26" s="142"/>
      <c r="BZD26" s="142"/>
      <c r="BZE26" s="142"/>
      <c r="BZF26" s="142"/>
      <c r="BZG26" s="142"/>
      <c r="BZH26" s="142"/>
      <c r="BZI26" s="142"/>
      <c r="BZJ26" s="142"/>
      <c r="BZK26" s="142"/>
      <c r="BZL26" s="142"/>
      <c r="BZM26" s="142"/>
      <c r="BZN26" s="142"/>
      <c r="BZO26" s="142"/>
      <c r="BZP26" s="142"/>
      <c r="BZQ26" s="142"/>
      <c r="BZR26" s="142"/>
      <c r="BZS26" s="142"/>
      <c r="BZT26" s="142"/>
      <c r="BZU26" s="142"/>
      <c r="BZV26" s="142"/>
      <c r="BZW26" s="142"/>
      <c r="BZX26" s="142"/>
      <c r="BZY26" s="142"/>
      <c r="BZZ26" s="142"/>
      <c r="CAA26" s="142"/>
      <c r="CAB26" s="142"/>
      <c r="CAC26" s="142"/>
      <c r="CAD26" s="142"/>
      <c r="CAE26" s="142"/>
      <c r="CAF26" s="142"/>
      <c r="CAG26" s="142"/>
      <c r="CAH26" s="142"/>
      <c r="CAI26" s="142"/>
      <c r="CAJ26" s="142"/>
      <c r="CAK26" s="142"/>
      <c r="CAL26" s="142"/>
      <c r="CAM26" s="142"/>
      <c r="CAN26" s="142"/>
      <c r="CAO26" s="142"/>
      <c r="CAP26" s="142"/>
      <c r="CAQ26" s="142"/>
      <c r="CAR26" s="142"/>
      <c r="CAS26" s="142"/>
      <c r="CAT26" s="142"/>
      <c r="CAU26" s="142"/>
      <c r="CAV26" s="142"/>
      <c r="CAW26" s="142"/>
      <c r="CAX26" s="142"/>
      <c r="CAY26" s="142"/>
      <c r="CAZ26" s="142"/>
      <c r="CBA26" s="142"/>
      <c r="CBB26" s="142"/>
      <c r="CBC26" s="142"/>
      <c r="CBD26" s="142"/>
      <c r="CBE26" s="142"/>
      <c r="CBF26" s="142"/>
      <c r="CBG26" s="142"/>
      <c r="CBH26" s="142"/>
      <c r="CBI26" s="142"/>
      <c r="CBJ26" s="142"/>
      <c r="CBK26" s="142"/>
      <c r="CBL26" s="142"/>
      <c r="CBM26" s="142"/>
      <c r="CBN26" s="142"/>
      <c r="CBO26" s="142"/>
      <c r="CBP26" s="142"/>
      <c r="CBQ26" s="142"/>
      <c r="CBR26" s="142"/>
      <c r="CBS26" s="142"/>
      <c r="CBT26" s="142"/>
      <c r="CBU26" s="142"/>
      <c r="CBV26" s="142"/>
      <c r="CBW26" s="142"/>
      <c r="CBX26" s="142"/>
      <c r="CBY26" s="142"/>
      <c r="CBZ26" s="142"/>
      <c r="CCA26" s="142"/>
      <c r="CCB26" s="142"/>
      <c r="CCC26" s="142"/>
      <c r="CCD26" s="142"/>
      <c r="CCE26" s="142"/>
      <c r="CCF26" s="142"/>
      <c r="CCG26" s="142"/>
      <c r="CCH26" s="142"/>
      <c r="CCI26" s="142"/>
      <c r="CCJ26" s="142"/>
      <c r="CCK26" s="142"/>
      <c r="CCL26" s="142"/>
      <c r="CCM26" s="142"/>
      <c r="CCN26" s="142"/>
      <c r="CCO26" s="142"/>
      <c r="CCP26" s="142"/>
      <c r="CCQ26" s="142"/>
      <c r="CCR26" s="142"/>
      <c r="CCS26" s="142"/>
      <c r="CCT26" s="142"/>
      <c r="CCU26" s="142"/>
      <c r="CCV26" s="142"/>
      <c r="CCW26" s="142"/>
      <c r="CCX26" s="142"/>
      <c r="CCY26" s="142"/>
      <c r="CCZ26" s="142"/>
      <c r="CDA26" s="142"/>
      <c r="CDB26" s="142"/>
      <c r="CDC26" s="142"/>
      <c r="CDD26" s="142"/>
      <c r="CDE26" s="142"/>
      <c r="CDF26" s="142"/>
      <c r="CDG26" s="142"/>
      <c r="CDH26" s="142"/>
      <c r="CDI26" s="142"/>
      <c r="CDJ26" s="142"/>
      <c r="CDK26" s="142"/>
      <c r="CDL26" s="142"/>
      <c r="CDM26" s="142"/>
      <c r="CDN26" s="142"/>
      <c r="CDO26" s="142"/>
      <c r="CDP26" s="142"/>
      <c r="CDQ26" s="142"/>
      <c r="CDR26" s="142"/>
      <c r="CDS26" s="142"/>
      <c r="CDT26" s="142"/>
      <c r="CDU26" s="142"/>
      <c r="CDV26" s="142"/>
      <c r="CDW26" s="142"/>
      <c r="CDX26" s="142"/>
      <c r="CDY26" s="142"/>
      <c r="CDZ26" s="142"/>
      <c r="CEA26" s="142"/>
      <c r="CEB26" s="142"/>
      <c r="CEC26" s="142"/>
      <c r="CED26" s="142"/>
      <c r="CEE26" s="142"/>
      <c r="CEF26" s="142"/>
      <c r="CEG26" s="142"/>
      <c r="CEH26" s="142"/>
      <c r="CEI26" s="142"/>
      <c r="CEJ26" s="142"/>
      <c r="CEK26" s="142"/>
      <c r="CEL26" s="142"/>
      <c r="CEM26" s="142"/>
      <c r="CEN26" s="142"/>
      <c r="CEO26" s="142"/>
      <c r="CEP26" s="142"/>
      <c r="CEQ26" s="142"/>
      <c r="CER26" s="142"/>
      <c r="CES26" s="142"/>
      <c r="CET26" s="142"/>
      <c r="CEU26" s="142"/>
      <c r="CEV26" s="142"/>
      <c r="CEW26" s="142"/>
      <c r="CEX26" s="142"/>
      <c r="CEY26" s="142"/>
      <c r="CEZ26" s="142"/>
      <c r="CFA26" s="142"/>
      <c r="CFB26" s="142"/>
      <c r="CFC26" s="142"/>
      <c r="CFD26" s="142"/>
      <c r="CFE26" s="142"/>
      <c r="CFF26" s="142"/>
      <c r="CFG26" s="142"/>
      <c r="CFH26" s="142"/>
      <c r="CFI26" s="142"/>
      <c r="CFJ26" s="142"/>
      <c r="CFK26" s="142"/>
      <c r="CFL26" s="142"/>
      <c r="CFM26" s="142"/>
      <c r="CFN26" s="142"/>
      <c r="CFO26" s="142"/>
      <c r="CFP26" s="142"/>
      <c r="CFQ26" s="142"/>
      <c r="CFR26" s="142"/>
      <c r="CFS26" s="142"/>
      <c r="CFT26" s="142"/>
      <c r="CFU26" s="142"/>
      <c r="CFV26" s="142"/>
      <c r="CFW26" s="142"/>
      <c r="CFX26" s="142"/>
      <c r="CFY26" s="142"/>
      <c r="CFZ26" s="142"/>
      <c r="CGA26" s="142"/>
      <c r="CGB26" s="142"/>
      <c r="CGC26" s="142"/>
      <c r="CGD26" s="142"/>
      <c r="CGE26" s="142"/>
      <c r="CGF26" s="142"/>
      <c r="CGG26" s="142"/>
      <c r="CGH26" s="142"/>
      <c r="CGI26" s="142"/>
      <c r="CGJ26" s="142"/>
      <c r="CGK26" s="142"/>
      <c r="CGL26" s="142"/>
      <c r="CGM26" s="142"/>
      <c r="CGN26" s="142"/>
      <c r="CGO26" s="142"/>
      <c r="CGP26" s="142"/>
      <c r="CGQ26" s="142"/>
      <c r="CGR26" s="142"/>
      <c r="CGS26" s="142"/>
      <c r="CGT26" s="142"/>
      <c r="CGU26" s="142"/>
      <c r="CGV26" s="142"/>
      <c r="CGW26" s="142"/>
      <c r="CGX26" s="142"/>
      <c r="CGY26" s="142"/>
      <c r="CGZ26" s="142"/>
      <c r="CHA26" s="142"/>
      <c r="CHB26" s="142"/>
      <c r="CHC26" s="142"/>
      <c r="CHD26" s="142"/>
      <c r="CHE26" s="142"/>
      <c r="CHF26" s="142"/>
      <c r="CHG26" s="142"/>
      <c r="CHH26" s="142"/>
      <c r="CHI26" s="142"/>
      <c r="CHJ26" s="142"/>
      <c r="CHK26" s="142"/>
      <c r="CHL26" s="142"/>
      <c r="CHM26" s="142"/>
      <c r="CHN26" s="142"/>
      <c r="CHO26" s="142"/>
      <c r="CHP26" s="142"/>
      <c r="CHQ26" s="142"/>
      <c r="CHR26" s="142"/>
      <c r="CHS26" s="142"/>
      <c r="CHT26" s="142"/>
      <c r="CHU26" s="142"/>
      <c r="CHV26" s="142"/>
      <c r="CHW26" s="142"/>
      <c r="CHX26" s="142"/>
      <c r="CHY26" s="142"/>
      <c r="CHZ26" s="142"/>
      <c r="CIA26" s="142"/>
      <c r="CIB26" s="142"/>
      <c r="CIC26" s="142"/>
      <c r="CID26" s="142"/>
      <c r="CIE26" s="142"/>
      <c r="CIF26" s="142"/>
      <c r="CIG26" s="142"/>
      <c r="CIH26" s="142"/>
      <c r="CII26" s="142"/>
      <c r="CIJ26" s="142"/>
      <c r="CIK26" s="142"/>
      <c r="CIL26" s="142"/>
      <c r="CIM26" s="142"/>
      <c r="CIN26" s="142"/>
      <c r="CIO26" s="142"/>
      <c r="CIP26" s="142"/>
      <c r="CIQ26" s="142"/>
      <c r="CIR26" s="142"/>
      <c r="CIS26" s="142"/>
      <c r="CIT26" s="142"/>
      <c r="CIU26" s="142"/>
      <c r="CIV26" s="142"/>
      <c r="CIW26" s="142"/>
      <c r="CIX26" s="142"/>
      <c r="CIY26" s="142"/>
      <c r="CIZ26" s="142"/>
      <c r="CJA26" s="142"/>
      <c r="CJB26" s="142"/>
      <c r="CJC26" s="142"/>
      <c r="CJD26" s="142"/>
      <c r="CJE26" s="142"/>
      <c r="CJF26" s="142"/>
      <c r="CJG26" s="142"/>
      <c r="CJH26" s="142"/>
      <c r="CJI26" s="142"/>
      <c r="CJJ26" s="142"/>
      <c r="CJK26" s="142"/>
      <c r="CJL26" s="142"/>
      <c r="CJM26" s="142"/>
      <c r="CJN26" s="142"/>
      <c r="CJO26" s="142"/>
      <c r="CJP26" s="142"/>
      <c r="CJQ26" s="142"/>
      <c r="CJR26" s="142"/>
      <c r="CJS26" s="142"/>
      <c r="CJT26" s="142"/>
      <c r="CJU26" s="142"/>
      <c r="CJV26" s="142"/>
      <c r="CJW26" s="142"/>
      <c r="CJX26" s="142"/>
      <c r="CJY26" s="142"/>
      <c r="CJZ26" s="142"/>
      <c r="CKA26" s="142"/>
      <c r="CKB26" s="142"/>
      <c r="CKC26" s="142"/>
      <c r="CKD26" s="142"/>
      <c r="CKE26" s="142"/>
      <c r="CKF26" s="142"/>
      <c r="CKG26" s="142"/>
      <c r="CKH26" s="142"/>
      <c r="CKI26" s="142"/>
      <c r="CKJ26" s="142"/>
      <c r="CKK26" s="142"/>
      <c r="CKL26" s="142"/>
      <c r="CKM26" s="142"/>
      <c r="CKN26" s="142"/>
      <c r="CKO26" s="142"/>
      <c r="CKP26" s="142"/>
      <c r="CKQ26" s="142"/>
      <c r="CKR26" s="142"/>
      <c r="CKS26" s="142"/>
      <c r="CKT26" s="142"/>
      <c r="CKU26" s="142"/>
      <c r="CKV26" s="142"/>
      <c r="CKW26" s="142"/>
      <c r="CKX26" s="142"/>
      <c r="CKY26" s="142"/>
      <c r="CKZ26" s="142"/>
      <c r="CLA26" s="142"/>
      <c r="CLB26" s="142"/>
      <c r="CLC26" s="142"/>
      <c r="CLD26" s="142"/>
      <c r="CLE26" s="142"/>
      <c r="CLF26" s="142"/>
      <c r="CLG26" s="142"/>
      <c r="CLH26" s="142"/>
      <c r="CLI26" s="142"/>
      <c r="CLJ26" s="142"/>
      <c r="CLK26" s="142"/>
      <c r="CLL26" s="142"/>
      <c r="CLM26" s="142"/>
      <c r="CLN26" s="142"/>
      <c r="CLO26" s="142"/>
      <c r="CLP26" s="142"/>
      <c r="CLQ26" s="142"/>
      <c r="CLR26" s="142"/>
      <c r="CLS26" s="142"/>
      <c r="CLT26" s="142"/>
      <c r="CLU26" s="142"/>
      <c r="CLV26" s="142"/>
      <c r="CLW26" s="142"/>
      <c r="CLX26" s="142"/>
      <c r="CLY26" s="142"/>
      <c r="CLZ26" s="142"/>
      <c r="CMA26" s="142"/>
      <c r="CMB26" s="142"/>
      <c r="CMC26" s="142"/>
      <c r="CMD26" s="142"/>
      <c r="CME26" s="142"/>
      <c r="CMF26" s="142"/>
      <c r="CMG26" s="142"/>
      <c r="CMH26" s="142"/>
      <c r="CMI26" s="142"/>
      <c r="CMJ26" s="142"/>
      <c r="CMK26" s="142"/>
      <c r="CML26" s="142"/>
      <c r="CMM26" s="142"/>
      <c r="CMN26" s="142"/>
      <c r="CMO26" s="142"/>
      <c r="CMP26" s="142"/>
      <c r="CMQ26" s="142"/>
      <c r="CMR26" s="142"/>
      <c r="CMS26" s="142"/>
      <c r="CMT26" s="142"/>
      <c r="CMU26" s="142"/>
      <c r="CMV26" s="142"/>
      <c r="CMW26" s="142"/>
      <c r="CMX26" s="142"/>
      <c r="CMY26" s="142"/>
      <c r="CMZ26" s="142"/>
      <c r="CNA26" s="142"/>
      <c r="CNB26" s="142"/>
      <c r="CNC26" s="142"/>
      <c r="CND26" s="142"/>
      <c r="CNE26" s="142"/>
      <c r="CNF26" s="142"/>
      <c r="CNG26" s="142"/>
      <c r="CNH26" s="142"/>
      <c r="CNI26" s="142"/>
      <c r="CNJ26" s="142"/>
      <c r="CNK26" s="142"/>
      <c r="CNL26" s="142"/>
      <c r="CNM26" s="142"/>
      <c r="CNN26" s="142"/>
      <c r="CNO26" s="142"/>
      <c r="CNP26" s="142"/>
      <c r="CNQ26" s="142"/>
      <c r="CNR26" s="142"/>
      <c r="CNS26" s="142"/>
      <c r="CNT26" s="142"/>
      <c r="CNU26" s="142"/>
      <c r="CNV26" s="142"/>
      <c r="CNW26" s="142"/>
      <c r="CNX26" s="142"/>
      <c r="CNY26" s="142"/>
      <c r="CNZ26" s="142"/>
      <c r="COA26" s="142"/>
      <c r="COB26" s="142"/>
      <c r="COC26" s="142"/>
      <c r="COD26" s="142"/>
      <c r="COE26" s="142"/>
      <c r="COF26" s="142"/>
      <c r="COG26" s="142"/>
      <c r="COH26" s="142"/>
      <c r="COI26" s="142"/>
      <c r="COJ26" s="142"/>
      <c r="COK26" s="142"/>
      <c r="COL26" s="142"/>
      <c r="COM26" s="142"/>
      <c r="CON26" s="142"/>
      <c r="COO26" s="142"/>
      <c r="COP26" s="142"/>
      <c r="COQ26" s="142"/>
      <c r="COR26" s="142"/>
      <c r="COS26" s="142"/>
      <c r="COT26" s="142"/>
      <c r="COU26" s="142"/>
      <c r="COV26" s="142"/>
      <c r="COW26" s="142"/>
      <c r="COX26" s="142"/>
      <c r="COY26" s="142"/>
      <c r="COZ26" s="142"/>
      <c r="CPA26" s="142"/>
      <c r="CPB26" s="142"/>
      <c r="CPC26" s="142"/>
      <c r="CPD26" s="142"/>
      <c r="CPE26" s="142"/>
      <c r="CPF26" s="142"/>
      <c r="CPG26" s="142"/>
      <c r="CPH26" s="142"/>
      <c r="CPI26" s="142"/>
      <c r="CPJ26" s="142"/>
      <c r="CPK26" s="142"/>
      <c r="CPL26" s="142"/>
      <c r="CPM26" s="142"/>
      <c r="CPN26" s="142"/>
      <c r="CPO26" s="142"/>
      <c r="CPP26" s="142"/>
      <c r="CPQ26" s="142"/>
      <c r="CPR26" s="142"/>
      <c r="CPS26" s="142"/>
      <c r="CPT26" s="142"/>
      <c r="CPU26" s="142"/>
      <c r="CPV26" s="142"/>
      <c r="CPW26" s="142"/>
      <c r="CPX26" s="142"/>
      <c r="CPY26" s="142"/>
      <c r="CPZ26" s="142"/>
      <c r="CQA26" s="142"/>
      <c r="CQB26" s="142"/>
      <c r="CQC26" s="142"/>
      <c r="CQD26" s="142"/>
      <c r="CQE26" s="142"/>
      <c r="CQF26" s="142"/>
      <c r="CQG26" s="142"/>
      <c r="CQH26" s="142"/>
      <c r="CQI26" s="142"/>
      <c r="CQJ26" s="142"/>
      <c r="CQK26" s="142"/>
      <c r="CQL26" s="142"/>
      <c r="CQM26" s="142"/>
      <c r="CQN26" s="142"/>
      <c r="CQO26" s="142"/>
      <c r="CQP26" s="142"/>
      <c r="CQQ26" s="142"/>
      <c r="CQR26" s="142"/>
      <c r="CQS26" s="142"/>
      <c r="CQT26" s="142"/>
      <c r="CQU26" s="142"/>
      <c r="CQV26" s="142"/>
      <c r="CQW26" s="142"/>
      <c r="CQX26" s="142"/>
      <c r="CQY26" s="142"/>
      <c r="CQZ26" s="142"/>
      <c r="CRA26" s="142"/>
      <c r="CRB26" s="142"/>
      <c r="CRC26" s="142"/>
      <c r="CRD26" s="142"/>
      <c r="CRE26" s="142"/>
      <c r="CRF26" s="142"/>
      <c r="CRG26" s="142"/>
      <c r="CRH26" s="142"/>
      <c r="CRI26" s="142"/>
      <c r="CRJ26" s="142"/>
      <c r="CRK26" s="142"/>
      <c r="CRL26" s="142"/>
      <c r="CRM26" s="142"/>
      <c r="CRN26" s="142"/>
      <c r="CRO26" s="142"/>
      <c r="CRP26" s="142"/>
      <c r="CRQ26" s="142"/>
      <c r="CRR26" s="142"/>
      <c r="CRS26" s="142"/>
      <c r="CRT26" s="142"/>
      <c r="CRU26" s="142"/>
      <c r="CRV26" s="142"/>
      <c r="CRW26" s="142"/>
      <c r="CRX26" s="142"/>
      <c r="CRY26" s="142"/>
      <c r="CRZ26" s="142"/>
      <c r="CSA26" s="142"/>
      <c r="CSB26" s="142"/>
      <c r="CSC26" s="142"/>
      <c r="CSD26" s="142"/>
      <c r="CSE26" s="142"/>
      <c r="CSF26" s="142"/>
      <c r="CSG26" s="142"/>
      <c r="CSH26" s="142"/>
      <c r="CSI26" s="142"/>
      <c r="CSJ26" s="142"/>
      <c r="CSK26" s="142"/>
      <c r="CSL26" s="142"/>
      <c r="CSM26" s="142"/>
      <c r="CSN26" s="142"/>
      <c r="CSO26" s="142"/>
      <c r="CSP26" s="142"/>
      <c r="CSQ26" s="142"/>
      <c r="CSR26" s="142"/>
      <c r="CSS26" s="142"/>
      <c r="CST26" s="142"/>
      <c r="CSU26" s="142"/>
      <c r="CSV26" s="142"/>
      <c r="CSW26" s="142"/>
      <c r="CSX26" s="142"/>
      <c r="CSY26" s="142"/>
      <c r="CSZ26" s="142"/>
      <c r="CTA26" s="142"/>
      <c r="CTB26" s="142"/>
      <c r="CTC26" s="142"/>
      <c r="CTD26" s="142"/>
      <c r="CTE26" s="142"/>
      <c r="CTF26" s="142"/>
      <c r="CTG26" s="142"/>
      <c r="CTH26" s="142"/>
      <c r="CTI26" s="142"/>
      <c r="CTJ26" s="142"/>
      <c r="CTK26" s="142"/>
      <c r="CTL26" s="142"/>
      <c r="CTM26" s="142"/>
      <c r="CTN26" s="142"/>
      <c r="CTO26" s="142"/>
      <c r="CTP26" s="142"/>
      <c r="CTQ26" s="142"/>
      <c r="CTR26" s="142"/>
      <c r="CTS26" s="142"/>
      <c r="CTT26" s="142"/>
      <c r="CTU26" s="142"/>
      <c r="CTV26" s="142"/>
      <c r="CTW26" s="142"/>
      <c r="CTX26" s="142"/>
      <c r="CTY26" s="142"/>
      <c r="CTZ26" s="142"/>
      <c r="CUA26" s="142"/>
      <c r="CUB26" s="142"/>
      <c r="CUC26" s="142"/>
      <c r="CUD26" s="142"/>
      <c r="CUE26" s="142"/>
      <c r="CUF26" s="142"/>
      <c r="CUG26" s="142"/>
      <c r="CUH26" s="142"/>
      <c r="CUI26" s="142"/>
      <c r="CUJ26" s="142"/>
      <c r="CUK26" s="142"/>
      <c r="CUL26" s="142"/>
      <c r="CUM26" s="142"/>
      <c r="CUN26" s="142"/>
      <c r="CUO26" s="142"/>
      <c r="CUP26" s="142"/>
      <c r="CUQ26" s="142"/>
      <c r="CUR26" s="142"/>
      <c r="CUS26" s="142"/>
      <c r="CUT26" s="142"/>
      <c r="CUU26" s="142"/>
      <c r="CUV26" s="142"/>
      <c r="CUW26" s="142"/>
      <c r="CUX26" s="142"/>
      <c r="CUY26" s="142"/>
      <c r="CUZ26" s="142"/>
      <c r="CVA26" s="142"/>
      <c r="CVB26" s="142"/>
      <c r="CVC26" s="142"/>
      <c r="CVD26" s="142"/>
      <c r="CVE26" s="142"/>
      <c r="CVF26" s="142"/>
      <c r="CVG26" s="142"/>
      <c r="CVH26" s="142"/>
      <c r="CVI26" s="142"/>
      <c r="CVJ26" s="142"/>
      <c r="CVK26" s="142"/>
      <c r="CVL26" s="142"/>
      <c r="CVM26" s="142"/>
      <c r="CVN26" s="142"/>
      <c r="CVO26" s="142"/>
      <c r="CVP26" s="142"/>
      <c r="CVQ26" s="142"/>
      <c r="CVR26" s="142"/>
      <c r="CVS26" s="142"/>
      <c r="CVT26" s="142"/>
      <c r="CVU26" s="142"/>
      <c r="CVV26" s="142"/>
      <c r="CVW26" s="142"/>
      <c r="CVX26" s="142"/>
      <c r="CVY26" s="142"/>
      <c r="CVZ26" s="142"/>
      <c r="CWA26" s="142"/>
      <c r="CWB26" s="142"/>
      <c r="CWC26" s="142"/>
      <c r="CWD26" s="142"/>
      <c r="CWE26" s="142"/>
      <c r="CWF26" s="142"/>
      <c r="CWG26" s="142"/>
      <c r="CWH26" s="142"/>
      <c r="CWI26" s="142"/>
      <c r="CWJ26" s="142"/>
      <c r="CWK26" s="142"/>
      <c r="CWL26" s="142"/>
      <c r="CWM26" s="142"/>
      <c r="CWN26" s="142"/>
      <c r="CWO26" s="142"/>
      <c r="CWP26" s="142"/>
      <c r="CWQ26" s="142"/>
      <c r="CWR26" s="142"/>
      <c r="CWS26" s="142"/>
      <c r="CWT26" s="142"/>
      <c r="CWU26" s="142"/>
      <c r="CWV26" s="142"/>
      <c r="CWW26" s="142"/>
      <c r="CWX26" s="142"/>
      <c r="CWY26" s="142"/>
      <c r="CWZ26" s="142"/>
      <c r="CXA26" s="142"/>
      <c r="CXB26" s="142"/>
      <c r="CXC26" s="142"/>
      <c r="CXD26" s="142"/>
      <c r="CXE26" s="142"/>
      <c r="CXF26" s="142"/>
      <c r="CXG26" s="142"/>
      <c r="CXH26" s="142"/>
      <c r="CXI26" s="142"/>
      <c r="CXJ26" s="142"/>
      <c r="CXK26" s="142"/>
      <c r="CXL26" s="142"/>
      <c r="CXM26" s="142"/>
      <c r="CXN26" s="142"/>
      <c r="CXO26" s="142"/>
      <c r="CXP26" s="142"/>
      <c r="CXQ26" s="142"/>
      <c r="CXR26" s="142"/>
      <c r="CXS26" s="142"/>
      <c r="CXT26" s="142"/>
      <c r="CXU26" s="142"/>
      <c r="CXV26" s="142"/>
      <c r="CXW26" s="142"/>
      <c r="CXX26" s="142"/>
      <c r="CXY26" s="142"/>
      <c r="CXZ26" s="142"/>
      <c r="CYA26" s="142"/>
      <c r="CYB26" s="142"/>
      <c r="CYC26" s="142"/>
      <c r="CYD26" s="142"/>
      <c r="CYE26" s="142"/>
      <c r="CYF26" s="142"/>
      <c r="CYG26" s="142"/>
      <c r="CYH26" s="142"/>
      <c r="CYI26" s="142"/>
      <c r="CYJ26" s="142"/>
      <c r="CYK26" s="142"/>
      <c r="CYL26" s="142"/>
      <c r="CYM26" s="142"/>
      <c r="CYN26" s="142"/>
      <c r="CYO26" s="142"/>
      <c r="CYP26" s="142"/>
      <c r="CYQ26" s="142"/>
      <c r="CYR26" s="142"/>
      <c r="CYS26" s="142"/>
      <c r="CYT26" s="142"/>
      <c r="CYU26" s="142"/>
      <c r="CYV26" s="142"/>
      <c r="CYW26" s="142"/>
      <c r="CYX26" s="142"/>
      <c r="CYY26" s="142"/>
      <c r="CYZ26" s="142"/>
      <c r="CZA26" s="142"/>
      <c r="CZB26" s="142"/>
      <c r="CZC26" s="142"/>
      <c r="CZD26" s="142"/>
      <c r="CZE26" s="142"/>
      <c r="CZF26" s="142"/>
      <c r="CZG26" s="142"/>
      <c r="CZH26" s="142"/>
      <c r="CZI26" s="142"/>
      <c r="CZJ26" s="142"/>
      <c r="CZK26" s="142"/>
      <c r="CZL26" s="142"/>
      <c r="CZM26" s="142"/>
      <c r="CZN26" s="142"/>
      <c r="CZO26" s="142"/>
      <c r="CZP26" s="142"/>
      <c r="CZQ26" s="142"/>
      <c r="CZR26" s="142"/>
      <c r="CZS26" s="142"/>
      <c r="CZT26" s="142"/>
      <c r="CZU26" s="142"/>
      <c r="CZV26" s="142"/>
      <c r="CZW26" s="142"/>
      <c r="CZX26" s="142"/>
      <c r="CZY26" s="142"/>
      <c r="CZZ26" s="142"/>
      <c r="DAA26" s="142"/>
      <c r="DAB26" s="142"/>
      <c r="DAC26" s="142"/>
      <c r="DAD26" s="142"/>
      <c r="DAE26" s="142"/>
      <c r="DAF26" s="142"/>
      <c r="DAG26" s="142"/>
      <c r="DAH26" s="142"/>
      <c r="DAI26" s="142"/>
      <c r="DAJ26" s="142"/>
      <c r="DAK26" s="142"/>
      <c r="DAL26" s="142"/>
      <c r="DAM26" s="142"/>
      <c r="DAN26" s="142"/>
      <c r="DAO26" s="142"/>
      <c r="DAP26" s="142"/>
      <c r="DAQ26" s="142"/>
      <c r="DAR26" s="142"/>
      <c r="DAS26" s="142"/>
      <c r="DAT26" s="142"/>
      <c r="DAU26" s="142"/>
      <c r="DAV26" s="142"/>
      <c r="DAW26" s="142"/>
      <c r="DAX26" s="142"/>
      <c r="DAY26" s="142"/>
      <c r="DAZ26" s="142"/>
      <c r="DBA26" s="142"/>
      <c r="DBB26" s="142"/>
      <c r="DBC26" s="142"/>
      <c r="DBD26" s="142"/>
      <c r="DBE26" s="142"/>
      <c r="DBF26" s="142"/>
      <c r="DBG26" s="142"/>
      <c r="DBH26" s="142"/>
      <c r="DBI26" s="142"/>
      <c r="DBJ26" s="142"/>
      <c r="DBK26" s="142"/>
      <c r="DBL26" s="142"/>
      <c r="DBM26" s="142"/>
      <c r="DBN26" s="142"/>
      <c r="DBO26" s="142"/>
      <c r="DBP26" s="142"/>
      <c r="DBQ26" s="142"/>
      <c r="DBR26" s="142"/>
      <c r="DBS26" s="142"/>
      <c r="DBT26" s="142"/>
      <c r="DBU26" s="142"/>
      <c r="DBV26" s="142"/>
      <c r="DBW26" s="142"/>
      <c r="DBX26" s="142"/>
      <c r="DBY26" s="142"/>
      <c r="DBZ26" s="142"/>
      <c r="DCA26" s="142"/>
      <c r="DCB26" s="142"/>
      <c r="DCC26" s="142"/>
      <c r="DCD26" s="142"/>
      <c r="DCE26" s="142"/>
      <c r="DCF26" s="142"/>
      <c r="DCG26" s="142"/>
      <c r="DCH26" s="142"/>
      <c r="DCI26" s="142"/>
      <c r="DCJ26" s="142"/>
      <c r="DCK26" s="142"/>
      <c r="DCL26" s="142"/>
      <c r="DCM26" s="142"/>
      <c r="DCN26" s="142"/>
      <c r="DCO26" s="142"/>
      <c r="DCP26" s="142"/>
      <c r="DCQ26" s="142"/>
      <c r="DCR26" s="142"/>
      <c r="DCS26" s="142"/>
      <c r="DCT26" s="142"/>
      <c r="DCU26" s="142"/>
      <c r="DCV26" s="142"/>
      <c r="DCW26" s="142"/>
      <c r="DCX26" s="142"/>
      <c r="DCY26" s="142"/>
      <c r="DCZ26" s="142"/>
      <c r="DDA26" s="142"/>
      <c r="DDB26" s="142"/>
      <c r="DDC26" s="142"/>
      <c r="DDD26" s="142"/>
      <c r="DDE26" s="142"/>
      <c r="DDF26" s="142"/>
      <c r="DDG26" s="142"/>
      <c r="DDH26" s="142"/>
      <c r="DDI26" s="142"/>
      <c r="DDJ26" s="142"/>
      <c r="DDK26" s="142"/>
      <c r="DDL26" s="142"/>
      <c r="DDM26" s="142"/>
      <c r="DDN26" s="142"/>
      <c r="DDO26" s="142"/>
      <c r="DDP26" s="142"/>
      <c r="DDQ26" s="142"/>
      <c r="DDR26" s="142"/>
      <c r="DDS26" s="142"/>
      <c r="DDT26" s="142"/>
      <c r="DDU26" s="142"/>
      <c r="DDV26" s="142"/>
      <c r="DDW26" s="142"/>
      <c r="DDX26" s="142"/>
      <c r="DDY26" s="142"/>
      <c r="DDZ26" s="142"/>
      <c r="DEA26" s="142"/>
      <c r="DEB26" s="142"/>
      <c r="DEC26" s="142"/>
      <c r="DED26" s="142"/>
      <c r="DEE26" s="142"/>
      <c r="DEF26" s="142"/>
      <c r="DEG26" s="142"/>
      <c r="DEH26" s="142"/>
      <c r="DEI26" s="142"/>
      <c r="DEJ26" s="142"/>
      <c r="DEK26" s="142"/>
      <c r="DEL26" s="142"/>
      <c r="DEM26" s="142"/>
      <c r="DEN26" s="142"/>
      <c r="DEO26" s="142"/>
      <c r="DEP26" s="142"/>
      <c r="DEQ26" s="142"/>
      <c r="DER26" s="142"/>
      <c r="DES26" s="142"/>
      <c r="DET26" s="142"/>
      <c r="DEU26" s="142"/>
      <c r="DEV26" s="142"/>
      <c r="DEW26" s="142"/>
      <c r="DEX26" s="142"/>
      <c r="DEY26" s="142"/>
      <c r="DEZ26" s="142"/>
      <c r="DFA26" s="142"/>
      <c r="DFB26" s="142"/>
      <c r="DFC26" s="142"/>
      <c r="DFD26" s="142"/>
      <c r="DFE26" s="142"/>
      <c r="DFF26" s="142"/>
      <c r="DFG26" s="142"/>
      <c r="DFH26" s="142"/>
      <c r="DFI26" s="142"/>
      <c r="DFJ26" s="142"/>
      <c r="DFK26" s="142"/>
      <c r="DFL26" s="142"/>
      <c r="DFM26" s="142"/>
      <c r="DFN26" s="142"/>
      <c r="DFO26" s="142"/>
      <c r="DFP26" s="142"/>
      <c r="DFQ26" s="142"/>
      <c r="DFR26" s="142"/>
      <c r="DFS26" s="142"/>
      <c r="DFT26" s="142"/>
      <c r="DFU26" s="142"/>
      <c r="DFV26" s="142"/>
      <c r="DFW26" s="142"/>
      <c r="DFX26" s="142"/>
      <c r="DFY26" s="142"/>
      <c r="DFZ26" s="142"/>
      <c r="DGA26" s="142"/>
      <c r="DGB26" s="142"/>
      <c r="DGC26" s="142"/>
      <c r="DGD26" s="142"/>
      <c r="DGE26" s="142"/>
      <c r="DGF26" s="142"/>
      <c r="DGG26" s="142"/>
      <c r="DGH26" s="142"/>
      <c r="DGI26" s="142"/>
      <c r="DGJ26" s="142"/>
      <c r="DGK26" s="142"/>
      <c r="DGL26" s="142"/>
      <c r="DGM26" s="142"/>
      <c r="DGN26" s="142"/>
      <c r="DGO26" s="142"/>
      <c r="DGP26" s="142"/>
      <c r="DGQ26" s="142"/>
      <c r="DGR26" s="142"/>
      <c r="DGS26" s="142"/>
      <c r="DGT26" s="142"/>
      <c r="DGU26" s="142"/>
      <c r="DGV26" s="142"/>
      <c r="DGW26" s="142"/>
      <c r="DGX26" s="142"/>
      <c r="DGY26" s="142"/>
      <c r="DGZ26" s="142"/>
      <c r="DHA26" s="142"/>
      <c r="DHB26" s="142"/>
      <c r="DHC26" s="142"/>
      <c r="DHD26" s="142"/>
      <c r="DHE26" s="142"/>
      <c r="DHF26" s="142"/>
      <c r="DHG26" s="142"/>
      <c r="DHH26" s="142"/>
      <c r="DHI26" s="142"/>
      <c r="DHJ26" s="142"/>
      <c r="DHK26" s="142"/>
      <c r="DHL26" s="142"/>
      <c r="DHM26" s="142"/>
      <c r="DHN26" s="142"/>
      <c r="DHO26" s="142"/>
      <c r="DHP26" s="142"/>
      <c r="DHQ26" s="142"/>
      <c r="DHR26" s="142"/>
      <c r="DHS26" s="142"/>
      <c r="DHT26" s="142"/>
      <c r="DHU26" s="142"/>
      <c r="DHV26" s="142"/>
      <c r="DHW26" s="142"/>
      <c r="DHX26" s="142"/>
      <c r="DHY26" s="142"/>
      <c r="DHZ26" s="142"/>
      <c r="DIA26" s="142"/>
      <c r="DIB26" s="142"/>
      <c r="DIC26" s="142"/>
      <c r="DID26" s="142"/>
      <c r="DIE26" s="142"/>
      <c r="DIF26" s="142"/>
      <c r="DIG26" s="142"/>
      <c r="DIH26" s="142"/>
      <c r="DII26" s="142"/>
      <c r="DIJ26" s="142"/>
      <c r="DIK26" s="142"/>
      <c r="DIL26" s="142"/>
      <c r="DIM26" s="142"/>
      <c r="DIN26" s="142"/>
      <c r="DIO26" s="142"/>
      <c r="DIP26" s="142"/>
      <c r="DIQ26" s="142"/>
      <c r="DIR26" s="142"/>
      <c r="DIS26" s="142"/>
      <c r="DIT26" s="142"/>
      <c r="DIU26" s="142"/>
      <c r="DIV26" s="142"/>
      <c r="DIW26" s="142"/>
      <c r="DIX26" s="142"/>
      <c r="DIY26" s="142"/>
      <c r="DIZ26" s="142"/>
      <c r="DJA26" s="142"/>
      <c r="DJB26" s="142"/>
      <c r="DJC26" s="142"/>
      <c r="DJD26" s="142"/>
      <c r="DJE26" s="142"/>
      <c r="DJF26" s="142"/>
      <c r="DJG26" s="142"/>
      <c r="DJH26" s="142"/>
      <c r="DJI26" s="142"/>
      <c r="DJJ26" s="142"/>
      <c r="DJK26" s="142"/>
      <c r="DJL26" s="142"/>
      <c r="DJM26" s="142"/>
      <c r="DJN26" s="142"/>
      <c r="DJO26" s="142"/>
      <c r="DJP26" s="142"/>
      <c r="DJQ26" s="142"/>
      <c r="DJR26" s="142"/>
      <c r="DJS26" s="142"/>
      <c r="DJT26" s="142"/>
      <c r="DJU26" s="142"/>
      <c r="DJV26" s="142"/>
      <c r="DJW26" s="142"/>
      <c r="DJX26" s="142"/>
      <c r="DJY26" s="142"/>
      <c r="DJZ26" s="142"/>
      <c r="DKA26" s="142"/>
      <c r="DKB26" s="142"/>
      <c r="DKC26" s="142"/>
      <c r="DKD26" s="142"/>
      <c r="DKE26" s="142"/>
      <c r="DKF26" s="142"/>
      <c r="DKG26" s="142"/>
      <c r="DKH26" s="142"/>
      <c r="DKI26" s="142"/>
      <c r="DKJ26" s="142"/>
      <c r="DKK26" s="142"/>
      <c r="DKL26" s="142"/>
      <c r="DKM26" s="142"/>
      <c r="DKN26" s="142"/>
      <c r="DKO26" s="142"/>
      <c r="DKP26" s="142"/>
      <c r="DKQ26" s="142"/>
      <c r="DKR26" s="142"/>
      <c r="DKS26" s="142"/>
      <c r="DKT26" s="142"/>
      <c r="DKU26" s="142"/>
      <c r="DKV26" s="142"/>
      <c r="DKW26" s="142"/>
      <c r="DKX26" s="142"/>
      <c r="DKY26" s="142"/>
      <c r="DKZ26" s="142"/>
      <c r="DLA26" s="142"/>
      <c r="DLB26" s="142"/>
      <c r="DLC26" s="142"/>
      <c r="DLD26" s="142"/>
      <c r="DLE26" s="142"/>
      <c r="DLF26" s="142"/>
      <c r="DLG26" s="142"/>
      <c r="DLH26" s="142"/>
      <c r="DLI26" s="142"/>
      <c r="DLJ26" s="142"/>
      <c r="DLK26" s="142"/>
      <c r="DLL26" s="142"/>
      <c r="DLM26" s="142"/>
      <c r="DLN26" s="142"/>
      <c r="DLO26" s="142"/>
      <c r="DLP26" s="142"/>
      <c r="DLQ26" s="142"/>
      <c r="DLR26" s="142"/>
      <c r="DLS26" s="142"/>
      <c r="DLT26" s="142"/>
      <c r="DLU26" s="142"/>
      <c r="DLV26" s="142"/>
      <c r="DLW26" s="142"/>
      <c r="DLX26" s="142"/>
      <c r="DLY26" s="142"/>
      <c r="DLZ26" s="142"/>
      <c r="DMA26" s="142"/>
      <c r="DMB26" s="142"/>
      <c r="DMC26" s="142"/>
      <c r="DMD26" s="142"/>
      <c r="DME26" s="142"/>
      <c r="DMF26" s="142"/>
      <c r="DMG26" s="142"/>
      <c r="DMH26" s="142"/>
      <c r="DMI26" s="142"/>
      <c r="DMJ26" s="142"/>
      <c r="DMK26" s="142"/>
      <c r="DML26" s="142"/>
      <c r="DMM26" s="142"/>
      <c r="DMN26" s="142"/>
      <c r="DMO26" s="142"/>
      <c r="DMP26" s="142"/>
      <c r="DMQ26" s="142"/>
      <c r="DMR26" s="142"/>
      <c r="DMS26" s="142"/>
      <c r="DMT26" s="142"/>
      <c r="DMU26" s="142"/>
      <c r="DMV26" s="142"/>
      <c r="DMW26" s="142"/>
      <c r="DMX26" s="142"/>
      <c r="DMY26" s="142"/>
      <c r="DMZ26" s="142"/>
      <c r="DNA26" s="142"/>
      <c r="DNB26" s="142"/>
      <c r="DNC26" s="142"/>
      <c r="DND26" s="142"/>
      <c r="DNE26" s="142"/>
      <c r="DNF26" s="142"/>
      <c r="DNG26" s="142"/>
      <c r="DNH26" s="142"/>
      <c r="DNI26" s="142"/>
      <c r="DNJ26" s="142"/>
      <c r="DNK26" s="142"/>
      <c r="DNL26" s="142"/>
      <c r="DNM26" s="142"/>
      <c r="DNN26" s="142"/>
      <c r="DNO26" s="142"/>
      <c r="DNP26" s="142"/>
      <c r="DNQ26" s="142"/>
      <c r="DNR26" s="142"/>
      <c r="DNS26" s="142"/>
      <c r="DNT26" s="142"/>
      <c r="DNU26" s="142"/>
      <c r="DNV26" s="142"/>
      <c r="DNW26" s="142"/>
      <c r="DNX26" s="142"/>
      <c r="DNY26" s="142"/>
      <c r="DNZ26" s="142"/>
      <c r="DOA26" s="142"/>
      <c r="DOB26" s="142"/>
      <c r="DOC26" s="142"/>
      <c r="DOD26" s="142"/>
      <c r="DOE26" s="142"/>
      <c r="DOF26" s="142"/>
      <c r="DOG26" s="142"/>
      <c r="DOH26" s="142"/>
      <c r="DOI26" s="142"/>
      <c r="DOJ26" s="142"/>
      <c r="DOK26" s="142"/>
      <c r="DOL26" s="142"/>
      <c r="DOM26" s="142"/>
      <c r="DON26" s="142"/>
      <c r="DOO26" s="142"/>
      <c r="DOP26" s="142"/>
      <c r="DOQ26" s="142"/>
      <c r="DOR26" s="142"/>
      <c r="DOS26" s="142"/>
      <c r="DOT26" s="142"/>
      <c r="DOU26" s="142"/>
      <c r="DOV26" s="142"/>
      <c r="DOW26" s="142"/>
      <c r="DOX26" s="142"/>
      <c r="DOY26" s="142"/>
      <c r="DOZ26" s="142"/>
      <c r="DPA26" s="142"/>
      <c r="DPB26" s="142"/>
      <c r="DPC26" s="142"/>
      <c r="DPD26" s="142"/>
      <c r="DPE26" s="142"/>
      <c r="DPF26" s="142"/>
      <c r="DPG26" s="142"/>
      <c r="DPH26" s="142"/>
      <c r="DPI26" s="142"/>
      <c r="DPJ26" s="142"/>
      <c r="DPK26" s="142"/>
      <c r="DPL26" s="142"/>
      <c r="DPM26" s="142"/>
      <c r="DPN26" s="142"/>
      <c r="DPO26" s="142"/>
      <c r="DPP26" s="142"/>
      <c r="DPQ26" s="142"/>
      <c r="DPR26" s="142"/>
      <c r="DPS26" s="142"/>
      <c r="DPT26" s="142"/>
      <c r="DPU26" s="142"/>
      <c r="DPV26" s="142"/>
      <c r="DPW26" s="142"/>
      <c r="DPX26" s="142"/>
      <c r="DPY26" s="142"/>
      <c r="DPZ26" s="142"/>
      <c r="DQA26" s="142"/>
      <c r="DQB26" s="142"/>
      <c r="DQC26" s="142"/>
      <c r="DQD26" s="142"/>
      <c r="DQE26" s="142"/>
      <c r="DQF26" s="142"/>
      <c r="DQG26" s="142"/>
      <c r="DQH26" s="142"/>
      <c r="DQI26" s="142"/>
      <c r="DQJ26" s="142"/>
      <c r="DQK26" s="142"/>
      <c r="DQL26" s="142"/>
      <c r="DQM26" s="142"/>
      <c r="DQN26" s="142"/>
      <c r="DQO26" s="142"/>
      <c r="DQP26" s="142"/>
      <c r="DQQ26" s="142"/>
      <c r="DQR26" s="142"/>
      <c r="DQS26" s="142"/>
      <c r="DQT26" s="142"/>
      <c r="DQU26" s="142"/>
      <c r="DQV26" s="142"/>
      <c r="DQW26" s="142"/>
      <c r="DQX26" s="142"/>
      <c r="DQY26" s="142"/>
      <c r="DQZ26" s="142"/>
      <c r="DRA26" s="142"/>
      <c r="DRB26" s="142"/>
      <c r="DRC26" s="142"/>
      <c r="DRD26" s="142"/>
      <c r="DRE26" s="142"/>
      <c r="DRF26" s="142"/>
      <c r="DRG26" s="142"/>
      <c r="DRH26" s="142"/>
      <c r="DRI26" s="142"/>
      <c r="DRJ26" s="142"/>
      <c r="DRK26" s="142"/>
      <c r="DRL26" s="142"/>
      <c r="DRM26" s="142"/>
      <c r="DRN26" s="142"/>
      <c r="DRO26" s="142"/>
      <c r="DRP26" s="142"/>
      <c r="DRQ26" s="142"/>
      <c r="DRR26" s="142"/>
      <c r="DRS26" s="142"/>
      <c r="DRT26" s="142"/>
      <c r="DRU26" s="142"/>
      <c r="DRV26" s="142"/>
      <c r="DRW26" s="142"/>
      <c r="DRX26" s="142"/>
      <c r="DRY26" s="142"/>
      <c r="DRZ26" s="142"/>
      <c r="DSA26" s="142"/>
      <c r="DSB26" s="142"/>
      <c r="DSC26" s="142"/>
      <c r="DSD26" s="142"/>
      <c r="DSE26" s="142"/>
      <c r="DSF26" s="142"/>
      <c r="DSG26" s="142"/>
      <c r="DSH26" s="142"/>
      <c r="DSI26" s="142"/>
      <c r="DSJ26" s="142"/>
      <c r="DSK26" s="142"/>
      <c r="DSL26" s="142"/>
      <c r="DSM26" s="142"/>
      <c r="DSN26" s="142"/>
      <c r="DSO26" s="142"/>
      <c r="DSP26" s="142"/>
      <c r="DSQ26" s="142"/>
      <c r="DSR26" s="142"/>
      <c r="DSS26" s="142"/>
      <c r="DST26" s="142"/>
      <c r="DSU26" s="142"/>
      <c r="DSV26" s="142"/>
      <c r="DSW26" s="142"/>
      <c r="DSX26" s="142"/>
      <c r="DSY26" s="142"/>
      <c r="DSZ26" s="142"/>
      <c r="DTA26" s="142"/>
      <c r="DTB26" s="142"/>
      <c r="DTC26" s="142"/>
      <c r="DTD26" s="142"/>
      <c r="DTE26" s="142"/>
      <c r="DTF26" s="142"/>
      <c r="DTG26" s="142"/>
      <c r="DTH26" s="142"/>
      <c r="DTI26" s="142"/>
      <c r="DTJ26" s="142"/>
      <c r="DTK26" s="142"/>
      <c r="DTL26" s="142"/>
      <c r="DTM26" s="142"/>
      <c r="DTN26" s="142"/>
      <c r="DTO26" s="142"/>
      <c r="DTP26" s="142"/>
      <c r="DTQ26" s="142"/>
      <c r="DTR26" s="142"/>
      <c r="DTS26" s="142"/>
      <c r="DTT26" s="142"/>
      <c r="DTU26" s="142"/>
      <c r="DTV26" s="142"/>
      <c r="DTW26" s="142"/>
      <c r="DTX26" s="142"/>
      <c r="DTY26" s="142"/>
      <c r="DTZ26" s="142"/>
      <c r="DUA26" s="142"/>
      <c r="DUB26" s="142"/>
      <c r="DUC26" s="142"/>
      <c r="DUD26" s="142"/>
      <c r="DUE26" s="142"/>
      <c r="DUF26" s="142"/>
      <c r="DUG26" s="142"/>
      <c r="DUH26" s="142"/>
      <c r="DUI26" s="142"/>
      <c r="DUJ26" s="142"/>
      <c r="DUK26" s="142"/>
      <c r="DUL26" s="142"/>
      <c r="DUM26" s="142"/>
      <c r="DUN26" s="142"/>
      <c r="DUO26" s="142"/>
      <c r="DUP26" s="142"/>
      <c r="DUQ26" s="142"/>
      <c r="DUR26" s="142"/>
      <c r="DUS26" s="142"/>
      <c r="DUT26" s="142"/>
      <c r="DUU26" s="142"/>
      <c r="DUV26" s="142"/>
      <c r="DUW26" s="142"/>
      <c r="DUX26" s="142"/>
      <c r="DUY26" s="142"/>
      <c r="DUZ26" s="142"/>
      <c r="DVA26" s="142"/>
      <c r="DVB26" s="142"/>
      <c r="DVC26" s="142"/>
      <c r="DVD26" s="142"/>
      <c r="DVE26" s="142"/>
      <c r="DVF26" s="142"/>
      <c r="DVG26" s="142"/>
      <c r="DVH26" s="142"/>
      <c r="DVI26" s="142"/>
      <c r="DVJ26" s="142"/>
      <c r="DVK26" s="142"/>
      <c r="DVL26" s="142"/>
      <c r="DVM26" s="142"/>
      <c r="DVN26" s="142"/>
      <c r="DVO26" s="142"/>
      <c r="DVP26" s="142"/>
      <c r="DVQ26" s="142"/>
      <c r="DVR26" s="142"/>
      <c r="DVS26" s="142"/>
      <c r="DVT26" s="142"/>
      <c r="DVU26" s="142"/>
      <c r="DVV26" s="142"/>
      <c r="DVW26" s="142"/>
      <c r="DVX26" s="142"/>
      <c r="DVY26" s="142"/>
      <c r="DVZ26" s="142"/>
      <c r="DWA26" s="142"/>
      <c r="DWB26" s="142"/>
      <c r="DWC26" s="142"/>
      <c r="DWD26" s="142"/>
      <c r="DWE26" s="142"/>
      <c r="DWF26" s="142"/>
      <c r="DWG26" s="142"/>
      <c r="DWH26" s="142"/>
      <c r="DWI26" s="142"/>
      <c r="DWJ26" s="142"/>
      <c r="DWK26" s="142"/>
      <c r="DWL26" s="142"/>
      <c r="DWM26" s="142"/>
      <c r="DWN26" s="142"/>
      <c r="DWO26" s="142"/>
      <c r="DWP26" s="142"/>
      <c r="DWQ26" s="142"/>
      <c r="DWR26" s="142"/>
      <c r="DWS26" s="142"/>
      <c r="DWT26" s="142"/>
      <c r="DWU26" s="142"/>
      <c r="DWV26" s="142"/>
      <c r="DWW26" s="142"/>
      <c r="DWX26" s="142"/>
      <c r="DWY26" s="142"/>
      <c r="DWZ26" s="142"/>
      <c r="DXA26" s="142"/>
      <c r="DXB26" s="142"/>
      <c r="DXC26" s="142"/>
      <c r="DXD26" s="142"/>
      <c r="DXE26" s="142"/>
      <c r="DXF26" s="142"/>
      <c r="DXG26" s="142"/>
      <c r="DXH26" s="142"/>
      <c r="DXI26" s="142"/>
      <c r="DXJ26" s="142"/>
      <c r="DXK26" s="142"/>
      <c r="DXL26" s="142"/>
      <c r="DXM26" s="142"/>
      <c r="DXN26" s="142"/>
      <c r="DXO26" s="142"/>
      <c r="DXP26" s="142"/>
      <c r="DXQ26" s="142"/>
      <c r="DXR26" s="142"/>
      <c r="DXS26" s="142"/>
      <c r="DXT26" s="142"/>
      <c r="DXU26" s="142"/>
      <c r="DXV26" s="142"/>
      <c r="DXW26" s="142"/>
      <c r="DXX26" s="142"/>
      <c r="DXY26" s="142"/>
      <c r="DXZ26" s="142"/>
      <c r="DYA26" s="142"/>
      <c r="DYB26" s="142"/>
      <c r="DYC26" s="142"/>
      <c r="DYD26" s="142"/>
      <c r="DYE26" s="142"/>
      <c r="DYF26" s="142"/>
      <c r="DYG26" s="142"/>
      <c r="DYH26" s="142"/>
      <c r="DYI26" s="142"/>
      <c r="DYJ26" s="142"/>
      <c r="DYK26" s="142"/>
      <c r="DYL26" s="142"/>
      <c r="DYM26" s="142"/>
      <c r="DYN26" s="142"/>
      <c r="DYO26" s="142"/>
      <c r="DYP26" s="142"/>
      <c r="DYQ26" s="142"/>
      <c r="DYR26" s="142"/>
      <c r="DYS26" s="142"/>
      <c r="DYT26" s="142"/>
      <c r="DYU26" s="142"/>
      <c r="DYV26" s="142"/>
      <c r="DYW26" s="142"/>
      <c r="DYX26" s="142"/>
      <c r="DYY26" s="142"/>
      <c r="DYZ26" s="142"/>
      <c r="DZA26" s="142"/>
      <c r="DZB26" s="142"/>
      <c r="DZC26" s="142"/>
      <c r="DZD26" s="142"/>
      <c r="DZE26" s="142"/>
      <c r="DZF26" s="142"/>
      <c r="DZG26" s="142"/>
      <c r="DZH26" s="142"/>
      <c r="DZI26" s="142"/>
      <c r="DZJ26" s="142"/>
      <c r="DZK26" s="142"/>
      <c r="DZL26" s="142"/>
      <c r="DZM26" s="142"/>
      <c r="DZN26" s="142"/>
      <c r="DZO26" s="142"/>
      <c r="DZP26" s="142"/>
      <c r="DZQ26" s="142"/>
      <c r="DZR26" s="142"/>
      <c r="DZS26" s="142"/>
      <c r="DZT26" s="142"/>
      <c r="DZU26" s="142"/>
      <c r="DZV26" s="142"/>
      <c r="DZW26" s="142"/>
      <c r="DZX26" s="142"/>
      <c r="DZY26" s="142"/>
      <c r="DZZ26" s="142"/>
      <c r="EAA26" s="142"/>
      <c r="EAB26" s="142"/>
      <c r="EAC26" s="142"/>
      <c r="EAD26" s="142"/>
      <c r="EAE26" s="142"/>
      <c r="EAF26" s="142"/>
      <c r="EAG26" s="142"/>
      <c r="EAH26" s="142"/>
      <c r="EAI26" s="142"/>
      <c r="EAJ26" s="142"/>
      <c r="EAK26" s="142"/>
      <c r="EAL26" s="142"/>
      <c r="EAM26" s="142"/>
      <c r="EAN26" s="142"/>
      <c r="EAO26" s="142"/>
      <c r="EAP26" s="142"/>
      <c r="EAQ26" s="142"/>
      <c r="EAR26" s="142"/>
      <c r="EAS26" s="142"/>
      <c r="EAT26" s="142"/>
      <c r="EAU26" s="142"/>
      <c r="EAV26" s="142"/>
      <c r="EAW26" s="142"/>
      <c r="EAX26" s="142"/>
      <c r="EAY26" s="142"/>
      <c r="EAZ26" s="142"/>
      <c r="EBA26" s="142"/>
      <c r="EBB26" s="142"/>
      <c r="EBC26" s="142"/>
      <c r="EBD26" s="142"/>
      <c r="EBE26" s="142"/>
      <c r="EBF26" s="142"/>
      <c r="EBG26" s="142"/>
      <c r="EBH26" s="142"/>
      <c r="EBI26" s="142"/>
      <c r="EBJ26" s="142"/>
      <c r="EBK26" s="142"/>
      <c r="EBL26" s="142"/>
      <c r="EBM26" s="142"/>
      <c r="EBN26" s="142"/>
      <c r="EBO26" s="142"/>
      <c r="EBP26" s="142"/>
      <c r="EBQ26" s="142"/>
      <c r="EBR26" s="142"/>
      <c r="EBS26" s="142"/>
      <c r="EBT26" s="142"/>
      <c r="EBU26" s="142"/>
      <c r="EBV26" s="142"/>
      <c r="EBW26" s="142"/>
      <c r="EBX26" s="142"/>
      <c r="EBY26" s="142"/>
      <c r="EBZ26" s="142"/>
      <c r="ECA26" s="142"/>
      <c r="ECB26" s="142"/>
      <c r="ECC26" s="142"/>
      <c r="ECD26" s="142"/>
      <c r="ECE26" s="142"/>
      <c r="ECF26" s="142"/>
      <c r="ECG26" s="142"/>
      <c r="ECH26" s="142"/>
      <c r="ECI26" s="142"/>
      <c r="ECJ26" s="142"/>
      <c r="ECK26" s="142"/>
      <c r="ECL26" s="142"/>
      <c r="ECM26" s="142"/>
      <c r="ECN26" s="142"/>
      <c r="ECO26" s="142"/>
      <c r="ECP26" s="142"/>
      <c r="ECQ26" s="142"/>
      <c r="ECR26" s="142"/>
      <c r="ECS26" s="142"/>
      <c r="ECT26" s="142"/>
      <c r="ECU26" s="142"/>
      <c r="ECV26" s="142"/>
      <c r="ECW26" s="142"/>
      <c r="ECX26" s="142"/>
      <c r="ECY26" s="142"/>
      <c r="ECZ26" s="142"/>
      <c r="EDA26" s="142"/>
      <c r="EDB26" s="142"/>
      <c r="EDC26" s="142"/>
      <c r="EDD26" s="142"/>
      <c r="EDE26" s="142"/>
      <c r="EDF26" s="142"/>
      <c r="EDG26" s="142"/>
      <c r="EDH26" s="142"/>
      <c r="EDI26" s="142"/>
      <c r="EDJ26" s="142"/>
      <c r="EDK26" s="142"/>
      <c r="EDL26" s="142"/>
      <c r="EDM26" s="142"/>
      <c r="EDN26" s="142"/>
      <c r="EDO26" s="142"/>
      <c r="EDP26" s="142"/>
      <c r="EDQ26" s="142"/>
      <c r="EDR26" s="142"/>
      <c r="EDS26" s="142"/>
      <c r="EDT26" s="142"/>
      <c r="EDU26" s="142"/>
      <c r="EDV26" s="142"/>
      <c r="EDW26" s="142"/>
      <c r="EDX26" s="142"/>
      <c r="EDY26" s="142"/>
      <c r="EDZ26" s="142"/>
      <c r="EEA26" s="142"/>
      <c r="EEB26" s="142"/>
      <c r="EEC26" s="142"/>
      <c r="EED26" s="142"/>
      <c r="EEE26" s="142"/>
      <c r="EEF26" s="142"/>
      <c r="EEG26" s="142"/>
      <c r="EEH26" s="142"/>
      <c r="EEI26" s="142"/>
      <c r="EEJ26" s="142"/>
      <c r="EEK26" s="142"/>
      <c r="EEL26" s="142"/>
      <c r="EEM26" s="142"/>
      <c r="EEN26" s="142"/>
      <c r="EEO26" s="142"/>
      <c r="EEP26" s="142"/>
      <c r="EEQ26" s="142"/>
      <c r="EER26" s="142"/>
      <c r="EES26" s="142"/>
      <c r="EET26" s="142"/>
      <c r="EEU26" s="142"/>
      <c r="EEV26" s="142"/>
      <c r="EEW26" s="142"/>
      <c r="EEX26" s="142"/>
      <c r="EEY26" s="142"/>
      <c r="EEZ26" s="142"/>
      <c r="EFA26" s="142"/>
      <c r="EFB26" s="142"/>
      <c r="EFC26" s="142"/>
      <c r="EFD26" s="142"/>
      <c r="EFE26" s="142"/>
      <c r="EFF26" s="142"/>
      <c r="EFG26" s="142"/>
      <c r="EFH26" s="142"/>
      <c r="EFI26" s="142"/>
      <c r="EFJ26" s="142"/>
      <c r="EFK26" s="142"/>
      <c r="EFL26" s="142"/>
      <c r="EFM26" s="142"/>
      <c r="EFN26" s="142"/>
      <c r="EFO26" s="142"/>
      <c r="EFP26" s="142"/>
      <c r="EFQ26" s="142"/>
      <c r="EFR26" s="142"/>
      <c r="EFS26" s="142"/>
      <c r="EFT26" s="142"/>
      <c r="EFU26" s="142"/>
      <c r="EFV26" s="142"/>
      <c r="EFW26" s="142"/>
      <c r="EFX26" s="142"/>
      <c r="EFY26" s="142"/>
      <c r="EFZ26" s="142"/>
      <c r="EGA26" s="142"/>
      <c r="EGB26" s="142"/>
      <c r="EGC26" s="142"/>
      <c r="EGD26" s="142"/>
      <c r="EGE26" s="142"/>
      <c r="EGF26" s="142"/>
      <c r="EGG26" s="142"/>
      <c r="EGH26" s="142"/>
      <c r="EGI26" s="142"/>
      <c r="EGJ26" s="142"/>
      <c r="EGK26" s="142"/>
      <c r="EGL26" s="142"/>
      <c r="EGM26" s="142"/>
      <c r="EGN26" s="142"/>
      <c r="EGO26" s="142"/>
      <c r="EGP26" s="142"/>
      <c r="EGQ26" s="142"/>
      <c r="EGR26" s="142"/>
      <c r="EGS26" s="142"/>
      <c r="EGT26" s="142"/>
      <c r="EGU26" s="142"/>
      <c r="EGV26" s="142"/>
      <c r="EGW26" s="142"/>
      <c r="EGX26" s="142"/>
      <c r="EGY26" s="142"/>
      <c r="EGZ26" s="142"/>
      <c r="EHA26" s="142"/>
      <c r="EHB26" s="142"/>
      <c r="EHC26" s="142"/>
      <c r="EHD26" s="142"/>
      <c r="EHE26" s="142"/>
      <c r="EHF26" s="142"/>
      <c r="EHG26" s="142"/>
      <c r="EHH26" s="142"/>
      <c r="EHI26" s="142"/>
      <c r="EHJ26" s="142"/>
      <c r="EHK26" s="142"/>
      <c r="EHL26" s="142"/>
      <c r="EHM26" s="142"/>
      <c r="EHN26" s="142"/>
      <c r="EHO26" s="142"/>
      <c r="EHP26" s="142"/>
      <c r="EHQ26" s="142"/>
      <c r="EHR26" s="142"/>
      <c r="EHS26" s="142"/>
      <c r="EHT26" s="142"/>
      <c r="EHU26" s="142"/>
      <c r="EHV26" s="142"/>
      <c r="EHW26" s="142"/>
      <c r="EHX26" s="142"/>
      <c r="EHY26" s="142"/>
      <c r="EHZ26" s="142"/>
      <c r="EIA26" s="142"/>
      <c r="EIB26" s="142"/>
      <c r="EIC26" s="142"/>
      <c r="EID26" s="142"/>
      <c r="EIE26" s="142"/>
      <c r="EIF26" s="142"/>
      <c r="EIG26" s="142"/>
      <c r="EIH26" s="142"/>
      <c r="EII26" s="142"/>
      <c r="EIJ26" s="142"/>
      <c r="EIK26" s="142"/>
      <c r="EIL26" s="142"/>
      <c r="EIM26" s="142"/>
      <c r="EIN26" s="142"/>
      <c r="EIO26" s="142"/>
      <c r="EIP26" s="142"/>
      <c r="EIQ26" s="142"/>
      <c r="EIR26" s="142"/>
      <c r="EIS26" s="142"/>
      <c r="EIT26" s="142"/>
      <c r="EIU26" s="142"/>
      <c r="EIV26" s="142"/>
      <c r="EIW26" s="142"/>
      <c r="EIX26" s="142"/>
      <c r="EIY26" s="142"/>
      <c r="EIZ26" s="142"/>
      <c r="EJA26" s="142"/>
      <c r="EJB26" s="142"/>
      <c r="EJC26" s="142"/>
      <c r="EJD26" s="142"/>
      <c r="EJE26" s="142"/>
      <c r="EJF26" s="142"/>
      <c r="EJG26" s="142"/>
      <c r="EJH26" s="142"/>
      <c r="EJI26" s="142"/>
      <c r="EJJ26" s="142"/>
      <c r="EJK26" s="142"/>
      <c r="EJL26" s="142"/>
      <c r="EJM26" s="142"/>
      <c r="EJN26" s="142"/>
      <c r="EJO26" s="142"/>
      <c r="EJP26" s="142"/>
      <c r="EJQ26" s="142"/>
      <c r="EJR26" s="142"/>
      <c r="EJS26" s="142"/>
      <c r="EJT26" s="142"/>
      <c r="EJU26" s="142"/>
      <c r="EJV26" s="142"/>
      <c r="EJW26" s="142"/>
      <c r="EJX26" s="142"/>
      <c r="EJY26" s="142"/>
      <c r="EJZ26" s="142"/>
      <c r="EKA26" s="142"/>
      <c r="EKB26" s="142"/>
      <c r="EKC26" s="142"/>
      <c r="EKD26" s="142"/>
      <c r="EKE26" s="142"/>
      <c r="EKF26" s="142"/>
      <c r="EKG26" s="142"/>
      <c r="EKH26" s="142"/>
      <c r="EKI26" s="142"/>
      <c r="EKJ26" s="142"/>
      <c r="EKK26" s="142"/>
      <c r="EKL26" s="142"/>
      <c r="EKM26" s="142"/>
      <c r="EKN26" s="142"/>
      <c r="EKO26" s="142"/>
      <c r="EKP26" s="142"/>
      <c r="EKQ26" s="142"/>
      <c r="EKR26" s="142"/>
      <c r="EKS26" s="142"/>
      <c r="EKT26" s="142"/>
      <c r="EKU26" s="142"/>
      <c r="EKV26" s="142"/>
      <c r="EKW26" s="142"/>
      <c r="EKX26" s="142"/>
      <c r="EKY26" s="142"/>
      <c r="EKZ26" s="142"/>
      <c r="ELA26" s="142"/>
      <c r="ELB26" s="142"/>
      <c r="ELC26" s="142"/>
      <c r="ELD26" s="142"/>
      <c r="ELE26" s="142"/>
      <c r="ELF26" s="142"/>
      <c r="ELG26" s="142"/>
      <c r="ELH26" s="142"/>
      <c r="ELI26" s="142"/>
      <c r="ELJ26" s="142"/>
      <c r="ELK26" s="142"/>
      <c r="ELL26" s="142"/>
      <c r="ELM26" s="142"/>
      <c r="ELN26" s="142"/>
      <c r="ELO26" s="142"/>
      <c r="ELP26" s="142"/>
      <c r="ELQ26" s="142"/>
      <c r="ELR26" s="142"/>
      <c r="ELS26" s="142"/>
      <c r="ELT26" s="142"/>
      <c r="ELU26" s="142"/>
      <c r="ELV26" s="142"/>
      <c r="ELW26" s="142"/>
      <c r="ELX26" s="142"/>
      <c r="ELY26" s="142"/>
      <c r="ELZ26" s="142"/>
      <c r="EMA26" s="142"/>
      <c r="EMB26" s="142"/>
      <c r="EMC26" s="142"/>
      <c r="EMD26" s="142"/>
      <c r="EME26" s="142"/>
      <c r="EMF26" s="142"/>
      <c r="EMG26" s="142"/>
      <c r="EMH26" s="142"/>
      <c r="EMI26" s="142"/>
      <c r="EMJ26" s="142"/>
      <c r="EMK26" s="142"/>
      <c r="EML26" s="142"/>
      <c r="EMM26" s="142"/>
      <c r="EMN26" s="142"/>
      <c r="EMO26" s="142"/>
      <c r="EMP26" s="142"/>
      <c r="EMQ26" s="142"/>
      <c r="EMR26" s="142"/>
      <c r="EMS26" s="142"/>
      <c r="EMT26" s="142"/>
      <c r="EMU26" s="142"/>
      <c r="EMV26" s="142"/>
      <c r="EMW26" s="142"/>
      <c r="EMX26" s="142"/>
      <c r="EMY26" s="142"/>
      <c r="EMZ26" s="142"/>
      <c r="ENA26" s="142"/>
      <c r="ENB26" s="142"/>
      <c r="ENC26" s="142"/>
      <c r="END26" s="142"/>
      <c r="ENE26" s="142"/>
      <c r="ENF26" s="142"/>
      <c r="ENG26" s="142"/>
      <c r="ENH26" s="142"/>
      <c r="ENI26" s="142"/>
      <c r="ENJ26" s="142"/>
      <c r="ENK26" s="142"/>
      <c r="ENL26" s="142"/>
      <c r="ENM26" s="142"/>
      <c r="ENN26" s="142"/>
      <c r="ENO26" s="142"/>
      <c r="ENP26" s="142"/>
      <c r="ENQ26" s="142"/>
      <c r="ENR26" s="142"/>
      <c r="ENS26" s="142"/>
      <c r="ENT26" s="142"/>
      <c r="ENU26" s="142"/>
      <c r="ENV26" s="142"/>
      <c r="ENW26" s="142"/>
      <c r="ENX26" s="142"/>
      <c r="ENY26" s="142"/>
      <c r="ENZ26" s="142"/>
      <c r="EOA26" s="142"/>
      <c r="EOB26" s="142"/>
      <c r="EOC26" s="142"/>
      <c r="EOD26" s="142"/>
      <c r="EOE26" s="142"/>
      <c r="EOF26" s="142"/>
      <c r="EOG26" s="142"/>
      <c r="EOH26" s="142"/>
      <c r="EOI26" s="142"/>
      <c r="EOJ26" s="142"/>
      <c r="EOK26" s="142"/>
      <c r="EOL26" s="142"/>
      <c r="EOM26" s="142"/>
      <c r="EON26" s="142"/>
      <c r="EOO26" s="142"/>
      <c r="EOP26" s="142"/>
      <c r="EOQ26" s="142"/>
      <c r="EOR26" s="142"/>
      <c r="EOS26" s="142"/>
      <c r="EOT26" s="142"/>
      <c r="EOU26" s="142"/>
      <c r="EOV26" s="142"/>
      <c r="EOW26" s="142"/>
      <c r="EOX26" s="142"/>
      <c r="EOY26" s="142"/>
      <c r="EOZ26" s="142"/>
      <c r="EPA26" s="142"/>
      <c r="EPB26" s="142"/>
      <c r="EPC26" s="142"/>
      <c r="EPD26" s="142"/>
      <c r="EPE26" s="142"/>
      <c r="EPF26" s="142"/>
      <c r="EPG26" s="142"/>
      <c r="EPH26" s="142"/>
      <c r="EPI26" s="142"/>
      <c r="EPJ26" s="142"/>
      <c r="EPK26" s="142"/>
      <c r="EPL26" s="142"/>
      <c r="EPM26" s="142"/>
      <c r="EPN26" s="142"/>
      <c r="EPO26" s="142"/>
      <c r="EPP26" s="142"/>
      <c r="EPQ26" s="142"/>
      <c r="EPR26" s="142"/>
      <c r="EPS26" s="142"/>
      <c r="EPT26" s="142"/>
      <c r="EPU26" s="142"/>
      <c r="EPV26" s="142"/>
      <c r="EPW26" s="142"/>
      <c r="EPX26" s="142"/>
      <c r="EPY26" s="142"/>
      <c r="EPZ26" s="142"/>
      <c r="EQA26" s="142"/>
      <c r="EQB26" s="142"/>
      <c r="EQC26" s="142"/>
      <c r="EQD26" s="142"/>
      <c r="EQE26" s="142"/>
      <c r="EQF26" s="142"/>
      <c r="EQG26" s="142"/>
      <c r="EQH26" s="142"/>
      <c r="EQI26" s="142"/>
      <c r="EQJ26" s="142"/>
      <c r="EQK26" s="142"/>
      <c r="EQL26" s="142"/>
      <c r="EQM26" s="142"/>
      <c r="EQN26" s="142"/>
      <c r="EQO26" s="142"/>
      <c r="EQP26" s="142"/>
      <c r="EQQ26" s="142"/>
      <c r="EQR26" s="142"/>
      <c r="EQS26" s="142"/>
      <c r="EQT26" s="142"/>
      <c r="EQU26" s="142"/>
      <c r="EQV26" s="142"/>
      <c r="EQW26" s="142"/>
      <c r="EQX26" s="142"/>
      <c r="EQY26" s="142"/>
      <c r="EQZ26" s="142"/>
      <c r="ERA26" s="142"/>
      <c r="ERB26" s="142"/>
      <c r="ERC26" s="142"/>
      <c r="ERD26" s="142"/>
      <c r="ERE26" s="142"/>
      <c r="ERF26" s="142"/>
      <c r="ERG26" s="142"/>
      <c r="ERH26" s="142"/>
      <c r="ERI26" s="142"/>
      <c r="ERJ26" s="142"/>
      <c r="ERK26" s="142"/>
      <c r="ERL26" s="142"/>
      <c r="ERM26" s="142"/>
      <c r="ERN26" s="142"/>
      <c r="ERO26" s="142"/>
      <c r="ERP26" s="142"/>
      <c r="ERQ26" s="142"/>
      <c r="ERR26" s="142"/>
      <c r="ERS26" s="142"/>
      <c r="ERT26" s="142"/>
      <c r="ERU26" s="142"/>
      <c r="ERV26" s="142"/>
      <c r="ERW26" s="142"/>
      <c r="ERX26" s="142"/>
      <c r="ERY26" s="142"/>
      <c r="ERZ26" s="142"/>
      <c r="ESA26" s="142"/>
      <c r="ESB26" s="142"/>
      <c r="ESC26" s="142"/>
      <c r="ESD26" s="142"/>
      <c r="ESE26" s="142"/>
      <c r="ESF26" s="142"/>
      <c r="ESG26" s="142"/>
      <c r="ESH26" s="142"/>
      <c r="ESI26" s="142"/>
      <c r="ESJ26" s="142"/>
      <c r="ESK26" s="142"/>
      <c r="ESL26" s="142"/>
      <c r="ESM26" s="142"/>
      <c r="ESN26" s="142"/>
      <c r="ESO26" s="142"/>
      <c r="ESP26" s="142"/>
      <c r="ESQ26" s="142"/>
      <c r="ESR26" s="142"/>
      <c r="ESS26" s="142"/>
      <c r="EST26" s="142"/>
      <c r="ESU26" s="142"/>
      <c r="ESV26" s="142"/>
      <c r="ESW26" s="142"/>
      <c r="ESX26" s="142"/>
      <c r="ESY26" s="142"/>
      <c r="ESZ26" s="142"/>
      <c r="ETA26" s="142"/>
      <c r="ETB26" s="142"/>
      <c r="ETC26" s="142"/>
      <c r="ETD26" s="142"/>
      <c r="ETE26" s="142"/>
      <c r="ETF26" s="142"/>
      <c r="ETG26" s="142"/>
      <c r="ETH26" s="142"/>
      <c r="ETI26" s="142"/>
      <c r="ETJ26" s="142"/>
      <c r="ETK26" s="142"/>
      <c r="ETL26" s="142"/>
      <c r="ETM26" s="142"/>
      <c r="ETN26" s="142"/>
      <c r="ETO26" s="142"/>
      <c r="ETP26" s="142"/>
      <c r="ETQ26" s="142"/>
      <c r="ETR26" s="142"/>
      <c r="ETS26" s="142"/>
      <c r="ETT26" s="142"/>
      <c r="ETU26" s="142"/>
      <c r="ETV26" s="142"/>
      <c r="ETW26" s="142"/>
      <c r="ETX26" s="142"/>
      <c r="ETY26" s="142"/>
      <c r="ETZ26" s="142"/>
      <c r="EUA26" s="142"/>
      <c r="EUB26" s="142"/>
      <c r="EUC26" s="142"/>
      <c r="EUD26" s="142"/>
      <c r="EUE26" s="142"/>
      <c r="EUF26" s="142"/>
      <c r="EUG26" s="142"/>
      <c r="EUH26" s="142"/>
      <c r="EUI26" s="142"/>
      <c r="EUJ26" s="142"/>
      <c r="EUK26" s="142"/>
      <c r="EUL26" s="142"/>
      <c r="EUM26" s="142"/>
      <c r="EUN26" s="142"/>
      <c r="EUO26" s="142"/>
      <c r="EUP26" s="142"/>
      <c r="EUQ26" s="142"/>
      <c r="EUR26" s="142"/>
      <c r="EUS26" s="142"/>
      <c r="EUT26" s="142"/>
      <c r="EUU26" s="142"/>
      <c r="EUV26" s="142"/>
      <c r="EUW26" s="142"/>
      <c r="EUX26" s="142"/>
      <c r="EUY26" s="142"/>
      <c r="EUZ26" s="142"/>
      <c r="EVA26" s="142"/>
      <c r="EVB26" s="142"/>
      <c r="EVC26" s="142"/>
      <c r="EVD26" s="142"/>
      <c r="EVE26" s="142"/>
      <c r="EVF26" s="142"/>
      <c r="EVG26" s="142"/>
      <c r="EVH26" s="142"/>
      <c r="EVI26" s="142"/>
      <c r="EVJ26" s="142"/>
      <c r="EVK26" s="142"/>
      <c r="EVL26" s="142"/>
      <c r="EVM26" s="142"/>
      <c r="EVN26" s="142"/>
      <c r="EVO26" s="142"/>
      <c r="EVP26" s="142"/>
      <c r="EVQ26" s="142"/>
      <c r="EVR26" s="142"/>
      <c r="EVS26" s="142"/>
      <c r="EVT26" s="142"/>
      <c r="EVU26" s="142"/>
      <c r="EVV26" s="142"/>
      <c r="EVW26" s="142"/>
      <c r="EVX26" s="142"/>
      <c r="EVY26" s="142"/>
      <c r="EVZ26" s="142"/>
      <c r="EWA26" s="142"/>
      <c r="EWB26" s="142"/>
      <c r="EWC26" s="142"/>
      <c r="EWD26" s="142"/>
      <c r="EWE26" s="142"/>
      <c r="EWF26" s="142"/>
      <c r="EWG26" s="142"/>
      <c r="EWH26" s="142"/>
      <c r="EWI26" s="142"/>
      <c r="EWJ26" s="142"/>
      <c r="EWK26" s="142"/>
      <c r="EWL26" s="142"/>
      <c r="EWM26" s="142"/>
      <c r="EWN26" s="142"/>
      <c r="EWO26" s="142"/>
      <c r="EWP26" s="142"/>
      <c r="EWQ26" s="142"/>
      <c r="EWR26" s="142"/>
      <c r="EWS26" s="142"/>
      <c r="EWT26" s="142"/>
      <c r="EWU26" s="142"/>
      <c r="EWV26" s="142"/>
      <c r="EWW26" s="142"/>
      <c r="EWX26" s="142"/>
      <c r="EWY26" s="142"/>
      <c r="EWZ26" s="142"/>
      <c r="EXA26" s="142"/>
      <c r="EXB26" s="142"/>
      <c r="EXC26" s="142"/>
      <c r="EXD26" s="142"/>
      <c r="EXE26" s="142"/>
      <c r="EXF26" s="142"/>
      <c r="EXG26" s="142"/>
      <c r="EXH26" s="142"/>
      <c r="EXI26" s="142"/>
      <c r="EXJ26" s="142"/>
      <c r="EXK26" s="142"/>
      <c r="EXL26" s="142"/>
      <c r="EXM26" s="142"/>
      <c r="EXN26" s="142"/>
      <c r="EXO26" s="142"/>
      <c r="EXP26" s="142"/>
      <c r="EXQ26" s="142"/>
      <c r="EXR26" s="142"/>
      <c r="EXS26" s="142"/>
      <c r="EXT26" s="142"/>
      <c r="EXU26" s="142"/>
      <c r="EXV26" s="142"/>
      <c r="EXW26" s="142"/>
      <c r="EXX26" s="142"/>
      <c r="EXY26" s="142"/>
      <c r="EXZ26" s="142"/>
      <c r="EYA26" s="142"/>
      <c r="EYB26" s="142"/>
      <c r="EYC26" s="142"/>
      <c r="EYD26" s="142"/>
      <c r="EYE26" s="142"/>
      <c r="EYF26" s="142"/>
      <c r="EYG26" s="142"/>
      <c r="EYH26" s="142"/>
      <c r="EYI26" s="142"/>
      <c r="EYJ26" s="142"/>
      <c r="EYK26" s="142"/>
      <c r="EYL26" s="142"/>
      <c r="EYM26" s="142"/>
      <c r="EYN26" s="142"/>
      <c r="EYO26" s="142"/>
      <c r="EYP26" s="142"/>
      <c r="EYQ26" s="142"/>
      <c r="EYR26" s="142"/>
      <c r="EYS26" s="142"/>
      <c r="EYT26" s="142"/>
      <c r="EYU26" s="142"/>
      <c r="EYV26" s="142"/>
      <c r="EYW26" s="142"/>
      <c r="EYX26" s="142"/>
      <c r="EYY26" s="142"/>
      <c r="EYZ26" s="142"/>
      <c r="EZA26" s="142"/>
      <c r="EZB26" s="142"/>
      <c r="EZC26" s="142"/>
      <c r="EZD26" s="142"/>
      <c r="EZE26" s="142"/>
      <c r="EZF26" s="142"/>
      <c r="EZG26" s="142"/>
      <c r="EZH26" s="142"/>
      <c r="EZI26" s="142"/>
      <c r="EZJ26" s="142"/>
      <c r="EZK26" s="142"/>
      <c r="EZL26" s="142"/>
      <c r="EZM26" s="142"/>
      <c r="EZN26" s="142"/>
      <c r="EZO26" s="142"/>
      <c r="EZP26" s="142"/>
      <c r="EZQ26" s="142"/>
      <c r="EZR26" s="142"/>
      <c r="EZS26" s="142"/>
      <c r="EZT26" s="142"/>
      <c r="EZU26" s="142"/>
      <c r="EZV26" s="142"/>
      <c r="EZW26" s="142"/>
      <c r="EZX26" s="142"/>
      <c r="EZY26" s="142"/>
      <c r="EZZ26" s="142"/>
      <c r="FAA26" s="142"/>
      <c r="FAB26" s="142"/>
      <c r="FAC26" s="142"/>
      <c r="FAD26" s="142"/>
      <c r="FAE26" s="142"/>
      <c r="FAF26" s="142"/>
      <c r="FAG26" s="142"/>
      <c r="FAH26" s="142"/>
      <c r="FAI26" s="142"/>
      <c r="FAJ26" s="142"/>
      <c r="FAK26" s="142"/>
      <c r="FAL26" s="142"/>
      <c r="FAM26" s="142"/>
      <c r="FAN26" s="142"/>
      <c r="FAO26" s="142"/>
      <c r="FAP26" s="142"/>
      <c r="FAQ26" s="142"/>
      <c r="FAR26" s="142"/>
      <c r="FAS26" s="142"/>
      <c r="FAT26" s="142"/>
      <c r="FAU26" s="142"/>
      <c r="FAV26" s="142"/>
      <c r="FAW26" s="142"/>
      <c r="FAX26" s="142"/>
      <c r="FAY26" s="142"/>
      <c r="FAZ26" s="142"/>
      <c r="FBA26" s="142"/>
      <c r="FBB26" s="142"/>
      <c r="FBC26" s="142"/>
      <c r="FBD26" s="142"/>
      <c r="FBE26" s="142"/>
      <c r="FBF26" s="142"/>
      <c r="FBG26" s="142"/>
      <c r="FBH26" s="142"/>
      <c r="FBI26" s="142"/>
      <c r="FBJ26" s="142"/>
      <c r="FBK26" s="142"/>
      <c r="FBL26" s="142"/>
      <c r="FBM26" s="142"/>
      <c r="FBN26" s="142"/>
      <c r="FBO26" s="142"/>
      <c r="FBP26" s="142"/>
      <c r="FBQ26" s="142"/>
      <c r="FBR26" s="142"/>
      <c r="FBS26" s="142"/>
      <c r="FBT26" s="142"/>
      <c r="FBU26" s="142"/>
      <c r="FBV26" s="142"/>
      <c r="FBW26" s="142"/>
      <c r="FBX26" s="142"/>
      <c r="FBY26" s="142"/>
      <c r="FBZ26" s="142"/>
      <c r="FCA26" s="142"/>
      <c r="FCB26" s="142"/>
      <c r="FCC26" s="142"/>
      <c r="FCD26" s="142"/>
      <c r="FCE26" s="142"/>
      <c r="FCF26" s="142"/>
      <c r="FCG26" s="142"/>
      <c r="FCH26" s="142"/>
      <c r="FCI26" s="142"/>
      <c r="FCJ26" s="142"/>
      <c r="FCK26" s="142"/>
      <c r="FCL26" s="142"/>
      <c r="FCM26" s="142"/>
      <c r="FCN26" s="142"/>
      <c r="FCO26" s="142"/>
      <c r="FCP26" s="142"/>
      <c r="FCQ26" s="142"/>
      <c r="FCR26" s="142"/>
      <c r="FCS26" s="142"/>
      <c r="FCT26" s="142"/>
      <c r="FCU26" s="142"/>
      <c r="FCV26" s="142"/>
      <c r="FCW26" s="142"/>
      <c r="FCX26" s="142"/>
      <c r="FCY26" s="142"/>
      <c r="FCZ26" s="142"/>
      <c r="FDA26" s="142"/>
      <c r="FDB26" s="142"/>
      <c r="FDC26" s="142"/>
      <c r="FDD26" s="142"/>
      <c r="FDE26" s="142"/>
      <c r="FDF26" s="142"/>
      <c r="FDG26" s="142"/>
      <c r="FDH26" s="142"/>
      <c r="FDI26" s="142"/>
      <c r="FDJ26" s="142"/>
      <c r="FDK26" s="142"/>
      <c r="FDL26" s="142"/>
      <c r="FDM26" s="142"/>
      <c r="FDN26" s="142"/>
      <c r="FDO26" s="142"/>
      <c r="FDP26" s="142"/>
      <c r="FDQ26" s="142"/>
      <c r="FDR26" s="142"/>
      <c r="FDS26" s="142"/>
      <c r="FDT26" s="142"/>
      <c r="FDU26" s="142"/>
      <c r="FDV26" s="142"/>
      <c r="FDW26" s="142"/>
      <c r="FDX26" s="142"/>
      <c r="FDY26" s="142"/>
      <c r="FDZ26" s="142"/>
      <c r="FEA26" s="142"/>
      <c r="FEB26" s="142"/>
      <c r="FEC26" s="142"/>
      <c r="FED26" s="142"/>
      <c r="FEE26" s="142"/>
      <c r="FEF26" s="142"/>
      <c r="FEG26" s="142"/>
      <c r="FEH26" s="142"/>
      <c r="FEI26" s="142"/>
      <c r="FEJ26" s="142"/>
      <c r="FEK26" s="142"/>
      <c r="FEL26" s="142"/>
      <c r="FEM26" s="142"/>
      <c r="FEN26" s="142"/>
      <c r="FEO26" s="142"/>
      <c r="FEP26" s="142"/>
      <c r="FEQ26" s="142"/>
      <c r="FER26" s="142"/>
      <c r="FES26" s="142"/>
      <c r="FET26" s="142"/>
      <c r="FEU26" s="142"/>
      <c r="FEV26" s="142"/>
      <c r="FEW26" s="142"/>
      <c r="FEX26" s="142"/>
      <c r="FEY26" s="142"/>
      <c r="FEZ26" s="142"/>
      <c r="FFA26" s="142"/>
      <c r="FFB26" s="142"/>
      <c r="FFC26" s="142"/>
      <c r="FFD26" s="142"/>
      <c r="FFE26" s="142"/>
      <c r="FFF26" s="142"/>
      <c r="FFG26" s="142"/>
      <c r="FFH26" s="142"/>
      <c r="FFI26" s="142"/>
      <c r="FFJ26" s="142"/>
      <c r="FFK26" s="142"/>
      <c r="FFL26" s="142"/>
      <c r="FFM26" s="142"/>
      <c r="FFN26" s="142"/>
      <c r="FFO26" s="142"/>
      <c r="FFP26" s="142"/>
      <c r="FFQ26" s="142"/>
      <c r="FFR26" s="142"/>
      <c r="FFS26" s="142"/>
      <c r="FFT26" s="142"/>
      <c r="FFU26" s="142"/>
      <c r="FFV26" s="142"/>
      <c r="FFW26" s="142"/>
      <c r="FFX26" s="142"/>
      <c r="FFY26" s="142"/>
      <c r="FFZ26" s="142"/>
      <c r="FGA26" s="142"/>
      <c r="FGB26" s="142"/>
      <c r="FGC26" s="142"/>
      <c r="FGD26" s="142"/>
      <c r="FGE26" s="142"/>
      <c r="FGF26" s="142"/>
      <c r="FGG26" s="142"/>
      <c r="FGH26" s="142"/>
      <c r="FGI26" s="142"/>
      <c r="FGJ26" s="142"/>
      <c r="FGK26" s="142"/>
      <c r="FGL26" s="142"/>
      <c r="FGM26" s="142"/>
      <c r="FGN26" s="142"/>
      <c r="FGO26" s="142"/>
      <c r="FGP26" s="142"/>
      <c r="FGQ26" s="142"/>
      <c r="FGR26" s="142"/>
      <c r="FGS26" s="142"/>
      <c r="FGT26" s="142"/>
      <c r="FGU26" s="142"/>
      <c r="FGV26" s="142"/>
      <c r="FGW26" s="142"/>
      <c r="FGX26" s="142"/>
      <c r="FGY26" s="142"/>
      <c r="FGZ26" s="142"/>
      <c r="FHA26" s="142"/>
      <c r="FHB26" s="142"/>
      <c r="FHC26" s="142"/>
      <c r="FHD26" s="142"/>
      <c r="FHE26" s="142"/>
      <c r="FHF26" s="142"/>
      <c r="FHG26" s="142"/>
      <c r="FHH26" s="142"/>
      <c r="FHI26" s="142"/>
      <c r="FHJ26" s="142"/>
      <c r="FHK26" s="142"/>
      <c r="FHL26" s="142"/>
      <c r="FHM26" s="142"/>
      <c r="FHN26" s="142"/>
      <c r="FHO26" s="142"/>
      <c r="FHP26" s="142"/>
      <c r="FHQ26" s="142"/>
      <c r="FHR26" s="142"/>
      <c r="FHS26" s="142"/>
      <c r="FHT26" s="142"/>
      <c r="FHU26" s="142"/>
      <c r="FHV26" s="142"/>
      <c r="FHW26" s="142"/>
      <c r="FHX26" s="142"/>
      <c r="FHY26" s="142"/>
      <c r="FHZ26" s="142"/>
      <c r="FIA26" s="142"/>
      <c r="FIB26" s="142"/>
      <c r="FIC26" s="142"/>
      <c r="FID26" s="142"/>
      <c r="FIE26" s="142"/>
      <c r="FIF26" s="142"/>
      <c r="FIG26" s="142"/>
      <c r="FIH26" s="142"/>
      <c r="FII26" s="142"/>
      <c r="FIJ26" s="142"/>
      <c r="FIK26" s="142"/>
      <c r="FIL26" s="142"/>
      <c r="FIM26" s="142"/>
      <c r="FIN26" s="142"/>
      <c r="FIO26" s="142"/>
      <c r="FIP26" s="142"/>
      <c r="FIQ26" s="142"/>
      <c r="FIR26" s="142"/>
      <c r="FIS26" s="142"/>
      <c r="FIT26" s="142"/>
      <c r="FIU26" s="142"/>
      <c r="FIV26" s="142"/>
      <c r="FIW26" s="142"/>
      <c r="FIX26" s="142"/>
      <c r="FIY26" s="142"/>
      <c r="FIZ26" s="142"/>
      <c r="FJA26" s="142"/>
      <c r="FJB26" s="142"/>
      <c r="FJC26" s="142"/>
      <c r="FJD26" s="142"/>
      <c r="FJE26" s="142"/>
      <c r="FJF26" s="142"/>
      <c r="FJG26" s="142"/>
      <c r="FJH26" s="142"/>
      <c r="FJI26" s="142"/>
      <c r="FJJ26" s="142"/>
      <c r="FJK26" s="142"/>
      <c r="FJL26" s="142"/>
      <c r="FJM26" s="142"/>
      <c r="FJN26" s="142"/>
      <c r="FJO26" s="142"/>
      <c r="FJP26" s="142"/>
      <c r="FJQ26" s="142"/>
      <c r="FJR26" s="142"/>
      <c r="FJS26" s="142"/>
      <c r="FJT26" s="142"/>
      <c r="FJU26" s="142"/>
      <c r="FJV26" s="142"/>
      <c r="FJW26" s="142"/>
      <c r="FJX26" s="142"/>
      <c r="FJY26" s="142"/>
      <c r="FJZ26" s="142"/>
      <c r="FKA26" s="142"/>
      <c r="FKB26" s="142"/>
      <c r="FKC26" s="142"/>
      <c r="FKD26" s="142"/>
      <c r="FKE26" s="142"/>
      <c r="FKF26" s="142"/>
      <c r="FKG26" s="142"/>
      <c r="FKH26" s="142"/>
      <c r="FKI26" s="142"/>
      <c r="FKJ26" s="142"/>
      <c r="FKK26" s="142"/>
      <c r="FKL26" s="142"/>
      <c r="FKM26" s="142"/>
      <c r="FKN26" s="142"/>
      <c r="FKO26" s="142"/>
      <c r="FKP26" s="142"/>
      <c r="FKQ26" s="142"/>
      <c r="FKR26" s="142"/>
      <c r="FKS26" s="142"/>
      <c r="FKT26" s="142"/>
      <c r="FKU26" s="142"/>
      <c r="FKV26" s="142"/>
      <c r="FKW26" s="142"/>
      <c r="FKX26" s="142"/>
      <c r="FKY26" s="142"/>
      <c r="FKZ26" s="142"/>
      <c r="FLA26" s="142"/>
      <c r="FLB26" s="142"/>
      <c r="FLC26" s="142"/>
      <c r="FLD26" s="142"/>
      <c r="FLE26" s="142"/>
      <c r="FLF26" s="142"/>
      <c r="FLG26" s="142"/>
      <c r="FLH26" s="142"/>
      <c r="FLI26" s="142"/>
      <c r="FLJ26" s="142"/>
      <c r="FLK26" s="142"/>
      <c r="FLL26" s="142"/>
      <c r="FLM26" s="142"/>
      <c r="FLN26" s="142"/>
      <c r="FLO26" s="142"/>
      <c r="FLP26" s="142"/>
      <c r="FLQ26" s="142"/>
      <c r="FLR26" s="142"/>
      <c r="FLS26" s="142"/>
      <c r="FLT26" s="142"/>
      <c r="FLU26" s="142"/>
      <c r="FLV26" s="142"/>
      <c r="FLW26" s="142"/>
      <c r="FLX26" s="142"/>
      <c r="FLY26" s="142"/>
      <c r="FLZ26" s="142"/>
      <c r="FMA26" s="142"/>
      <c r="FMB26" s="142"/>
      <c r="FMC26" s="142"/>
      <c r="FMD26" s="142"/>
      <c r="FME26" s="142"/>
      <c r="FMF26" s="142"/>
      <c r="FMG26" s="142"/>
      <c r="FMH26" s="142"/>
      <c r="FMI26" s="142"/>
      <c r="FMJ26" s="142"/>
      <c r="FMK26" s="142"/>
      <c r="FML26" s="142"/>
      <c r="FMM26" s="142"/>
      <c r="FMN26" s="142"/>
      <c r="FMO26" s="142"/>
      <c r="FMP26" s="142"/>
      <c r="FMQ26" s="142"/>
      <c r="FMR26" s="142"/>
      <c r="FMS26" s="142"/>
      <c r="FMT26" s="142"/>
      <c r="FMU26" s="142"/>
      <c r="FMV26" s="142"/>
      <c r="FMW26" s="142"/>
      <c r="FMX26" s="142"/>
      <c r="FMY26" s="142"/>
      <c r="FMZ26" s="142"/>
      <c r="FNA26" s="142"/>
      <c r="FNB26" s="142"/>
      <c r="FNC26" s="142"/>
      <c r="FND26" s="142"/>
      <c r="FNE26" s="142"/>
      <c r="FNF26" s="142"/>
      <c r="FNG26" s="142"/>
      <c r="FNH26" s="142"/>
      <c r="FNI26" s="142"/>
      <c r="FNJ26" s="142"/>
      <c r="FNK26" s="142"/>
      <c r="FNL26" s="142"/>
      <c r="FNM26" s="142"/>
      <c r="FNN26" s="142"/>
      <c r="FNO26" s="142"/>
      <c r="FNP26" s="142"/>
      <c r="FNQ26" s="142"/>
      <c r="FNR26" s="142"/>
      <c r="FNS26" s="142"/>
      <c r="FNT26" s="142"/>
      <c r="FNU26" s="142"/>
      <c r="FNV26" s="142"/>
      <c r="FNW26" s="142"/>
      <c r="FNX26" s="142"/>
      <c r="FNY26" s="142"/>
      <c r="FNZ26" s="142"/>
      <c r="FOA26" s="142"/>
      <c r="FOB26" s="142"/>
      <c r="FOC26" s="142"/>
      <c r="FOD26" s="142"/>
      <c r="FOE26" s="142"/>
      <c r="FOF26" s="142"/>
      <c r="FOG26" s="142"/>
      <c r="FOH26" s="142"/>
      <c r="FOI26" s="142"/>
      <c r="FOJ26" s="142"/>
      <c r="FOK26" s="142"/>
      <c r="FOL26" s="142"/>
      <c r="FOM26" s="142"/>
      <c r="FON26" s="142"/>
      <c r="FOO26" s="142"/>
      <c r="FOP26" s="142"/>
      <c r="FOQ26" s="142"/>
      <c r="FOR26" s="142"/>
      <c r="FOS26" s="142"/>
      <c r="FOT26" s="142"/>
      <c r="FOU26" s="142"/>
      <c r="FOV26" s="142"/>
      <c r="FOW26" s="142"/>
      <c r="FOX26" s="142"/>
      <c r="FOY26" s="142"/>
      <c r="FOZ26" s="142"/>
      <c r="FPA26" s="142"/>
      <c r="FPB26" s="142"/>
      <c r="FPC26" s="142"/>
      <c r="FPD26" s="142"/>
      <c r="FPE26" s="142"/>
      <c r="FPF26" s="142"/>
      <c r="FPG26" s="142"/>
      <c r="FPH26" s="142"/>
      <c r="FPI26" s="142"/>
      <c r="FPJ26" s="142"/>
      <c r="FPK26" s="142"/>
      <c r="FPL26" s="142"/>
      <c r="FPM26" s="142"/>
      <c r="FPN26" s="142"/>
      <c r="FPO26" s="142"/>
      <c r="FPP26" s="142"/>
      <c r="FPQ26" s="142"/>
      <c r="FPR26" s="142"/>
      <c r="FPS26" s="142"/>
      <c r="FPT26" s="142"/>
      <c r="FPU26" s="142"/>
      <c r="FPV26" s="142"/>
      <c r="FPW26" s="142"/>
      <c r="FPX26" s="142"/>
      <c r="FPY26" s="142"/>
      <c r="FPZ26" s="142"/>
      <c r="FQA26" s="142"/>
      <c r="FQB26" s="142"/>
      <c r="FQC26" s="142"/>
      <c r="FQD26" s="142"/>
      <c r="FQE26" s="142"/>
      <c r="FQF26" s="142"/>
      <c r="FQG26" s="142"/>
      <c r="FQH26" s="142"/>
      <c r="FQI26" s="142"/>
      <c r="FQJ26" s="142"/>
      <c r="FQK26" s="142"/>
      <c r="FQL26" s="142"/>
      <c r="FQM26" s="142"/>
      <c r="FQN26" s="142"/>
      <c r="FQO26" s="142"/>
      <c r="FQP26" s="142"/>
      <c r="FQQ26" s="142"/>
      <c r="FQR26" s="142"/>
      <c r="FQS26" s="142"/>
      <c r="FQT26" s="142"/>
      <c r="FQU26" s="142"/>
      <c r="FQV26" s="142"/>
      <c r="FQW26" s="142"/>
      <c r="FQX26" s="142"/>
      <c r="FQY26" s="142"/>
      <c r="FQZ26" s="142"/>
      <c r="FRA26" s="142"/>
      <c r="FRB26" s="142"/>
      <c r="FRC26" s="142"/>
      <c r="FRD26" s="142"/>
      <c r="FRE26" s="142"/>
      <c r="FRF26" s="142"/>
      <c r="FRG26" s="142"/>
      <c r="FRH26" s="142"/>
      <c r="FRI26" s="142"/>
      <c r="FRJ26" s="142"/>
      <c r="FRK26" s="142"/>
      <c r="FRL26" s="142"/>
      <c r="FRM26" s="142"/>
      <c r="FRN26" s="142"/>
      <c r="FRO26" s="142"/>
      <c r="FRP26" s="142"/>
      <c r="FRQ26" s="142"/>
      <c r="FRR26" s="142"/>
      <c r="FRS26" s="142"/>
      <c r="FRT26" s="142"/>
      <c r="FRU26" s="142"/>
      <c r="FRV26" s="142"/>
      <c r="FRW26" s="142"/>
      <c r="FRX26" s="142"/>
      <c r="FRY26" s="142"/>
      <c r="FRZ26" s="142"/>
      <c r="FSA26" s="142"/>
      <c r="FSB26" s="142"/>
      <c r="FSC26" s="142"/>
      <c r="FSD26" s="142"/>
      <c r="FSE26" s="142"/>
      <c r="FSF26" s="142"/>
      <c r="FSG26" s="142"/>
      <c r="FSH26" s="142"/>
      <c r="FSI26" s="142"/>
      <c r="FSJ26" s="142"/>
      <c r="FSK26" s="142"/>
      <c r="FSL26" s="142"/>
      <c r="FSM26" s="142"/>
      <c r="FSN26" s="142"/>
      <c r="FSO26" s="142"/>
      <c r="FSP26" s="142"/>
      <c r="FSQ26" s="142"/>
      <c r="FSR26" s="142"/>
      <c r="FSS26" s="142"/>
      <c r="FST26" s="142"/>
      <c r="FSU26" s="142"/>
      <c r="FSV26" s="142"/>
      <c r="FSW26" s="142"/>
      <c r="FSX26" s="142"/>
      <c r="FSY26" s="142"/>
      <c r="FSZ26" s="142"/>
      <c r="FTA26" s="142"/>
      <c r="FTB26" s="142"/>
      <c r="FTC26" s="142"/>
      <c r="FTD26" s="142"/>
      <c r="FTE26" s="142"/>
      <c r="FTF26" s="142"/>
      <c r="FTG26" s="142"/>
      <c r="FTH26" s="142"/>
      <c r="FTI26" s="142"/>
      <c r="FTJ26" s="142"/>
      <c r="FTK26" s="142"/>
      <c r="FTL26" s="142"/>
      <c r="FTM26" s="142"/>
      <c r="FTN26" s="142"/>
      <c r="FTO26" s="142"/>
      <c r="FTP26" s="142"/>
      <c r="FTQ26" s="142"/>
      <c r="FTR26" s="142"/>
      <c r="FTS26" s="142"/>
      <c r="FTT26" s="142"/>
      <c r="FTU26" s="142"/>
      <c r="FTV26" s="142"/>
      <c r="FTW26" s="142"/>
      <c r="FTX26" s="142"/>
      <c r="FTY26" s="142"/>
      <c r="FTZ26" s="142"/>
      <c r="FUA26" s="142"/>
      <c r="FUB26" s="142"/>
      <c r="FUC26" s="142"/>
      <c r="FUD26" s="142"/>
      <c r="FUE26" s="142"/>
      <c r="FUF26" s="142"/>
      <c r="FUG26" s="142"/>
      <c r="FUH26" s="142"/>
      <c r="FUI26" s="142"/>
      <c r="FUJ26" s="142"/>
      <c r="FUK26" s="142"/>
      <c r="FUL26" s="142"/>
      <c r="FUM26" s="142"/>
      <c r="FUN26" s="142"/>
      <c r="FUO26" s="142"/>
      <c r="FUP26" s="142"/>
      <c r="FUQ26" s="142"/>
      <c r="FUR26" s="142"/>
      <c r="FUS26" s="142"/>
      <c r="FUT26" s="142"/>
      <c r="FUU26" s="142"/>
      <c r="FUV26" s="142"/>
      <c r="FUW26" s="142"/>
      <c r="FUX26" s="142"/>
      <c r="FUY26" s="142"/>
      <c r="FUZ26" s="142"/>
      <c r="FVA26" s="142"/>
      <c r="FVB26" s="142"/>
      <c r="FVC26" s="142"/>
      <c r="FVD26" s="142"/>
      <c r="FVE26" s="142"/>
      <c r="FVF26" s="142"/>
      <c r="FVG26" s="142"/>
      <c r="FVH26" s="142"/>
      <c r="FVI26" s="142"/>
      <c r="FVJ26" s="142"/>
      <c r="FVK26" s="142"/>
      <c r="FVL26" s="142"/>
      <c r="FVM26" s="142"/>
      <c r="FVN26" s="142"/>
      <c r="FVO26" s="142"/>
      <c r="FVP26" s="142"/>
      <c r="FVQ26" s="142"/>
      <c r="FVR26" s="142"/>
      <c r="FVS26" s="142"/>
      <c r="FVT26" s="142"/>
      <c r="FVU26" s="142"/>
      <c r="FVV26" s="142"/>
      <c r="FVW26" s="142"/>
      <c r="FVX26" s="142"/>
      <c r="FVY26" s="142"/>
      <c r="FVZ26" s="142"/>
      <c r="FWA26" s="142"/>
      <c r="FWB26" s="142"/>
      <c r="FWC26" s="142"/>
      <c r="FWD26" s="142"/>
      <c r="FWE26" s="142"/>
      <c r="FWF26" s="142"/>
      <c r="FWG26" s="142"/>
      <c r="FWH26" s="142"/>
      <c r="FWI26" s="142"/>
      <c r="FWJ26" s="142"/>
      <c r="FWK26" s="142"/>
      <c r="FWL26" s="142"/>
      <c r="FWM26" s="142"/>
      <c r="FWN26" s="142"/>
      <c r="FWO26" s="142"/>
      <c r="FWP26" s="142"/>
      <c r="FWQ26" s="142"/>
      <c r="FWR26" s="142"/>
      <c r="FWS26" s="142"/>
      <c r="FWT26" s="142"/>
      <c r="FWU26" s="142"/>
      <c r="FWV26" s="142"/>
      <c r="FWW26" s="142"/>
      <c r="FWX26" s="142"/>
      <c r="FWY26" s="142"/>
      <c r="FWZ26" s="142"/>
      <c r="FXA26" s="142"/>
      <c r="FXB26" s="142"/>
      <c r="FXC26" s="142"/>
      <c r="FXD26" s="142"/>
      <c r="FXE26" s="142"/>
      <c r="FXF26" s="142"/>
      <c r="FXG26" s="142"/>
      <c r="FXH26" s="142"/>
      <c r="FXI26" s="142"/>
      <c r="FXJ26" s="142"/>
      <c r="FXK26" s="142"/>
      <c r="FXL26" s="142"/>
      <c r="FXM26" s="142"/>
      <c r="FXN26" s="142"/>
      <c r="FXO26" s="142"/>
      <c r="FXP26" s="142"/>
      <c r="FXQ26" s="142"/>
      <c r="FXR26" s="142"/>
      <c r="FXS26" s="142"/>
      <c r="FXT26" s="142"/>
      <c r="FXU26" s="142"/>
      <c r="FXV26" s="142"/>
      <c r="FXW26" s="142"/>
      <c r="FXX26" s="142"/>
      <c r="FXY26" s="142"/>
      <c r="FXZ26" s="142"/>
      <c r="FYA26" s="142"/>
      <c r="FYB26" s="142"/>
      <c r="FYC26" s="142"/>
      <c r="FYD26" s="142"/>
      <c r="FYE26" s="142"/>
      <c r="FYF26" s="142"/>
      <c r="FYG26" s="142"/>
      <c r="FYH26" s="142"/>
      <c r="FYI26" s="142"/>
      <c r="FYJ26" s="142"/>
      <c r="FYK26" s="142"/>
      <c r="FYL26" s="142"/>
      <c r="FYM26" s="142"/>
      <c r="FYN26" s="142"/>
      <c r="FYO26" s="142"/>
      <c r="FYP26" s="142"/>
      <c r="FYQ26" s="142"/>
      <c r="FYR26" s="142"/>
      <c r="FYS26" s="142"/>
      <c r="FYT26" s="142"/>
      <c r="FYU26" s="142"/>
      <c r="FYV26" s="142"/>
      <c r="FYW26" s="142"/>
      <c r="FYX26" s="142"/>
      <c r="FYY26" s="142"/>
      <c r="FYZ26" s="142"/>
      <c r="FZA26" s="142"/>
      <c r="FZB26" s="142"/>
      <c r="FZC26" s="142"/>
      <c r="FZD26" s="142"/>
      <c r="FZE26" s="142"/>
      <c r="FZF26" s="142"/>
      <c r="FZG26" s="142"/>
      <c r="FZH26" s="142"/>
      <c r="FZI26" s="142"/>
      <c r="FZJ26" s="142"/>
      <c r="FZK26" s="142"/>
      <c r="FZL26" s="142"/>
      <c r="FZM26" s="142"/>
      <c r="FZN26" s="142"/>
      <c r="FZO26" s="142"/>
      <c r="FZP26" s="142"/>
      <c r="FZQ26" s="142"/>
      <c r="FZR26" s="142"/>
      <c r="FZS26" s="142"/>
      <c r="FZT26" s="142"/>
      <c r="FZU26" s="142"/>
      <c r="FZV26" s="142"/>
      <c r="FZW26" s="142"/>
      <c r="FZX26" s="142"/>
      <c r="FZY26" s="142"/>
      <c r="FZZ26" s="142"/>
      <c r="GAA26" s="142"/>
      <c r="GAB26" s="142"/>
      <c r="GAC26" s="142"/>
      <c r="GAD26" s="142"/>
      <c r="GAE26" s="142"/>
      <c r="GAF26" s="142"/>
      <c r="GAG26" s="142"/>
      <c r="GAH26" s="142"/>
      <c r="GAI26" s="142"/>
      <c r="GAJ26" s="142"/>
      <c r="GAK26" s="142"/>
      <c r="GAL26" s="142"/>
      <c r="GAM26" s="142"/>
      <c r="GAN26" s="142"/>
      <c r="GAO26" s="142"/>
      <c r="GAP26" s="142"/>
      <c r="GAQ26" s="142"/>
      <c r="GAR26" s="142"/>
      <c r="GAS26" s="142"/>
      <c r="GAT26" s="142"/>
      <c r="GAU26" s="142"/>
      <c r="GAV26" s="142"/>
      <c r="GAW26" s="142"/>
      <c r="GAX26" s="142"/>
      <c r="GAY26" s="142"/>
      <c r="GAZ26" s="142"/>
      <c r="GBA26" s="142"/>
      <c r="GBB26" s="142"/>
      <c r="GBC26" s="142"/>
      <c r="GBD26" s="142"/>
      <c r="GBE26" s="142"/>
      <c r="GBF26" s="142"/>
      <c r="GBG26" s="142"/>
      <c r="GBH26" s="142"/>
      <c r="GBI26" s="142"/>
      <c r="GBJ26" s="142"/>
      <c r="GBK26" s="142"/>
      <c r="GBL26" s="142"/>
      <c r="GBM26" s="142"/>
      <c r="GBN26" s="142"/>
      <c r="GBO26" s="142"/>
      <c r="GBP26" s="142"/>
      <c r="GBQ26" s="142"/>
      <c r="GBR26" s="142"/>
      <c r="GBS26" s="142"/>
      <c r="GBT26" s="142"/>
      <c r="GBU26" s="142"/>
      <c r="GBV26" s="142"/>
      <c r="GBW26" s="142"/>
      <c r="GBX26" s="142"/>
      <c r="GBY26" s="142"/>
      <c r="GBZ26" s="142"/>
      <c r="GCA26" s="142"/>
      <c r="GCB26" s="142"/>
      <c r="GCC26" s="142"/>
      <c r="GCD26" s="142"/>
      <c r="GCE26" s="142"/>
      <c r="GCF26" s="142"/>
      <c r="GCG26" s="142"/>
      <c r="GCH26" s="142"/>
      <c r="GCI26" s="142"/>
      <c r="GCJ26" s="142"/>
      <c r="GCK26" s="142"/>
      <c r="GCL26" s="142"/>
      <c r="GCM26" s="142"/>
      <c r="GCN26" s="142"/>
      <c r="GCO26" s="142"/>
      <c r="GCP26" s="142"/>
      <c r="GCQ26" s="142"/>
      <c r="GCR26" s="142"/>
      <c r="GCS26" s="142"/>
      <c r="GCT26" s="142"/>
      <c r="GCU26" s="142"/>
      <c r="GCV26" s="142"/>
      <c r="GCW26" s="142"/>
      <c r="GCX26" s="142"/>
      <c r="GCY26" s="142"/>
      <c r="GCZ26" s="142"/>
      <c r="GDA26" s="142"/>
      <c r="GDB26" s="142"/>
      <c r="GDC26" s="142"/>
      <c r="GDD26" s="142"/>
      <c r="GDE26" s="142"/>
      <c r="GDF26" s="142"/>
      <c r="GDG26" s="142"/>
      <c r="GDH26" s="142"/>
      <c r="GDI26" s="142"/>
      <c r="GDJ26" s="142"/>
      <c r="GDK26" s="142"/>
      <c r="GDL26" s="142"/>
      <c r="GDM26" s="142"/>
      <c r="GDN26" s="142"/>
      <c r="GDO26" s="142"/>
      <c r="GDP26" s="142"/>
      <c r="GDQ26" s="142"/>
      <c r="GDR26" s="142"/>
      <c r="GDS26" s="142"/>
      <c r="GDT26" s="142"/>
      <c r="GDU26" s="142"/>
      <c r="GDV26" s="142"/>
      <c r="GDW26" s="142"/>
      <c r="GDX26" s="142"/>
      <c r="GDY26" s="142"/>
      <c r="GDZ26" s="142"/>
      <c r="GEA26" s="142"/>
      <c r="GEB26" s="142"/>
      <c r="GEC26" s="142"/>
      <c r="GED26" s="142"/>
      <c r="GEE26" s="142"/>
      <c r="GEF26" s="142"/>
      <c r="GEG26" s="142"/>
      <c r="GEH26" s="142"/>
      <c r="GEI26" s="142"/>
      <c r="GEJ26" s="142"/>
      <c r="GEK26" s="142"/>
      <c r="GEL26" s="142"/>
      <c r="GEM26" s="142"/>
      <c r="GEN26" s="142"/>
      <c r="GEO26" s="142"/>
      <c r="GEP26" s="142"/>
      <c r="GEQ26" s="142"/>
      <c r="GER26" s="142"/>
      <c r="GES26" s="142"/>
      <c r="GET26" s="142"/>
      <c r="GEU26" s="142"/>
      <c r="GEV26" s="142"/>
      <c r="GEW26" s="142"/>
      <c r="GEX26" s="142"/>
      <c r="GEY26" s="142"/>
      <c r="GEZ26" s="142"/>
      <c r="GFA26" s="142"/>
      <c r="GFB26" s="142"/>
      <c r="GFC26" s="142"/>
      <c r="GFD26" s="142"/>
      <c r="GFE26" s="142"/>
      <c r="GFF26" s="142"/>
      <c r="GFG26" s="142"/>
      <c r="GFH26" s="142"/>
      <c r="GFI26" s="142"/>
      <c r="GFJ26" s="142"/>
      <c r="GFK26" s="142"/>
      <c r="GFL26" s="142"/>
      <c r="GFM26" s="142"/>
      <c r="GFN26" s="142"/>
      <c r="GFO26" s="142"/>
      <c r="GFP26" s="142"/>
      <c r="GFQ26" s="142"/>
      <c r="GFR26" s="142"/>
      <c r="GFS26" s="142"/>
      <c r="GFT26" s="142"/>
      <c r="GFU26" s="142"/>
      <c r="GFV26" s="142"/>
      <c r="GFW26" s="142"/>
      <c r="GFX26" s="142"/>
      <c r="GFY26" s="142"/>
      <c r="GFZ26" s="142"/>
      <c r="GGA26" s="142"/>
      <c r="GGB26" s="142"/>
      <c r="GGC26" s="142"/>
      <c r="GGD26" s="142"/>
      <c r="GGE26" s="142"/>
      <c r="GGF26" s="142"/>
      <c r="GGG26" s="142"/>
      <c r="GGH26" s="142"/>
      <c r="GGI26" s="142"/>
      <c r="GGJ26" s="142"/>
      <c r="GGK26" s="142"/>
      <c r="GGL26" s="142"/>
      <c r="GGM26" s="142"/>
      <c r="GGN26" s="142"/>
      <c r="GGO26" s="142"/>
      <c r="GGP26" s="142"/>
      <c r="GGQ26" s="142"/>
      <c r="GGR26" s="142"/>
      <c r="GGS26" s="142"/>
      <c r="GGT26" s="142"/>
      <c r="GGU26" s="142"/>
      <c r="GGV26" s="142"/>
      <c r="GGW26" s="142"/>
      <c r="GGX26" s="142"/>
      <c r="GGY26" s="142"/>
      <c r="GGZ26" s="142"/>
      <c r="GHA26" s="142"/>
      <c r="GHB26" s="142"/>
      <c r="GHC26" s="142"/>
      <c r="GHD26" s="142"/>
      <c r="GHE26" s="142"/>
      <c r="GHF26" s="142"/>
      <c r="GHG26" s="142"/>
      <c r="GHH26" s="142"/>
      <c r="GHI26" s="142"/>
      <c r="GHJ26" s="142"/>
      <c r="GHK26" s="142"/>
      <c r="GHL26" s="142"/>
      <c r="GHM26" s="142"/>
      <c r="GHN26" s="142"/>
      <c r="GHO26" s="142"/>
      <c r="GHP26" s="142"/>
      <c r="GHQ26" s="142"/>
      <c r="GHR26" s="142"/>
      <c r="GHS26" s="142"/>
      <c r="GHT26" s="142"/>
      <c r="GHU26" s="142"/>
      <c r="GHV26" s="142"/>
      <c r="GHW26" s="142"/>
      <c r="GHX26" s="142"/>
      <c r="GHY26" s="142"/>
      <c r="GHZ26" s="142"/>
      <c r="GIA26" s="142"/>
      <c r="GIB26" s="142"/>
      <c r="GIC26" s="142"/>
      <c r="GID26" s="142"/>
      <c r="GIE26" s="142"/>
      <c r="GIF26" s="142"/>
      <c r="GIG26" s="142"/>
      <c r="GIH26" s="142"/>
      <c r="GII26" s="142"/>
      <c r="GIJ26" s="142"/>
      <c r="GIK26" s="142"/>
      <c r="GIL26" s="142"/>
      <c r="GIM26" s="142"/>
      <c r="GIN26" s="142"/>
      <c r="GIO26" s="142"/>
      <c r="GIP26" s="142"/>
      <c r="GIQ26" s="142"/>
      <c r="GIR26" s="142"/>
      <c r="GIS26" s="142"/>
      <c r="GIT26" s="142"/>
      <c r="GIU26" s="142"/>
      <c r="GIV26" s="142"/>
      <c r="GIW26" s="142"/>
      <c r="GIX26" s="142"/>
      <c r="GIY26" s="142"/>
      <c r="GIZ26" s="142"/>
      <c r="GJA26" s="142"/>
      <c r="GJB26" s="142"/>
      <c r="GJC26" s="142"/>
      <c r="GJD26" s="142"/>
      <c r="GJE26" s="142"/>
      <c r="GJF26" s="142"/>
      <c r="GJG26" s="142"/>
      <c r="GJH26" s="142"/>
      <c r="GJI26" s="142"/>
      <c r="GJJ26" s="142"/>
      <c r="GJK26" s="142"/>
      <c r="GJL26" s="142"/>
      <c r="GJM26" s="142"/>
      <c r="GJN26" s="142"/>
      <c r="GJO26" s="142"/>
      <c r="GJP26" s="142"/>
      <c r="GJQ26" s="142"/>
      <c r="GJR26" s="142"/>
      <c r="GJS26" s="142"/>
      <c r="GJT26" s="142"/>
      <c r="GJU26" s="142"/>
      <c r="GJV26" s="142"/>
      <c r="GJW26" s="142"/>
      <c r="GJX26" s="142"/>
      <c r="GJY26" s="142"/>
      <c r="GJZ26" s="142"/>
      <c r="GKA26" s="142"/>
      <c r="GKB26" s="142"/>
      <c r="GKC26" s="142"/>
      <c r="GKD26" s="142"/>
      <c r="GKE26" s="142"/>
      <c r="GKF26" s="142"/>
      <c r="GKG26" s="142"/>
      <c r="GKH26" s="142"/>
      <c r="GKI26" s="142"/>
      <c r="GKJ26" s="142"/>
      <c r="GKK26" s="142"/>
      <c r="GKL26" s="142"/>
      <c r="GKM26" s="142"/>
      <c r="GKN26" s="142"/>
      <c r="GKO26" s="142"/>
      <c r="GKP26" s="142"/>
      <c r="GKQ26" s="142"/>
      <c r="GKR26" s="142"/>
      <c r="GKS26" s="142"/>
      <c r="GKT26" s="142"/>
      <c r="GKU26" s="142"/>
      <c r="GKV26" s="142"/>
      <c r="GKW26" s="142"/>
      <c r="GKX26" s="142"/>
      <c r="GKY26" s="142"/>
      <c r="GKZ26" s="142"/>
      <c r="GLA26" s="142"/>
      <c r="GLB26" s="142"/>
      <c r="GLC26" s="142"/>
      <c r="GLD26" s="142"/>
      <c r="GLE26" s="142"/>
      <c r="GLF26" s="142"/>
      <c r="GLG26" s="142"/>
      <c r="GLH26" s="142"/>
      <c r="GLI26" s="142"/>
      <c r="GLJ26" s="142"/>
      <c r="GLK26" s="142"/>
      <c r="GLL26" s="142"/>
      <c r="GLM26" s="142"/>
      <c r="GLN26" s="142"/>
      <c r="GLO26" s="142"/>
      <c r="GLP26" s="142"/>
      <c r="GLQ26" s="142"/>
      <c r="GLR26" s="142"/>
      <c r="GLS26" s="142"/>
      <c r="GLT26" s="142"/>
      <c r="GLU26" s="142"/>
      <c r="GLV26" s="142"/>
      <c r="GLW26" s="142"/>
      <c r="GLX26" s="142"/>
      <c r="GLY26" s="142"/>
      <c r="GLZ26" s="142"/>
      <c r="GMA26" s="142"/>
      <c r="GMB26" s="142"/>
      <c r="GMC26" s="142"/>
      <c r="GMD26" s="142"/>
      <c r="GME26" s="142"/>
      <c r="GMF26" s="142"/>
      <c r="GMG26" s="142"/>
      <c r="GMH26" s="142"/>
      <c r="GMI26" s="142"/>
      <c r="GMJ26" s="142"/>
      <c r="GMK26" s="142"/>
      <c r="GML26" s="142"/>
      <c r="GMM26" s="142"/>
      <c r="GMN26" s="142"/>
      <c r="GMO26" s="142"/>
      <c r="GMP26" s="142"/>
      <c r="GMQ26" s="142"/>
      <c r="GMR26" s="142"/>
      <c r="GMS26" s="142"/>
      <c r="GMT26" s="142"/>
      <c r="GMU26" s="142"/>
      <c r="GMV26" s="142"/>
      <c r="GMW26" s="142"/>
      <c r="GMX26" s="142"/>
      <c r="GMY26" s="142"/>
      <c r="GMZ26" s="142"/>
      <c r="GNA26" s="142"/>
      <c r="GNB26" s="142"/>
      <c r="GNC26" s="142"/>
      <c r="GND26" s="142"/>
      <c r="GNE26" s="142"/>
      <c r="GNF26" s="142"/>
      <c r="GNG26" s="142"/>
      <c r="GNH26" s="142"/>
      <c r="GNI26" s="142"/>
      <c r="GNJ26" s="142"/>
      <c r="GNK26" s="142"/>
      <c r="GNL26" s="142"/>
      <c r="GNM26" s="142"/>
      <c r="GNN26" s="142"/>
      <c r="GNO26" s="142"/>
      <c r="GNP26" s="142"/>
      <c r="GNQ26" s="142"/>
      <c r="GNR26" s="142"/>
      <c r="GNS26" s="142"/>
      <c r="GNT26" s="142"/>
      <c r="GNU26" s="142"/>
      <c r="GNV26" s="142"/>
      <c r="GNW26" s="142"/>
      <c r="GNX26" s="142"/>
      <c r="GNY26" s="142"/>
      <c r="GNZ26" s="142"/>
      <c r="GOA26" s="142"/>
      <c r="GOB26" s="142"/>
      <c r="GOC26" s="142"/>
      <c r="GOD26" s="142"/>
      <c r="GOE26" s="142"/>
      <c r="GOF26" s="142"/>
      <c r="GOG26" s="142"/>
      <c r="GOH26" s="142"/>
      <c r="GOI26" s="142"/>
      <c r="GOJ26" s="142"/>
      <c r="GOK26" s="142"/>
      <c r="GOL26" s="142"/>
      <c r="GOM26" s="142"/>
      <c r="GON26" s="142"/>
      <c r="GOO26" s="142"/>
      <c r="GOP26" s="142"/>
      <c r="GOQ26" s="142"/>
      <c r="GOR26" s="142"/>
      <c r="GOS26" s="142"/>
      <c r="GOT26" s="142"/>
      <c r="GOU26" s="142"/>
      <c r="GOV26" s="142"/>
      <c r="GOW26" s="142"/>
      <c r="GOX26" s="142"/>
      <c r="GOY26" s="142"/>
      <c r="GOZ26" s="142"/>
      <c r="GPA26" s="142"/>
      <c r="GPB26" s="142"/>
      <c r="GPC26" s="142"/>
      <c r="GPD26" s="142"/>
      <c r="GPE26" s="142"/>
      <c r="GPF26" s="142"/>
      <c r="GPG26" s="142"/>
      <c r="GPH26" s="142"/>
      <c r="GPI26" s="142"/>
      <c r="GPJ26" s="142"/>
      <c r="GPK26" s="142"/>
      <c r="GPL26" s="142"/>
      <c r="GPM26" s="142"/>
      <c r="GPN26" s="142"/>
      <c r="GPO26" s="142"/>
      <c r="GPP26" s="142"/>
      <c r="GPQ26" s="142"/>
      <c r="GPR26" s="142"/>
      <c r="GPS26" s="142"/>
      <c r="GPT26" s="142"/>
      <c r="GPU26" s="142"/>
      <c r="GPV26" s="142"/>
      <c r="GPW26" s="142"/>
      <c r="GPX26" s="142"/>
      <c r="GPY26" s="142"/>
      <c r="GPZ26" s="142"/>
      <c r="GQA26" s="142"/>
      <c r="GQB26" s="142"/>
      <c r="GQC26" s="142"/>
      <c r="GQD26" s="142"/>
      <c r="GQE26" s="142"/>
      <c r="GQF26" s="142"/>
      <c r="GQG26" s="142"/>
      <c r="GQH26" s="142"/>
      <c r="GQI26" s="142"/>
      <c r="GQJ26" s="142"/>
      <c r="GQK26" s="142"/>
      <c r="GQL26" s="142"/>
      <c r="GQM26" s="142"/>
      <c r="GQN26" s="142"/>
      <c r="GQO26" s="142"/>
      <c r="GQP26" s="142"/>
      <c r="GQQ26" s="142"/>
      <c r="GQR26" s="142"/>
      <c r="GQS26" s="142"/>
      <c r="GQT26" s="142"/>
      <c r="GQU26" s="142"/>
      <c r="GQV26" s="142"/>
      <c r="GQW26" s="142"/>
      <c r="GQX26" s="142"/>
      <c r="GQY26" s="142"/>
      <c r="GQZ26" s="142"/>
      <c r="GRA26" s="142"/>
      <c r="GRB26" s="142"/>
      <c r="GRC26" s="142"/>
      <c r="GRD26" s="142"/>
      <c r="GRE26" s="142"/>
      <c r="GRF26" s="142"/>
      <c r="GRG26" s="142"/>
      <c r="GRH26" s="142"/>
      <c r="GRI26" s="142"/>
      <c r="GRJ26" s="142"/>
      <c r="GRK26" s="142"/>
      <c r="GRL26" s="142"/>
      <c r="GRM26" s="142"/>
      <c r="GRN26" s="142"/>
      <c r="GRO26" s="142"/>
      <c r="GRP26" s="142"/>
      <c r="GRQ26" s="142"/>
      <c r="GRR26" s="142"/>
      <c r="GRS26" s="142"/>
      <c r="GRT26" s="142"/>
      <c r="GRU26" s="142"/>
      <c r="GRV26" s="142"/>
      <c r="GRW26" s="142"/>
      <c r="GRX26" s="142"/>
      <c r="GRY26" s="142"/>
      <c r="GRZ26" s="142"/>
      <c r="GSA26" s="142"/>
      <c r="GSB26" s="142"/>
      <c r="GSC26" s="142"/>
      <c r="GSD26" s="142"/>
      <c r="GSE26" s="142"/>
      <c r="GSF26" s="142"/>
      <c r="GSG26" s="142"/>
      <c r="GSH26" s="142"/>
      <c r="GSI26" s="142"/>
      <c r="GSJ26" s="142"/>
      <c r="GSK26" s="142"/>
      <c r="GSL26" s="142"/>
      <c r="GSM26" s="142"/>
      <c r="GSN26" s="142"/>
      <c r="GSO26" s="142"/>
      <c r="GSP26" s="142"/>
      <c r="GSQ26" s="142"/>
      <c r="GSR26" s="142"/>
      <c r="GSS26" s="142"/>
      <c r="GST26" s="142"/>
      <c r="GSU26" s="142"/>
      <c r="GSV26" s="142"/>
      <c r="GSW26" s="142"/>
      <c r="GSX26" s="142"/>
      <c r="GSY26" s="142"/>
      <c r="GSZ26" s="142"/>
      <c r="GTA26" s="142"/>
      <c r="GTB26" s="142"/>
      <c r="GTC26" s="142"/>
      <c r="GTD26" s="142"/>
      <c r="GTE26" s="142"/>
      <c r="GTF26" s="142"/>
      <c r="GTG26" s="142"/>
      <c r="GTH26" s="142"/>
      <c r="GTI26" s="142"/>
      <c r="GTJ26" s="142"/>
      <c r="GTK26" s="142"/>
      <c r="GTL26" s="142"/>
      <c r="GTM26" s="142"/>
      <c r="GTN26" s="142"/>
      <c r="GTO26" s="142"/>
      <c r="GTP26" s="142"/>
      <c r="GTQ26" s="142"/>
      <c r="GTR26" s="142"/>
      <c r="GTS26" s="142"/>
      <c r="GTT26" s="142"/>
      <c r="GTU26" s="142"/>
      <c r="GTV26" s="142"/>
      <c r="GTW26" s="142"/>
      <c r="GTX26" s="142"/>
      <c r="GTY26" s="142"/>
      <c r="GTZ26" s="142"/>
      <c r="GUA26" s="142"/>
      <c r="GUB26" s="142"/>
      <c r="GUC26" s="142"/>
      <c r="GUD26" s="142"/>
      <c r="GUE26" s="142"/>
      <c r="GUF26" s="142"/>
      <c r="GUG26" s="142"/>
      <c r="GUH26" s="142"/>
      <c r="GUI26" s="142"/>
      <c r="GUJ26" s="142"/>
      <c r="GUK26" s="142"/>
      <c r="GUL26" s="142"/>
      <c r="GUM26" s="142"/>
      <c r="GUN26" s="142"/>
      <c r="GUO26" s="142"/>
      <c r="GUP26" s="142"/>
      <c r="GUQ26" s="142"/>
      <c r="GUR26" s="142"/>
      <c r="GUS26" s="142"/>
      <c r="GUT26" s="142"/>
      <c r="GUU26" s="142"/>
      <c r="GUV26" s="142"/>
      <c r="GUW26" s="142"/>
      <c r="GUX26" s="142"/>
      <c r="GUY26" s="142"/>
      <c r="GUZ26" s="142"/>
      <c r="GVA26" s="142"/>
      <c r="GVB26" s="142"/>
      <c r="GVC26" s="142"/>
      <c r="GVD26" s="142"/>
      <c r="GVE26" s="142"/>
      <c r="GVF26" s="142"/>
      <c r="GVG26" s="142"/>
      <c r="GVH26" s="142"/>
      <c r="GVI26" s="142"/>
      <c r="GVJ26" s="142"/>
      <c r="GVK26" s="142"/>
      <c r="GVL26" s="142"/>
      <c r="GVM26" s="142"/>
      <c r="GVN26" s="142"/>
      <c r="GVO26" s="142"/>
      <c r="GVP26" s="142"/>
      <c r="GVQ26" s="142"/>
      <c r="GVR26" s="142"/>
      <c r="GVS26" s="142"/>
      <c r="GVT26" s="142"/>
      <c r="GVU26" s="142"/>
      <c r="GVV26" s="142"/>
      <c r="GVW26" s="142"/>
      <c r="GVX26" s="142"/>
      <c r="GVY26" s="142"/>
      <c r="GVZ26" s="142"/>
      <c r="GWA26" s="142"/>
      <c r="GWB26" s="142"/>
      <c r="GWC26" s="142"/>
      <c r="GWD26" s="142"/>
      <c r="GWE26" s="142"/>
      <c r="GWF26" s="142"/>
      <c r="GWG26" s="142"/>
      <c r="GWH26" s="142"/>
      <c r="GWI26" s="142"/>
      <c r="GWJ26" s="142"/>
      <c r="GWK26" s="142"/>
      <c r="GWL26" s="142"/>
      <c r="GWM26" s="142"/>
      <c r="GWN26" s="142"/>
      <c r="GWO26" s="142"/>
      <c r="GWP26" s="142"/>
      <c r="GWQ26" s="142"/>
      <c r="GWR26" s="142"/>
      <c r="GWS26" s="142"/>
      <c r="GWT26" s="142"/>
      <c r="GWU26" s="142"/>
      <c r="GWV26" s="142"/>
      <c r="GWW26" s="142"/>
      <c r="GWX26" s="142"/>
      <c r="GWY26" s="142"/>
      <c r="GWZ26" s="142"/>
      <c r="GXA26" s="142"/>
      <c r="GXB26" s="142"/>
      <c r="GXC26" s="142"/>
      <c r="GXD26" s="142"/>
      <c r="GXE26" s="142"/>
      <c r="GXF26" s="142"/>
      <c r="GXG26" s="142"/>
      <c r="GXH26" s="142"/>
      <c r="GXI26" s="142"/>
      <c r="GXJ26" s="142"/>
      <c r="GXK26" s="142"/>
      <c r="GXL26" s="142"/>
      <c r="GXM26" s="142"/>
      <c r="GXN26" s="142"/>
      <c r="GXO26" s="142"/>
      <c r="GXP26" s="142"/>
      <c r="GXQ26" s="142"/>
      <c r="GXR26" s="142"/>
      <c r="GXS26" s="142"/>
      <c r="GXT26" s="142"/>
      <c r="GXU26" s="142"/>
      <c r="GXV26" s="142"/>
      <c r="GXW26" s="142"/>
      <c r="GXX26" s="142"/>
      <c r="GXY26" s="142"/>
      <c r="GXZ26" s="142"/>
      <c r="GYA26" s="142"/>
      <c r="GYB26" s="142"/>
      <c r="GYC26" s="142"/>
      <c r="GYD26" s="142"/>
      <c r="GYE26" s="142"/>
      <c r="GYF26" s="142"/>
      <c r="GYG26" s="142"/>
      <c r="GYH26" s="142"/>
      <c r="GYI26" s="142"/>
      <c r="GYJ26" s="142"/>
      <c r="GYK26" s="142"/>
      <c r="GYL26" s="142"/>
      <c r="GYM26" s="142"/>
      <c r="GYN26" s="142"/>
      <c r="GYO26" s="142"/>
      <c r="GYP26" s="142"/>
      <c r="GYQ26" s="142"/>
      <c r="GYR26" s="142"/>
      <c r="GYS26" s="142"/>
      <c r="GYT26" s="142"/>
      <c r="GYU26" s="142"/>
      <c r="GYV26" s="142"/>
      <c r="GYW26" s="142"/>
      <c r="GYX26" s="142"/>
      <c r="GYY26" s="142"/>
      <c r="GYZ26" s="142"/>
      <c r="GZA26" s="142"/>
      <c r="GZB26" s="142"/>
      <c r="GZC26" s="142"/>
      <c r="GZD26" s="142"/>
      <c r="GZE26" s="142"/>
      <c r="GZF26" s="142"/>
      <c r="GZG26" s="142"/>
      <c r="GZH26" s="142"/>
      <c r="GZI26" s="142"/>
      <c r="GZJ26" s="142"/>
      <c r="GZK26" s="142"/>
      <c r="GZL26" s="142"/>
      <c r="GZM26" s="142"/>
      <c r="GZN26" s="142"/>
      <c r="GZO26" s="142"/>
      <c r="GZP26" s="142"/>
      <c r="GZQ26" s="142"/>
      <c r="GZR26" s="142"/>
      <c r="GZS26" s="142"/>
      <c r="GZT26" s="142"/>
      <c r="GZU26" s="142"/>
      <c r="GZV26" s="142"/>
      <c r="GZW26" s="142"/>
      <c r="GZX26" s="142"/>
      <c r="GZY26" s="142"/>
      <c r="GZZ26" s="142"/>
      <c r="HAA26" s="142"/>
      <c r="HAB26" s="142"/>
      <c r="HAC26" s="142"/>
      <c r="HAD26" s="142"/>
      <c r="HAE26" s="142"/>
      <c r="HAF26" s="142"/>
      <c r="HAG26" s="142"/>
      <c r="HAH26" s="142"/>
      <c r="HAI26" s="142"/>
      <c r="HAJ26" s="142"/>
      <c r="HAK26" s="142"/>
      <c r="HAL26" s="142"/>
      <c r="HAM26" s="142"/>
      <c r="HAN26" s="142"/>
      <c r="HAO26" s="142"/>
      <c r="HAP26" s="142"/>
      <c r="HAQ26" s="142"/>
      <c r="HAR26" s="142"/>
      <c r="HAS26" s="142"/>
      <c r="HAT26" s="142"/>
      <c r="HAU26" s="142"/>
      <c r="HAV26" s="142"/>
      <c r="HAW26" s="142"/>
      <c r="HAX26" s="142"/>
      <c r="HAY26" s="142"/>
      <c r="HAZ26" s="142"/>
      <c r="HBA26" s="142"/>
      <c r="HBB26" s="142"/>
      <c r="HBC26" s="142"/>
      <c r="HBD26" s="142"/>
      <c r="HBE26" s="142"/>
      <c r="HBF26" s="142"/>
      <c r="HBG26" s="142"/>
      <c r="HBH26" s="142"/>
      <c r="HBI26" s="142"/>
      <c r="HBJ26" s="142"/>
      <c r="HBK26" s="142"/>
      <c r="HBL26" s="142"/>
      <c r="HBM26" s="142"/>
      <c r="HBN26" s="142"/>
      <c r="HBO26" s="142"/>
      <c r="HBP26" s="142"/>
      <c r="HBQ26" s="142"/>
      <c r="HBR26" s="142"/>
      <c r="HBS26" s="142"/>
      <c r="HBT26" s="142"/>
      <c r="HBU26" s="142"/>
      <c r="HBV26" s="142"/>
      <c r="HBW26" s="142"/>
      <c r="HBX26" s="142"/>
      <c r="HBY26" s="142"/>
      <c r="HBZ26" s="142"/>
      <c r="HCA26" s="142"/>
      <c r="HCB26" s="142"/>
      <c r="HCC26" s="142"/>
      <c r="HCD26" s="142"/>
      <c r="HCE26" s="142"/>
      <c r="HCF26" s="142"/>
      <c r="HCG26" s="142"/>
      <c r="HCH26" s="142"/>
      <c r="HCI26" s="142"/>
      <c r="HCJ26" s="142"/>
      <c r="HCK26" s="142"/>
      <c r="HCL26" s="142"/>
      <c r="HCM26" s="142"/>
      <c r="HCN26" s="142"/>
      <c r="HCO26" s="142"/>
      <c r="HCP26" s="142"/>
      <c r="HCQ26" s="142"/>
      <c r="HCR26" s="142"/>
      <c r="HCS26" s="142"/>
      <c r="HCT26" s="142"/>
      <c r="HCU26" s="142"/>
      <c r="HCV26" s="142"/>
      <c r="HCW26" s="142"/>
      <c r="HCX26" s="142"/>
      <c r="HCY26" s="142"/>
      <c r="HCZ26" s="142"/>
      <c r="HDA26" s="142"/>
      <c r="HDB26" s="142"/>
      <c r="HDC26" s="142"/>
      <c r="HDD26" s="142"/>
      <c r="HDE26" s="142"/>
      <c r="HDF26" s="142"/>
      <c r="HDG26" s="142"/>
      <c r="HDH26" s="142"/>
      <c r="HDI26" s="142"/>
      <c r="HDJ26" s="142"/>
      <c r="HDK26" s="142"/>
      <c r="HDL26" s="142"/>
      <c r="HDM26" s="142"/>
      <c r="HDN26" s="142"/>
      <c r="HDO26" s="142"/>
      <c r="HDP26" s="142"/>
      <c r="HDQ26" s="142"/>
      <c r="HDR26" s="142"/>
      <c r="HDS26" s="142"/>
      <c r="HDT26" s="142"/>
      <c r="HDU26" s="142"/>
      <c r="HDV26" s="142"/>
      <c r="HDW26" s="142"/>
      <c r="HDX26" s="142"/>
      <c r="HDY26" s="142"/>
      <c r="HDZ26" s="142"/>
      <c r="HEA26" s="142"/>
      <c r="HEB26" s="142"/>
      <c r="HEC26" s="142"/>
      <c r="HED26" s="142"/>
      <c r="HEE26" s="142"/>
      <c r="HEF26" s="142"/>
      <c r="HEG26" s="142"/>
      <c r="HEH26" s="142"/>
      <c r="HEI26" s="142"/>
      <c r="HEJ26" s="142"/>
      <c r="HEK26" s="142"/>
      <c r="HEL26" s="142"/>
      <c r="HEM26" s="142"/>
      <c r="HEN26" s="142"/>
      <c r="HEO26" s="142"/>
      <c r="HEP26" s="142"/>
      <c r="HEQ26" s="142"/>
      <c r="HER26" s="142"/>
      <c r="HES26" s="142"/>
      <c r="HET26" s="142"/>
      <c r="HEU26" s="142"/>
      <c r="HEV26" s="142"/>
      <c r="HEW26" s="142"/>
      <c r="HEX26" s="142"/>
      <c r="HEY26" s="142"/>
      <c r="HEZ26" s="142"/>
      <c r="HFA26" s="142"/>
      <c r="HFB26" s="142"/>
      <c r="HFC26" s="142"/>
      <c r="HFD26" s="142"/>
      <c r="HFE26" s="142"/>
      <c r="HFF26" s="142"/>
      <c r="HFG26" s="142"/>
      <c r="HFH26" s="142"/>
      <c r="HFI26" s="142"/>
      <c r="HFJ26" s="142"/>
      <c r="HFK26" s="142"/>
      <c r="HFL26" s="142"/>
      <c r="HFM26" s="142"/>
      <c r="HFN26" s="142"/>
      <c r="HFO26" s="142"/>
      <c r="HFP26" s="142"/>
      <c r="HFQ26" s="142"/>
      <c r="HFR26" s="142"/>
      <c r="HFS26" s="142"/>
      <c r="HFT26" s="142"/>
      <c r="HFU26" s="142"/>
      <c r="HFV26" s="142"/>
      <c r="HFW26" s="142"/>
      <c r="HFX26" s="142"/>
      <c r="HFY26" s="142"/>
      <c r="HFZ26" s="142"/>
      <c r="HGA26" s="142"/>
      <c r="HGB26" s="142"/>
      <c r="HGC26" s="142"/>
      <c r="HGD26" s="142"/>
      <c r="HGE26" s="142"/>
      <c r="HGF26" s="142"/>
      <c r="HGG26" s="142"/>
      <c r="HGH26" s="142"/>
      <c r="HGI26" s="142"/>
      <c r="HGJ26" s="142"/>
      <c r="HGK26" s="142"/>
      <c r="HGL26" s="142"/>
      <c r="HGM26" s="142"/>
      <c r="HGN26" s="142"/>
      <c r="HGO26" s="142"/>
      <c r="HGP26" s="142"/>
      <c r="HGQ26" s="142"/>
      <c r="HGR26" s="142"/>
      <c r="HGS26" s="142"/>
      <c r="HGT26" s="142"/>
      <c r="HGU26" s="142"/>
      <c r="HGV26" s="142"/>
      <c r="HGW26" s="142"/>
      <c r="HGX26" s="142"/>
      <c r="HGY26" s="142"/>
      <c r="HGZ26" s="142"/>
      <c r="HHA26" s="142"/>
      <c r="HHB26" s="142"/>
      <c r="HHC26" s="142"/>
      <c r="HHD26" s="142"/>
      <c r="HHE26" s="142"/>
      <c r="HHF26" s="142"/>
      <c r="HHG26" s="142"/>
      <c r="HHH26" s="142"/>
      <c r="HHI26" s="142"/>
      <c r="HHJ26" s="142"/>
      <c r="HHK26" s="142"/>
      <c r="HHL26" s="142"/>
      <c r="HHM26" s="142"/>
      <c r="HHN26" s="142"/>
      <c r="HHO26" s="142"/>
      <c r="HHP26" s="142"/>
      <c r="HHQ26" s="142"/>
      <c r="HHR26" s="142"/>
      <c r="HHS26" s="142"/>
      <c r="HHT26" s="142"/>
      <c r="HHU26" s="142"/>
      <c r="HHV26" s="142"/>
      <c r="HHW26" s="142"/>
      <c r="HHX26" s="142"/>
      <c r="HHY26" s="142"/>
      <c r="HHZ26" s="142"/>
      <c r="HIA26" s="142"/>
      <c r="HIB26" s="142"/>
      <c r="HIC26" s="142"/>
      <c r="HID26" s="142"/>
      <c r="HIE26" s="142"/>
      <c r="HIF26" s="142"/>
      <c r="HIG26" s="142"/>
      <c r="HIH26" s="142"/>
      <c r="HII26" s="142"/>
      <c r="HIJ26" s="142"/>
      <c r="HIK26" s="142"/>
      <c r="HIL26" s="142"/>
      <c r="HIM26" s="142"/>
      <c r="HIN26" s="142"/>
      <c r="HIO26" s="142"/>
      <c r="HIP26" s="142"/>
      <c r="HIQ26" s="142"/>
      <c r="HIR26" s="142"/>
      <c r="HIS26" s="142"/>
      <c r="HIT26" s="142"/>
      <c r="HIU26" s="142"/>
      <c r="HIV26" s="142"/>
      <c r="HIW26" s="142"/>
      <c r="HIX26" s="142"/>
      <c r="HIY26" s="142"/>
      <c r="HIZ26" s="142"/>
      <c r="HJA26" s="142"/>
      <c r="HJB26" s="142"/>
      <c r="HJC26" s="142"/>
      <c r="HJD26" s="142"/>
      <c r="HJE26" s="142"/>
      <c r="HJF26" s="142"/>
      <c r="HJG26" s="142"/>
      <c r="HJH26" s="142"/>
      <c r="HJI26" s="142"/>
      <c r="HJJ26" s="142"/>
      <c r="HJK26" s="142"/>
      <c r="HJL26" s="142"/>
      <c r="HJM26" s="142"/>
      <c r="HJN26" s="142"/>
      <c r="HJO26" s="142"/>
      <c r="HJP26" s="142"/>
      <c r="HJQ26" s="142"/>
      <c r="HJR26" s="142"/>
      <c r="HJS26" s="142"/>
      <c r="HJT26" s="142"/>
      <c r="HJU26" s="142"/>
      <c r="HJV26" s="142"/>
      <c r="HJW26" s="142"/>
      <c r="HJX26" s="142"/>
      <c r="HJY26" s="142"/>
      <c r="HJZ26" s="142"/>
      <c r="HKA26" s="142"/>
      <c r="HKB26" s="142"/>
      <c r="HKC26" s="142"/>
      <c r="HKD26" s="142"/>
      <c r="HKE26" s="142"/>
      <c r="HKF26" s="142"/>
      <c r="HKG26" s="142"/>
      <c r="HKH26" s="142"/>
      <c r="HKI26" s="142"/>
      <c r="HKJ26" s="142"/>
      <c r="HKK26" s="142"/>
      <c r="HKL26" s="142"/>
      <c r="HKM26" s="142"/>
      <c r="HKN26" s="142"/>
      <c r="HKO26" s="142"/>
      <c r="HKP26" s="142"/>
      <c r="HKQ26" s="142"/>
      <c r="HKR26" s="142"/>
      <c r="HKS26" s="142"/>
      <c r="HKT26" s="142"/>
      <c r="HKU26" s="142"/>
      <c r="HKV26" s="142"/>
      <c r="HKW26" s="142"/>
      <c r="HKX26" s="142"/>
      <c r="HKY26" s="142"/>
      <c r="HKZ26" s="142"/>
      <c r="HLA26" s="142"/>
      <c r="HLB26" s="142"/>
      <c r="HLC26" s="142"/>
      <c r="HLD26" s="142"/>
      <c r="HLE26" s="142"/>
      <c r="HLF26" s="142"/>
      <c r="HLG26" s="142"/>
      <c r="HLH26" s="142"/>
      <c r="HLI26" s="142"/>
      <c r="HLJ26" s="142"/>
      <c r="HLK26" s="142"/>
      <c r="HLL26" s="142"/>
      <c r="HLM26" s="142"/>
      <c r="HLN26" s="142"/>
      <c r="HLO26" s="142"/>
      <c r="HLP26" s="142"/>
      <c r="HLQ26" s="142"/>
      <c r="HLR26" s="142"/>
      <c r="HLS26" s="142"/>
      <c r="HLT26" s="142"/>
      <c r="HLU26" s="142"/>
      <c r="HLV26" s="142"/>
      <c r="HLW26" s="142"/>
      <c r="HLX26" s="142"/>
      <c r="HLY26" s="142"/>
      <c r="HLZ26" s="142"/>
      <c r="HMA26" s="142"/>
      <c r="HMB26" s="142"/>
      <c r="HMC26" s="142"/>
      <c r="HMD26" s="142"/>
      <c r="HME26" s="142"/>
      <c r="HMF26" s="142"/>
      <c r="HMG26" s="142"/>
      <c r="HMH26" s="142"/>
      <c r="HMI26" s="142"/>
      <c r="HMJ26" s="142"/>
      <c r="HMK26" s="142"/>
      <c r="HML26" s="142"/>
      <c r="HMM26" s="142"/>
      <c r="HMN26" s="142"/>
      <c r="HMO26" s="142"/>
      <c r="HMP26" s="142"/>
      <c r="HMQ26" s="142"/>
      <c r="HMR26" s="142"/>
      <c r="HMS26" s="142"/>
      <c r="HMT26" s="142"/>
      <c r="HMU26" s="142"/>
      <c r="HMV26" s="142"/>
      <c r="HMW26" s="142"/>
      <c r="HMX26" s="142"/>
      <c r="HMY26" s="142"/>
      <c r="HMZ26" s="142"/>
      <c r="HNA26" s="142"/>
      <c r="HNB26" s="142"/>
      <c r="HNC26" s="142"/>
      <c r="HND26" s="142"/>
      <c r="HNE26" s="142"/>
      <c r="HNF26" s="142"/>
      <c r="HNG26" s="142"/>
      <c r="HNH26" s="142"/>
      <c r="HNI26" s="142"/>
      <c r="HNJ26" s="142"/>
      <c r="HNK26" s="142"/>
      <c r="HNL26" s="142"/>
      <c r="HNM26" s="142"/>
      <c r="HNN26" s="142"/>
      <c r="HNO26" s="142"/>
      <c r="HNP26" s="142"/>
      <c r="HNQ26" s="142"/>
      <c r="HNR26" s="142"/>
      <c r="HNS26" s="142"/>
      <c r="HNT26" s="142"/>
      <c r="HNU26" s="142"/>
      <c r="HNV26" s="142"/>
      <c r="HNW26" s="142"/>
      <c r="HNX26" s="142"/>
      <c r="HNY26" s="142"/>
      <c r="HNZ26" s="142"/>
      <c r="HOA26" s="142"/>
      <c r="HOB26" s="142"/>
      <c r="HOC26" s="142"/>
      <c r="HOD26" s="142"/>
      <c r="HOE26" s="142"/>
      <c r="HOF26" s="142"/>
      <c r="HOG26" s="142"/>
      <c r="HOH26" s="142"/>
      <c r="HOI26" s="142"/>
      <c r="HOJ26" s="142"/>
      <c r="HOK26" s="142"/>
      <c r="HOL26" s="142"/>
      <c r="HOM26" s="142"/>
      <c r="HON26" s="142"/>
      <c r="HOO26" s="142"/>
      <c r="HOP26" s="142"/>
      <c r="HOQ26" s="142"/>
      <c r="HOR26" s="142"/>
      <c r="HOS26" s="142"/>
      <c r="HOT26" s="142"/>
      <c r="HOU26" s="142"/>
      <c r="HOV26" s="142"/>
      <c r="HOW26" s="142"/>
      <c r="HOX26" s="142"/>
      <c r="HOY26" s="142"/>
      <c r="HOZ26" s="142"/>
      <c r="HPA26" s="142"/>
      <c r="HPB26" s="142"/>
      <c r="HPC26" s="142"/>
      <c r="HPD26" s="142"/>
      <c r="HPE26" s="142"/>
      <c r="HPF26" s="142"/>
      <c r="HPG26" s="142"/>
      <c r="HPH26" s="142"/>
      <c r="HPI26" s="142"/>
      <c r="HPJ26" s="142"/>
      <c r="HPK26" s="142"/>
      <c r="HPL26" s="142"/>
      <c r="HPM26" s="142"/>
      <c r="HPN26" s="142"/>
      <c r="HPO26" s="142"/>
      <c r="HPP26" s="142"/>
      <c r="HPQ26" s="142"/>
      <c r="HPR26" s="142"/>
      <c r="HPS26" s="142"/>
      <c r="HPT26" s="142"/>
      <c r="HPU26" s="142"/>
      <c r="HPV26" s="142"/>
      <c r="HPW26" s="142"/>
      <c r="HPX26" s="142"/>
      <c r="HPY26" s="142"/>
      <c r="HPZ26" s="142"/>
      <c r="HQA26" s="142"/>
      <c r="HQB26" s="142"/>
      <c r="HQC26" s="142"/>
      <c r="HQD26" s="142"/>
      <c r="HQE26" s="142"/>
      <c r="HQF26" s="142"/>
      <c r="HQG26" s="142"/>
      <c r="HQH26" s="142"/>
      <c r="HQI26" s="142"/>
      <c r="HQJ26" s="142"/>
      <c r="HQK26" s="142"/>
      <c r="HQL26" s="142"/>
      <c r="HQM26" s="142"/>
      <c r="HQN26" s="142"/>
      <c r="HQO26" s="142"/>
      <c r="HQP26" s="142"/>
      <c r="HQQ26" s="142"/>
      <c r="HQR26" s="142"/>
      <c r="HQS26" s="142"/>
      <c r="HQT26" s="142"/>
      <c r="HQU26" s="142"/>
      <c r="HQV26" s="142"/>
      <c r="HQW26" s="142"/>
      <c r="HQX26" s="142"/>
      <c r="HQY26" s="142"/>
      <c r="HQZ26" s="142"/>
      <c r="HRA26" s="142"/>
      <c r="HRB26" s="142"/>
      <c r="HRC26" s="142"/>
      <c r="HRD26" s="142"/>
      <c r="HRE26" s="142"/>
      <c r="HRF26" s="142"/>
      <c r="HRG26" s="142"/>
      <c r="HRH26" s="142"/>
      <c r="HRI26" s="142"/>
      <c r="HRJ26" s="142"/>
      <c r="HRK26" s="142"/>
      <c r="HRL26" s="142"/>
      <c r="HRM26" s="142"/>
      <c r="HRN26" s="142"/>
      <c r="HRO26" s="142"/>
      <c r="HRP26" s="142"/>
      <c r="HRQ26" s="142"/>
      <c r="HRR26" s="142"/>
      <c r="HRS26" s="142"/>
      <c r="HRT26" s="142"/>
      <c r="HRU26" s="142"/>
      <c r="HRV26" s="142"/>
      <c r="HRW26" s="142"/>
      <c r="HRX26" s="142"/>
      <c r="HRY26" s="142"/>
      <c r="HRZ26" s="142"/>
      <c r="HSA26" s="142"/>
      <c r="HSB26" s="142"/>
      <c r="HSC26" s="142"/>
      <c r="HSD26" s="142"/>
      <c r="HSE26" s="142"/>
      <c r="HSF26" s="142"/>
      <c r="HSG26" s="142"/>
      <c r="HSH26" s="142"/>
      <c r="HSI26" s="142"/>
      <c r="HSJ26" s="142"/>
      <c r="HSK26" s="142"/>
      <c r="HSL26" s="142"/>
      <c r="HSM26" s="142"/>
      <c r="HSN26" s="142"/>
      <c r="HSO26" s="142"/>
      <c r="HSP26" s="142"/>
      <c r="HSQ26" s="142"/>
      <c r="HSR26" s="142"/>
      <c r="HSS26" s="142"/>
      <c r="HST26" s="142"/>
      <c r="HSU26" s="142"/>
      <c r="HSV26" s="142"/>
      <c r="HSW26" s="142"/>
      <c r="HSX26" s="142"/>
      <c r="HSY26" s="142"/>
      <c r="HSZ26" s="142"/>
      <c r="HTA26" s="142"/>
      <c r="HTB26" s="142"/>
      <c r="HTC26" s="142"/>
      <c r="HTD26" s="142"/>
      <c r="HTE26" s="142"/>
      <c r="HTF26" s="142"/>
      <c r="HTG26" s="142"/>
      <c r="HTH26" s="142"/>
      <c r="HTI26" s="142"/>
      <c r="HTJ26" s="142"/>
      <c r="HTK26" s="142"/>
      <c r="HTL26" s="142"/>
      <c r="HTM26" s="142"/>
      <c r="HTN26" s="142"/>
      <c r="HTO26" s="142"/>
      <c r="HTP26" s="142"/>
      <c r="HTQ26" s="142"/>
      <c r="HTR26" s="142"/>
      <c r="HTS26" s="142"/>
      <c r="HTT26" s="142"/>
      <c r="HTU26" s="142"/>
      <c r="HTV26" s="142"/>
      <c r="HTW26" s="142"/>
      <c r="HTX26" s="142"/>
      <c r="HTY26" s="142"/>
      <c r="HTZ26" s="142"/>
      <c r="HUA26" s="142"/>
      <c r="HUB26" s="142"/>
      <c r="HUC26" s="142"/>
      <c r="HUD26" s="142"/>
      <c r="HUE26" s="142"/>
      <c r="HUF26" s="142"/>
      <c r="HUG26" s="142"/>
      <c r="HUH26" s="142"/>
      <c r="HUI26" s="142"/>
      <c r="HUJ26" s="142"/>
      <c r="HUK26" s="142"/>
      <c r="HUL26" s="142"/>
      <c r="HUM26" s="142"/>
      <c r="HUN26" s="142"/>
      <c r="HUO26" s="142"/>
      <c r="HUP26" s="142"/>
      <c r="HUQ26" s="142"/>
      <c r="HUR26" s="142"/>
      <c r="HUS26" s="142"/>
      <c r="HUT26" s="142"/>
      <c r="HUU26" s="142"/>
      <c r="HUV26" s="142"/>
      <c r="HUW26" s="142"/>
      <c r="HUX26" s="142"/>
      <c r="HUY26" s="142"/>
      <c r="HUZ26" s="142"/>
      <c r="HVA26" s="142"/>
      <c r="HVB26" s="142"/>
      <c r="HVC26" s="142"/>
      <c r="HVD26" s="142"/>
      <c r="HVE26" s="142"/>
      <c r="HVF26" s="142"/>
      <c r="HVG26" s="142"/>
      <c r="HVH26" s="142"/>
      <c r="HVI26" s="142"/>
      <c r="HVJ26" s="142"/>
      <c r="HVK26" s="142"/>
      <c r="HVL26" s="142"/>
      <c r="HVM26" s="142"/>
      <c r="HVN26" s="142"/>
      <c r="HVO26" s="142"/>
      <c r="HVP26" s="142"/>
      <c r="HVQ26" s="142"/>
      <c r="HVR26" s="142"/>
      <c r="HVS26" s="142"/>
      <c r="HVT26" s="142"/>
      <c r="HVU26" s="142"/>
      <c r="HVV26" s="142"/>
      <c r="HVW26" s="142"/>
      <c r="HVX26" s="142"/>
      <c r="HVY26" s="142"/>
      <c r="HVZ26" s="142"/>
      <c r="HWA26" s="142"/>
      <c r="HWB26" s="142"/>
      <c r="HWC26" s="142"/>
      <c r="HWD26" s="142"/>
      <c r="HWE26" s="142"/>
      <c r="HWF26" s="142"/>
      <c r="HWG26" s="142"/>
      <c r="HWH26" s="142"/>
      <c r="HWI26" s="142"/>
      <c r="HWJ26" s="142"/>
      <c r="HWK26" s="142"/>
      <c r="HWL26" s="142"/>
      <c r="HWM26" s="142"/>
      <c r="HWN26" s="142"/>
      <c r="HWO26" s="142"/>
      <c r="HWP26" s="142"/>
      <c r="HWQ26" s="142"/>
      <c r="HWR26" s="142"/>
      <c r="HWS26" s="142"/>
      <c r="HWT26" s="142"/>
      <c r="HWU26" s="142"/>
      <c r="HWV26" s="142"/>
      <c r="HWW26" s="142"/>
      <c r="HWX26" s="142"/>
      <c r="HWY26" s="142"/>
      <c r="HWZ26" s="142"/>
      <c r="HXA26" s="142"/>
      <c r="HXB26" s="142"/>
      <c r="HXC26" s="142"/>
      <c r="HXD26" s="142"/>
      <c r="HXE26" s="142"/>
      <c r="HXF26" s="142"/>
      <c r="HXG26" s="142"/>
      <c r="HXH26" s="142"/>
      <c r="HXI26" s="142"/>
      <c r="HXJ26" s="142"/>
      <c r="HXK26" s="142"/>
      <c r="HXL26" s="142"/>
      <c r="HXM26" s="142"/>
      <c r="HXN26" s="142"/>
      <c r="HXO26" s="142"/>
      <c r="HXP26" s="142"/>
      <c r="HXQ26" s="142"/>
      <c r="HXR26" s="142"/>
      <c r="HXS26" s="142"/>
      <c r="HXT26" s="142"/>
      <c r="HXU26" s="142"/>
      <c r="HXV26" s="142"/>
      <c r="HXW26" s="142"/>
      <c r="HXX26" s="142"/>
      <c r="HXY26" s="142"/>
      <c r="HXZ26" s="142"/>
      <c r="HYA26" s="142"/>
      <c r="HYB26" s="142"/>
      <c r="HYC26" s="142"/>
      <c r="HYD26" s="142"/>
      <c r="HYE26" s="142"/>
      <c r="HYF26" s="142"/>
      <c r="HYG26" s="142"/>
      <c r="HYH26" s="142"/>
      <c r="HYI26" s="142"/>
      <c r="HYJ26" s="142"/>
      <c r="HYK26" s="142"/>
      <c r="HYL26" s="142"/>
      <c r="HYM26" s="142"/>
      <c r="HYN26" s="142"/>
      <c r="HYO26" s="142"/>
      <c r="HYP26" s="142"/>
      <c r="HYQ26" s="142"/>
      <c r="HYR26" s="142"/>
      <c r="HYS26" s="142"/>
      <c r="HYT26" s="142"/>
      <c r="HYU26" s="142"/>
      <c r="HYV26" s="142"/>
      <c r="HYW26" s="142"/>
      <c r="HYX26" s="142"/>
      <c r="HYY26" s="142"/>
      <c r="HYZ26" s="142"/>
      <c r="HZA26" s="142"/>
      <c r="HZB26" s="142"/>
      <c r="HZC26" s="142"/>
      <c r="HZD26" s="142"/>
      <c r="HZE26" s="142"/>
      <c r="HZF26" s="142"/>
      <c r="HZG26" s="142"/>
      <c r="HZH26" s="142"/>
      <c r="HZI26" s="142"/>
      <c r="HZJ26" s="142"/>
      <c r="HZK26" s="142"/>
      <c r="HZL26" s="142"/>
      <c r="HZM26" s="142"/>
      <c r="HZN26" s="142"/>
      <c r="HZO26" s="142"/>
      <c r="HZP26" s="142"/>
      <c r="HZQ26" s="142"/>
      <c r="HZR26" s="142"/>
      <c r="HZS26" s="142"/>
      <c r="HZT26" s="142"/>
      <c r="HZU26" s="142"/>
      <c r="HZV26" s="142"/>
      <c r="HZW26" s="142"/>
      <c r="HZX26" s="142"/>
      <c r="HZY26" s="142"/>
      <c r="HZZ26" s="142"/>
      <c r="IAA26" s="142"/>
      <c r="IAB26" s="142"/>
      <c r="IAC26" s="142"/>
      <c r="IAD26" s="142"/>
      <c r="IAE26" s="142"/>
      <c r="IAF26" s="142"/>
      <c r="IAG26" s="142"/>
      <c r="IAH26" s="142"/>
      <c r="IAI26" s="142"/>
      <c r="IAJ26" s="142"/>
      <c r="IAK26" s="142"/>
      <c r="IAL26" s="142"/>
      <c r="IAM26" s="142"/>
      <c r="IAN26" s="142"/>
      <c r="IAO26" s="142"/>
      <c r="IAP26" s="142"/>
      <c r="IAQ26" s="142"/>
      <c r="IAR26" s="142"/>
      <c r="IAS26" s="142"/>
      <c r="IAT26" s="142"/>
      <c r="IAU26" s="142"/>
      <c r="IAV26" s="142"/>
      <c r="IAW26" s="142"/>
      <c r="IAX26" s="142"/>
      <c r="IAY26" s="142"/>
      <c r="IAZ26" s="142"/>
      <c r="IBA26" s="142"/>
      <c r="IBB26" s="142"/>
      <c r="IBC26" s="142"/>
      <c r="IBD26" s="142"/>
      <c r="IBE26" s="142"/>
      <c r="IBF26" s="142"/>
      <c r="IBG26" s="142"/>
      <c r="IBH26" s="142"/>
      <c r="IBI26" s="142"/>
      <c r="IBJ26" s="142"/>
      <c r="IBK26" s="142"/>
      <c r="IBL26" s="142"/>
      <c r="IBM26" s="142"/>
      <c r="IBN26" s="142"/>
      <c r="IBO26" s="142"/>
      <c r="IBP26" s="142"/>
      <c r="IBQ26" s="142"/>
      <c r="IBR26" s="142"/>
      <c r="IBS26" s="142"/>
      <c r="IBT26" s="142"/>
      <c r="IBU26" s="142"/>
      <c r="IBV26" s="142"/>
      <c r="IBW26" s="142"/>
      <c r="IBX26" s="142"/>
      <c r="IBY26" s="142"/>
      <c r="IBZ26" s="142"/>
      <c r="ICA26" s="142"/>
      <c r="ICB26" s="142"/>
      <c r="ICC26" s="142"/>
      <c r="ICD26" s="142"/>
      <c r="ICE26" s="142"/>
      <c r="ICF26" s="142"/>
      <c r="ICG26" s="142"/>
      <c r="ICH26" s="142"/>
      <c r="ICI26" s="142"/>
      <c r="ICJ26" s="142"/>
      <c r="ICK26" s="142"/>
      <c r="ICL26" s="142"/>
      <c r="ICM26" s="142"/>
      <c r="ICN26" s="142"/>
      <c r="ICO26" s="142"/>
      <c r="ICP26" s="142"/>
      <c r="ICQ26" s="142"/>
      <c r="ICR26" s="142"/>
      <c r="ICS26" s="142"/>
      <c r="ICT26" s="142"/>
      <c r="ICU26" s="142"/>
      <c r="ICV26" s="142"/>
      <c r="ICW26" s="142"/>
      <c r="ICX26" s="142"/>
      <c r="ICY26" s="142"/>
      <c r="ICZ26" s="142"/>
      <c r="IDA26" s="142"/>
      <c r="IDB26" s="142"/>
      <c r="IDC26" s="142"/>
      <c r="IDD26" s="142"/>
      <c r="IDE26" s="142"/>
      <c r="IDF26" s="142"/>
      <c r="IDG26" s="142"/>
      <c r="IDH26" s="142"/>
      <c r="IDI26" s="142"/>
      <c r="IDJ26" s="142"/>
      <c r="IDK26" s="142"/>
      <c r="IDL26" s="142"/>
      <c r="IDM26" s="142"/>
      <c r="IDN26" s="142"/>
      <c r="IDO26" s="142"/>
      <c r="IDP26" s="142"/>
      <c r="IDQ26" s="142"/>
      <c r="IDR26" s="142"/>
      <c r="IDS26" s="142"/>
      <c r="IDT26" s="142"/>
      <c r="IDU26" s="142"/>
      <c r="IDV26" s="142"/>
      <c r="IDW26" s="142"/>
      <c r="IDX26" s="142"/>
      <c r="IDY26" s="142"/>
      <c r="IDZ26" s="142"/>
      <c r="IEA26" s="142"/>
      <c r="IEB26" s="142"/>
      <c r="IEC26" s="142"/>
      <c r="IED26" s="142"/>
      <c r="IEE26" s="142"/>
      <c r="IEF26" s="142"/>
      <c r="IEG26" s="142"/>
      <c r="IEH26" s="142"/>
      <c r="IEI26" s="142"/>
      <c r="IEJ26" s="142"/>
      <c r="IEK26" s="142"/>
      <c r="IEL26" s="142"/>
      <c r="IEM26" s="142"/>
      <c r="IEN26" s="142"/>
      <c r="IEO26" s="142"/>
      <c r="IEP26" s="142"/>
      <c r="IEQ26" s="142"/>
      <c r="IER26" s="142"/>
      <c r="IES26" s="142"/>
      <c r="IET26" s="142"/>
      <c r="IEU26" s="142"/>
      <c r="IEV26" s="142"/>
      <c r="IEW26" s="142"/>
      <c r="IEX26" s="142"/>
      <c r="IEY26" s="142"/>
      <c r="IEZ26" s="142"/>
      <c r="IFA26" s="142"/>
      <c r="IFB26" s="142"/>
      <c r="IFC26" s="142"/>
      <c r="IFD26" s="142"/>
      <c r="IFE26" s="142"/>
      <c r="IFF26" s="142"/>
      <c r="IFG26" s="142"/>
      <c r="IFH26" s="142"/>
      <c r="IFI26" s="142"/>
      <c r="IFJ26" s="142"/>
      <c r="IFK26" s="142"/>
      <c r="IFL26" s="142"/>
      <c r="IFM26" s="142"/>
      <c r="IFN26" s="142"/>
      <c r="IFO26" s="142"/>
      <c r="IFP26" s="142"/>
      <c r="IFQ26" s="142"/>
      <c r="IFR26" s="142"/>
      <c r="IFS26" s="142"/>
      <c r="IFT26" s="142"/>
      <c r="IFU26" s="142"/>
      <c r="IFV26" s="142"/>
      <c r="IFW26" s="142"/>
      <c r="IFX26" s="142"/>
      <c r="IFY26" s="142"/>
      <c r="IFZ26" s="142"/>
      <c r="IGA26" s="142"/>
      <c r="IGB26" s="142"/>
      <c r="IGC26" s="142"/>
      <c r="IGD26" s="142"/>
      <c r="IGE26" s="142"/>
      <c r="IGF26" s="142"/>
      <c r="IGG26" s="142"/>
      <c r="IGH26" s="142"/>
      <c r="IGI26" s="142"/>
      <c r="IGJ26" s="142"/>
      <c r="IGK26" s="142"/>
      <c r="IGL26" s="142"/>
      <c r="IGM26" s="142"/>
      <c r="IGN26" s="142"/>
      <c r="IGO26" s="142"/>
      <c r="IGP26" s="142"/>
      <c r="IGQ26" s="142"/>
      <c r="IGR26" s="142"/>
      <c r="IGS26" s="142"/>
      <c r="IGT26" s="142"/>
      <c r="IGU26" s="142"/>
      <c r="IGV26" s="142"/>
      <c r="IGW26" s="142"/>
      <c r="IGX26" s="142"/>
      <c r="IGY26" s="142"/>
      <c r="IGZ26" s="142"/>
      <c r="IHA26" s="142"/>
      <c r="IHB26" s="142"/>
      <c r="IHC26" s="142"/>
      <c r="IHD26" s="142"/>
      <c r="IHE26" s="142"/>
      <c r="IHF26" s="142"/>
      <c r="IHG26" s="142"/>
      <c r="IHH26" s="142"/>
      <c r="IHI26" s="142"/>
      <c r="IHJ26" s="142"/>
      <c r="IHK26" s="142"/>
      <c r="IHL26" s="142"/>
      <c r="IHM26" s="142"/>
      <c r="IHN26" s="142"/>
      <c r="IHO26" s="142"/>
      <c r="IHP26" s="142"/>
      <c r="IHQ26" s="142"/>
      <c r="IHR26" s="142"/>
      <c r="IHS26" s="142"/>
      <c r="IHT26" s="142"/>
      <c r="IHU26" s="142"/>
      <c r="IHV26" s="142"/>
      <c r="IHW26" s="142"/>
      <c r="IHX26" s="142"/>
      <c r="IHY26" s="142"/>
      <c r="IHZ26" s="142"/>
      <c r="IIA26" s="142"/>
      <c r="IIB26" s="142"/>
      <c r="IIC26" s="142"/>
      <c r="IID26" s="142"/>
      <c r="IIE26" s="142"/>
      <c r="IIF26" s="142"/>
      <c r="IIG26" s="142"/>
      <c r="IIH26" s="142"/>
      <c r="III26" s="142"/>
      <c r="IIJ26" s="142"/>
      <c r="IIK26" s="142"/>
      <c r="IIL26" s="142"/>
      <c r="IIM26" s="142"/>
      <c r="IIN26" s="142"/>
      <c r="IIO26" s="142"/>
      <c r="IIP26" s="142"/>
      <c r="IIQ26" s="142"/>
      <c r="IIR26" s="142"/>
      <c r="IIS26" s="142"/>
      <c r="IIT26" s="142"/>
      <c r="IIU26" s="142"/>
      <c r="IIV26" s="142"/>
      <c r="IIW26" s="142"/>
      <c r="IIX26" s="142"/>
      <c r="IIY26" s="142"/>
      <c r="IIZ26" s="142"/>
      <c r="IJA26" s="142"/>
      <c r="IJB26" s="142"/>
      <c r="IJC26" s="142"/>
      <c r="IJD26" s="142"/>
      <c r="IJE26" s="142"/>
      <c r="IJF26" s="142"/>
      <c r="IJG26" s="142"/>
      <c r="IJH26" s="142"/>
      <c r="IJI26" s="142"/>
      <c r="IJJ26" s="142"/>
      <c r="IJK26" s="142"/>
      <c r="IJL26" s="142"/>
      <c r="IJM26" s="142"/>
      <c r="IJN26" s="142"/>
      <c r="IJO26" s="142"/>
      <c r="IJP26" s="142"/>
      <c r="IJQ26" s="142"/>
      <c r="IJR26" s="142"/>
      <c r="IJS26" s="142"/>
      <c r="IJT26" s="142"/>
      <c r="IJU26" s="142"/>
      <c r="IJV26" s="142"/>
      <c r="IJW26" s="142"/>
      <c r="IJX26" s="142"/>
      <c r="IJY26" s="142"/>
      <c r="IJZ26" s="142"/>
      <c r="IKA26" s="142"/>
      <c r="IKB26" s="142"/>
      <c r="IKC26" s="142"/>
      <c r="IKD26" s="142"/>
      <c r="IKE26" s="142"/>
      <c r="IKF26" s="142"/>
      <c r="IKG26" s="142"/>
      <c r="IKH26" s="142"/>
      <c r="IKI26" s="142"/>
      <c r="IKJ26" s="142"/>
      <c r="IKK26" s="142"/>
      <c r="IKL26" s="142"/>
      <c r="IKM26" s="142"/>
      <c r="IKN26" s="142"/>
      <c r="IKO26" s="142"/>
      <c r="IKP26" s="142"/>
      <c r="IKQ26" s="142"/>
      <c r="IKR26" s="142"/>
      <c r="IKS26" s="142"/>
      <c r="IKT26" s="142"/>
      <c r="IKU26" s="142"/>
      <c r="IKV26" s="142"/>
      <c r="IKW26" s="142"/>
      <c r="IKX26" s="142"/>
      <c r="IKY26" s="142"/>
      <c r="IKZ26" s="142"/>
      <c r="ILA26" s="142"/>
      <c r="ILB26" s="142"/>
      <c r="ILC26" s="142"/>
      <c r="ILD26" s="142"/>
      <c r="ILE26" s="142"/>
      <c r="ILF26" s="142"/>
      <c r="ILG26" s="142"/>
      <c r="ILH26" s="142"/>
      <c r="ILI26" s="142"/>
      <c r="ILJ26" s="142"/>
      <c r="ILK26" s="142"/>
      <c r="ILL26" s="142"/>
      <c r="ILM26" s="142"/>
      <c r="ILN26" s="142"/>
      <c r="ILO26" s="142"/>
      <c r="ILP26" s="142"/>
      <c r="ILQ26" s="142"/>
      <c r="ILR26" s="142"/>
      <c r="ILS26" s="142"/>
      <c r="ILT26" s="142"/>
      <c r="ILU26" s="142"/>
      <c r="ILV26" s="142"/>
      <c r="ILW26" s="142"/>
      <c r="ILX26" s="142"/>
      <c r="ILY26" s="142"/>
      <c r="ILZ26" s="142"/>
      <c r="IMA26" s="142"/>
      <c r="IMB26" s="142"/>
      <c r="IMC26" s="142"/>
      <c r="IMD26" s="142"/>
      <c r="IME26" s="142"/>
      <c r="IMF26" s="142"/>
      <c r="IMG26" s="142"/>
      <c r="IMH26" s="142"/>
      <c r="IMI26" s="142"/>
      <c r="IMJ26" s="142"/>
      <c r="IMK26" s="142"/>
      <c r="IML26" s="142"/>
      <c r="IMM26" s="142"/>
      <c r="IMN26" s="142"/>
      <c r="IMO26" s="142"/>
      <c r="IMP26" s="142"/>
      <c r="IMQ26" s="142"/>
      <c r="IMR26" s="142"/>
      <c r="IMS26" s="142"/>
      <c r="IMT26" s="142"/>
      <c r="IMU26" s="142"/>
      <c r="IMV26" s="142"/>
      <c r="IMW26" s="142"/>
      <c r="IMX26" s="142"/>
      <c r="IMY26" s="142"/>
      <c r="IMZ26" s="142"/>
      <c r="INA26" s="142"/>
      <c r="INB26" s="142"/>
      <c r="INC26" s="142"/>
      <c r="IND26" s="142"/>
      <c r="INE26" s="142"/>
      <c r="INF26" s="142"/>
      <c r="ING26" s="142"/>
      <c r="INH26" s="142"/>
      <c r="INI26" s="142"/>
      <c r="INJ26" s="142"/>
      <c r="INK26" s="142"/>
      <c r="INL26" s="142"/>
      <c r="INM26" s="142"/>
      <c r="INN26" s="142"/>
      <c r="INO26" s="142"/>
      <c r="INP26" s="142"/>
      <c r="INQ26" s="142"/>
      <c r="INR26" s="142"/>
      <c r="INS26" s="142"/>
      <c r="INT26" s="142"/>
      <c r="INU26" s="142"/>
      <c r="INV26" s="142"/>
      <c r="INW26" s="142"/>
      <c r="INX26" s="142"/>
      <c r="INY26" s="142"/>
      <c r="INZ26" s="142"/>
      <c r="IOA26" s="142"/>
      <c r="IOB26" s="142"/>
      <c r="IOC26" s="142"/>
      <c r="IOD26" s="142"/>
      <c r="IOE26" s="142"/>
      <c r="IOF26" s="142"/>
      <c r="IOG26" s="142"/>
      <c r="IOH26" s="142"/>
      <c r="IOI26" s="142"/>
      <c r="IOJ26" s="142"/>
      <c r="IOK26" s="142"/>
      <c r="IOL26" s="142"/>
      <c r="IOM26" s="142"/>
      <c r="ION26" s="142"/>
      <c r="IOO26" s="142"/>
      <c r="IOP26" s="142"/>
      <c r="IOQ26" s="142"/>
      <c r="IOR26" s="142"/>
      <c r="IOS26" s="142"/>
      <c r="IOT26" s="142"/>
      <c r="IOU26" s="142"/>
      <c r="IOV26" s="142"/>
      <c r="IOW26" s="142"/>
      <c r="IOX26" s="142"/>
      <c r="IOY26" s="142"/>
      <c r="IOZ26" s="142"/>
      <c r="IPA26" s="142"/>
      <c r="IPB26" s="142"/>
      <c r="IPC26" s="142"/>
      <c r="IPD26" s="142"/>
      <c r="IPE26" s="142"/>
      <c r="IPF26" s="142"/>
      <c r="IPG26" s="142"/>
      <c r="IPH26" s="142"/>
      <c r="IPI26" s="142"/>
      <c r="IPJ26" s="142"/>
      <c r="IPK26" s="142"/>
      <c r="IPL26" s="142"/>
      <c r="IPM26" s="142"/>
      <c r="IPN26" s="142"/>
      <c r="IPO26" s="142"/>
      <c r="IPP26" s="142"/>
      <c r="IPQ26" s="142"/>
      <c r="IPR26" s="142"/>
      <c r="IPS26" s="142"/>
      <c r="IPT26" s="142"/>
      <c r="IPU26" s="142"/>
      <c r="IPV26" s="142"/>
      <c r="IPW26" s="142"/>
      <c r="IPX26" s="142"/>
      <c r="IPY26" s="142"/>
      <c r="IPZ26" s="142"/>
      <c r="IQA26" s="142"/>
      <c r="IQB26" s="142"/>
      <c r="IQC26" s="142"/>
      <c r="IQD26" s="142"/>
      <c r="IQE26" s="142"/>
      <c r="IQF26" s="142"/>
      <c r="IQG26" s="142"/>
      <c r="IQH26" s="142"/>
      <c r="IQI26" s="142"/>
      <c r="IQJ26" s="142"/>
      <c r="IQK26" s="142"/>
      <c r="IQL26" s="142"/>
      <c r="IQM26" s="142"/>
      <c r="IQN26" s="142"/>
      <c r="IQO26" s="142"/>
      <c r="IQP26" s="142"/>
      <c r="IQQ26" s="142"/>
      <c r="IQR26" s="142"/>
      <c r="IQS26" s="142"/>
      <c r="IQT26" s="142"/>
      <c r="IQU26" s="142"/>
      <c r="IQV26" s="142"/>
      <c r="IQW26" s="142"/>
      <c r="IQX26" s="142"/>
      <c r="IQY26" s="142"/>
      <c r="IQZ26" s="142"/>
      <c r="IRA26" s="142"/>
      <c r="IRB26" s="142"/>
      <c r="IRC26" s="142"/>
      <c r="IRD26" s="142"/>
      <c r="IRE26" s="142"/>
      <c r="IRF26" s="142"/>
      <c r="IRG26" s="142"/>
      <c r="IRH26" s="142"/>
      <c r="IRI26" s="142"/>
      <c r="IRJ26" s="142"/>
      <c r="IRK26" s="142"/>
      <c r="IRL26" s="142"/>
      <c r="IRM26" s="142"/>
      <c r="IRN26" s="142"/>
      <c r="IRO26" s="142"/>
      <c r="IRP26" s="142"/>
      <c r="IRQ26" s="142"/>
      <c r="IRR26" s="142"/>
      <c r="IRS26" s="142"/>
      <c r="IRT26" s="142"/>
      <c r="IRU26" s="142"/>
      <c r="IRV26" s="142"/>
      <c r="IRW26" s="142"/>
      <c r="IRX26" s="142"/>
      <c r="IRY26" s="142"/>
      <c r="IRZ26" s="142"/>
      <c r="ISA26" s="142"/>
      <c r="ISB26" s="142"/>
      <c r="ISC26" s="142"/>
      <c r="ISD26" s="142"/>
      <c r="ISE26" s="142"/>
      <c r="ISF26" s="142"/>
      <c r="ISG26" s="142"/>
      <c r="ISH26" s="142"/>
      <c r="ISI26" s="142"/>
      <c r="ISJ26" s="142"/>
      <c r="ISK26" s="142"/>
      <c r="ISL26" s="142"/>
      <c r="ISM26" s="142"/>
      <c r="ISN26" s="142"/>
      <c r="ISO26" s="142"/>
      <c r="ISP26" s="142"/>
      <c r="ISQ26" s="142"/>
      <c r="ISR26" s="142"/>
      <c r="ISS26" s="142"/>
      <c r="IST26" s="142"/>
      <c r="ISU26" s="142"/>
      <c r="ISV26" s="142"/>
      <c r="ISW26" s="142"/>
      <c r="ISX26" s="142"/>
      <c r="ISY26" s="142"/>
      <c r="ISZ26" s="142"/>
      <c r="ITA26" s="142"/>
      <c r="ITB26" s="142"/>
      <c r="ITC26" s="142"/>
      <c r="ITD26" s="142"/>
      <c r="ITE26" s="142"/>
      <c r="ITF26" s="142"/>
      <c r="ITG26" s="142"/>
      <c r="ITH26" s="142"/>
      <c r="ITI26" s="142"/>
      <c r="ITJ26" s="142"/>
      <c r="ITK26" s="142"/>
      <c r="ITL26" s="142"/>
      <c r="ITM26" s="142"/>
      <c r="ITN26" s="142"/>
      <c r="ITO26" s="142"/>
      <c r="ITP26" s="142"/>
      <c r="ITQ26" s="142"/>
      <c r="ITR26" s="142"/>
      <c r="ITS26" s="142"/>
      <c r="ITT26" s="142"/>
      <c r="ITU26" s="142"/>
      <c r="ITV26" s="142"/>
      <c r="ITW26" s="142"/>
      <c r="ITX26" s="142"/>
      <c r="ITY26" s="142"/>
      <c r="ITZ26" s="142"/>
      <c r="IUA26" s="142"/>
      <c r="IUB26" s="142"/>
      <c r="IUC26" s="142"/>
      <c r="IUD26" s="142"/>
      <c r="IUE26" s="142"/>
      <c r="IUF26" s="142"/>
      <c r="IUG26" s="142"/>
      <c r="IUH26" s="142"/>
      <c r="IUI26" s="142"/>
      <c r="IUJ26" s="142"/>
      <c r="IUK26" s="142"/>
      <c r="IUL26" s="142"/>
      <c r="IUM26" s="142"/>
      <c r="IUN26" s="142"/>
      <c r="IUO26" s="142"/>
      <c r="IUP26" s="142"/>
      <c r="IUQ26" s="142"/>
      <c r="IUR26" s="142"/>
      <c r="IUS26" s="142"/>
      <c r="IUT26" s="142"/>
      <c r="IUU26" s="142"/>
      <c r="IUV26" s="142"/>
      <c r="IUW26" s="142"/>
      <c r="IUX26" s="142"/>
      <c r="IUY26" s="142"/>
      <c r="IUZ26" s="142"/>
      <c r="IVA26" s="142"/>
      <c r="IVB26" s="142"/>
      <c r="IVC26" s="142"/>
      <c r="IVD26" s="142"/>
      <c r="IVE26" s="142"/>
      <c r="IVF26" s="142"/>
      <c r="IVG26" s="142"/>
      <c r="IVH26" s="142"/>
      <c r="IVI26" s="142"/>
      <c r="IVJ26" s="142"/>
      <c r="IVK26" s="142"/>
      <c r="IVL26" s="142"/>
      <c r="IVM26" s="142"/>
      <c r="IVN26" s="142"/>
      <c r="IVO26" s="142"/>
      <c r="IVP26" s="142"/>
      <c r="IVQ26" s="142"/>
      <c r="IVR26" s="142"/>
      <c r="IVS26" s="142"/>
      <c r="IVT26" s="142"/>
      <c r="IVU26" s="142"/>
      <c r="IVV26" s="142"/>
      <c r="IVW26" s="142"/>
      <c r="IVX26" s="142"/>
      <c r="IVY26" s="142"/>
      <c r="IVZ26" s="142"/>
      <c r="IWA26" s="142"/>
      <c r="IWB26" s="142"/>
      <c r="IWC26" s="142"/>
      <c r="IWD26" s="142"/>
      <c r="IWE26" s="142"/>
      <c r="IWF26" s="142"/>
      <c r="IWG26" s="142"/>
      <c r="IWH26" s="142"/>
      <c r="IWI26" s="142"/>
      <c r="IWJ26" s="142"/>
      <c r="IWK26" s="142"/>
      <c r="IWL26" s="142"/>
      <c r="IWM26" s="142"/>
      <c r="IWN26" s="142"/>
      <c r="IWO26" s="142"/>
      <c r="IWP26" s="142"/>
      <c r="IWQ26" s="142"/>
      <c r="IWR26" s="142"/>
      <c r="IWS26" s="142"/>
      <c r="IWT26" s="142"/>
      <c r="IWU26" s="142"/>
      <c r="IWV26" s="142"/>
      <c r="IWW26" s="142"/>
      <c r="IWX26" s="142"/>
      <c r="IWY26" s="142"/>
      <c r="IWZ26" s="142"/>
      <c r="IXA26" s="142"/>
      <c r="IXB26" s="142"/>
      <c r="IXC26" s="142"/>
      <c r="IXD26" s="142"/>
      <c r="IXE26" s="142"/>
      <c r="IXF26" s="142"/>
      <c r="IXG26" s="142"/>
      <c r="IXH26" s="142"/>
      <c r="IXI26" s="142"/>
      <c r="IXJ26" s="142"/>
      <c r="IXK26" s="142"/>
      <c r="IXL26" s="142"/>
      <c r="IXM26" s="142"/>
      <c r="IXN26" s="142"/>
      <c r="IXO26" s="142"/>
      <c r="IXP26" s="142"/>
      <c r="IXQ26" s="142"/>
      <c r="IXR26" s="142"/>
      <c r="IXS26" s="142"/>
      <c r="IXT26" s="142"/>
      <c r="IXU26" s="142"/>
      <c r="IXV26" s="142"/>
      <c r="IXW26" s="142"/>
      <c r="IXX26" s="142"/>
      <c r="IXY26" s="142"/>
      <c r="IXZ26" s="142"/>
      <c r="IYA26" s="142"/>
      <c r="IYB26" s="142"/>
      <c r="IYC26" s="142"/>
      <c r="IYD26" s="142"/>
      <c r="IYE26" s="142"/>
      <c r="IYF26" s="142"/>
      <c r="IYG26" s="142"/>
      <c r="IYH26" s="142"/>
      <c r="IYI26" s="142"/>
      <c r="IYJ26" s="142"/>
      <c r="IYK26" s="142"/>
      <c r="IYL26" s="142"/>
      <c r="IYM26" s="142"/>
      <c r="IYN26" s="142"/>
      <c r="IYO26" s="142"/>
      <c r="IYP26" s="142"/>
      <c r="IYQ26" s="142"/>
      <c r="IYR26" s="142"/>
      <c r="IYS26" s="142"/>
      <c r="IYT26" s="142"/>
      <c r="IYU26" s="142"/>
      <c r="IYV26" s="142"/>
      <c r="IYW26" s="142"/>
      <c r="IYX26" s="142"/>
      <c r="IYY26" s="142"/>
      <c r="IYZ26" s="142"/>
      <c r="IZA26" s="142"/>
      <c r="IZB26" s="142"/>
      <c r="IZC26" s="142"/>
      <c r="IZD26" s="142"/>
      <c r="IZE26" s="142"/>
      <c r="IZF26" s="142"/>
      <c r="IZG26" s="142"/>
      <c r="IZH26" s="142"/>
      <c r="IZI26" s="142"/>
      <c r="IZJ26" s="142"/>
      <c r="IZK26" s="142"/>
      <c r="IZL26" s="142"/>
      <c r="IZM26" s="142"/>
      <c r="IZN26" s="142"/>
      <c r="IZO26" s="142"/>
      <c r="IZP26" s="142"/>
      <c r="IZQ26" s="142"/>
      <c r="IZR26" s="142"/>
      <c r="IZS26" s="142"/>
      <c r="IZT26" s="142"/>
      <c r="IZU26" s="142"/>
      <c r="IZV26" s="142"/>
      <c r="IZW26" s="142"/>
      <c r="IZX26" s="142"/>
      <c r="IZY26" s="142"/>
      <c r="IZZ26" s="142"/>
      <c r="JAA26" s="142"/>
      <c r="JAB26" s="142"/>
      <c r="JAC26" s="142"/>
      <c r="JAD26" s="142"/>
      <c r="JAE26" s="142"/>
      <c r="JAF26" s="142"/>
      <c r="JAG26" s="142"/>
      <c r="JAH26" s="142"/>
      <c r="JAI26" s="142"/>
      <c r="JAJ26" s="142"/>
      <c r="JAK26" s="142"/>
      <c r="JAL26" s="142"/>
      <c r="JAM26" s="142"/>
      <c r="JAN26" s="142"/>
      <c r="JAO26" s="142"/>
      <c r="JAP26" s="142"/>
      <c r="JAQ26" s="142"/>
      <c r="JAR26" s="142"/>
      <c r="JAS26" s="142"/>
      <c r="JAT26" s="142"/>
      <c r="JAU26" s="142"/>
      <c r="JAV26" s="142"/>
      <c r="JAW26" s="142"/>
      <c r="JAX26" s="142"/>
      <c r="JAY26" s="142"/>
      <c r="JAZ26" s="142"/>
      <c r="JBA26" s="142"/>
      <c r="JBB26" s="142"/>
      <c r="JBC26" s="142"/>
      <c r="JBD26" s="142"/>
      <c r="JBE26" s="142"/>
      <c r="JBF26" s="142"/>
      <c r="JBG26" s="142"/>
      <c r="JBH26" s="142"/>
      <c r="JBI26" s="142"/>
      <c r="JBJ26" s="142"/>
      <c r="JBK26" s="142"/>
      <c r="JBL26" s="142"/>
      <c r="JBM26" s="142"/>
      <c r="JBN26" s="142"/>
      <c r="JBO26" s="142"/>
      <c r="JBP26" s="142"/>
      <c r="JBQ26" s="142"/>
      <c r="JBR26" s="142"/>
      <c r="JBS26" s="142"/>
      <c r="JBT26" s="142"/>
      <c r="JBU26" s="142"/>
      <c r="JBV26" s="142"/>
      <c r="JBW26" s="142"/>
      <c r="JBX26" s="142"/>
      <c r="JBY26" s="142"/>
      <c r="JBZ26" s="142"/>
      <c r="JCA26" s="142"/>
      <c r="JCB26" s="142"/>
      <c r="JCC26" s="142"/>
      <c r="JCD26" s="142"/>
      <c r="JCE26" s="142"/>
      <c r="JCF26" s="142"/>
      <c r="JCG26" s="142"/>
      <c r="JCH26" s="142"/>
      <c r="JCI26" s="142"/>
      <c r="JCJ26" s="142"/>
      <c r="JCK26" s="142"/>
      <c r="JCL26" s="142"/>
      <c r="JCM26" s="142"/>
      <c r="JCN26" s="142"/>
      <c r="JCO26" s="142"/>
      <c r="JCP26" s="142"/>
      <c r="JCQ26" s="142"/>
      <c r="JCR26" s="142"/>
      <c r="JCS26" s="142"/>
      <c r="JCT26" s="142"/>
      <c r="JCU26" s="142"/>
      <c r="JCV26" s="142"/>
      <c r="JCW26" s="142"/>
      <c r="JCX26" s="142"/>
      <c r="JCY26" s="142"/>
      <c r="JCZ26" s="142"/>
      <c r="JDA26" s="142"/>
      <c r="JDB26" s="142"/>
      <c r="JDC26" s="142"/>
      <c r="JDD26" s="142"/>
      <c r="JDE26" s="142"/>
      <c r="JDF26" s="142"/>
      <c r="JDG26" s="142"/>
      <c r="JDH26" s="142"/>
      <c r="JDI26" s="142"/>
      <c r="JDJ26" s="142"/>
      <c r="JDK26" s="142"/>
      <c r="JDL26" s="142"/>
      <c r="JDM26" s="142"/>
      <c r="JDN26" s="142"/>
      <c r="JDO26" s="142"/>
      <c r="JDP26" s="142"/>
      <c r="JDQ26" s="142"/>
      <c r="JDR26" s="142"/>
      <c r="JDS26" s="142"/>
      <c r="JDT26" s="142"/>
      <c r="JDU26" s="142"/>
      <c r="JDV26" s="142"/>
      <c r="JDW26" s="142"/>
      <c r="JDX26" s="142"/>
      <c r="JDY26" s="142"/>
      <c r="JDZ26" s="142"/>
      <c r="JEA26" s="142"/>
      <c r="JEB26" s="142"/>
      <c r="JEC26" s="142"/>
      <c r="JED26" s="142"/>
      <c r="JEE26" s="142"/>
      <c r="JEF26" s="142"/>
      <c r="JEG26" s="142"/>
      <c r="JEH26" s="142"/>
      <c r="JEI26" s="142"/>
      <c r="JEJ26" s="142"/>
      <c r="JEK26" s="142"/>
      <c r="JEL26" s="142"/>
      <c r="JEM26" s="142"/>
      <c r="JEN26" s="142"/>
      <c r="JEO26" s="142"/>
      <c r="JEP26" s="142"/>
      <c r="JEQ26" s="142"/>
      <c r="JER26" s="142"/>
      <c r="JES26" s="142"/>
      <c r="JET26" s="142"/>
      <c r="JEU26" s="142"/>
      <c r="JEV26" s="142"/>
      <c r="JEW26" s="142"/>
      <c r="JEX26" s="142"/>
      <c r="JEY26" s="142"/>
      <c r="JEZ26" s="142"/>
      <c r="JFA26" s="142"/>
      <c r="JFB26" s="142"/>
      <c r="JFC26" s="142"/>
      <c r="JFD26" s="142"/>
      <c r="JFE26" s="142"/>
      <c r="JFF26" s="142"/>
      <c r="JFG26" s="142"/>
      <c r="JFH26" s="142"/>
      <c r="JFI26" s="142"/>
      <c r="JFJ26" s="142"/>
      <c r="JFK26" s="142"/>
      <c r="JFL26" s="142"/>
      <c r="JFM26" s="142"/>
      <c r="JFN26" s="142"/>
      <c r="JFO26" s="142"/>
      <c r="JFP26" s="142"/>
      <c r="JFQ26" s="142"/>
      <c r="JFR26" s="142"/>
      <c r="JFS26" s="142"/>
      <c r="JFT26" s="142"/>
      <c r="JFU26" s="142"/>
      <c r="JFV26" s="142"/>
      <c r="JFW26" s="142"/>
      <c r="JFX26" s="142"/>
      <c r="JFY26" s="142"/>
      <c r="JFZ26" s="142"/>
      <c r="JGA26" s="142"/>
      <c r="JGB26" s="142"/>
      <c r="JGC26" s="142"/>
      <c r="JGD26" s="142"/>
      <c r="JGE26" s="142"/>
      <c r="JGF26" s="142"/>
      <c r="JGG26" s="142"/>
      <c r="JGH26" s="142"/>
      <c r="JGI26" s="142"/>
      <c r="JGJ26" s="142"/>
      <c r="JGK26" s="142"/>
      <c r="JGL26" s="142"/>
      <c r="JGM26" s="142"/>
      <c r="JGN26" s="142"/>
      <c r="JGO26" s="142"/>
      <c r="JGP26" s="142"/>
      <c r="JGQ26" s="142"/>
      <c r="JGR26" s="142"/>
      <c r="JGS26" s="142"/>
      <c r="JGT26" s="142"/>
      <c r="JGU26" s="142"/>
      <c r="JGV26" s="142"/>
      <c r="JGW26" s="142"/>
      <c r="JGX26" s="142"/>
      <c r="JGY26" s="142"/>
      <c r="JGZ26" s="142"/>
      <c r="JHA26" s="142"/>
      <c r="JHB26" s="142"/>
      <c r="JHC26" s="142"/>
      <c r="JHD26" s="142"/>
      <c r="JHE26" s="142"/>
      <c r="JHF26" s="142"/>
      <c r="JHG26" s="142"/>
      <c r="JHH26" s="142"/>
      <c r="JHI26" s="142"/>
      <c r="JHJ26" s="142"/>
      <c r="JHK26" s="142"/>
      <c r="JHL26" s="142"/>
      <c r="JHM26" s="142"/>
      <c r="JHN26" s="142"/>
      <c r="JHO26" s="142"/>
      <c r="JHP26" s="142"/>
      <c r="JHQ26" s="142"/>
      <c r="JHR26" s="142"/>
      <c r="JHS26" s="142"/>
      <c r="JHT26" s="142"/>
      <c r="JHU26" s="142"/>
      <c r="JHV26" s="142"/>
      <c r="JHW26" s="142"/>
      <c r="JHX26" s="142"/>
      <c r="JHY26" s="142"/>
      <c r="JHZ26" s="142"/>
      <c r="JIA26" s="142"/>
      <c r="JIB26" s="142"/>
      <c r="JIC26" s="142"/>
      <c r="JID26" s="142"/>
      <c r="JIE26" s="142"/>
      <c r="JIF26" s="142"/>
      <c r="JIG26" s="142"/>
      <c r="JIH26" s="142"/>
      <c r="JII26" s="142"/>
      <c r="JIJ26" s="142"/>
      <c r="JIK26" s="142"/>
      <c r="JIL26" s="142"/>
      <c r="JIM26" s="142"/>
      <c r="JIN26" s="142"/>
      <c r="JIO26" s="142"/>
      <c r="JIP26" s="142"/>
      <c r="JIQ26" s="142"/>
      <c r="JIR26" s="142"/>
      <c r="JIS26" s="142"/>
      <c r="JIT26" s="142"/>
      <c r="JIU26" s="142"/>
      <c r="JIV26" s="142"/>
      <c r="JIW26" s="142"/>
      <c r="JIX26" s="142"/>
      <c r="JIY26" s="142"/>
      <c r="JIZ26" s="142"/>
      <c r="JJA26" s="142"/>
      <c r="JJB26" s="142"/>
      <c r="JJC26" s="142"/>
      <c r="JJD26" s="142"/>
      <c r="JJE26" s="142"/>
      <c r="JJF26" s="142"/>
      <c r="JJG26" s="142"/>
      <c r="JJH26" s="142"/>
      <c r="JJI26" s="142"/>
      <c r="JJJ26" s="142"/>
      <c r="JJK26" s="142"/>
      <c r="JJL26" s="142"/>
      <c r="JJM26" s="142"/>
      <c r="JJN26" s="142"/>
      <c r="JJO26" s="142"/>
      <c r="JJP26" s="142"/>
      <c r="JJQ26" s="142"/>
      <c r="JJR26" s="142"/>
      <c r="JJS26" s="142"/>
      <c r="JJT26" s="142"/>
      <c r="JJU26" s="142"/>
      <c r="JJV26" s="142"/>
      <c r="JJW26" s="142"/>
      <c r="JJX26" s="142"/>
      <c r="JJY26" s="142"/>
      <c r="JJZ26" s="142"/>
      <c r="JKA26" s="142"/>
      <c r="JKB26" s="142"/>
      <c r="JKC26" s="142"/>
      <c r="JKD26" s="142"/>
      <c r="JKE26" s="142"/>
      <c r="JKF26" s="142"/>
      <c r="JKG26" s="142"/>
      <c r="JKH26" s="142"/>
      <c r="JKI26" s="142"/>
      <c r="JKJ26" s="142"/>
      <c r="JKK26" s="142"/>
      <c r="JKL26" s="142"/>
      <c r="JKM26" s="142"/>
      <c r="JKN26" s="142"/>
      <c r="JKO26" s="142"/>
      <c r="JKP26" s="142"/>
      <c r="JKQ26" s="142"/>
      <c r="JKR26" s="142"/>
      <c r="JKS26" s="142"/>
      <c r="JKT26" s="142"/>
      <c r="JKU26" s="142"/>
      <c r="JKV26" s="142"/>
      <c r="JKW26" s="142"/>
      <c r="JKX26" s="142"/>
      <c r="JKY26" s="142"/>
      <c r="JKZ26" s="142"/>
      <c r="JLA26" s="142"/>
      <c r="JLB26" s="142"/>
      <c r="JLC26" s="142"/>
      <c r="JLD26" s="142"/>
      <c r="JLE26" s="142"/>
      <c r="JLF26" s="142"/>
      <c r="JLG26" s="142"/>
      <c r="JLH26" s="142"/>
      <c r="JLI26" s="142"/>
      <c r="JLJ26" s="142"/>
      <c r="JLK26" s="142"/>
      <c r="JLL26" s="142"/>
      <c r="JLM26" s="142"/>
      <c r="JLN26" s="142"/>
      <c r="JLO26" s="142"/>
      <c r="JLP26" s="142"/>
      <c r="JLQ26" s="142"/>
      <c r="JLR26" s="142"/>
      <c r="JLS26" s="142"/>
      <c r="JLT26" s="142"/>
      <c r="JLU26" s="142"/>
      <c r="JLV26" s="142"/>
      <c r="JLW26" s="142"/>
      <c r="JLX26" s="142"/>
      <c r="JLY26" s="142"/>
      <c r="JLZ26" s="142"/>
      <c r="JMA26" s="142"/>
      <c r="JMB26" s="142"/>
      <c r="JMC26" s="142"/>
      <c r="JMD26" s="142"/>
      <c r="JME26" s="142"/>
      <c r="JMF26" s="142"/>
      <c r="JMG26" s="142"/>
      <c r="JMH26" s="142"/>
      <c r="JMI26" s="142"/>
      <c r="JMJ26" s="142"/>
      <c r="JMK26" s="142"/>
      <c r="JML26" s="142"/>
      <c r="JMM26" s="142"/>
      <c r="JMN26" s="142"/>
      <c r="JMO26" s="142"/>
      <c r="JMP26" s="142"/>
      <c r="JMQ26" s="142"/>
      <c r="JMR26" s="142"/>
      <c r="JMS26" s="142"/>
      <c r="JMT26" s="142"/>
      <c r="JMU26" s="142"/>
      <c r="JMV26" s="142"/>
      <c r="JMW26" s="142"/>
      <c r="JMX26" s="142"/>
      <c r="JMY26" s="142"/>
      <c r="JMZ26" s="142"/>
      <c r="JNA26" s="142"/>
      <c r="JNB26" s="142"/>
      <c r="JNC26" s="142"/>
      <c r="JND26" s="142"/>
      <c r="JNE26" s="142"/>
      <c r="JNF26" s="142"/>
      <c r="JNG26" s="142"/>
      <c r="JNH26" s="142"/>
      <c r="JNI26" s="142"/>
      <c r="JNJ26" s="142"/>
      <c r="JNK26" s="142"/>
      <c r="JNL26" s="142"/>
      <c r="JNM26" s="142"/>
      <c r="JNN26" s="142"/>
      <c r="JNO26" s="142"/>
      <c r="JNP26" s="142"/>
      <c r="JNQ26" s="142"/>
      <c r="JNR26" s="142"/>
      <c r="JNS26" s="142"/>
      <c r="JNT26" s="142"/>
      <c r="JNU26" s="142"/>
      <c r="JNV26" s="142"/>
      <c r="JNW26" s="142"/>
      <c r="JNX26" s="142"/>
      <c r="JNY26" s="142"/>
      <c r="JNZ26" s="142"/>
      <c r="JOA26" s="142"/>
      <c r="JOB26" s="142"/>
      <c r="JOC26" s="142"/>
      <c r="JOD26" s="142"/>
      <c r="JOE26" s="142"/>
      <c r="JOF26" s="142"/>
      <c r="JOG26" s="142"/>
      <c r="JOH26" s="142"/>
      <c r="JOI26" s="142"/>
      <c r="JOJ26" s="142"/>
      <c r="JOK26" s="142"/>
      <c r="JOL26" s="142"/>
      <c r="JOM26" s="142"/>
      <c r="JON26" s="142"/>
      <c r="JOO26" s="142"/>
      <c r="JOP26" s="142"/>
      <c r="JOQ26" s="142"/>
      <c r="JOR26" s="142"/>
      <c r="JOS26" s="142"/>
      <c r="JOT26" s="142"/>
      <c r="JOU26" s="142"/>
      <c r="JOV26" s="142"/>
      <c r="JOW26" s="142"/>
      <c r="JOX26" s="142"/>
      <c r="JOY26" s="142"/>
      <c r="JOZ26" s="142"/>
      <c r="JPA26" s="142"/>
      <c r="JPB26" s="142"/>
      <c r="JPC26" s="142"/>
      <c r="JPD26" s="142"/>
      <c r="JPE26" s="142"/>
      <c r="JPF26" s="142"/>
      <c r="JPG26" s="142"/>
      <c r="JPH26" s="142"/>
      <c r="JPI26" s="142"/>
      <c r="JPJ26" s="142"/>
      <c r="JPK26" s="142"/>
      <c r="JPL26" s="142"/>
      <c r="JPM26" s="142"/>
      <c r="JPN26" s="142"/>
      <c r="JPO26" s="142"/>
      <c r="JPP26" s="142"/>
      <c r="JPQ26" s="142"/>
      <c r="JPR26" s="142"/>
      <c r="JPS26" s="142"/>
      <c r="JPT26" s="142"/>
      <c r="JPU26" s="142"/>
      <c r="JPV26" s="142"/>
      <c r="JPW26" s="142"/>
      <c r="JPX26" s="142"/>
      <c r="JPY26" s="142"/>
      <c r="JPZ26" s="142"/>
      <c r="JQA26" s="142"/>
      <c r="JQB26" s="142"/>
      <c r="JQC26" s="142"/>
      <c r="JQD26" s="142"/>
      <c r="JQE26" s="142"/>
      <c r="JQF26" s="142"/>
      <c r="JQG26" s="142"/>
      <c r="JQH26" s="142"/>
      <c r="JQI26" s="142"/>
      <c r="JQJ26" s="142"/>
      <c r="JQK26" s="142"/>
      <c r="JQL26" s="142"/>
      <c r="JQM26" s="142"/>
      <c r="JQN26" s="142"/>
      <c r="JQO26" s="142"/>
      <c r="JQP26" s="142"/>
      <c r="JQQ26" s="142"/>
      <c r="JQR26" s="142"/>
      <c r="JQS26" s="142"/>
      <c r="JQT26" s="142"/>
      <c r="JQU26" s="142"/>
      <c r="JQV26" s="142"/>
      <c r="JQW26" s="142"/>
      <c r="JQX26" s="142"/>
      <c r="JQY26" s="142"/>
      <c r="JQZ26" s="142"/>
      <c r="JRA26" s="142"/>
      <c r="JRB26" s="142"/>
      <c r="JRC26" s="142"/>
      <c r="JRD26" s="142"/>
      <c r="JRE26" s="142"/>
      <c r="JRF26" s="142"/>
      <c r="JRG26" s="142"/>
      <c r="JRH26" s="142"/>
      <c r="JRI26" s="142"/>
      <c r="JRJ26" s="142"/>
      <c r="JRK26" s="142"/>
      <c r="JRL26" s="142"/>
      <c r="JRM26" s="142"/>
      <c r="JRN26" s="142"/>
      <c r="JRO26" s="142"/>
      <c r="JRP26" s="142"/>
      <c r="JRQ26" s="142"/>
      <c r="JRR26" s="142"/>
      <c r="JRS26" s="142"/>
      <c r="JRT26" s="142"/>
      <c r="JRU26" s="142"/>
      <c r="JRV26" s="142"/>
      <c r="JRW26" s="142"/>
      <c r="JRX26" s="142"/>
      <c r="JRY26" s="142"/>
      <c r="JRZ26" s="142"/>
      <c r="JSA26" s="142"/>
      <c r="JSB26" s="142"/>
      <c r="JSC26" s="142"/>
      <c r="JSD26" s="142"/>
      <c r="JSE26" s="142"/>
      <c r="JSF26" s="142"/>
      <c r="JSG26" s="142"/>
      <c r="JSH26" s="142"/>
      <c r="JSI26" s="142"/>
      <c r="JSJ26" s="142"/>
      <c r="JSK26" s="142"/>
      <c r="JSL26" s="142"/>
      <c r="JSM26" s="142"/>
      <c r="JSN26" s="142"/>
      <c r="JSO26" s="142"/>
      <c r="JSP26" s="142"/>
      <c r="JSQ26" s="142"/>
      <c r="JSR26" s="142"/>
      <c r="JSS26" s="142"/>
      <c r="JST26" s="142"/>
      <c r="JSU26" s="142"/>
      <c r="JSV26" s="142"/>
      <c r="JSW26" s="142"/>
      <c r="JSX26" s="142"/>
      <c r="JSY26" s="142"/>
      <c r="JSZ26" s="142"/>
      <c r="JTA26" s="142"/>
      <c r="JTB26" s="142"/>
      <c r="JTC26" s="142"/>
      <c r="JTD26" s="142"/>
      <c r="JTE26" s="142"/>
      <c r="JTF26" s="142"/>
      <c r="JTG26" s="142"/>
      <c r="JTH26" s="142"/>
      <c r="JTI26" s="142"/>
      <c r="JTJ26" s="142"/>
      <c r="JTK26" s="142"/>
      <c r="JTL26" s="142"/>
      <c r="JTM26" s="142"/>
      <c r="JTN26" s="142"/>
      <c r="JTO26" s="142"/>
      <c r="JTP26" s="142"/>
      <c r="JTQ26" s="142"/>
      <c r="JTR26" s="142"/>
      <c r="JTS26" s="142"/>
      <c r="JTT26" s="142"/>
      <c r="JTU26" s="142"/>
      <c r="JTV26" s="142"/>
      <c r="JTW26" s="142"/>
      <c r="JTX26" s="142"/>
      <c r="JTY26" s="142"/>
      <c r="JTZ26" s="142"/>
      <c r="JUA26" s="142"/>
      <c r="JUB26" s="142"/>
      <c r="JUC26" s="142"/>
      <c r="JUD26" s="142"/>
      <c r="JUE26" s="142"/>
      <c r="JUF26" s="142"/>
      <c r="JUG26" s="142"/>
      <c r="JUH26" s="142"/>
      <c r="JUI26" s="142"/>
      <c r="JUJ26" s="142"/>
      <c r="JUK26" s="142"/>
      <c r="JUL26" s="142"/>
      <c r="JUM26" s="142"/>
      <c r="JUN26" s="142"/>
      <c r="JUO26" s="142"/>
      <c r="JUP26" s="142"/>
      <c r="JUQ26" s="142"/>
      <c r="JUR26" s="142"/>
      <c r="JUS26" s="142"/>
      <c r="JUT26" s="142"/>
      <c r="JUU26" s="142"/>
      <c r="JUV26" s="142"/>
      <c r="JUW26" s="142"/>
      <c r="JUX26" s="142"/>
      <c r="JUY26" s="142"/>
      <c r="JUZ26" s="142"/>
      <c r="JVA26" s="142"/>
      <c r="JVB26" s="142"/>
      <c r="JVC26" s="142"/>
      <c r="JVD26" s="142"/>
      <c r="JVE26" s="142"/>
      <c r="JVF26" s="142"/>
      <c r="JVG26" s="142"/>
      <c r="JVH26" s="142"/>
      <c r="JVI26" s="142"/>
      <c r="JVJ26" s="142"/>
      <c r="JVK26" s="142"/>
      <c r="JVL26" s="142"/>
      <c r="JVM26" s="142"/>
      <c r="JVN26" s="142"/>
      <c r="JVO26" s="142"/>
      <c r="JVP26" s="142"/>
      <c r="JVQ26" s="142"/>
      <c r="JVR26" s="142"/>
      <c r="JVS26" s="142"/>
      <c r="JVT26" s="142"/>
      <c r="JVU26" s="142"/>
      <c r="JVV26" s="142"/>
      <c r="JVW26" s="142"/>
      <c r="JVX26" s="142"/>
      <c r="JVY26" s="142"/>
      <c r="JVZ26" s="142"/>
      <c r="JWA26" s="142"/>
      <c r="JWB26" s="142"/>
      <c r="JWC26" s="142"/>
      <c r="JWD26" s="142"/>
      <c r="JWE26" s="142"/>
      <c r="JWF26" s="142"/>
      <c r="JWG26" s="142"/>
      <c r="JWH26" s="142"/>
      <c r="JWI26" s="142"/>
      <c r="JWJ26" s="142"/>
      <c r="JWK26" s="142"/>
      <c r="JWL26" s="142"/>
      <c r="JWM26" s="142"/>
      <c r="JWN26" s="142"/>
      <c r="JWO26" s="142"/>
      <c r="JWP26" s="142"/>
      <c r="JWQ26" s="142"/>
      <c r="JWR26" s="142"/>
      <c r="JWS26" s="142"/>
      <c r="JWT26" s="142"/>
      <c r="JWU26" s="142"/>
      <c r="JWV26" s="142"/>
      <c r="JWW26" s="142"/>
      <c r="JWX26" s="142"/>
      <c r="JWY26" s="142"/>
      <c r="JWZ26" s="142"/>
      <c r="JXA26" s="142"/>
      <c r="JXB26" s="142"/>
      <c r="JXC26" s="142"/>
      <c r="JXD26" s="142"/>
      <c r="JXE26" s="142"/>
      <c r="JXF26" s="142"/>
      <c r="JXG26" s="142"/>
      <c r="JXH26" s="142"/>
      <c r="JXI26" s="142"/>
      <c r="JXJ26" s="142"/>
      <c r="JXK26" s="142"/>
      <c r="JXL26" s="142"/>
      <c r="JXM26" s="142"/>
      <c r="JXN26" s="142"/>
      <c r="JXO26" s="142"/>
      <c r="JXP26" s="142"/>
      <c r="JXQ26" s="142"/>
      <c r="JXR26" s="142"/>
      <c r="JXS26" s="142"/>
      <c r="JXT26" s="142"/>
      <c r="JXU26" s="142"/>
      <c r="JXV26" s="142"/>
      <c r="JXW26" s="142"/>
      <c r="JXX26" s="142"/>
      <c r="JXY26" s="142"/>
      <c r="JXZ26" s="142"/>
      <c r="JYA26" s="142"/>
      <c r="JYB26" s="142"/>
      <c r="JYC26" s="142"/>
      <c r="JYD26" s="142"/>
      <c r="JYE26" s="142"/>
      <c r="JYF26" s="142"/>
      <c r="JYG26" s="142"/>
      <c r="JYH26" s="142"/>
      <c r="JYI26" s="142"/>
      <c r="JYJ26" s="142"/>
      <c r="JYK26" s="142"/>
      <c r="JYL26" s="142"/>
      <c r="JYM26" s="142"/>
      <c r="JYN26" s="142"/>
      <c r="JYO26" s="142"/>
      <c r="JYP26" s="142"/>
      <c r="JYQ26" s="142"/>
      <c r="JYR26" s="142"/>
      <c r="JYS26" s="142"/>
      <c r="JYT26" s="142"/>
      <c r="JYU26" s="142"/>
      <c r="JYV26" s="142"/>
      <c r="JYW26" s="142"/>
      <c r="JYX26" s="142"/>
      <c r="JYY26" s="142"/>
      <c r="JYZ26" s="142"/>
      <c r="JZA26" s="142"/>
      <c r="JZB26" s="142"/>
      <c r="JZC26" s="142"/>
      <c r="JZD26" s="142"/>
      <c r="JZE26" s="142"/>
      <c r="JZF26" s="142"/>
      <c r="JZG26" s="142"/>
      <c r="JZH26" s="142"/>
      <c r="JZI26" s="142"/>
      <c r="JZJ26" s="142"/>
      <c r="JZK26" s="142"/>
      <c r="JZL26" s="142"/>
      <c r="JZM26" s="142"/>
      <c r="JZN26" s="142"/>
      <c r="JZO26" s="142"/>
      <c r="JZP26" s="142"/>
      <c r="JZQ26" s="142"/>
      <c r="JZR26" s="142"/>
      <c r="JZS26" s="142"/>
      <c r="JZT26" s="142"/>
      <c r="JZU26" s="142"/>
      <c r="JZV26" s="142"/>
      <c r="JZW26" s="142"/>
      <c r="JZX26" s="142"/>
      <c r="JZY26" s="142"/>
      <c r="JZZ26" s="142"/>
      <c r="KAA26" s="142"/>
      <c r="KAB26" s="142"/>
      <c r="KAC26" s="142"/>
      <c r="KAD26" s="142"/>
      <c r="KAE26" s="142"/>
      <c r="KAF26" s="142"/>
      <c r="KAG26" s="142"/>
      <c r="KAH26" s="142"/>
      <c r="KAI26" s="142"/>
      <c r="KAJ26" s="142"/>
      <c r="KAK26" s="142"/>
      <c r="KAL26" s="142"/>
      <c r="KAM26" s="142"/>
      <c r="KAN26" s="142"/>
      <c r="KAO26" s="142"/>
      <c r="KAP26" s="142"/>
      <c r="KAQ26" s="142"/>
      <c r="KAR26" s="142"/>
      <c r="KAS26" s="142"/>
      <c r="KAT26" s="142"/>
      <c r="KAU26" s="142"/>
      <c r="KAV26" s="142"/>
      <c r="KAW26" s="142"/>
      <c r="KAX26" s="142"/>
      <c r="KAY26" s="142"/>
      <c r="KAZ26" s="142"/>
      <c r="KBA26" s="142"/>
      <c r="KBB26" s="142"/>
      <c r="KBC26" s="142"/>
      <c r="KBD26" s="142"/>
      <c r="KBE26" s="142"/>
      <c r="KBF26" s="142"/>
      <c r="KBG26" s="142"/>
      <c r="KBH26" s="142"/>
      <c r="KBI26" s="142"/>
      <c r="KBJ26" s="142"/>
      <c r="KBK26" s="142"/>
      <c r="KBL26" s="142"/>
      <c r="KBM26" s="142"/>
      <c r="KBN26" s="142"/>
      <c r="KBO26" s="142"/>
      <c r="KBP26" s="142"/>
      <c r="KBQ26" s="142"/>
      <c r="KBR26" s="142"/>
      <c r="KBS26" s="142"/>
      <c r="KBT26" s="142"/>
      <c r="KBU26" s="142"/>
      <c r="KBV26" s="142"/>
      <c r="KBW26" s="142"/>
      <c r="KBX26" s="142"/>
      <c r="KBY26" s="142"/>
      <c r="KBZ26" s="142"/>
      <c r="KCA26" s="142"/>
      <c r="KCB26" s="142"/>
      <c r="KCC26" s="142"/>
      <c r="KCD26" s="142"/>
      <c r="KCE26" s="142"/>
      <c r="KCF26" s="142"/>
      <c r="KCG26" s="142"/>
      <c r="KCH26" s="142"/>
      <c r="KCI26" s="142"/>
      <c r="KCJ26" s="142"/>
      <c r="KCK26" s="142"/>
      <c r="KCL26" s="142"/>
      <c r="KCM26" s="142"/>
      <c r="KCN26" s="142"/>
      <c r="KCO26" s="142"/>
      <c r="KCP26" s="142"/>
      <c r="KCQ26" s="142"/>
      <c r="KCR26" s="142"/>
      <c r="KCS26" s="142"/>
      <c r="KCT26" s="142"/>
      <c r="KCU26" s="142"/>
      <c r="KCV26" s="142"/>
      <c r="KCW26" s="142"/>
      <c r="KCX26" s="142"/>
      <c r="KCY26" s="142"/>
      <c r="KCZ26" s="142"/>
      <c r="KDA26" s="142"/>
      <c r="KDB26" s="142"/>
      <c r="KDC26" s="142"/>
      <c r="KDD26" s="142"/>
      <c r="KDE26" s="142"/>
      <c r="KDF26" s="142"/>
      <c r="KDG26" s="142"/>
      <c r="KDH26" s="142"/>
      <c r="KDI26" s="142"/>
      <c r="KDJ26" s="142"/>
      <c r="KDK26" s="142"/>
      <c r="KDL26" s="142"/>
      <c r="KDM26" s="142"/>
      <c r="KDN26" s="142"/>
      <c r="KDO26" s="142"/>
      <c r="KDP26" s="142"/>
      <c r="KDQ26" s="142"/>
      <c r="KDR26" s="142"/>
      <c r="KDS26" s="142"/>
      <c r="KDT26" s="142"/>
      <c r="KDU26" s="142"/>
      <c r="KDV26" s="142"/>
      <c r="KDW26" s="142"/>
      <c r="KDX26" s="142"/>
      <c r="KDY26" s="142"/>
      <c r="KDZ26" s="142"/>
      <c r="KEA26" s="142"/>
      <c r="KEB26" s="142"/>
      <c r="KEC26" s="142"/>
      <c r="KED26" s="142"/>
      <c r="KEE26" s="142"/>
      <c r="KEF26" s="142"/>
      <c r="KEG26" s="142"/>
      <c r="KEH26" s="142"/>
      <c r="KEI26" s="142"/>
      <c r="KEJ26" s="142"/>
      <c r="KEK26" s="142"/>
      <c r="KEL26" s="142"/>
      <c r="KEM26" s="142"/>
      <c r="KEN26" s="142"/>
      <c r="KEO26" s="142"/>
      <c r="KEP26" s="142"/>
      <c r="KEQ26" s="142"/>
      <c r="KER26" s="142"/>
      <c r="KES26" s="142"/>
      <c r="KET26" s="142"/>
      <c r="KEU26" s="142"/>
      <c r="KEV26" s="142"/>
      <c r="KEW26" s="142"/>
      <c r="KEX26" s="142"/>
      <c r="KEY26" s="142"/>
      <c r="KEZ26" s="142"/>
      <c r="KFA26" s="142"/>
      <c r="KFB26" s="142"/>
      <c r="KFC26" s="142"/>
      <c r="KFD26" s="142"/>
      <c r="KFE26" s="142"/>
      <c r="KFF26" s="142"/>
      <c r="KFG26" s="142"/>
      <c r="KFH26" s="142"/>
      <c r="KFI26" s="142"/>
      <c r="KFJ26" s="142"/>
      <c r="KFK26" s="142"/>
      <c r="KFL26" s="142"/>
      <c r="KFM26" s="142"/>
      <c r="KFN26" s="142"/>
      <c r="KFO26" s="142"/>
      <c r="KFP26" s="142"/>
      <c r="KFQ26" s="142"/>
      <c r="KFR26" s="142"/>
      <c r="KFS26" s="142"/>
      <c r="KFT26" s="142"/>
      <c r="KFU26" s="142"/>
      <c r="KFV26" s="142"/>
      <c r="KFW26" s="142"/>
      <c r="KFX26" s="142"/>
      <c r="KFY26" s="142"/>
      <c r="KFZ26" s="142"/>
      <c r="KGA26" s="142"/>
      <c r="KGB26" s="142"/>
      <c r="KGC26" s="142"/>
      <c r="KGD26" s="142"/>
      <c r="KGE26" s="142"/>
      <c r="KGF26" s="142"/>
      <c r="KGG26" s="142"/>
      <c r="KGH26" s="142"/>
      <c r="KGI26" s="142"/>
      <c r="KGJ26" s="142"/>
      <c r="KGK26" s="142"/>
      <c r="KGL26" s="142"/>
      <c r="KGM26" s="142"/>
      <c r="KGN26" s="142"/>
      <c r="KGO26" s="142"/>
      <c r="KGP26" s="142"/>
      <c r="KGQ26" s="142"/>
      <c r="KGR26" s="142"/>
      <c r="KGS26" s="142"/>
      <c r="KGT26" s="142"/>
      <c r="KGU26" s="142"/>
      <c r="KGV26" s="142"/>
      <c r="KGW26" s="142"/>
      <c r="KGX26" s="142"/>
      <c r="KGY26" s="142"/>
      <c r="KGZ26" s="142"/>
      <c r="KHA26" s="142"/>
      <c r="KHB26" s="142"/>
      <c r="KHC26" s="142"/>
      <c r="KHD26" s="142"/>
      <c r="KHE26" s="142"/>
      <c r="KHF26" s="142"/>
      <c r="KHG26" s="142"/>
      <c r="KHH26" s="142"/>
      <c r="KHI26" s="142"/>
      <c r="KHJ26" s="142"/>
      <c r="KHK26" s="142"/>
      <c r="KHL26" s="142"/>
      <c r="KHM26" s="142"/>
      <c r="KHN26" s="142"/>
      <c r="KHO26" s="142"/>
      <c r="KHP26" s="142"/>
      <c r="KHQ26" s="142"/>
      <c r="KHR26" s="142"/>
      <c r="KHS26" s="142"/>
      <c r="KHT26" s="142"/>
      <c r="KHU26" s="142"/>
      <c r="KHV26" s="142"/>
      <c r="KHW26" s="142"/>
      <c r="KHX26" s="142"/>
      <c r="KHY26" s="142"/>
      <c r="KHZ26" s="142"/>
      <c r="KIA26" s="142"/>
      <c r="KIB26" s="142"/>
      <c r="KIC26" s="142"/>
      <c r="KID26" s="142"/>
      <c r="KIE26" s="142"/>
      <c r="KIF26" s="142"/>
      <c r="KIG26" s="142"/>
      <c r="KIH26" s="142"/>
      <c r="KII26" s="142"/>
      <c r="KIJ26" s="142"/>
      <c r="KIK26" s="142"/>
      <c r="KIL26" s="142"/>
      <c r="KIM26" s="142"/>
      <c r="KIN26" s="142"/>
      <c r="KIO26" s="142"/>
      <c r="KIP26" s="142"/>
      <c r="KIQ26" s="142"/>
      <c r="KIR26" s="142"/>
      <c r="KIS26" s="142"/>
      <c r="KIT26" s="142"/>
      <c r="KIU26" s="142"/>
      <c r="KIV26" s="142"/>
      <c r="KIW26" s="142"/>
      <c r="KIX26" s="142"/>
      <c r="KIY26" s="142"/>
      <c r="KIZ26" s="142"/>
      <c r="KJA26" s="142"/>
      <c r="KJB26" s="142"/>
      <c r="KJC26" s="142"/>
      <c r="KJD26" s="142"/>
      <c r="KJE26" s="142"/>
      <c r="KJF26" s="142"/>
      <c r="KJG26" s="142"/>
      <c r="KJH26" s="142"/>
      <c r="KJI26" s="142"/>
      <c r="KJJ26" s="142"/>
      <c r="KJK26" s="142"/>
      <c r="KJL26" s="142"/>
      <c r="KJM26" s="142"/>
      <c r="KJN26" s="142"/>
      <c r="KJO26" s="142"/>
      <c r="KJP26" s="142"/>
      <c r="KJQ26" s="142"/>
      <c r="KJR26" s="142"/>
      <c r="KJS26" s="142"/>
      <c r="KJT26" s="142"/>
      <c r="KJU26" s="142"/>
      <c r="KJV26" s="142"/>
      <c r="KJW26" s="142"/>
      <c r="KJX26" s="142"/>
      <c r="KJY26" s="142"/>
      <c r="KJZ26" s="142"/>
      <c r="KKA26" s="142"/>
      <c r="KKB26" s="142"/>
      <c r="KKC26" s="142"/>
      <c r="KKD26" s="142"/>
      <c r="KKE26" s="142"/>
      <c r="KKF26" s="142"/>
      <c r="KKG26" s="142"/>
      <c r="KKH26" s="142"/>
      <c r="KKI26" s="142"/>
      <c r="KKJ26" s="142"/>
      <c r="KKK26" s="142"/>
      <c r="KKL26" s="142"/>
      <c r="KKM26" s="142"/>
      <c r="KKN26" s="142"/>
      <c r="KKO26" s="142"/>
      <c r="KKP26" s="142"/>
      <c r="KKQ26" s="142"/>
      <c r="KKR26" s="142"/>
      <c r="KKS26" s="142"/>
      <c r="KKT26" s="142"/>
      <c r="KKU26" s="142"/>
      <c r="KKV26" s="142"/>
      <c r="KKW26" s="142"/>
      <c r="KKX26" s="142"/>
      <c r="KKY26" s="142"/>
      <c r="KKZ26" s="142"/>
      <c r="KLA26" s="142"/>
      <c r="KLB26" s="142"/>
      <c r="KLC26" s="142"/>
      <c r="KLD26" s="142"/>
      <c r="KLE26" s="142"/>
      <c r="KLF26" s="142"/>
      <c r="KLG26" s="142"/>
      <c r="KLH26" s="142"/>
      <c r="KLI26" s="142"/>
      <c r="KLJ26" s="142"/>
      <c r="KLK26" s="142"/>
      <c r="KLL26" s="142"/>
      <c r="KLM26" s="142"/>
      <c r="KLN26" s="142"/>
      <c r="KLO26" s="142"/>
      <c r="KLP26" s="142"/>
      <c r="KLQ26" s="142"/>
      <c r="KLR26" s="142"/>
      <c r="KLS26" s="142"/>
      <c r="KLT26" s="142"/>
      <c r="KLU26" s="142"/>
      <c r="KLV26" s="142"/>
      <c r="KLW26" s="142"/>
      <c r="KLX26" s="142"/>
      <c r="KLY26" s="142"/>
      <c r="KLZ26" s="142"/>
      <c r="KMA26" s="142"/>
      <c r="KMB26" s="142"/>
      <c r="KMC26" s="142"/>
      <c r="KMD26" s="142"/>
      <c r="KME26" s="142"/>
      <c r="KMF26" s="142"/>
      <c r="KMG26" s="142"/>
      <c r="KMH26" s="142"/>
      <c r="KMI26" s="142"/>
      <c r="KMJ26" s="142"/>
      <c r="KMK26" s="142"/>
      <c r="KML26" s="142"/>
      <c r="KMM26" s="142"/>
      <c r="KMN26" s="142"/>
      <c r="KMO26" s="142"/>
      <c r="KMP26" s="142"/>
      <c r="KMQ26" s="142"/>
      <c r="KMR26" s="142"/>
      <c r="KMS26" s="142"/>
      <c r="KMT26" s="142"/>
      <c r="KMU26" s="142"/>
      <c r="KMV26" s="142"/>
      <c r="KMW26" s="142"/>
      <c r="KMX26" s="142"/>
      <c r="KMY26" s="142"/>
      <c r="KMZ26" s="142"/>
      <c r="KNA26" s="142"/>
      <c r="KNB26" s="142"/>
      <c r="KNC26" s="142"/>
      <c r="KND26" s="142"/>
      <c r="KNE26" s="142"/>
      <c r="KNF26" s="142"/>
      <c r="KNG26" s="142"/>
      <c r="KNH26" s="142"/>
      <c r="KNI26" s="142"/>
      <c r="KNJ26" s="142"/>
      <c r="KNK26" s="142"/>
      <c r="KNL26" s="142"/>
      <c r="KNM26" s="142"/>
      <c r="KNN26" s="142"/>
      <c r="KNO26" s="142"/>
      <c r="KNP26" s="142"/>
      <c r="KNQ26" s="142"/>
      <c r="KNR26" s="142"/>
      <c r="KNS26" s="142"/>
      <c r="KNT26" s="142"/>
      <c r="KNU26" s="142"/>
      <c r="KNV26" s="142"/>
      <c r="KNW26" s="142"/>
      <c r="KNX26" s="142"/>
      <c r="KNY26" s="142"/>
      <c r="KNZ26" s="142"/>
      <c r="KOA26" s="142"/>
      <c r="KOB26" s="142"/>
      <c r="KOC26" s="142"/>
      <c r="KOD26" s="142"/>
      <c r="KOE26" s="142"/>
      <c r="KOF26" s="142"/>
      <c r="KOG26" s="142"/>
      <c r="KOH26" s="142"/>
      <c r="KOI26" s="142"/>
      <c r="KOJ26" s="142"/>
      <c r="KOK26" s="142"/>
      <c r="KOL26" s="142"/>
      <c r="KOM26" s="142"/>
      <c r="KON26" s="142"/>
      <c r="KOO26" s="142"/>
      <c r="KOP26" s="142"/>
      <c r="KOQ26" s="142"/>
      <c r="KOR26" s="142"/>
      <c r="KOS26" s="142"/>
      <c r="KOT26" s="142"/>
      <c r="KOU26" s="142"/>
      <c r="KOV26" s="142"/>
      <c r="KOW26" s="142"/>
      <c r="KOX26" s="142"/>
      <c r="KOY26" s="142"/>
      <c r="KOZ26" s="142"/>
      <c r="KPA26" s="142"/>
      <c r="KPB26" s="142"/>
      <c r="KPC26" s="142"/>
      <c r="KPD26" s="142"/>
      <c r="KPE26" s="142"/>
      <c r="KPF26" s="142"/>
      <c r="KPG26" s="142"/>
      <c r="KPH26" s="142"/>
      <c r="KPI26" s="142"/>
      <c r="KPJ26" s="142"/>
      <c r="KPK26" s="142"/>
      <c r="KPL26" s="142"/>
      <c r="KPM26" s="142"/>
      <c r="KPN26" s="142"/>
      <c r="KPO26" s="142"/>
      <c r="KPP26" s="142"/>
      <c r="KPQ26" s="142"/>
      <c r="KPR26" s="142"/>
      <c r="KPS26" s="142"/>
      <c r="KPT26" s="142"/>
      <c r="KPU26" s="142"/>
      <c r="KPV26" s="142"/>
      <c r="KPW26" s="142"/>
      <c r="KPX26" s="142"/>
      <c r="KPY26" s="142"/>
      <c r="KPZ26" s="142"/>
      <c r="KQA26" s="142"/>
      <c r="KQB26" s="142"/>
      <c r="KQC26" s="142"/>
      <c r="KQD26" s="142"/>
      <c r="KQE26" s="142"/>
      <c r="KQF26" s="142"/>
      <c r="KQG26" s="142"/>
      <c r="KQH26" s="142"/>
      <c r="KQI26" s="142"/>
      <c r="KQJ26" s="142"/>
      <c r="KQK26" s="142"/>
      <c r="KQL26" s="142"/>
      <c r="KQM26" s="142"/>
      <c r="KQN26" s="142"/>
      <c r="KQO26" s="142"/>
      <c r="KQP26" s="142"/>
      <c r="KQQ26" s="142"/>
      <c r="KQR26" s="142"/>
      <c r="KQS26" s="142"/>
      <c r="KQT26" s="142"/>
      <c r="KQU26" s="142"/>
      <c r="KQV26" s="142"/>
      <c r="KQW26" s="142"/>
      <c r="KQX26" s="142"/>
      <c r="KQY26" s="142"/>
      <c r="KQZ26" s="142"/>
      <c r="KRA26" s="142"/>
      <c r="KRB26" s="142"/>
      <c r="KRC26" s="142"/>
      <c r="KRD26" s="142"/>
      <c r="KRE26" s="142"/>
      <c r="KRF26" s="142"/>
      <c r="KRG26" s="142"/>
      <c r="KRH26" s="142"/>
      <c r="KRI26" s="142"/>
      <c r="KRJ26" s="142"/>
      <c r="KRK26" s="142"/>
      <c r="KRL26" s="142"/>
      <c r="KRM26" s="142"/>
      <c r="KRN26" s="142"/>
      <c r="KRO26" s="142"/>
      <c r="KRP26" s="142"/>
      <c r="KRQ26" s="142"/>
      <c r="KRR26" s="142"/>
      <c r="KRS26" s="142"/>
      <c r="KRT26" s="142"/>
      <c r="KRU26" s="142"/>
      <c r="KRV26" s="142"/>
      <c r="KRW26" s="142"/>
      <c r="KRX26" s="142"/>
      <c r="KRY26" s="142"/>
      <c r="KRZ26" s="142"/>
      <c r="KSA26" s="142"/>
      <c r="KSB26" s="142"/>
      <c r="KSC26" s="142"/>
      <c r="KSD26" s="142"/>
      <c r="KSE26" s="142"/>
      <c r="KSF26" s="142"/>
      <c r="KSG26" s="142"/>
      <c r="KSH26" s="142"/>
      <c r="KSI26" s="142"/>
      <c r="KSJ26" s="142"/>
      <c r="KSK26" s="142"/>
      <c r="KSL26" s="142"/>
      <c r="KSM26" s="142"/>
      <c r="KSN26" s="142"/>
      <c r="KSO26" s="142"/>
      <c r="KSP26" s="142"/>
      <c r="KSQ26" s="142"/>
      <c r="KSR26" s="142"/>
      <c r="KSS26" s="142"/>
      <c r="KST26" s="142"/>
      <c r="KSU26" s="142"/>
      <c r="KSV26" s="142"/>
      <c r="KSW26" s="142"/>
      <c r="KSX26" s="142"/>
      <c r="KSY26" s="142"/>
      <c r="KSZ26" s="142"/>
      <c r="KTA26" s="142"/>
      <c r="KTB26" s="142"/>
      <c r="KTC26" s="142"/>
      <c r="KTD26" s="142"/>
      <c r="KTE26" s="142"/>
      <c r="KTF26" s="142"/>
      <c r="KTG26" s="142"/>
      <c r="KTH26" s="142"/>
      <c r="KTI26" s="142"/>
      <c r="KTJ26" s="142"/>
      <c r="KTK26" s="142"/>
      <c r="KTL26" s="142"/>
      <c r="KTM26" s="142"/>
      <c r="KTN26" s="142"/>
      <c r="KTO26" s="142"/>
      <c r="KTP26" s="142"/>
      <c r="KTQ26" s="142"/>
      <c r="KTR26" s="142"/>
      <c r="KTS26" s="142"/>
      <c r="KTT26" s="142"/>
      <c r="KTU26" s="142"/>
      <c r="KTV26" s="142"/>
      <c r="KTW26" s="142"/>
      <c r="KTX26" s="142"/>
      <c r="KTY26" s="142"/>
      <c r="KTZ26" s="142"/>
      <c r="KUA26" s="142"/>
      <c r="KUB26" s="142"/>
      <c r="KUC26" s="142"/>
      <c r="KUD26" s="142"/>
      <c r="KUE26" s="142"/>
      <c r="KUF26" s="142"/>
      <c r="KUG26" s="142"/>
      <c r="KUH26" s="142"/>
      <c r="KUI26" s="142"/>
      <c r="KUJ26" s="142"/>
      <c r="KUK26" s="142"/>
      <c r="KUL26" s="142"/>
      <c r="KUM26" s="142"/>
      <c r="KUN26" s="142"/>
      <c r="KUO26" s="142"/>
      <c r="KUP26" s="142"/>
      <c r="KUQ26" s="142"/>
      <c r="KUR26" s="142"/>
      <c r="KUS26" s="142"/>
      <c r="KUT26" s="142"/>
      <c r="KUU26" s="142"/>
      <c r="KUV26" s="142"/>
      <c r="KUW26" s="142"/>
      <c r="KUX26" s="142"/>
      <c r="KUY26" s="142"/>
      <c r="KUZ26" s="142"/>
      <c r="KVA26" s="142"/>
      <c r="KVB26" s="142"/>
      <c r="KVC26" s="142"/>
      <c r="KVD26" s="142"/>
      <c r="KVE26" s="142"/>
      <c r="KVF26" s="142"/>
      <c r="KVG26" s="142"/>
      <c r="KVH26" s="142"/>
      <c r="KVI26" s="142"/>
      <c r="KVJ26" s="142"/>
      <c r="KVK26" s="142"/>
      <c r="KVL26" s="142"/>
      <c r="KVM26" s="142"/>
      <c r="KVN26" s="142"/>
      <c r="KVO26" s="142"/>
      <c r="KVP26" s="142"/>
      <c r="KVQ26" s="142"/>
      <c r="KVR26" s="142"/>
      <c r="KVS26" s="142"/>
      <c r="KVT26" s="142"/>
      <c r="KVU26" s="142"/>
      <c r="KVV26" s="142"/>
      <c r="KVW26" s="142"/>
      <c r="KVX26" s="142"/>
      <c r="KVY26" s="142"/>
      <c r="KVZ26" s="142"/>
      <c r="KWA26" s="142"/>
      <c r="KWB26" s="142"/>
      <c r="KWC26" s="142"/>
      <c r="KWD26" s="142"/>
      <c r="KWE26" s="142"/>
      <c r="KWF26" s="142"/>
      <c r="KWG26" s="142"/>
      <c r="KWH26" s="142"/>
      <c r="KWI26" s="142"/>
      <c r="KWJ26" s="142"/>
      <c r="KWK26" s="142"/>
      <c r="KWL26" s="142"/>
      <c r="KWM26" s="142"/>
      <c r="KWN26" s="142"/>
      <c r="KWO26" s="142"/>
      <c r="KWP26" s="142"/>
      <c r="KWQ26" s="142"/>
      <c r="KWR26" s="142"/>
      <c r="KWS26" s="142"/>
      <c r="KWT26" s="142"/>
      <c r="KWU26" s="142"/>
      <c r="KWV26" s="142"/>
      <c r="KWW26" s="142"/>
      <c r="KWX26" s="142"/>
      <c r="KWY26" s="142"/>
      <c r="KWZ26" s="142"/>
      <c r="KXA26" s="142"/>
      <c r="KXB26" s="142"/>
      <c r="KXC26" s="142"/>
      <c r="KXD26" s="142"/>
      <c r="KXE26" s="142"/>
      <c r="KXF26" s="142"/>
      <c r="KXG26" s="142"/>
      <c r="KXH26" s="142"/>
      <c r="KXI26" s="142"/>
      <c r="KXJ26" s="142"/>
      <c r="KXK26" s="142"/>
      <c r="KXL26" s="142"/>
      <c r="KXM26" s="142"/>
      <c r="KXN26" s="142"/>
      <c r="KXO26" s="142"/>
      <c r="KXP26" s="142"/>
      <c r="KXQ26" s="142"/>
      <c r="KXR26" s="142"/>
      <c r="KXS26" s="142"/>
      <c r="KXT26" s="142"/>
      <c r="KXU26" s="142"/>
      <c r="KXV26" s="142"/>
      <c r="KXW26" s="142"/>
      <c r="KXX26" s="142"/>
      <c r="KXY26" s="142"/>
      <c r="KXZ26" s="142"/>
      <c r="KYA26" s="142"/>
      <c r="KYB26" s="142"/>
      <c r="KYC26" s="142"/>
      <c r="KYD26" s="142"/>
      <c r="KYE26" s="142"/>
      <c r="KYF26" s="142"/>
      <c r="KYG26" s="142"/>
      <c r="KYH26" s="142"/>
      <c r="KYI26" s="142"/>
      <c r="KYJ26" s="142"/>
      <c r="KYK26" s="142"/>
      <c r="KYL26" s="142"/>
      <c r="KYM26" s="142"/>
      <c r="KYN26" s="142"/>
      <c r="KYO26" s="142"/>
      <c r="KYP26" s="142"/>
      <c r="KYQ26" s="142"/>
      <c r="KYR26" s="142"/>
      <c r="KYS26" s="142"/>
      <c r="KYT26" s="142"/>
      <c r="KYU26" s="142"/>
      <c r="KYV26" s="142"/>
      <c r="KYW26" s="142"/>
      <c r="KYX26" s="142"/>
      <c r="KYY26" s="142"/>
      <c r="KYZ26" s="142"/>
      <c r="KZA26" s="142"/>
      <c r="KZB26" s="142"/>
      <c r="KZC26" s="142"/>
      <c r="KZD26" s="142"/>
      <c r="KZE26" s="142"/>
      <c r="KZF26" s="142"/>
      <c r="KZG26" s="142"/>
      <c r="KZH26" s="142"/>
      <c r="KZI26" s="142"/>
      <c r="KZJ26" s="142"/>
      <c r="KZK26" s="142"/>
      <c r="KZL26" s="142"/>
      <c r="KZM26" s="142"/>
      <c r="KZN26" s="142"/>
      <c r="KZO26" s="142"/>
      <c r="KZP26" s="142"/>
      <c r="KZQ26" s="142"/>
      <c r="KZR26" s="142"/>
      <c r="KZS26" s="142"/>
      <c r="KZT26" s="142"/>
      <c r="KZU26" s="142"/>
      <c r="KZV26" s="142"/>
      <c r="KZW26" s="142"/>
      <c r="KZX26" s="142"/>
      <c r="KZY26" s="142"/>
      <c r="KZZ26" s="142"/>
      <c r="LAA26" s="142"/>
      <c r="LAB26" s="142"/>
      <c r="LAC26" s="142"/>
      <c r="LAD26" s="142"/>
      <c r="LAE26" s="142"/>
      <c r="LAF26" s="142"/>
      <c r="LAG26" s="142"/>
      <c r="LAH26" s="142"/>
      <c r="LAI26" s="142"/>
      <c r="LAJ26" s="142"/>
      <c r="LAK26" s="142"/>
      <c r="LAL26" s="142"/>
      <c r="LAM26" s="142"/>
      <c r="LAN26" s="142"/>
      <c r="LAO26" s="142"/>
      <c r="LAP26" s="142"/>
      <c r="LAQ26" s="142"/>
      <c r="LAR26" s="142"/>
      <c r="LAS26" s="142"/>
      <c r="LAT26" s="142"/>
      <c r="LAU26" s="142"/>
      <c r="LAV26" s="142"/>
      <c r="LAW26" s="142"/>
      <c r="LAX26" s="142"/>
      <c r="LAY26" s="142"/>
      <c r="LAZ26" s="142"/>
      <c r="LBA26" s="142"/>
      <c r="LBB26" s="142"/>
      <c r="LBC26" s="142"/>
      <c r="LBD26" s="142"/>
      <c r="LBE26" s="142"/>
      <c r="LBF26" s="142"/>
      <c r="LBG26" s="142"/>
      <c r="LBH26" s="142"/>
      <c r="LBI26" s="142"/>
      <c r="LBJ26" s="142"/>
      <c r="LBK26" s="142"/>
      <c r="LBL26" s="142"/>
      <c r="LBM26" s="142"/>
      <c r="LBN26" s="142"/>
      <c r="LBO26" s="142"/>
      <c r="LBP26" s="142"/>
      <c r="LBQ26" s="142"/>
      <c r="LBR26" s="142"/>
      <c r="LBS26" s="142"/>
      <c r="LBT26" s="142"/>
      <c r="LBU26" s="142"/>
      <c r="LBV26" s="142"/>
      <c r="LBW26" s="142"/>
      <c r="LBX26" s="142"/>
      <c r="LBY26" s="142"/>
      <c r="LBZ26" s="142"/>
      <c r="LCA26" s="142"/>
      <c r="LCB26" s="142"/>
      <c r="LCC26" s="142"/>
      <c r="LCD26" s="142"/>
      <c r="LCE26" s="142"/>
      <c r="LCF26" s="142"/>
      <c r="LCG26" s="142"/>
      <c r="LCH26" s="142"/>
      <c r="LCI26" s="142"/>
      <c r="LCJ26" s="142"/>
      <c r="LCK26" s="142"/>
      <c r="LCL26" s="142"/>
      <c r="LCM26" s="142"/>
      <c r="LCN26" s="142"/>
      <c r="LCO26" s="142"/>
      <c r="LCP26" s="142"/>
      <c r="LCQ26" s="142"/>
      <c r="LCR26" s="142"/>
      <c r="LCS26" s="142"/>
      <c r="LCT26" s="142"/>
      <c r="LCU26" s="142"/>
      <c r="LCV26" s="142"/>
      <c r="LCW26" s="142"/>
      <c r="LCX26" s="142"/>
      <c r="LCY26" s="142"/>
      <c r="LCZ26" s="142"/>
      <c r="LDA26" s="142"/>
      <c r="LDB26" s="142"/>
      <c r="LDC26" s="142"/>
      <c r="LDD26" s="142"/>
      <c r="LDE26" s="142"/>
      <c r="LDF26" s="142"/>
      <c r="LDG26" s="142"/>
      <c r="LDH26" s="142"/>
      <c r="LDI26" s="142"/>
      <c r="LDJ26" s="142"/>
      <c r="LDK26" s="142"/>
      <c r="LDL26" s="142"/>
      <c r="LDM26" s="142"/>
      <c r="LDN26" s="142"/>
      <c r="LDO26" s="142"/>
      <c r="LDP26" s="142"/>
      <c r="LDQ26" s="142"/>
      <c r="LDR26" s="142"/>
      <c r="LDS26" s="142"/>
      <c r="LDT26" s="142"/>
      <c r="LDU26" s="142"/>
      <c r="LDV26" s="142"/>
      <c r="LDW26" s="142"/>
      <c r="LDX26" s="142"/>
      <c r="LDY26" s="142"/>
      <c r="LDZ26" s="142"/>
      <c r="LEA26" s="142"/>
      <c r="LEB26" s="142"/>
      <c r="LEC26" s="142"/>
      <c r="LED26" s="142"/>
      <c r="LEE26" s="142"/>
      <c r="LEF26" s="142"/>
      <c r="LEG26" s="142"/>
      <c r="LEH26" s="142"/>
      <c r="LEI26" s="142"/>
      <c r="LEJ26" s="142"/>
      <c r="LEK26" s="142"/>
      <c r="LEL26" s="142"/>
      <c r="LEM26" s="142"/>
      <c r="LEN26" s="142"/>
      <c r="LEO26" s="142"/>
      <c r="LEP26" s="142"/>
      <c r="LEQ26" s="142"/>
      <c r="LER26" s="142"/>
      <c r="LES26" s="142"/>
      <c r="LET26" s="142"/>
      <c r="LEU26" s="142"/>
      <c r="LEV26" s="142"/>
      <c r="LEW26" s="142"/>
      <c r="LEX26" s="142"/>
      <c r="LEY26" s="142"/>
      <c r="LEZ26" s="142"/>
      <c r="LFA26" s="142"/>
      <c r="LFB26" s="142"/>
      <c r="LFC26" s="142"/>
      <c r="LFD26" s="142"/>
      <c r="LFE26" s="142"/>
      <c r="LFF26" s="142"/>
      <c r="LFG26" s="142"/>
      <c r="LFH26" s="142"/>
      <c r="LFI26" s="142"/>
      <c r="LFJ26" s="142"/>
      <c r="LFK26" s="142"/>
      <c r="LFL26" s="142"/>
      <c r="LFM26" s="142"/>
      <c r="LFN26" s="142"/>
      <c r="LFO26" s="142"/>
      <c r="LFP26" s="142"/>
      <c r="LFQ26" s="142"/>
      <c r="LFR26" s="142"/>
      <c r="LFS26" s="142"/>
      <c r="LFT26" s="142"/>
      <c r="LFU26" s="142"/>
      <c r="LFV26" s="142"/>
      <c r="LFW26" s="142"/>
      <c r="LFX26" s="142"/>
      <c r="LFY26" s="142"/>
      <c r="LFZ26" s="142"/>
      <c r="LGA26" s="142"/>
      <c r="LGB26" s="142"/>
      <c r="LGC26" s="142"/>
      <c r="LGD26" s="142"/>
      <c r="LGE26" s="142"/>
      <c r="LGF26" s="142"/>
      <c r="LGG26" s="142"/>
      <c r="LGH26" s="142"/>
      <c r="LGI26" s="142"/>
      <c r="LGJ26" s="142"/>
      <c r="LGK26" s="142"/>
      <c r="LGL26" s="142"/>
      <c r="LGM26" s="142"/>
      <c r="LGN26" s="142"/>
      <c r="LGO26" s="142"/>
      <c r="LGP26" s="142"/>
      <c r="LGQ26" s="142"/>
      <c r="LGR26" s="142"/>
      <c r="LGS26" s="142"/>
      <c r="LGT26" s="142"/>
      <c r="LGU26" s="142"/>
      <c r="LGV26" s="142"/>
      <c r="LGW26" s="142"/>
      <c r="LGX26" s="142"/>
      <c r="LGY26" s="142"/>
      <c r="LGZ26" s="142"/>
      <c r="LHA26" s="142"/>
      <c r="LHB26" s="142"/>
      <c r="LHC26" s="142"/>
      <c r="LHD26" s="142"/>
      <c r="LHE26" s="142"/>
      <c r="LHF26" s="142"/>
      <c r="LHG26" s="142"/>
      <c r="LHH26" s="142"/>
      <c r="LHI26" s="142"/>
      <c r="LHJ26" s="142"/>
      <c r="LHK26" s="142"/>
      <c r="LHL26" s="142"/>
      <c r="LHM26" s="142"/>
      <c r="LHN26" s="142"/>
      <c r="LHO26" s="142"/>
      <c r="LHP26" s="142"/>
      <c r="LHQ26" s="142"/>
      <c r="LHR26" s="142"/>
      <c r="LHS26" s="142"/>
      <c r="LHT26" s="142"/>
      <c r="LHU26" s="142"/>
      <c r="LHV26" s="142"/>
      <c r="LHW26" s="142"/>
      <c r="LHX26" s="142"/>
      <c r="LHY26" s="142"/>
      <c r="LHZ26" s="142"/>
      <c r="LIA26" s="142"/>
      <c r="LIB26" s="142"/>
      <c r="LIC26" s="142"/>
      <c r="LID26" s="142"/>
      <c r="LIE26" s="142"/>
      <c r="LIF26" s="142"/>
      <c r="LIG26" s="142"/>
      <c r="LIH26" s="142"/>
      <c r="LII26" s="142"/>
      <c r="LIJ26" s="142"/>
      <c r="LIK26" s="142"/>
      <c r="LIL26" s="142"/>
      <c r="LIM26" s="142"/>
      <c r="LIN26" s="142"/>
      <c r="LIO26" s="142"/>
      <c r="LIP26" s="142"/>
      <c r="LIQ26" s="142"/>
      <c r="LIR26" s="142"/>
      <c r="LIS26" s="142"/>
      <c r="LIT26" s="142"/>
      <c r="LIU26" s="142"/>
      <c r="LIV26" s="142"/>
      <c r="LIW26" s="142"/>
      <c r="LIX26" s="142"/>
      <c r="LIY26" s="142"/>
      <c r="LIZ26" s="142"/>
      <c r="LJA26" s="142"/>
      <c r="LJB26" s="142"/>
      <c r="LJC26" s="142"/>
      <c r="LJD26" s="142"/>
      <c r="LJE26" s="142"/>
      <c r="LJF26" s="142"/>
      <c r="LJG26" s="142"/>
      <c r="LJH26" s="142"/>
      <c r="LJI26" s="142"/>
      <c r="LJJ26" s="142"/>
      <c r="LJK26" s="142"/>
      <c r="LJL26" s="142"/>
      <c r="LJM26" s="142"/>
      <c r="LJN26" s="142"/>
      <c r="LJO26" s="142"/>
      <c r="LJP26" s="142"/>
      <c r="LJQ26" s="142"/>
      <c r="LJR26" s="142"/>
      <c r="LJS26" s="142"/>
      <c r="LJT26" s="142"/>
      <c r="LJU26" s="142"/>
      <c r="LJV26" s="142"/>
      <c r="LJW26" s="142"/>
      <c r="LJX26" s="142"/>
      <c r="LJY26" s="142"/>
      <c r="LJZ26" s="142"/>
      <c r="LKA26" s="142"/>
      <c r="LKB26" s="142"/>
      <c r="LKC26" s="142"/>
      <c r="LKD26" s="142"/>
      <c r="LKE26" s="142"/>
      <c r="LKF26" s="142"/>
      <c r="LKG26" s="142"/>
      <c r="LKH26" s="142"/>
      <c r="LKI26" s="142"/>
      <c r="LKJ26" s="142"/>
      <c r="LKK26" s="142"/>
      <c r="LKL26" s="142"/>
      <c r="LKM26" s="142"/>
      <c r="LKN26" s="142"/>
      <c r="LKO26" s="142"/>
      <c r="LKP26" s="142"/>
      <c r="LKQ26" s="142"/>
      <c r="LKR26" s="142"/>
      <c r="LKS26" s="142"/>
      <c r="LKT26" s="142"/>
      <c r="LKU26" s="142"/>
      <c r="LKV26" s="142"/>
      <c r="LKW26" s="142"/>
      <c r="LKX26" s="142"/>
      <c r="LKY26" s="142"/>
      <c r="LKZ26" s="142"/>
      <c r="LLA26" s="142"/>
      <c r="LLB26" s="142"/>
      <c r="LLC26" s="142"/>
      <c r="LLD26" s="142"/>
      <c r="LLE26" s="142"/>
      <c r="LLF26" s="142"/>
      <c r="LLG26" s="142"/>
      <c r="LLH26" s="142"/>
      <c r="LLI26" s="142"/>
      <c r="LLJ26" s="142"/>
      <c r="LLK26" s="142"/>
      <c r="LLL26" s="142"/>
      <c r="LLM26" s="142"/>
      <c r="LLN26" s="142"/>
      <c r="LLO26" s="142"/>
      <c r="LLP26" s="142"/>
      <c r="LLQ26" s="142"/>
      <c r="LLR26" s="142"/>
      <c r="LLS26" s="142"/>
      <c r="LLT26" s="142"/>
      <c r="LLU26" s="142"/>
      <c r="LLV26" s="142"/>
      <c r="LLW26" s="142"/>
      <c r="LLX26" s="142"/>
      <c r="LLY26" s="142"/>
      <c r="LLZ26" s="142"/>
      <c r="LMA26" s="142"/>
      <c r="LMB26" s="142"/>
      <c r="LMC26" s="142"/>
      <c r="LMD26" s="142"/>
      <c r="LME26" s="142"/>
      <c r="LMF26" s="142"/>
      <c r="LMG26" s="142"/>
      <c r="LMH26" s="142"/>
      <c r="LMI26" s="142"/>
      <c r="LMJ26" s="142"/>
      <c r="LMK26" s="142"/>
      <c r="LML26" s="142"/>
      <c r="LMM26" s="142"/>
      <c r="LMN26" s="142"/>
      <c r="LMO26" s="142"/>
      <c r="LMP26" s="142"/>
      <c r="LMQ26" s="142"/>
      <c r="LMR26" s="142"/>
      <c r="LMS26" s="142"/>
      <c r="LMT26" s="142"/>
      <c r="LMU26" s="142"/>
      <c r="LMV26" s="142"/>
      <c r="LMW26" s="142"/>
      <c r="LMX26" s="142"/>
      <c r="LMY26" s="142"/>
      <c r="LMZ26" s="142"/>
      <c r="LNA26" s="142"/>
      <c r="LNB26" s="142"/>
      <c r="LNC26" s="142"/>
      <c r="LND26" s="142"/>
      <c r="LNE26" s="142"/>
      <c r="LNF26" s="142"/>
      <c r="LNG26" s="142"/>
      <c r="LNH26" s="142"/>
      <c r="LNI26" s="142"/>
      <c r="LNJ26" s="142"/>
      <c r="LNK26" s="142"/>
      <c r="LNL26" s="142"/>
      <c r="LNM26" s="142"/>
      <c r="LNN26" s="142"/>
      <c r="LNO26" s="142"/>
      <c r="LNP26" s="142"/>
      <c r="LNQ26" s="142"/>
      <c r="LNR26" s="142"/>
      <c r="LNS26" s="142"/>
      <c r="LNT26" s="142"/>
      <c r="LNU26" s="142"/>
      <c r="LNV26" s="142"/>
      <c r="LNW26" s="142"/>
      <c r="LNX26" s="142"/>
      <c r="LNY26" s="142"/>
      <c r="LNZ26" s="142"/>
      <c r="LOA26" s="142"/>
      <c r="LOB26" s="142"/>
      <c r="LOC26" s="142"/>
      <c r="LOD26" s="142"/>
      <c r="LOE26" s="142"/>
      <c r="LOF26" s="142"/>
      <c r="LOG26" s="142"/>
      <c r="LOH26" s="142"/>
      <c r="LOI26" s="142"/>
      <c r="LOJ26" s="142"/>
      <c r="LOK26" s="142"/>
      <c r="LOL26" s="142"/>
      <c r="LOM26" s="142"/>
      <c r="LON26" s="142"/>
      <c r="LOO26" s="142"/>
      <c r="LOP26" s="142"/>
      <c r="LOQ26" s="142"/>
      <c r="LOR26" s="142"/>
      <c r="LOS26" s="142"/>
      <c r="LOT26" s="142"/>
      <c r="LOU26" s="142"/>
      <c r="LOV26" s="142"/>
      <c r="LOW26" s="142"/>
      <c r="LOX26" s="142"/>
      <c r="LOY26" s="142"/>
      <c r="LOZ26" s="142"/>
      <c r="LPA26" s="142"/>
      <c r="LPB26" s="142"/>
      <c r="LPC26" s="142"/>
      <c r="LPD26" s="142"/>
      <c r="LPE26" s="142"/>
      <c r="LPF26" s="142"/>
      <c r="LPG26" s="142"/>
      <c r="LPH26" s="142"/>
      <c r="LPI26" s="142"/>
      <c r="LPJ26" s="142"/>
      <c r="LPK26" s="142"/>
      <c r="LPL26" s="142"/>
      <c r="LPM26" s="142"/>
      <c r="LPN26" s="142"/>
      <c r="LPO26" s="142"/>
      <c r="LPP26" s="142"/>
      <c r="LPQ26" s="142"/>
      <c r="LPR26" s="142"/>
      <c r="LPS26" s="142"/>
      <c r="LPT26" s="142"/>
      <c r="LPU26" s="142"/>
      <c r="LPV26" s="142"/>
      <c r="LPW26" s="142"/>
      <c r="LPX26" s="142"/>
      <c r="LPY26" s="142"/>
      <c r="LPZ26" s="142"/>
      <c r="LQA26" s="142"/>
      <c r="LQB26" s="142"/>
      <c r="LQC26" s="142"/>
      <c r="LQD26" s="142"/>
      <c r="LQE26" s="142"/>
      <c r="LQF26" s="142"/>
      <c r="LQG26" s="142"/>
      <c r="LQH26" s="142"/>
      <c r="LQI26" s="142"/>
      <c r="LQJ26" s="142"/>
      <c r="LQK26" s="142"/>
      <c r="LQL26" s="142"/>
      <c r="LQM26" s="142"/>
      <c r="LQN26" s="142"/>
      <c r="LQO26" s="142"/>
      <c r="LQP26" s="142"/>
      <c r="LQQ26" s="142"/>
      <c r="LQR26" s="142"/>
      <c r="LQS26" s="142"/>
      <c r="LQT26" s="142"/>
      <c r="LQU26" s="142"/>
      <c r="LQV26" s="142"/>
      <c r="LQW26" s="142"/>
      <c r="LQX26" s="142"/>
      <c r="LQY26" s="142"/>
      <c r="LQZ26" s="142"/>
      <c r="LRA26" s="142"/>
      <c r="LRB26" s="142"/>
      <c r="LRC26" s="142"/>
      <c r="LRD26" s="142"/>
      <c r="LRE26" s="142"/>
      <c r="LRF26" s="142"/>
      <c r="LRG26" s="142"/>
      <c r="LRH26" s="142"/>
      <c r="LRI26" s="142"/>
      <c r="LRJ26" s="142"/>
      <c r="LRK26" s="142"/>
      <c r="LRL26" s="142"/>
      <c r="LRM26" s="142"/>
      <c r="LRN26" s="142"/>
      <c r="LRO26" s="142"/>
      <c r="LRP26" s="142"/>
      <c r="LRQ26" s="142"/>
      <c r="LRR26" s="142"/>
      <c r="LRS26" s="142"/>
      <c r="LRT26" s="142"/>
      <c r="LRU26" s="142"/>
      <c r="LRV26" s="142"/>
      <c r="LRW26" s="142"/>
      <c r="LRX26" s="142"/>
      <c r="LRY26" s="142"/>
      <c r="LRZ26" s="142"/>
      <c r="LSA26" s="142"/>
      <c r="LSB26" s="142"/>
      <c r="LSC26" s="142"/>
      <c r="LSD26" s="142"/>
      <c r="LSE26" s="142"/>
      <c r="LSF26" s="142"/>
      <c r="LSG26" s="142"/>
      <c r="LSH26" s="142"/>
      <c r="LSI26" s="142"/>
      <c r="LSJ26" s="142"/>
      <c r="LSK26" s="142"/>
      <c r="LSL26" s="142"/>
      <c r="LSM26" s="142"/>
      <c r="LSN26" s="142"/>
      <c r="LSO26" s="142"/>
      <c r="LSP26" s="142"/>
      <c r="LSQ26" s="142"/>
      <c r="LSR26" s="142"/>
      <c r="LSS26" s="142"/>
      <c r="LST26" s="142"/>
      <c r="LSU26" s="142"/>
      <c r="LSV26" s="142"/>
      <c r="LSW26" s="142"/>
      <c r="LSX26" s="142"/>
      <c r="LSY26" s="142"/>
      <c r="LSZ26" s="142"/>
      <c r="LTA26" s="142"/>
      <c r="LTB26" s="142"/>
      <c r="LTC26" s="142"/>
      <c r="LTD26" s="142"/>
      <c r="LTE26" s="142"/>
      <c r="LTF26" s="142"/>
      <c r="LTG26" s="142"/>
      <c r="LTH26" s="142"/>
      <c r="LTI26" s="142"/>
      <c r="LTJ26" s="142"/>
      <c r="LTK26" s="142"/>
      <c r="LTL26" s="142"/>
      <c r="LTM26" s="142"/>
      <c r="LTN26" s="142"/>
      <c r="LTO26" s="142"/>
      <c r="LTP26" s="142"/>
      <c r="LTQ26" s="142"/>
      <c r="LTR26" s="142"/>
      <c r="LTS26" s="142"/>
      <c r="LTT26" s="142"/>
      <c r="LTU26" s="142"/>
      <c r="LTV26" s="142"/>
      <c r="LTW26" s="142"/>
      <c r="LTX26" s="142"/>
      <c r="LTY26" s="142"/>
      <c r="LTZ26" s="142"/>
      <c r="LUA26" s="142"/>
      <c r="LUB26" s="142"/>
      <c r="LUC26" s="142"/>
      <c r="LUD26" s="142"/>
      <c r="LUE26" s="142"/>
      <c r="LUF26" s="142"/>
      <c r="LUG26" s="142"/>
      <c r="LUH26" s="142"/>
      <c r="LUI26" s="142"/>
      <c r="LUJ26" s="142"/>
      <c r="LUK26" s="142"/>
      <c r="LUL26" s="142"/>
      <c r="LUM26" s="142"/>
      <c r="LUN26" s="142"/>
      <c r="LUO26" s="142"/>
      <c r="LUP26" s="142"/>
      <c r="LUQ26" s="142"/>
      <c r="LUR26" s="142"/>
      <c r="LUS26" s="142"/>
      <c r="LUT26" s="142"/>
      <c r="LUU26" s="142"/>
      <c r="LUV26" s="142"/>
      <c r="LUW26" s="142"/>
      <c r="LUX26" s="142"/>
      <c r="LUY26" s="142"/>
      <c r="LUZ26" s="142"/>
      <c r="LVA26" s="142"/>
      <c r="LVB26" s="142"/>
      <c r="LVC26" s="142"/>
      <c r="LVD26" s="142"/>
      <c r="LVE26" s="142"/>
      <c r="LVF26" s="142"/>
      <c r="LVG26" s="142"/>
      <c r="LVH26" s="142"/>
      <c r="LVI26" s="142"/>
      <c r="LVJ26" s="142"/>
      <c r="LVK26" s="142"/>
      <c r="LVL26" s="142"/>
      <c r="LVM26" s="142"/>
      <c r="LVN26" s="142"/>
      <c r="LVO26" s="142"/>
      <c r="LVP26" s="142"/>
      <c r="LVQ26" s="142"/>
      <c r="LVR26" s="142"/>
      <c r="LVS26" s="142"/>
      <c r="LVT26" s="142"/>
      <c r="LVU26" s="142"/>
      <c r="LVV26" s="142"/>
      <c r="LVW26" s="142"/>
      <c r="LVX26" s="142"/>
      <c r="LVY26" s="142"/>
      <c r="LVZ26" s="142"/>
      <c r="LWA26" s="142"/>
      <c r="LWB26" s="142"/>
      <c r="LWC26" s="142"/>
      <c r="LWD26" s="142"/>
      <c r="LWE26" s="142"/>
      <c r="LWF26" s="142"/>
      <c r="LWG26" s="142"/>
      <c r="LWH26" s="142"/>
      <c r="LWI26" s="142"/>
      <c r="LWJ26" s="142"/>
      <c r="LWK26" s="142"/>
      <c r="LWL26" s="142"/>
      <c r="LWM26" s="142"/>
      <c r="LWN26" s="142"/>
      <c r="LWO26" s="142"/>
      <c r="LWP26" s="142"/>
      <c r="LWQ26" s="142"/>
      <c r="LWR26" s="142"/>
      <c r="LWS26" s="142"/>
      <c r="LWT26" s="142"/>
      <c r="LWU26" s="142"/>
      <c r="LWV26" s="142"/>
      <c r="LWW26" s="142"/>
      <c r="LWX26" s="142"/>
      <c r="LWY26" s="142"/>
      <c r="LWZ26" s="142"/>
      <c r="LXA26" s="142"/>
      <c r="LXB26" s="142"/>
      <c r="LXC26" s="142"/>
      <c r="LXD26" s="142"/>
      <c r="LXE26" s="142"/>
      <c r="LXF26" s="142"/>
      <c r="LXG26" s="142"/>
      <c r="LXH26" s="142"/>
      <c r="LXI26" s="142"/>
      <c r="LXJ26" s="142"/>
      <c r="LXK26" s="142"/>
      <c r="LXL26" s="142"/>
      <c r="LXM26" s="142"/>
      <c r="LXN26" s="142"/>
      <c r="LXO26" s="142"/>
      <c r="LXP26" s="142"/>
      <c r="LXQ26" s="142"/>
      <c r="LXR26" s="142"/>
      <c r="LXS26" s="142"/>
      <c r="LXT26" s="142"/>
      <c r="LXU26" s="142"/>
      <c r="LXV26" s="142"/>
      <c r="LXW26" s="142"/>
      <c r="LXX26" s="142"/>
      <c r="LXY26" s="142"/>
      <c r="LXZ26" s="142"/>
      <c r="LYA26" s="142"/>
      <c r="LYB26" s="142"/>
      <c r="LYC26" s="142"/>
      <c r="LYD26" s="142"/>
      <c r="LYE26" s="142"/>
      <c r="LYF26" s="142"/>
      <c r="LYG26" s="142"/>
      <c r="LYH26" s="142"/>
      <c r="LYI26" s="142"/>
      <c r="LYJ26" s="142"/>
      <c r="LYK26" s="142"/>
      <c r="LYL26" s="142"/>
      <c r="LYM26" s="142"/>
      <c r="LYN26" s="142"/>
      <c r="LYO26" s="142"/>
      <c r="LYP26" s="142"/>
      <c r="LYQ26" s="142"/>
      <c r="LYR26" s="142"/>
      <c r="LYS26" s="142"/>
      <c r="LYT26" s="142"/>
      <c r="LYU26" s="142"/>
      <c r="LYV26" s="142"/>
      <c r="LYW26" s="142"/>
      <c r="LYX26" s="142"/>
      <c r="LYY26" s="142"/>
      <c r="LYZ26" s="142"/>
      <c r="LZA26" s="142"/>
      <c r="LZB26" s="142"/>
      <c r="LZC26" s="142"/>
      <c r="LZD26" s="142"/>
      <c r="LZE26" s="142"/>
      <c r="LZF26" s="142"/>
      <c r="LZG26" s="142"/>
      <c r="LZH26" s="142"/>
      <c r="LZI26" s="142"/>
      <c r="LZJ26" s="142"/>
      <c r="LZK26" s="142"/>
      <c r="LZL26" s="142"/>
      <c r="LZM26" s="142"/>
      <c r="LZN26" s="142"/>
      <c r="LZO26" s="142"/>
      <c r="LZP26" s="142"/>
      <c r="LZQ26" s="142"/>
      <c r="LZR26" s="142"/>
      <c r="LZS26" s="142"/>
      <c r="LZT26" s="142"/>
      <c r="LZU26" s="142"/>
      <c r="LZV26" s="142"/>
      <c r="LZW26" s="142"/>
      <c r="LZX26" s="142"/>
      <c r="LZY26" s="142"/>
      <c r="LZZ26" s="142"/>
      <c r="MAA26" s="142"/>
      <c r="MAB26" s="142"/>
      <c r="MAC26" s="142"/>
      <c r="MAD26" s="142"/>
      <c r="MAE26" s="142"/>
      <c r="MAF26" s="142"/>
      <c r="MAG26" s="142"/>
      <c r="MAH26" s="142"/>
      <c r="MAI26" s="142"/>
      <c r="MAJ26" s="142"/>
      <c r="MAK26" s="142"/>
      <c r="MAL26" s="142"/>
      <c r="MAM26" s="142"/>
      <c r="MAN26" s="142"/>
      <c r="MAO26" s="142"/>
      <c r="MAP26" s="142"/>
      <c r="MAQ26" s="142"/>
      <c r="MAR26" s="142"/>
      <c r="MAS26" s="142"/>
      <c r="MAT26" s="142"/>
      <c r="MAU26" s="142"/>
      <c r="MAV26" s="142"/>
      <c r="MAW26" s="142"/>
      <c r="MAX26" s="142"/>
      <c r="MAY26" s="142"/>
      <c r="MAZ26" s="142"/>
      <c r="MBA26" s="142"/>
      <c r="MBB26" s="142"/>
      <c r="MBC26" s="142"/>
      <c r="MBD26" s="142"/>
      <c r="MBE26" s="142"/>
      <c r="MBF26" s="142"/>
      <c r="MBG26" s="142"/>
      <c r="MBH26" s="142"/>
      <c r="MBI26" s="142"/>
      <c r="MBJ26" s="142"/>
      <c r="MBK26" s="142"/>
      <c r="MBL26" s="142"/>
      <c r="MBM26" s="142"/>
      <c r="MBN26" s="142"/>
      <c r="MBO26" s="142"/>
      <c r="MBP26" s="142"/>
      <c r="MBQ26" s="142"/>
      <c r="MBR26" s="142"/>
      <c r="MBS26" s="142"/>
      <c r="MBT26" s="142"/>
      <c r="MBU26" s="142"/>
      <c r="MBV26" s="142"/>
      <c r="MBW26" s="142"/>
      <c r="MBX26" s="142"/>
      <c r="MBY26" s="142"/>
      <c r="MBZ26" s="142"/>
      <c r="MCA26" s="142"/>
      <c r="MCB26" s="142"/>
      <c r="MCC26" s="142"/>
      <c r="MCD26" s="142"/>
      <c r="MCE26" s="142"/>
      <c r="MCF26" s="142"/>
      <c r="MCG26" s="142"/>
      <c r="MCH26" s="142"/>
      <c r="MCI26" s="142"/>
      <c r="MCJ26" s="142"/>
      <c r="MCK26" s="142"/>
      <c r="MCL26" s="142"/>
      <c r="MCM26" s="142"/>
      <c r="MCN26" s="142"/>
      <c r="MCO26" s="142"/>
      <c r="MCP26" s="142"/>
      <c r="MCQ26" s="142"/>
      <c r="MCR26" s="142"/>
      <c r="MCS26" s="142"/>
      <c r="MCT26" s="142"/>
      <c r="MCU26" s="142"/>
      <c r="MCV26" s="142"/>
      <c r="MCW26" s="142"/>
      <c r="MCX26" s="142"/>
      <c r="MCY26" s="142"/>
      <c r="MCZ26" s="142"/>
      <c r="MDA26" s="142"/>
      <c r="MDB26" s="142"/>
      <c r="MDC26" s="142"/>
      <c r="MDD26" s="142"/>
      <c r="MDE26" s="142"/>
      <c r="MDF26" s="142"/>
      <c r="MDG26" s="142"/>
      <c r="MDH26" s="142"/>
      <c r="MDI26" s="142"/>
      <c r="MDJ26" s="142"/>
      <c r="MDK26" s="142"/>
      <c r="MDL26" s="142"/>
      <c r="MDM26" s="142"/>
      <c r="MDN26" s="142"/>
      <c r="MDO26" s="142"/>
      <c r="MDP26" s="142"/>
      <c r="MDQ26" s="142"/>
      <c r="MDR26" s="142"/>
      <c r="MDS26" s="142"/>
      <c r="MDT26" s="142"/>
      <c r="MDU26" s="142"/>
      <c r="MDV26" s="142"/>
      <c r="MDW26" s="142"/>
      <c r="MDX26" s="142"/>
      <c r="MDY26" s="142"/>
      <c r="MDZ26" s="142"/>
      <c r="MEA26" s="142"/>
      <c r="MEB26" s="142"/>
      <c r="MEC26" s="142"/>
      <c r="MED26" s="142"/>
      <c r="MEE26" s="142"/>
      <c r="MEF26" s="142"/>
      <c r="MEG26" s="142"/>
      <c r="MEH26" s="142"/>
      <c r="MEI26" s="142"/>
      <c r="MEJ26" s="142"/>
      <c r="MEK26" s="142"/>
      <c r="MEL26" s="142"/>
      <c r="MEM26" s="142"/>
      <c r="MEN26" s="142"/>
      <c r="MEO26" s="142"/>
      <c r="MEP26" s="142"/>
      <c r="MEQ26" s="142"/>
      <c r="MER26" s="142"/>
      <c r="MES26" s="142"/>
      <c r="MET26" s="142"/>
      <c r="MEU26" s="142"/>
      <c r="MEV26" s="142"/>
      <c r="MEW26" s="142"/>
      <c r="MEX26" s="142"/>
      <c r="MEY26" s="142"/>
      <c r="MEZ26" s="142"/>
      <c r="MFA26" s="142"/>
      <c r="MFB26" s="142"/>
      <c r="MFC26" s="142"/>
      <c r="MFD26" s="142"/>
      <c r="MFE26" s="142"/>
      <c r="MFF26" s="142"/>
      <c r="MFG26" s="142"/>
      <c r="MFH26" s="142"/>
      <c r="MFI26" s="142"/>
      <c r="MFJ26" s="142"/>
      <c r="MFK26" s="142"/>
      <c r="MFL26" s="142"/>
      <c r="MFM26" s="142"/>
      <c r="MFN26" s="142"/>
      <c r="MFO26" s="142"/>
      <c r="MFP26" s="142"/>
      <c r="MFQ26" s="142"/>
      <c r="MFR26" s="142"/>
      <c r="MFS26" s="142"/>
      <c r="MFT26" s="142"/>
      <c r="MFU26" s="142"/>
      <c r="MFV26" s="142"/>
      <c r="MFW26" s="142"/>
      <c r="MFX26" s="142"/>
      <c r="MFY26" s="142"/>
      <c r="MFZ26" s="142"/>
      <c r="MGA26" s="142"/>
      <c r="MGB26" s="142"/>
      <c r="MGC26" s="142"/>
      <c r="MGD26" s="142"/>
      <c r="MGE26" s="142"/>
      <c r="MGF26" s="142"/>
      <c r="MGG26" s="142"/>
      <c r="MGH26" s="142"/>
      <c r="MGI26" s="142"/>
      <c r="MGJ26" s="142"/>
      <c r="MGK26" s="142"/>
      <c r="MGL26" s="142"/>
      <c r="MGM26" s="142"/>
      <c r="MGN26" s="142"/>
      <c r="MGO26" s="142"/>
      <c r="MGP26" s="142"/>
      <c r="MGQ26" s="142"/>
      <c r="MGR26" s="142"/>
      <c r="MGS26" s="142"/>
      <c r="MGT26" s="142"/>
      <c r="MGU26" s="142"/>
      <c r="MGV26" s="142"/>
      <c r="MGW26" s="142"/>
      <c r="MGX26" s="142"/>
      <c r="MGY26" s="142"/>
      <c r="MGZ26" s="142"/>
      <c r="MHA26" s="142"/>
      <c r="MHB26" s="142"/>
      <c r="MHC26" s="142"/>
      <c r="MHD26" s="142"/>
      <c r="MHE26" s="142"/>
      <c r="MHF26" s="142"/>
      <c r="MHG26" s="142"/>
      <c r="MHH26" s="142"/>
      <c r="MHI26" s="142"/>
      <c r="MHJ26" s="142"/>
      <c r="MHK26" s="142"/>
      <c r="MHL26" s="142"/>
      <c r="MHM26" s="142"/>
      <c r="MHN26" s="142"/>
      <c r="MHO26" s="142"/>
      <c r="MHP26" s="142"/>
      <c r="MHQ26" s="142"/>
      <c r="MHR26" s="142"/>
      <c r="MHS26" s="142"/>
      <c r="MHT26" s="142"/>
      <c r="MHU26" s="142"/>
      <c r="MHV26" s="142"/>
      <c r="MHW26" s="142"/>
      <c r="MHX26" s="142"/>
      <c r="MHY26" s="142"/>
      <c r="MHZ26" s="142"/>
      <c r="MIA26" s="142"/>
      <c r="MIB26" s="142"/>
      <c r="MIC26" s="142"/>
      <c r="MID26" s="142"/>
      <c r="MIE26" s="142"/>
      <c r="MIF26" s="142"/>
      <c r="MIG26" s="142"/>
      <c r="MIH26" s="142"/>
      <c r="MII26" s="142"/>
      <c r="MIJ26" s="142"/>
      <c r="MIK26" s="142"/>
      <c r="MIL26" s="142"/>
      <c r="MIM26" s="142"/>
      <c r="MIN26" s="142"/>
      <c r="MIO26" s="142"/>
      <c r="MIP26" s="142"/>
      <c r="MIQ26" s="142"/>
      <c r="MIR26" s="142"/>
      <c r="MIS26" s="142"/>
      <c r="MIT26" s="142"/>
      <c r="MIU26" s="142"/>
      <c r="MIV26" s="142"/>
      <c r="MIW26" s="142"/>
      <c r="MIX26" s="142"/>
      <c r="MIY26" s="142"/>
      <c r="MIZ26" s="142"/>
      <c r="MJA26" s="142"/>
      <c r="MJB26" s="142"/>
      <c r="MJC26" s="142"/>
      <c r="MJD26" s="142"/>
      <c r="MJE26" s="142"/>
      <c r="MJF26" s="142"/>
      <c r="MJG26" s="142"/>
      <c r="MJH26" s="142"/>
      <c r="MJI26" s="142"/>
      <c r="MJJ26" s="142"/>
      <c r="MJK26" s="142"/>
      <c r="MJL26" s="142"/>
      <c r="MJM26" s="142"/>
      <c r="MJN26" s="142"/>
      <c r="MJO26" s="142"/>
      <c r="MJP26" s="142"/>
      <c r="MJQ26" s="142"/>
      <c r="MJR26" s="142"/>
      <c r="MJS26" s="142"/>
      <c r="MJT26" s="142"/>
      <c r="MJU26" s="142"/>
      <c r="MJV26" s="142"/>
      <c r="MJW26" s="142"/>
      <c r="MJX26" s="142"/>
      <c r="MJY26" s="142"/>
      <c r="MJZ26" s="142"/>
      <c r="MKA26" s="142"/>
      <c r="MKB26" s="142"/>
      <c r="MKC26" s="142"/>
      <c r="MKD26" s="142"/>
      <c r="MKE26" s="142"/>
      <c r="MKF26" s="142"/>
      <c r="MKG26" s="142"/>
      <c r="MKH26" s="142"/>
      <c r="MKI26" s="142"/>
      <c r="MKJ26" s="142"/>
      <c r="MKK26" s="142"/>
      <c r="MKL26" s="142"/>
      <c r="MKM26" s="142"/>
      <c r="MKN26" s="142"/>
      <c r="MKO26" s="142"/>
      <c r="MKP26" s="142"/>
      <c r="MKQ26" s="142"/>
      <c r="MKR26" s="142"/>
      <c r="MKS26" s="142"/>
      <c r="MKT26" s="142"/>
      <c r="MKU26" s="142"/>
      <c r="MKV26" s="142"/>
      <c r="MKW26" s="142"/>
      <c r="MKX26" s="142"/>
      <c r="MKY26" s="142"/>
      <c r="MKZ26" s="142"/>
      <c r="MLA26" s="142"/>
      <c r="MLB26" s="142"/>
      <c r="MLC26" s="142"/>
      <c r="MLD26" s="142"/>
      <c r="MLE26" s="142"/>
      <c r="MLF26" s="142"/>
      <c r="MLG26" s="142"/>
      <c r="MLH26" s="142"/>
      <c r="MLI26" s="142"/>
      <c r="MLJ26" s="142"/>
      <c r="MLK26" s="142"/>
      <c r="MLL26" s="142"/>
      <c r="MLM26" s="142"/>
      <c r="MLN26" s="142"/>
      <c r="MLO26" s="142"/>
      <c r="MLP26" s="142"/>
      <c r="MLQ26" s="142"/>
      <c r="MLR26" s="142"/>
      <c r="MLS26" s="142"/>
      <c r="MLT26" s="142"/>
      <c r="MLU26" s="142"/>
      <c r="MLV26" s="142"/>
      <c r="MLW26" s="142"/>
      <c r="MLX26" s="142"/>
      <c r="MLY26" s="142"/>
      <c r="MLZ26" s="142"/>
      <c r="MMA26" s="142"/>
      <c r="MMB26" s="142"/>
      <c r="MMC26" s="142"/>
      <c r="MMD26" s="142"/>
      <c r="MME26" s="142"/>
      <c r="MMF26" s="142"/>
      <c r="MMG26" s="142"/>
      <c r="MMH26" s="142"/>
      <c r="MMI26" s="142"/>
      <c r="MMJ26" s="142"/>
      <c r="MMK26" s="142"/>
      <c r="MML26" s="142"/>
      <c r="MMM26" s="142"/>
      <c r="MMN26" s="142"/>
      <c r="MMO26" s="142"/>
      <c r="MMP26" s="142"/>
      <c r="MMQ26" s="142"/>
      <c r="MMR26" s="142"/>
      <c r="MMS26" s="142"/>
      <c r="MMT26" s="142"/>
      <c r="MMU26" s="142"/>
      <c r="MMV26" s="142"/>
      <c r="MMW26" s="142"/>
      <c r="MMX26" s="142"/>
      <c r="MMY26" s="142"/>
      <c r="MMZ26" s="142"/>
      <c r="MNA26" s="142"/>
      <c r="MNB26" s="142"/>
      <c r="MNC26" s="142"/>
      <c r="MND26" s="142"/>
      <c r="MNE26" s="142"/>
      <c r="MNF26" s="142"/>
      <c r="MNG26" s="142"/>
      <c r="MNH26" s="142"/>
      <c r="MNI26" s="142"/>
      <c r="MNJ26" s="142"/>
      <c r="MNK26" s="142"/>
      <c r="MNL26" s="142"/>
      <c r="MNM26" s="142"/>
      <c r="MNN26" s="142"/>
      <c r="MNO26" s="142"/>
      <c r="MNP26" s="142"/>
      <c r="MNQ26" s="142"/>
      <c r="MNR26" s="142"/>
      <c r="MNS26" s="142"/>
      <c r="MNT26" s="142"/>
      <c r="MNU26" s="142"/>
      <c r="MNV26" s="142"/>
      <c r="MNW26" s="142"/>
      <c r="MNX26" s="142"/>
      <c r="MNY26" s="142"/>
      <c r="MNZ26" s="142"/>
      <c r="MOA26" s="142"/>
      <c r="MOB26" s="142"/>
      <c r="MOC26" s="142"/>
      <c r="MOD26" s="142"/>
      <c r="MOE26" s="142"/>
      <c r="MOF26" s="142"/>
      <c r="MOG26" s="142"/>
      <c r="MOH26" s="142"/>
      <c r="MOI26" s="142"/>
      <c r="MOJ26" s="142"/>
      <c r="MOK26" s="142"/>
      <c r="MOL26" s="142"/>
      <c r="MOM26" s="142"/>
      <c r="MON26" s="142"/>
      <c r="MOO26" s="142"/>
      <c r="MOP26" s="142"/>
      <c r="MOQ26" s="142"/>
      <c r="MOR26" s="142"/>
      <c r="MOS26" s="142"/>
      <c r="MOT26" s="142"/>
      <c r="MOU26" s="142"/>
      <c r="MOV26" s="142"/>
      <c r="MOW26" s="142"/>
      <c r="MOX26" s="142"/>
      <c r="MOY26" s="142"/>
      <c r="MOZ26" s="142"/>
      <c r="MPA26" s="142"/>
      <c r="MPB26" s="142"/>
      <c r="MPC26" s="142"/>
      <c r="MPD26" s="142"/>
      <c r="MPE26" s="142"/>
      <c r="MPF26" s="142"/>
      <c r="MPG26" s="142"/>
      <c r="MPH26" s="142"/>
      <c r="MPI26" s="142"/>
      <c r="MPJ26" s="142"/>
      <c r="MPK26" s="142"/>
      <c r="MPL26" s="142"/>
      <c r="MPM26" s="142"/>
      <c r="MPN26" s="142"/>
      <c r="MPO26" s="142"/>
      <c r="MPP26" s="142"/>
      <c r="MPQ26" s="142"/>
      <c r="MPR26" s="142"/>
      <c r="MPS26" s="142"/>
      <c r="MPT26" s="142"/>
      <c r="MPU26" s="142"/>
      <c r="MPV26" s="142"/>
      <c r="MPW26" s="142"/>
      <c r="MPX26" s="142"/>
      <c r="MPY26" s="142"/>
      <c r="MPZ26" s="142"/>
      <c r="MQA26" s="142"/>
      <c r="MQB26" s="142"/>
      <c r="MQC26" s="142"/>
      <c r="MQD26" s="142"/>
      <c r="MQE26" s="142"/>
      <c r="MQF26" s="142"/>
      <c r="MQG26" s="142"/>
      <c r="MQH26" s="142"/>
      <c r="MQI26" s="142"/>
      <c r="MQJ26" s="142"/>
      <c r="MQK26" s="142"/>
      <c r="MQL26" s="142"/>
      <c r="MQM26" s="142"/>
      <c r="MQN26" s="142"/>
      <c r="MQO26" s="142"/>
      <c r="MQP26" s="142"/>
      <c r="MQQ26" s="142"/>
      <c r="MQR26" s="142"/>
      <c r="MQS26" s="142"/>
      <c r="MQT26" s="142"/>
      <c r="MQU26" s="142"/>
      <c r="MQV26" s="142"/>
      <c r="MQW26" s="142"/>
      <c r="MQX26" s="142"/>
      <c r="MQY26" s="142"/>
      <c r="MQZ26" s="142"/>
      <c r="MRA26" s="142"/>
      <c r="MRB26" s="142"/>
      <c r="MRC26" s="142"/>
      <c r="MRD26" s="142"/>
      <c r="MRE26" s="142"/>
      <c r="MRF26" s="142"/>
      <c r="MRG26" s="142"/>
      <c r="MRH26" s="142"/>
      <c r="MRI26" s="142"/>
      <c r="MRJ26" s="142"/>
      <c r="MRK26" s="142"/>
      <c r="MRL26" s="142"/>
      <c r="MRM26" s="142"/>
      <c r="MRN26" s="142"/>
      <c r="MRO26" s="142"/>
      <c r="MRP26" s="142"/>
      <c r="MRQ26" s="142"/>
      <c r="MRR26" s="142"/>
      <c r="MRS26" s="142"/>
      <c r="MRT26" s="142"/>
      <c r="MRU26" s="142"/>
      <c r="MRV26" s="142"/>
      <c r="MRW26" s="142"/>
      <c r="MRX26" s="142"/>
      <c r="MRY26" s="142"/>
      <c r="MRZ26" s="142"/>
      <c r="MSA26" s="142"/>
      <c r="MSB26" s="142"/>
      <c r="MSC26" s="142"/>
      <c r="MSD26" s="142"/>
      <c r="MSE26" s="142"/>
      <c r="MSF26" s="142"/>
      <c r="MSG26" s="142"/>
      <c r="MSH26" s="142"/>
      <c r="MSI26" s="142"/>
      <c r="MSJ26" s="142"/>
      <c r="MSK26" s="142"/>
      <c r="MSL26" s="142"/>
      <c r="MSM26" s="142"/>
      <c r="MSN26" s="142"/>
      <c r="MSO26" s="142"/>
      <c r="MSP26" s="142"/>
      <c r="MSQ26" s="142"/>
      <c r="MSR26" s="142"/>
      <c r="MSS26" s="142"/>
      <c r="MST26" s="142"/>
      <c r="MSU26" s="142"/>
      <c r="MSV26" s="142"/>
      <c r="MSW26" s="142"/>
      <c r="MSX26" s="142"/>
      <c r="MSY26" s="142"/>
      <c r="MSZ26" s="142"/>
      <c r="MTA26" s="142"/>
      <c r="MTB26" s="142"/>
      <c r="MTC26" s="142"/>
      <c r="MTD26" s="142"/>
      <c r="MTE26" s="142"/>
      <c r="MTF26" s="142"/>
      <c r="MTG26" s="142"/>
      <c r="MTH26" s="142"/>
      <c r="MTI26" s="142"/>
      <c r="MTJ26" s="142"/>
      <c r="MTK26" s="142"/>
      <c r="MTL26" s="142"/>
      <c r="MTM26" s="142"/>
      <c r="MTN26" s="142"/>
      <c r="MTO26" s="142"/>
      <c r="MTP26" s="142"/>
      <c r="MTQ26" s="142"/>
      <c r="MTR26" s="142"/>
      <c r="MTS26" s="142"/>
      <c r="MTT26" s="142"/>
      <c r="MTU26" s="142"/>
      <c r="MTV26" s="142"/>
      <c r="MTW26" s="142"/>
      <c r="MTX26" s="142"/>
      <c r="MTY26" s="142"/>
      <c r="MTZ26" s="142"/>
      <c r="MUA26" s="142"/>
      <c r="MUB26" s="142"/>
      <c r="MUC26" s="142"/>
      <c r="MUD26" s="142"/>
      <c r="MUE26" s="142"/>
      <c r="MUF26" s="142"/>
      <c r="MUG26" s="142"/>
      <c r="MUH26" s="142"/>
      <c r="MUI26" s="142"/>
      <c r="MUJ26" s="142"/>
      <c r="MUK26" s="142"/>
      <c r="MUL26" s="142"/>
      <c r="MUM26" s="142"/>
      <c r="MUN26" s="142"/>
      <c r="MUO26" s="142"/>
      <c r="MUP26" s="142"/>
      <c r="MUQ26" s="142"/>
      <c r="MUR26" s="142"/>
      <c r="MUS26" s="142"/>
      <c r="MUT26" s="142"/>
      <c r="MUU26" s="142"/>
      <c r="MUV26" s="142"/>
      <c r="MUW26" s="142"/>
      <c r="MUX26" s="142"/>
      <c r="MUY26" s="142"/>
      <c r="MUZ26" s="142"/>
      <c r="MVA26" s="142"/>
      <c r="MVB26" s="142"/>
      <c r="MVC26" s="142"/>
      <c r="MVD26" s="142"/>
      <c r="MVE26" s="142"/>
      <c r="MVF26" s="142"/>
      <c r="MVG26" s="142"/>
      <c r="MVH26" s="142"/>
      <c r="MVI26" s="142"/>
      <c r="MVJ26" s="142"/>
      <c r="MVK26" s="142"/>
      <c r="MVL26" s="142"/>
      <c r="MVM26" s="142"/>
      <c r="MVN26" s="142"/>
      <c r="MVO26" s="142"/>
      <c r="MVP26" s="142"/>
      <c r="MVQ26" s="142"/>
      <c r="MVR26" s="142"/>
      <c r="MVS26" s="142"/>
      <c r="MVT26" s="142"/>
      <c r="MVU26" s="142"/>
      <c r="MVV26" s="142"/>
      <c r="MVW26" s="142"/>
      <c r="MVX26" s="142"/>
      <c r="MVY26" s="142"/>
      <c r="MVZ26" s="142"/>
      <c r="MWA26" s="142"/>
      <c r="MWB26" s="142"/>
      <c r="MWC26" s="142"/>
      <c r="MWD26" s="142"/>
      <c r="MWE26" s="142"/>
      <c r="MWF26" s="142"/>
      <c r="MWG26" s="142"/>
      <c r="MWH26" s="142"/>
      <c r="MWI26" s="142"/>
      <c r="MWJ26" s="142"/>
      <c r="MWK26" s="142"/>
      <c r="MWL26" s="142"/>
      <c r="MWM26" s="142"/>
      <c r="MWN26" s="142"/>
      <c r="MWO26" s="142"/>
      <c r="MWP26" s="142"/>
      <c r="MWQ26" s="142"/>
      <c r="MWR26" s="142"/>
      <c r="MWS26" s="142"/>
      <c r="MWT26" s="142"/>
      <c r="MWU26" s="142"/>
      <c r="MWV26" s="142"/>
      <c r="MWW26" s="142"/>
      <c r="MWX26" s="142"/>
      <c r="MWY26" s="142"/>
      <c r="MWZ26" s="142"/>
      <c r="MXA26" s="142"/>
      <c r="MXB26" s="142"/>
      <c r="MXC26" s="142"/>
      <c r="MXD26" s="142"/>
      <c r="MXE26" s="142"/>
      <c r="MXF26" s="142"/>
      <c r="MXG26" s="142"/>
      <c r="MXH26" s="142"/>
      <c r="MXI26" s="142"/>
      <c r="MXJ26" s="142"/>
      <c r="MXK26" s="142"/>
      <c r="MXL26" s="142"/>
      <c r="MXM26" s="142"/>
      <c r="MXN26" s="142"/>
      <c r="MXO26" s="142"/>
      <c r="MXP26" s="142"/>
      <c r="MXQ26" s="142"/>
      <c r="MXR26" s="142"/>
      <c r="MXS26" s="142"/>
      <c r="MXT26" s="142"/>
      <c r="MXU26" s="142"/>
      <c r="MXV26" s="142"/>
      <c r="MXW26" s="142"/>
      <c r="MXX26" s="142"/>
      <c r="MXY26" s="142"/>
      <c r="MXZ26" s="142"/>
      <c r="MYA26" s="142"/>
      <c r="MYB26" s="142"/>
      <c r="MYC26" s="142"/>
      <c r="MYD26" s="142"/>
      <c r="MYE26" s="142"/>
      <c r="MYF26" s="142"/>
      <c r="MYG26" s="142"/>
      <c r="MYH26" s="142"/>
      <c r="MYI26" s="142"/>
      <c r="MYJ26" s="142"/>
      <c r="MYK26" s="142"/>
      <c r="MYL26" s="142"/>
      <c r="MYM26" s="142"/>
      <c r="MYN26" s="142"/>
      <c r="MYO26" s="142"/>
      <c r="MYP26" s="142"/>
      <c r="MYQ26" s="142"/>
      <c r="MYR26" s="142"/>
      <c r="MYS26" s="142"/>
      <c r="MYT26" s="142"/>
      <c r="MYU26" s="142"/>
      <c r="MYV26" s="142"/>
      <c r="MYW26" s="142"/>
      <c r="MYX26" s="142"/>
      <c r="MYY26" s="142"/>
      <c r="MYZ26" s="142"/>
      <c r="MZA26" s="142"/>
      <c r="MZB26" s="142"/>
      <c r="MZC26" s="142"/>
      <c r="MZD26" s="142"/>
      <c r="MZE26" s="142"/>
      <c r="MZF26" s="142"/>
      <c r="MZG26" s="142"/>
      <c r="MZH26" s="142"/>
      <c r="MZI26" s="142"/>
      <c r="MZJ26" s="142"/>
      <c r="MZK26" s="142"/>
      <c r="MZL26" s="142"/>
      <c r="MZM26" s="142"/>
      <c r="MZN26" s="142"/>
      <c r="MZO26" s="142"/>
      <c r="MZP26" s="142"/>
      <c r="MZQ26" s="142"/>
      <c r="MZR26" s="142"/>
      <c r="MZS26" s="142"/>
      <c r="MZT26" s="142"/>
      <c r="MZU26" s="142"/>
      <c r="MZV26" s="142"/>
      <c r="MZW26" s="142"/>
      <c r="MZX26" s="142"/>
      <c r="MZY26" s="142"/>
      <c r="MZZ26" s="142"/>
      <c r="NAA26" s="142"/>
      <c r="NAB26" s="142"/>
      <c r="NAC26" s="142"/>
      <c r="NAD26" s="142"/>
      <c r="NAE26" s="142"/>
      <c r="NAF26" s="142"/>
      <c r="NAG26" s="142"/>
      <c r="NAH26" s="142"/>
      <c r="NAI26" s="142"/>
      <c r="NAJ26" s="142"/>
      <c r="NAK26" s="142"/>
      <c r="NAL26" s="142"/>
      <c r="NAM26" s="142"/>
      <c r="NAN26" s="142"/>
      <c r="NAO26" s="142"/>
      <c r="NAP26" s="142"/>
      <c r="NAQ26" s="142"/>
      <c r="NAR26" s="142"/>
      <c r="NAS26" s="142"/>
      <c r="NAT26" s="142"/>
      <c r="NAU26" s="142"/>
      <c r="NAV26" s="142"/>
      <c r="NAW26" s="142"/>
      <c r="NAX26" s="142"/>
      <c r="NAY26" s="142"/>
      <c r="NAZ26" s="142"/>
      <c r="NBA26" s="142"/>
      <c r="NBB26" s="142"/>
      <c r="NBC26" s="142"/>
      <c r="NBD26" s="142"/>
      <c r="NBE26" s="142"/>
      <c r="NBF26" s="142"/>
      <c r="NBG26" s="142"/>
      <c r="NBH26" s="142"/>
      <c r="NBI26" s="142"/>
      <c r="NBJ26" s="142"/>
      <c r="NBK26" s="142"/>
      <c r="NBL26" s="142"/>
      <c r="NBM26" s="142"/>
      <c r="NBN26" s="142"/>
      <c r="NBO26" s="142"/>
      <c r="NBP26" s="142"/>
      <c r="NBQ26" s="142"/>
      <c r="NBR26" s="142"/>
      <c r="NBS26" s="142"/>
      <c r="NBT26" s="142"/>
      <c r="NBU26" s="142"/>
      <c r="NBV26" s="142"/>
      <c r="NBW26" s="142"/>
      <c r="NBX26" s="142"/>
      <c r="NBY26" s="142"/>
      <c r="NBZ26" s="142"/>
      <c r="NCA26" s="142"/>
      <c r="NCB26" s="142"/>
      <c r="NCC26" s="142"/>
      <c r="NCD26" s="142"/>
      <c r="NCE26" s="142"/>
      <c r="NCF26" s="142"/>
      <c r="NCG26" s="142"/>
      <c r="NCH26" s="142"/>
      <c r="NCI26" s="142"/>
      <c r="NCJ26" s="142"/>
      <c r="NCK26" s="142"/>
      <c r="NCL26" s="142"/>
      <c r="NCM26" s="142"/>
      <c r="NCN26" s="142"/>
      <c r="NCO26" s="142"/>
      <c r="NCP26" s="142"/>
      <c r="NCQ26" s="142"/>
      <c r="NCR26" s="142"/>
      <c r="NCS26" s="142"/>
      <c r="NCT26" s="142"/>
      <c r="NCU26" s="142"/>
      <c r="NCV26" s="142"/>
      <c r="NCW26" s="142"/>
      <c r="NCX26" s="142"/>
      <c r="NCY26" s="142"/>
      <c r="NCZ26" s="142"/>
      <c r="NDA26" s="142"/>
      <c r="NDB26" s="142"/>
      <c r="NDC26" s="142"/>
      <c r="NDD26" s="142"/>
      <c r="NDE26" s="142"/>
      <c r="NDF26" s="142"/>
      <c r="NDG26" s="142"/>
      <c r="NDH26" s="142"/>
      <c r="NDI26" s="142"/>
      <c r="NDJ26" s="142"/>
      <c r="NDK26" s="142"/>
      <c r="NDL26" s="142"/>
      <c r="NDM26" s="142"/>
      <c r="NDN26" s="142"/>
      <c r="NDO26" s="142"/>
      <c r="NDP26" s="142"/>
      <c r="NDQ26" s="142"/>
      <c r="NDR26" s="142"/>
      <c r="NDS26" s="142"/>
      <c r="NDT26" s="142"/>
      <c r="NDU26" s="142"/>
      <c r="NDV26" s="142"/>
      <c r="NDW26" s="142"/>
      <c r="NDX26" s="142"/>
      <c r="NDY26" s="142"/>
      <c r="NDZ26" s="142"/>
      <c r="NEA26" s="142"/>
      <c r="NEB26" s="142"/>
      <c r="NEC26" s="142"/>
      <c r="NED26" s="142"/>
      <c r="NEE26" s="142"/>
      <c r="NEF26" s="142"/>
      <c r="NEG26" s="142"/>
      <c r="NEH26" s="142"/>
      <c r="NEI26" s="142"/>
      <c r="NEJ26" s="142"/>
      <c r="NEK26" s="142"/>
      <c r="NEL26" s="142"/>
      <c r="NEM26" s="142"/>
      <c r="NEN26" s="142"/>
      <c r="NEO26" s="142"/>
      <c r="NEP26" s="142"/>
      <c r="NEQ26" s="142"/>
      <c r="NER26" s="142"/>
      <c r="NES26" s="142"/>
      <c r="NET26" s="142"/>
      <c r="NEU26" s="142"/>
      <c r="NEV26" s="142"/>
      <c r="NEW26" s="142"/>
      <c r="NEX26" s="142"/>
      <c r="NEY26" s="142"/>
      <c r="NEZ26" s="142"/>
      <c r="NFA26" s="142"/>
      <c r="NFB26" s="142"/>
      <c r="NFC26" s="142"/>
      <c r="NFD26" s="142"/>
      <c r="NFE26" s="142"/>
      <c r="NFF26" s="142"/>
      <c r="NFG26" s="142"/>
      <c r="NFH26" s="142"/>
      <c r="NFI26" s="142"/>
      <c r="NFJ26" s="142"/>
      <c r="NFK26" s="142"/>
      <c r="NFL26" s="142"/>
      <c r="NFM26" s="142"/>
      <c r="NFN26" s="142"/>
      <c r="NFO26" s="142"/>
      <c r="NFP26" s="142"/>
      <c r="NFQ26" s="142"/>
      <c r="NFR26" s="142"/>
      <c r="NFS26" s="142"/>
      <c r="NFT26" s="142"/>
      <c r="NFU26" s="142"/>
      <c r="NFV26" s="142"/>
      <c r="NFW26" s="142"/>
      <c r="NFX26" s="142"/>
      <c r="NFY26" s="142"/>
      <c r="NFZ26" s="142"/>
      <c r="NGA26" s="142"/>
      <c r="NGB26" s="142"/>
      <c r="NGC26" s="142"/>
      <c r="NGD26" s="142"/>
      <c r="NGE26" s="142"/>
      <c r="NGF26" s="142"/>
      <c r="NGG26" s="142"/>
      <c r="NGH26" s="142"/>
      <c r="NGI26" s="142"/>
      <c r="NGJ26" s="142"/>
      <c r="NGK26" s="142"/>
      <c r="NGL26" s="142"/>
      <c r="NGM26" s="142"/>
      <c r="NGN26" s="142"/>
      <c r="NGO26" s="142"/>
      <c r="NGP26" s="142"/>
      <c r="NGQ26" s="142"/>
      <c r="NGR26" s="142"/>
      <c r="NGS26" s="142"/>
      <c r="NGT26" s="142"/>
      <c r="NGU26" s="142"/>
      <c r="NGV26" s="142"/>
      <c r="NGW26" s="142"/>
      <c r="NGX26" s="142"/>
      <c r="NGY26" s="142"/>
      <c r="NGZ26" s="142"/>
      <c r="NHA26" s="142"/>
      <c r="NHB26" s="142"/>
      <c r="NHC26" s="142"/>
      <c r="NHD26" s="142"/>
      <c r="NHE26" s="142"/>
      <c r="NHF26" s="142"/>
      <c r="NHG26" s="142"/>
      <c r="NHH26" s="142"/>
      <c r="NHI26" s="142"/>
      <c r="NHJ26" s="142"/>
      <c r="NHK26" s="142"/>
      <c r="NHL26" s="142"/>
      <c r="NHM26" s="142"/>
      <c r="NHN26" s="142"/>
      <c r="NHO26" s="142"/>
      <c r="NHP26" s="142"/>
      <c r="NHQ26" s="142"/>
      <c r="NHR26" s="142"/>
      <c r="NHS26" s="142"/>
      <c r="NHT26" s="142"/>
      <c r="NHU26" s="142"/>
      <c r="NHV26" s="142"/>
      <c r="NHW26" s="142"/>
      <c r="NHX26" s="142"/>
      <c r="NHY26" s="142"/>
      <c r="NHZ26" s="142"/>
      <c r="NIA26" s="142"/>
      <c r="NIB26" s="142"/>
      <c r="NIC26" s="142"/>
      <c r="NID26" s="142"/>
      <c r="NIE26" s="142"/>
      <c r="NIF26" s="142"/>
      <c r="NIG26" s="142"/>
      <c r="NIH26" s="142"/>
      <c r="NII26" s="142"/>
      <c r="NIJ26" s="142"/>
      <c r="NIK26" s="142"/>
      <c r="NIL26" s="142"/>
      <c r="NIM26" s="142"/>
      <c r="NIN26" s="142"/>
      <c r="NIO26" s="142"/>
      <c r="NIP26" s="142"/>
      <c r="NIQ26" s="142"/>
      <c r="NIR26" s="142"/>
      <c r="NIS26" s="142"/>
      <c r="NIT26" s="142"/>
      <c r="NIU26" s="142"/>
      <c r="NIV26" s="142"/>
      <c r="NIW26" s="142"/>
      <c r="NIX26" s="142"/>
      <c r="NIY26" s="142"/>
      <c r="NIZ26" s="142"/>
      <c r="NJA26" s="142"/>
      <c r="NJB26" s="142"/>
      <c r="NJC26" s="142"/>
      <c r="NJD26" s="142"/>
      <c r="NJE26" s="142"/>
      <c r="NJF26" s="142"/>
      <c r="NJG26" s="142"/>
      <c r="NJH26" s="142"/>
      <c r="NJI26" s="142"/>
      <c r="NJJ26" s="142"/>
      <c r="NJK26" s="142"/>
      <c r="NJL26" s="142"/>
      <c r="NJM26" s="142"/>
      <c r="NJN26" s="142"/>
      <c r="NJO26" s="142"/>
      <c r="NJP26" s="142"/>
      <c r="NJQ26" s="142"/>
      <c r="NJR26" s="142"/>
      <c r="NJS26" s="142"/>
      <c r="NJT26" s="142"/>
      <c r="NJU26" s="142"/>
      <c r="NJV26" s="142"/>
      <c r="NJW26" s="142"/>
      <c r="NJX26" s="142"/>
      <c r="NJY26" s="142"/>
      <c r="NJZ26" s="142"/>
      <c r="NKA26" s="142"/>
      <c r="NKB26" s="142"/>
      <c r="NKC26" s="142"/>
      <c r="NKD26" s="142"/>
      <c r="NKE26" s="142"/>
      <c r="NKF26" s="142"/>
      <c r="NKG26" s="142"/>
      <c r="NKH26" s="142"/>
      <c r="NKI26" s="142"/>
      <c r="NKJ26" s="142"/>
      <c r="NKK26" s="142"/>
      <c r="NKL26" s="142"/>
      <c r="NKM26" s="142"/>
      <c r="NKN26" s="142"/>
      <c r="NKO26" s="142"/>
      <c r="NKP26" s="142"/>
      <c r="NKQ26" s="142"/>
      <c r="NKR26" s="142"/>
      <c r="NKS26" s="142"/>
      <c r="NKT26" s="142"/>
      <c r="NKU26" s="142"/>
      <c r="NKV26" s="142"/>
      <c r="NKW26" s="142"/>
      <c r="NKX26" s="142"/>
      <c r="NKY26" s="142"/>
      <c r="NKZ26" s="142"/>
      <c r="NLA26" s="142"/>
      <c r="NLB26" s="142"/>
      <c r="NLC26" s="142"/>
      <c r="NLD26" s="142"/>
      <c r="NLE26" s="142"/>
      <c r="NLF26" s="142"/>
      <c r="NLG26" s="142"/>
      <c r="NLH26" s="142"/>
      <c r="NLI26" s="142"/>
      <c r="NLJ26" s="142"/>
      <c r="NLK26" s="142"/>
      <c r="NLL26" s="142"/>
      <c r="NLM26" s="142"/>
      <c r="NLN26" s="142"/>
      <c r="NLO26" s="142"/>
      <c r="NLP26" s="142"/>
      <c r="NLQ26" s="142"/>
      <c r="NLR26" s="142"/>
      <c r="NLS26" s="142"/>
      <c r="NLT26" s="142"/>
      <c r="NLU26" s="142"/>
      <c r="NLV26" s="142"/>
      <c r="NLW26" s="142"/>
      <c r="NLX26" s="142"/>
      <c r="NLY26" s="142"/>
      <c r="NLZ26" s="142"/>
      <c r="NMA26" s="142"/>
      <c r="NMB26" s="142"/>
      <c r="NMC26" s="142"/>
      <c r="NMD26" s="142"/>
      <c r="NME26" s="142"/>
      <c r="NMF26" s="142"/>
      <c r="NMG26" s="142"/>
      <c r="NMH26" s="142"/>
      <c r="NMI26" s="142"/>
      <c r="NMJ26" s="142"/>
      <c r="NMK26" s="142"/>
      <c r="NML26" s="142"/>
      <c r="NMM26" s="142"/>
      <c r="NMN26" s="142"/>
      <c r="NMO26" s="142"/>
      <c r="NMP26" s="142"/>
      <c r="NMQ26" s="142"/>
      <c r="NMR26" s="142"/>
      <c r="NMS26" s="142"/>
      <c r="NMT26" s="142"/>
      <c r="NMU26" s="142"/>
      <c r="NMV26" s="142"/>
      <c r="NMW26" s="142"/>
      <c r="NMX26" s="142"/>
      <c r="NMY26" s="142"/>
      <c r="NMZ26" s="142"/>
      <c r="NNA26" s="142"/>
      <c r="NNB26" s="142"/>
      <c r="NNC26" s="142"/>
      <c r="NND26" s="142"/>
      <c r="NNE26" s="142"/>
      <c r="NNF26" s="142"/>
      <c r="NNG26" s="142"/>
      <c r="NNH26" s="142"/>
      <c r="NNI26" s="142"/>
      <c r="NNJ26" s="142"/>
      <c r="NNK26" s="142"/>
      <c r="NNL26" s="142"/>
      <c r="NNM26" s="142"/>
      <c r="NNN26" s="142"/>
      <c r="NNO26" s="142"/>
      <c r="NNP26" s="142"/>
      <c r="NNQ26" s="142"/>
      <c r="NNR26" s="142"/>
      <c r="NNS26" s="142"/>
      <c r="NNT26" s="142"/>
      <c r="NNU26" s="142"/>
      <c r="NNV26" s="142"/>
      <c r="NNW26" s="142"/>
      <c r="NNX26" s="142"/>
      <c r="NNY26" s="142"/>
      <c r="NNZ26" s="142"/>
      <c r="NOA26" s="142"/>
      <c r="NOB26" s="142"/>
      <c r="NOC26" s="142"/>
      <c r="NOD26" s="142"/>
      <c r="NOE26" s="142"/>
      <c r="NOF26" s="142"/>
      <c r="NOG26" s="142"/>
      <c r="NOH26" s="142"/>
      <c r="NOI26" s="142"/>
      <c r="NOJ26" s="142"/>
      <c r="NOK26" s="142"/>
      <c r="NOL26" s="142"/>
      <c r="NOM26" s="142"/>
      <c r="NON26" s="142"/>
      <c r="NOO26" s="142"/>
      <c r="NOP26" s="142"/>
      <c r="NOQ26" s="142"/>
      <c r="NOR26" s="142"/>
      <c r="NOS26" s="142"/>
      <c r="NOT26" s="142"/>
      <c r="NOU26" s="142"/>
      <c r="NOV26" s="142"/>
      <c r="NOW26" s="142"/>
      <c r="NOX26" s="142"/>
      <c r="NOY26" s="142"/>
      <c r="NOZ26" s="142"/>
      <c r="NPA26" s="142"/>
      <c r="NPB26" s="142"/>
      <c r="NPC26" s="142"/>
      <c r="NPD26" s="142"/>
      <c r="NPE26" s="142"/>
      <c r="NPF26" s="142"/>
      <c r="NPG26" s="142"/>
      <c r="NPH26" s="142"/>
      <c r="NPI26" s="142"/>
      <c r="NPJ26" s="142"/>
      <c r="NPK26" s="142"/>
      <c r="NPL26" s="142"/>
      <c r="NPM26" s="142"/>
      <c r="NPN26" s="142"/>
      <c r="NPO26" s="142"/>
      <c r="NPP26" s="142"/>
      <c r="NPQ26" s="142"/>
      <c r="NPR26" s="142"/>
      <c r="NPS26" s="142"/>
      <c r="NPT26" s="142"/>
      <c r="NPU26" s="142"/>
      <c r="NPV26" s="142"/>
      <c r="NPW26" s="142"/>
      <c r="NPX26" s="142"/>
      <c r="NPY26" s="142"/>
      <c r="NPZ26" s="142"/>
      <c r="NQA26" s="142"/>
      <c r="NQB26" s="142"/>
      <c r="NQC26" s="142"/>
      <c r="NQD26" s="142"/>
      <c r="NQE26" s="142"/>
      <c r="NQF26" s="142"/>
      <c r="NQG26" s="142"/>
      <c r="NQH26" s="142"/>
      <c r="NQI26" s="142"/>
      <c r="NQJ26" s="142"/>
      <c r="NQK26" s="142"/>
      <c r="NQL26" s="142"/>
      <c r="NQM26" s="142"/>
      <c r="NQN26" s="142"/>
      <c r="NQO26" s="142"/>
      <c r="NQP26" s="142"/>
      <c r="NQQ26" s="142"/>
      <c r="NQR26" s="142"/>
      <c r="NQS26" s="142"/>
      <c r="NQT26" s="142"/>
      <c r="NQU26" s="142"/>
      <c r="NQV26" s="142"/>
      <c r="NQW26" s="142"/>
      <c r="NQX26" s="142"/>
      <c r="NQY26" s="142"/>
      <c r="NQZ26" s="142"/>
      <c r="NRA26" s="142"/>
      <c r="NRB26" s="142"/>
      <c r="NRC26" s="142"/>
      <c r="NRD26" s="142"/>
      <c r="NRE26" s="142"/>
      <c r="NRF26" s="142"/>
      <c r="NRG26" s="142"/>
      <c r="NRH26" s="142"/>
      <c r="NRI26" s="142"/>
      <c r="NRJ26" s="142"/>
      <c r="NRK26" s="142"/>
      <c r="NRL26" s="142"/>
      <c r="NRM26" s="142"/>
      <c r="NRN26" s="142"/>
      <c r="NRO26" s="142"/>
      <c r="NRP26" s="142"/>
      <c r="NRQ26" s="142"/>
      <c r="NRR26" s="142"/>
      <c r="NRS26" s="142"/>
      <c r="NRT26" s="142"/>
      <c r="NRU26" s="142"/>
      <c r="NRV26" s="142"/>
      <c r="NRW26" s="142"/>
      <c r="NRX26" s="142"/>
      <c r="NRY26" s="142"/>
      <c r="NRZ26" s="142"/>
      <c r="NSA26" s="142"/>
      <c r="NSB26" s="142"/>
      <c r="NSC26" s="142"/>
      <c r="NSD26" s="142"/>
      <c r="NSE26" s="142"/>
      <c r="NSF26" s="142"/>
      <c r="NSG26" s="142"/>
      <c r="NSH26" s="142"/>
      <c r="NSI26" s="142"/>
      <c r="NSJ26" s="142"/>
      <c r="NSK26" s="142"/>
      <c r="NSL26" s="142"/>
      <c r="NSM26" s="142"/>
      <c r="NSN26" s="142"/>
      <c r="NSO26" s="142"/>
      <c r="NSP26" s="142"/>
      <c r="NSQ26" s="142"/>
      <c r="NSR26" s="142"/>
      <c r="NSS26" s="142"/>
      <c r="NST26" s="142"/>
      <c r="NSU26" s="142"/>
      <c r="NSV26" s="142"/>
      <c r="NSW26" s="142"/>
      <c r="NSX26" s="142"/>
      <c r="NSY26" s="142"/>
      <c r="NSZ26" s="142"/>
      <c r="NTA26" s="142"/>
      <c r="NTB26" s="142"/>
      <c r="NTC26" s="142"/>
      <c r="NTD26" s="142"/>
      <c r="NTE26" s="142"/>
      <c r="NTF26" s="142"/>
      <c r="NTG26" s="142"/>
      <c r="NTH26" s="142"/>
      <c r="NTI26" s="142"/>
      <c r="NTJ26" s="142"/>
      <c r="NTK26" s="142"/>
      <c r="NTL26" s="142"/>
      <c r="NTM26" s="142"/>
      <c r="NTN26" s="142"/>
      <c r="NTO26" s="142"/>
      <c r="NTP26" s="142"/>
      <c r="NTQ26" s="142"/>
      <c r="NTR26" s="142"/>
      <c r="NTS26" s="142"/>
      <c r="NTT26" s="142"/>
      <c r="NTU26" s="142"/>
      <c r="NTV26" s="142"/>
      <c r="NTW26" s="142"/>
      <c r="NTX26" s="142"/>
      <c r="NTY26" s="142"/>
      <c r="NTZ26" s="142"/>
      <c r="NUA26" s="142"/>
      <c r="NUB26" s="142"/>
      <c r="NUC26" s="142"/>
      <c r="NUD26" s="142"/>
      <c r="NUE26" s="142"/>
      <c r="NUF26" s="142"/>
      <c r="NUG26" s="142"/>
      <c r="NUH26" s="142"/>
      <c r="NUI26" s="142"/>
      <c r="NUJ26" s="142"/>
      <c r="NUK26" s="142"/>
      <c r="NUL26" s="142"/>
      <c r="NUM26" s="142"/>
      <c r="NUN26" s="142"/>
      <c r="NUO26" s="142"/>
      <c r="NUP26" s="142"/>
      <c r="NUQ26" s="142"/>
      <c r="NUR26" s="142"/>
      <c r="NUS26" s="142"/>
      <c r="NUT26" s="142"/>
      <c r="NUU26" s="142"/>
      <c r="NUV26" s="142"/>
      <c r="NUW26" s="142"/>
      <c r="NUX26" s="142"/>
      <c r="NUY26" s="142"/>
      <c r="NUZ26" s="142"/>
      <c r="NVA26" s="142"/>
      <c r="NVB26" s="142"/>
      <c r="NVC26" s="142"/>
      <c r="NVD26" s="142"/>
      <c r="NVE26" s="142"/>
      <c r="NVF26" s="142"/>
      <c r="NVG26" s="142"/>
      <c r="NVH26" s="142"/>
      <c r="NVI26" s="142"/>
      <c r="NVJ26" s="142"/>
      <c r="NVK26" s="142"/>
      <c r="NVL26" s="142"/>
      <c r="NVM26" s="142"/>
      <c r="NVN26" s="142"/>
      <c r="NVO26" s="142"/>
      <c r="NVP26" s="142"/>
      <c r="NVQ26" s="142"/>
      <c r="NVR26" s="142"/>
      <c r="NVS26" s="142"/>
      <c r="NVT26" s="142"/>
      <c r="NVU26" s="142"/>
      <c r="NVV26" s="142"/>
      <c r="NVW26" s="142"/>
      <c r="NVX26" s="142"/>
      <c r="NVY26" s="142"/>
      <c r="NVZ26" s="142"/>
      <c r="NWA26" s="142"/>
      <c r="NWB26" s="142"/>
      <c r="NWC26" s="142"/>
      <c r="NWD26" s="142"/>
      <c r="NWE26" s="142"/>
      <c r="NWF26" s="142"/>
      <c r="NWG26" s="142"/>
      <c r="NWH26" s="142"/>
      <c r="NWI26" s="142"/>
      <c r="NWJ26" s="142"/>
      <c r="NWK26" s="142"/>
      <c r="NWL26" s="142"/>
      <c r="NWM26" s="142"/>
      <c r="NWN26" s="142"/>
      <c r="NWO26" s="142"/>
      <c r="NWP26" s="142"/>
      <c r="NWQ26" s="142"/>
      <c r="NWR26" s="142"/>
      <c r="NWS26" s="142"/>
      <c r="NWT26" s="142"/>
      <c r="NWU26" s="142"/>
      <c r="NWV26" s="142"/>
      <c r="NWW26" s="142"/>
      <c r="NWX26" s="142"/>
      <c r="NWY26" s="142"/>
      <c r="NWZ26" s="142"/>
      <c r="NXA26" s="142"/>
      <c r="NXB26" s="142"/>
      <c r="NXC26" s="142"/>
      <c r="NXD26" s="142"/>
      <c r="NXE26" s="142"/>
      <c r="NXF26" s="142"/>
      <c r="NXG26" s="142"/>
      <c r="NXH26" s="142"/>
      <c r="NXI26" s="142"/>
      <c r="NXJ26" s="142"/>
      <c r="NXK26" s="142"/>
      <c r="NXL26" s="142"/>
      <c r="NXM26" s="142"/>
      <c r="NXN26" s="142"/>
      <c r="NXO26" s="142"/>
      <c r="NXP26" s="142"/>
      <c r="NXQ26" s="142"/>
      <c r="NXR26" s="142"/>
      <c r="NXS26" s="142"/>
      <c r="NXT26" s="142"/>
      <c r="NXU26" s="142"/>
      <c r="NXV26" s="142"/>
      <c r="NXW26" s="142"/>
      <c r="NXX26" s="142"/>
      <c r="NXY26" s="142"/>
      <c r="NXZ26" s="142"/>
      <c r="NYA26" s="142"/>
      <c r="NYB26" s="142"/>
      <c r="NYC26" s="142"/>
      <c r="NYD26" s="142"/>
      <c r="NYE26" s="142"/>
      <c r="NYF26" s="142"/>
      <c r="NYG26" s="142"/>
      <c r="NYH26" s="142"/>
      <c r="NYI26" s="142"/>
      <c r="NYJ26" s="142"/>
      <c r="NYK26" s="142"/>
      <c r="NYL26" s="142"/>
      <c r="NYM26" s="142"/>
      <c r="NYN26" s="142"/>
      <c r="NYO26" s="142"/>
      <c r="NYP26" s="142"/>
      <c r="NYQ26" s="142"/>
      <c r="NYR26" s="142"/>
      <c r="NYS26" s="142"/>
      <c r="NYT26" s="142"/>
      <c r="NYU26" s="142"/>
      <c r="NYV26" s="142"/>
      <c r="NYW26" s="142"/>
      <c r="NYX26" s="142"/>
      <c r="NYY26" s="142"/>
      <c r="NYZ26" s="142"/>
      <c r="NZA26" s="142"/>
      <c r="NZB26" s="142"/>
      <c r="NZC26" s="142"/>
      <c r="NZD26" s="142"/>
      <c r="NZE26" s="142"/>
      <c r="NZF26" s="142"/>
      <c r="NZG26" s="142"/>
      <c r="NZH26" s="142"/>
      <c r="NZI26" s="142"/>
      <c r="NZJ26" s="142"/>
      <c r="NZK26" s="142"/>
      <c r="NZL26" s="142"/>
      <c r="NZM26" s="142"/>
      <c r="NZN26" s="142"/>
      <c r="NZO26" s="142"/>
      <c r="NZP26" s="142"/>
      <c r="NZQ26" s="142"/>
      <c r="NZR26" s="142"/>
      <c r="NZS26" s="142"/>
      <c r="NZT26" s="142"/>
      <c r="NZU26" s="142"/>
      <c r="NZV26" s="142"/>
      <c r="NZW26" s="142"/>
      <c r="NZX26" s="142"/>
      <c r="NZY26" s="142"/>
      <c r="NZZ26" s="142"/>
      <c r="OAA26" s="142"/>
      <c r="OAB26" s="142"/>
      <c r="OAC26" s="142"/>
      <c r="OAD26" s="142"/>
      <c r="OAE26" s="142"/>
      <c r="OAF26" s="142"/>
      <c r="OAG26" s="142"/>
      <c r="OAH26" s="142"/>
      <c r="OAI26" s="142"/>
      <c r="OAJ26" s="142"/>
      <c r="OAK26" s="142"/>
      <c r="OAL26" s="142"/>
      <c r="OAM26" s="142"/>
      <c r="OAN26" s="142"/>
      <c r="OAO26" s="142"/>
      <c r="OAP26" s="142"/>
      <c r="OAQ26" s="142"/>
      <c r="OAR26" s="142"/>
      <c r="OAS26" s="142"/>
      <c r="OAT26" s="142"/>
      <c r="OAU26" s="142"/>
      <c r="OAV26" s="142"/>
      <c r="OAW26" s="142"/>
      <c r="OAX26" s="142"/>
      <c r="OAY26" s="142"/>
      <c r="OAZ26" s="142"/>
      <c r="OBA26" s="142"/>
      <c r="OBB26" s="142"/>
      <c r="OBC26" s="142"/>
      <c r="OBD26" s="142"/>
      <c r="OBE26" s="142"/>
      <c r="OBF26" s="142"/>
      <c r="OBG26" s="142"/>
      <c r="OBH26" s="142"/>
      <c r="OBI26" s="142"/>
      <c r="OBJ26" s="142"/>
      <c r="OBK26" s="142"/>
      <c r="OBL26" s="142"/>
      <c r="OBM26" s="142"/>
      <c r="OBN26" s="142"/>
      <c r="OBO26" s="142"/>
      <c r="OBP26" s="142"/>
      <c r="OBQ26" s="142"/>
      <c r="OBR26" s="142"/>
      <c r="OBS26" s="142"/>
      <c r="OBT26" s="142"/>
      <c r="OBU26" s="142"/>
      <c r="OBV26" s="142"/>
      <c r="OBW26" s="142"/>
      <c r="OBX26" s="142"/>
      <c r="OBY26" s="142"/>
      <c r="OBZ26" s="142"/>
      <c r="OCA26" s="142"/>
      <c r="OCB26" s="142"/>
      <c r="OCC26" s="142"/>
      <c r="OCD26" s="142"/>
      <c r="OCE26" s="142"/>
      <c r="OCF26" s="142"/>
      <c r="OCG26" s="142"/>
      <c r="OCH26" s="142"/>
      <c r="OCI26" s="142"/>
      <c r="OCJ26" s="142"/>
      <c r="OCK26" s="142"/>
      <c r="OCL26" s="142"/>
      <c r="OCM26" s="142"/>
      <c r="OCN26" s="142"/>
      <c r="OCO26" s="142"/>
      <c r="OCP26" s="142"/>
      <c r="OCQ26" s="142"/>
      <c r="OCR26" s="142"/>
      <c r="OCS26" s="142"/>
      <c r="OCT26" s="142"/>
      <c r="OCU26" s="142"/>
      <c r="OCV26" s="142"/>
      <c r="OCW26" s="142"/>
      <c r="OCX26" s="142"/>
      <c r="OCY26" s="142"/>
      <c r="OCZ26" s="142"/>
      <c r="ODA26" s="142"/>
      <c r="ODB26" s="142"/>
      <c r="ODC26" s="142"/>
      <c r="ODD26" s="142"/>
      <c r="ODE26" s="142"/>
      <c r="ODF26" s="142"/>
      <c r="ODG26" s="142"/>
      <c r="ODH26" s="142"/>
      <c r="ODI26" s="142"/>
      <c r="ODJ26" s="142"/>
      <c r="ODK26" s="142"/>
      <c r="ODL26" s="142"/>
      <c r="ODM26" s="142"/>
      <c r="ODN26" s="142"/>
      <c r="ODO26" s="142"/>
      <c r="ODP26" s="142"/>
      <c r="ODQ26" s="142"/>
      <c r="ODR26" s="142"/>
      <c r="ODS26" s="142"/>
      <c r="ODT26" s="142"/>
      <c r="ODU26" s="142"/>
      <c r="ODV26" s="142"/>
      <c r="ODW26" s="142"/>
      <c r="ODX26" s="142"/>
      <c r="ODY26" s="142"/>
      <c r="ODZ26" s="142"/>
      <c r="OEA26" s="142"/>
      <c r="OEB26" s="142"/>
      <c r="OEC26" s="142"/>
      <c r="OED26" s="142"/>
      <c r="OEE26" s="142"/>
      <c r="OEF26" s="142"/>
      <c r="OEG26" s="142"/>
      <c r="OEH26" s="142"/>
      <c r="OEI26" s="142"/>
      <c r="OEJ26" s="142"/>
      <c r="OEK26" s="142"/>
      <c r="OEL26" s="142"/>
      <c r="OEM26" s="142"/>
      <c r="OEN26" s="142"/>
      <c r="OEO26" s="142"/>
      <c r="OEP26" s="142"/>
      <c r="OEQ26" s="142"/>
      <c r="OER26" s="142"/>
      <c r="OES26" s="142"/>
      <c r="OET26" s="142"/>
      <c r="OEU26" s="142"/>
      <c r="OEV26" s="142"/>
      <c r="OEW26" s="142"/>
      <c r="OEX26" s="142"/>
      <c r="OEY26" s="142"/>
      <c r="OEZ26" s="142"/>
      <c r="OFA26" s="142"/>
      <c r="OFB26" s="142"/>
      <c r="OFC26" s="142"/>
      <c r="OFD26" s="142"/>
      <c r="OFE26" s="142"/>
      <c r="OFF26" s="142"/>
      <c r="OFG26" s="142"/>
      <c r="OFH26" s="142"/>
      <c r="OFI26" s="142"/>
      <c r="OFJ26" s="142"/>
      <c r="OFK26" s="142"/>
      <c r="OFL26" s="142"/>
      <c r="OFM26" s="142"/>
      <c r="OFN26" s="142"/>
      <c r="OFO26" s="142"/>
      <c r="OFP26" s="142"/>
      <c r="OFQ26" s="142"/>
      <c r="OFR26" s="142"/>
      <c r="OFS26" s="142"/>
      <c r="OFT26" s="142"/>
      <c r="OFU26" s="142"/>
      <c r="OFV26" s="142"/>
      <c r="OFW26" s="142"/>
      <c r="OFX26" s="142"/>
      <c r="OFY26" s="142"/>
      <c r="OFZ26" s="142"/>
      <c r="OGA26" s="142"/>
      <c r="OGB26" s="142"/>
      <c r="OGC26" s="142"/>
      <c r="OGD26" s="142"/>
      <c r="OGE26" s="142"/>
      <c r="OGF26" s="142"/>
      <c r="OGG26" s="142"/>
      <c r="OGH26" s="142"/>
      <c r="OGI26" s="142"/>
      <c r="OGJ26" s="142"/>
      <c r="OGK26" s="142"/>
      <c r="OGL26" s="142"/>
      <c r="OGM26" s="142"/>
      <c r="OGN26" s="142"/>
      <c r="OGO26" s="142"/>
      <c r="OGP26" s="142"/>
      <c r="OGQ26" s="142"/>
      <c r="OGR26" s="142"/>
      <c r="OGS26" s="142"/>
      <c r="OGT26" s="142"/>
      <c r="OGU26" s="142"/>
      <c r="OGV26" s="142"/>
      <c r="OGW26" s="142"/>
      <c r="OGX26" s="142"/>
      <c r="OGY26" s="142"/>
      <c r="OGZ26" s="142"/>
      <c r="OHA26" s="142"/>
      <c r="OHB26" s="142"/>
      <c r="OHC26" s="142"/>
      <c r="OHD26" s="142"/>
      <c r="OHE26" s="142"/>
      <c r="OHF26" s="142"/>
      <c r="OHG26" s="142"/>
      <c r="OHH26" s="142"/>
      <c r="OHI26" s="142"/>
      <c r="OHJ26" s="142"/>
      <c r="OHK26" s="142"/>
      <c r="OHL26" s="142"/>
      <c r="OHM26" s="142"/>
      <c r="OHN26" s="142"/>
      <c r="OHO26" s="142"/>
      <c r="OHP26" s="142"/>
      <c r="OHQ26" s="142"/>
      <c r="OHR26" s="142"/>
      <c r="OHS26" s="142"/>
      <c r="OHT26" s="142"/>
      <c r="OHU26" s="142"/>
      <c r="OHV26" s="142"/>
      <c r="OHW26" s="142"/>
      <c r="OHX26" s="142"/>
      <c r="OHY26" s="142"/>
      <c r="OHZ26" s="142"/>
      <c r="OIA26" s="142"/>
      <c r="OIB26" s="142"/>
      <c r="OIC26" s="142"/>
      <c r="OID26" s="142"/>
      <c r="OIE26" s="142"/>
      <c r="OIF26" s="142"/>
      <c r="OIG26" s="142"/>
      <c r="OIH26" s="142"/>
      <c r="OII26" s="142"/>
      <c r="OIJ26" s="142"/>
      <c r="OIK26" s="142"/>
      <c r="OIL26" s="142"/>
      <c r="OIM26" s="142"/>
      <c r="OIN26" s="142"/>
      <c r="OIO26" s="142"/>
      <c r="OIP26" s="142"/>
      <c r="OIQ26" s="142"/>
      <c r="OIR26" s="142"/>
      <c r="OIS26" s="142"/>
      <c r="OIT26" s="142"/>
      <c r="OIU26" s="142"/>
      <c r="OIV26" s="142"/>
      <c r="OIW26" s="142"/>
      <c r="OIX26" s="142"/>
      <c r="OIY26" s="142"/>
      <c r="OIZ26" s="142"/>
      <c r="OJA26" s="142"/>
      <c r="OJB26" s="142"/>
      <c r="OJC26" s="142"/>
      <c r="OJD26" s="142"/>
      <c r="OJE26" s="142"/>
      <c r="OJF26" s="142"/>
      <c r="OJG26" s="142"/>
      <c r="OJH26" s="142"/>
      <c r="OJI26" s="142"/>
      <c r="OJJ26" s="142"/>
      <c r="OJK26" s="142"/>
      <c r="OJL26" s="142"/>
      <c r="OJM26" s="142"/>
      <c r="OJN26" s="142"/>
      <c r="OJO26" s="142"/>
      <c r="OJP26" s="142"/>
      <c r="OJQ26" s="142"/>
      <c r="OJR26" s="142"/>
      <c r="OJS26" s="142"/>
      <c r="OJT26" s="142"/>
      <c r="OJU26" s="142"/>
      <c r="OJV26" s="142"/>
      <c r="OJW26" s="142"/>
      <c r="OJX26" s="142"/>
      <c r="OJY26" s="142"/>
      <c r="OJZ26" s="142"/>
      <c r="OKA26" s="142"/>
      <c r="OKB26" s="142"/>
      <c r="OKC26" s="142"/>
      <c r="OKD26" s="142"/>
      <c r="OKE26" s="142"/>
      <c r="OKF26" s="142"/>
      <c r="OKG26" s="142"/>
      <c r="OKH26" s="142"/>
      <c r="OKI26" s="142"/>
      <c r="OKJ26" s="142"/>
      <c r="OKK26" s="142"/>
      <c r="OKL26" s="142"/>
      <c r="OKM26" s="142"/>
      <c r="OKN26" s="142"/>
      <c r="OKO26" s="142"/>
      <c r="OKP26" s="142"/>
      <c r="OKQ26" s="142"/>
      <c r="OKR26" s="142"/>
      <c r="OKS26" s="142"/>
      <c r="OKT26" s="142"/>
      <c r="OKU26" s="142"/>
      <c r="OKV26" s="142"/>
      <c r="OKW26" s="142"/>
      <c r="OKX26" s="142"/>
      <c r="OKY26" s="142"/>
      <c r="OKZ26" s="142"/>
      <c r="OLA26" s="142"/>
      <c r="OLB26" s="142"/>
      <c r="OLC26" s="142"/>
      <c r="OLD26" s="142"/>
      <c r="OLE26" s="142"/>
      <c r="OLF26" s="142"/>
      <c r="OLG26" s="142"/>
      <c r="OLH26" s="142"/>
      <c r="OLI26" s="142"/>
      <c r="OLJ26" s="142"/>
      <c r="OLK26" s="142"/>
      <c r="OLL26" s="142"/>
      <c r="OLM26" s="142"/>
      <c r="OLN26" s="142"/>
      <c r="OLO26" s="142"/>
      <c r="OLP26" s="142"/>
      <c r="OLQ26" s="142"/>
      <c r="OLR26" s="142"/>
      <c r="OLS26" s="142"/>
      <c r="OLT26" s="142"/>
      <c r="OLU26" s="142"/>
      <c r="OLV26" s="142"/>
      <c r="OLW26" s="142"/>
      <c r="OLX26" s="142"/>
      <c r="OLY26" s="142"/>
      <c r="OLZ26" s="142"/>
      <c r="OMA26" s="142"/>
      <c r="OMB26" s="142"/>
      <c r="OMC26" s="142"/>
      <c r="OMD26" s="142"/>
      <c r="OME26" s="142"/>
      <c r="OMF26" s="142"/>
      <c r="OMG26" s="142"/>
      <c r="OMH26" s="142"/>
      <c r="OMI26" s="142"/>
      <c r="OMJ26" s="142"/>
      <c r="OMK26" s="142"/>
      <c r="OML26" s="142"/>
      <c r="OMM26" s="142"/>
      <c r="OMN26" s="142"/>
      <c r="OMO26" s="142"/>
      <c r="OMP26" s="142"/>
      <c r="OMQ26" s="142"/>
      <c r="OMR26" s="142"/>
      <c r="OMS26" s="142"/>
      <c r="OMT26" s="142"/>
      <c r="OMU26" s="142"/>
      <c r="OMV26" s="142"/>
      <c r="OMW26" s="142"/>
      <c r="OMX26" s="142"/>
      <c r="OMY26" s="142"/>
      <c r="OMZ26" s="142"/>
      <c r="ONA26" s="142"/>
      <c r="ONB26" s="142"/>
      <c r="ONC26" s="142"/>
      <c r="OND26" s="142"/>
      <c r="ONE26" s="142"/>
      <c r="ONF26" s="142"/>
      <c r="ONG26" s="142"/>
      <c r="ONH26" s="142"/>
      <c r="ONI26" s="142"/>
      <c r="ONJ26" s="142"/>
      <c r="ONK26" s="142"/>
      <c r="ONL26" s="142"/>
      <c r="ONM26" s="142"/>
      <c r="ONN26" s="142"/>
      <c r="ONO26" s="142"/>
      <c r="ONP26" s="142"/>
      <c r="ONQ26" s="142"/>
      <c r="ONR26" s="142"/>
      <c r="ONS26" s="142"/>
      <c r="ONT26" s="142"/>
      <c r="ONU26" s="142"/>
      <c r="ONV26" s="142"/>
      <c r="ONW26" s="142"/>
      <c r="ONX26" s="142"/>
      <c r="ONY26" s="142"/>
      <c r="ONZ26" s="142"/>
      <c r="OOA26" s="142"/>
      <c r="OOB26" s="142"/>
      <c r="OOC26" s="142"/>
      <c r="OOD26" s="142"/>
      <c r="OOE26" s="142"/>
      <c r="OOF26" s="142"/>
      <c r="OOG26" s="142"/>
      <c r="OOH26" s="142"/>
      <c r="OOI26" s="142"/>
      <c r="OOJ26" s="142"/>
      <c r="OOK26" s="142"/>
      <c r="OOL26" s="142"/>
      <c r="OOM26" s="142"/>
      <c r="OON26" s="142"/>
      <c r="OOO26" s="142"/>
      <c r="OOP26" s="142"/>
      <c r="OOQ26" s="142"/>
      <c r="OOR26" s="142"/>
      <c r="OOS26" s="142"/>
      <c r="OOT26" s="142"/>
      <c r="OOU26" s="142"/>
      <c r="OOV26" s="142"/>
      <c r="OOW26" s="142"/>
      <c r="OOX26" s="142"/>
      <c r="OOY26" s="142"/>
      <c r="OOZ26" s="142"/>
      <c r="OPA26" s="142"/>
      <c r="OPB26" s="142"/>
      <c r="OPC26" s="142"/>
      <c r="OPD26" s="142"/>
      <c r="OPE26" s="142"/>
      <c r="OPF26" s="142"/>
      <c r="OPG26" s="142"/>
      <c r="OPH26" s="142"/>
      <c r="OPI26" s="142"/>
      <c r="OPJ26" s="142"/>
      <c r="OPK26" s="142"/>
      <c r="OPL26" s="142"/>
      <c r="OPM26" s="142"/>
      <c r="OPN26" s="142"/>
      <c r="OPO26" s="142"/>
      <c r="OPP26" s="142"/>
      <c r="OPQ26" s="142"/>
      <c r="OPR26" s="142"/>
      <c r="OPS26" s="142"/>
      <c r="OPT26" s="142"/>
      <c r="OPU26" s="142"/>
      <c r="OPV26" s="142"/>
      <c r="OPW26" s="142"/>
      <c r="OPX26" s="142"/>
      <c r="OPY26" s="142"/>
      <c r="OPZ26" s="142"/>
      <c r="OQA26" s="142"/>
      <c r="OQB26" s="142"/>
      <c r="OQC26" s="142"/>
      <c r="OQD26" s="142"/>
      <c r="OQE26" s="142"/>
      <c r="OQF26" s="142"/>
      <c r="OQG26" s="142"/>
      <c r="OQH26" s="142"/>
      <c r="OQI26" s="142"/>
      <c r="OQJ26" s="142"/>
      <c r="OQK26" s="142"/>
      <c r="OQL26" s="142"/>
      <c r="OQM26" s="142"/>
      <c r="OQN26" s="142"/>
      <c r="OQO26" s="142"/>
      <c r="OQP26" s="142"/>
      <c r="OQQ26" s="142"/>
      <c r="OQR26" s="142"/>
      <c r="OQS26" s="142"/>
      <c r="OQT26" s="142"/>
      <c r="OQU26" s="142"/>
      <c r="OQV26" s="142"/>
      <c r="OQW26" s="142"/>
      <c r="OQX26" s="142"/>
      <c r="OQY26" s="142"/>
      <c r="OQZ26" s="142"/>
      <c r="ORA26" s="142"/>
      <c r="ORB26" s="142"/>
      <c r="ORC26" s="142"/>
      <c r="ORD26" s="142"/>
      <c r="ORE26" s="142"/>
      <c r="ORF26" s="142"/>
      <c r="ORG26" s="142"/>
      <c r="ORH26" s="142"/>
      <c r="ORI26" s="142"/>
      <c r="ORJ26" s="142"/>
      <c r="ORK26" s="142"/>
      <c r="ORL26" s="142"/>
      <c r="ORM26" s="142"/>
      <c r="ORN26" s="142"/>
      <c r="ORO26" s="142"/>
      <c r="ORP26" s="142"/>
      <c r="ORQ26" s="142"/>
      <c r="ORR26" s="142"/>
      <c r="ORS26" s="142"/>
      <c r="ORT26" s="142"/>
      <c r="ORU26" s="142"/>
      <c r="ORV26" s="142"/>
      <c r="ORW26" s="142"/>
      <c r="ORX26" s="142"/>
      <c r="ORY26" s="142"/>
      <c r="ORZ26" s="142"/>
      <c r="OSA26" s="142"/>
      <c r="OSB26" s="142"/>
      <c r="OSC26" s="142"/>
      <c r="OSD26" s="142"/>
      <c r="OSE26" s="142"/>
      <c r="OSF26" s="142"/>
      <c r="OSG26" s="142"/>
      <c r="OSH26" s="142"/>
      <c r="OSI26" s="142"/>
      <c r="OSJ26" s="142"/>
      <c r="OSK26" s="142"/>
      <c r="OSL26" s="142"/>
      <c r="OSM26" s="142"/>
      <c r="OSN26" s="142"/>
      <c r="OSO26" s="142"/>
      <c r="OSP26" s="142"/>
      <c r="OSQ26" s="142"/>
      <c r="OSR26" s="142"/>
      <c r="OSS26" s="142"/>
      <c r="OST26" s="142"/>
      <c r="OSU26" s="142"/>
      <c r="OSV26" s="142"/>
      <c r="OSW26" s="142"/>
      <c r="OSX26" s="142"/>
      <c r="OSY26" s="142"/>
      <c r="OSZ26" s="142"/>
      <c r="OTA26" s="142"/>
      <c r="OTB26" s="142"/>
      <c r="OTC26" s="142"/>
      <c r="OTD26" s="142"/>
      <c r="OTE26" s="142"/>
      <c r="OTF26" s="142"/>
      <c r="OTG26" s="142"/>
      <c r="OTH26" s="142"/>
      <c r="OTI26" s="142"/>
      <c r="OTJ26" s="142"/>
      <c r="OTK26" s="142"/>
      <c r="OTL26" s="142"/>
      <c r="OTM26" s="142"/>
      <c r="OTN26" s="142"/>
      <c r="OTO26" s="142"/>
      <c r="OTP26" s="142"/>
      <c r="OTQ26" s="142"/>
      <c r="OTR26" s="142"/>
      <c r="OTS26" s="142"/>
      <c r="OTT26" s="142"/>
      <c r="OTU26" s="142"/>
      <c r="OTV26" s="142"/>
      <c r="OTW26" s="142"/>
      <c r="OTX26" s="142"/>
      <c r="OTY26" s="142"/>
      <c r="OTZ26" s="142"/>
      <c r="OUA26" s="142"/>
      <c r="OUB26" s="142"/>
      <c r="OUC26" s="142"/>
      <c r="OUD26" s="142"/>
      <c r="OUE26" s="142"/>
      <c r="OUF26" s="142"/>
      <c r="OUG26" s="142"/>
      <c r="OUH26" s="142"/>
      <c r="OUI26" s="142"/>
      <c r="OUJ26" s="142"/>
      <c r="OUK26" s="142"/>
      <c r="OUL26" s="142"/>
      <c r="OUM26" s="142"/>
      <c r="OUN26" s="142"/>
      <c r="OUO26" s="142"/>
      <c r="OUP26" s="142"/>
      <c r="OUQ26" s="142"/>
      <c r="OUR26" s="142"/>
      <c r="OUS26" s="142"/>
      <c r="OUT26" s="142"/>
      <c r="OUU26" s="142"/>
      <c r="OUV26" s="142"/>
      <c r="OUW26" s="142"/>
      <c r="OUX26" s="142"/>
      <c r="OUY26" s="142"/>
      <c r="OUZ26" s="142"/>
      <c r="OVA26" s="142"/>
      <c r="OVB26" s="142"/>
      <c r="OVC26" s="142"/>
      <c r="OVD26" s="142"/>
      <c r="OVE26" s="142"/>
      <c r="OVF26" s="142"/>
      <c r="OVG26" s="142"/>
      <c r="OVH26" s="142"/>
      <c r="OVI26" s="142"/>
      <c r="OVJ26" s="142"/>
      <c r="OVK26" s="142"/>
      <c r="OVL26" s="142"/>
      <c r="OVM26" s="142"/>
      <c r="OVN26" s="142"/>
      <c r="OVO26" s="142"/>
      <c r="OVP26" s="142"/>
      <c r="OVQ26" s="142"/>
      <c r="OVR26" s="142"/>
      <c r="OVS26" s="142"/>
      <c r="OVT26" s="142"/>
      <c r="OVU26" s="142"/>
      <c r="OVV26" s="142"/>
      <c r="OVW26" s="142"/>
      <c r="OVX26" s="142"/>
      <c r="OVY26" s="142"/>
      <c r="OVZ26" s="142"/>
      <c r="OWA26" s="142"/>
      <c r="OWB26" s="142"/>
      <c r="OWC26" s="142"/>
      <c r="OWD26" s="142"/>
      <c r="OWE26" s="142"/>
      <c r="OWF26" s="142"/>
      <c r="OWG26" s="142"/>
      <c r="OWH26" s="142"/>
      <c r="OWI26" s="142"/>
      <c r="OWJ26" s="142"/>
      <c r="OWK26" s="142"/>
      <c r="OWL26" s="142"/>
      <c r="OWM26" s="142"/>
      <c r="OWN26" s="142"/>
      <c r="OWO26" s="142"/>
      <c r="OWP26" s="142"/>
      <c r="OWQ26" s="142"/>
      <c r="OWR26" s="142"/>
      <c r="OWS26" s="142"/>
      <c r="OWT26" s="142"/>
      <c r="OWU26" s="142"/>
      <c r="OWV26" s="142"/>
      <c r="OWW26" s="142"/>
      <c r="OWX26" s="142"/>
      <c r="OWY26" s="142"/>
      <c r="OWZ26" s="142"/>
      <c r="OXA26" s="142"/>
      <c r="OXB26" s="142"/>
      <c r="OXC26" s="142"/>
      <c r="OXD26" s="142"/>
      <c r="OXE26" s="142"/>
      <c r="OXF26" s="142"/>
      <c r="OXG26" s="142"/>
      <c r="OXH26" s="142"/>
      <c r="OXI26" s="142"/>
      <c r="OXJ26" s="142"/>
      <c r="OXK26" s="142"/>
      <c r="OXL26" s="142"/>
      <c r="OXM26" s="142"/>
      <c r="OXN26" s="142"/>
      <c r="OXO26" s="142"/>
      <c r="OXP26" s="142"/>
      <c r="OXQ26" s="142"/>
      <c r="OXR26" s="142"/>
      <c r="OXS26" s="142"/>
      <c r="OXT26" s="142"/>
      <c r="OXU26" s="142"/>
      <c r="OXV26" s="142"/>
      <c r="OXW26" s="142"/>
      <c r="OXX26" s="142"/>
      <c r="OXY26" s="142"/>
      <c r="OXZ26" s="142"/>
      <c r="OYA26" s="142"/>
      <c r="OYB26" s="142"/>
      <c r="OYC26" s="142"/>
      <c r="OYD26" s="142"/>
      <c r="OYE26" s="142"/>
      <c r="OYF26" s="142"/>
      <c r="OYG26" s="142"/>
      <c r="OYH26" s="142"/>
      <c r="OYI26" s="142"/>
      <c r="OYJ26" s="142"/>
      <c r="OYK26" s="142"/>
      <c r="OYL26" s="142"/>
      <c r="OYM26" s="142"/>
      <c r="OYN26" s="142"/>
      <c r="OYO26" s="142"/>
      <c r="OYP26" s="142"/>
      <c r="OYQ26" s="142"/>
      <c r="OYR26" s="142"/>
      <c r="OYS26" s="142"/>
      <c r="OYT26" s="142"/>
      <c r="OYU26" s="142"/>
      <c r="OYV26" s="142"/>
      <c r="OYW26" s="142"/>
      <c r="OYX26" s="142"/>
      <c r="OYY26" s="142"/>
      <c r="OYZ26" s="142"/>
      <c r="OZA26" s="142"/>
      <c r="OZB26" s="142"/>
      <c r="OZC26" s="142"/>
      <c r="OZD26" s="142"/>
      <c r="OZE26" s="142"/>
      <c r="OZF26" s="142"/>
      <c r="OZG26" s="142"/>
      <c r="OZH26" s="142"/>
      <c r="OZI26" s="142"/>
      <c r="OZJ26" s="142"/>
      <c r="OZK26" s="142"/>
      <c r="OZL26" s="142"/>
      <c r="OZM26" s="142"/>
      <c r="OZN26" s="142"/>
      <c r="OZO26" s="142"/>
      <c r="OZP26" s="142"/>
      <c r="OZQ26" s="142"/>
      <c r="OZR26" s="142"/>
      <c r="OZS26" s="142"/>
      <c r="OZT26" s="142"/>
      <c r="OZU26" s="142"/>
      <c r="OZV26" s="142"/>
      <c r="OZW26" s="142"/>
      <c r="OZX26" s="142"/>
      <c r="OZY26" s="142"/>
      <c r="OZZ26" s="142"/>
      <c r="PAA26" s="142"/>
      <c r="PAB26" s="142"/>
      <c r="PAC26" s="142"/>
      <c r="PAD26" s="142"/>
      <c r="PAE26" s="142"/>
      <c r="PAF26" s="142"/>
      <c r="PAG26" s="142"/>
      <c r="PAH26" s="142"/>
      <c r="PAI26" s="142"/>
      <c r="PAJ26" s="142"/>
      <c r="PAK26" s="142"/>
      <c r="PAL26" s="142"/>
      <c r="PAM26" s="142"/>
      <c r="PAN26" s="142"/>
      <c r="PAO26" s="142"/>
      <c r="PAP26" s="142"/>
      <c r="PAQ26" s="142"/>
      <c r="PAR26" s="142"/>
      <c r="PAS26" s="142"/>
      <c r="PAT26" s="142"/>
      <c r="PAU26" s="142"/>
      <c r="PAV26" s="142"/>
      <c r="PAW26" s="142"/>
      <c r="PAX26" s="142"/>
      <c r="PAY26" s="142"/>
      <c r="PAZ26" s="142"/>
      <c r="PBA26" s="142"/>
      <c r="PBB26" s="142"/>
      <c r="PBC26" s="142"/>
      <c r="PBD26" s="142"/>
      <c r="PBE26" s="142"/>
      <c r="PBF26" s="142"/>
      <c r="PBG26" s="142"/>
      <c r="PBH26" s="142"/>
      <c r="PBI26" s="142"/>
      <c r="PBJ26" s="142"/>
      <c r="PBK26" s="142"/>
      <c r="PBL26" s="142"/>
      <c r="PBM26" s="142"/>
      <c r="PBN26" s="142"/>
      <c r="PBO26" s="142"/>
      <c r="PBP26" s="142"/>
      <c r="PBQ26" s="142"/>
      <c r="PBR26" s="142"/>
      <c r="PBS26" s="142"/>
      <c r="PBT26" s="142"/>
      <c r="PBU26" s="142"/>
      <c r="PBV26" s="142"/>
      <c r="PBW26" s="142"/>
      <c r="PBX26" s="142"/>
      <c r="PBY26" s="142"/>
      <c r="PBZ26" s="142"/>
      <c r="PCA26" s="142"/>
      <c r="PCB26" s="142"/>
      <c r="PCC26" s="142"/>
      <c r="PCD26" s="142"/>
      <c r="PCE26" s="142"/>
      <c r="PCF26" s="142"/>
      <c r="PCG26" s="142"/>
      <c r="PCH26" s="142"/>
      <c r="PCI26" s="142"/>
      <c r="PCJ26" s="142"/>
      <c r="PCK26" s="142"/>
      <c r="PCL26" s="142"/>
      <c r="PCM26" s="142"/>
      <c r="PCN26" s="142"/>
      <c r="PCO26" s="142"/>
      <c r="PCP26" s="142"/>
      <c r="PCQ26" s="142"/>
      <c r="PCR26" s="142"/>
      <c r="PCS26" s="142"/>
      <c r="PCT26" s="142"/>
      <c r="PCU26" s="142"/>
      <c r="PCV26" s="142"/>
      <c r="PCW26" s="142"/>
      <c r="PCX26" s="142"/>
      <c r="PCY26" s="142"/>
      <c r="PCZ26" s="142"/>
      <c r="PDA26" s="142"/>
      <c r="PDB26" s="142"/>
      <c r="PDC26" s="142"/>
      <c r="PDD26" s="142"/>
      <c r="PDE26" s="142"/>
      <c r="PDF26" s="142"/>
      <c r="PDG26" s="142"/>
      <c r="PDH26" s="142"/>
      <c r="PDI26" s="142"/>
      <c r="PDJ26" s="142"/>
      <c r="PDK26" s="142"/>
      <c r="PDL26" s="142"/>
      <c r="PDM26" s="142"/>
      <c r="PDN26" s="142"/>
      <c r="PDO26" s="142"/>
      <c r="PDP26" s="142"/>
      <c r="PDQ26" s="142"/>
      <c r="PDR26" s="142"/>
      <c r="PDS26" s="142"/>
      <c r="PDT26" s="142"/>
      <c r="PDU26" s="142"/>
      <c r="PDV26" s="142"/>
      <c r="PDW26" s="142"/>
      <c r="PDX26" s="142"/>
      <c r="PDY26" s="142"/>
      <c r="PDZ26" s="142"/>
      <c r="PEA26" s="142"/>
      <c r="PEB26" s="142"/>
      <c r="PEC26" s="142"/>
      <c r="PED26" s="142"/>
      <c r="PEE26" s="142"/>
      <c r="PEF26" s="142"/>
      <c r="PEG26" s="142"/>
      <c r="PEH26" s="142"/>
      <c r="PEI26" s="142"/>
      <c r="PEJ26" s="142"/>
      <c r="PEK26" s="142"/>
      <c r="PEL26" s="142"/>
      <c r="PEM26" s="142"/>
      <c r="PEN26" s="142"/>
      <c r="PEO26" s="142"/>
      <c r="PEP26" s="142"/>
      <c r="PEQ26" s="142"/>
      <c r="PER26" s="142"/>
      <c r="PES26" s="142"/>
      <c r="PET26" s="142"/>
      <c r="PEU26" s="142"/>
      <c r="PEV26" s="142"/>
      <c r="PEW26" s="142"/>
      <c r="PEX26" s="142"/>
      <c r="PEY26" s="142"/>
      <c r="PEZ26" s="142"/>
      <c r="PFA26" s="142"/>
      <c r="PFB26" s="142"/>
      <c r="PFC26" s="142"/>
      <c r="PFD26" s="142"/>
      <c r="PFE26" s="142"/>
      <c r="PFF26" s="142"/>
      <c r="PFG26" s="142"/>
      <c r="PFH26" s="142"/>
      <c r="PFI26" s="142"/>
      <c r="PFJ26" s="142"/>
      <c r="PFK26" s="142"/>
      <c r="PFL26" s="142"/>
      <c r="PFM26" s="142"/>
      <c r="PFN26" s="142"/>
      <c r="PFO26" s="142"/>
      <c r="PFP26" s="142"/>
      <c r="PFQ26" s="142"/>
      <c r="PFR26" s="142"/>
      <c r="PFS26" s="142"/>
      <c r="PFT26" s="142"/>
      <c r="PFU26" s="142"/>
      <c r="PFV26" s="142"/>
      <c r="PFW26" s="142"/>
      <c r="PFX26" s="142"/>
      <c r="PFY26" s="142"/>
      <c r="PFZ26" s="142"/>
      <c r="PGA26" s="142"/>
      <c r="PGB26" s="142"/>
      <c r="PGC26" s="142"/>
      <c r="PGD26" s="142"/>
      <c r="PGE26" s="142"/>
      <c r="PGF26" s="142"/>
      <c r="PGG26" s="142"/>
      <c r="PGH26" s="142"/>
      <c r="PGI26" s="142"/>
      <c r="PGJ26" s="142"/>
      <c r="PGK26" s="142"/>
      <c r="PGL26" s="142"/>
      <c r="PGM26" s="142"/>
      <c r="PGN26" s="142"/>
      <c r="PGO26" s="142"/>
      <c r="PGP26" s="142"/>
      <c r="PGQ26" s="142"/>
      <c r="PGR26" s="142"/>
      <c r="PGS26" s="142"/>
      <c r="PGT26" s="142"/>
      <c r="PGU26" s="142"/>
      <c r="PGV26" s="142"/>
      <c r="PGW26" s="142"/>
      <c r="PGX26" s="142"/>
      <c r="PGY26" s="142"/>
      <c r="PGZ26" s="142"/>
      <c r="PHA26" s="142"/>
      <c r="PHB26" s="142"/>
      <c r="PHC26" s="142"/>
      <c r="PHD26" s="142"/>
      <c r="PHE26" s="142"/>
      <c r="PHF26" s="142"/>
      <c r="PHG26" s="142"/>
      <c r="PHH26" s="142"/>
      <c r="PHI26" s="142"/>
      <c r="PHJ26" s="142"/>
      <c r="PHK26" s="142"/>
      <c r="PHL26" s="142"/>
      <c r="PHM26" s="142"/>
      <c r="PHN26" s="142"/>
      <c r="PHO26" s="142"/>
      <c r="PHP26" s="142"/>
      <c r="PHQ26" s="142"/>
      <c r="PHR26" s="142"/>
      <c r="PHS26" s="142"/>
      <c r="PHT26" s="142"/>
      <c r="PHU26" s="142"/>
      <c r="PHV26" s="142"/>
      <c r="PHW26" s="142"/>
      <c r="PHX26" s="142"/>
      <c r="PHY26" s="142"/>
      <c r="PHZ26" s="142"/>
      <c r="PIA26" s="142"/>
      <c r="PIB26" s="142"/>
      <c r="PIC26" s="142"/>
      <c r="PID26" s="142"/>
      <c r="PIE26" s="142"/>
      <c r="PIF26" s="142"/>
      <c r="PIG26" s="142"/>
      <c r="PIH26" s="142"/>
      <c r="PII26" s="142"/>
      <c r="PIJ26" s="142"/>
      <c r="PIK26" s="142"/>
      <c r="PIL26" s="142"/>
      <c r="PIM26" s="142"/>
      <c r="PIN26" s="142"/>
      <c r="PIO26" s="142"/>
      <c r="PIP26" s="142"/>
      <c r="PIQ26" s="142"/>
      <c r="PIR26" s="142"/>
      <c r="PIS26" s="142"/>
      <c r="PIT26" s="142"/>
      <c r="PIU26" s="142"/>
      <c r="PIV26" s="142"/>
      <c r="PIW26" s="142"/>
      <c r="PIX26" s="142"/>
      <c r="PIY26" s="142"/>
      <c r="PIZ26" s="142"/>
      <c r="PJA26" s="142"/>
      <c r="PJB26" s="142"/>
      <c r="PJC26" s="142"/>
      <c r="PJD26" s="142"/>
      <c r="PJE26" s="142"/>
      <c r="PJF26" s="142"/>
      <c r="PJG26" s="142"/>
      <c r="PJH26" s="142"/>
      <c r="PJI26" s="142"/>
      <c r="PJJ26" s="142"/>
      <c r="PJK26" s="142"/>
      <c r="PJL26" s="142"/>
      <c r="PJM26" s="142"/>
      <c r="PJN26" s="142"/>
      <c r="PJO26" s="142"/>
      <c r="PJP26" s="142"/>
      <c r="PJQ26" s="142"/>
      <c r="PJR26" s="142"/>
      <c r="PJS26" s="142"/>
      <c r="PJT26" s="142"/>
      <c r="PJU26" s="142"/>
      <c r="PJV26" s="142"/>
      <c r="PJW26" s="142"/>
      <c r="PJX26" s="142"/>
      <c r="PJY26" s="142"/>
      <c r="PJZ26" s="142"/>
      <c r="PKA26" s="142"/>
      <c r="PKB26" s="142"/>
      <c r="PKC26" s="142"/>
      <c r="PKD26" s="142"/>
      <c r="PKE26" s="142"/>
      <c r="PKF26" s="142"/>
      <c r="PKG26" s="142"/>
      <c r="PKH26" s="142"/>
      <c r="PKI26" s="142"/>
      <c r="PKJ26" s="142"/>
      <c r="PKK26" s="142"/>
      <c r="PKL26" s="142"/>
      <c r="PKM26" s="142"/>
      <c r="PKN26" s="142"/>
      <c r="PKO26" s="142"/>
      <c r="PKP26" s="142"/>
      <c r="PKQ26" s="142"/>
      <c r="PKR26" s="142"/>
      <c r="PKS26" s="142"/>
      <c r="PKT26" s="142"/>
      <c r="PKU26" s="142"/>
      <c r="PKV26" s="142"/>
      <c r="PKW26" s="142"/>
      <c r="PKX26" s="142"/>
      <c r="PKY26" s="142"/>
      <c r="PKZ26" s="142"/>
      <c r="PLA26" s="142"/>
      <c r="PLB26" s="142"/>
      <c r="PLC26" s="142"/>
      <c r="PLD26" s="142"/>
      <c r="PLE26" s="142"/>
      <c r="PLF26" s="142"/>
      <c r="PLG26" s="142"/>
      <c r="PLH26" s="142"/>
      <c r="PLI26" s="142"/>
      <c r="PLJ26" s="142"/>
      <c r="PLK26" s="142"/>
      <c r="PLL26" s="142"/>
      <c r="PLM26" s="142"/>
      <c r="PLN26" s="142"/>
      <c r="PLO26" s="142"/>
      <c r="PLP26" s="142"/>
      <c r="PLQ26" s="142"/>
      <c r="PLR26" s="142"/>
      <c r="PLS26" s="142"/>
      <c r="PLT26" s="142"/>
      <c r="PLU26" s="142"/>
      <c r="PLV26" s="142"/>
      <c r="PLW26" s="142"/>
      <c r="PLX26" s="142"/>
      <c r="PLY26" s="142"/>
      <c r="PLZ26" s="142"/>
      <c r="PMA26" s="142"/>
      <c r="PMB26" s="142"/>
      <c r="PMC26" s="142"/>
      <c r="PMD26" s="142"/>
      <c r="PME26" s="142"/>
      <c r="PMF26" s="142"/>
      <c r="PMG26" s="142"/>
      <c r="PMH26" s="142"/>
      <c r="PMI26" s="142"/>
      <c r="PMJ26" s="142"/>
      <c r="PMK26" s="142"/>
      <c r="PML26" s="142"/>
      <c r="PMM26" s="142"/>
      <c r="PMN26" s="142"/>
      <c r="PMO26" s="142"/>
      <c r="PMP26" s="142"/>
      <c r="PMQ26" s="142"/>
      <c r="PMR26" s="142"/>
      <c r="PMS26" s="142"/>
      <c r="PMT26" s="142"/>
      <c r="PMU26" s="142"/>
      <c r="PMV26" s="142"/>
      <c r="PMW26" s="142"/>
      <c r="PMX26" s="142"/>
      <c r="PMY26" s="142"/>
      <c r="PMZ26" s="142"/>
      <c r="PNA26" s="142"/>
      <c r="PNB26" s="142"/>
      <c r="PNC26" s="142"/>
      <c r="PND26" s="142"/>
      <c r="PNE26" s="142"/>
      <c r="PNF26" s="142"/>
      <c r="PNG26" s="142"/>
      <c r="PNH26" s="142"/>
      <c r="PNI26" s="142"/>
      <c r="PNJ26" s="142"/>
      <c r="PNK26" s="142"/>
      <c r="PNL26" s="142"/>
      <c r="PNM26" s="142"/>
      <c r="PNN26" s="142"/>
      <c r="PNO26" s="142"/>
      <c r="PNP26" s="142"/>
      <c r="PNQ26" s="142"/>
      <c r="PNR26" s="142"/>
      <c r="PNS26" s="142"/>
      <c r="PNT26" s="142"/>
      <c r="PNU26" s="142"/>
      <c r="PNV26" s="142"/>
      <c r="PNW26" s="142"/>
      <c r="PNX26" s="142"/>
      <c r="PNY26" s="142"/>
      <c r="PNZ26" s="142"/>
      <c r="POA26" s="142"/>
      <c r="POB26" s="142"/>
      <c r="POC26" s="142"/>
      <c r="POD26" s="142"/>
      <c r="POE26" s="142"/>
      <c r="POF26" s="142"/>
      <c r="POG26" s="142"/>
      <c r="POH26" s="142"/>
      <c r="POI26" s="142"/>
      <c r="POJ26" s="142"/>
      <c r="POK26" s="142"/>
      <c r="POL26" s="142"/>
      <c r="POM26" s="142"/>
      <c r="PON26" s="142"/>
      <c r="POO26" s="142"/>
      <c r="POP26" s="142"/>
      <c r="POQ26" s="142"/>
      <c r="POR26" s="142"/>
      <c r="POS26" s="142"/>
      <c r="POT26" s="142"/>
      <c r="POU26" s="142"/>
      <c r="POV26" s="142"/>
      <c r="POW26" s="142"/>
      <c r="POX26" s="142"/>
      <c r="POY26" s="142"/>
      <c r="POZ26" s="142"/>
      <c r="PPA26" s="142"/>
      <c r="PPB26" s="142"/>
      <c r="PPC26" s="142"/>
      <c r="PPD26" s="142"/>
      <c r="PPE26" s="142"/>
      <c r="PPF26" s="142"/>
      <c r="PPG26" s="142"/>
      <c r="PPH26" s="142"/>
      <c r="PPI26" s="142"/>
      <c r="PPJ26" s="142"/>
      <c r="PPK26" s="142"/>
      <c r="PPL26" s="142"/>
      <c r="PPM26" s="142"/>
      <c r="PPN26" s="142"/>
      <c r="PPO26" s="142"/>
      <c r="PPP26" s="142"/>
      <c r="PPQ26" s="142"/>
      <c r="PPR26" s="142"/>
      <c r="PPS26" s="142"/>
      <c r="PPT26" s="142"/>
      <c r="PPU26" s="142"/>
      <c r="PPV26" s="142"/>
      <c r="PPW26" s="142"/>
      <c r="PPX26" s="142"/>
      <c r="PPY26" s="142"/>
      <c r="PPZ26" s="142"/>
      <c r="PQA26" s="142"/>
      <c r="PQB26" s="142"/>
      <c r="PQC26" s="142"/>
      <c r="PQD26" s="142"/>
      <c r="PQE26" s="142"/>
      <c r="PQF26" s="142"/>
      <c r="PQG26" s="142"/>
      <c r="PQH26" s="142"/>
      <c r="PQI26" s="142"/>
      <c r="PQJ26" s="142"/>
      <c r="PQK26" s="142"/>
      <c r="PQL26" s="142"/>
      <c r="PQM26" s="142"/>
      <c r="PQN26" s="142"/>
      <c r="PQO26" s="142"/>
      <c r="PQP26" s="142"/>
      <c r="PQQ26" s="142"/>
      <c r="PQR26" s="142"/>
      <c r="PQS26" s="142"/>
      <c r="PQT26" s="142"/>
      <c r="PQU26" s="142"/>
      <c r="PQV26" s="142"/>
      <c r="PQW26" s="142"/>
      <c r="PQX26" s="142"/>
      <c r="PQY26" s="142"/>
      <c r="PQZ26" s="142"/>
      <c r="PRA26" s="142"/>
      <c r="PRB26" s="142"/>
      <c r="PRC26" s="142"/>
      <c r="PRD26" s="142"/>
      <c r="PRE26" s="142"/>
      <c r="PRF26" s="142"/>
      <c r="PRG26" s="142"/>
      <c r="PRH26" s="142"/>
      <c r="PRI26" s="142"/>
      <c r="PRJ26" s="142"/>
      <c r="PRK26" s="142"/>
      <c r="PRL26" s="142"/>
      <c r="PRM26" s="142"/>
      <c r="PRN26" s="142"/>
      <c r="PRO26" s="142"/>
      <c r="PRP26" s="142"/>
      <c r="PRQ26" s="142"/>
      <c r="PRR26" s="142"/>
      <c r="PRS26" s="142"/>
      <c r="PRT26" s="142"/>
      <c r="PRU26" s="142"/>
      <c r="PRV26" s="142"/>
      <c r="PRW26" s="142"/>
      <c r="PRX26" s="142"/>
      <c r="PRY26" s="142"/>
      <c r="PRZ26" s="142"/>
      <c r="PSA26" s="142"/>
      <c r="PSB26" s="142"/>
      <c r="PSC26" s="142"/>
      <c r="PSD26" s="142"/>
      <c r="PSE26" s="142"/>
      <c r="PSF26" s="142"/>
      <c r="PSG26" s="142"/>
      <c r="PSH26" s="142"/>
      <c r="PSI26" s="142"/>
      <c r="PSJ26" s="142"/>
      <c r="PSK26" s="142"/>
      <c r="PSL26" s="142"/>
      <c r="PSM26" s="142"/>
      <c r="PSN26" s="142"/>
      <c r="PSO26" s="142"/>
      <c r="PSP26" s="142"/>
      <c r="PSQ26" s="142"/>
      <c r="PSR26" s="142"/>
      <c r="PSS26" s="142"/>
      <c r="PST26" s="142"/>
      <c r="PSU26" s="142"/>
      <c r="PSV26" s="142"/>
      <c r="PSW26" s="142"/>
      <c r="PSX26" s="142"/>
      <c r="PSY26" s="142"/>
      <c r="PSZ26" s="142"/>
      <c r="PTA26" s="142"/>
      <c r="PTB26" s="142"/>
      <c r="PTC26" s="142"/>
      <c r="PTD26" s="142"/>
      <c r="PTE26" s="142"/>
      <c r="PTF26" s="142"/>
      <c r="PTG26" s="142"/>
      <c r="PTH26" s="142"/>
      <c r="PTI26" s="142"/>
      <c r="PTJ26" s="142"/>
      <c r="PTK26" s="142"/>
      <c r="PTL26" s="142"/>
      <c r="PTM26" s="142"/>
      <c r="PTN26" s="142"/>
      <c r="PTO26" s="142"/>
      <c r="PTP26" s="142"/>
      <c r="PTQ26" s="142"/>
      <c r="PTR26" s="142"/>
      <c r="PTS26" s="142"/>
      <c r="PTT26" s="142"/>
      <c r="PTU26" s="142"/>
      <c r="PTV26" s="142"/>
      <c r="PTW26" s="142"/>
      <c r="PTX26" s="142"/>
      <c r="PTY26" s="142"/>
      <c r="PTZ26" s="142"/>
      <c r="PUA26" s="142"/>
      <c r="PUB26" s="142"/>
      <c r="PUC26" s="142"/>
      <c r="PUD26" s="142"/>
      <c r="PUE26" s="142"/>
      <c r="PUF26" s="142"/>
      <c r="PUG26" s="142"/>
      <c r="PUH26" s="142"/>
      <c r="PUI26" s="142"/>
      <c r="PUJ26" s="142"/>
      <c r="PUK26" s="142"/>
      <c r="PUL26" s="142"/>
      <c r="PUM26" s="142"/>
      <c r="PUN26" s="142"/>
      <c r="PUO26" s="142"/>
      <c r="PUP26" s="142"/>
      <c r="PUQ26" s="142"/>
      <c r="PUR26" s="142"/>
      <c r="PUS26" s="142"/>
      <c r="PUT26" s="142"/>
      <c r="PUU26" s="142"/>
      <c r="PUV26" s="142"/>
      <c r="PUW26" s="142"/>
      <c r="PUX26" s="142"/>
      <c r="PUY26" s="142"/>
      <c r="PUZ26" s="142"/>
      <c r="PVA26" s="142"/>
      <c r="PVB26" s="142"/>
      <c r="PVC26" s="142"/>
      <c r="PVD26" s="142"/>
      <c r="PVE26" s="142"/>
      <c r="PVF26" s="142"/>
      <c r="PVG26" s="142"/>
      <c r="PVH26" s="142"/>
      <c r="PVI26" s="142"/>
      <c r="PVJ26" s="142"/>
      <c r="PVK26" s="142"/>
      <c r="PVL26" s="142"/>
      <c r="PVM26" s="142"/>
      <c r="PVN26" s="142"/>
      <c r="PVO26" s="142"/>
      <c r="PVP26" s="142"/>
      <c r="PVQ26" s="142"/>
      <c r="PVR26" s="142"/>
      <c r="PVS26" s="142"/>
      <c r="PVT26" s="142"/>
      <c r="PVU26" s="142"/>
      <c r="PVV26" s="142"/>
      <c r="PVW26" s="142"/>
      <c r="PVX26" s="142"/>
      <c r="PVY26" s="142"/>
      <c r="PVZ26" s="142"/>
      <c r="PWA26" s="142"/>
      <c r="PWB26" s="142"/>
      <c r="PWC26" s="142"/>
      <c r="PWD26" s="142"/>
      <c r="PWE26" s="142"/>
      <c r="PWF26" s="142"/>
      <c r="PWG26" s="142"/>
      <c r="PWH26" s="142"/>
      <c r="PWI26" s="142"/>
      <c r="PWJ26" s="142"/>
      <c r="PWK26" s="142"/>
      <c r="PWL26" s="142"/>
      <c r="PWM26" s="142"/>
      <c r="PWN26" s="142"/>
      <c r="PWO26" s="142"/>
      <c r="PWP26" s="142"/>
      <c r="PWQ26" s="142"/>
      <c r="PWR26" s="142"/>
      <c r="PWS26" s="142"/>
      <c r="PWT26" s="142"/>
      <c r="PWU26" s="142"/>
      <c r="PWV26" s="142"/>
      <c r="PWW26" s="142"/>
      <c r="PWX26" s="142"/>
      <c r="PWY26" s="142"/>
      <c r="PWZ26" s="142"/>
      <c r="PXA26" s="142"/>
      <c r="PXB26" s="142"/>
      <c r="PXC26" s="142"/>
      <c r="PXD26" s="142"/>
      <c r="PXE26" s="142"/>
      <c r="PXF26" s="142"/>
      <c r="PXG26" s="142"/>
      <c r="PXH26" s="142"/>
      <c r="PXI26" s="142"/>
      <c r="PXJ26" s="142"/>
      <c r="PXK26" s="142"/>
      <c r="PXL26" s="142"/>
      <c r="PXM26" s="142"/>
      <c r="PXN26" s="142"/>
      <c r="PXO26" s="142"/>
      <c r="PXP26" s="142"/>
      <c r="PXQ26" s="142"/>
      <c r="PXR26" s="142"/>
      <c r="PXS26" s="142"/>
      <c r="PXT26" s="142"/>
      <c r="PXU26" s="142"/>
      <c r="PXV26" s="142"/>
      <c r="PXW26" s="142"/>
      <c r="PXX26" s="142"/>
      <c r="PXY26" s="142"/>
      <c r="PXZ26" s="142"/>
      <c r="PYA26" s="142"/>
      <c r="PYB26" s="142"/>
      <c r="PYC26" s="142"/>
      <c r="PYD26" s="142"/>
      <c r="PYE26" s="142"/>
      <c r="PYF26" s="142"/>
      <c r="PYG26" s="142"/>
      <c r="PYH26" s="142"/>
      <c r="PYI26" s="142"/>
      <c r="PYJ26" s="142"/>
      <c r="PYK26" s="142"/>
      <c r="PYL26" s="142"/>
      <c r="PYM26" s="142"/>
      <c r="PYN26" s="142"/>
      <c r="PYO26" s="142"/>
      <c r="PYP26" s="142"/>
      <c r="PYQ26" s="142"/>
      <c r="PYR26" s="142"/>
      <c r="PYS26" s="142"/>
      <c r="PYT26" s="142"/>
      <c r="PYU26" s="142"/>
      <c r="PYV26" s="142"/>
      <c r="PYW26" s="142"/>
      <c r="PYX26" s="142"/>
      <c r="PYY26" s="142"/>
      <c r="PYZ26" s="142"/>
      <c r="PZA26" s="142"/>
      <c r="PZB26" s="142"/>
      <c r="PZC26" s="142"/>
      <c r="PZD26" s="142"/>
      <c r="PZE26" s="142"/>
      <c r="PZF26" s="142"/>
      <c r="PZG26" s="142"/>
      <c r="PZH26" s="142"/>
      <c r="PZI26" s="142"/>
      <c r="PZJ26" s="142"/>
      <c r="PZK26" s="142"/>
      <c r="PZL26" s="142"/>
      <c r="PZM26" s="142"/>
      <c r="PZN26" s="142"/>
      <c r="PZO26" s="142"/>
      <c r="PZP26" s="142"/>
      <c r="PZQ26" s="142"/>
      <c r="PZR26" s="142"/>
      <c r="PZS26" s="142"/>
      <c r="PZT26" s="142"/>
      <c r="PZU26" s="142"/>
      <c r="PZV26" s="142"/>
      <c r="PZW26" s="142"/>
      <c r="PZX26" s="142"/>
      <c r="PZY26" s="142"/>
      <c r="PZZ26" s="142"/>
      <c r="QAA26" s="142"/>
      <c r="QAB26" s="142"/>
      <c r="QAC26" s="142"/>
      <c r="QAD26" s="142"/>
      <c r="QAE26" s="142"/>
      <c r="QAF26" s="142"/>
      <c r="QAG26" s="142"/>
      <c r="QAH26" s="142"/>
      <c r="QAI26" s="142"/>
      <c r="QAJ26" s="142"/>
      <c r="QAK26" s="142"/>
      <c r="QAL26" s="142"/>
      <c r="QAM26" s="142"/>
      <c r="QAN26" s="142"/>
      <c r="QAO26" s="142"/>
      <c r="QAP26" s="142"/>
      <c r="QAQ26" s="142"/>
      <c r="QAR26" s="142"/>
      <c r="QAS26" s="142"/>
      <c r="QAT26" s="142"/>
      <c r="QAU26" s="142"/>
      <c r="QAV26" s="142"/>
      <c r="QAW26" s="142"/>
      <c r="QAX26" s="142"/>
      <c r="QAY26" s="142"/>
      <c r="QAZ26" s="142"/>
      <c r="QBA26" s="142"/>
      <c r="QBB26" s="142"/>
      <c r="QBC26" s="142"/>
      <c r="QBD26" s="142"/>
      <c r="QBE26" s="142"/>
      <c r="QBF26" s="142"/>
      <c r="QBG26" s="142"/>
      <c r="QBH26" s="142"/>
      <c r="QBI26" s="142"/>
      <c r="QBJ26" s="142"/>
      <c r="QBK26" s="142"/>
      <c r="QBL26" s="142"/>
      <c r="QBM26" s="142"/>
      <c r="QBN26" s="142"/>
      <c r="QBO26" s="142"/>
      <c r="QBP26" s="142"/>
      <c r="QBQ26" s="142"/>
      <c r="QBR26" s="142"/>
      <c r="QBS26" s="142"/>
      <c r="QBT26" s="142"/>
      <c r="QBU26" s="142"/>
      <c r="QBV26" s="142"/>
      <c r="QBW26" s="142"/>
      <c r="QBX26" s="142"/>
      <c r="QBY26" s="142"/>
      <c r="QBZ26" s="142"/>
      <c r="QCA26" s="142"/>
      <c r="QCB26" s="142"/>
      <c r="QCC26" s="142"/>
      <c r="QCD26" s="142"/>
      <c r="QCE26" s="142"/>
      <c r="QCF26" s="142"/>
      <c r="QCG26" s="142"/>
      <c r="QCH26" s="142"/>
      <c r="QCI26" s="142"/>
      <c r="QCJ26" s="142"/>
      <c r="QCK26" s="142"/>
      <c r="QCL26" s="142"/>
      <c r="QCM26" s="142"/>
      <c r="QCN26" s="142"/>
      <c r="QCO26" s="142"/>
      <c r="QCP26" s="142"/>
      <c r="QCQ26" s="142"/>
      <c r="QCR26" s="142"/>
      <c r="QCS26" s="142"/>
      <c r="QCT26" s="142"/>
      <c r="QCU26" s="142"/>
      <c r="QCV26" s="142"/>
      <c r="QCW26" s="142"/>
      <c r="QCX26" s="142"/>
      <c r="QCY26" s="142"/>
      <c r="QCZ26" s="142"/>
      <c r="QDA26" s="142"/>
      <c r="QDB26" s="142"/>
      <c r="QDC26" s="142"/>
      <c r="QDD26" s="142"/>
      <c r="QDE26" s="142"/>
      <c r="QDF26" s="142"/>
      <c r="QDG26" s="142"/>
      <c r="QDH26" s="142"/>
      <c r="QDI26" s="142"/>
      <c r="QDJ26" s="142"/>
      <c r="QDK26" s="142"/>
      <c r="QDL26" s="142"/>
      <c r="QDM26" s="142"/>
      <c r="QDN26" s="142"/>
      <c r="QDO26" s="142"/>
      <c r="QDP26" s="142"/>
      <c r="QDQ26" s="142"/>
      <c r="QDR26" s="142"/>
      <c r="QDS26" s="142"/>
      <c r="QDT26" s="142"/>
      <c r="QDU26" s="142"/>
      <c r="QDV26" s="142"/>
      <c r="QDW26" s="142"/>
      <c r="QDX26" s="142"/>
      <c r="QDY26" s="142"/>
      <c r="QDZ26" s="142"/>
      <c r="QEA26" s="142"/>
      <c r="QEB26" s="142"/>
      <c r="QEC26" s="142"/>
      <c r="QED26" s="142"/>
      <c r="QEE26" s="142"/>
      <c r="QEF26" s="142"/>
      <c r="QEG26" s="142"/>
      <c r="QEH26" s="142"/>
      <c r="QEI26" s="142"/>
      <c r="QEJ26" s="142"/>
      <c r="QEK26" s="142"/>
      <c r="QEL26" s="142"/>
      <c r="QEM26" s="142"/>
      <c r="QEN26" s="142"/>
      <c r="QEO26" s="142"/>
      <c r="QEP26" s="142"/>
      <c r="QEQ26" s="142"/>
      <c r="QER26" s="142"/>
      <c r="QES26" s="142"/>
      <c r="QET26" s="142"/>
      <c r="QEU26" s="142"/>
      <c r="QEV26" s="142"/>
      <c r="QEW26" s="142"/>
      <c r="QEX26" s="142"/>
      <c r="QEY26" s="142"/>
      <c r="QEZ26" s="142"/>
      <c r="QFA26" s="142"/>
      <c r="QFB26" s="142"/>
      <c r="QFC26" s="142"/>
      <c r="QFD26" s="142"/>
      <c r="QFE26" s="142"/>
      <c r="QFF26" s="142"/>
      <c r="QFG26" s="142"/>
      <c r="QFH26" s="142"/>
      <c r="QFI26" s="142"/>
      <c r="QFJ26" s="142"/>
      <c r="QFK26" s="142"/>
      <c r="QFL26" s="142"/>
      <c r="QFM26" s="142"/>
      <c r="QFN26" s="142"/>
      <c r="QFO26" s="142"/>
      <c r="QFP26" s="142"/>
      <c r="QFQ26" s="142"/>
      <c r="QFR26" s="142"/>
      <c r="QFS26" s="142"/>
      <c r="QFT26" s="142"/>
      <c r="QFU26" s="142"/>
      <c r="QFV26" s="142"/>
      <c r="QFW26" s="142"/>
      <c r="QFX26" s="142"/>
      <c r="QFY26" s="142"/>
      <c r="QFZ26" s="142"/>
      <c r="QGA26" s="142"/>
      <c r="QGB26" s="142"/>
      <c r="QGC26" s="142"/>
      <c r="QGD26" s="142"/>
      <c r="QGE26" s="142"/>
      <c r="QGF26" s="142"/>
      <c r="QGG26" s="142"/>
      <c r="QGH26" s="142"/>
      <c r="QGI26" s="142"/>
      <c r="QGJ26" s="142"/>
      <c r="QGK26" s="142"/>
      <c r="QGL26" s="142"/>
      <c r="QGM26" s="142"/>
      <c r="QGN26" s="142"/>
      <c r="QGO26" s="142"/>
      <c r="QGP26" s="142"/>
      <c r="QGQ26" s="142"/>
      <c r="QGR26" s="142"/>
      <c r="QGS26" s="142"/>
      <c r="QGT26" s="142"/>
      <c r="QGU26" s="142"/>
      <c r="QGV26" s="142"/>
      <c r="QGW26" s="142"/>
      <c r="QGX26" s="142"/>
      <c r="QGY26" s="142"/>
      <c r="QGZ26" s="142"/>
      <c r="QHA26" s="142"/>
      <c r="QHB26" s="142"/>
      <c r="QHC26" s="142"/>
      <c r="QHD26" s="142"/>
      <c r="QHE26" s="142"/>
      <c r="QHF26" s="142"/>
      <c r="QHG26" s="142"/>
      <c r="QHH26" s="142"/>
      <c r="QHI26" s="142"/>
      <c r="QHJ26" s="142"/>
      <c r="QHK26" s="142"/>
      <c r="QHL26" s="142"/>
      <c r="QHM26" s="142"/>
      <c r="QHN26" s="142"/>
      <c r="QHO26" s="142"/>
      <c r="QHP26" s="142"/>
      <c r="QHQ26" s="142"/>
      <c r="QHR26" s="142"/>
      <c r="QHS26" s="142"/>
      <c r="QHT26" s="142"/>
      <c r="QHU26" s="142"/>
      <c r="QHV26" s="142"/>
      <c r="QHW26" s="142"/>
      <c r="QHX26" s="142"/>
      <c r="QHY26" s="142"/>
      <c r="QHZ26" s="142"/>
      <c r="QIA26" s="142"/>
      <c r="QIB26" s="142"/>
      <c r="QIC26" s="142"/>
      <c r="QID26" s="142"/>
      <c r="QIE26" s="142"/>
      <c r="QIF26" s="142"/>
      <c r="QIG26" s="142"/>
      <c r="QIH26" s="142"/>
      <c r="QII26" s="142"/>
      <c r="QIJ26" s="142"/>
      <c r="QIK26" s="142"/>
      <c r="QIL26" s="142"/>
      <c r="QIM26" s="142"/>
      <c r="QIN26" s="142"/>
      <c r="QIO26" s="142"/>
      <c r="QIP26" s="142"/>
      <c r="QIQ26" s="142"/>
      <c r="QIR26" s="142"/>
      <c r="QIS26" s="142"/>
      <c r="QIT26" s="142"/>
      <c r="QIU26" s="142"/>
      <c r="QIV26" s="142"/>
      <c r="QIW26" s="142"/>
      <c r="QIX26" s="142"/>
      <c r="QIY26" s="142"/>
      <c r="QIZ26" s="142"/>
      <c r="QJA26" s="142"/>
      <c r="QJB26" s="142"/>
      <c r="QJC26" s="142"/>
      <c r="QJD26" s="142"/>
      <c r="QJE26" s="142"/>
      <c r="QJF26" s="142"/>
      <c r="QJG26" s="142"/>
      <c r="QJH26" s="142"/>
      <c r="QJI26" s="142"/>
      <c r="QJJ26" s="142"/>
      <c r="QJK26" s="142"/>
      <c r="QJL26" s="142"/>
      <c r="QJM26" s="142"/>
      <c r="QJN26" s="142"/>
      <c r="QJO26" s="142"/>
      <c r="QJP26" s="142"/>
      <c r="QJQ26" s="142"/>
      <c r="QJR26" s="142"/>
      <c r="QJS26" s="142"/>
      <c r="QJT26" s="142"/>
      <c r="QJU26" s="142"/>
      <c r="QJV26" s="142"/>
      <c r="QJW26" s="142"/>
      <c r="QJX26" s="142"/>
      <c r="QJY26" s="142"/>
      <c r="QJZ26" s="142"/>
      <c r="QKA26" s="142"/>
      <c r="QKB26" s="142"/>
      <c r="QKC26" s="142"/>
      <c r="QKD26" s="142"/>
      <c r="QKE26" s="142"/>
      <c r="QKF26" s="142"/>
      <c r="QKG26" s="142"/>
      <c r="QKH26" s="142"/>
      <c r="QKI26" s="142"/>
      <c r="QKJ26" s="142"/>
      <c r="QKK26" s="142"/>
      <c r="QKL26" s="142"/>
      <c r="QKM26" s="142"/>
      <c r="QKN26" s="142"/>
      <c r="QKO26" s="142"/>
      <c r="QKP26" s="142"/>
      <c r="QKQ26" s="142"/>
      <c r="QKR26" s="142"/>
      <c r="QKS26" s="142"/>
      <c r="QKT26" s="142"/>
      <c r="QKU26" s="142"/>
      <c r="QKV26" s="142"/>
      <c r="QKW26" s="142"/>
      <c r="QKX26" s="142"/>
      <c r="QKY26" s="142"/>
      <c r="QKZ26" s="142"/>
      <c r="QLA26" s="142"/>
      <c r="QLB26" s="142"/>
      <c r="QLC26" s="142"/>
      <c r="QLD26" s="142"/>
      <c r="QLE26" s="142"/>
      <c r="QLF26" s="142"/>
      <c r="QLG26" s="142"/>
      <c r="QLH26" s="142"/>
      <c r="QLI26" s="142"/>
      <c r="QLJ26" s="142"/>
      <c r="QLK26" s="142"/>
      <c r="QLL26" s="142"/>
      <c r="QLM26" s="142"/>
      <c r="QLN26" s="142"/>
      <c r="QLO26" s="142"/>
      <c r="QLP26" s="142"/>
      <c r="QLQ26" s="142"/>
      <c r="QLR26" s="142"/>
      <c r="QLS26" s="142"/>
      <c r="QLT26" s="142"/>
      <c r="QLU26" s="142"/>
      <c r="QLV26" s="142"/>
      <c r="QLW26" s="142"/>
      <c r="QLX26" s="142"/>
      <c r="QLY26" s="142"/>
      <c r="QLZ26" s="142"/>
      <c r="QMA26" s="142"/>
      <c r="QMB26" s="142"/>
      <c r="QMC26" s="142"/>
      <c r="QMD26" s="142"/>
      <c r="QME26" s="142"/>
      <c r="QMF26" s="142"/>
      <c r="QMG26" s="142"/>
      <c r="QMH26" s="142"/>
      <c r="QMI26" s="142"/>
      <c r="QMJ26" s="142"/>
      <c r="QMK26" s="142"/>
      <c r="QML26" s="142"/>
      <c r="QMM26" s="142"/>
      <c r="QMN26" s="142"/>
      <c r="QMO26" s="142"/>
      <c r="QMP26" s="142"/>
      <c r="QMQ26" s="142"/>
      <c r="QMR26" s="142"/>
      <c r="QMS26" s="142"/>
      <c r="QMT26" s="142"/>
      <c r="QMU26" s="142"/>
      <c r="QMV26" s="142"/>
      <c r="QMW26" s="142"/>
      <c r="QMX26" s="142"/>
      <c r="QMY26" s="142"/>
      <c r="QMZ26" s="142"/>
      <c r="QNA26" s="142"/>
      <c r="QNB26" s="142"/>
      <c r="QNC26" s="142"/>
      <c r="QND26" s="142"/>
      <c r="QNE26" s="142"/>
      <c r="QNF26" s="142"/>
      <c r="QNG26" s="142"/>
      <c r="QNH26" s="142"/>
      <c r="QNI26" s="142"/>
      <c r="QNJ26" s="142"/>
      <c r="QNK26" s="142"/>
      <c r="QNL26" s="142"/>
      <c r="QNM26" s="142"/>
      <c r="QNN26" s="142"/>
      <c r="QNO26" s="142"/>
      <c r="QNP26" s="142"/>
      <c r="QNQ26" s="142"/>
      <c r="QNR26" s="142"/>
      <c r="QNS26" s="142"/>
      <c r="QNT26" s="142"/>
      <c r="QNU26" s="142"/>
      <c r="QNV26" s="142"/>
      <c r="QNW26" s="142"/>
      <c r="QNX26" s="142"/>
      <c r="QNY26" s="142"/>
      <c r="QNZ26" s="142"/>
      <c r="QOA26" s="142"/>
      <c r="QOB26" s="142"/>
      <c r="QOC26" s="142"/>
      <c r="QOD26" s="142"/>
      <c r="QOE26" s="142"/>
      <c r="QOF26" s="142"/>
      <c r="QOG26" s="142"/>
      <c r="QOH26" s="142"/>
      <c r="QOI26" s="142"/>
      <c r="QOJ26" s="142"/>
      <c r="QOK26" s="142"/>
      <c r="QOL26" s="142"/>
      <c r="QOM26" s="142"/>
      <c r="QON26" s="142"/>
      <c r="QOO26" s="142"/>
      <c r="QOP26" s="142"/>
      <c r="QOQ26" s="142"/>
      <c r="QOR26" s="142"/>
      <c r="QOS26" s="142"/>
      <c r="QOT26" s="142"/>
      <c r="QOU26" s="142"/>
      <c r="QOV26" s="142"/>
      <c r="QOW26" s="142"/>
      <c r="QOX26" s="142"/>
      <c r="QOY26" s="142"/>
      <c r="QOZ26" s="142"/>
      <c r="QPA26" s="142"/>
      <c r="QPB26" s="142"/>
      <c r="QPC26" s="142"/>
      <c r="QPD26" s="142"/>
      <c r="QPE26" s="142"/>
      <c r="QPF26" s="142"/>
      <c r="QPG26" s="142"/>
      <c r="QPH26" s="142"/>
      <c r="QPI26" s="142"/>
      <c r="QPJ26" s="142"/>
      <c r="QPK26" s="142"/>
      <c r="QPL26" s="142"/>
      <c r="QPM26" s="142"/>
      <c r="QPN26" s="142"/>
      <c r="QPO26" s="142"/>
      <c r="QPP26" s="142"/>
      <c r="QPQ26" s="142"/>
      <c r="QPR26" s="142"/>
      <c r="QPS26" s="142"/>
      <c r="QPT26" s="142"/>
      <c r="QPU26" s="142"/>
      <c r="QPV26" s="142"/>
      <c r="QPW26" s="142"/>
      <c r="QPX26" s="142"/>
      <c r="QPY26" s="142"/>
      <c r="QPZ26" s="142"/>
      <c r="QQA26" s="142"/>
      <c r="QQB26" s="142"/>
      <c r="QQC26" s="142"/>
      <c r="QQD26" s="142"/>
      <c r="QQE26" s="142"/>
      <c r="QQF26" s="142"/>
      <c r="QQG26" s="142"/>
      <c r="QQH26" s="142"/>
      <c r="QQI26" s="142"/>
      <c r="QQJ26" s="142"/>
      <c r="QQK26" s="142"/>
      <c r="QQL26" s="142"/>
      <c r="QQM26" s="142"/>
      <c r="QQN26" s="142"/>
      <c r="QQO26" s="142"/>
      <c r="QQP26" s="142"/>
      <c r="QQQ26" s="142"/>
      <c r="QQR26" s="142"/>
      <c r="QQS26" s="142"/>
      <c r="QQT26" s="142"/>
      <c r="QQU26" s="142"/>
      <c r="QQV26" s="142"/>
      <c r="QQW26" s="142"/>
      <c r="QQX26" s="142"/>
      <c r="QQY26" s="142"/>
      <c r="QQZ26" s="142"/>
      <c r="QRA26" s="142"/>
      <c r="QRB26" s="142"/>
      <c r="QRC26" s="142"/>
      <c r="QRD26" s="142"/>
      <c r="QRE26" s="142"/>
      <c r="QRF26" s="142"/>
      <c r="QRG26" s="142"/>
      <c r="QRH26" s="142"/>
      <c r="QRI26" s="142"/>
      <c r="QRJ26" s="142"/>
      <c r="QRK26" s="142"/>
      <c r="QRL26" s="142"/>
      <c r="QRM26" s="142"/>
      <c r="QRN26" s="142"/>
      <c r="QRO26" s="142"/>
      <c r="QRP26" s="142"/>
      <c r="QRQ26" s="142"/>
      <c r="QRR26" s="142"/>
      <c r="QRS26" s="142"/>
      <c r="QRT26" s="142"/>
      <c r="QRU26" s="142"/>
      <c r="QRV26" s="142"/>
      <c r="QRW26" s="142"/>
      <c r="QRX26" s="142"/>
      <c r="QRY26" s="142"/>
      <c r="QRZ26" s="142"/>
      <c r="QSA26" s="142"/>
      <c r="QSB26" s="142"/>
      <c r="QSC26" s="142"/>
      <c r="QSD26" s="142"/>
      <c r="QSE26" s="142"/>
      <c r="QSF26" s="142"/>
      <c r="QSG26" s="142"/>
      <c r="QSH26" s="142"/>
      <c r="QSI26" s="142"/>
      <c r="QSJ26" s="142"/>
      <c r="QSK26" s="142"/>
      <c r="QSL26" s="142"/>
      <c r="QSM26" s="142"/>
      <c r="QSN26" s="142"/>
      <c r="QSO26" s="142"/>
      <c r="QSP26" s="142"/>
      <c r="QSQ26" s="142"/>
      <c r="QSR26" s="142"/>
      <c r="QSS26" s="142"/>
      <c r="QST26" s="142"/>
      <c r="QSU26" s="142"/>
      <c r="QSV26" s="142"/>
      <c r="QSW26" s="142"/>
      <c r="QSX26" s="142"/>
      <c r="QSY26" s="142"/>
      <c r="QSZ26" s="142"/>
      <c r="QTA26" s="142"/>
      <c r="QTB26" s="142"/>
      <c r="QTC26" s="142"/>
      <c r="QTD26" s="142"/>
      <c r="QTE26" s="142"/>
      <c r="QTF26" s="142"/>
      <c r="QTG26" s="142"/>
      <c r="QTH26" s="142"/>
      <c r="QTI26" s="142"/>
      <c r="QTJ26" s="142"/>
      <c r="QTK26" s="142"/>
      <c r="QTL26" s="142"/>
      <c r="QTM26" s="142"/>
      <c r="QTN26" s="142"/>
      <c r="QTO26" s="142"/>
      <c r="QTP26" s="142"/>
      <c r="QTQ26" s="142"/>
      <c r="QTR26" s="142"/>
      <c r="QTS26" s="142"/>
      <c r="QTT26" s="142"/>
      <c r="QTU26" s="142"/>
      <c r="QTV26" s="142"/>
      <c r="QTW26" s="142"/>
      <c r="QTX26" s="142"/>
      <c r="QTY26" s="142"/>
      <c r="QTZ26" s="142"/>
      <c r="QUA26" s="142"/>
      <c r="QUB26" s="142"/>
      <c r="QUC26" s="142"/>
      <c r="QUD26" s="142"/>
      <c r="QUE26" s="142"/>
      <c r="QUF26" s="142"/>
      <c r="QUG26" s="142"/>
      <c r="QUH26" s="142"/>
      <c r="QUI26" s="142"/>
      <c r="QUJ26" s="142"/>
      <c r="QUK26" s="142"/>
      <c r="QUL26" s="142"/>
      <c r="QUM26" s="142"/>
      <c r="QUN26" s="142"/>
      <c r="QUO26" s="142"/>
      <c r="QUP26" s="142"/>
      <c r="QUQ26" s="142"/>
      <c r="QUR26" s="142"/>
      <c r="QUS26" s="142"/>
      <c r="QUT26" s="142"/>
      <c r="QUU26" s="142"/>
      <c r="QUV26" s="142"/>
      <c r="QUW26" s="142"/>
      <c r="QUX26" s="142"/>
      <c r="QUY26" s="142"/>
      <c r="QUZ26" s="142"/>
      <c r="QVA26" s="142"/>
      <c r="QVB26" s="142"/>
      <c r="QVC26" s="142"/>
      <c r="QVD26" s="142"/>
      <c r="QVE26" s="142"/>
      <c r="QVF26" s="142"/>
      <c r="QVG26" s="142"/>
      <c r="QVH26" s="142"/>
      <c r="QVI26" s="142"/>
      <c r="QVJ26" s="142"/>
      <c r="QVK26" s="142"/>
      <c r="QVL26" s="142"/>
      <c r="QVM26" s="142"/>
      <c r="QVN26" s="142"/>
      <c r="QVO26" s="142"/>
      <c r="QVP26" s="142"/>
      <c r="QVQ26" s="142"/>
      <c r="QVR26" s="142"/>
      <c r="QVS26" s="142"/>
      <c r="QVT26" s="142"/>
      <c r="QVU26" s="142"/>
      <c r="QVV26" s="142"/>
      <c r="QVW26" s="142"/>
      <c r="QVX26" s="142"/>
      <c r="QVY26" s="142"/>
      <c r="QVZ26" s="142"/>
      <c r="QWA26" s="142"/>
      <c r="QWB26" s="142"/>
      <c r="QWC26" s="142"/>
      <c r="QWD26" s="142"/>
      <c r="QWE26" s="142"/>
      <c r="QWF26" s="142"/>
      <c r="QWG26" s="142"/>
      <c r="QWH26" s="142"/>
      <c r="QWI26" s="142"/>
      <c r="QWJ26" s="142"/>
      <c r="QWK26" s="142"/>
      <c r="QWL26" s="142"/>
      <c r="QWM26" s="142"/>
      <c r="QWN26" s="142"/>
      <c r="QWO26" s="142"/>
      <c r="QWP26" s="142"/>
      <c r="QWQ26" s="142"/>
      <c r="QWR26" s="142"/>
      <c r="QWS26" s="142"/>
      <c r="QWT26" s="142"/>
      <c r="QWU26" s="142"/>
      <c r="QWV26" s="142"/>
      <c r="QWW26" s="142"/>
      <c r="QWX26" s="142"/>
      <c r="QWY26" s="142"/>
      <c r="QWZ26" s="142"/>
      <c r="QXA26" s="142"/>
      <c r="QXB26" s="142"/>
      <c r="QXC26" s="142"/>
      <c r="QXD26" s="142"/>
      <c r="QXE26" s="142"/>
      <c r="QXF26" s="142"/>
      <c r="QXG26" s="142"/>
      <c r="QXH26" s="142"/>
      <c r="QXI26" s="142"/>
      <c r="QXJ26" s="142"/>
      <c r="QXK26" s="142"/>
      <c r="QXL26" s="142"/>
      <c r="QXM26" s="142"/>
      <c r="QXN26" s="142"/>
      <c r="QXO26" s="142"/>
      <c r="QXP26" s="142"/>
      <c r="QXQ26" s="142"/>
      <c r="QXR26" s="142"/>
      <c r="QXS26" s="142"/>
      <c r="QXT26" s="142"/>
      <c r="QXU26" s="142"/>
      <c r="QXV26" s="142"/>
      <c r="QXW26" s="142"/>
      <c r="QXX26" s="142"/>
      <c r="QXY26" s="142"/>
      <c r="QXZ26" s="142"/>
      <c r="QYA26" s="142"/>
      <c r="QYB26" s="142"/>
      <c r="QYC26" s="142"/>
      <c r="QYD26" s="142"/>
      <c r="QYE26" s="142"/>
      <c r="QYF26" s="142"/>
      <c r="QYG26" s="142"/>
      <c r="QYH26" s="142"/>
      <c r="QYI26" s="142"/>
      <c r="QYJ26" s="142"/>
      <c r="QYK26" s="142"/>
      <c r="QYL26" s="142"/>
      <c r="QYM26" s="142"/>
      <c r="QYN26" s="142"/>
      <c r="QYO26" s="142"/>
      <c r="QYP26" s="142"/>
      <c r="QYQ26" s="142"/>
      <c r="QYR26" s="142"/>
      <c r="QYS26" s="142"/>
      <c r="QYT26" s="142"/>
      <c r="QYU26" s="142"/>
      <c r="QYV26" s="142"/>
      <c r="QYW26" s="142"/>
      <c r="QYX26" s="142"/>
      <c r="QYY26" s="142"/>
      <c r="QYZ26" s="142"/>
      <c r="QZA26" s="142"/>
      <c r="QZB26" s="142"/>
      <c r="QZC26" s="142"/>
      <c r="QZD26" s="142"/>
      <c r="QZE26" s="142"/>
      <c r="QZF26" s="142"/>
      <c r="QZG26" s="142"/>
      <c r="QZH26" s="142"/>
      <c r="QZI26" s="142"/>
      <c r="QZJ26" s="142"/>
      <c r="QZK26" s="142"/>
      <c r="QZL26" s="142"/>
      <c r="QZM26" s="142"/>
      <c r="QZN26" s="142"/>
      <c r="QZO26" s="142"/>
      <c r="QZP26" s="142"/>
      <c r="QZQ26" s="142"/>
      <c r="QZR26" s="142"/>
      <c r="QZS26" s="142"/>
      <c r="QZT26" s="142"/>
      <c r="QZU26" s="142"/>
      <c r="QZV26" s="142"/>
      <c r="QZW26" s="142"/>
      <c r="QZX26" s="142"/>
      <c r="QZY26" s="142"/>
      <c r="QZZ26" s="142"/>
      <c r="RAA26" s="142"/>
      <c r="RAB26" s="142"/>
      <c r="RAC26" s="142"/>
      <c r="RAD26" s="142"/>
      <c r="RAE26" s="142"/>
      <c r="RAF26" s="142"/>
      <c r="RAG26" s="142"/>
      <c r="RAH26" s="142"/>
      <c r="RAI26" s="142"/>
      <c r="RAJ26" s="142"/>
      <c r="RAK26" s="142"/>
      <c r="RAL26" s="142"/>
      <c r="RAM26" s="142"/>
      <c r="RAN26" s="142"/>
      <c r="RAO26" s="142"/>
      <c r="RAP26" s="142"/>
      <c r="RAQ26" s="142"/>
      <c r="RAR26" s="142"/>
      <c r="RAS26" s="142"/>
      <c r="RAT26" s="142"/>
      <c r="RAU26" s="142"/>
      <c r="RAV26" s="142"/>
      <c r="RAW26" s="142"/>
      <c r="RAX26" s="142"/>
      <c r="RAY26" s="142"/>
      <c r="RAZ26" s="142"/>
      <c r="RBA26" s="142"/>
      <c r="RBB26" s="142"/>
      <c r="RBC26" s="142"/>
      <c r="RBD26" s="142"/>
      <c r="RBE26" s="142"/>
      <c r="RBF26" s="142"/>
      <c r="RBG26" s="142"/>
      <c r="RBH26" s="142"/>
      <c r="RBI26" s="142"/>
      <c r="RBJ26" s="142"/>
      <c r="RBK26" s="142"/>
      <c r="RBL26" s="142"/>
      <c r="RBM26" s="142"/>
      <c r="RBN26" s="142"/>
      <c r="RBO26" s="142"/>
      <c r="RBP26" s="142"/>
      <c r="RBQ26" s="142"/>
      <c r="RBR26" s="142"/>
      <c r="RBS26" s="142"/>
      <c r="RBT26" s="142"/>
      <c r="RBU26" s="142"/>
      <c r="RBV26" s="142"/>
      <c r="RBW26" s="142"/>
      <c r="RBX26" s="142"/>
      <c r="RBY26" s="142"/>
      <c r="RBZ26" s="142"/>
      <c r="RCA26" s="142"/>
      <c r="RCB26" s="142"/>
      <c r="RCC26" s="142"/>
      <c r="RCD26" s="142"/>
      <c r="RCE26" s="142"/>
      <c r="RCF26" s="142"/>
      <c r="RCG26" s="142"/>
      <c r="RCH26" s="142"/>
      <c r="RCI26" s="142"/>
      <c r="RCJ26" s="142"/>
      <c r="RCK26" s="142"/>
      <c r="RCL26" s="142"/>
      <c r="RCM26" s="142"/>
      <c r="RCN26" s="142"/>
      <c r="RCO26" s="142"/>
      <c r="RCP26" s="142"/>
      <c r="RCQ26" s="142"/>
      <c r="RCR26" s="142"/>
      <c r="RCS26" s="142"/>
      <c r="RCT26" s="142"/>
      <c r="RCU26" s="142"/>
      <c r="RCV26" s="142"/>
      <c r="RCW26" s="142"/>
      <c r="RCX26" s="142"/>
      <c r="RCY26" s="142"/>
      <c r="RCZ26" s="142"/>
      <c r="RDA26" s="142"/>
      <c r="RDB26" s="142"/>
      <c r="RDC26" s="142"/>
      <c r="RDD26" s="142"/>
      <c r="RDE26" s="142"/>
      <c r="RDF26" s="142"/>
      <c r="RDG26" s="142"/>
      <c r="RDH26" s="142"/>
      <c r="RDI26" s="142"/>
      <c r="RDJ26" s="142"/>
      <c r="RDK26" s="142"/>
      <c r="RDL26" s="142"/>
      <c r="RDM26" s="142"/>
      <c r="RDN26" s="142"/>
      <c r="RDO26" s="142"/>
      <c r="RDP26" s="142"/>
      <c r="RDQ26" s="142"/>
      <c r="RDR26" s="142"/>
      <c r="RDS26" s="142"/>
      <c r="RDT26" s="142"/>
      <c r="RDU26" s="142"/>
      <c r="RDV26" s="142"/>
      <c r="RDW26" s="142"/>
      <c r="RDX26" s="142"/>
      <c r="RDY26" s="142"/>
      <c r="RDZ26" s="142"/>
      <c r="REA26" s="142"/>
      <c r="REB26" s="142"/>
      <c r="REC26" s="142"/>
      <c r="RED26" s="142"/>
      <c r="REE26" s="142"/>
      <c r="REF26" s="142"/>
      <c r="REG26" s="142"/>
      <c r="REH26" s="142"/>
      <c r="REI26" s="142"/>
      <c r="REJ26" s="142"/>
      <c r="REK26" s="142"/>
      <c r="REL26" s="142"/>
      <c r="REM26" s="142"/>
      <c r="REN26" s="142"/>
      <c r="REO26" s="142"/>
      <c r="REP26" s="142"/>
      <c r="REQ26" s="142"/>
      <c r="RER26" s="142"/>
      <c r="RES26" s="142"/>
      <c r="RET26" s="142"/>
      <c r="REU26" s="142"/>
      <c r="REV26" s="142"/>
      <c r="REW26" s="142"/>
      <c r="REX26" s="142"/>
      <c r="REY26" s="142"/>
      <c r="REZ26" s="142"/>
      <c r="RFA26" s="142"/>
      <c r="RFB26" s="142"/>
      <c r="RFC26" s="142"/>
      <c r="RFD26" s="142"/>
      <c r="RFE26" s="142"/>
      <c r="RFF26" s="142"/>
      <c r="RFG26" s="142"/>
      <c r="RFH26" s="142"/>
      <c r="RFI26" s="142"/>
      <c r="RFJ26" s="142"/>
      <c r="RFK26" s="142"/>
      <c r="RFL26" s="142"/>
      <c r="RFM26" s="142"/>
      <c r="RFN26" s="142"/>
      <c r="RFO26" s="142"/>
      <c r="RFP26" s="142"/>
      <c r="RFQ26" s="142"/>
      <c r="RFR26" s="142"/>
      <c r="RFS26" s="142"/>
      <c r="RFT26" s="142"/>
      <c r="RFU26" s="142"/>
      <c r="RFV26" s="142"/>
      <c r="RFW26" s="142"/>
      <c r="RFX26" s="142"/>
      <c r="RFY26" s="142"/>
      <c r="RFZ26" s="142"/>
      <c r="RGA26" s="142"/>
      <c r="RGB26" s="142"/>
      <c r="RGC26" s="142"/>
      <c r="RGD26" s="142"/>
      <c r="RGE26" s="142"/>
      <c r="RGF26" s="142"/>
      <c r="RGG26" s="142"/>
      <c r="RGH26" s="142"/>
      <c r="RGI26" s="142"/>
      <c r="RGJ26" s="142"/>
      <c r="RGK26" s="142"/>
      <c r="RGL26" s="142"/>
      <c r="RGM26" s="142"/>
      <c r="RGN26" s="142"/>
      <c r="RGO26" s="142"/>
      <c r="RGP26" s="142"/>
      <c r="RGQ26" s="142"/>
      <c r="RGR26" s="142"/>
      <c r="RGS26" s="142"/>
      <c r="RGT26" s="142"/>
      <c r="RGU26" s="142"/>
      <c r="RGV26" s="142"/>
      <c r="RGW26" s="142"/>
      <c r="RGX26" s="142"/>
      <c r="RGY26" s="142"/>
      <c r="RGZ26" s="142"/>
      <c r="RHA26" s="142"/>
      <c r="RHB26" s="142"/>
      <c r="RHC26" s="142"/>
      <c r="RHD26" s="142"/>
      <c r="RHE26" s="142"/>
      <c r="RHF26" s="142"/>
      <c r="RHG26" s="142"/>
      <c r="RHH26" s="142"/>
      <c r="RHI26" s="142"/>
      <c r="RHJ26" s="142"/>
      <c r="RHK26" s="142"/>
      <c r="RHL26" s="142"/>
      <c r="RHM26" s="142"/>
      <c r="RHN26" s="142"/>
      <c r="RHO26" s="142"/>
      <c r="RHP26" s="142"/>
      <c r="RHQ26" s="142"/>
      <c r="RHR26" s="142"/>
      <c r="RHS26" s="142"/>
      <c r="RHT26" s="142"/>
      <c r="RHU26" s="142"/>
      <c r="RHV26" s="142"/>
      <c r="RHW26" s="142"/>
      <c r="RHX26" s="142"/>
      <c r="RHY26" s="142"/>
      <c r="RHZ26" s="142"/>
      <c r="RIA26" s="142"/>
      <c r="RIB26" s="142"/>
      <c r="RIC26" s="142"/>
      <c r="RID26" s="142"/>
      <c r="RIE26" s="142"/>
      <c r="RIF26" s="142"/>
      <c r="RIG26" s="142"/>
      <c r="RIH26" s="142"/>
      <c r="RII26" s="142"/>
      <c r="RIJ26" s="142"/>
      <c r="RIK26" s="142"/>
      <c r="RIL26" s="142"/>
      <c r="RIM26" s="142"/>
      <c r="RIN26" s="142"/>
      <c r="RIO26" s="142"/>
      <c r="RIP26" s="142"/>
      <c r="RIQ26" s="142"/>
      <c r="RIR26" s="142"/>
      <c r="RIS26" s="142"/>
      <c r="RIT26" s="142"/>
      <c r="RIU26" s="142"/>
      <c r="RIV26" s="142"/>
      <c r="RIW26" s="142"/>
      <c r="RIX26" s="142"/>
      <c r="RIY26" s="142"/>
      <c r="RIZ26" s="142"/>
      <c r="RJA26" s="142"/>
      <c r="RJB26" s="142"/>
      <c r="RJC26" s="142"/>
      <c r="RJD26" s="142"/>
      <c r="RJE26" s="142"/>
      <c r="RJF26" s="142"/>
      <c r="RJG26" s="142"/>
      <c r="RJH26" s="142"/>
      <c r="RJI26" s="142"/>
      <c r="RJJ26" s="142"/>
      <c r="RJK26" s="142"/>
      <c r="RJL26" s="142"/>
      <c r="RJM26" s="142"/>
      <c r="RJN26" s="142"/>
      <c r="RJO26" s="142"/>
      <c r="RJP26" s="142"/>
      <c r="RJQ26" s="142"/>
      <c r="RJR26" s="142"/>
      <c r="RJS26" s="142"/>
      <c r="RJT26" s="142"/>
      <c r="RJU26" s="142"/>
      <c r="RJV26" s="142"/>
      <c r="RJW26" s="142"/>
      <c r="RJX26" s="142"/>
      <c r="RJY26" s="142"/>
      <c r="RJZ26" s="142"/>
      <c r="RKA26" s="142"/>
      <c r="RKB26" s="142"/>
      <c r="RKC26" s="142"/>
      <c r="RKD26" s="142"/>
      <c r="RKE26" s="142"/>
      <c r="RKF26" s="142"/>
      <c r="RKG26" s="142"/>
      <c r="RKH26" s="142"/>
      <c r="RKI26" s="142"/>
      <c r="RKJ26" s="142"/>
      <c r="RKK26" s="142"/>
      <c r="RKL26" s="142"/>
      <c r="RKM26" s="142"/>
      <c r="RKN26" s="142"/>
      <c r="RKO26" s="142"/>
      <c r="RKP26" s="142"/>
      <c r="RKQ26" s="142"/>
      <c r="RKR26" s="142"/>
      <c r="RKS26" s="142"/>
      <c r="RKT26" s="142"/>
      <c r="RKU26" s="142"/>
      <c r="RKV26" s="142"/>
      <c r="RKW26" s="142"/>
      <c r="RKX26" s="142"/>
      <c r="RKY26" s="142"/>
      <c r="RKZ26" s="142"/>
      <c r="RLA26" s="142"/>
      <c r="RLB26" s="142"/>
      <c r="RLC26" s="142"/>
      <c r="RLD26" s="142"/>
      <c r="RLE26" s="142"/>
      <c r="RLF26" s="142"/>
      <c r="RLG26" s="142"/>
      <c r="RLH26" s="142"/>
      <c r="RLI26" s="142"/>
      <c r="RLJ26" s="142"/>
      <c r="RLK26" s="142"/>
      <c r="RLL26" s="142"/>
      <c r="RLM26" s="142"/>
      <c r="RLN26" s="142"/>
      <c r="RLO26" s="142"/>
      <c r="RLP26" s="142"/>
      <c r="RLQ26" s="142"/>
      <c r="RLR26" s="142"/>
      <c r="RLS26" s="142"/>
      <c r="RLT26" s="142"/>
      <c r="RLU26" s="142"/>
      <c r="RLV26" s="142"/>
      <c r="RLW26" s="142"/>
      <c r="RLX26" s="142"/>
      <c r="RLY26" s="142"/>
      <c r="RLZ26" s="142"/>
      <c r="RMA26" s="142"/>
      <c r="RMB26" s="142"/>
      <c r="RMC26" s="142"/>
      <c r="RMD26" s="142"/>
      <c r="RME26" s="142"/>
      <c r="RMF26" s="142"/>
      <c r="RMG26" s="142"/>
      <c r="RMH26" s="142"/>
      <c r="RMI26" s="142"/>
      <c r="RMJ26" s="142"/>
      <c r="RMK26" s="142"/>
      <c r="RML26" s="142"/>
      <c r="RMM26" s="142"/>
      <c r="RMN26" s="142"/>
      <c r="RMO26" s="142"/>
      <c r="RMP26" s="142"/>
      <c r="RMQ26" s="142"/>
      <c r="RMR26" s="142"/>
      <c r="RMS26" s="142"/>
      <c r="RMT26" s="142"/>
      <c r="RMU26" s="142"/>
      <c r="RMV26" s="142"/>
      <c r="RMW26" s="142"/>
      <c r="RMX26" s="142"/>
      <c r="RMY26" s="142"/>
      <c r="RMZ26" s="142"/>
      <c r="RNA26" s="142"/>
      <c r="RNB26" s="142"/>
      <c r="RNC26" s="142"/>
      <c r="RND26" s="142"/>
      <c r="RNE26" s="142"/>
      <c r="RNF26" s="142"/>
      <c r="RNG26" s="142"/>
      <c r="RNH26" s="142"/>
      <c r="RNI26" s="142"/>
      <c r="RNJ26" s="142"/>
      <c r="RNK26" s="142"/>
      <c r="RNL26" s="142"/>
      <c r="RNM26" s="142"/>
      <c r="RNN26" s="142"/>
      <c r="RNO26" s="142"/>
      <c r="RNP26" s="142"/>
      <c r="RNQ26" s="142"/>
      <c r="RNR26" s="142"/>
      <c r="RNS26" s="142"/>
      <c r="RNT26" s="142"/>
      <c r="RNU26" s="142"/>
      <c r="RNV26" s="142"/>
      <c r="RNW26" s="142"/>
      <c r="RNX26" s="142"/>
      <c r="RNY26" s="142"/>
      <c r="RNZ26" s="142"/>
      <c r="ROA26" s="142"/>
      <c r="ROB26" s="142"/>
      <c r="ROC26" s="142"/>
      <c r="ROD26" s="142"/>
      <c r="ROE26" s="142"/>
      <c r="ROF26" s="142"/>
      <c r="ROG26" s="142"/>
      <c r="ROH26" s="142"/>
      <c r="ROI26" s="142"/>
      <c r="ROJ26" s="142"/>
      <c r="ROK26" s="142"/>
      <c r="ROL26" s="142"/>
      <c r="ROM26" s="142"/>
      <c r="RON26" s="142"/>
      <c r="ROO26" s="142"/>
      <c r="ROP26" s="142"/>
      <c r="ROQ26" s="142"/>
      <c r="ROR26" s="142"/>
      <c r="ROS26" s="142"/>
      <c r="ROT26" s="142"/>
      <c r="ROU26" s="142"/>
      <c r="ROV26" s="142"/>
      <c r="ROW26" s="142"/>
      <c r="ROX26" s="142"/>
      <c r="ROY26" s="142"/>
      <c r="ROZ26" s="142"/>
      <c r="RPA26" s="142"/>
      <c r="RPB26" s="142"/>
      <c r="RPC26" s="142"/>
      <c r="RPD26" s="142"/>
      <c r="RPE26" s="142"/>
      <c r="RPF26" s="142"/>
      <c r="RPG26" s="142"/>
      <c r="RPH26" s="142"/>
      <c r="RPI26" s="142"/>
      <c r="RPJ26" s="142"/>
      <c r="RPK26" s="142"/>
      <c r="RPL26" s="142"/>
      <c r="RPM26" s="142"/>
      <c r="RPN26" s="142"/>
      <c r="RPO26" s="142"/>
      <c r="RPP26" s="142"/>
      <c r="RPQ26" s="142"/>
      <c r="RPR26" s="142"/>
      <c r="RPS26" s="142"/>
      <c r="RPT26" s="142"/>
      <c r="RPU26" s="142"/>
      <c r="RPV26" s="142"/>
      <c r="RPW26" s="142"/>
      <c r="RPX26" s="142"/>
      <c r="RPY26" s="142"/>
      <c r="RPZ26" s="142"/>
      <c r="RQA26" s="142"/>
      <c r="RQB26" s="142"/>
      <c r="RQC26" s="142"/>
      <c r="RQD26" s="142"/>
      <c r="RQE26" s="142"/>
      <c r="RQF26" s="142"/>
      <c r="RQG26" s="142"/>
      <c r="RQH26" s="142"/>
      <c r="RQI26" s="142"/>
      <c r="RQJ26" s="142"/>
      <c r="RQK26" s="142"/>
      <c r="RQL26" s="142"/>
      <c r="RQM26" s="142"/>
      <c r="RQN26" s="142"/>
      <c r="RQO26" s="142"/>
      <c r="RQP26" s="142"/>
      <c r="RQQ26" s="142"/>
      <c r="RQR26" s="142"/>
      <c r="RQS26" s="142"/>
      <c r="RQT26" s="142"/>
      <c r="RQU26" s="142"/>
      <c r="RQV26" s="142"/>
      <c r="RQW26" s="142"/>
      <c r="RQX26" s="142"/>
      <c r="RQY26" s="142"/>
      <c r="RQZ26" s="142"/>
      <c r="RRA26" s="142"/>
      <c r="RRB26" s="142"/>
      <c r="RRC26" s="142"/>
      <c r="RRD26" s="142"/>
      <c r="RRE26" s="142"/>
      <c r="RRF26" s="142"/>
      <c r="RRG26" s="142"/>
      <c r="RRH26" s="142"/>
      <c r="RRI26" s="142"/>
      <c r="RRJ26" s="142"/>
      <c r="RRK26" s="142"/>
      <c r="RRL26" s="142"/>
      <c r="RRM26" s="142"/>
      <c r="RRN26" s="142"/>
      <c r="RRO26" s="142"/>
      <c r="RRP26" s="142"/>
      <c r="RRQ26" s="142"/>
      <c r="RRR26" s="142"/>
      <c r="RRS26" s="142"/>
      <c r="RRT26" s="142"/>
      <c r="RRU26" s="142"/>
      <c r="RRV26" s="142"/>
      <c r="RRW26" s="142"/>
      <c r="RRX26" s="142"/>
      <c r="RRY26" s="142"/>
      <c r="RRZ26" s="142"/>
      <c r="RSA26" s="142"/>
      <c r="RSB26" s="142"/>
      <c r="RSC26" s="142"/>
      <c r="RSD26" s="142"/>
      <c r="RSE26" s="142"/>
      <c r="RSF26" s="142"/>
      <c r="RSG26" s="142"/>
      <c r="RSH26" s="142"/>
      <c r="RSI26" s="142"/>
      <c r="RSJ26" s="142"/>
      <c r="RSK26" s="142"/>
      <c r="RSL26" s="142"/>
      <c r="RSM26" s="142"/>
      <c r="RSN26" s="142"/>
      <c r="RSO26" s="142"/>
      <c r="RSP26" s="142"/>
      <c r="RSQ26" s="142"/>
      <c r="RSR26" s="142"/>
      <c r="RSS26" s="142"/>
      <c r="RST26" s="142"/>
      <c r="RSU26" s="142"/>
      <c r="RSV26" s="142"/>
      <c r="RSW26" s="142"/>
      <c r="RSX26" s="142"/>
      <c r="RSY26" s="142"/>
      <c r="RSZ26" s="142"/>
      <c r="RTA26" s="142"/>
      <c r="RTB26" s="142"/>
      <c r="RTC26" s="142"/>
      <c r="RTD26" s="142"/>
      <c r="RTE26" s="142"/>
      <c r="RTF26" s="142"/>
      <c r="RTG26" s="142"/>
      <c r="RTH26" s="142"/>
      <c r="RTI26" s="142"/>
      <c r="RTJ26" s="142"/>
      <c r="RTK26" s="142"/>
      <c r="RTL26" s="142"/>
      <c r="RTM26" s="142"/>
      <c r="RTN26" s="142"/>
      <c r="RTO26" s="142"/>
      <c r="RTP26" s="142"/>
      <c r="RTQ26" s="142"/>
      <c r="RTR26" s="142"/>
      <c r="RTS26" s="142"/>
      <c r="RTT26" s="142"/>
      <c r="RTU26" s="142"/>
      <c r="RTV26" s="142"/>
      <c r="RTW26" s="142"/>
      <c r="RTX26" s="142"/>
      <c r="RTY26" s="142"/>
      <c r="RTZ26" s="142"/>
      <c r="RUA26" s="142"/>
      <c r="RUB26" s="142"/>
      <c r="RUC26" s="142"/>
      <c r="RUD26" s="142"/>
      <c r="RUE26" s="142"/>
      <c r="RUF26" s="142"/>
      <c r="RUG26" s="142"/>
      <c r="RUH26" s="142"/>
      <c r="RUI26" s="142"/>
      <c r="RUJ26" s="142"/>
      <c r="RUK26" s="142"/>
      <c r="RUL26" s="142"/>
      <c r="RUM26" s="142"/>
      <c r="RUN26" s="142"/>
      <c r="RUO26" s="142"/>
      <c r="RUP26" s="142"/>
      <c r="RUQ26" s="142"/>
      <c r="RUR26" s="142"/>
      <c r="RUS26" s="142"/>
      <c r="RUT26" s="142"/>
      <c r="RUU26" s="142"/>
      <c r="RUV26" s="142"/>
      <c r="RUW26" s="142"/>
      <c r="RUX26" s="142"/>
      <c r="RUY26" s="142"/>
      <c r="RUZ26" s="142"/>
      <c r="RVA26" s="142"/>
      <c r="RVB26" s="142"/>
      <c r="RVC26" s="142"/>
      <c r="RVD26" s="142"/>
      <c r="RVE26" s="142"/>
      <c r="RVF26" s="142"/>
      <c r="RVG26" s="142"/>
      <c r="RVH26" s="142"/>
      <c r="RVI26" s="142"/>
      <c r="RVJ26" s="142"/>
      <c r="RVK26" s="142"/>
      <c r="RVL26" s="142"/>
      <c r="RVM26" s="142"/>
      <c r="RVN26" s="142"/>
      <c r="RVO26" s="142"/>
      <c r="RVP26" s="142"/>
      <c r="RVQ26" s="142"/>
      <c r="RVR26" s="142"/>
      <c r="RVS26" s="142"/>
      <c r="RVT26" s="142"/>
      <c r="RVU26" s="142"/>
      <c r="RVV26" s="142"/>
      <c r="RVW26" s="142"/>
      <c r="RVX26" s="142"/>
      <c r="RVY26" s="142"/>
      <c r="RVZ26" s="142"/>
      <c r="RWA26" s="142"/>
      <c r="RWB26" s="142"/>
      <c r="RWC26" s="142"/>
      <c r="RWD26" s="142"/>
      <c r="RWE26" s="142"/>
      <c r="RWF26" s="142"/>
      <c r="RWG26" s="142"/>
      <c r="RWH26" s="142"/>
      <c r="RWI26" s="142"/>
      <c r="RWJ26" s="142"/>
      <c r="RWK26" s="142"/>
      <c r="RWL26" s="142"/>
      <c r="RWM26" s="142"/>
      <c r="RWN26" s="142"/>
      <c r="RWO26" s="142"/>
      <c r="RWP26" s="142"/>
      <c r="RWQ26" s="142"/>
      <c r="RWR26" s="142"/>
      <c r="RWS26" s="142"/>
      <c r="RWT26" s="142"/>
      <c r="RWU26" s="142"/>
      <c r="RWV26" s="142"/>
      <c r="RWW26" s="142"/>
      <c r="RWX26" s="142"/>
      <c r="RWY26" s="142"/>
      <c r="RWZ26" s="142"/>
      <c r="RXA26" s="142"/>
      <c r="RXB26" s="142"/>
      <c r="RXC26" s="142"/>
      <c r="RXD26" s="142"/>
      <c r="RXE26" s="142"/>
      <c r="RXF26" s="142"/>
      <c r="RXG26" s="142"/>
      <c r="RXH26" s="142"/>
      <c r="RXI26" s="142"/>
      <c r="RXJ26" s="142"/>
      <c r="RXK26" s="142"/>
      <c r="RXL26" s="142"/>
      <c r="RXM26" s="142"/>
      <c r="RXN26" s="142"/>
      <c r="RXO26" s="142"/>
      <c r="RXP26" s="142"/>
      <c r="RXQ26" s="142"/>
      <c r="RXR26" s="142"/>
      <c r="RXS26" s="142"/>
      <c r="RXT26" s="142"/>
      <c r="RXU26" s="142"/>
      <c r="RXV26" s="142"/>
      <c r="RXW26" s="142"/>
      <c r="RXX26" s="142"/>
      <c r="RXY26" s="142"/>
      <c r="RXZ26" s="142"/>
      <c r="RYA26" s="142"/>
      <c r="RYB26" s="142"/>
      <c r="RYC26" s="142"/>
      <c r="RYD26" s="142"/>
      <c r="RYE26" s="142"/>
      <c r="RYF26" s="142"/>
      <c r="RYG26" s="142"/>
      <c r="RYH26" s="142"/>
      <c r="RYI26" s="142"/>
      <c r="RYJ26" s="142"/>
      <c r="RYK26" s="142"/>
      <c r="RYL26" s="142"/>
      <c r="RYM26" s="142"/>
      <c r="RYN26" s="142"/>
      <c r="RYO26" s="142"/>
      <c r="RYP26" s="142"/>
      <c r="RYQ26" s="142"/>
      <c r="RYR26" s="142"/>
      <c r="RYS26" s="142"/>
      <c r="RYT26" s="142"/>
      <c r="RYU26" s="142"/>
      <c r="RYV26" s="142"/>
      <c r="RYW26" s="142"/>
      <c r="RYX26" s="142"/>
      <c r="RYY26" s="142"/>
      <c r="RYZ26" s="142"/>
      <c r="RZA26" s="142"/>
      <c r="RZB26" s="142"/>
      <c r="RZC26" s="142"/>
      <c r="RZD26" s="142"/>
      <c r="RZE26" s="142"/>
      <c r="RZF26" s="142"/>
      <c r="RZG26" s="142"/>
      <c r="RZH26" s="142"/>
      <c r="RZI26" s="142"/>
      <c r="RZJ26" s="142"/>
      <c r="RZK26" s="142"/>
      <c r="RZL26" s="142"/>
      <c r="RZM26" s="142"/>
      <c r="RZN26" s="142"/>
      <c r="RZO26" s="142"/>
      <c r="RZP26" s="142"/>
      <c r="RZQ26" s="142"/>
      <c r="RZR26" s="142"/>
      <c r="RZS26" s="142"/>
      <c r="RZT26" s="142"/>
      <c r="RZU26" s="142"/>
      <c r="RZV26" s="142"/>
      <c r="RZW26" s="142"/>
      <c r="RZX26" s="142"/>
      <c r="RZY26" s="142"/>
      <c r="RZZ26" s="142"/>
      <c r="SAA26" s="142"/>
      <c r="SAB26" s="142"/>
      <c r="SAC26" s="142"/>
      <c r="SAD26" s="142"/>
      <c r="SAE26" s="142"/>
      <c r="SAF26" s="142"/>
      <c r="SAG26" s="142"/>
      <c r="SAH26" s="142"/>
      <c r="SAI26" s="142"/>
      <c r="SAJ26" s="142"/>
      <c r="SAK26" s="142"/>
      <c r="SAL26" s="142"/>
      <c r="SAM26" s="142"/>
      <c r="SAN26" s="142"/>
      <c r="SAO26" s="142"/>
      <c r="SAP26" s="142"/>
      <c r="SAQ26" s="142"/>
      <c r="SAR26" s="142"/>
      <c r="SAS26" s="142"/>
      <c r="SAT26" s="142"/>
      <c r="SAU26" s="142"/>
      <c r="SAV26" s="142"/>
      <c r="SAW26" s="142"/>
      <c r="SAX26" s="142"/>
      <c r="SAY26" s="142"/>
      <c r="SAZ26" s="142"/>
      <c r="SBA26" s="142"/>
      <c r="SBB26" s="142"/>
      <c r="SBC26" s="142"/>
      <c r="SBD26" s="142"/>
      <c r="SBE26" s="142"/>
      <c r="SBF26" s="142"/>
      <c r="SBG26" s="142"/>
      <c r="SBH26" s="142"/>
      <c r="SBI26" s="142"/>
      <c r="SBJ26" s="142"/>
      <c r="SBK26" s="142"/>
      <c r="SBL26" s="142"/>
      <c r="SBM26" s="142"/>
      <c r="SBN26" s="142"/>
      <c r="SBO26" s="142"/>
      <c r="SBP26" s="142"/>
      <c r="SBQ26" s="142"/>
      <c r="SBR26" s="142"/>
      <c r="SBS26" s="142"/>
      <c r="SBT26" s="142"/>
      <c r="SBU26" s="142"/>
      <c r="SBV26" s="142"/>
      <c r="SBW26" s="142"/>
      <c r="SBX26" s="142"/>
      <c r="SBY26" s="142"/>
      <c r="SBZ26" s="142"/>
      <c r="SCA26" s="142"/>
      <c r="SCB26" s="142"/>
      <c r="SCC26" s="142"/>
      <c r="SCD26" s="142"/>
      <c r="SCE26" s="142"/>
      <c r="SCF26" s="142"/>
      <c r="SCG26" s="142"/>
      <c r="SCH26" s="142"/>
      <c r="SCI26" s="142"/>
      <c r="SCJ26" s="142"/>
      <c r="SCK26" s="142"/>
      <c r="SCL26" s="142"/>
      <c r="SCM26" s="142"/>
      <c r="SCN26" s="142"/>
      <c r="SCO26" s="142"/>
      <c r="SCP26" s="142"/>
      <c r="SCQ26" s="142"/>
      <c r="SCR26" s="142"/>
      <c r="SCS26" s="142"/>
      <c r="SCT26" s="142"/>
      <c r="SCU26" s="142"/>
      <c r="SCV26" s="142"/>
      <c r="SCW26" s="142"/>
      <c r="SCX26" s="142"/>
      <c r="SCY26" s="142"/>
      <c r="SCZ26" s="142"/>
      <c r="SDA26" s="142"/>
      <c r="SDB26" s="142"/>
      <c r="SDC26" s="142"/>
      <c r="SDD26" s="142"/>
      <c r="SDE26" s="142"/>
      <c r="SDF26" s="142"/>
      <c r="SDG26" s="142"/>
      <c r="SDH26" s="142"/>
      <c r="SDI26" s="142"/>
      <c r="SDJ26" s="142"/>
      <c r="SDK26" s="142"/>
      <c r="SDL26" s="142"/>
      <c r="SDM26" s="142"/>
      <c r="SDN26" s="142"/>
      <c r="SDO26" s="142"/>
      <c r="SDP26" s="142"/>
      <c r="SDQ26" s="142"/>
      <c r="SDR26" s="142"/>
      <c r="SDS26" s="142"/>
      <c r="SDT26" s="142"/>
      <c r="SDU26" s="142"/>
      <c r="SDV26" s="142"/>
      <c r="SDW26" s="142"/>
      <c r="SDX26" s="142"/>
      <c r="SDY26" s="142"/>
      <c r="SDZ26" s="142"/>
      <c r="SEA26" s="142"/>
      <c r="SEB26" s="142"/>
      <c r="SEC26" s="142"/>
      <c r="SED26" s="142"/>
      <c r="SEE26" s="142"/>
      <c r="SEF26" s="142"/>
      <c r="SEG26" s="142"/>
      <c r="SEH26" s="142"/>
      <c r="SEI26" s="142"/>
      <c r="SEJ26" s="142"/>
      <c r="SEK26" s="142"/>
      <c r="SEL26" s="142"/>
      <c r="SEM26" s="142"/>
      <c r="SEN26" s="142"/>
      <c r="SEO26" s="142"/>
      <c r="SEP26" s="142"/>
      <c r="SEQ26" s="142"/>
      <c r="SER26" s="142"/>
      <c r="SES26" s="142"/>
      <c r="SET26" s="142"/>
      <c r="SEU26" s="142"/>
      <c r="SEV26" s="142"/>
      <c r="SEW26" s="142"/>
      <c r="SEX26" s="142"/>
      <c r="SEY26" s="142"/>
      <c r="SEZ26" s="142"/>
      <c r="SFA26" s="142"/>
      <c r="SFB26" s="142"/>
      <c r="SFC26" s="142"/>
      <c r="SFD26" s="142"/>
      <c r="SFE26" s="142"/>
      <c r="SFF26" s="142"/>
      <c r="SFG26" s="142"/>
      <c r="SFH26" s="142"/>
      <c r="SFI26" s="142"/>
      <c r="SFJ26" s="142"/>
      <c r="SFK26" s="142"/>
      <c r="SFL26" s="142"/>
      <c r="SFM26" s="142"/>
      <c r="SFN26" s="142"/>
      <c r="SFO26" s="142"/>
      <c r="SFP26" s="142"/>
      <c r="SFQ26" s="142"/>
      <c r="SFR26" s="142"/>
      <c r="SFS26" s="142"/>
      <c r="SFT26" s="142"/>
      <c r="SFU26" s="142"/>
      <c r="SFV26" s="142"/>
      <c r="SFW26" s="142"/>
      <c r="SFX26" s="142"/>
      <c r="SFY26" s="142"/>
      <c r="SFZ26" s="142"/>
      <c r="SGA26" s="142"/>
      <c r="SGB26" s="142"/>
      <c r="SGC26" s="142"/>
      <c r="SGD26" s="142"/>
      <c r="SGE26" s="142"/>
      <c r="SGF26" s="142"/>
      <c r="SGG26" s="142"/>
      <c r="SGH26" s="142"/>
      <c r="SGI26" s="142"/>
      <c r="SGJ26" s="142"/>
      <c r="SGK26" s="142"/>
      <c r="SGL26" s="142"/>
      <c r="SGM26" s="142"/>
      <c r="SGN26" s="142"/>
      <c r="SGO26" s="142"/>
      <c r="SGP26" s="142"/>
      <c r="SGQ26" s="142"/>
      <c r="SGR26" s="142"/>
      <c r="SGS26" s="142"/>
      <c r="SGT26" s="142"/>
      <c r="SGU26" s="142"/>
      <c r="SGV26" s="142"/>
      <c r="SGW26" s="142"/>
      <c r="SGX26" s="142"/>
      <c r="SGY26" s="142"/>
      <c r="SGZ26" s="142"/>
      <c r="SHA26" s="142"/>
      <c r="SHB26" s="142"/>
      <c r="SHC26" s="142"/>
      <c r="SHD26" s="142"/>
      <c r="SHE26" s="142"/>
      <c r="SHF26" s="142"/>
      <c r="SHG26" s="142"/>
      <c r="SHH26" s="142"/>
      <c r="SHI26" s="142"/>
      <c r="SHJ26" s="142"/>
      <c r="SHK26" s="142"/>
      <c r="SHL26" s="142"/>
      <c r="SHM26" s="142"/>
      <c r="SHN26" s="142"/>
      <c r="SHO26" s="142"/>
      <c r="SHP26" s="142"/>
      <c r="SHQ26" s="142"/>
      <c r="SHR26" s="142"/>
      <c r="SHS26" s="142"/>
      <c r="SHT26" s="142"/>
      <c r="SHU26" s="142"/>
      <c r="SHV26" s="142"/>
      <c r="SHW26" s="142"/>
      <c r="SHX26" s="142"/>
      <c r="SHY26" s="142"/>
      <c r="SHZ26" s="142"/>
      <c r="SIA26" s="142"/>
      <c r="SIB26" s="142"/>
      <c r="SIC26" s="142"/>
      <c r="SID26" s="142"/>
      <c r="SIE26" s="142"/>
      <c r="SIF26" s="142"/>
      <c r="SIG26" s="142"/>
      <c r="SIH26" s="142"/>
      <c r="SII26" s="142"/>
      <c r="SIJ26" s="142"/>
      <c r="SIK26" s="142"/>
      <c r="SIL26" s="142"/>
      <c r="SIM26" s="142"/>
      <c r="SIN26" s="142"/>
      <c r="SIO26" s="142"/>
      <c r="SIP26" s="142"/>
      <c r="SIQ26" s="142"/>
      <c r="SIR26" s="142"/>
      <c r="SIS26" s="142"/>
      <c r="SIT26" s="142"/>
      <c r="SIU26" s="142"/>
      <c r="SIV26" s="142"/>
      <c r="SIW26" s="142"/>
      <c r="SIX26" s="142"/>
      <c r="SIY26" s="142"/>
      <c r="SIZ26" s="142"/>
      <c r="SJA26" s="142"/>
      <c r="SJB26" s="142"/>
      <c r="SJC26" s="142"/>
      <c r="SJD26" s="142"/>
      <c r="SJE26" s="142"/>
      <c r="SJF26" s="142"/>
      <c r="SJG26" s="142"/>
      <c r="SJH26" s="142"/>
      <c r="SJI26" s="142"/>
      <c r="SJJ26" s="142"/>
      <c r="SJK26" s="142"/>
      <c r="SJL26" s="142"/>
      <c r="SJM26" s="142"/>
      <c r="SJN26" s="142"/>
      <c r="SJO26" s="142"/>
      <c r="SJP26" s="142"/>
      <c r="SJQ26" s="142"/>
      <c r="SJR26" s="142"/>
      <c r="SJS26" s="142"/>
      <c r="SJT26" s="142"/>
      <c r="SJU26" s="142"/>
      <c r="SJV26" s="142"/>
      <c r="SJW26" s="142"/>
      <c r="SJX26" s="142"/>
      <c r="SJY26" s="142"/>
      <c r="SJZ26" s="142"/>
      <c r="SKA26" s="142"/>
      <c r="SKB26" s="142"/>
      <c r="SKC26" s="142"/>
      <c r="SKD26" s="142"/>
      <c r="SKE26" s="142"/>
      <c r="SKF26" s="142"/>
      <c r="SKG26" s="142"/>
      <c r="SKH26" s="142"/>
      <c r="SKI26" s="142"/>
      <c r="SKJ26" s="142"/>
      <c r="SKK26" s="142"/>
      <c r="SKL26" s="142"/>
      <c r="SKM26" s="142"/>
      <c r="SKN26" s="142"/>
      <c r="SKO26" s="142"/>
      <c r="SKP26" s="142"/>
      <c r="SKQ26" s="142"/>
      <c r="SKR26" s="142"/>
      <c r="SKS26" s="142"/>
      <c r="SKT26" s="142"/>
      <c r="SKU26" s="142"/>
      <c r="SKV26" s="142"/>
      <c r="SKW26" s="142"/>
      <c r="SKX26" s="142"/>
      <c r="SKY26" s="142"/>
      <c r="SKZ26" s="142"/>
      <c r="SLA26" s="142"/>
      <c r="SLB26" s="142"/>
      <c r="SLC26" s="142"/>
      <c r="SLD26" s="142"/>
      <c r="SLE26" s="142"/>
      <c r="SLF26" s="142"/>
      <c r="SLG26" s="142"/>
      <c r="SLH26" s="142"/>
      <c r="SLI26" s="142"/>
      <c r="SLJ26" s="142"/>
      <c r="SLK26" s="142"/>
      <c r="SLL26" s="142"/>
      <c r="SLM26" s="142"/>
      <c r="SLN26" s="142"/>
      <c r="SLO26" s="142"/>
      <c r="SLP26" s="142"/>
      <c r="SLQ26" s="142"/>
      <c r="SLR26" s="142"/>
      <c r="SLS26" s="142"/>
      <c r="SLT26" s="142"/>
      <c r="SLU26" s="142"/>
      <c r="SLV26" s="142"/>
      <c r="SLW26" s="142"/>
      <c r="SLX26" s="142"/>
      <c r="SLY26" s="142"/>
      <c r="SLZ26" s="142"/>
      <c r="SMA26" s="142"/>
      <c r="SMB26" s="142"/>
      <c r="SMC26" s="142"/>
      <c r="SMD26" s="142"/>
      <c r="SME26" s="142"/>
      <c r="SMF26" s="142"/>
      <c r="SMG26" s="142"/>
      <c r="SMH26" s="142"/>
      <c r="SMI26" s="142"/>
      <c r="SMJ26" s="142"/>
      <c r="SMK26" s="142"/>
      <c r="SML26" s="142"/>
      <c r="SMM26" s="142"/>
      <c r="SMN26" s="142"/>
      <c r="SMO26" s="142"/>
      <c r="SMP26" s="142"/>
      <c r="SMQ26" s="142"/>
      <c r="SMR26" s="142"/>
      <c r="SMS26" s="142"/>
      <c r="SMT26" s="142"/>
      <c r="SMU26" s="142"/>
      <c r="SMV26" s="142"/>
      <c r="SMW26" s="142"/>
      <c r="SMX26" s="142"/>
      <c r="SMY26" s="142"/>
      <c r="SMZ26" s="142"/>
      <c r="SNA26" s="142"/>
      <c r="SNB26" s="142"/>
      <c r="SNC26" s="142"/>
      <c r="SND26" s="142"/>
      <c r="SNE26" s="142"/>
      <c r="SNF26" s="142"/>
      <c r="SNG26" s="142"/>
      <c r="SNH26" s="142"/>
      <c r="SNI26" s="142"/>
      <c r="SNJ26" s="142"/>
      <c r="SNK26" s="142"/>
      <c r="SNL26" s="142"/>
      <c r="SNM26" s="142"/>
      <c r="SNN26" s="142"/>
      <c r="SNO26" s="142"/>
      <c r="SNP26" s="142"/>
      <c r="SNQ26" s="142"/>
      <c r="SNR26" s="142"/>
      <c r="SNS26" s="142"/>
      <c r="SNT26" s="142"/>
      <c r="SNU26" s="142"/>
      <c r="SNV26" s="142"/>
      <c r="SNW26" s="142"/>
      <c r="SNX26" s="142"/>
      <c r="SNY26" s="142"/>
      <c r="SNZ26" s="142"/>
      <c r="SOA26" s="142"/>
      <c r="SOB26" s="142"/>
      <c r="SOC26" s="142"/>
      <c r="SOD26" s="142"/>
      <c r="SOE26" s="142"/>
      <c r="SOF26" s="142"/>
      <c r="SOG26" s="142"/>
      <c r="SOH26" s="142"/>
      <c r="SOI26" s="142"/>
      <c r="SOJ26" s="142"/>
      <c r="SOK26" s="142"/>
      <c r="SOL26" s="142"/>
      <c r="SOM26" s="142"/>
      <c r="SON26" s="142"/>
      <c r="SOO26" s="142"/>
      <c r="SOP26" s="142"/>
      <c r="SOQ26" s="142"/>
      <c r="SOR26" s="142"/>
      <c r="SOS26" s="142"/>
      <c r="SOT26" s="142"/>
      <c r="SOU26" s="142"/>
      <c r="SOV26" s="142"/>
      <c r="SOW26" s="142"/>
      <c r="SOX26" s="142"/>
      <c r="SOY26" s="142"/>
      <c r="SOZ26" s="142"/>
      <c r="SPA26" s="142"/>
      <c r="SPB26" s="142"/>
      <c r="SPC26" s="142"/>
      <c r="SPD26" s="142"/>
      <c r="SPE26" s="142"/>
      <c r="SPF26" s="142"/>
      <c r="SPG26" s="142"/>
      <c r="SPH26" s="142"/>
      <c r="SPI26" s="142"/>
      <c r="SPJ26" s="142"/>
      <c r="SPK26" s="142"/>
      <c r="SPL26" s="142"/>
      <c r="SPM26" s="142"/>
      <c r="SPN26" s="142"/>
      <c r="SPO26" s="142"/>
      <c r="SPP26" s="142"/>
      <c r="SPQ26" s="142"/>
      <c r="SPR26" s="142"/>
      <c r="SPS26" s="142"/>
      <c r="SPT26" s="142"/>
      <c r="SPU26" s="142"/>
      <c r="SPV26" s="142"/>
      <c r="SPW26" s="142"/>
      <c r="SPX26" s="142"/>
      <c r="SPY26" s="142"/>
      <c r="SPZ26" s="142"/>
      <c r="SQA26" s="142"/>
      <c r="SQB26" s="142"/>
      <c r="SQC26" s="142"/>
      <c r="SQD26" s="142"/>
      <c r="SQE26" s="142"/>
      <c r="SQF26" s="142"/>
      <c r="SQG26" s="142"/>
      <c r="SQH26" s="142"/>
      <c r="SQI26" s="142"/>
      <c r="SQJ26" s="142"/>
      <c r="SQK26" s="142"/>
      <c r="SQL26" s="142"/>
      <c r="SQM26" s="142"/>
      <c r="SQN26" s="142"/>
      <c r="SQO26" s="142"/>
      <c r="SQP26" s="142"/>
      <c r="SQQ26" s="142"/>
      <c r="SQR26" s="142"/>
      <c r="SQS26" s="142"/>
      <c r="SQT26" s="142"/>
      <c r="SQU26" s="142"/>
      <c r="SQV26" s="142"/>
      <c r="SQW26" s="142"/>
      <c r="SQX26" s="142"/>
      <c r="SQY26" s="142"/>
      <c r="SQZ26" s="142"/>
      <c r="SRA26" s="142"/>
      <c r="SRB26" s="142"/>
      <c r="SRC26" s="142"/>
      <c r="SRD26" s="142"/>
      <c r="SRE26" s="142"/>
      <c r="SRF26" s="142"/>
      <c r="SRG26" s="142"/>
      <c r="SRH26" s="142"/>
      <c r="SRI26" s="142"/>
      <c r="SRJ26" s="142"/>
      <c r="SRK26" s="142"/>
      <c r="SRL26" s="142"/>
      <c r="SRM26" s="142"/>
      <c r="SRN26" s="142"/>
      <c r="SRO26" s="142"/>
      <c r="SRP26" s="142"/>
      <c r="SRQ26" s="142"/>
      <c r="SRR26" s="142"/>
      <c r="SRS26" s="142"/>
      <c r="SRT26" s="142"/>
      <c r="SRU26" s="142"/>
      <c r="SRV26" s="142"/>
      <c r="SRW26" s="142"/>
      <c r="SRX26" s="142"/>
      <c r="SRY26" s="142"/>
      <c r="SRZ26" s="142"/>
      <c r="SSA26" s="142"/>
      <c r="SSB26" s="142"/>
      <c r="SSC26" s="142"/>
      <c r="SSD26" s="142"/>
      <c r="SSE26" s="142"/>
      <c r="SSF26" s="142"/>
      <c r="SSG26" s="142"/>
      <c r="SSH26" s="142"/>
      <c r="SSI26" s="142"/>
      <c r="SSJ26" s="142"/>
      <c r="SSK26" s="142"/>
      <c r="SSL26" s="142"/>
      <c r="SSM26" s="142"/>
      <c r="SSN26" s="142"/>
      <c r="SSO26" s="142"/>
      <c r="SSP26" s="142"/>
      <c r="SSQ26" s="142"/>
      <c r="SSR26" s="142"/>
      <c r="SSS26" s="142"/>
      <c r="SST26" s="142"/>
      <c r="SSU26" s="142"/>
      <c r="SSV26" s="142"/>
      <c r="SSW26" s="142"/>
      <c r="SSX26" s="142"/>
      <c r="SSY26" s="142"/>
      <c r="SSZ26" s="142"/>
      <c r="STA26" s="142"/>
      <c r="STB26" s="142"/>
      <c r="STC26" s="142"/>
      <c r="STD26" s="142"/>
      <c r="STE26" s="142"/>
      <c r="STF26" s="142"/>
      <c r="STG26" s="142"/>
      <c r="STH26" s="142"/>
      <c r="STI26" s="142"/>
      <c r="STJ26" s="142"/>
      <c r="STK26" s="142"/>
      <c r="STL26" s="142"/>
      <c r="STM26" s="142"/>
      <c r="STN26" s="142"/>
      <c r="STO26" s="142"/>
      <c r="STP26" s="142"/>
      <c r="STQ26" s="142"/>
      <c r="STR26" s="142"/>
      <c r="STS26" s="142"/>
      <c r="STT26" s="142"/>
      <c r="STU26" s="142"/>
      <c r="STV26" s="142"/>
      <c r="STW26" s="142"/>
      <c r="STX26" s="142"/>
      <c r="STY26" s="142"/>
      <c r="STZ26" s="142"/>
      <c r="SUA26" s="142"/>
      <c r="SUB26" s="142"/>
      <c r="SUC26" s="142"/>
      <c r="SUD26" s="142"/>
      <c r="SUE26" s="142"/>
      <c r="SUF26" s="142"/>
      <c r="SUG26" s="142"/>
      <c r="SUH26" s="142"/>
      <c r="SUI26" s="142"/>
      <c r="SUJ26" s="142"/>
      <c r="SUK26" s="142"/>
      <c r="SUL26" s="142"/>
      <c r="SUM26" s="142"/>
      <c r="SUN26" s="142"/>
      <c r="SUO26" s="142"/>
      <c r="SUP26" s="142"/>
      <c r="SUQ26" s="142"/>
      <c r="SUR26" s="142"/>
      <c r="SUS26" s="142"/>
      <c r="SUT26" s="142"/>
      <c r="SUU26" s="142"/>
      <c r="SUV26" s="142"/>
      <c r="SUW26" s="142"/>
      <c r="SUX26" s="142"/>
      <c r="SUY26" s="142"/>
      <c r="SUZ26" s="142"/>
      <c r="SVA26" s="142"/>
      <c r="SVB26" s="142"/>
      <c r="SVC26" s="142"/>
      <c r="SVD26" s="142"/>
      <c r="SVE26" s="142"/>
      <c r="SVF26" s="142"/>
      <c r="SVG26" s="142"/>
      <c r="SVH26" s="142"/>
      <c r="SVI26" s="142"/>
      <c r="SVJ26" s="142"/>
      <c r="SVK26" s="142"/>
      <c r="SVL26" s="142"/>
      <c r="SVM26" s="142"/>
      <c r="SVN26" s="142"/>
      <c r="SVO26" s="142"/>
      <c r="SVP26" s="142"/>
      <c r="SVQ26" s="142"/>
      <c r="SVR26" s="142"/>
      <c r="SVS26" s="142"/>
      <c r="SVT26" s="142"/>
      <c r="SVU26" s="142"/>
      <c r="SVV26" s="142"/>
      <c r="SVW26" s="142"/>
      <c r="SVX26" s="142"/>
      <c r="SVY26" s="142"/>
      <c r="SVZ26" s="142"/>
      <c r="SWA26" s="142"/>
      <c r="SWB26" s="142"/>
      <c r="SWC26" s="142"/>
      <c r="SWD26" s="142"/>
      <c r="SWE26" s="142"/>
      <c r="SWF26" s="142"/>
      <c r="SWG26" s="142"/>
      <c r="SWH26" s="142"/>
      <c r="SWI26" s="142"/>
      <c r="SWJ26" s="142"/>
      <c r="SWK26" s="142"/>
      <c r="SWL26" s="142"/>
      <c r="SWM26" s="142"/>
      <c r="SWN26" s="142"/>
      <c r="SWO26" s="142"/>
      <c r="SWP26" s="142"/>
      <c r="SWQ26" s="142"/>
      <c r="SWR26" s="142"/>
      <c r="SWS26" s="142"/>
      <c r="SWT26" s="142"/>
      <c r="SWU26" s="142"/>
      <c r="SWV26" s="142"/>
      <c r="SWW26" s="142"/>
      <c r="SWX26" s="142"/>
      <c r="SWY26" s="142"/>
      <c r="SWZ26" s="142"/>
      <c r="SXA26" s="142"/>
      <c r="SXB26" s="142"/>
      <c r="SXC26" s="142"/>
      <c r="SXD26" s="142"/>
      <c r="SXE26" s="142"/>
      <c r="SXF26" s="142"/>
      <c r="SXG26" s="142"/>
      <c r="SXH26" s="142"/>
      <c r="SXI26" s="142"/>
      <c r="SXJ26" s="142"/>
      <c r="SXK26" s="142"/>
      <c r="SXL26" s="142"/>
      <c r="SXM26" s="142"/>
      <c r="SXN26" s="142"/>
      <c r="SXO26" s="142"/>
      <c r="SXP26" s="142"/>
      <c r="SXQ26" s="142"/>
      <c r="SXR26" s="142"/>
      <c r="SXS26" s="142"/>
      <c r="SXT26" s="142"/>
      <c r="SXU26" s="142"/>
      <c r="SXV26" s="142"/>
      <c r="SXW26" s="142"/>
      <c r="SXX26" s="142"/>
      <c r="SXY26" s="142"/>
      <c r="SXZ26" s="142"/>
      <c r="SYA26" s="142"/>
      <c r="SYB26" s="142"/>
      <c r="SYC26" s="142"/>
      <c r="SYD26" s="142"/>
      <c r="SYE26" s="142"/>
      <c r="SYF26" s="142"/>
      <c r="SYG26" s="142"/>
      <c r="SYH26" s="142"/>
      <c r="SYI26" s="142"/>
      <c r="SYJ26" s="142"/>
      <c r="SYK26" s="142"/>
      <c r="SYL26" s="142"/>
      <c r="SYM26" s="142"/>
      <c r="SYN26" s="142"/>
      <c r="SYO26" s="142"/>
      <c r="SYP26" s="142"/>
      <c r="SYQ26" s="142"/>
      <c r="SYR26" s="142"/>
      <c r="SYS26" s="142"/>
      <c r="SYT26" s="142"/>
      <c r="SYU26" s="142"/>
      <c r="SYV26" s="142"/>
      <c r="SYW26" s="142"/>
      <c r="SYX26" s="142"/>
      <c r="SYY26" s="142"/>
      <c r="SYZ26" s="142"/>
      <c r="SZA26" s="142"/>
      <c r="SZB26" s="142"/>
      <c r="SZC26" s="142"/>
      <c r="SZD26" s="142"/>
      <c r="SZE26" s="142"/>
      <c r="SZF26" s="142"/>
      <c r="SZG26" s="142"/>
      <c r="SZH26" s="142"/>
      <c r="SZI26" s="142"/>
      <c r="SZJ26" s="142"/>
      <c r="SZK26" s="142"/>
      <c r="SZL26" s="142"/>
      <c r="SZM26" s="142"/>
      <c r="SZN26" s="142"/>
      <c r="SZO26" s="142"/>
      <c r="SZP26" s="142"/>
      <c r="SZQ26" s="142"/>
      <c r="SZR26" s="142"/>
      <c r="SZS26" s="142"/>
      <c r="SZT26" s="142"/>
      <c r="SZU26" s="142"/>
      <c r="SZV26" s="142"/>
      <c r="SZW26" s="142"/>
      <c r="SZX26" s="142"/>
      <c r="SZY26" s="142"/>
      <c r="SZZ26" s="142"/>
      <c r="TAA26" s="142"/>
      <c r="TAB26" s="142"/>
      <c r="TAC26" s="142"/>
      <c r="TAD26" s="142"/>
      <c r="TAE26" s="142"/>
      <c r="TAF26" s="142"/>
      <c r="TAG26" s="142"/>
      <c r="TAH26" s="142"/>
      <c r="TAI26" s="142"/>
      <c r="TAJ26" s="142"/>
      <c r="TAK26" s="142"/>
      <c r="TAL26" s="142"/>
      <c r="TAM26" s="142"/>
      <c r="TAN26" s="142"/>
      <c r="TAO26" s="142"/>
      <c r="TAP26" s="142"/>
      <c r="TAQ26" s="142"/>
      <c r="TAR26" s="142"/>
      <c r="TAS26" s="142"/>
      <c r="TAT26" s="142"/>
      <c r="TAU26" s="142"/>
      <c r="TAV26" s="142"/>
      <c r="TAW26" s="142"/>
      <c r="TAX26" s="142"/>
      <c r="TAY26" s="142"/>
      <c r="TAZ26" s="142"/>
      <c r="TBA26" s="142"/>
      <c r="TBB26" s="142"/>
      <c r="TBC26" s="142"/>
      <c r="TBD26" s="142"/>
      <c r="TBE26" s="142"/>
      <c r="TBF26" s="142"/>
      <c r="TBG26" s="142"/>
      <c r="TBH26" s="142"/>
      <c r="TBI26" s="142"/>
      <c r="TBJ26" s="142"/>
      <c r="TBK26" s="142"/>
      <c r="TBL26" s="142"/>
      <c r="TBM26" s="142"/>
      <c r="TBN26" s="142"/>
      <c r="TBO26" s="142"/>
      <c r="TBP26" s="142"/>
      <c r="TBQ26" s="142"/>
      <c r="TBR26" s="142"/>
      <c r="TBS26" s="142"/>
      <c r="TBT26" s="142"/>
      <c r="TBU26" s="142"/>
      <c r="TBV26" s="142"/>
      <c r="TBW26" s="142"/>
      <c r="TBX26" s="142"/>
      <c r="TBY26" s="142"/>
      <c r="TBZ26" s="142"/>
      <c r="TCA26" s="142"/>
      <c r="TCB26" s="142"/>
      <c r="TCC26" s="142"/>
      <c r="TCD26" s="142"/>
      <c r="TCE26" s="142"/>
      <c r="TCF26" s="142"/>
      <c r="TCG26" s="142"/>
      <c r="TCH26" s="142"/>
      <c r="TCI26" s="142"/>
      <c r="TCJ26" s="142"/>
      <c r="TCK26" s="142"/>
      <c r="TCL26" s="142"/>
      <c r="TCM26" s="142"/>
      <c r="TCN26" s="142"/>
      <c r="TCO26" s="142"/>
      <c r="TCP26" s="142"/>
      <c r="TCQ26" s="142"/>
      <c r="TCR26" s="142"/>
      <c r="TCS26" s="142"/>
      <c r="TCT26" s="142"/>
      <c r="TCU26" s="142"/>
      <c r="TCV26" s="142"/>
      <c r="TCW26" s="142"/>
      <c r="TCX26" s="142"/>
      <c r="TCY26" s="142"/>
      <c r="TCZ26" s="142"/>
      <c r="TDA26" s="142"/>
      <c r="TDB26" s="142"/>
      <c r="TDC26" s="142"/>
      <c r="TDD26" s="142"/>
      <c r="TDE26" s="142"/>
      <c r="TDF26" s="142"/>
      <c r="TDG26" s="142"/>
      <c r="TDH26" s="142"/>
      <c r="TDI26" s="142"/>
      <c r="TDJ26" s="142"/>
      <c r="TDK26" s="142"/>
      <c r="TDL26" s="142"/>
      <c r="TDM26" s="142"/>
      <c r="TDN26" s="142"/>
      <c r="TDO26" s="142"/>
      <c r="TDP26" s="142"/>
      <c r="TDQ26" s="142"/>
      <c r="TDR26" s="142"/>
      <c r="TDS26" s="142"/>
      <c r="TDT26" s="142"/>
      <c r="TDU26" s="142"/>
      <c r="TDV26" s="142"/>
      <c r="TDW26" s="142"/>
      <c r="TDX26" s="142"/>
      <c r="TDY26" s="142"/>
      <c r="TDZ26" s="142"/>
      <c r="TEA26" s="142"/>
      <c r="TEB26" s="142"/>
      <c r="TEC26" s="142"/>
      <c r="TED26" s="142"/>
      <c r="TEE26" s="142"/>
      <c r="TEF26" s="142"/>
      <c r="TEG26" s="142"/>
      <c r="TEH26" s="142"/>
      <c r="TEI26" s="142"/>
      <c r="TEJ26" s="142"/>
      <c r="TEK26" s="142"/>
      <c r="TEL26" s="142"/>
      <c r="TEM26" s="142"/>
      <c r="TEN26" s="142"/>
      <c r="TEO26" s="142"/>
      <c r="TEP26" s="142"/>
      <c r="TEQ26" s="142"/>
      <c r="TER26" s="142"/>
      <c r="TES26" s="142"/>
      <c r="TET26" s="142"/>
      <c r="TEU26" s="142"/>
      <c r="TEV26" s="142"/>
      <c r="TEW26" s="142"/>
      <c r="TEX26" s="142"/>
      <c r="TEY26" s="142"/>
      <c r="TEZ26" s="142"/>
      <c r="TFA26" s="142"/>
      <c r="TFB26" s="142"/>
      <c r="TFC26" s="142"/>
      <c r="TFD26" s="142"/>
      <c r="TFE26" s="142"/>
      <c r="TFF26" s="142"/>
      <c r="TFG26" s="142"/>
      <c r="TFH26" s="142"/>
      <c r="TFI26" s="142"/>
      <c r="TFJ26" s="142"/>
      <c r="TFK26" s="142"/>
      <c r="TFL26" s="142"/>
      <c r="TFM26" s="142"/>
      <c r="TFN26" s="142"/>
      <c r="TFO26" s="142"/>
      <c r="TFP26" s="142"/>
      <c r="TFQ26" s="142"/>
      <c r="TFR26" s="142"/>
      <c r="TFS26" s="142"/>
      <c r="TFT26" s="142"/>
      <c r="TFU26" s="142"/>
      <c r="TFV26" s="142"/>
      <c r="TFW26" s="142"/>
      <c r="TFX26" s="142"/>
      <c r="TFY26" s="142"/>
      <c r="TFZ26" s="142"/>
      <c r="TGA26" s="142"/>
      <c r="TGB26" s="142"/>
      <c r="TGC26" s="142"/>
      <c r="TGD26" s="142"/>
      <c r="TGE26" s="142"/>
      <c r="TGF26" s="142"/>
      <c r="TGG26" s="142"/>
      <c r="TGH26" s="142"/>
      <c r="TGI26" s="142"/>
      <c r="TGJ26" s="142"/>
      <c r="TGK26" s="142"/>
      <c r="TGL26" s="142"/>
      <c r="TGM26" s="142"/>
      <c r="TGN26" s="142"/>
      <c r="TGO26" s="142"/>
      <c r="TGP26" s="142"/>
      <c r="TGQ26" s="142"/>
      <c r="TGR26" s="142"/>
      <c r="TGS26" s="142"/>
      <c r="TGT26" s="142"/>
      <c r="TGU26" s="142"/>
      <c r="TGV26" s="142"/>
      <c r="TGW26" s="142"/>
      <c r="TGX26" s="142"/>
      <c r="TGY26" s="142"/>
      <c r="TGZ26" s="142"/>
      <c r="THA26" s="142"/>
      <c r="THB26" s="142"/>
      <c r="THC26" s="142"/>
      <c r="THD26" s="142"/>
      <c r="THE26" s="142"/>
      <c r="THF26" s="142"/>
      <c r="THG26" s="142"/>
      <c r="THH26" s="142"/>
      <c r="THI26" s="142"/>
      <c r="THJ26" s="142"/>
      <c r="THK26" s="142"/>
      <c r="THL26" s="142"/>
      <c r="THM26" s="142"/>
      <c r="THN26" s="142"/>
      <c r="THO26" s="142"/>
      <c r="THP26" s="142"/>
      <c r="THQ26" s="142"/>
      <c r="THR26" s="142"/>
      <c r="THS26" s="142"/>
      <c r="THT26" s="142"/>
      <c r="THU26" s="142"/>
      <c r="THV26" s="142"/>
      <c r="THW26" s="142"/>
      <c r="THX26" s="142"/>
      <c r="THY26" s="142"/>
      <c r="THZ26" s="142"/>
      <c r="TIA26" s="142"/>
      <c r="TIB26" s="142"/>
      <c r="TIC26" s="142"/>
      <c r="TID26" s="142"/>
      <c r="TIE26" s="142"/>
      <c r="TIF26" s="142"/>
      <c r="TIG26" s="142"/>
      <c r="TIH26" s="142"/>
      <c r="TII26" s="142"/>
      <c r="TIJ26" s="142"/>
      <c r="TIK26" s="142"/>
      <c r="TIL26" s="142"/>
      <c r="TIM26" s="142"/>
      <c r="TIN26" s="142"/>
      <c r="TIO26" s="142"/>
      <c r="TIP26" s="142"/>
      <c r="TIQ26" s="142"/>
      <c r="TIR26" s="142"/>
      <c r="TIS26" s="142"/>
      <c r="TIT26" s="142"/>
      <c r="TIU26" s="142"/>
      <c r="TIV26" s="142"/>
      <c r="TIW26" s="142"/>
      <c r="TIX26" s="142"/>
      <c r="TIY26" s="142"/>
      <c r="TIZ26" s="142"/>
      <c r="TJA26" s="142"/>
      <c r="TJB26" s="142"/>
      <c r="TJC26" s="142"/>
      <c r="TJD26" s="142"/>
      <c r="TJE26" s="142"/>
      <c r="TJF26" s="142"/>
      <c r="TJG26" s="142"/>
      <c r="TJH26" s="142"/>
      <c r="TJI26" s="142"/>
      <c r="TJJ26" s="142"/>
      <c r="TJK26" s="142"/>
      <c r="TJL26" s="142"/>
      <c r="TJM26" s="142"/>
      <c r="TJN26" s="142"/>
      <c r="TJO26" s="142"/>
      <c r="TJP26" s="142"/>
      <c r="TJQ26" s="142"/>
      <c r="TJR26" s="142"/>
      <c r="TJS26" s="142"/>
      <c r="TJT26" s="142"/>
      <c r="TJU26" s="142"/>
      <c r="TJV26" s="142"/>
      <c r="TJW26" s="142"/>
      <c r="TJX26" s="142"/>
      <c r="TJY26" s="142"/>
      <c r="TJZ26" s="142"/>
      <c r="TKA26" s="142"/>
      <c r="TKB26" s="142"/>
      <c r="TKC26" s="142"/>
      <c r="TKD26" s="142"/>
      <c r="TKE26" s="142"/>
      <c r="TKF26" s="142"/>
      <c r="TKG26" s="142"/>
      <c r="TKH26" s="142"/>
      <c r="TKI26" s="142"/>
      <c r="TKJ26" s="142"/>
      <c r="TKK26" s="142"/>
      <c r="TKL26" s="142"/>
      <c r="TKM26" s="142"/>
      <c r="TKN26" s="142"/>
      <c r="TKO26" s="142"/>
      <c r="TKP26" s="142"/>
      <c r="TKQ26" s="142"/>
      <c r="TKR26" s="142"/>
      <c r="TKS26" s="142"/>
      <c r="TKT26" s="142"/>
      <c r="TKU26" s="142"/>
      <c r="TKV26" s="142"/>
      <c r="TKW26" s="142"/>
      <c r="TKX26" s="142"/>
      <c r="TKY26" s="142"/>
      <c r="TKZ26" s="142"/>
      <c r="TLA26" s="142"/>
      <c r="TLB26" s="142"/>
      <c r="TLC26" s="142"/>
      <c r="TLD26" s="142"/>
      <c r="TLE26" s="142"/>
      <c r="TLF26" s="142"/>
      <c r="TLG26" s="142"/>
      <c r="TLH26" s="142"/>
      <c r="TLI26" s="142"/>
      <c r="TLJ26" s="142"/>
      <c r="TLK26" s="142"/>
      <c r="TLL26" s="142"/>
      <c r="TLM26" s="142"/>
      <c r="TLN26" s="142"/>
      <c r="TLO26" s="142"/>
      <c r="TLP26" s="142"/>
      <c r="TLQ26" s="142"/>
      <c r="TLR26" s="142"/>
      <c r="TLS26" s="142"/>
      <c r="TLT26" s="142"/>
      <c r="TLU26" s="142"/>
      <c r="TLV26" s="142"/>
      <c r="TLW26" s="142"/>
      <c r="TLX26" s="142"/>
      <c r="TLY26" s="142"/>
      <c r="TLZ26" s="142"/>
      <c r="TMA26" s="142"/>
      <c r="TMB26" s="142"/>
      <c r="TMC26" s="142"/>
      <c r="TMD26" s="142"/>
      <c r="TME26" s="142"/>
      <c r="TMF26" s="142"/>
      <c r="TMG26" s="142"/>
      <c r="TMH26" s="142"/>
      <c r="TMI26" s="142"/>
      <c r="TMJ26" s="142"/>
      <c r="TMK26" s="142"/>
      <c r="TML26" s="142"/>
      <c r="TMM26" s="142"/>
      <c r="TMN26" s="142"/>
      <c r="TMO26" s="142"/>
      <c r="TMP26" s="142"/>
      <c r="TMQ26" s="142"/>
      <c r="TMR26" s="142"/>
      <c r="TMS26" s="142"/>
      <c r="TMT26" s="142"/>
      <c r="TMU26" s="142"/>
      <c r="TMV26" s="142"/>
      <c r="TMW26" s="142"/>
      <c r="TMX26" s="142"/>
      <c r="TMY26" s="142"/>
      <c r="TMZ26" s="142"/>
      <c r="TNA26" s="142"/>
      <c r="TNB26" s="142"/>
      <c r="TNC26" s="142"/>
      <c r="TND26" s="142"/>
      <c r="TNE26" s="142"/>
      <c r="TNF26" s="142"/>
      <c r="TNG26" s="142"/>
      <c r="TNH26" s="142"/>
      <c r="TNI26" s="142"/>
      <c r="TNJ26" s="142"/>
      <c r="TNK26" s="142"/>
      <c r="TNL26" s="142"/>
      <c r="TNM26" s="142"/>
      <c r="TNN26" s="142"/>
      <c r="TNO26" s="142"/>
      <c r="TNP26" s="142"/>
      <c r="TNQ26" s="142"/>
      <c r="TNR26" s="142"/>
      <c r="TNS26" s="142"/>
      <c r="TNT26" s="142"/>
      <c r="TNU26" s="142"/>
      <c r="TNV26" s="142"/>
      <c r="TNW26" s="142"/>
      <c r="TNX26" s="142"/>
      <c r="TNY26" s="142"/>
      <c r="TNZ26" s="142"/>
      <c r="TOA26" s="142"/>
      <c r="TOB26" s="142"/>
      <c r="TOC26" s="142"/>
      <c r="TOD26" s="142"/>
      <c r="TOE26" s="142"/>
      <c r="TOF26" s="142"/>
      <c r="TOG26" s="142"/>
      <c r="TOH26" s="142"/>
      <c r="TOI26" s="142"/>
      <c r="TOJ26" s="142"/>
      <c r="TOK26" s="142"/>
      <c r="TOL26" s="142"/>
      <c r="TOM26" s="142"/>
      <c r="TON26" s="142"/>
      <c r="TOO26" s="142"/>
      <c r="TOP26" s="142"/>
      <c r="TOQ26" s="142"/>
      <c r="TOR26" s="142"/>
      <c r="TOS26" s="142"/>
      <c r="TOT26" s="142"/>
      <c r="TOU26" s="142"/>
      <c r="TOV26" s="142"/>
      <c r="TOW26" s="142"/>
      <c r="TOX26" s="142"/>
      <c r="TOY26" s="142"/>
      <c r="TOZ26" s="142"/>
      <c r="TPA26" s="142"/>
      <c r="TPB26" s="142"/>
      <c r="TPC26" s="142"/>
      <c r="TPD26" s="142"/>
      <c r="TPE26" s="142"/>
      <c r="TPF26" s="142"/>
      <c r="TPG26" s="142"/>
      <c r="TPH26" s="142"/>
      <c r="TPI26" s="142"/>
      <c r="TPJ26" s="142"/>
      <c r="TPK26" s="142"/>
      <c r="TPL26" s="142"/>
      <c r="TPM26" s="142"/>
      <c r="TPN26" s="142"/>
      <c r="TPO26" s="142"/>
      <c r="TPP26" s="142"/>
      <c r="TPQ26" s="142"/>
      <c r="TPR26" s="142"/>
      <c r="TPS26" s="142"/>
      <c r="TPT26" s="142"/>
      <c r="TPU26" s="142"/>
      <c r="TPV26" s="142"/>
      <c r="TPW26" s="142"/>
      <c r="TPX26" s="142"/>
      <c r="TPY26" s="142"/>
      <c r="TPZ26" s="142"/>
      <c r="TQA26" s="142"/>
      <c r="TQB26" s="142"/>
      <c r="TQC26" s="142"/>
      <c r="TQD26" s="142"/>
      <c r="TQE26" s="142"/>
      <c r="TQF26" s="142"/>
      <c r="TQG26" s="142"/>
      <c r="TQH26" s="142"/>
      <c r="TQI26" s="142"/>
      <c r="TQJ26" s="142"/>
      <c r="TQK26" s="142"/>
      <c r="TQL26" s="142"/>
      <c r="TQM26" s="142"/>
      <c r="TQN26" s="142"/>
      <c r="TQO26" s="142"/>
      <c r="TQP26" s="142"/>
      <c r="TQQ26" s="142"/>
      <c r="TQR26" s="142"/>
      <c r="TQS26" s="142"/>
      <c r="TQT26" s="142"/>
      <c r="TQU26" s="142"/>
      <c r="TQV26" s="142"/>
      <c r="TQW26" s="142"/>
      <c r="TQX26" s="142"/>
      <c r="TQY26" s="142"/>
      <c r="TQZ26" s="142"/>
      <c r="TRA26" s="142"/>
      <c r="TRB26" s="142"/>
      <c r="TRC26" s="142"/>
      <c r="TRD26" s="142"/>
      <c r="TRE26" s="142"/>
      <c r="TRF26" s="142"/>
      <c r="TRG26" s="142"/>
      <c r="TRH26" s="142"/>
      <c r="TRI26" s="142"/>
      <c r="TRJ26" s="142"/>
      <c r="TRK26" s="142"/>
      <c r="TRL26" s="142"/>
      <c r="TRM26" s="142"/>
      <c r="TRN26" s="142"/>
      <c r="TRO26" s="142"/>
      <c r="TRP26" s="142"/>
      <c r="TRQ26" s="142"/>
      <c r="TRR26" s="142"/>
      <c r="TRS26" s="142"/>
      <c r="TRT26" s="142"/>
      <c r="TRU26" s="142"/>
      <c r="TRV26" s="142"/>
      <c r="TRW26" s="142"/>
      <c r="TRX26" s="142"/>
      <c r="TRY26" s="142"/>
      <c r="TRZ26" s="142"/>
      <c r="TSA26" s="142"/>
      <c r="TSB26" s="142"/>
      <c r="TSC26" s="142"/>
      <c r="TSD26" s="142"/>
      <c r="TSE26" s="142"/>
      <c r="TSF26" s="142"/>
      <c r="TSG26" s="142"/>
      <c r="TSH26" s="142"/>
      <c r="TSI26" s="142"/>
      <c r="TSJ26" s="142"/>
      <c r="TSK26" s="142"/>
      <c r="TSL26" s="142"/>
      <c r="TSM26" s="142"/>
      <c r="TSN26" s="142"/>
      <c r="TSO26" s="142"/>
      <c r="TSP26" s="142"/>
      <c r="TSQ26" s="142"/>
      <c r="TSR26" s="142"/>
      <c r="TSS26" s="142"/>
      <c r="TST26" s="142"/>
      <c r="TSU26" s="142"/>
      <c r="TSV26" s="142"/>
      <c r="TSW26" s="142"/>
      <c r="TSX26" s="142"/>
      <c r="TSY26" s="142"/>
      <c r="TSZ26" s="142"/>
      <c r="TTA26" s="142"/>
      <c r="TTB26" s="142"/>
      <c r="TTC26" s="142"/>
      <c r="TTD26" s="142"/>
      <c r="TTE26" s="142"/>
      <c r="TTF26" s="142"/>
      <c r="TTG26" s="142"/>
      <c r="TTH26" s="142"/>
      <c r="TTI26" s="142"/>
      <c r="TTJ26" s="142"/>
      <c r="TTK26" s="142"/>
      <c r="TTL26" s="142"/>
      <c r="TTM26" s="142"/>
      <c r="TTN26" s="142"/>
      <c r="TTO26" s="142"/>
      <c r="TTP26" s="142"/>
      <c r="TTQ26" s="142"/>
      <c r="TTR26" s="142"/>
      <c r="TTS26" s="142"/>
      <c r="TTT26" s="142"/>
      <c r="TTU26" s="142"/>
      <c r="TTV26" s="142"/>
      <c r="TTW26" s="142"/>
      <c r="TTX26" s="142"/>
      <c r="TTY26" s="142"/>
      <c r="TTZ26" s="142"/>
      <c r="TUA26" s="142"/>
      <c r="TUB26" s="142"/>
      <c r="TUC26" s="142"/>
      <c r="TUD26" s="142"/>
      <c r="TUE26" s="142"/>
      <c r="TUF26" s="142"/>
      <c r="TUG26" s="142"/>
      <c r="TUH26" s="142"/>
      <c r="TUI26" s="142"/>
      <c r="TUJ26" s="142"/>
      <c r="TUK26" s="142"/>
      <c r="TUL26" s="142"/>
      <c r="TUM26" s="142"/>
      <c r="TUN26" s="142"/>
      <c r="TUO26" s="142"/>
      <c r="TUP26" s="142"/>
      <c r="TUQ26" s="142"/>
      <c r="TUR26" s="142"/>
      <c r="TUS26" s="142"/>
      <c r="TUT26" s="142"/>
      <c r="TUU26" s="142"/>
      <c r="TUV26" s="142"/>
      <c r="TUW26" s="142"/>
      <c r="TUX26" s="142"/>
      <c r="TUY26" s="142"/>
      <c r="TUZ26" s="142"/>
      <c r="TVA26" s="142"/>
      <c r="TVB26" s="142"/>
      <c r="TVC26" s="142"/>
      <c r="TVD26" s="142"/>
      <c r="TVE26" s="142"/>
      <c r="TVF26" s="142"/>
      <c r="TVG26" s="142"/>
      <c r="TVH26" s="142"/>
      <c r="TVI26" s="142"/>
      <c r="TVJ26" s="142"/>
      <c r="TVK26" s="142"/>
      <c r="TVL26" s="142"/>
      <c r="TVM26" s="142"/>
      <c r="TVN26" s="142"/>
      <c r="TVO26" s="142"/>
      <c r="TVP26" s="142"/>
      <c r="TVQ26" s="142"/>
      <c r="TVR26" s="142"/>
      <c r="TVS26" s="142"/>
      <c r="TVT26" s="142"/>
      <c r="TVU26" s="142"/>
      <c r="TVV26" s="142"/>
      <c r="TVW26" s="142"/>
      <c r="TVX26" s="142"/>
      <c r="TVY26" s="142"/>
      <c r="TVZ26" s="142"/>
      <c r="TWA26" s="142"/>
      <c r="TWB26" s="142"/>
      <c r="TWC26" s="142"/>
      <c r="TWD26" s="142"/>
      <c r="TWE26" s="142"/>
      <c r="TWF26" s="142"/>
      <c r="TWG26" s="142"/>
      <c r="TWH26" s="142"/>
      <c r="TWI26" s="142"/>
      <c r="TWJ26" s="142"/>
      <c r="TWK26" s="142"/>
      <c r="TWL26" s="142"/>
      <c r="TWM26" s="142"/>
      <c r="TWN26" s="142"/>
      <c r="TWO26" s="142"/>
      <c r="TWP26" s="142"/>
      <c r="TWQ26" s="142"/>
      <c r="TWR26" s="142"/>
      <c r="TWS26" s="142"/>
      <c r="TWT26" s="142"/>
      <c r="TWU26" s="142"/>
      <c r="TWV26" s="142"/>
      <c r="TWW26" s="142"/>
      <c r="TWX26" s="142"/>
      <c r="TWY26" s="142"/>
      <c r="TWZ26" s="142"/>
      <c r="TXA26" s="142"/>
      <c r="TXB26" s="142"/>
      <c r="TXC26" s="142"/>
      <c r="TXD26" s="142"/>
      <c r="TXE26" s="142"/>
      <c r="TXF26" s="142"/>
      <c r="TXG26" s="142"/>
      <c r="TXH26" s="142"/>
      <c r="TXI26" s="142"/>
      <c r="TXJ26" s="142"/>
      <c r="TXK26" s="142"/>
      <c r="TXL26" s="142"/>
      <c r="TXM26" s="142"/>
      <c r="TXN26" s="142"/>
      <c r="TXO26" s="142"/>
      <c r="TXP26" s="142"/>
      <c r="TXQ26" s="142"/>
      <c r="TXR26" s="142"/>
      <c r="TXS26" s="142"/>
      <c r="TXT26" s="142"/>
      <c r="TXU26" s="142"/>
      <c r="TXV26" s="142"/>
      <c r="TXW26" s="142"/>
      <c r="TXX26" s="142"/>
      <c r="TXY26" s="142"/>
      <c r="TXZ26" s="142"/>
      <c r="TYA26" s="142"/>
      <c r="TYB26" s="142"/>
      <c r="TYC26" s="142"/>
      <c r="TYD26" s="142"/>
      <c r="TYE26" s="142"/>
      <c r="TYF26" s="142"/>
      <c r="TYG26" s="142"/>
      <c r="TYH26" s="142"/>
      <c r="TYI26" s="142"/>
      <c r="TYJ26" s="142"/>
      <c r="TYK26" s="142"/>
      <c r="TYL26" s="142"/>
      <c r="TYM26" s="142"/>
      <c r="TYN26" s="142"/>
      <c r="TYO26" s="142"/>
      <c r="TYP26" s="142"/>
      <c r="TYQ26" s="142"/>
      <c r="TYR26" s="142"/>
      <c r="TYS26" s="142"/>
      <c r="TYT26" s="142"/>
      <c r="TYU26" s="142"/>
      <c r="TYV26" s="142"/>
      <c r="TYW26" s="142"/>
      <c r="TYX26" s="142"/>
      <c r="TYY26" s="142"/>
      <c r="TYZ26" s="142"/>
      <c r="TZA26" s="142"/>
      <c r="TZB26" s="142"/>
      <c r="TZC26" s="142"/>
      <c r="TZD26" s="142"/>
      <c r="TZE26" s="142"/>
      <c r="TZF26" s="142"/>
      <c r="TZG26" s="142"/>
      <c r="TZH26" s="142"/>
      <c r="TZI26" s="142"/>
      <c r="TZJ26" s="142"/>
      <c r="TZK26" s="142"/>
      <c r="TZL26" s="142"/>
      <c r="TZM26" s="142"/>
      <c r="TZN26" s="142"/>
      <c r="TZO26" s="142"/>
      <c r="TZP26" s="142"/>
      <c r="TZQ26" s="142"/>
      <c r="TZR26" s="142"/>
      <c r="TZS26" s="142"/>
      <c r="TZT26" s="142"/>
      <c r="TZU26" s="142"/>
      <c r="TZV26" s="142"/>
      <c r="TZW26" s="142"/>
      <c r="TZX26" s="142"/>
      <c r="TZY26" s="142"/>
      <c r="TZZ26" s="142"/>
      <c r="UAA26" s="142"/>
      <c r="UAB26" s="142"/>
      <c r="UAC26" s="142"/>
      <c r="UAD26" s="142"/>
      <c r="UAE26" s="142"/>
      <c r="UAF26" s="142"/>
      <c r="UAG26" s="142"/>
      <c r="UAH26" s="142"/>
      <c r="UAI26" s="142"/>
      <c r="UAJ26" s="142"/>
      <c r="UAK26" s="142"/>
      <c r="UAL26" s="142"/>
      <c r="UAM26" s="142"/>
      <c r="UAN26" s="142"/>
      <c r="UAO26" s="142"/>
      <c r="UAP26" s="142"/>
      <c r="UAQ26" s="142"/>
      <c r="UAR26" s="142"/>
      <c r="UAS26" s="142"/>
      <c r="UAT26" s="142"/>
      <c r="UAU26" s="142"/>
      <c r="UAV26" s="142"/>
      <c r="UAW26" s="142"/>
      <c r="UAX26" s="142"/>
      <c r="UAY26" s="142"/>
      <c r="UAZ26" s="142"/>
      <c r="UBA26" s="142"/>
      <c r="UBB26" s="142"/>
      <c r="UBC26" s="142"/>
      <c r="UBD26" s="142"/>
      <c r="UBE26" s="142"/>
      <c r="UBF26" s="142"/>
      <c r="UBG26" s="142"/>
      <c r="UBH26" s="142"/>
      <c r="UBI26" s="142"/>
      <c r="UBJ26" s="142"/>
      <c r="UBK26" s="142"/>
      <c r="UBL26" s="142"/>
      <c r="UBM26" s="142"/>
      <c r="UBN26" s="142"/>
      <c r="UBO26" s="142"/>
      <c r="UBP26" s="142"/>
      <c r="UBQ26" s="142"/>
      <c r="UBR26" s="142"/>
      <c r="UBS26" s="142"/>
      <c r="UBT26" s="142"/>
      <c r="UBU26" s="142"/>
      <c r="UBV26" s="142"/>
      <c r="UBW26" s="142"/>
      <c r="UBX26" s="142"/>
      <c r="UBY26" s="142"/>
      <c r="UBZ26" s="142"/>
      <c r="UCA26" s="142"/>
      <c r="UCB26" s="142"/>
      <c r="UCC26" s="142"/>
      <c r="UCD26" s="142"/>
      <c r="UCE26" s="142"/>
      <c r="UCF26" s="142"/>
      <c r="UCG26" s="142"/>
      <c r="UCH26" s="142"/>
      <c r="UCI26" s="142"/>
      <c r="UCJ26" s="142"/>
      <c r="UCK26" s="142"/>
      <c r="UCL26" s="142"/>
      <c r="UCM26" s="142"/>
      <c r="UCN26" s="142"/>
      <c r="UCO26" s="142"/>
      <c r="UCP26" s="142"/>
      <c r="UCQ26" s="142"/>
      <c r="UCR26" s="142"/>
      <c r="UCS26" s="142"/>
      <c r="UCT26" s="142"/>
      <c r="UCU26" s="142"/>
      <c r="UCV26" s="142"/>
      <c r="UCW26" s="142"/>
      <c r="UCX26" s="142"/>
      <c r="UCY26" s="142"/>
      <c r="UCZ26" s="142"/>
      <c r="UDA26" s="142"/>
      <c r="UDB26" s="142"/>
      <c r="UDC26" s="142"/>
      <c r="UDD26" s="142"/>
      <c r="UDE26" s="142"/>
      <c r="UDF26" s="142"/>
      <c r="UDG26" s="142"/>
      <c r="UDH26" s="142"/>
      <c r="UDI26" s="142"/>
      <c r="UDJ26" s="142"/>
      <c r="UDK26" s="142"/>
      <c r="UDL26" s="142"/>
      <c r="UDM26" s="142"/>
      <c r="UDN26" s="142"/>
      <c r="UDO26" s="142"/>
      <c r="UDP26" s="142"/>
      <c r="UDQ26" s="142"/>
      <c r="UDR26" s="142"/>
      <c r="UDS26" s="142"/>
      <c r="UDT26" s="142"/>
      <c r="UDU26" s="142"/>
      <c r="UDV26" s="142"/>
      <c r="UDW26" s="142"/>
      <c r="UDX26" s="142"/>
      <c r="UDY26" s="142"/>
      <c r="UDZ26" s="142"/>
      <c r="UEA26" s="142"/>
      <c r="UEB26" s="142"/>
      <c r="UEC26" s="142"/>
      <c r="UED26" s="142"/>
      <c r="UEE26" s="142"/>
      <c r="UEF26" s="142"/>
      <c r="UEG26" s="142"/>
      <c r="UEH26" s="142"/>
      <c r="UEI26" s="142"/>
      <c r="UEJ26" s="142"/>
      <c r="UEK26" s="142"/>
      <c r="UEL26" s="142"/>
      <c r="UEM26" s="142"/>
      <c r="UEN26" s="142"/>
      <c r="UEO26" s="142"/>
      <c r="UEP26" s="142"/>
      <c r="UEQ26" s="142"/>
      <c r="UER26" s="142"/>
      <c r="UES26" s="142"/>
      <c r="UET26" s="142"/>
      <c r="UEU26" s="142"/>
      <c r="UEV26" s="142"/>
      <c r="UEW26" s="142"/>
      <c r="UEX26" s="142"/>
      <c r="UEY26" s="142"/>
      <c r="UEZ26" s="142"/>
      <c r="UFA26" s="142"/>
      <c r="UFB26" s="142"/>
      <c r="UFC26" s="142"/>
      <c r="UFD26" s="142"/>
      <c r="UFE26" s="142"/>
      <c r="UFF26" s="142"/>
      <c r="UFG26" s="142"/>
      <c r="UFH26" s="142"/>
      <c r="UFI26" s="142"/>
      <c r="UFJ26" s="142"/>
      <c r="UFK26" s="142"/>
      <c r="UFL26" s="142"/>
      <c r="UFM26" s="142"/>
      <c r="UFN26" s="142"/>
      <c r="UFO26" s="142"/>
      <c r="UFP26" s="142"/>
      <c r="UFQ26" s="142"/>
      <c r="UFR26" s="142"/>
      <c r="UFS26" s="142"/>
      <c r="UFT26" s="142"/>
      <c r="UFU26" s="142"/>
      <c r="UFV26" s="142"/>
      <c r="UFW26" s="142"/>
      <c r="UFX26" s="142"/>
      <c r="UFY26" s="142"/>
      <c r="UFZ26" s="142"/>
      <c r="UGA26" s="142"/>
      <c r="UGB26" s="142"/>
      <c r="UGC26" s="142"/>
      <c r="UGD26" s="142"/>
      <c r="UGE26" s="142"/>
      <c r="UGF26" s="142"/>
      <c r="UGG26" s="142"/>
      <c r="UGH26" s="142"/>
      <c r="UGI26" s="142"/>
      <c r="UGJ26" s="142"/>
      <c r="UGK26" s="142"/>
      <c r="UGL26" s="142"/>
      <c r="UGM26" s="142"/>
      <c r="UGN26" s="142"/>
      <c r="UGO26" s="142"/>
      <c r="UGP26" s="142"/>
      <c r="UGQ26" s="142"/>
      <c r="UGR26" s="142"/>
      <c r="UGS26" s="142"/>
      <c r="UGT26" s="142"/>
      <c r="UGU26" s="142"/>
      <c r="UGV26" s="142"/>
      <c r="UGW26" s="142"/>
      <c r="UGX26" s="142"/>
      <c r="UGY26" s="142"/>
      <c r="UGZ26" s="142"/>
      <c r="UHA26" s="142"/>
      <c r="UHB26" s="142"/>
      <c r="UHC26" s="142"/>
      <c r="UHD26" s="142"/>
      <c r="UHE26" s="142"/>
      <c r="UHF26" s="142"/>
      <c r="UHG26" s="142"/>
      <c r="UHH26" s="142"/>
      <c r="UHI26" s="142"/>
      <c r="UHJ26" s="142"/>
      <c r="UHK26" s="142"/>
      <c r="UHL26" s="142"/>
      <c r="UHM26" s="142"/>
      <c r="UHN26" s="142"/>
      <c r="UHO26" s="142"/>
      <c r="UHP26" s="142"/>
      <c r="UHQ26" s="142"/>
      <c r="UHR26" s="142"/>
      <c r="UHS26" s="142"/>
      <c r="UHT26" s="142"/>
      <c r="UHU26" s="142"/>
      <c r="UHV26" s="142"/>
      <c r="UHW26" s="142"/>
      <c r="UHX26" s="142"/>
      <c r="UHY26" s="142"/>
      <c r="UHZ26" s="142"/>
      <c r="UIA26" s="142"/>
      <c r="UIB26" s="142"/>
      <c r="UIC26" s="142"/>
      <c r="UID26" s="142"/>
      <c r="UIE26" s="142"/>
      <c r="UIF26" s="142"/>
      <c r="UIG26" s="142"/>
      <c r="UIH26" s="142"/>
      <c r="UII26" s="142"/>
      <c r="UIJ26" s="142"/>
      <c r="UIK26" s="142"/>
      <c r="UIL26" s="142"/>
      <c r="UIM26" s="142"/>
      <c r="UIN26" s="142"/>
      <c r="UIO26" s="142"/>
      <c r="UIP26" s="142"/>
      <c r="UIQ26" s="142"/>
      <c r="UIR26" s="142"/>
      <c r="UIS26" s="142"/>
      <c r="UIT26" s="142"/>
      <c r="UIU26" s="142"/>
      <c r="UIV26" s="142"/>
      <c r="UIW26" s="142"/>
      <c r="UIX26" s="142"/>
      <c r="UIY26" s="142"/>
      <c r="UIZ26" s="142"/>
      <c r="UJA26" s="142"/>
      <c r="UJB26" s="142"/>
      <c r="UJC26" s="142"/>
      <c r="UJD26" s="142"/>
      <c r="UJE26" s="142"/>
      <c r="UJF26" s="142"/>
      <c r="UJG26" s="142"/>
      <c r="UJH26" s="142"/>
      <c r="UJI26" s="142"/>
      <c r="UJJ26" s="142"/>
      <c r="UJK26" s="142"/>
      <c r="UJL26" s="142"/>
      <c r="UJM26" s="142"/>
      <c r="UJN26" s="142"/>
      <c r="UJO26" s="142"/>
      <c r="UJP26" s="142"/>
      <c r="UJQ26" s="142"/>
      <c r="UJR26" s="142"/>
      <c r="UJS26" s="142"/>
      <c r="UJT26" s="142"/>
      <c r="UJU26" s="142"/>
      <c r="UJV26" s="142"/>
      <c r="UJW26" s="142"/>
      <c r="UJX26" s="142"/>
      <c r="UJY26" s="142"/>
      <c r="UJZ26" s="142"/>
      <c r="UKA26" s="142"/>
      <c r="UKB26" s="142"/>
      <c r="UKC26" s="142"/>
      <c r="UKD26" s="142"/>
      <c r="UKE26" s="142"/>
      <c r="UKF26" s="142"/>
      <c r="UKG26" s="142"/>
      <c r="UKH26" s="142"/>
      <c r="UKI26" s="142"/>
      <c r="UKJ26" s="142"/>
      <c r="UKK26" s="142"/>
      <c r="UKL26" s="142"/>
      <c r="UKM26" s="142"/>
      <c r="UKN26" s="142"/>
      <c r="UKO26" s="142"/>
      <c r="UKP26" s="142"/>
      <c r="UKQ26" s="142"/>
      <c r="UKR26" s="142"/>
      <c r="UKS26" s="142"/>
      <c r="UKT26" s="142"/>
      <c r="UKU26" s="142"/>
      <c r="UKV26" s="142"/>
      <c r="UKW26" s="142"/>
      <c r="UKX26" s="142"/>
      <c r="UKY26" s="142"/>
      <c r="UKZ26" s="142"/>
      <c r="ULA26" s="142"/>
      <c r="ULB26" s="142"/>
      <c r="ULC26" s="142"/>
      <c r="ULD26" s="142"/>
      <c r="ULE26" s="142"/>
      <c r="ULF26" s="142"/>
      <c r="ULG26" s="142"/>
      <c r="ULH26" s="142"/>
      <c r="ULI26" s="142"/>
      <c r="ULJ26" s="142"/>
      <c r="ULK26" s="142"/>
      <c r="ULL26" s="142"/>
      <c r="ULM26" s="142"/>
      <c r="ULN26" s="142"/>
      <c r="ULO26" s="142"/>
      <c r="ULP26" s="142"/>
      <c r="ULQ26" s="142"/>
      <c r="ULR26" s="142"/>
      <c r="ULS26" s="142"/>
      <c r="ULT26" s="142"/>
      <c r="ULU26" s="142"/>
      <c r="ULV26" s="142"/>
      <c r="ULW26" s="142"/>
      <c r="ULX26" s="142"/>
      <c r="ULY26" s="142"/>
      <c r="ULZ26" s="142"/>
      <c r="UMA26" s="142"/>
      <c r="UMB26" s="142"/>
      <c r="UMC26" s="142"/>
      <c r="UMD26" s="142"/>
      <c r="UME26" s="142"/>
      <c r="UMF26" s="142"/>
      <c r="UMG26" s="142"/>
      <c r="UMH26" s="142"/>
      <c r="UMI26" s="142"/>
      <c r="UMJ26" s="142"/>
      <c r="UMK26" s="142"/>
      <c r="UML26" s="142"/>
      <c r="UMM26" s="142"/>
      <c r="UMN26" s="142"/>
      <c r="UMO26" s="142"/>
      <c r="UMP26" s="142"/>
      <c r="UMQ26" s="142"/>
      <c r="UMR26" s="142"/>
      <c r="UMS26" s="142"/>
      <c r="UMT26" s="142"/>
      <c r="UMU26" s="142"/>
      <c r="UMV26" s="142"/>
      <c r="UMW26" s="142"/>
      <c r="UMX26" s="142"/>
      <c r="UMY26" s="142"/>
      <c r="UMZ26" s="142"/>
      <c r="UNA26" s="142"/>
      <c r="UNB26" s="142"/>
      <c r="UNC26" s="142"/>
      <c r="UND26" s="142"/>
      <c r="UNE26" s="142"/>
      <c r="UNF26" s="142"/>
      <c r="UNG26" s="142"/>
      <c r="UNH26" s="142"/>
      <c r="UNI26" s="142"/>
      <c r="UNJ26" s="142"/>
      <c r="UNK26" s="142"/>
      <c r="UNL26" s="142"/>
      <c r="UNM26" s="142"/>
      <c r="UNN26" s="142"/>
      <c r="UNO26" s="142"/>
      <c r="UNP26" s="142"/>
      <c r="UNQ26" s="142"/>
      <c r="UNR26" s="142"/>
      <c r="UNS26" s="142"/>
      <c r="UNT26" s="142"/>
      <c r="UNU26" s="142"/>
      <c r="UNV26" s="142"/>
      <c r="UNW26" s="142"/>
      <c r="UNX26" s="142"/>
      <c r="UNY26" s="142"/>
      <c r="UNZ26" s="142"/>
      <c r="UOA26" s="142"/>
      <c r="UOB26" s="142"/>
      <c r="UOC26" s="142"/>
      <c r="UOD26" s="142"/>
      <c r="UOE26" s="142"/>
      <c r="UOF26" s="142"/>
      <c r="UOG26" s="142"/>
      <c r="UOH26" s="142"/>
      <c r="UOI26" s="142"/>
      <c r="UOJ26" s="142"/>
      <c r="UOK26" s="142"/>
      <c r="UOL26" s="142"/>
      <c r="UOM26" s="142"/>
      <c r="UON26" s="142"/>
      <c r="UOO26" s="142"/>
      <c r="UOP26" s="142"/>
      <c r="UOQ26" s="142"/>
      <c r="UOR26" s="142"/>
      <c r="UOS26" s="142"/>
      <c r="UOT26" s="142"/>
      <c r="UOU26" s="142"/>
      <c r="UOV26" s="142"/>
      <c r="UOW26" s="142"/>
      <c r="UOX26" s="142"/>
      <c r="UOY26" s="142"/>
      <c r="UOZ26" s="142"/>
      <c r="UPA26" s="142"/>
      <c r="UPB26" s="142"/>
      <c r="UPC26" s="142"/>
      <c r="UPD26" s="142"/>
      <c r="UPE26" s="142"/>
      <c r="UPF26" s="142"/>
      <c r="UPG26" s="142"/>
      <c r="UPH26" s="142"/>
      <c r="UPI26" s="142"/>
      <c r="UPJ26" s="142"/>
      <c r="UPK26" s="142"/>
      <c r="UPL26" s="142"/>
      <c r="UPM26" s="142"/>
      <c r="UPN26" s="142"/>
      <c r="UPO26" s="142"/>
      <c r="UPP26" s="142"/>
      <c r="UPQ26" s="142"/>
      <c r="UPR26" s="142"/>
      <c r="UPS26" s="142"/>
      <c r="UPT26" s="142"/>
      <c r="UPU26" s="142"/>
      <c r="UPV26" s="142"/>
      <c r="UPW26" s="142"/>
      <c r="UPX26" s="142"/>
      <c r="UPY26" s="142"/>
      <c r="UPZ26" s="142"/>
      <c r="UQA26" s="142"/>
      <c r="UQB26" s="142"/>
      <c r="UQC26" s="142"/>
      <c r="UQD26" s="142"/>
      <c r="UQE26" s="142"/>
      <c r="UQF26" s="142"/>
      <c r="UQG26" s="142"/>
      <c r="UQH26" s="142"/>
      <c r="UQI26" s="142"/>
      <c r="UQJ26" s="142"/>
      <c r="UQK26" s="142"/>
      <c r="UQL26" s="142"/>
      <c r="UQM26" s="142"/>
      <c r="UQN26" s="142"/>
      <c r="UQO26" s="142"/>
      <c r="UQP26" s="142"/>
      <c r="UQQ26" s="142"/>
      <c r="UQR26" s="142"/>
      <c r="UQS26" s="142"/>
      <c r="UQT26" s="142"/>
      <c r="UQU26" s="142"/>
      <c r="UQV26" s="142"/>
      <c r="UQW26" s="142"/>
      <c r="UQX26" s="142"/>
      <c r="UQY26" s="142"/>
      <c r="UQZ26" s="142"/>
      <c r="URA26" s="142"/>
      <c r="URB26" s="142"/>
      <c r="URC26" s="142"/>
      <c r="URD26" s="142"/>
      <c r="URE26" s="142"/>
      <c r="URF26" s="142"/>
      <c r="URG26" s="142"/>
      <c r="URH26" s="142"/>
      <c r="URI26" s="142"/>
      <c r="URJ26" s="142"/>
      <c r="URK26" s="142"/>
      <c r="URL26" s="142"/>
      <c r="URM26" s="142"/>
      <c r="URN26" s="142"/>
      <c r="URO26" s="142"/>
      <c r="URP26" s="142"/>
      <c r="URQ26" s="142"/>
      <c r="URR26" s="142"/>
      <c r="URS26" s="142"/>
      <c r="URT26" s="142"/>
      <c r="URU26" s="142"/>
      <c r="URV26" s="142"/>
      <c r="URW26" s="142"/>
      <c r="URX26" s="142"/>
      <c r="URY26" s="142"/>
      <c r="URZ26" s="142"/>
      <c r="USA26" s="142"/>
      <c r="USB26" s="142"/>
      <c r="USC26" s="142"/>
      <c r="USD26" s="142"/>
      <c r="USE26" s="142"/>
      <c r="USF26" s="142"/>
      <c r="USG26" s="142"/>
      <c r="USH26" s="142"/>
      <c r="USI26" s="142"/>
      <c r="USJ26" s="142"/>
      <c r="USK26" s="142"/>
      <c r="USL26" s="142"/>
      <c r="USM26" s="142"/>
      <c r="USN26" s="142"/>
      <c r="USO26" s="142"/>
      <c r="USP26" s="142"/>
      <c r="USQ26" s="142"/>
      <c r="USR26" s="142"/>
      <c r="USS26" s="142"/>
      <c r="UST26" s="142"/>
      <c r="USU26" s="142"/>
      <c r="USV26" s="142"/>
      <c r="USW26" s="142"/>
      <c r="USX26" s="142"/>
      <c r="USY26" s="142"/>
      <c r="USZ26" s="142"/>
      <c r="UTA26" s="142"/>
      <c r="UTB26" s="142"/>
      <c r="UTC26" s="142"/>
      <c r="UTD26" s="142"/>
      <c r="UTE26" s="142"/>
      <c r="UTF26" s="142"/>
      <c r="UTG26" s="142"/>
      <c r="UTH26" s="142"/>
      <c r="UTI26" s="142"/>
      <c r="UTJ26" s="142"/>
      <c r="UTK26" s="142"/>
      <c r="UTL26" s="142"/>
      <c r="UTM26" s="142"/>
      <c r="UTN26" s="142"/>
      <c r="UTO26" s="142"/>
      <c r="UTP26" s="142"/>
      <c r="UTQ26" s="142"/>
      <c r="UTR26" s="142"/>
      <c r="UTS26" s="142"/>
      <c r="UTT26" s="142"/>
      <c r="UTU26" s="142"/>
      <c r="UTV26" s="142"/>
      <c r="UTW26" s="142"/>
      <c r="UTX26" s="142"/>
      <c r="UTY26" s="142"/>
      <c r="UTZ26" s="142"/>
      <c r="UUA26" s="142"/>
      <c r="UUB26" s="142"/>
      <c r="UUC26" s="142"/>
      <c r="UUD26" s="142"/>
      <c r="UUE26" s="142"/>
      <c r="UUF26" s="142"/>
      <c r="UUG26" s="142"/>
      <c r="UUH26" s="142"/>
      <c r="UUI26" s="142"/>
      <c r="UUJ26" s="142"/>
      <c r="UUK26" s="142"/>
      <c r="UUL26" s="142"/>
      <c r="UUM26" s="142"/>
      <c r="UUN26" s="142"/>
      <c r="UUO26" s="142"/>
      <c r="UUP26" s="142"/>
      <c r="UUQ26" s="142"/>
      <c r="UUR26" s="142"/>
      <c r="UUS26" s="142"/>
      <c r="UUT26" s="142"/>
      <c r="UUU26" s="142"/>
      <c r="UUV26" s="142"/>
      <c r="UUW26" s="142"/>
      <c r="UUX26" s="142"/>
      <c r="UUY26" s="142"/>
      <c r="UUZ26" s="142"/>
      <c r="UVA26" s="142"/>
      <c r="UVB26" s="142"/>
      <c r="UVC26" s="142"/>
      <c r="UVD26" s="142"/>
      <c r="UVE26" s="142"/>
      <c r="UVF26" s="142"/>
      <c r="UVG26" s="142"/>
      <c r="UVH26" s="142"/>
      <c r="UVI26" s="142"/>
      <c r="UVJ26" s="142"/>
      <c r="UVK26" s="142"/>
      <c r="UVL26" s="142"/>
      <c r="UVM26" s="142"/>
      <c r="UVN26" s="142"/>
      <c r="UVO26" s="142"/>
      <c r="UVP26" s="142"/>
      <c r="UVQ26" s="142"/>
      <c r="UVR26" s="142"/>
      <c r="UVS26" s="142"/>
      <c r="UVT26" s="142"/>
      <c r="UVU26" s="142"/>
      <c r="UVV26" s="142"/>
      <c r="UVW26" s="142"/>
      <c r="UVX26" s="142"/>
      <c r="UVY26" s="142"/>
      <c r="UVZ26" s="142"/>
      <c r="UWA26" s="142"/>
      <c r="UWB26" s="142"/>
      <c r="UWC26" s="142"/>
      <c r="UWD26" s="142"/>
      <c r="UWE26" s="142"/>
      <c r="UWF26" s="142"/>
      <c r="UWG26" s="142"/>
      <c r="UWH26" s="142"/>
      <c r="UWI26" s="142"/>
      <c r="UWJ26" s="142"/>
      <c r="UWK26" s="142"/>
      <c r="UWL26" s="142"/>
      <c r="UWM26" s="142"/>
      <c r="UWN26" s="142"/>
      <c r="UWO26" s="142"/>
      <c r="UWP26" s="142"/>
      <c r="UWQ26" s="142"/>
      <c r="UWR26" s="142"/>
      <c r="UWS26" s="142"/>
      <c r="UWT26" s="142"/>
      <c r="UWU26" s="142"/>
      <c r="UWV26" s="142"/>
      <c r="UWW26" s="142"/>
      <c r="UWX26" s="142"/>
      <c r="UWY26" s="142"/>
      <c r="UWZ26" s="142"/>
      <c r="UXA26" s="142"/>
      <c r="UXB26" s="142"/>
      <c r="UXC26" s="142"/>
      <c r="UXD26" s="142"/>
      <c r="UXE26" s="142"/>
      <c r="UXF26" s="142"/>
      <c r="UXG26" s="142"/>
      <c r="UXH26" s="142"/>
      <c r="UXI26" s="142"/>
      <c r="UXJ26" s="142"/>
      <c r="UXK26" s="142"/>
      <c r="UXL26" s="142"/>
      <c r="UXM26" s="142"/>
      <c r="UXN26" s="142"/>
      <c r="UXO26" s="142"/>
      <c r="UXP26" s="142"/>
      <c r="UXQ26" s="142"/>
      <c r="UXR26" s="142"/>
      <c r="UXS26" s="142"/>
      <c r="UXT26" s="142"/>
      <c r="UXU26" s="142"/>
      <c r="UXV26" s="142"/>
      <c r="UXW26" s="142"/>
      <c r="UXX26" s="142"/>
      <c r="UXY26" s="142"/>
      <c r="UXZ26" s="142"/>
      <c r="UYA26" s="142"/>
      <c r="UYB26" s="142"/>
      <c r="UYC26" s="142"/>
      <c r="UYD26" s="142"/>
      <c r="UYE26" s="142"/>
      <c r="UYF26" s="142"/>
      <c r="UYG26" s="142"/>
      <c r="UYH26" s="142"/>
      <c r="UYI26" s="142"/>
      <c r="UYJ26" s="142"/>
      <c r="UYK26" s="142"/>
      <c r="UYL26" s="142"/>
      <c r="UYM26" s="142"/>
      <c r="UYN26" s="142"/>
      <c r="UYO26" s="142"/>
      <c r="UYP26" s="142"/>
      <c r="UYQ26" s="142"/>
      <c r="UYR26" s="142"/>
      <c r="UYS26" s="142"/>
      <c r="UYT26" s="142"/>
      <c r="UYU26" s="142"/>
      <c r="UYV26" s="142"/>
      <c r="UYW26" s="142"/>
      <c r="UYX26" s="142"/>
      <c r="UYY26" s="142"/>
      <c r="UYZ26" s="142"/>
      <c r="UZA26" s="142"/>
      <c r="UZB26" s="142"/>
      <c r="UZC26" s="142"/>
      <c r="UZD26" s="142"/>
      <c r="UZE26" s="142"/>
      <c r="UZF26" s="142"/>
      <c r="UZG26" s="142"/>
      <c r="UZH26" s="142"/>
      <c r="UZI26" s="142"/>
      <c r="UZJ26" s="142"/>
      <c r="UZK26" s="142"/>
      <c r="UZL26" s="142"/>
      <c r="UZM26" s="142"/>
      <c r="UZN26" s="142"/>
      <c r="UZO26" s="142"/>
      <c r="UZP26" s="142"/>
      <c r="UZQ26" s="142"/>
      <c r="UZR26" s="142"/>
      <c r="UZS26" s="142"/>
      <c r="UZT26" s="142"/>
      <c r="UZU26" s="142"/>
      <c r="UZV26" s="142"/>
      <c r="UZW26" s="142"/>
      <c r="UZX26" s="142"/>
      <c r="UZY26" s="142"/>
      <c r="UZZ26" s="142"/>
      <c r="VAA26" s="142"/>
      <c r="VAB26" s="142"/>
      <c r="VAC26" s="142"/>
      <c r="VAD26" s="142"/>
      <c r="VAE26" s="142"/>
      <c r="VAF26" s="142"/>
      <c r="VAG26" s="142"/>
      <c r="VAH26" s="142"/>
      <c r="VAI26" s="142"/>
      <c r="VAJ26" s="142"/>
      <c r="VAK26" s="142"/>
      <c r="VAL26" s="142"/>
      <c r="VAM26" s="142"/>
      <c r="VAN26" s="142"/>
      <c r="VAO26" s="142"/>
      <c r="VAP26" s="142"/>
      <c r="VAQ26" s="142"/>
      <c r="VAR26" s="142"/>
      <c r="VAS26" s="142"/>
      <c r="VAT26" s="142"/>
      <c r="VAU26" s="142"/>
      <c r="VAV26" s="142"/>
      <c r="VAW26" s="142"/>
      <c r="VAX26" s="142"/>
      <c r="VAY26" s="142"/>
      <c r="VAZ26" s="142"/>
      <c r="VBA26" s="142"/>
      <c r="VBB26" s="142"/>
      <c r="VBC26" s="142"/>
      <c r="VBD26" s="142"/>
      <c r="VBE26" s="142"/>
      <c r="VBF26" s="142"/>
      <c r="VBG26" s="142"/>
      <c r="VBH26" s="142"/>
      <c r="VBI26" s="142"/>
      <c r="VBJ26" s="142"/>
      <c r="VBK26" s="142"/>
      <c r="VBL26" s="142"/>
      <c r="VBM26" s="142"/>
      <c r="VBN26" s="142"/>
      <c r="VBO26" s="142"/>
      <c r="VBP26" s="142"/>
      <c r="VBQ26" s="142"/>
      <c r="VBR26" s="142"/>
      <c r="VBS26" s="142"/>
      <c r="VBT26" s="142"/>
      <c r="VBU26" s="142"/>
      <c r="VBV26" s="142"/>
      <c r="VBW26" s="142"/>
      <c r="VBX26" s="142"/>
      <c r="VBY26" s="142"/>
      <c r="VBZ26" s="142"/>
      <c r="VCA26" s="142"/>
      <c r="VCB26" s="142"/>
      <c r="VCC26" s="142"/>
      <c r="VCD26" s="142"/>
      <c r="VCE26" s="142"/>
      <c r="VCF26" s="142"/>
      <c r="VCG26" s="142"/>
      <c r="VCH26" s="142"/>
      <c r="VCI26" s="142"/>
      <c r="VCJ26" s="142"/>
      <c r="VCK26" s="142"/>
      <c r="VCL26" s="142"/>
      <c r="VCM26" s="142"/>
      <c r="VCN26" s="142"/>
      <c r="VCO26" s="142"/>
      <c r="VCP26" s="142"/>
      <c r="VCQ26" s="142"/>
      <c r="VCR26" s="142"/>
      <c r="VCS26" s="142"/>
      <c r="VCT26" s="142"/>
      <c r="VCU26" s="142"/>
      <c r="VCV26" s="142"/>
      <c r="VCW26" s="142"/>
      <c r="VCX26" s="142"/>
      <c r="VCY26" s="142"/>
      <c r="VCZ26" s="142"/>
      <c r="VDA26" s="142"/>
      <c r="VDB26" s="142"/>
      <c r="VDC26" s="142"/>
      <c r="VDD26" s="142"/>
      <c r="VDE26" s="142"/>
      <c r="VDF26" s="142"/>
      <c r="VDG26" s="142"/>
      <c r="VDH26" s="142"/>
      <c r="VDI26" s="142"/>
      <c r="VDJ26" s="142"/>
      <c r="VDK26" s="142"/>
      <c r="VDL26" s="142"/>
      <c r="VDM26" s="142"/>
      <c r="VDN26" s="142"/>
      <c r="VDO26" s="142"/>
      <c r="VDP26" s="142"/>
      <c r="VDQ26" s="142"/>
      <c r="VDR26" s="142"/>
      <c r="VDS26" s="142"/>
      <c r="VDT26" s="142"/>
      <c r="VDU26" s="142"/>
      <c r="VDV26" s="142"/>
      <c r="VDW26" s="142"/>
      <c r="VDX26" s="142"/>
      <c r="VDY26" s="142"/>
      <c r="VDZ26" s="142"/>
      <c r="VEA26" s="142"/>
      <c r="VEB26" s="142"/>
      <c r="VEC26" s="142"/>
      <c r="VED26" s="142"/>
      <c r="VEE26" s="142"/>
      <c r="VEF26" s="142"/>
      <c r="VEG26" s="142"/>
      <c r="VEH26" s="142"/>
      <c r="VEI26" s="142"/>
      <c r="VEJ26" s="142"/>
      <c r="VEK26" s="142"/>
      <c r="VEL26" s="142"/>
      <c r="VEM26" s="142"/>
      <c r="VEN26" s="142"/>
      <c r="VEO26" s="142"/>
      <c r="VEP26" s="142"/>
      <c r="VEQ26" s="142"/>
      <c r="VER26" s="142"/>
      <c r="VES26" s="142"/>
      <c r="VET26" s="142"/>
      <c r="VEU26" s="142"/>
      <c r="VEV26" s="142"/>
      <c r="VEW26" s="142"/>
      <c r="VEX26" s="142"/>
      <c r="VEY26" s="142"/>
      <c r="VEZ26" s="142"/>
      <c r="VFA26" s="142"/>
      <c r="VFB26" s="142"/>
      <c r="VFC26" s="142"/>
      <c r="VFD26" s="142"/>
      <c r="VFE26" s="142"/>
      <c r="VFF26" s="142"/>
      <c r="VFG26" s="142"/>
      <c r="VFH26" s="142"/>
      <c r="VFI26" s="142"/>
      <c r="VFJ26" s="142"/>
      <c r="VFK26" s="142"/>
      <c r="VFL26" s="142"/>
      <c r="VFM26" s="142"/>
      <c r="VFN26" s="142"/>
      <c r="VFO26" s="142"/>
      <c r="VFP26" s="142"/>
      <c r="VFQ26" s="142"/>
      <c r="VFR26" s="142"/>
      <c r="VFS26" s="142"/>
      <c r="VFT26" s="142"/>
      <c r="VFU26" s="142"/>
      <c r="VFV26" s="142"/>
      <c r="VFW26" s="142"/>
      <c r="VFX26" s="142"/>
      <c r="VFY26" s="142"/>
      <c r="VFZ26" s="142"/>
      <c r="VGA26" s="142"/>
      <c r="VGB26" s="142"/>
      <c r="VGC26" s="142"/>
      <c r="VGD26" s="142"/>
      <c r="VGE26" s="142"/>
      <c r="VGF26" s="142"/>
      <c r="VGG26" s="142"/>
      <c r="VGH26" s="142"/>
      <c r="VGI26" s="142"/>
      <c r="VGJ26" s="142"/>
      <c r="VGK26" s="142"/>
      <c r="VGL26" s="142"/>
      <c r="VGM26" s="142"/>
      <c r="VGN26" s="142"/>
      <c r="VGO26" s="142"/>
      <c r="VGP26" s="142"/>
      <c r="VGQ26" s="142"/>
      <c r="VGR26" s="142"/>
      <c r="VGS26" s="142"/>
      <c r="VGT26" s="142"/>
      <c r="VGU26" s="142"/>
      <c r="VGV26" s="142"/>
      <c r="VGW26" s="142"/>
      <c r="VGX26" s="142"/>
      <c r="VGY26" s="142"/>
      <c r="VGZ26" s="142"/>
      <c r="VHA26" s="142"/>
      <c r="VHB26" s="142"/>
      <c r="VHC26" s="142"/>
      <c r="VHD26" s="142"/>
      <c r="VHE26" s="142"/>
      <c r="VHF26" s="142"/>
      <c r="VHG26" s="142"/>
      <c r="VHH26" s="142"/>
      <c r="VHI26" s="142"/>
      <c r="VHJ26" s="142"/>
      <c r="VHK26" s="142"/>
      <c r="VHL26" s="142"/>
      <c r="VHM26" s="142"/>
      <c r="VHN26" s="142"/>
      <c r="VHO26" s="142"/>
      <c r="VHP26" s="142"/>
      <c r="VHQ26" s="142"/>
      <c r="VHR26" s="142"/>
      <c r="VHS26" s="142"/>
      <c r="VHT26" s="142"/>
      <c r="VHU26" s="142"/>
      <c r="VHV26" s="142"/>
      <c r="VHW26" s="142"/>
      <c r="VHX26" s="142"/>
      <c r="VHY26" s="142"/>
      <c r="VHZ26" s="142"/>
      <c r="VIA26" s="142"/>
      <c r="VIB26" s="142"/>
      <c r="VIC26" s="142"/>
      <c r="VID26" s="142"/>
      <c r="VIE26" s="142"/>
      <c r="VIF26" s="142"/>
      <c r="VIG26" s="142"/>
      <c r="VIH26" s="142"/>
      <c r="VII26" s="142"/>
      <c r="VIJ26" s="142"/>
      <c r="VIK26" s="142"/>
      <c r="VIL26" s="142"/>
      <c r="VIM26" s="142"/>
      <c r="VIN26" s="142"/>
      <c r="VIO26" s="142"/>
      <c r="VIP26" s="142"/>
      <c r="VIQ26" s="142"/>
      <c r="VIR26" s="142"/>
      <c r="VIS26" s="142"/>
      <c r="VIT26" s="142"/>
      <c r="VIU26" s="142"/>
      <c r="VIV26" s="142"/>
      <c r="VIW26" s="142"/>
      <c r="VIX26" s="142"/>
      <c r="VIY26" s="142"/>
      <c r="VIZ26" s="142"/>
      <c r="VJA26" s="142"/>
      <c r="VJB26" s="142"/>
      <c r="VJC26" s="142"/>
      <c r="VJD26" s="142"/>
      <c r="VJE26" s="142"/>
      <c r="VJF26" s="142"/>
      <c r="VJG26" s="142"/>
      <c r="VJH26" s="142"/>
      <c r="VJI26" s="142"/>
      <c r="VJJ26" s="142"/>
      <c r="VJK26" s="142"/>
      <c r="VJL26" s="142"/>
      <c r="VJM26" s="142"/>
      <c r="VJN26" s="142"/>
      <c r="VJO26" s="142"/>
      <c r="VJP26" s="142"/>
      <c r="VJQ26" s="142"/>
      <c r="VJR26" s="142"/>
      <c r="VJS26" s="142"/>
      <c r="VJT26" s="142"/>
      <c r="VJU26" s="142"/>
      <c r="VJV26" s="142"/>
      <c r="VJW26" s="142"/>
      <c r="VJX26" s="142"/>
      <c r="VJY26" s="142"/>
      <c r="VJZ26" s="142"/>
      <c r="VKA26" s="142"/>
      <c r="VKB26" s="142"/>
      <c r="VKC26" s="142"/>
      <c r="VKD26" s="142"/>
      <c r="VKE26" s="142"/>
      <c r="VKF26" s="142"/>
      <c r="VKG26" s="142"/>
      <c r="VKH26" s="142"/>
      <c r="VKI26" s="142"/>
      <c r="VKJ26" s="142"/>
      <c r="VKK26" s="142"/>
      <c r="VKL26" s="142"/>
      <c r="VKM26" s="142"/>
      <c r="VKN26" s="142"/>
      <c r="VKO26" s="142"/>
      <c r="VKP26" s="142"/>
      <c r="VKQ26" s="142"/>
      <c r="VKR26" s="142"/>
      <c r="VKS26" s="142"/>
      <c r="VKT26" s="142"/>
      <c r="VKU26" s="142"/>
      <c r="VKV26" s="142"/>
      <c r="VKW26" s="142"/>
      <c r="VKX26" s="142"/>
      <c r="VKY26" s="142"/>
      <c r="VKZ26" s="142"/>
      <c r="VLA26" s="142"/>
      <c r="VLB26" s="142"/>
      <c r="VLC26" s="142"/>
      <c r="VLD26" s="142"/>
      <c r="VLE26" s="142"/>
      <c r="VLF26" s="142"/>
      <c r="VLG26" s="142"/>
      <c r="VLH26" s="142"/>
      <c r="VLI26" s="142"/>
      <c r="VLJ26" s="142"/>
      <c r="VLK26" s="142"/>
      <c r="VLL26" s="142"/>
      <c r="VLM26" s="142"/>
      <c r="VLN26" s="142"/>
      <c r="VLO26" s="142"/>
      <c r="VLP26" s="142"/>
      <c r="VLQ26" s="142"/>
      <c r="VLR26" s="142"/>
      <c r="VLS26" s="142"/>
      <c r="VLT26" s="142"/>
      <c r="VLU26" s="142"/>
      <c r="VLV26" s="142"/>
      <c r="VLW26" s="142"/>
      <c r="VLX26" s="142"/>
      <c r="VLY26" s="142"/>
      <c r="VLZ26" s="142"/>
      <c r="VMA26" s="142"/>
      <c r="VMB26" s="142"/>
      <c r="VMC26" s="142"/>
      <c r="VMD26" s="142"/>
      <c r="VME26" s="142"/>
      <c r="VMF26" s="142"/>
      <c r="VMG26" s="142"/>
      <c r="VMH26" s="142"/>
      <c r="VMI26" s="142"/>
      <c r="VMJ26" s="142"/>
      <c r="VMK26" s="142"/>
      <c r="VML26" s="142"/>
      <c r="VMM26" s="142"/>
      <c r="VMN26" s="142"/>
      <c r="VMO26" s="142"/>
      <c r="VMP26" s="142"/>
      <c r="VMQ26" s="142"/>
      <c r="VMR26" s="142"/>
      <c r="VMS26" s="142"/>
      <c r="VMT26" s="142"/>
      <c r="VMU26" s="142"/>
      <c r="VMV26" s="142"/>
      <c r="VMW26" s="142"/>
      <c r="VMX26" s="142"/>
      <c r="VMY26" s="142"/>
      <c r="VMZ26" s="142"/>
      <c r="VNA26" s="142"/>
      <c r="VNB26" s="142"/>
      <c r="VNC26" s="142"/>
      <c r="VND26" s="142"/>
      <c r="VNE26" s="142"/>
      <c r="VNF26" s="142"/>
      <c r="VNG26" s="142"/>
      <c r="VNH26" s="142"/>
      <c r="VNI26" s="142"/>
      <c r="VNJ26" s="142"/>
      <c r="VNK26" s="142"/>
      <c r="VNL26" s="142"/>
      <c r="VNM26" s="142"/>
      <c r="VNN26" s="142"/>
      <c r="VNO26" s="142"/>
      <c r="VNP26" s="142"/>
      <c r="VNQ26" s="142"/>
      <c r="VNR26" s="142"/>
      <c r="VNS26" s="142"/>
      <c r="VNT26" s="142"/>
      <c r="VNU26" s="142"/>
      <c r="VNV26" s="142"/>
      <c r="VNW26" s="142"/>
      <c r="VNX26" s="142"/>
      <c r="VNY26" s="142"/>
      <c r="VNZ26" s="142"/>
      <c r="VOA26" s="142"/>
      <c r="VOB26" s="142"/>
      <c r="VOC26" s="142"/>
      <c r="VOD26" s="142"/>
      <c r="VOE26" s="142"/>
      <c r="VOF26" s="142"/>
      <c r="VOG26" s="142"/>
      <c r="VOH26" s="142"/>
      <c r="VOI26" s="142"/>
      <c r="VOJ26" s="142"/>
      <c r="VOK26" s="142"/>
      <c r="VOL26" s="142"/>
      <c r="VOM26" s="142"/>
      <c r="VON26" s="142"/>
      <c r="VOO26" s="142"/>
      <c r="VOP26" s="142"/>
      <c r="VOQ26" s="142"/>
      <c r="VOR26" s="142"/>
      <c r="VOS26" s="142"/>
      <c r="VOT26" s="142"/>
      <c r="VOU26" s="142"/>
      <c r="VOV26" s="142"/>
      <c r="VOW26" s="142"/>
      <c r="VOX26" s="142"/>
      <c r="VOY26" s="142"/>
      <c r="VOZ26" s="142"/>
      <c r="VPA26" s="142"/>
      <c r="VPB26" s="142"/>
      <c r="VPC26" s="142"/>
      <c r="VPD26" s="142"/>
      <c r="VPE26" s="142"/>
      <c r="VPF26" s="142"/>
      <c r="VPG26" s="142"/>
      <c r="VPH26" s="142"/>
      <c r="VPI26" s="142"/>
      <c r="VPJ26" s="142"/>
      <c r="VPK26" s="142"/>
      <c r="VPL26" s="142"/>
      <c r="VPM26" s="142"/>
      <c r="VPN26" s="142"/>
      <c r="VPO26" s="142"/>
      <c r="VPP26" s="142"/>
      <c r="VPQ26" s="142"/>
      <c r="VPR26" s="142"/>
      <c r="VPS26" s="142"/>
      <c r="VPT26" s="142"/>
      <c r="VPU26" s="142"/>
      <c r="VPV26" s="142"/>
      <c r="VPW26" s="142"/>
      <c r="VPX26" s="142"/>
      <c r="VPY26" s="142"/>
      <c r="VPZ26" s="142"/>
      <c r="VQA26" s="142"/>
      <c r="VQB26" s="142"/>
      <c r="VQC26" s="142"/>
      <c r="VQD26" s="142"/>
      <c r="VQE26" s="142"/>
      <c r="VQF26" s="142"/>
      <c r="VQG26" s="142"/>
      <c r="VQH26" s="142"/>
      <c r="VQI26" s="142"/>
      <c r="VQJ26" s="142"/>
      <c r="VQK26" s="142"/>
      <c r="VQL26" s="142"/>
      <c r="VQM26" s="142"/>
      <c r="VQN26" s="142"/>
      <c r="VQO26" s="142"/>
      <c r="VQP26" s="142"/>
      <c r="VQQ26" s="142"/>
      <c r="VQR26" s="142"/>
      <c r="VQS26" s="142"/>
      <c r="VQT26" s="142"/>
      <c r="VQU26" s="142"/>
      <c r="VQV26" s="142"/>
      <c r="VQW26" s="142"/>
      <c r="VQX26" s="142"/>
      <c r="VQY26" s="142"/>
      <c r="VQZ26" s="142"/>
      <c r="VRA26" s="142"/>
      <c r="VRB26" s="142"/>
      <c r="VRC26" s="142"/>
      <c r="VRD26" s="142"/>
      <c r="VRE26" s="142"/>
      <c r="VRF26" s="142"/>
      <c r="VRG26" s="142"/>
      <c r="VRH26" s="142"/>
      <c r="VRI26" s="142"/>
      <c r="VRJ26" s="142"/>
      <c r="VRK26" s="142"/>
      <c r="VRL26" s="142"/>
      <c r="VRM26" s="142"/>
      <c r="VRN26" s="142"/>
      <c r="VRO26" s="142"/>
      <c r="VRP26" s="142"/>
      <c r="VRQ26" s="142"/>
      <c r="VRR26" s="142"/>
      <c r="VRS26" s="142"/>
      <c r="VRT26" s="142"/>
      <c r="VRU26" s="142"/>
      <c r="VRV26" s="142"/>
      <c r="VRW26" s="142"/>
      <c r="VRX26" s="142"/>
      <c r="VRY26" s="142"/>
      <c r="VRZ26" s="142"/>
      <c r="VSA26" s="142"/>
      <c r="VSB26" s="142"/>
      <c r="VSC26" s="142"/>
      <c r="VSD26" s="142"/>
      <c r="VSE26" s="142"/>
      <c r="VSF26" s="142"/>
      <c r="VSG26" s="142"/>
      <c r="VSH26" s="142"/>
      <c r="VSI26" s="142"/>
      <c r="VSJ26" s="142"/>
      <c r="VSK26" s="142"/>
      <c r="VSL26" s="142"/>
      <c r="VSM26" s="142"/>
      <c r="VSN26" s="142"/>
      <c r="VSO26" s="142"/>
      <c r="VSP26" s="142"/>
      <c r="VSQ26" s="142"/>
      <c r="VSR26" s="142"/>
      <c r="VSS26" s="142"/>
      <c r="VST26" s="142"/>
      <c r="VSU26" s="142"/>
      <c r="VSV26" s="142"/>
      <c r="VSW26" s="142"/>
      <c r="VSX26" s="142"/>
      <c r="VSY26" s="142"/>
      <c r="VSZ26" s="142"/>
      <c r="VTA26" s="142"/>
      <c r="VTB26" s="142"/>
      <c r="VTC26" s="142"/>
      <c r="VTD26" s="142"/>
      <c r="VTE26" s="142"/>
      <c r="VTF26" s="142"/>
      <c r="VTG26" s="142"/>
      <c r="VTH26" s="142"/>
      <c r="VTI26" s="142"/>
      <c r="VTJ26" s="142"/>
      <c r="VTK26" s="142"/>
      <c r="VTL26" s="142"/>
      <c r="VTM26" s="142"/>
      <c r="VTN26" s="142"/>
      <c r="VTO26" s="142"/>
      <c r="VTP26" s="142"/>
      <c r="VTQ26" s="142"/>
      <c r="VTR26" s="142"/>
      <c r="VTS26" s="142"/>
      <c r="VTT26" s="142"/>
      <c r="VTU26" s="142"/>
      <c r="VTV26" s="142"/>
      <c r="VTW26" s="142"/>
      <c r="VTX26" s="142"/>
      <c r="VTY26" s="142"/>
      <c r="VTZ26" s="142"/>
      <c r="VUA26" s="142"/>
      <c r="VUB26" s="142"/>
      <c r="VUC26" s="142"/>
      <c r="VUD26" s="142"/>
      <c r="VUE26" s="142"/>
      <c r="VUF26" s="142"/>
      <c r="VUG26" s="142"/>
      <c r="VUH26" s="142"/>
      <c r="VUI26" s="142"/>
      <c r="VUJ26" s="142"/>
      <c r="VUK26" s="142"/>
      <c r="VUL26" s="142"/>
      <c r="VUM26" s="142"/>
      <c r="VUN26" s="142"/>
      <c r="VUO26" s="142"/>
      <c r="VUP26" s="142"/>
      <c r="VUQ26" s="142"/>
      <c r="VUR26" s="142"/>
      <c r="VUS26" s="142"/>
      <c r="VUT26" s="142"/>
      <c r="VUU26" s="142"/>
      <c r="VUV26" s="142"/>
      <c r="VUW26" s="142"/>
      <c r="VUX26" s="142"/>
      <c r="VUY26" s="142"/>
      <c r="VUZ26" s="142"/>
      <c r="VVA26" s="142"/>
      <c r="VVB26" s="142"/>
      <c r="VVC26" s="142"/>
      <c r="VVD26" s="142"/>
      <c r="VVE26" s="142"/>
      <c r="VVF26" s="142"/>
      <c r="VVG26" s="142"/>
      <c r="VVH26" s="142"/>
      <c r="VVI26" s="142"/>
      <c r="VVJ26" s="142"/>
      <c r="VVK26" s="142"/>
      <c r="VVL26" s="142"/>
      <c r="VVM26" s="142"/>
      <c r="VVN26" s="142"/>
      <c r="VVO26" s="142"/>
      <c r="VVP26" s="142"/>
      <c r="VVQ26" s="142"/>
      <c r="VVR26" s="142"/>
      <c r="VVS26" s="142"/>
      <c r="VVT26" s="142"/>
      <c r="VVU26" s="142"/>
      <c r="VVV26" s="142"/>
      <c r="VVW26" s="142"/>
      <c r="VVX26" s="142"/>
      <c r="VVY26" s="142"/>
      <c r="VVZ26" s="142"/>
      <c r="VWA26" s="142"/>
      <c r="VWB26" s="142"/>
      <c r="VWC26" s="142"/>
      <c r="VWD26" s="142"/>
      <c r="VWE26" s="142"/>
      <c r="VWF26" s="142"/>
      <c r="VWG26" s="142"/>
      <c r="VWH26" s="142"/>
      <c r="VWI26" s="142"/>
      <c r="VWJ26" s="142"/>
      <c r="VWK26" s="142"/>
      <c r="VWL26" s="142"/>
      <c r="VWM26" s="142"/>
      <c r="VWN26" s="142"/>
      <c r="VWO26" s="142"/>
      <c r="VWP26" s="142"/>
      <c r="VWQ26" s="142"/>
      <c r="VWR26" s="142"/>
      <c r="VWS26" s="142"/>
      <c r="VWT26" s="142"/>
      <c r="VWU26" s="142"/>
      <c r="VWV26" s="142"/>
      <c r="VWW26" s="142"/>
      <c r="VWX26" s="142"/>
      <c r="VWY26" s="142"/>
      <c r="VWZ26" s="142"/>
      <c r="VXA26" s="142"/>
      <c r="VXB26" s="142"/>
      <c r="VXC26" s="142"/>
      <c r="VXD26" s="142"/>
      <c r="VXE26" s="142"/>
      <c r="VXF26" s="142"/>
      <c r="VXG26" s="142"/>
      <c r="VXH26" s="142"/>
      <c r="VXI26" s="142"/>
      <c r="VXJ26" s="142"/>
      <c r="VXK26" s="142"/>
      <c r="VXL26" s="142"/>
      <c r="VXM26" s="142"/>
      <c r="VXN26" s="142"/>
      <c r="VXO26" s="142"/>
      <c r="VXP26" s="142"/>
      <c r="VXQ26" s="142"/>
      <c r="VXR26" s="142"/>
      <c r="VXS26" s="142"/>
      <c r="VXT26" s="142"/>
      <c r="VXU26" s="142"/>
      <c r="VXV26" s="142"/>
      <c r="VXW26" s="142"/>
      <c r="VXX26" s="142"/>
      <c r="VXY26" s="142"/>
      <c r="VXZ26" s="142"/>
      <c r="VYA26" s="142"/>
      <c r="VYB26" s="142"/>
      <c r="VYC26" s="142"/>
      <c r="VYD26" s="142"/>
      <c r="VYE26" s="142"/>
      <c r="VYF26" s="142"/>
      <c r="VYG26" s="142"/>
      <c r="VYH26" s="142"/>
      <c r="VYI26" s="142"/>
      <c r="VYJ26" s="142"/>
      <c r="VYK26" s="142"/>
      <c r="VYL26" s="142"/>
      <c r="VYM26" s="142"/>
      <c r="VYN26" s="142"/>
      <c r="VYO26" s="142"/>
      <c r="VYP26" s="142"/>
      <c r="VYQ26" s="142"/>
      <c r="VYR26" s="142"/>
      <c r="VYS26" s="142"/>
      <c r="VYT26" s="142"/>
      <c r="VYU26" s="142"/>
      <c r="VYV26" s="142"/>
      <c r="VYW26" s="142"/>
      <c r="VYX26" s="142"/>
      <c r="VYY26" s="142"/>
      <c r="VYZ26" s="142"/>
      <c r="VZA26" s="142"/>
      <c r="VZB26" s="142"/>
      <c r="VZC26" s="142"/>
      <c r="VZD26" s="142"/>
      <c r="VZE26" s="142"/>
      <c r="VZF26" s="142"/>
      <c r="VZG26" s="142"/>
      <c r="VZH26" s="142"/>
      <c r="VZI26" s="142"/>
      <c r="VZJ26" s="142"/>
      <c r="VZK26" s="142"/>
      <c r="VZL26" s="142"/>
      <c r="VZM26" s="142"/>
      <c r="VZN26" s="142"/>
      <c r="VZO26" s="142"/>
      <c r="VZP26" s="142"/>
      <c r="VZQ26" s="142"/>
      <c r="VZR26" s="142"/>
      <c r="VZS26" s="142"/>
      <c r="VZT26" s="142"/>
      <c r="VZU26" s="142"/>
      <c r="VZV26" s="142"/>
      <c r="VZW26" s="142"/>
      <c r="VZX26" s="142"/>
      <c r="VZY26" s="142"/>
      <c r="VZZ26" s="142"/>
      <c r="WAA26" s="142"/>
      <c r="WAB26" s="142"/>
      <c r="WAC26" s="142"/>
      <c r="WAD26" s="142"/>
      <c r="WAE26" s="142"/>
      <c r="WAF26" s="142"/>
      <c r="WAG26" s="142"/>
      <c r="WAH26" s="142"/>
      <c r="WAI26" s="142"/>
      <c r="WAJ26" s="142"/>
      <c r="WAK26" s="142"/>
      <c r="WAL26" s="142"/>
      <c r="WAM26" s="142"/>
      <c r="WAN26" s="142"/>
      <c r="WAO26" s="142"/>
      <c r="WAP26" s="142"/>
      <c r="WAQ26" s="142"/>
      <c r="WAR26" s="142"/>
      <c r="WAS26" s="142"/>
      <c r="WAT26" s="142"/>
      <c r="WAU26" s="142"/>
      <c r="WAV26" s="142"/>
      <c r="WAW26" s="142"/>
      <c r="WAX26" s="142"/>
      <c r="WAY26" s="142"/>
      <c r="WAZ26" s="142"/>
      <c r="WBA26" s="142"/>
      <c r="WBB26" s="142"/>
      <c r="WBC26" s="142"/>
      <c r="WBD26" s="142"/>
      <c r="WBE26" s="142"/>
      <c r="WBF26" s="142"/>
      <c r="WBG26" s="142"/>
      <c r="WBH26" s="142"/>
      <c r="WBI26" s="142"/>
      <c r="WBJ26" s="142"/>
      <c r="WBK26" s="142"/>
      <c r="WBL26" s="142"/>
      <c r="WBM26" s="142"/>
      <c r="WBN26" s="142"/>
      <c r="WBO26" s="142"/>
      <c r="WBP26" s="142"/>
      <c r="WBQ26" s="142"/>
      <c r="WBR26" s="142"/>
      <c r="WBS26" s="142"/>
      <c r="WBT26" s="142"/>
      <c r="WBU26" s="142"/>
      <c r="WBV26" s="142"/>
      <c r="WBW26" s="142"/>
      <c r="WBX26" s="142"/>
      <c r="WBY26" s="142"/>
      <c r="WBZ26" s="142"/>
      <c r="WCA26" s="142"/>
      <c r="WCB26" s="142"/>
      <c r="WCC26" s="142"/>
      <c r="WCD26" s="142"/>
      <c r="WCE26" s="142"/>
      <c r="WCF26" s="142"/>
      <c r="WCG26" s="142"/>
      <c r="WCH26" s="142"/>
      <c r="WCI26" s="142"/>
      <c r="WCJ26" s="142"/>
      <c r="WCK26" s="142"/>
      <c r="WCL26" s="142"/>
      <c r="WCM26" s="142"/>
      <c r="WCN26" s="142"/>
      <c r="WCO26" s="142"/>
      <c r="WCP26" s="142"/>
      <c r="WCQ26" s="142"/>
      <c r="WCR26" s="142"/>
      <c r="WCS26" s="142"/>
      <c r="WCT26" s="142"/>
      <c r="WCU26" s="142"/>
      <c r="WCV26" s="142"/>
      <c r="WCW26" s="142"/>
      <c r="WCX26" s="142"/>
      <c r="WCY26" s="142"/>
      <c r="WCZ26" s="142"/>
      <c r="WDA26" s="142"/>
      <c r="WDB26" s="142"/>
      <c r="WDC26" s="142"/>
      <c r="WDD26" s="142"/>
      <c r="WDE26" s="142"/>
      <c r="WDF26" s="142"/>
      <c r="WDG26" s="142"/>
      <c r="WDH26" s="142"/>
      <c r="WDI26" s="142"/>
      <c r="WDJ26" s="142"/>
      <c r="WDK26" s="142"/>
      <c r="WDL26" s="142"/>
      <c r="WDM26" s="142"/>
      <c r="WDN26" s="142"/>
      <c r="WDO26" s="142"/>
      <c r="WDP26" s="142"/>
      <c r="WDQ26" s="142"/>
      <c r="WDR26" s="142"/>
      <c r="WDS26" s="142"/>
      <c r="WDT26" s="142"/>
      <c r="WDU26" s="142"/>
      <c r="WDV26" s="142"/>
      <c r="WDW26" s="142"/>
      <c r="WDX26" s="142"/>
      <c r="WDY26" s="142"/>
      <c r="WDZ26" s="142"/>
      <c r="WEA26" s="142"/>
      <c r="WEB26" s="142"/>
      <c r="WEC26" s="142"/>
      <c r="WED26" s="142"/>
      <c r="WEE26" s="142"/>
      <c r="WEF26" s="142"/>
      <c r="WEG26" s="142"/>
      <c r="WEH26" s="142"/>
      <c r="WEI26" s="142"/>
      <c r="WEJ26" s="142"/>
      <c r="WEK26" s="142"/>
      <c r="WEL26" s="142"/>
      <c r="WEM26" s="142"/>
      <c r="WEN26" s="142"/>
      <c r="WEO26" s="142"/>
      <c r="WEP26" s="142"/>
      <c r="WEQ26" s="142"/>
      <c r="WER26" s="142"/>
      <c r="WES26" s="142"/>
      <c r="WET26" s="142"/>
      <c r="WEU26" s="142"/>
      <c r="WEV26" s="142"/>
      <c r="WEW26" s="142"/>
      <c r="WEX26" s="142"/>
      <c r="WEY26" s="142"/>
      <c r="WEZ26" s="142"/>
      <c r="WFA26" s="142"/>
      <c r="WFB26" s="142"/>
      <c r="WFC26" s="142"/>
      <c r="WFD26" s="142"/>
      <c r="WFE26" s="142"/>
      <c r="WFF26" s="142"/>
      <c r="WFG26" s="142"/>
      <c r="WFH26" s="142"/>
      <c r="WFI26" s="142"/>
      <c r="WFJ26" s="142"/>
      <c r="WFK26" s="142"/>
      <c r="WFL26" s="142"/>
      <c r="WFM26" s="142"/>
      <c r="WFN26" s="142"/>
      <c r="WFO26" s="142"/>
      <c r="WFP26" s="142"/>
      <c r="WFQ26" s="142"/>
      <c r="WFR26" s="142"/>
      <c r="WFS26" s="142"/>
      <c r="WFT26" s="142"/>
      <c r="WFU26" s="142"/>
      <c r="WFV26" s="142"/>
      <c r="WFW26" s="142"/>
      <c r="WFX26" s="142"/>
      <c r="WFY26" s="142"/>
      <c r="WFZ26" s="142"/>
      <c r="WGA26" s="142"/>
      <c r="WGB26" s="142"/>
      <c r="WGC26" s="142"/>
      <c r="WGD26" s="142"/>
      <c r="WGE26" s="142"/>
      <c r="WGF26" s="142"/>
      <c r="WGG26" s="142"/>
      <c r="WGH26" s="142"/>
      <c r="WGI26" s="142"/>
      <c r="WGJ26" s="142"/>
      <c r="WGK26" s="142"/>
      <c r="WGL26" s="142"/>
      <c r="WGM26" s="142"/>
      <c r="WGN26" s="142"/>
      <c r="WGO26" s="142"/>
      <c r="WGP26" s="142"/>
      <c r="WGQ26" s="142"/>
      <c r="WGR26" s="142"/>
      <c r="WGS26" s="142"/>
      <c r="WGT26" s="142"/>
      <c r="WGU26" s="142"/>
      <c r="WGV26" s="142"/>
      <c r="WGW26" s="142"/>
      <c r="WGX26" s="142"/>
      <c r="WGY26" s="142"/>
      <c r="WGZ26" s="142"/>
      <c r="WHA26" s="142"/>
      <c r="WHB26" s="142"/>
      <c r="WHC26" s="142"/>
      <c r="WHD26" s="142"/>
      <c r="WHE26" s="142"/>
      <c r="WHF26" s="142"/>
      <c r="WHG26" s="142"/>
      <c r="WHH26" s="142"/>
      <c r="WHI26" s="142"/>
      <c r="WHJ26" s="142"/>
      <c r="WHK26" s="142"/>
      <c r="WHL26" s="142"/>
      <c r="WHM26" s="142"/>
      <c r="WHN26" s="142"/>
      <c r="WHO26" s="142"/>
      <c r="WHP26" s="142"/>
      <c r="WHQ26" s="142"/>
      <c r="WHR26" s="142"/>
      <c r="WHS26" s="142"/>
      <c r="WHT26" s="142"/>
      <c r="WHU26" s="142"/>
      <c r="WHV26" s="142"/>
      <c r="WHW26" s="142"/>
      <c r="WHX26" s="142"/>
      <c r="WHY26" s="142"/>
      <c r="WHZ26" s="142"/>
      <c r="WIA26" s="142"/>
      <c r="WIB26" s="142"/>
      <c r="WIC26" s="142"/>
      <c r="WID26" s="142"/>
      <c r="WIE26" s="142"/>
      <c r="WIF26" s="142"/>
      <c r="WIG26" s="142"/>
      <c r="WIH26" s="142"/>
      <c r="WII26" s="142"/>
      <c r="WIJ26" s="142"/>
      <c r="WIK26" s="142"/>
      <c r="WIL26" s="142"/>
      <c r="WIM26" s="142"/>
      <c r="WIN26" s="142"/>
      <c r="WIO26" s="142"/>
      <c r="WIP26" s="142"/>
      <c r="WIQ26" s="142"/>
      <c r="WIR26" s="142"/>
      <c r="WIS26" s="142"/>
      <c r="WIT26" s="142"/>
      <c r="WIU26" s="142"/>
      <c r="WIV26" s="142"/>
      <c r="WIW26" s="142"/>
      <c r="WIX26" s="142"/>
      <c r="WIY26" s="142"/>
      <c r="WIZ26" s="142"/>
      <c r="WJA26" s="142"/>
      <c r="WJB26" s="142"/>
      <c r="WJC26" s="142"/>
      <c r="WJD26" s="142"/>
      <c r="WJE26" s="142"/>
      <c r="WJF26" s="142"/>
      <c r="WJG26" s="142"/>
      <c r="WJH26" s="142"/>
      <c r="WJI26" s="142"/>
      <c r="WJJ26" s="142"/>
      <c r="WJK26" s="142"/>
      <c r="WJL26" s="142"/>
      <c r="WJM26" s="142"/>
      <c r="WJN26" s="142"/>
      <c r="WJO26" s="142"/>
      <c r="WJP26" s="142"/>
      <c r="WJQ26" s="142"/>
      <c r="WJR26" s="142"/>
      <c r="WJS26" s="142"/>
      <c r="WJT26" s="142"/>
      <c r="WJU26" s="142"/>
      <c r="WJV26" s="142"/>
      <c r="WJW26" s="142"/>
      <c r="WJX26" s="142"/>
      <c r="WJY26" s="142"/>
      <c r="WJZ26" s="142"/>
      <c r="WKA26" s="142"/>
      <c r="WKB26" s="142"/>
      <c r="WKC26" s="142"/>
      <c r="WKD26" s="142"/>
      <c r="WKE26" s="142"/>
      <c r="WKF26" s="142"/>
      <c r="WKG26" s="142"/>
      <c r="WKH26" s="142"/>
      <c r="WKI26" s="142"/>
      <c r="WKJ26" s="142"/>
      <c r="WKK26" s="142"/>
      <c r="WKL26" s="142"/>
      <c r="WKM26" s="142"/>
      <c r="WKN26" s="142"/>
      <c r="WKO26" s="142"/>
      <c r="WKP26" s="142"/>
      <c r="WKQ26" s="142"/>
      <c r="WKR26" s="142"/>
      <c r="WKS26" s="142"/>
      <c r="WKT26" s="142"/>
      <c r="WKU26" s="142"/>
      <c r="WKV26" s="142"/>
      <c r="WKW26" s="142"/>
      <c r="WKX26" s="142"/>
      <c r="WKY26" s="142"/>
      <c r="WKZ26" s="142"/>
      <c r="WLA26" s="142"/>
      <c r="WLB26" s="142"/>
      <c r="WLC26" s="142"/>
      <c r="WLD26" s="142"/>
      <c r="WLE26" s="142"/>
      <c r="WLF26" s="142"/>
      <c r="WLG26" s="142"/>
      <c r="WLH26" s="142"/>
      <c r="WLI26" s="142"/>
      <c r="WLJ26" s="142"/>
      <c r="WLK26" s="142"/>
      <c r="WLL26" s="142"/>
      <c r="WLM26" s="142"/>
      <c r="WLN26" s="142"/>
      <c r="WLO26" s="142"/>
      <c r="WLP26" s="142"/>
      <c r="WLQ26" s="142"/>
      <c r="WLR26" s="142"/>
      <c r="WLS26" s="142"/>
      <c r="WLT26" s="142"/>
      <c r="WLU26" s="142"/>
      <c r="WLV26" s="142"/>
      <c r="WLW26" s="142"/>
      <c r="WLX26" s="142"/>
      <c r="WLY26" s="142"/>
      <c r="WLZ26" s="142"/>
      <c r="WMA26" s="142"/>
      <c r="WMB26" s="142"/>
      <c r="WMC26" s="142"/>
      <c r="WMD26" s="142"/>
      <c r="WME26" s="142"/>
      <c r="WMF26" s="142"/>
      <c r="WMG26" s="142"/>
      <c r="WMH26" s="142"/>
      <c r="WMI26" s="142"/>
      <c r="WMJ26" s="142"/>
      <c r="WMK26" s="142"/>
      <c r="WML26" s="142"/>
      <c r="WMM26" s="142"/>
      <c r="WMN26" s="142"/>
      <c r="WMO26" s="142"/>
      <c r="WMP26" s="142"/>
      <c r="WMQ26" s="142"/>
      <c r="WMR26" s="142"/>
      <c r="WMS26" s="142"/>
      <c r="WMT26" s="142"/>
      <c r="WMU26" s="142"/>
      <c r="WMV26" s="142"/>
      <c r="WMW26" s="142"/>
      <c r="WMX26" s="142"/>
      <c r="WMY26" s="142"/>
      <c r="WMZ26" s="142"/>
      <c r="WNA26" s="142"/>
      <c r="WNB26" s="142"/>
      <c r="WNC26" s="142"/>
      <c r="WND26" s="142"/>
      <c r="WNE26" s="142"/>
      <c r="WNF26" s="142"/>
      <c r="WNG26" s="142"/>
      <c r="WNH26" s="142"/>
      <c r="WNI26" s="142"/>
      <c r="WNJ26" s="142"/>
      <c r="WNK26" s="142"/>
      <c r="WNL26" s="142"/>
      <c r="WNM26" s="142"/>
      <c r="WNN26" s="142"/>
      <c r="WNO26" s="142"/>
      <c r="WNP26" s="142"/>
      <c r="WNQ26" s="142"/>
      <c r="WNR26" s="142"/>
      <c r="WNS26" s="142"/>
      <c r="WNT26" s="142"/>
      <c r="WNU26" s="142"/>
      <c r="WNV26" s="142"/>
      <c r="WNW26" s="142"/>
      <c r="WNX26" s="142"/>
      <c r="WNY26" s="142"/>
      <c r="WNZ26" s="142"/>
      <c r="WOA26" s="142"/>
      <c r="WOB26" s="142"/>
      <c r="WOC26" s="142"/>
      <c r="WOD26" s="142"/>
      <c r="WOE26" s="142"/>
      <c r="WOF26" s="142"/>
      <c r="WOG26" s="142"/>
      <c r="WOH26" s="142"/>
      <c r="WOI26" s="142"/>
      <c r="WOJ26" s="142"/>
      <c r="WOK26" s="142"/>
      <c r="WOL26" s="142"/>
      <c r="WOM26" s="142"/>
      <c r="WON26" s="142"/>
      <c r="WOO26" s="142"/>
      <c r="WOP26" s="142"/>
      <c r="WOQ26" s="142"/>
      <c r="WOR26" s="142"/>
      <c r="WOS26" s="142"/>
      <c r="WOT26" s="142"/>
      <c r="WOU26" s="142"/>
      <c r="WOV26" s="142"/>
      <c r="WOW26" s="142"/>
      <c r="WOX26" s="142"/>
      <c r="WOY26" s="142"/>
      <c r="WOZ26" s="142"/>
      <c r="WPA26" s="142"/>
      <c r="WPB26" s="142"/>
      <c r="WPC26" s="142"/>
      <c r="WPD26" s="142"/>
      <c r="WPE26" s="142"/>
      <c r="WPF26" s="142"/>
      <c r="WPG26" s="142"/>
      <c r="WPH26" s="142"/>
      <c r="WPI26" s="142"/>
      <c r="WPJ26" s="142"/>
      <c r="WPK26" s="142"/>
      <c r="WPL26" s="142"/>
      <c r="WPM26" s="142"/>
      <c r="WPN26" s="142"/>
      <c r="WPO26" s="142"/>
      <c r="WPP26" s="142"/>
      <c r="WPQ26" s="142"/>
      <c r="WPR26" s="142"/>
      <c r="WPS26" s="142"/>
      <c r="WPT26" s="142"/>
      <c r="WPU26" s="142"/>
      <c r="WPV26" s="142"/>
      <c r="WPW26" s="142"/>
      <c r="WPX26" s="142"/>
      <c r="WPY26" s="142"/>
      <c r="WPZ26" s="142"/>
      <c r="WQA26" s="142"/>
      <c r="WQB26" s="142"/>
      <c r="WQC26" s="142"/>
      <c r="WQD26" s="142"/>
      <c r="WQE26" s="142"/>
      <c r="WQF26" s="142"/>
      <c r="WQG26" s="142"/>
      <c r="WQH26" s="142"/>
      <c r="WQI26" s="142"/>
      <c r="WQJ26" s="142"/>
      <c r="WQK26" s="142"/>
      <c r="WQL26" s="142"/>
      <c r="WQM26" s="142"/>
      <c r="WQN26" s="142"/>
      <c r="WQO26" s="142"/>
      <c r="WQP26" s="142"/>
      <c r="WQQ26" s="142"/>
      <c r="WQR26" s="142"/>
      <c r="WQS26" s="142"/>
      <c r="WQT26" s="142"/>
      <c r="WQU26" s="142"/>
      <c r="WQV26" s="142"/>
      <c r="WQW26" s="142"/>
      <c r="WQX26" s="142"/>
      <c r="WQY26" s="142"/>
      <c r="WQZ26" s="142"/>
      <c r="WRA26" s="142"/>
      <c r="WRB26" s="142"/>
      <c r="WRC26" s="142"/>
      <c r="WRD26" s="142"/>
      <c r="WRE26" s="142"/>
      <c r="WRF26" s="142"/>
      <c r="WRG26" s="142"/>
      <c r="WRH26" s="142"/>
      <c r="WRI26" s="142"/>
      <c r="WRJ26" s="142"/>
      <c r="WRK26" s="142"/>
      <c r="WRL26" s="142"/>
      <c r="WRM26" s="142"/>
      <c r="WRN26" s="142"/>
      <c r="WRO26" s="142"/>
      <c r="WRP26" s="142"/>
      <c r="WRQ26" s="142"/>
      <c r="WRR26" s="142"/>
      <c r="WRS26" s="142"/>
      <c r="WRT26" s="142"/>
      <c r="WRU26" s="142"/>
      <c r="WRV26" s="142"/>
      <c r="WRW26" s="142"/>
      <c r="WRX26" s="142"/>
      <c r="WRY26" s="142"/>
      <c r="WRZ26" s="142"/>
      <c r="WSA26" s="142"/>
      <c r="WSB26" s="142"/>
      <c r="WSC26" s="142"/>
      <c r="WSD26" s="142"/>
      <c r="WSE26" s="142"/>
      <c r="WSF26" s="142"/>
      <c r="WSG26" s="142"/>
      <c r="WSH26" s="142"/>
      <c r="WSI26" s="142"/>
      <c r="WSJ26" s="142"/>
      <c r="WSK26" s="142"/>
      <c r="WSL26" s="142"/>
      <c r="WSM26" s="142"/>
      <c r="WSN26" s="142"/>
      <c r="WSO26" s="142"/>
      <c r="WSP26" s="142"/>
      <c r="WSQ26" s="142"/>
      <c r="WSR26" s="142"/>
      <c r="WSS26" s="142"/>
      <c r="WST26" s="142"/>
      <c r="WSU26" s="142"/>
      <c r="WSV26" s="142"/>
      <c r="WSW26" s="142"/>
      <c r="WSX26" s="142"/>
      <c r="WSY26" s="142"/>
      <c r="WSZ26" s="142"/>
      <c r="WTA26" s="142"/>
      <c r="WTB26" s="142"/>
      <c r="WTC26" s="142"/>
      <c r="WTD26" s="142"/>
      <c r="WTE26" s="142"/>
      <c r="WTF26" s="142"/>
      <c r="WTG26" s="142"/>
      <c r="WTH26" s="142"/>
      <c r="WTI26" s="142"/>
      <c r="WTJ26" s="142"/>
      <c r="WTK26" s="142"/>
      <c r="WTL26" s="142"/>
      <c r="WTM26" s="142"/>
      <c r="WTN26" s="142"/>
      <c r="WTO26" s="142"/>
      <c r="WTP26" s="142"/>
      <c r="WTQ26" s="142"/>
      <c r="WTR26" s="142"/>
      <c r="WTS26" s="142"/>
      <c r="WTT26" s="142"/>
      <c r="WTU26" s="142"/>
      <c r="WTV26" s="142"/>
      <c r="WTW26" s="142"/>
      <c r="WTX26" s="142"/>
      <c r="WTY26" s="142"/>
      <c r="WTZ26" s="142"/>
      <c r="WUA26" s="142"/>
      <c r="WUB26" s="142"/>
      <c r="WUC26" s="142"/>
      <c r="WUD26" s="142"/>
      <c r="WUE26" s="142"/>
      <c r="WUF26" s="142"/>
      <c r="WUG26" s="142"/>
      <c r="WUH26" s="142"/>
      <c r="WUI26" s="142"/>
      <c r="WUJ26" s="142"/>
      <c r="WUK26" s="142"/>
      <c r="WUL26" s="142"/>
      <c r="WUM26" s="142"/>
      <c r="WUN26" s="142"/>
      <c r="WUO26" s="142"/>
      <c r="WUP26" s="142"/>
      <c r="WUQ26" s="142"/>
      <c r="WUR26" s="142"/>
      <c r="WUS26" s="142"/>
      <c r="WUT26" s="142"/>
      <c r="WUU26" s="142"/>
      <c r="WUV26" s="142"/>
      <c r="WUW26" s="142"/>
      <c r="WUX26" s="142"/>
      <c r="WUY26" s="142"/>
      <c r="WUZ26" s="142"/>
      <c r="WVA26" s="142"/>
      <c r="WVB26" s="142"/>
      <c r="WVC26" s="142"/>
      <c r="WVD26" s="142"/>
      <c r="WVE26" s="142"/>
      <c r="WVF26" s="142"/>
      <c r="WVG26" s="142"/>
      <c r="WVH26" s="142"/>
      <c r="WVI26" s="142"/>
      <c r="WVJ26" s="142"/>
      <c r="WVK26" s="142"/>
      <c r="WVL26" s="142"/>
      <c r="WVM26" s="142"/>
      <c r="WVN26" s="142"/>
      <c r="WVO26" s="142"/>
      <c r="WVP26" s="142"/>
      <c r="WVQ26" s="142"/>
      <c r="WVR26" s="142"/>
      <c r="WVS26" s="142"/>
      <c r="WVT26" s="142"/>
      <c r="WVU26" s="142"/>
      <c r="WVV26" s="142"/>
      <c r="WVW26" s="142"/>
      <c r="WVX26" s="142"/>
      <c r="WVY26" s="142"/>
      <c r="WVZ26" s="142"/>
      <c r="WWA26" s="142"/>
      <c r="WWB26" s="142"/>
      <c r="WWC26" s="142"/>
      <c r="WWD26" s="142"/>
      <c r="WWE26" s="142"/>
      <c r="WWF26" s="142"/>
      <c r="WWG26" s="142"/>
      <c r="WWH26" s="142"/>
      <c r="WWI26" s="142"/>
      <c r="WWJ26" s="142"/>
      <c r="WWK26" s="142"/>
      <c r="WWL26" s="142"/>
      <c r="WWM26" s="142"/>
      <c r="WWN26" s="142"/>
      <c r="WWO26" s="142"/>
      <c r="WWP26" s="142"/>
      <c r="WWQ26" s="142"/>
      <c r="WWR26" s="142"/>
      <c r="WWS26" s="142"/>
      <c r="WWT26" s="142"/>
      <c r="WWU26" s="142"/>
      <c r="WWV26" s="142"/>
      <c r="WWW26" s="142"/>
      <c r="WWX26" s="142"/>
      <c r="WWY26" s="142"/>
      <c r="WWZ26" s="142"/>
      <c r="WXA26" s="142"/>
      <c r="WXB26" s="142"/>
      <c r="WXC26" s="142"/>
      <c r="WXD26" s="142"/>
      <c r="WXE26" s="142"/>
      <c r="WXF26" s="142"/>
      <c r="WXG26" s="142"/>
      <c r="WXH26" s="142"/>
      <c r="WXI26" s="142"/>
      <c r="WXJ26" s="142"/>
      <c r="WXK26" s="142"/>
      <c r="WXL26" s="142"/>
      <c r="WXM26" s="142"/>
      <c r="WXN26" s="142"/>
      <c r="WXO26" s="142"/>
      <c r="WXP26" s="142"/>
      <c r="WXQ26" s="142"/>
      <c r="WXR26" s="142"/>
      <c r="WXS26" s="142"/>
      <c r="WXT26" s="142"/>
      <c r="WXU26" s="142"/>
      <c r="WXV26" s="142"/>
      <c r="WXW26" s="142"/>
      <c r="WXX26" s="142"/>
      <c r="WXY26" s="142"/>
      <c r="WXZ26" s="142"/>
      <c r="WYA26" s="142"/>
      <c r="WYB26" s="142"/>
      <c r="WYC26" s="142"/>
      <c r="WYD26" s="142"/>
      <c r="WYE26" s="142"/>
      <c r="WYF26" s="142"/>
      <c r="WYG26" s="142"/>
      <c r="WYH26" s="142"/>
      <c r="WYI26" s="142"/>
      <c r="WYJ26" s="142"/>
      <c r="WYK26" s="142"/>
      <c r="WYL26" s="142"/>
      <c r="WYM26" s="142"/>
      <c r="WYN26" s="142"/>
      <c r="WYO26" s="142"/>
      <c r="WYP26" s="142"/>
      <c r="WYQ26" s="142"/>
      <c r="WYR26" s="142"/>
      <c r="WYS26" s="142"/>
      <c r="WYT26" s="142"/>
      <c r="WYU26" s="142"/>
      <c r="WYV26" s="142"/>
      <c r="WYW26" s="142"/>
      <c r="WYX26" s="142"/>
      <c r="WYY26" s="142"/>
      <c r="WYZ26" s="142"/>
      <c r="WZA26" s="142"/>
      <c r="WZB26" s="142"/>
      <c r="WZC26" s="142"/>
      <c r="WZD26" s="142"/>
      <c r="WZE26" s="142"/>
      <c r="WZF26" s="142"/>
      <c r="WZG26" s="142"/>
      <c r="WZH26" s="142"/>
      <c r="WZI26" s="142"/>
      <c r="WZJ26" s="142"/>
      <c r="WZK26" s="142"/>
      <c r="WZL26" s="142"/>
      <c r="WZM26" s="142"/>
      <c r="WZN26" s="142"/>
      <c r="WZO26" s="142"/>
      <c r="WZP26" s="142"/>
      <c r="WZQ26" s="142"/>
      <c r="WZR26" s="142"/>
      <c r="WZS26" s="142"/>
      <c r="WZT26" s="142"/>
      <c r="WZU26" s="142"/>
      <c r="WZV26" s="142"/>
      <c r="WZW26" s="142"/>
      <c r="WZX26" s="142"/>
      <c r="WZY26" s="142"/>
      <c r="WZZ26" s="142"/>
      <c r="XAA26" s="142"/>
      <c r="XAB26" s="142"/>
      <c r="XAC26" s="142"/>
      <c r="XAD26" s="142"/>
      <c r="XAE26" s="142"/>
      <c r="XAF26" s="142"/>
      <c r="XAG26" s="142"/>
      <c r="XAH26" s="142"/>
      <c r="XAI26" s="142"/>
      <c r="XAJ26" s="142"/>
      <c r="XAK26" s="142"/>
      <c r="XAL26" s="142"/>
      <c r="XAM26" s="142"/>
      <c r="XAN26" s="142"/>
      <c r="XAO26" s="142"/>
      <c r="XAP26" s="142"/>
      <c r="XAQ26" s="142"/>
      <c r="XAR26" s="142"/>
      <c r="XAS26" s="142"/>
      <c r="XAT26" s="142"/>
      <c r="XAU26" s="142"/>
      <c r="XAV26" s="142"/>
      <c r="XAW26" s="142"/>
      <c r="XAX26" s="142"/>
      <c r="XAY26" s="142"/>
      <c r="XAZ26" s="142"/>
      <c r="XBA26" s="142"/>
      <c r="XBB26" s="142"/>
      <c r="XBC26" s="142"/>
      <c r="XBD26" s="142"/>
      <c r="XBE26" s="142"/>
      <c r="XBF26" s="142"/>
      <c r="XBG26" s="142"/>
      <c r="XBH26" s="142"/>
      <c r="XBI26" s="142"/>
      <c r="XBJ26" s="142"/>
      <c r="XBK26" s="142"/>
      <c r="XBL26" s="142"/>
      <c r="XBM26" s="142"/>
      <c r="XBN26" s="142"/>
      <c r="XBO26" s="142"/>
      <c r="XBP26" s="142"/>
      <c r="XBQ26" s="142"/>
      <c r="XBR26" s="142"/>
      <c r="XBS26" s="142"/>
      <c r="XBT26" s="142"/>
      <c r="XBU26" s="142"/>
      <c r="XBV26" s="142"/>
      <c r="XBW26" s="142"/>
      <c r="XBX26" s="142"/>
      <c r="XBY26" s="142"/>
      <c r="XBZ26" s="142"/>
      <c r="XCA26" s="142"/>
      <c r="XCB26" s="142"/>
      <c r="XCC26" s="142"/>
      <c r="XCD26" s="142"/>
      <c r="XCE26" s="142"/>
      <c r="XCF26" s="142"/>
      <c r="XCG26" s="142"/>
      <c r="XCH26" s="142"/>
      <c r="XCI26" s="142"/>
      <c r="XCJ26" s="142"/>
      <c r="XCK26" s="142"/>
      <c r="XCL26" s="142"/>
      <c r="XCM26" s="142"/>
      <c r="XCN26" s="142"/>
      <c r="XCO26" s="142"/>
      <c r="XCP26" s="142"/>
      <c r="XCQ26" s="142"/>
      <c r="XCR26" s="142"/>
      <c r="XCS26" s="142"/>
      <c r="XCT26" s="142"/>
      <c r="XCU26" s="142"/>
      <c r="XCV26" s="142"/>
      <c r="XCW26" s="142"/>
      <c r="XCX26" s="142"/>
      <c r="XCY26" s="142"/>
      <c r="XCZ26" s="142"/>
      <c r="XDA26" s="142"/>
      <c r="XDB26" s="142"/>
      <c r="XDC26" s="142"/>
      <c r="XDD26" s="142"/>
      <c r="XDE26" s="142"/>
      <c r="XDF26" s="142"/>
      <c r="XDG26" s="142"/>
      <c r="XDH26" s="142"/>
      <c r="XDI26" s="142"/>
      <c r="XDJ26" s="142"/>
      <c r="XDK26" s="142"/>
      <c r="XDL26" s="142"/>
      <c r="XDM26" s="142"/>
      <c r="XDN26" s="142"/>
      <c r="XDO26" s="142"/>
      <c r="XDP26" s="142"/>
      <c r="XDQ26" s="142"/>
      <c r="XDR26" s="142"/>
      <c r="XDS26" s="142"/>
      <c r="XDT26" s="142"/>
      <c r="XDU26" s="142"/>
      <c r="XDV26" s="142"/>
      <c r="XDW26" s="142"/>
      <c r="XDX26" s="142"/>
      <c r="XDY26" s="142"/>
      <c r="XDZ26" s="142"/>
      <c r="XEA26" s="142"/>
      <c r="XEB26" s="142"/>
      <c r="XEC26" s="142"/>
      <c r="XED26" s="142"/>
      <c r="XEE26" s="142"/>
      <c r="XEF26" s="142"/>
      <c r="XEG26" s="142"/>
      <c r="XEH26" s="142"/>
      <c r="XEI26" s="142"/>
      <c r="XEJ26" s="142"/>
      <c r="XEK26" s="142"/>
      <c r="XEL26" s="142"/>
      <c r="XEM26" s="142"/>
      <c r="XEN26" s="142"/>
      <c r="XEO26" s="142"/>
      <c r="XEP26" s="142"/>
      <c r="XEQ26" s="142"/>
      <c r="XER26" s="142"/>
      <c r="XES26" s="142"/>
      <c r="XET26" s="142"/>
      <c r="XEU26" s="142"/>
      <c r="XEV26" s="142"/>
      <c r="XEW26" s="142"/>
      <c r="XEX26" s="142"/>
      <c r="XEY26" s="142"/>
      <c r="XEZ26" s="142"/>
      <c r="XFA26" s="142"/>
      <c r="XFB26" s="142"/>
      <c r="XFC26" s="142"/>
      <c r="XFD26" s="142"/>
    </row>
    <row r="27" spans="1:16384" s="160" customFormat="1" ht="15.6">
      <c r="A27" s="161">
        <v>25</v>
      </c>
      <c r="B27" s="162" t="s">
        <v>3280</v>
      </c>
      <c r="C27" s="162" t="s">
        <v>3281</v>
      </c>
      <c r="D27" s="163" t="s">
        <v>3282</v>
      </c>
      <c r="E27" s="162" t="s">
        <v>2980</v>
      </c>
      <c r="F27" s="162" t="s">
        <v>65</v>
      </c>
      <c r="G27" s="162" t="s">
        <v>43</v>
      </c>
      <c r="H27" s="164" t="s">
        <v>3008</v>
      </c>
      <c r="I27" s="162" t="s">
        <v>3168</v>
      </c>
      <c r="J27" s="165"/>
      <c r="K27" s="162" t="s">
        <v>79</v>
      </c>
      <c r="L27" s="162" t="s">
        <v>3283</v>
      </c>
      <c r="M27" s="162" t="s">
        <v>3010</v>
      </c>
      <c r="N27" s="166">
        <v>4000</v>
      </c>
      <c r="O27" s="166" t="s">
        <v>3283</v>
      </c>
      <c r="P27" s="167" t="s">
        <v>3196</v>
      </c>
      <c r="Q27" s="167" t="s">
        <v>3196</v>
      </c>
      <c r="R27" s="163" t="s">
        <v>3284</v>
      </c>
      <c r="S27" s="163" t="s">
        <v>3285</v>
      </c>
      <c r="T27" s="149"/>
      <c r="U27" s="142"/>
      <c r="V27" s="142"/>
      <c r="W27" s="142"/>
      <c r="X27" s="142"/>
      <c r="Y27" s="142"/>
      <c r="Z27" s="142"/>
      <c r="AA27" s="142"/>
      <c r="AB27" s="142"/>
      <c r="AC27" s="142"/>
      <c r="AD27" s="142"/>
      <c r="AE27" s="142"/>
      <c r="AF27" s="142"/>
      <c r="AG27" s="142"/>
      <c r="AH27" s="142"/>
      <c r="AI27" s="142"/>
      <c r="AJ27" s="142"/>
      <c r="AK27" s="142"/>
      <c r="AL27" s="142"/>
      <c r="AM27" s="142"/>
      <c r="AN27" s="142"/>
      <c r="AO27" s="142"/>
      <c r="AP27" s="142"/>
      <c r="AQ27" s="142"/>
      <c r="AR27" s="142"/>
      <c r="AS27" s="142"/>
      <c r="AT27" s="142"/>
      <c r="AU27" s="142"/>
      <c r="AV27" s="142"/>
      <c r="AW27" s="142"/>
      <c r="AX27" s="142"/>
      <c r="AY27" s="142"/>
      <c r="AZ27" s="142"/>
      <c r="BA27" s="142"/>
      <c r="BB27" s="142"/>
      <c r="BC27" s="142"/>
      <c r="BD27" s="142"/>
      <c r="BE27" s="142"/>
      <c r="BF27" s="142"/>
      <c r="BG27" s="142"/>
      <c r="BH27" s="142"/>
      <c r="BI27" s="142"/>
      <c r="BJ27" s="142"/>
      <c r="BK27" s="142"/>
      <c r="BL27" s="142"/>
      <c r="BM27" s="142"/>
      <c r="BN27" s="142"/>
      <c r="BO27" s="142"/>
      <c r="BP27" s="142"/>
      <c r="BQ27" s="142"/>
      <c r="BR27" s="142"/>
      <c r="BS27" s="142"/>
      <c r="BT27" s="142"/>
      <c r="BU27" s="142"/>
      <c r="BV27" s="142"/>
      <c r="BW27" s="142"/>
      <c r="BX27" s="142"/>
      <c r="BY27" s="142"/>
      <c r="BZ27" s="142"/>
      <c r="CA27" s="142"/>
      <c r="CB27" s="142"/>
      <c r="CC27" s="142"/>
      <c r="CD27" s="142"/>
      <c r="CE27" s="142"/>
      <c r="CF27" s="142"/>
      <c r="CG27" s="142"/>
      <c r="CH27" s="142"/>
      <c r="CI27" s="142"/>
      <c r="CJ27" s="142"/>
      <c r="CK27" s="142"/>
      <c r="CL27" s="142"/>
      <c r="CM27" s="142"/>
      <c r="CN27" s="142"/>
      <c r="CO27" s="142"/>
      <c r="CP27" s="142"/>
      <c r="CQ27" s="142"/>
      <c r="CR27" s="142"/>
      <c r="CS27" s="142"/>
      <c r="CT27" s="142"/>
      <c r="CU27" s="142"/>
      <c r="CV27" s="142"/>
      <c r="CW27" s="142"/>
      <c r="CX27" s="142"/>
      <c r="CY27" s="142"/>
      <c r="CZ27" s="142"/>
      <c r="DA27" s="142"/>
      <c r="DB27" s="142"/>
      <c r="DC27" s="142"/>
      <c r="DD27" s="142"/>
      <c r="DE27" s="142"/>
      <c r="DF27" s="142"/>
      <c r="DG27" s="142"/>
      <c r="DH27" s="142"/>
      <c r="DI27" s="142"/>
      <c r="DJ27" s="142"/>
      <c r="DK27" s="142"/>
      <c r="DL27" s="142"/>
      <c r="DM27" s="142"/>
      <c r="DN27" s="142"/>
      <c r="DO27" s="142"/>
      <c r="DP27" s="142"/>
      <c r="DQ27" s="142"/>
      <c r="DR27" s="142"/>
      <c r="DS27" s="142"/>
      <c r="DT27" s="142"/>
      <c r="DU27" s="142"/>
      <c r="DV27" s="142"/>
      <c r="DW27" s="142"/>
      <c r="DX27" s="142"/>
      <c r="DY27" s="142"/>
      <c r="DZ27" s="142"/>
      <c r="EA27" s="142"/>
      <c r="EB27" s="142"/>
      <c r="EC27" s="142"/>
      <c r="ED27" s="142"/>
      <c r="EE27" s="142"/>
      <c r="EF27" s="142"/>
      <c r="EG27" s="142"/>
      <c r="EH27" s="142"/>
      <c r="EI27" s="142"/>
      <c r="EJ27" s="142"/>
      <c r="EK27" s="142"/>
      <c r="EL27" s="142"/>
      <c r="EM27" s="142"/>
      <c r="EN27" s="142"/>
      <c r="EO27" s="142"/>
      <c r="EP27" s="142"/>
      <c r="EQ27" s="142"/>
      <c r="ER27" s="142"/>
      <c r="ES27" s="142"/>
      <c r="ET27" s="142"/>
      <c r="EU27" s="142"/>
      <c r="EV27" s="142"/>
      <c r="EW27" s="142"/>
      <c r="EX27" s="142"/>
      <c r="EY27" s="142"/>
      <c r="EZ27" s="142"/>
      <c r="FA27" s="142"/>
      <c r="FB27" s="142"/>
      <c r="FC27" s="142"/>
      <c r="FD27" s="142"/>
      <c r="FE27" s="142"/>
      <c r="FF27" s="142"/>
      <c r="FG27" s="142"/>
      <c r="FH27" s="142"/>
      <c r="FI27" s="142"/>
      <c r="FJ27" s="142"/>
      <c r="FK27" s="142"/>
      <c r="FL27" s="142"/>
      <c r="FM27" s="142"/>
      <c r="FN27" s="142"/>
      <c r="FO27" s="142"/>
      <c r="FP27" s="142"/>
      <c r="FQ27" s="142"/>
      <c r="FR27" s="142"/>
      <c r="FS27" s="142"/>
      <c r="FT27" s="142"/>
      <c r="FU27" s="142"/>
      <c r="FV27" s="142"/>
      <c r="FW27" s="142"/>
      <c r="FX27" s="142"/>
      <c r="FY27" s="142"/>
      <c r="FZ27" s="142"/>
      <c r="GA27" s="142"/>
      <c r="GB27" s="142"/>
      <c r="GC27" s="142"/>
      <c r="GD27" s="142"/>
      <c r="GE27" s="142"/>
      <c r="GF27" s="142"/>
      <c r="GG27" s="142"/>
      <c r="GH27" s="142"/>
      <c r="GI27" s="142"/>
      <c r="GJ27" s="142"/>
      <c r="GK27" s="142"/>
      <c r="GL27" s="142"/>
      <c r="GM27" s="142"/>
      <c r="GN27" s="142"/>
      <c r="GO27" s="142"/>
      <c r="GP27" s="142"/>
      <c r="GQ27" s="142"/>
      <c r="GR27" s="142"/>
      <c r="GS27" s="142"/>
      <c r="GT27" s="142"/>
      <c r="GU27" s="142"/>
      <c r="GV27" s="142"/>
      <c r="GW27" s="142"/>
      <c r="GX27" s="142"/>
      <c r="GY27" s="142"/>
      <c r="GZ27" s="142"/>
      <c r="HA27" s="142"/>
      <c r="HB27" s="142"/>
      <c r="HC27" s="142"/>
      <c r="HD27" s="142"/>
      <c r="HE27" s="142"/>
      <c r="HF27" s="142"/>
      <c r="HG27" s="142"/>
      <c r="HH27" s="142"/>
      <c r="HI27" s="142"/>
      <c r="HJ27" s="142"/>
      <c r="HK27" s="142"/>
      <c r="HL27" s="142"/>
      <c r="HM27" s="142"/>
      <c r="HN27" s="142"/>
      <c r="HO27" s="142"/>
      <c r="HP27" s="142"/>
      <c r="HQ27" s="142"/>
      <c r="HR27" s="142"/>
      <c r="HS27" s="142"/>
      <c r="HT27" s="142"/>
      <c r="HU27" s="142"/>
      <c r="HV27" s="142"/>
      <c r="HW27" s="142"/>
      <c r="HX27" s="142"/>
      <c r="HY27" s="142"/>
      <c r="HZ27" s="142"/>
      <c r="IA27" s="142"/>
      <c r="IB27" s="142"/>
      <c r="IC27" s="142"/>
      <c r="ID27" s="142"/>
      <c r="IE27" s="142"/>
      <c r="IF27" s="142"/>
      <c r="IG27" s="142"/>
      <c r="IH27" s="142"/>
      <c r="II27" s="142"/>
      <c r="IJ27" s="142"/>
      <c r="IK27" s="142"/>
      <c r="IL27" s="142"/>
      <c r="IM27" s="142"/>
      <c r="IN27" s="142"/>
      <c r="IO27" s="142"/>
      <c r="IP27" s="142"/>
      <c r="IQ27" s="142"/>
      <c r="IR27" s="142"/>
      <c r="IS27" s="142"/>
      <c r="IT27" s="142"/>
      <c r="IU27" s="142"/>
      <c r="IV27" s="142"/>
      <c r="IW27" s="142"/>
      <c r="IX27" s="142"/>
      <c r="IY27" s="142"/>
      <c r="IZ27" s="142"/>
      <c r="JA27" s="142"/>
      <c r="JB27" s="142"/>
      <c r="JC27" s="142"/>
      <c r="JD27" s="142"/>
      <c r="JE27" s="142"/>
      <c r="JF27" s="142"/>
      <c r="JG27" s="142"/>
      <c r="JH27" s="142"/>
      <c r="JI27" s="142"/>
      <c r="JJ27" s="142"/>
      <c r="JK27" s="142"/>
      <c r="JL27" s="142"/>
      <c r="JM27" s="142"/>
      <c r="JN27" s="142"/>
      <c r="JO27" s="142"/>
      <c r="JP27" s="142"/>
      <c r="JQ27" s="142"/>
      <c r="JR27" s="142"/>
      <c r="JS27" s="142"/>
      <c r="JT27" s="142"/>
      <c r="JU27" s="142"/>
      <c r="JV27" s="142"/>
      <c r="JW27" s="142"/>
      <c r="JX27" s="142"/>
      <c r="JY27" s="142"/>
      <c r="JZ27" s="142"/>
      <c r="KA27" s="142"/>
      <c r="KB27" s="142"/>
      <c r="KC27" s="142"/>
      <c r="KD27" s="142"/>
      <c r="KE27" s="142"/>
      <c r="KF27" s="142"/>
      <c r="KG27" s="142"/>
      <c r="KH27" s="142"/>
      <c r="KI27" s="142"/>
      <c r="KJ27" s="142"/>
      <c r="KK27" s="142"/>
      <c r="KL27" s="142"/>
      <c r="KM27" s="142"/>
      <c r="KN27" s="142"/>
      <c r="KO27" s="142"/>
      <c r="KP27" s="142"/>
      <c r="KQ27" s="142"/>
      <c r="KR27" s="142"/>
      <c r="KS27" s="142"/>
      <c r="KT27" s="142"/>
      <c r="KU27" s="142"/>
      <c r="KV27" s="142"/>
      <c r="KW27" s="142"/>
      <c r="KX27" s="142"/>
      <c r="KY27" s="142"/>
      <c r="KZ27" s="142"/>
      <c r="LA27" s="142"/>
      <c r="LB27" s="142"/>
      <c r="LC27" s="142"/>
      <c r="LD27" s="142"/>
      <c r="LE27" s="142"/>
      <c r="LF27" s="142"/>
      <c r="LG27" s="142"/>
      <c r="LH27" s="142"/>
      <c r="LI27" s="142"/>
      <c r="LJ27" s="142"/>
      <c r="LK27" s="142"/>
      <c r="LL27" s="142"/>
      <c r="LM27" s="142"/>
      <c r="LN27" s="142"/>
      <c r="LO27" s="142"/>
      <c r="LP27" s="142"/>
      <c r="LQ27" s="142"/>
      <c r="LR27" s="142"/>
      <c r="LS27" s="142"/>
      <c r="LT27" s="142"/>
      <c r="LU27" s="142"/>
      <c r="LV27" s="142"/>
      <c r="LW27" s="142"/>
      <c r="LX27" s="142"/>
      <c r="LY27" s="142"/>
      <c r="LZ27" s="142"/>
      <c r="MA27" s="142"/>
      <c r="MB27" s="142"/>
      <c r="MC27" s="142"/>
      <c r="MD27" s="142"/>
      <c r="ME27" s="142"/>
      <c r="MF27" s="142"/>
      <c r="MG27" s="142"/>
      <c r="MH27" s="142"/>
      <c r="MI27" s="142"/>
      <c r="MJ27" s="142"/>
      <c r="MK27" s="142"/>
      <c r="ML27" s="142"/>
      <c r="MM27" s="142"/>
      <c r="MN27" s="142"/>
      <c r="MO27" s="142"/>
      <c r="MP27" s="142"/>
      <c r="MQ27" s="142"/>
      <c r="MR27" s="142"/>
      <c r="MS27" s="142"/>
      <c r="MT27" s="142"/>
      <c r="MU27" s="142"/>
      <c r="MV27" s="142"/>
      <c r="MW27" s="142"/>
      <c r="MX27" s="142"/>
      <c r="MY27" s="142"/>
      <c r="MZ27" s="142"/>
      <c r="NA27" s="142"/>
      <c r="NB27" s="142"/>
      <c r="NC27" s="142"/>
      <c r="ND27" s="142"/>
      <c r="NE27" s="142"/>
      <c r="NF27" s="142"/>
      <c r="NG27" s="142"/>
      <c r="NH27" s="142"/>
      <c r="NI27" s="142"/>
      <c r="NJ27" s="142"/>
      <c r="NK27" s="142"/>
      <c r="NL27" s="142"/>
      <c r="NM27" s="142"/>
      <c r="NN27" s="142"/>
      <c r="NO27" s="142"/>
      <c r="NP27" s="142"/>
      <c r="NQ27" s="142"/>
      <c r="NR27" s="142"/>
      <c r="NS27" s="142"/>
      <c r="NT27" s="142"/>
      <c r="NU27" s="142"/>
      <c r="NV27" s="142"/>
      <c r="NW27" s="142"/>
      <c r="NX27" s="142"/>
      <c r="NY27" s="142"/>
      <c r="NZ27" s="142"/>
      <c r="OA27" s="142"/>
      <c r="OB27" s="142"/>
      <c r="OC27" s="142"/>
      <c r="OD27" s="142"/>
      <c r="OE27" s="142"/>
      <c r="OF27" s="142"/>
      <c r="OG27" s="142"/>
      <c r="OH27" s="142"/>
      <c r="OI27" s="142"/>
      <c r="OJ27" s="142"/>
      <c r="OK27" s="142"/>
      <c r="OL27" s="142"/>
      <c r="OM27" s="142"/>
      <c r="ON27" s="142"/>
      <c r="OO27" s="142"/>
      <c r="OP27" s="142"/>
      <c r="OQ27" s="142"/>
      <c r="OR27" s="142"/>
      <c r="OS27" s="142"/>
      <c r="OT27" s="142"/>
      <c r="OU27" s="142"/>
      <c r="OV27" s="142"/>
      <c r="OW27" s="142"/>
      <c r="OX27" s="142"/>
      <c r="OY27" s="142"/>
      <c r="OZ27" s="142"/>
      <c r="PA27" s="142"/>
      <c r="PB27" s="142"/>
      <c r="PC27" s="142"/>
      <c r="PD27" s="142"/>
      <c r="PE27" s="142"/>
      <c r="PF27" s="142"/>
      <c r="PG27" s="142"/>
      <c r="PH27" s="142"/>
      <c r="PI27" s="142"/>
      <c r="PJ27" s="142"/>
      <c r="PK27" s="142"/>
      <c r="PL27" s="142"/>
      <c r="PM27" s="142"/>
      <c r="PN27" s="142"/>
      <c r="PO27" s="142"/>
      <c r="PP27" s="142"/>
      <c r="PQ27" s="142"/>
      <c r="PR27" s="142"/>
      <c r="PS27" s="142"/>
      <c r="PT27" s="142"/>
      <c r="PU27" s="142"/>
      <c r="PV27" s="142"/>
      <c r="PW27" s="142"/>
      <c r="PX27" s="142"/>
      <c r="PY27" s="142"/>
      <c r="PZ27" s="142"/>
      <c r="QA27" s="142"/>
      <c r="QB27" s="142"/>
      <c r="QC27" s="142"/>
      <c r="QD27" s="142"/>
      <c r="QE27" s="142"/>
      <c r="QF27" s="142"/>
      <c r="QG27" s="142"/>
      <c r="QH27" s="142"/>
      <c r="QI27" s="142"/>
      <c r="QJ27" s="142"/>
      <c r="QK27" s="142"/>
      <c r="QL27" s="142"/>
      <c r="QM27" s="142"/>
      <c r="QN27" s="142"/>
      <c r="QO27" s="142"/>
      <c r="QP27" s="142"/>
      <c r="QQ27" s="142"/>
      <c r="QR27" s="142"/>
      <c r="QS27" s="142"/>
      <c r="QT27" s="142"/>
      <c r="QU27" s="142"/>
      <c r="QV27" s="142"/>
      <c r="QW27" s="142"/>
      <c r="QX27" s="142"/>
      <c r="QY27" s="142"/>
      <c r="QZ27" s="142"/>
      <c r="RA27" s="142"/>
      <c r="RB27" s="142"/>
      <c r="RC27" s="142"/>
      <c r="RD27" s="142"/>
      <c r="RE27" s="142"/>
      <c r="RF27" s="142"/>
      <c r="RG27" s="142"/>
      <c r="RH27" s="142"/>
      <c r="RI27" s="142"/>
      <c r="RJ27" s="142"/>
      <c r="RK27" s="142"/>
      <c r="RL27" s="142"/>
      <c r="RM27" s="142"/>
      <c r="RN27" s="142"/>
      <c r="RO27" s="142"/>
      <c r="RP27" s="142"/>
      <c r="RQ27" s="142"/>
      <c r="RR27" s="142"/>
      <c r="RS27" s="142"/>
      <c r="RT27" s="142"/>
      <c r="RU27" s="142"/>
      <c r="RV27" s="142"/>
      <c r="RW27" s="142"/>
      <c r="RX27" s="142"/>
      <c r="RY27" s="142"/>
      <c r="RZ27" s="142"/>
      <c r="SA27" s="142"/>
      <c r="SB27" s="142"/>
      <c r="SC27" s="142"/>
      <c r="SD27" s="142"/>
      <c r="SE27" s="142"/>
      <c r="SF27" s="142"/>
      <c r="SG27" s="142"/>
      <c r="SH27" s="142"/>
      <c r="SI27" s="142"/>
      <c r="SJ27" s="142"/>
      <c r="SK27" s="142"/>
      <c r="SL27" s="142"/>
      <c r="SM27" s="142"/>
      <c r="SN27" s="142"/>
      <c r="SO27" s="142"/>
      <c r="SP27" s="142"/>
      <c r="SQ27" s="142"/>
      <c r="SR27" s="142"/>
      <c r="SS27" s="142"/>
      <c r="ST27" s="142"/>
      <c r="SU27" s="142"/>
      <c r="SV27" s="142"/>
      <c r="SW27" s="142"/>
      <c r="SX27" s="142"/>
      <c r="SY27" s="142"/>
      <c r="SZ27" s="142"/>
      <c r="TA27" s="142"/>
      <c r="TB27" s="142"/>
      <c r="TC27" s="142"/>
      <c r="TD27" s="142"/>
      <c r="TE27" s="142"/>
      <c r="TF27" s="142"/>
      <c r="TG27" s="142"/>
      <c r="TH27" s="142"/>
      <c r="TI27" s="142"/>
      <c r="TJ27" s="142"/>
      <c r="TK27" s="142"/>
      <c r="TL27" s="142"/>
      <c r="TM27" s="142"/>
      <c r="TN27" s="142"/>
      <c r="TO27" s="142"/>
      <c r="TP27" s="142"/>
      <c r="TQ27" s="142"/>
      <c r="TR27" s="142"/>
      <c r="TS27" s="142"/>
      <c r="TT27" s="142"/>
      <c r="TU27" s="142"/>
      <c r="TV27" s="142"/>
      <c r="TW27" s="142"/>
      <c r="TX27" s="142"/>
      <c r="TY27" s="142"/>
      <c r="TZ27" s="142"/>
      <c r="UA27" s="142"/>
      <c r="UB27" s="142"/>
      <c r="UC27" s="142"/>
      <c r="UD27" s="142"/>
      <c r="UE27" s="142"/>
      <c r="UF27" s="142"/>
      <c r="UG27" s="142"/>
      <c r="UH27" s="142"/>
      <c r="UI27" s="142"/>
      <c r="UJ27" s="142"/>
      <c r="UK27" s="142"/>
      <c r="UL27" s="142"/>
      <c r="UM27" s="142"/>
      <c r="UN27" s="142"/>
      <c r="UO27" s="142"/>
      <c r="UP27" s="142"/>
      <c r="UQ27" s="142"/>
      <c r="UR27" s="142"/>
      <c r="US27" s="142"/>
      <c r="UT27" s="142"/>
      <c r="UU27" s="142"/>
      <c r="UV27" s="142"/>
      <c r="UW27" s="142"/>
      <c r="UX27" s="142"/>
      <c r="UY27" s="142"/>
      <c r="UZ27" s="142"/>
      <c r="VA27" s="142"/>
      <c r="VB27" s="142"/>
      <c r="VC27" s="142"/>
      <c r="VD27" s="142"/>
      <c r="VE27" s="142"/>
      <c r="VF27" s="142"/>
      <c r="VG27" s="142"/>
      <c r="VH27" s="142"/>
      <c r="VI27" s="142"/>
      <c r="VJ27" s="142"/>
      <c r="VK27" s="142"/>
      <c r="VL27" s="142"/>
      <c r="VM27" s="142"/>
      <c r="VN27" s="142"/>
      <c r="VO27" s="142"/>
      <c r="VP27" s="142"/>
      <c r="VQ27" s="142"/>
      <c r="VR27" s="142"/>
      <c r="VS27" s="142"/>
      <c r="VT27" s="142"/>
      <c r="VU27" s="142"/>
      <c r="VV27" s="142"/>
      <c r="VW27" s="142"/>
      <c r="VX27" s="142"/>
      <c r="VY27" s="142"/>
      <c r="VZ27" s="142"/>
      <c r="WA27" s="142"/>
      <c r="WB27" s="142"/>
      <c r="WC27" s="142"/>
      <c r="WD27" s="142"/>
      <c r="WE27" s="142"/>
      <c r="WF27" s="142"/>
      <c r="WG27" s="142"/>
      <c r="WH27" s="142"/>
      <c r="WI27" s="142"/>
      <c r="WJ27" s="142"/>
      <c r="WK27" s="142"/>
      <c r="WL27" s="142"/>
      <c r="WM27" s="142"/>
      <c r="WN27" s="142"/>
      <c r="WO27" s="142"/>
      <c r="WP27" s="142"/>
      <c r="WQ27" s="142"/>
      <c r="WR27" s="142"/>
      <c r="WS27" s="142"/>
      <c r="WT27" s="142"/>
      <c r="WU27" s="142"/>
      <c r="WV27" s="142"/>
      <c r="WW27" s="142"/>
      <c r="WX27" s="142"/>
      <c r="WY27" s="142"/>
      <c r="WZ27" s="142"/>
      <c r="XA27" s="142"/>
      <c r="XB27" s="142"/>
      <c r="XC27" s="142"/>
      <c r="XD27" s="142"/>
      <c r="XE27" s="142"/>
      <c r="XF27" s="142"/>
      <c r="XG27" s="142"/>
      <c r="XH27" s="142"/>
      <c r="XI27" s="142"/>
      <c r="XJ27" s="142"/>
      <c r="XK27" s="142"/>
      <c r="XL27" s="142"/>
      <c r="XM27" s="142"/>
      <c r="XN27" s="142"/>
      <c r="XO27" s="142"/>
      <c r="XP27" s="142"/>
      <c r="XQ27" s="142"/>
      <c r="XR27" s="142"/>
      <c r="XS27" s="142"/>
      <c r="XT27" s="142"/>
      <c r="XU27" s="142"/>
      <c r="XV27" s="142"/>
      <c r="XW27" s="142"/>
      <c r="XX27" s="142"/>
      <c r="XY27" s="142"/>
      <c r="XZ27" s="142"/>
      <c r="YA27" s="142"/>
      <c r="YB27" s="142"/>
      <c r="YC27" s="142"/>
      <c r="YD27" s="142"/>
      <c r="YE27" s="142"/>
      <c r="YF27" s="142"/>
      <c r="YG27" s="142"/>
      <c r="YH27" s="142"/>
      <c r="YI27" s="142"/>
      <c r="YJ27" s="142"/>
      <c r="YK27" s="142"/>
      <c r="YL27" s="142"/>
      <c r="YM27" s="142"/>
      <c r="YN27" s="142"/>
      <c r="YO27" s="142"/>
      <c r="YP27" s="142"/>
      <c r="YQ27" s="142"/>
      <c r="YR27" s="142"/>
      <c r="YS27" s="142"/>
      <c r="YT27" s="142"/>
      <c r="YU27" s="142"/>
      <c r="YV27" s="142"/>
      <c r="YW27" s="142"/>
      <c r="YX27" s="142"/>
      <c r="YY27" s="142"/>
      <c r="YZ27" s="142"/>
      <c r="ZA27" s="142"/>
      <c r="ZB27" s="142"/>
      <c r="ZC27" s="142"/>
      <c r="ZD27" s="142"/>
      <c r="ZE27" s="142"/>
      <c r="ZF27" s="142"/>
      <c r="ZG27" s="142"/>
      <c r="ZH27" s="142"/>
      <c r="ZI27" s="142"/>
      <c r="ZJ27" s="142"/>
      <c r="ZK27" s="142"/>
      <c r="ZL27" s="142"/>
      <c r="ZM27" s="142"/>
      <c r="ZN27" s="142"/>
      <c r="ZO27" s="142"/>
      <c r="ZP27" s="142"/>
      <c r="ZQ27" s="142"/>
      <c r="ZR27" s="142"/>
      <c r="ZS27" s="142"/>
      <c r="ZT27" s="142"/>
      <c r="ZU27" s="142"/>
      <c r="ZV27" s="142"/>
      <c r="ZW27" s="142"/>
      <c r="ZX27" s="142"/>
      <c r="ZY27" s="142"/>
      <c r="ZZ27" s="142"/>
      <c r="AAA27" s="142"/>
      <c r="AAB27" s="142"/>
      <c r="AAC27" s="142"/>
      <c r="AAD27" s="142"/>
      <c r="AAE27" s="142"/>
      <c r="AAF27" s="142"/>
      <c r="AAG27" s="142"/>
      <c r="AAH27" s="142"/>
      <c r="AAI27" s="142"/>
      <c r="AAJ27" s="142"/>
      <c r="AAK27" s="142"/>
      <c r="AAL27" s="142"/>
      <c r="AAM27" s="142"/>
      <c r="AAN27" s="142"/>
      <c r="AAO27" s="142"/>
      <c r="AAP27" s="142"/>
      <c r="AAQ27" s="142"/>
      <c r="AAR27" s="142"/>
      <c r="AAS27" s="142"/>
      <c r="AAT27" s="142"/>
      <c r="AAU27" s="142"/>
      <c r="AAV27" s="142"/>
      <c r="AAW27" s="142"/>
      <c r="AAX27" s="142"/>
      <c r="AAY27" s="142"/>
      <c r="AAZ27" s="142"/>
      <c r="ABA27" s="142"/>
      <c r="ABB27" s="142"/>
      <c r="ABC27" s="142"/>
      <c r="ABD27" s="142"/>
      <c r="ABE27" s="142"/>
      <c r="ABF27" s="142"/>
      <c r="ABG27" s="142"/>
      <c r="ABH27" s="142"/>
      <c r="ABI27" s="142"/>
      <c r="ABJ27" s="142"/>
      <c r="ABK27" s="142"/>
      <c r="ABL27" s="142"/>
      <c r="ABM27" s="142"/>
      <c r="ABN27" s="142"/>
      <c r="ABO27" s="142"/>
      <c r="ABP27" s="142"/>
      <c r="ABQ27" s="142"/>
      <c r="ABR27" s="142"/>
      <c r="ABS27" s="142"/>
      <c r="ABT27" s="142"/>
      <c r="ABU27" s="142"/>
      <c r="ABV27" s="142"/>
      <c r="ABW27" s="142"/>
      <c r="ABX27" s="142"/>
      <c r="ABY27" s="142"/>
      <c r="ABZ27" s="142"/>
      <c r="ACA27" s="142"/>
      <c r="ACB27" s="142"/>
      <c r="ACC27" s="142"/>
      <c r="ACD27" s="142"/>
      <c r="ACE27" s="142"/>
      <c r="ACF27" s="142"/>
      <c r="ACG27" s="142"/>
      <c r="ACH27" s="142"/>
      <c r="ACI27" s="142"/>
      <c r="ACJ27" s="142"/>
      <c r="ACK27" s="142"/>
      <c r="ACL27" s="142"/>
      <c r="ACM27" s="142"/>
      <c r="ACN27" s="142"/>
      <c r="ACO27" s="142"/>
      <c r="ACP27" s="142"/>
      <c r="ACQ27" s="142"/>
      <c r="ACR27" s="142"/>
      <c r="ACS27" s="142"/>
      <c r="ACT27" s="142"/>
      <c r="ACU27" s="142"/>
      <c r="ACV27" s="142"/>
      <c r="ACW27" s="142"/>
      <c r="ACX27" s="142"/>
      <c r="ACY27" s="142"/>
      <c r="ACZ27" s="142"/>
      <c r="ADA27" s="142"/>
      <c r="ADB27" s="142"/>
      <c r="ADC27" s="142"/>
      <c r="ADD27" s="142"/>
      <c r="ADE27" s="142"/>
      <c r="ADF27" s="142"/>
      <c r="ADG27" s="142"/>
      <c r="ADH27" s="142"/>
      <c r="ADI27" s="142"/>
      <c r="ADJ27" s="142"/>
      <c r="ADK27" s="142"/>
      <c r="ADL27" s="142"/>
      <c r="ADM27" s="142"/>
      <c r="ADN27" s="142"/>
      <c r="ADO27" s="142"/>
      <c r="ADP27" s="142"/>
      <c r="ADQ27" s="142"/>
      <c r="ADR27" s="142"/>
      <c r="ADS27" s="142"/>
      <c r="ADT27" s="142"/>
      <c r="ADU27" s="142"/>
      <c r="ADV27" s="142"/>
      <c r="ADW27" s="142"/>
      <c r="ADX27" s="142"/>
      <c r="ADY27" s="142"/>
      <c r="ADZ27" s="142"/>
      <c r="AEA27" s="142"/>
      <c r="AEB27" s="142"/>
      <c r="AEC27" s="142"/>
      <c r="AED27" s="142"/>
      <c r="AEE27" s="142"/>
      <c r="AEF27" s="142"/>
      <c r="AEG27" s="142"/>
      <c r="AEH27" s="142"/>
      <c r="AEI27" s="142"/>
      <c r="AEJ27" s="142"/>
      <c r="AEK27" s="142"/>
      <c r="AEL27" s="142"/>
      <c r="AEM27" s="142"/>
      <c r="AEN27" s="142"/>
      <c r="AEO27" s="142"/>
      <c r="AEP27" s="142"/>
      <c r="AEQ27" s="142"/>
      <c r="AER27" s="142"/>
      <c r="AES27" s="142"/>
      <c r="AET27" s="142"/>
      <c r="AEU27" s="142"/>
      <c r="AEV27" s="142"/>
      <c r="AEW27" s="142"/>
      <c r="AEX27" s="142"/>
      <c r="AEY27" s="142"/>
      <c r="AEZ27" s="142"/>
      <c r="AFA27" s="142"/>
      <c r="AFB27" s="142"/>
      <c r="AFC27" s="142"/>
      <c r="AFD27" s="142"/>
      <c r="AFE27" s="142"/>
      <c r="AFF27" s="142"/>
      <c r="AFG27" s="142"/>
      <c r="AFH27" s="142"/>
      <c r="AFI27" s="142"/>
      <c r="AFJ27" s="142"/>
      <c r="AFK27" s="142"/>
      <c r="AFL27" s="142"/>
      <c r="AFM27" s="142"/>
      <c r="AFN27" s="142"/>
      <c r="AFO27" s="142"/>
      <c r="AFP27" s="142"/>
      <c r="AFQ27" s="142"/>
      <c r="AFR27" s="142"/>
      <c r="AFS27" s="142"/>
      <c r="AFT27" s="142"/>
      <c r="AFU27" s="142"/>
      <c r="AFV27" s="142"/>
      <c r="AFW27" s="142"/>
      <c r="AFX27" s="142"/>
      <c r="AFY27" s="142"/>
      <c r="AFZ27" s="142"/>
      <c r="AGA27" s="142"/>
      <c r="AGB27" s="142"/>
      <c r="AGC27" s="142"/>
      <c r="AGD27" s="142"/>
      <c r="AGE27" s="142"/>
      <c r="AGF27" s="142"/>
      <c r="AGG27" s="142"/>
      <c r="AGH27" s="142"/>
      <c r="AGI27" s="142"/>
      <c r="AGJ27" s="142"/>
      <c r="AGK27" s="142"/>
      <c r="AGL27" s="142"/>
      <c r="AGM27" s="142"/>
      <c r="AGN27" s="142"/>
      <c r="AGO27" s="142"/>
      <c r="AGP27" s="142"/>
      <c r="AGQ27" s="142"/>
      <c r="AGR27" s="142"/>
      <c r="AGS27" s="142"/>
      <c r="AGT27" s="142"/>
      <c r="AGU27" s="142"/>
      <c r="AGV27" s="142"/>
      <c r="AGW27" s="142"/>
      <c r="AGX27" s="142"/>
      <c r="AGY27" s="142"/>
      <c r="AGZ27" s="142"/>
      <c r="AHA27" s="142"/>
      <c r="AHB27" s="142"/>
      <c r="AHC27" s="142"/>
      <c r="AHD27" s="142"/>
      <c r="AHE27" s="142"/>
      <c r="AHF27" s="142"/>
      <c r="AHG27" s="142"/>
      <c r="AHH27" s="142"/>
      <c r="AHI27" s="142"/>
      <c r="AHJ27" s="142"/>
      <c r="AHK27" s="142"/>
      <c r="AHL27" s="142"/>
      <c r="AHM27" s="142"/>
      <c r="AHN27" s="142"/>
      <c r="AHO27" s="142"/>
      <c r="AHP27" s="142"/>
      <c r="AHQ27" s="142"/>
      <c r="AHR27" s="142"/>
      <c r="AHS27" s="142"/>
      <c r="AHT27" s="142"/>
      <c r="AHU27" s="142"/>
      <c r="AHV27" s="142"/>
      <c r="AHW27" s="142"/>
      <c r="AHX27" s="142"/>
      <c r="AHY27" s="142"/>
      <c r="AHZ27" s="142"/>
      <c r="AIA27" s="142"/>
      <c r="AIB27" s="142"/>
      <c r="AIC27" s="142"/>
      <c r="AID27" s="142"/>
      <c r="AIE27" s="142"/>
      <c r="AIF27" s="142"/>
      <c r="AIG27" s="142"/>
      <c r="AIH27" s="142"/>
      <c r="AII27" s="142"/>
      <c r="AIJ27" s="142"/>
      <c r="AIK27" s="142"/>
      <c r="AIL27" s="142"/>
      <c r="AIM27" s="142"/>
      <c r="AIN27" s="142"/>
      <c r="AIO27" s="142"/>
      <c r="AIP27" s="142"/>
      <c r="AIQ27" s="142"/>
      <c r="AIR27" s="142"/>
      <c r="AIS27" s="142"/>
      <c r="AIT27" s="142"/>
      <c r="AIU27" s="142"/>
      <c r="AIV27" s="142"/>
      <c r="AIW27" s="142"/>
      <c r="AIX27" s="142"/>
      <c r="AIY27" s="142"/>
      <c r="AIZ27" s="142"/>
      <c r="AJA27" s="142"/>
      <c r="AJB27" s="142"/>
      <c r="AJC27" s="142"/>
      <c r="AJD27" s="142"/>
      <c r="AJE27" s="142"/>
      <c r="AJF27" s="142"/>
      <c r="AJG27" s="142"/>
      <c r="AJH27" s="142"/>
      <c r="AJI27" s="142"/>
      <c r="AJJ27" s="142"/>
      <c r="AJK27" s="142"/>
      <c r="AJL27" s="142"/>
      <c r="AJM27" s="142"/>
      <c r="AJN27" s="142"/>
      <c r="AJO27" s="142"/>
      <c r="AJP27" s="142"/>
      <c r="AJQ27" s="142"/>
      <c r="AJR27" s="142"/>
      <c r="AJS27" s="142"/>
      <c r="AJT27" s="142"/>
      <c r="AJU27" s="142"/>
      <c r="AJV27" s="142"/>
      <c r="AJW27" s="142"/>
      <c r="AJX27" s="142"/>
      <c r="AJY27" s="142"/>
      <c r="AJZ27" s="142"/>
      <c r="AKA27" s="142"/>
      <c r="AKB27" s="142"/>
      <c r="AKC27" s="142"/>
      <c r="AKD27" s="142"/>
      <c r="AKE27" s="142"/>
      <c r="AKF27" s="142"/>
      <c r="AKG27" s="142"/>
      <c r="AKH27" s="142"/>
      <c r="AKI27" s="142"/>
      <c r="AKJ27" s="142"/>
      <c r="AKK27" s="142"/>
      <c r="AKL27" s="142"/>
      <c r="AKM27" s="142"/>
      <c r="AKN27" s="142"/>
      <c r="AKO27" s="142"/>
      <c r="AKP27" s="142"/>
      <c r="AKQ27" s="142"/>
      <c r="AKR27" s="142"/>
      <c r="AKS27" s="142"/>
      <c r="AKT27" s="142"/>
      <c r="AKU27" s="142"/>
      <c r="AKV27" s="142"/>
      <c r="AKW27" s="142"/>
      <c r="AKX27" s="142"/>
      <c r="AKY27" s="142"/>
      <c r="AKZ27" s="142"/>
      <c r="ALA27" s="142"/>
      <c r="ALB27" s="142"/>
      <c r="ALC27" s="142"/>
      <c r="ALD27" s="142"/>
      <c r="ALE27" s="142"/>
      <c r="ALF27" s="142"/>
      <c r="ALG27" s="142"/>
      <c r="ALH27" s="142"/>
      <c r="ALI27" s="142"/>
      <c r="ALJ27" s="142"/>
      <c r="ALK27" s="142"/>
      <c r="ALL27" s="142"/>
      <c r="ALM27" s="142"/>
      <c r="ALN27" s="142"/>
      <c r="ALO27" s="142"/>
      <c r="ALP27" s="142"/>
      <c r="ALQ27" s="142"/>
      <c r="ALR27" s="142"/>
      <c r="ALS27" s="142"/>
      <c r="ALT27" s="142"/>
      <c r="ALU27" s="142"/>
      <c r="ALV27" s="142"/>
      <c r="ALW27" s="142"/>
      <c r="ALX27" s="142"/>
      <c r="ALY27" s="142"/>
      <c r="ALZ27" s="142"/>
      <c r="AMA27" s="142"/>
      <c r="AMB27" s="142"/>
      <c r="AMC27" s="142"/>
      <c r="AMD27" s="142"/>
      <c r="AME27" s="142"/>
      <c r="AMF27" s="142"/>
      <c r="AMG27" s="142"/>
      <c r="AMH27" s="142"/>
      <c r="AMI27" s="142"/>
      <c r="AMJ27" s="142"/>
      <c r="AMK27" s="142"/>
      <c r="AML27" s="142"/>
      <c r="AMM27" s="142"/>
      <c r="AMN27" s="142"/>
      <c r="AMO27" s="142"/>
      <c r="AMP27" s="142"/>
      <c r="AMQ27" s="142"/>
      <c r="AMR27" s="142"/>
      <c r="AMS27" s="142"/>
      <c r="AMT27" s="142"/>
      <c r="AMU27" s="142"/>
      <c r="AMV27" s="142"/>
      <c r="AMW27" s="142"/>
      <c r="AMX27" s="142"/>
      <c r="AMY27" s="142"/>
      <c r="AMZ27" s="142"/>
      <c r="ANA27" s="142"/>
      <c r="ANB27" s="142"/>
      <c r="ANC27" s="142"/>
      <c r="AND27" s="142"/>
      <c r="ANE27" s="142"/>
      <c r="ANF27" s="142"/>
      <c r="ANG27" s="142"/>
      <c r="ANH27" s="142"/>
      <c r="ANI27" s="142"/>
      <c r="ANJ27" s="142"/>
      <c r="ANK27" s="142"/>
      <c r="ANL27" s="142"/>
      <c r="ANM27" s="142"/>
      <c r="ANN27" s="142"/>
      <c r="ANO27" s="142"/>
      <c r="ANP27" s="142"/>
      <c r="ANQ27" s="142"/>
      <c r="ANR27" s="142"/>
      <c r="ANS27" s="142"/>
      <c r="ANT27" s="142"/>
      <c r="ANU27" s="142"/>
      <c r="ANV27" s="142"/>
      <c r="ANW27" s="142"/>
      <c r="ANX27" s="142"/>
      <c r="ANY27" s="142"/>
      <c r="ANZ27" s="142"/>
      <c r="AOA27" s="142"/>
      <c r="AOB27" s="142"/>
      <c r="AOC27" s="142"/>
      <c r="AOD27" s="142"/>
      <c r="AOE27" s="142"/>
      <c r="AOF27" s="142"/>
      <c r="AOG27" s="142"/>
      <c r="AOH27" s="142"/>
      <c r="AOI27" s="142"/>
      <c r="AOJ27" s="142"/>
      <c r="AOK27" s="142"/>
      <c r="AOL27" s="142"/>
      <c r="AOM27" s="142"/>
      <c r="AON27" s="142"/>
      <c r="AOO27" s="142"/>
      <c r="AOP27" s="142"/>
      <c r="AOQ27" s="142"/>
      <c r="AOR27" s="142"/>
      <c r="AOS27" s="142"/>
      <c r="AOT27" s="142"/>
      <c r="AOU27" s="142"/>
      <c r="AOV27" s="142"/>
      <c r="AOW27" s="142"/>
      <c r="AOX27" s="142"/>
      <c r="AOY27" s="142"/>
      <c r="AOZ27" s="142"/>
      <c r="APA27" s="142"/>
      <c r="APB27" s="142"/>
      <c r="APC27" s="142"/>
      <c r="APD27" s="142"/>
      <c r="APE27" s="142"/>
      <c r="APF27" s="142"/>
      <c r="APG27" s="142"/>
      <c r="APH27" s="142"/>
      <c r="API27" s="142"/>
      <c r="APJ27" s="142"/>
      <c r="APK27" s="142"/>
      <c r="APL27" s="142"/>
      <c r="APM27" s="142"/>
      <c r="APN27" s="142"/>
      <c r="APO27" s="142"/>
      <c r="APP27" s="142"/>
      <c r="APQ27" s="142"/>
      <c r="APR27" s="142"/>
      <c r="APS27" s="142"/>
      <c r="APT27" s="142"/>
      <c r="APU27" s="142"/>
      <c r="APV27" s="142"/>
      <c r="APW27" s="142"/>
      <c r="APX27" s="142"/>
      <c r="APY27" s="142"/>
      <c r="APZ27" s="142"/>
      <c r="AQA27" s="142"/>
      <c r="AQB27" s="142"/>
      <c r="AQC27" s="142"/>
      <c r="AQD27" s="142"/>
      <c r="AQE27" s="142"/>
      <c r="AQF27" s="142"/>
      <c r="AQG27" s="142"/>
      <c r="AQH27" s="142"/>
      <c r="AQI27" s="142"/>
      <c r="AQJ27" s="142"/>
      <c r="AQK27" s="142"/>
      <c r="AQL27" s="142"/>
      <c r="AQM27" s="142"/>
      <c r="AQN27" s="142"/>
      <c r="AQO27" s="142"/>
      <c r="AQP27" s="142"/>
      <c r="AQQ27" s="142"/>
      <c r="AQR27" s="142"/>
      <c r="AQS27" s="142"/>
      <c r="AQT27" s="142"/>
      <c r="AQU27" s="142"/>
      <c r="AQV27" s="142"/>
      <c r="AQW27" s="142"/>
      <c r="AQX27" s="142"/>
      <c r="AQY27" s="142"/>
      <c r="AQZ27" s="142"/>
      <c r="ARA27" s="142"/>
      <c r="ARB27" s="142"/>
      <c r="ARC27" s="142"/>
      <c r="ARD27" s="142"/>
      <c r="ARE27" s="142"/>
      <c r="ARF27" s="142"/>
      <c r="ARG27" s="142"/>
      <c r="ARH27" s="142"/>
      <c r="ARI27" s="142"/>
      <c r="ARJ27" s="142"/>
      <c r="ARK27" s="142"/>
      <c r="ARL27" s="142"/>
      <c r="ARM27" s="142"/>
      <c r="ARN27" s="142"/>
      <c r="ARO27" s="142"/>
      <c r="ARP27" s="142"/>
      <c r="ARQ27" s="142"/>
      <c r="ARR27" s="142"/>
      <c r="ARS27" s="142"/>
      <c r="ART27" s="142"/>
      <c r="ARU27" s="142"/>
      <c r="ARV27" s="142"/>
      <c r="ARW27" s="142"/>
      <c r="ARX27" s="142"/>
      <c r="ARY27" s="142"/>
      <c r="ARZ27" s="142"/>
      <c r="ASA27" s="142"/>
      <c r="ASB27" s="142"/>
      <c r="ASC27" s="142"/>
      <c r="ASD27" s="142"/>
      <c r="ASE27" s="142"/>
      <c r="ASF27" s="142"/>
      <c r="ASG27" s="142"/>
      <c r="ASH27" s="142"/>
      <c r="ASI27" s="142"/>
      <c r="ASJ27" s="142"/>
      <c r="ASK27" s="142"/>
      <c r="ASL27" s="142"/>
      <c r="ASM27" s="142"/>
      <c r="ASN27" s="142"/>
      <c r="ASO27" s="142"/>
      <c r="ASP27" s="142"/>
      <c r="ASQ27" s="142"/>
      <c r="ASR27" s="142"/>
      <c r="ASS27" s="142"/>
      <c r="AST27" s="142"/>
      <c r="ASU27" s="142"/>
      <c r="ASV27" s="142"/>
      <c r="ASW27" s="142"/>
      <c r="ASX27" s="142"/>
      <c r="ASY27" s="142"/>
      <c r="ASZ27" s="142"/>
      <c r="ATA27" s="142"/>
      <c r="ATB27" s="142"/>
      <c r="ATC27" s="142"/>
      <c r="ATD27" s="142"/>
      <c r="ATE27" s="142"/>
      <c r="ATF27" s="142"/>
      <c r="ATG27" s="142"/>
      <c r="ATH27" s="142"/>
      <c r="ATI27" s="142"/>
      <c r="ATJ27" s="142"/>
      <c r="ATK27" s="142"/>
      <c r="ATL27" s="142"/>
      <c r="ATM27" s="142"/>
      <c r="ATN27" s="142"/>
      <c r="ATO27" s="142"/>
      <c r="ATP27" s="142"/>
      <c r="ATQ27" s="142"/>
      <c r="ATR27" s="142"/>
      <c r="ATS27" s="142"/>
      <c r="ATT27" s="142"/>
      <c r="ATU27" s="142"/>
      <c r="ATV27" s="142"/>
      <c r="ATW27" s="142"/>
      <c r="ATX27" s="142"/>
      <c r="ATY27" s="142"/>
      <c r="ATZ27" s="142"/>
      <c r="AUA27" s="142"/>
      <c r="AUB27" s="142"/>
      <c r="AUC27" s="142"/>
      <c r="AUD27" s="142"/>
      <c r="AUE27" s="142"/>
      <c r="AUF27" s="142"/>
      <c r="AUG27" s="142"/>
      <c r="AUH27" s="142"/>
      <c r="AUI27" s="142"/>
      <c r="AUJ27" s="142"/>
      <c r="AUK27" s="142"/>
      <c r="AUL27" s="142"/>
      <c r="AUM27" s="142"/>
      <c r="AUN27" s="142"/>
      <c r="AUO27" s="142"/>
      <c r="AUP27" s="142"/>
      <c r="AUQ27" s="142"/>
      <c r="AUR27" s="142"/>
      <c r="AUS27" s="142"/>
      <c r="AUT27" s="142"/>
      <c r="AUU27" s="142"/>
      <c r="AUV27" s="142"/>
      <c r="AUW27" s="142"/>
      <c r="AUX27" s="142"/>
      <c r="AUY27" s="142"/>
      <c r="AUZ27" s="142"/>
      <c r="AVA27" s="142"/>
      <c r="AVB27" s="142"/>
      <c r="AVC27" s="142"/>
      <c r="AVD27" s="142"/>
      <c r="AVE27" s="142"/>
      <c r="AVF27" s="142"/>
      <c r="AVG27" s="142"/>
      <c r="AVH27" s="142"/>
      <c r="AVI27" s="142"/>
      <c r="AVJ27" s="142"/>
      <c r="AVK27" s="142"/>
      <c r="AVL27" s="142"/>
      <c r="AVM27" s="142"/>
      <c r="AVN27" s="142"/>
      <c r="AVO27" s="142"/>
      <c r="AVP27" s="142"/>
      <c r="AVQ27" s="142"/>
      <c r="AVR27" s="142"/>
      <c r="AVS27" s="142"/>
      <c r="AVT27" s="142"/>
      <c r="AVU27" s="142"/>
      <c r="AVV27" s="142"/>
      <c r="AVW27" s="142"/>
      <c r="AVX27" s="142"/>
      <c r="AVY27" s="142"/>
      <c r="AVZ27" s="142"/>
      <c r="AWA27" s="142"/>
      <c r="AWB27" s="142"/>
      <c r="AWC27" s="142"/>
      <c r="AWD27" s="142"/>
      <c r="AWE27" s="142"/>
      <c r="AWF27" s="142"/>
      <c r="AWG27" s="142"/>
      <c r="AWH27" s="142"/>
      <c r="AWI27" s="142"/>
      <c r="AWJ27" s="142"/>
      <c r="AWK27" s="142"/>
      <c r="AWL27" s="142"/>
      <c r="AWM27" s="142"/>
      <c r="AWN27" s="142"/>
      <c r="AWO27" s="142"/>
      <c r="AWP27" s="142"/>
      <c r="AWQ27" s="142"/>
      <c r="AWR27" s="142"/>
      <c r="AWS27" s="142"/>
      <c r="AWT27" s="142"/>
      <c r="AWU27" s="142"/>
      <c r="AWV27" s="142"/>
      <c r="AWW27" s="142"/>
      <c r="AWX27" s="142"/>
      <c r="AWY27" s="142"/>
      <c r="AWZ27" s="142"/>
      <c r="AXA27" s="142"/>
      <c r="AXB27" s="142"/>
      <c r="AXC27" s="142"/>
      <c r="AXD27" s="142"/>
      <c r="AXE27" s="142"/>
      <c r="AXF27" s="142"/>
      <c r="AXG27" s="142"/>
      <c r="AXH27" s="142"/>
      <c r="AXI27" s="142"/>
      <c r="AXJ27" s="142"/>
      <c r="AXK27" s="142"/>
      <c r="AXL27" s="142"/>
      <c r="AXM27" s="142"/>
      <c r="AXN27" s="142"/>
      <c r="AXO27" s="142"/>
      <c r="AXP27" s="142"/>
      <c r="AXQ27" s="142"/>
      <c r="AXR27" s="142"/>
      <c r="AXS27" s="142"/>
      <c r="AXT27" s="142"/>
      <c r="AXU27" s="142"/>
      <c r="AXV27" s="142"/>
      <c r="AXW27" s="142"/>
      <c r="AXX27" s="142"/>
      <c r="AXY27" s="142"/>
      <c r="AXZ27" s="142"/>
      <c r="AYA27" s="142"/>
      <c r="AYB27" s="142"/>
      <c r="AYC27" s="142"/>
      <c r="AYD27" s="142"/>
      <c r="AYE27" s="142"/>
      <c r="AYF27" s="142"/>
      <c r="AYG27" s="142"/>
      <c r="AYH27" s="142"/>
      <c r="AYI27" s="142"/>
      <c r="AYJ27" s="142"/>
      <c r="AYK27" s="142"/>
      <c r="AYL27" s="142"/>
      <c r="AYM27" s="142"/>
      <c r="AYN27" s="142"/>
      <c r="AYO27" s="142"/>
      <c r="AYP27" s="142"/>
      <c r="AYQ27" s="142"/>
      <c r="AYR27" s="142"/>
      <c r="AYS27" s="142"/>
      <c r="AYT27" s="142"/>
      <c r="AYU27" s="142"/>
      <c r="AYV27" s="142"/>
      <c r="AYW27" s="142"/>
      <c r="AYX27" s="142"/>
      <c r="AYY27" s="142"/>
      <c r="AYZ27" s="142"/>
      <c r="AZA27" s="142"/>
      <c r="AZB27" s="142"/>
      <c r="AZC27" s="142"/>
      <c r="AZD27" s="142"/>
      <c r="AZE27" s="142"/>
      <c r="AZF27" s="142"/>
      <c r="AZG27" s="142"/>
      <c r="AZH27" s="142"/>
      <c r="AZI27" s="142"/>
      <c r="AZJ27" s="142"/>
      <c r="AZK27" s="142"/>
      <c r="AZL27" s="142"/>
      <c r="AZM27" s="142"/>
      <c r="AZN27" s="142"/>
      <c r="AZO27" s="142"/>
      <c r="AZP27" s="142"/>
      <c r="AZQ27" s="142"/>
      <c r="AZR27" s="142"/>
      <c r="AZS27" s="142"/>
      <c r="AZT27" s="142"/>
      <c r="AZU27" s="142"/>
      <c r="AZV27" s="142"/>
      <c r="AZW27" s="142"/>
      <c r="AZX27" s="142"/>
      <c r="AZY27" s="142"/>
      <c r="AZZ27" s="142"/>
      <c r="BAA27" s="142"/>
      <c r="BAB27" s="142"/>
      <c r="BAC27" s="142"/>
      <c r="BAD27" s="142"/>
      <c r="BAE27" s="142"/>
      <c r="BAF27" s="142"/>
      <c r="BAG27" s="142"/>
      <c r="BAH27" s="142"/>
      <c r="BAI27" s="142"/>
      <c r="BAJ27" s="142"/>
      <c r="BAK27" s="142"/>
      <c r="BAL27" s="142"/>
      <c r="BAM27" s="142"/>
      <c r="BAN27" s="142"/>
      <c r="BAO27" s="142"/>
      <c r="BAP27" s="142"/>
      <c r="BAQ27" s="142"/>
      <c r="BAR27" s="142"/>
      <c r="BAS27" s="142"/>
      <c r="BAT27" s="142"/>
      <c r="BAU27" s="142"/>
      <c r="BAV27" s="142"/>
      <c r="BAW27" s="142"/>
      <c r="BAX27" s="142"/>
      <c r="BAY27" s="142"/>
      <c r="BAZ27" s="142"/>
      <c r="BBA27" s="142"/>
      <c r="BBB27" s="142"/>
      <c r="BBC27" s="142"/>
      <c r="BBD27" s="142"/>
      <c r="BBE27" s="142"/>
      <c r="BBF27" s="142"/>
      <c r="BBG27" s="142"/>
      <c r="BBH27" s="142"/>
      <c r="BBI27" s="142"/>
      <c r="BBJ27" s="142"/>
      <c r="BBK27" s="142"/>
      <c r="BBL27" s="142"/>
      <c r="BBM27" s="142"/>
      <c r="BBN27" s="142"/>
      <c r="BBO27" s="142"/>
      <c r="BBP27" s="142"/>
      <c r="BBQ27" s="142"/>
      <c r="BBR27" s="142"/>
      <c r="BBS27" s="142"/>
      <c r="BBT27" s="142"/>
      <c r="BBU27" s="142"/>
      <c r="BBV27" s="142"/>
      <c r="BBW27" s="142"/>
      <c r="BBX27" s="142"/>
      <c r="BBY27" s="142"/>
      <c r="BBZ27" s="142"/>
      <c r="BCA27" s="142"/>
      <c r="BCB27" s="142"/>
      <c r="BCC27" s="142"/>
      <c r="BCD27" s="142"/>
      <c r="BCE27" s="142"/>
      <c r="BCF27" s="142"/>
      <c r="BCG27" s="142"/>
      <c r="BCH27" s="142"/>
      <c r="BCI27" s="142"/>
      <c r="BCJ27" s="142"/>
      <c r="BCK27" s="142"/>
      <c r="BCL27" s="142"/>
      <c r="BCM27" s="142"/>
      <c r="BCN27" s="142"/>
      <c r="BCO27" s="142"/>
      <c r="BCP27" s="142"/>
      <c r="BCQ27" s="142"/>
      <c r="BCR27" s="142"/>
      <c r="BCS27" s="142"/>
      <c r="BCT27" s="142"/>
      <c r="BCU27" s="142"/>
      <c r="BCV27" s="142"/>
      <c r="BCW27" s="142"/>
      <c r="BCX27" s="142"/>
      <c r="BCY27" s="142"/>
      <c r="BCZ27" s="142"/>
      <c r="BDA27" s="142"/>
      <c r="BDB27" s="142"/>
      <c r="BDC27" s="142"/>
      <c r="BDD27" s="142"/>
      <c r="BDE27" s="142"/>
      <c r="BDF27" s="142"/>
      <c r="BDG27" s="142"/>
      <c r="BDH27" s="142"/>
      <c r="BDI27" s="142"/>
      <c r="BDJ27" s="142"/>
      <c r="BDK27" s="142"/>
      <c r="BDL27" s="142"/>
      <c r="BDM27" s="142"/>
      <c r="BDN27" s="142"/>
      <c r="BDO27" s="142"/>
      <c r="BDP27" s="142"/>
      <c r="BDQ27" s="142"/>
      <c r="BDR27" s="142"/>
      <c r="BDS27" s="142"/>
      <c r="BDT27" s="142"/>
      <c r="BDU27" s="142"/>
      <c r="BDV27" s="142"/>
      <c r="BDW27" s="142"/>
      <c r="BDX27" s="142"/>
      <c r="BDY27" s="142"/>
      <c r="BDZ27" s="142"/>
      <c r="BEA27" s="142"/>
      <c r="BEB27" s="142"/>
      <c r="BEC27" s="142"/>
      <c r="BED27" s="142"/>
      <c r="BEE27" s="142"/>
      <c r="BEF27" s="142"/>
      <c r="BEG27" s="142"/>
      <c r="BEH27" s="142"/>
      <c r="BEI27" s="142"/>
      <c r="BEJ27" s="142"/>
      <c r="BEK27" s="142"/>
      <c r="BEL27" s="142"/>
      <c r="BEM27" s="142"/>
      <c r="BEN27" s="142"/>
      <c r="BEO27" s="142"/>
      <c r="BEP27" s="142"/>
      <c r="BEQ27" s="142"/>
      <c r="BER27" s="142"/>
      <c r="BES27" s="142"/>
      <c r="BET27" s="142"/>
      <c r="BEU27" s="142"/>
      <c r="BEV27" s="142"/>
      <c r="BEW27" s="142"/>
      <c r="BEX27" s="142"/>
      <c r="BEY27" s="142"/>
      <c r="BEZ27" s="142"/>
      <c r="BFA27" s="142"/>
      <c r="BFB27" s="142"/>
      <c r="BFC27" s="142"/>
      <c r="BFD27" s="142"/>
      <c r="BFE27" s="142"/>
      <c r="BFF27" s="142"/>
      <c r="BFG27" s="142"/>
      <c r="BFH27" s="142"/>
      <c r="BFI27" s="142"/>
      <c r="BFJ27" s="142"/>
      <c r="BFK27" s="142"/>
      <c r="BFL27" s="142"/>
      <c r="BFM27" s="142"/>
      <c r="BFN27" s="142"/>
      <c r="BFO27" s="142"/>
      <c r="BFP27" s="142"/>
      <c r="BFQ27" s="142"/>
      <c r="BFR27" s="142"/>
      <c r="BFS27" s="142"/>
      <c r="BFT27" s="142"/>
      <c r="BFU27" s="142"/>
      <c r="BFV27" s="142"/>
      <c r="BFW27" s="142"/>
      <c r="BFX27" s="142"/>
      <c r="BFY27" s="142"/>
      <c r="BFZ27" s="142"/>
      <c r="BGA27" s="142"/>
      <c r="BGB27" s="142"/>
      <c r="BGC27" s="142"/>
      <c r="BGD27" s="142"/>
      <c r="BGE27" s="142"/>
      <c r="BGF27" s="142"/>
      <c r="BGG27" s="142"/>
      <c r="BGH27" s="142"/>
      <c r="BGI27" s="142"/>
      <c r="BGJ27" s="142"/>
      <c r="BGK27" s="142"/>
      <c r="BGL27" s="142"/>
      <c r="BGM27" s="142"/>
      <c r="BGN27" s="142"/>
      <c r="BGO27" s="142"/>
      <c r="BGP27" s="142"/>
      <c r="BGQ27" s="142"/>
      <c r="BGR27" s="142"/>
      <c r="BGS27" s="142"/>
      <c r="BGT27" s="142"/>
      <c r="BGU27" s="142"/>
      <c r="BGV27" s="142"/>
      <c r="BGW27" s="142"/>
      <c r="BGX27" s="142"/>
      <c r="BGY27" s="142"/>
      <c r="BGZ27" s="142"/>
      <c r="BHA27" s="142"/>
      <c r="BHB27" s="142"/>
      <c r="BHC27" s="142"/>
      <c r="BHD27" s="142"/>
      <c r="BHE27" s="142"/>
      <c r="BHF27" s="142"/>
      <c r="BHG27" s="142"/>
      <c r="BHH27" s="142"/>
      <c r="BHI27" s="142"/>
      <c r="BHJ27" s="142"/>
      <c r="BHK27" s="142"/>
      <c r="BHL27" s="142"/>
      <c r="BHM27" s="142"/>
      <c r="BHN27" s="142"/>
      <c r="BHO27" s="142"/>
      <c r="BHP27" s="142"/>
      <c r="BHQ27" s="142"/>
      <c r="BHR27" s="142"/>
      <c r="BHS27" s="142"/>
      <c r="BHT27" s="142"/>
      <c r="BHU27" s="142"/>
      <c r="BHV27" s="142"/>
      <c r="BHW27" s="142"/>
      <c r="BHX27" s="142"/>
      <c r="BHY27" s="142"/>
      <c r="BHZ27" s="142"/>
      <c r="BIA27" s="142"/>
      <c r="BIB27" s="142"/>
      <c r="BIC27" s="142"/>
      <c r="BID27" s="142"/>
      <c r="BIE27" s="142"/>
      <c r="BIF27" s="142"/>
      <c r="BIG27" s="142"/>
      <c r="BIH27" s="142"/>
      <c r="BII27" s="142"/>
      <c r="BIJ27" s="142"/>
      <c r="BIK27" s="142"/>
      <c r="BIL27" s="142"/>
      <c r="BIM27" s="142"/>
      <c r="BIN27" s="142"/>
      <c r="BIO27" s="142"/>
      <c r="BIP27" s="142"/>
      <c r="BIQ27" s="142"/>
      <c r="BIR27" s="142"/>
      <c r="BIS27" s="142"/>
      <c r="BIT27" s="142"/>
      <c r="BIU27" s="142"/>
      <c r="BIV27" s="142"/>
      <c r="BIW27" s="142"/>
      <c r="BIX27" s="142"/>
      <c r="BIY27" s="142"/>
      <c r="BIZ27" s="142"/>
      <c r="BJA27" s="142"/>
      <c r="BJB27" s="142"/>
      <c r="BJC27" s="142"/>
      <c r="BJD27" s="142"/>
      <c r="BJE27" s="142"/>
      <c r="BJF27" s="142"/>
      <c r="BJG27" s="142"/>
      <c r="BJH27" s="142"/>
      <c r="BJI27" s="142"/>
      <c r="BJJ27" s="142"/>
      <c r="BJK27" s="142"/>
      <c r="BJL27" s="142"/>
      <c r="BJM27" s="142"/>
      <c r="BJN27" s="142"/>
      <c r="BJO27" s="142"/>
      <c r="BJP27" s="142"/>
      <c r="BJQ27" s="142"/>
      <c r="BJR27" s="142"/>
      <c r="BJS27" s="142"/>
      <c r="BJT27" s="142"/>
      <c r="BJU27" s="142"/>
      <c r="BJV27" s="142"/>
      <c r="BJW27" s="142"/>
      <c r="BJX27" s="142"/>
      <c r="BJY27" s="142"/>
      <c r="BJZ27" s="142"/>
      <c r="BKA27" s="142"/>
      <c r="BKB27" s="142"/>
      <c r="BKC27" s="142"/>
      <c r="BKD27" s="142"/>
      <c r="BKE27" s="142"/>
      <c r="BKF27" s="142"/>
      <c r="BKG27" s="142"/>
      <c r="BKH27" s="142"/>
      <c r="BKI27" s="142"/>
      <c r="BKJ27" s="142"/>
      <c r="BKK27" s="142"/>
      <c r="BKL27" s="142"/>
      <c r="BKM27" s="142"/>
      <c r="BKN27" s="142"/>
      <c r="BKO27" s="142"/>
      <c r="BKP27" s="142"/>
      <c r="BKQ27" s="142"/>
      <c r="BKR27" s="142"/>
      <c r="BKS27" s="142"/>
      <c r="BKT27" s="142"/>
      <c r="BKU27" s="142"/>
      <c r="BKV27" s="142"/>
      <c r="BKW27" s="142"/>
      <c r="BKX27" s="142"/>
      <c r="BKY27" s="142"/>
      <c r="BKZ27" s="142"/>
      <c r="BLA27" s="142"/>
      <c r="BLB27" s="142"/>
      <c r="BLC27" s="142"/>
      <c r="BLD27" s="142"/>
      <c r="BLE27" s="142"/>
      <c r="BLF27" s="142"/>
      <c r="BLG27" s="142"/>
      <c r="BLH27" s="142"/>
      <c r="BLI27" s="142"/>
      <c r="BLJ27" s="142"/>
      <c r="BLK27" s="142"/>
      <c r="BLL27" s="142"/>
      <c r="BLM27" s="142"/>
      <c r="BLN27" s="142"/>
      <c r="BLO27" s="142"/>
      <c r="BLP27" s="142"/>
      <c r="BLQ27" s="142"/>
      <c r="BLR27" s="142"/>
      <c r="BLS27" s="142"/>
      <c r="BLT27" s="142"/>
      <c r="BLU27" s="142"/>
      <c r="BLV27" s="142"/>
      <c r="BLW27" s="142"/>
      <c r="BLX27" s="142"/>
      <c r="BLY27" s="142"/>
      <c r="BLZ27" s="142"/>
      <c r="BMA27" s="142"/>
      <c r="BMB27" s="142"/>
      <c r="BMC27" s="142"/>
      <c r="BMD27" s="142"/>
      <c r="BME27" s="142"/>
      <c r="BMF27" s="142"/>
      <c r="BMG27" s="142"/>
      <c r="BMH27" s="142"/>
      <c r="BMI27" s="142"/>
      <c r="BMJ27" s="142"/>
      <c r="BMK27" s="142"/>
      <c r="BML27" s="142"/>
      <c r="BMM27" s="142"/>
      <c r="BMN27" s="142"/>
      <c r="BMO27" s="142"/>
      <c r="BMP27" s="142"/>
      <c r="BMQ27" s="142"/>
      <c r="BMR27" s="142"/>
      <c r="BMS27" s="142"/>
      <c r="BMT27" s="142"/>
      <c r="BMU27" s="142"/>
      <c r="BMV27" s="142"/>
      <c r="BMW27" s="142"/>
      <c r="BMX27" s="142"/>
      <c r="BMY27" s="142"/>
      <c r="BMZ27" s="142"/>
      <c r="BNA27" s="142"/>
      <c r="BNB27" s="142"/>
      <c r="BNC27" s="142"/>
      <c r="BND27" s="142"/>
      <c r="BNE27" s="142"/>
      <c r="BNF27" s="142"/>
      <c r="BNG27" s="142"/>
      <c r="BNH27" s="142"/>
      <c r="BNI27" s="142"/>
      <c r="BNJ27" s="142"/>
      <c r="BNK27" s="142"/>
      <c r="BNL27" s="142"/>
      <c r="BNM27" s="142"/>
      <c r="BNN27" s="142"/>
      <c r="BNO27" s="142"/>
      <c r="BNP27" s="142"/>
      <c r="BNQ27" s="142"/>
      <c r="BNR27" s="142"/>
      <c r="BNS27" s="142"/>
      <c r="BNT27" s="142"/>
      <c r="BNU27" s="142"/>
      <c r="BNV27" s="142"/>
      <c r="BNW27" s="142"/>
      <c r="BNX27" s="142"/>
      <c r="BNY27" s="142"/>
      <c r="BNZ27" s="142"/>
      <c r="BOA27" s="142"/>
      <c r="BOB27" s="142"/>
      <c r="BOC27" s="142"/>
      <c r="BOD27" s="142"/>
      <c r="BOE27" s="142"/>
      <c r="BOF27" s="142"/>
      <c r="BOG27" s="142"/>
      <c r="BOH27" s="142"/>
      <c r="BOI27" s="142"/>
      <c r="BOJ27" s="142"/>
      <c r="BOK27" s="142"/>
      <c r="BOL27" s="142"/>
      <c r="BOM27" s="142"/>
      <c r="BON27" s="142"/>
      <c r="BOO27" s="142"/>
      <c r="BOP27" s="142"/>
      <c r="BOQ27" s="142"/>
      <c r="BOR27" s="142"/>
      <c r="BOS27" s="142"/>
      <c r="BOT27" s="142"/>
      <c r="BOU27" s="142"/>
      <c r="BOV27" s="142"/>
      <c r="BOW27" s="142"/>
      <c r="BOX27" s="142"/>
      <c r="BOY27" s="142"/>
      <c r="BOZ27" s="142"/>
      <c r="BPA27" s="142"/>
      <c r="BPB27" s="142"/>
      <c r="BPC27" s="142"/>
      <c r="BPD27" s="142"/>
      <c r="BPE27" s="142"/>
      <c r="BPF27" s="142"/>
      <c r="BPG27" s="142"/>
      <c r="BPH27" s="142"/>
      <c r="BPI27" s="142"/>
      <c r="BPJ27" s="142"/>
      <c r="BPK27" s="142"/>
      <c r="BPL27" s="142"/>
      <c r="BPM27" s="142"/>
      <c r="BPN27" s="142"/>
      <c r="BPO27" s="142"/>
      <c r="BPP27" s="142"/>
      <c r="BPQ27" s="142"/>
      <c r="BPR27" s="142"/>
      <c r="BPS27" s="142"/>
      <c r="BPT27" s="142"/>
      <c r="BPU27" s="142"/>
      <c r="BPV27" s="142"/>
      <c r="BPW27" s="142"/>
      <c r="BPX27" s="142"/>
      <c r="BPY27" s="142"/>
      <c r="BPZ27" s="142"/>
      <c r="BQA27" s="142"/>
      <c r="BQB27" s="142"/>
      <c r="BQC27" s="142"/>
      <c r="BQD27" s="142"/>
      <c r="BQE27" s="142"/>
      <c r="BQF27" s="142"/>
      <c r="BQG27" s="142"/>
      <c r="BQH27" s="142"/>
      <c r="BQI27" s="142"/>
      <c r="BQJ27" s="142"/>
      <c r="BQK27" s="142"/>
      <c r="BQL27" s="142"/>
      <c r="BQM27" s="142"/>
      <c r="BQN27" s="142"/>
      <c r="BQO27" s="142"/>
      <c r="BQP27" s="142"/>
      <c r="BQQ27" s="142"/>
      <c r="BQR27" s="142"/>
      <c r="BQS27" s="142"/>
      <c r="BQT27" s="142"/>
      <c r="BQU27" s="142"/>
      <c r="BQV27" s="142"/>
      <c r="BQW27" s="142"/>
      <c r="BQX27" s="142"/>
      <c r="BQY27" s="142"/>
      <c r="BQZ27" s="142"/>
      <c r="BRA27" s="142"/>
      <c r="BRB27" s="142"/>
      <c r="BRC27" s="142"/>
      <c r="BRD27" s="142"/>
      <c r="BRE27" s="142"/>
      <c r="BRF27" s="142"/>
      <c r="BRG27" s="142"/>
      <c r="BRH27" s="142"/>
      <c r="BRI27" s="142"/>
      <c r="BRJ27" s="142"/>
      <c r="BRK27" s="142"/>
      <c r="BRL27" s="142"/>
      <c r="BRM27" s="142"/>
      <c r="BRN27" s="142"/>
      <c r="BRO27" s="142"/>
      <c r="BRP27" s="142"/>
      <c r="BRQ27" s="142"/>
      <c r="BRR27" s="142"/>
      <c r="BRS27" s="142"/>
      <c r="BRT27" s="142"/>
      <c r="BRU27" s="142"/>
      <c r="BRV27" s="142"/>
      <c r="BRW27" s="142"/>
      <c r="BRX27" s="142"/>
      <c r="BRY27" s="142"/>
      <c r="BRZ27" s="142"/>
      <c r="BSA27" s="142"/>
      <c r="BSB27" s="142"/>
      <c r="BSC27" s="142"/>
      <c r="BSD27" s="142"/>
      <c r="BSE27" s="142"/>
      <c r="BSF27" s="142"/>
      <c r="BSG27" s="142"/>
      <c r="BSH27" s="142"/>
      <c r="BSI27" s="142"/>
      <c r="BSJ27" s="142"/>
      <c r="BSK27" s="142"/>
      <c r="BSL27" s="142"/>
      <c r="BSM27" s="142"/>
      <c r="BSN27" s="142"/>
      <c r="BSO27" s="142"/>
      <c r="BSP27" s="142"/>
      <c r="BSQ27" s="142"/>
      <c r="BSR27" s="142"/>
      <c r="BSS27" s="142"/>
      <c r="BST27" s="142"/>
      <c r="BSU27" s="142"/>
      <c r="BSV27" s="142"/>
      <c r="BSW27" s="142"/>
      <c r="BSX27" s="142"/>
      <c r="BSY27" s="142"/>
      <c r="BSZ27" s="142"/>
      <c r="BTA27" s="142"/>
      <c r="BTB27" s="142"/>
      <c r="BTC27" s="142"/>
      <c r="BTD27" s="142"/>
      <c r="BTE27" s="142"/>
      <c r="BTF27" s="142"/>
      <c r="BTG27" s="142"/>
      <c r="BTH27" s="142"/>
      <c r="BTI27" s="142"/>
      <c r="BTJ27" s="142"/>
      <c r="BTK27" s="142"/>
      <c r="BTL27" s="142"/>
      <c r="BTM27" s="142"/>
      <c r="BTN27" s="142"/>
      <c r="BTO27" s="142"/>
      <c r="BTP27" s="142"/>
      <c r="BTQ27" s="142"/>
      <c r="BTR27" s="142"/>
      <c r="BTS27" s="142"/>
      <c r="BTT27" s="142"/>
      <c r="BTU27" s="142"/>
      <c r="BTV27" s="142"/>
      <c r="BTW27" s="142"/>
      <c r="BTX27" s="142"/>
      <c r="BTY27" s="142"/>
      <c r="BTZ27" s="142"/>
      <c r="BUA27" s="142"/>
      <c r="BUB27" s="142"/>
      <c r="BUC27" s="142"/>
      <c r="BUD27" s="142"/>
      <c r="BUE27" s="142"/>
      <c r="BUF27" s="142"/>
      <c r="BUG27" s="142"/>
      <c r="BUH27" s="142"/>
      <c r="BUI27" s="142"/>
      <c r="BUJ27" s="142"/>
      <c r="BUK27" s="142"/>
      <c r="BUL27" s="142"/>
      <c r="BUM27" s="142"/>
      <c r="BUN27" s="142"/>
      <c r="BUO27" s="142"/>
      <c r="BUP27" s="142"/>
      <c r="BUQ27" s="142"/>
      <c r="BUR27" s="142"/>
      <c r="BUS27" s="142"/>
      <c r="BUT27" s="142"/>
      <c r="BUU27" s="142"/>
      <c r="BUV27" s="142"/>
      <c r="BUW27" s="142"/>
      <c r="BUX27" s="142"/>
      <c r="BUY27" s="142"/>
      <c r="BUZ27" s="142"/>
      <c r="BVA27" s="142"/>
      <c r="BVB27" s="142"/>
      <c r="BVC27" s="142"/>
      <c r="BVD27" s="142"/>
      <c r="BVE27" s="142"/>
      <c r="BVF27" s="142"/>
      <c r="BVG27" s="142"/>
      <c r="BVH27" s="142"/>
      <c r="BVI27" s="142"/>
      <c r="BVJ27" s="142"/>
      <c r="BVK27" s="142"/>
      <c r="BVL27" s="142"/>
      <c r="BVM27" s="142"/>
      <c r="BVN27" s="142"/>
      <c r="BVO27" s="142"/>
      <c r="BVP27" s="142"/>
      <c r="BVQ27" s="142"/>
      <c r="BVR27" s="142"/>
      <c r="BVS27" s="142"/>
      <c r="BVT27" s="142"/>
      <c r="BVU27" s="142"/>
      <c r="BVV27" s="142"/>
      <c r="BVW27" s="142"/>
      <c r="BVX27" s="142"/>
      <c r="BVY27" s="142"/>
      <c r="BVZ27" s="142"/>
      <c r="BWA27" s="142"/>
      <c r="BWB27" s="142"/>
      <c r="BWC27" s="142"/>
      <c r="BWD27" s="142"/>
      <c r="BWE27" s="142"/>
      <c r="BWF27" s="142"/>
      <c r="BWG27" s="142"/>
      <c r="BWH27" s="142"/>
      <c r="BWI27" s="142"/>
      <c r="BWJ27" s="142"/>
      <c r="BWK27" s="142"/>
      <c r="BWL27" s="142"/>
      <c r="BWM27" s="142"/>
      <c r="BWN27" s="142"/>
      <c r="BWO27" s="142"/>
      <c r="BWP27" s="142"/>
      <c r="BWQ27" s="142"/>
      <c r="BWR27" s="142"/>
      <c r="BWS27" s="142"/>
      <c r="BWT27" s="142"/>
      <c r="BWU27" s="142"/>
      <c r="BWV27" s="142"/>
      <c r="BWW27" s="142"/>
      <c r="BWX27" s="142"/>
      <c r="BWY27" s="142"/>
      <c r="BWZ27" s="142"/>
      <c r="BXA27" s="142"/>
      <c r="BXB27" s="142"/>
      <c r="BXC27" s="142"/>
      <c r="BXD27" s="142"/>
      <c r="BXE27" s="142"/>
      <c r="BXF27" s="142"/>
      <c r="BXG27" s="142"/>
      <c r="BXH27" s="142"/>
      <c r="BXI27" s="142"/>
      <c r="BXJ27" s="142"/>
      <c r="BXK27" s="142"/>
      <c r="BXL27" s="142"/>
      <c r="BXM27" s="142"/>
      <c r="BXN27" s="142"/>
      <c r="BXO27" s="142"/>
      <c r="BXP27" s="142"/>
      <c r="BXQ27" s="142"/>
      <c r="BXR27" s="142"/>
      <c r="BXS27" s="142"/>
      <c r="BXT27" s="142"/>
      <c r="BXU27" s="142"/>
      <c r="BXV27" s="142"/>
      <c r="BXW27" s="142"/>
      <c r="BXX27" s="142"/>
      <c r="BXY27" s="142"/>
      <c r="BXZ27" s="142"/>
      <c r="BYA27" s="142"/>
      <c r="BYB27" s="142"/>
      <c r="BYC27" s="142"/>
      <c r="BYD27" s="142"/>
      <c r="BYE27" s="142"/>
      <c r="BYF27" s="142"/>
      <c r="BYG27" s="142"/>
      <c r="BYH27" s="142"/>
      <c r="BYI27" s="142"/>
      <c r="BYJ27" s="142"/>
      <c r="BYK27" s="142"/>
      <c r="BYL27" s="142"/>
      <c r="BYM27" s="142"/>
      <c r="BYN27" s="142"/>
      <c r="BYO27" s="142"/>
      <c r="BYP27" s="142"/>
      <c r="BYQ27" s="142"/>
      <c r="BYR27" s="142"/>
      <c r="BYS27" s="142"/>
      <c r="BYT27" s="142"/>
      <c r="BYU27" s="142"/>
      <c r="BYV27" s="142"/>
      <c r="BYW27" s="142"/>
      <c r="BYX27" s="142"/>
      <c r="BYY27" s="142"/>
      <c r="BYZ27" s="142"/>
      <c r="BZA27" s="142"/>
      <c r="BZB27" s="142"/>
      <c r="BZC27" s="142"/>
      <c r="BZD27" s="142"/>
      <c r="BZE27" s="142"/>
      <c r="BZF27" s="142"/>
      <c r="BZG27" s="142"/>
      <c r="BZH27" s="142"/>
      <c r="BZI27" s="142"/>
      <c r="BZJ27" s="142"/>
      <c r="BZK27" s="142"/>
      <c r="BZL27" s="142"/>
      <c r="BZM27" s="142"/>
      <c r="BZN27" s="142"/>
      <c r="BZO27" s="142"/>
      <c r="BZP27" s="142"/>
      <c r="BZQ27" s="142"/>
      <c r="BZR27" s="142"/>
      <c r="BZS27" s="142"/>
      <c r="BZT27" s="142"/>
      <c r="BZU27" s="142"/>
      <c r="BZV27" s="142"/>
      <c r="BZW27" s="142"/>
      <c r="BZX27" s="142"/>
      <c r="BZY27" s="142"/>
      <c r="BZZ27" s="142"/>
      <c r="CAA27" s="142"/>
      <c r="CAB27" s="142"/>
      <c r="CAC27" s="142"/>
      <c r="CAD27" s="142"/>
      <c r="CAE27" s="142"/>
      <c r="CAF27" s="142"/>
      <c r="CAG27" s="142"/>
      <c r="CAH27" s="142"/>
      <c r="CAI27" s="142"/>
      <c r="CAJ27" s="142"/>
      <c r="CAK27" s="142"/>
      <c r="CAL27" s="142"/>
      <c r="CAM27" s="142"/>
      <c r="CAN27" s="142"/>
      <c r="CAO27" s="142"/>
      <c r="CAP27" s="142"/>
      <c r="CAQ27" s="142"/>
      <c r="CAR27" s="142"/>
      <c r="CAS27" s="142"/>
      <c r="CAT27" s="142"/>
      <c r="CAU27" s="142"/>
      <c r="CAV27" s="142"/>
      <c r="CAW27" s="142"/>
      <c r="CAX27" s="142"/>
      <c r="CAY27" s="142"/>
      <c r="CAZ27" s="142"/>
      <c r="CBA27" s="142"/>
      <c r="CBB27" s="142"/>
      <c r="CBC27" s="142"/>
      <c r="CBD27" s="142"/>
      <c r="CBE27" s="142"/>
      <c r="CBF27" s="142"/>
      <c r="CBG27" s="142"/>
      <c r="CBH27" s="142"/>
      <c r="CBI27" s="142"/>
      <c r="CBJ27" s="142"/>
      <c r="CBK27" s="142"/>
      <c r="CBL27" s="142"/>
      <c r="CBM27" s="142"/>
      <c r="CBN27" s="142"/>
      <c r="CBO27" s="142"/>
      <c r="CBP27" s="142"/>
      <c r="CBQ27" s="142"/>
      <c r="CBR27" s="142"/>
      <c r="CBS27" s="142"/>
      <c r="CBT27" s="142"/>
      <c r="CBU27" s="142"/>
      <c r="CBV27" s="142"/>
      <c r="CBW27" s="142"/>
      <c r="CBX27" s="142"/>
      <c r="CBY27" s="142"/>
      <c r="CBZ27" s="142"/>
      <c r="CCA27" s="142"/>
      <c r="CCB27" s="142"/>
      <c r="CCC27" s="142"/>
      <c r="CCD27" s="142"/>
      <c r="CCE27" s="142"/>
      <c r="CCF27" s="142"/>
      <c r="CCG27" s="142"/>
      <c r="CCH27" s="142"/>
      <c r="CCI27" s="142"/>
      <c r="CCJ27" s="142"/>
      <c r="CCK27" s="142"/>
      <c r="CCL27" s="142"/>
      <c r="CCM27" s="142"/>
      <c r="CCN27" s="142"/>
      <c r="CCO27" s="142"/>
      <c r="CCP27" s="142"/>
      <c r="CCQ27" s="142"/>
      <c r="CCR27" s="142"/>
      <c r="CCS27" s="142"/>
      <c r="CCT27" s="142"/>
      <c r="CCU27" s="142"/>
      <c r="CCV27" s="142"/>
      <c r="CCW27" s="142"/>
      <c r="CCX27" s="142"/>
      <c r="CCY27" s="142"/>
      <c r="CCZ27" s="142"/>
      <c r="CDA27" s="142"/>
      <c r="CDB27" s="142"/>
      <c r="CDC27" s="142"/>
      <c r="CDD27" s="142"/>
      <c r="CDE27" s="142"/>
      <c r="CDF27" s="142"/>
      <c r="CDG27" s="142"/>
      <c r="CDH27" s="142"/>
      <c r="CDI27" s="142"/>
      <c r="CDJ27" s="142"/>
      <c r="CDK27" s="142"/>
      <c r="CDL27" s="142"/>
      <c r="CDM27" s="142"/>
      <c r="CDN27" s="142"/>
      <c r="CDO27" s="142"/>
      <c r="CDP27" s="142"/>
      <c r="CDQ27" s="142"/>
      <c r="CDR27" s="142"/>
      <c r="CDS27" s="142"/>
      <c r="CDT27" s="142"/>
      <c r="CDU27" s="142"/>
      <c r="CDV27" s="142"/>
      <c r="CDW27" s="142"/>
      <c r="CDX27" s="142"/>
      <c r="CDY27" s="142"/>
      <c r="CDZ27" s="142"/>
      <c r="CEA27" s="142"/>
      <c r="CEB27" s="142"/>
      <c r="CEC27" s="142"/>
      <c r="CED27" s="142"/>
      <c r="CEE27" s="142"/>
      <c r="CEF27" s="142"/>
      <c r="CEG27" s="142"/>
      <c r="CEH27" s="142"/>
      <c r="CEI27" s="142"/>
      <c r="CEJ27" s="142"/>
      <c r="CEK27" s="142"/>
      <c r="CEL27" s="142"/>
      <c r="CEM27" s="142"/>
      <c r="CEN27" s="142"/>
      <c r="CEO27" s="142"/>
      <c r="CEP27" s="142"/>
      <c r="CEQ27" s="142"/>
      <c r="CER27" s="142"/>
      <c r="CES27" s="142"/>
      <c r="CET27" s="142"/>
      <c r="CEU27" s="142"/>
      <c r="CEV27" s="142"/>
      <c r="CEW27" s="142"/>
      <c r="CEX27" s="142"/>
      <c r="CEY27" s="142"/>
      <c r="CEZ27" s="142"/>
      <c r="CFA27" s="142"/>
      <c r="CFB27" s="142"/>
      <c r="CFC27" s="142"/>
      <c r="CFD27" s="142"/>
      <c r="CFE27" s="142"/>
      <c r="CFF27" s="142"/>
      <c r="CFG27" s="142"/>
      <c r="CFH27" s="142"/>
      <c r="CFI27" s="142"/>
      <c r="CFJ27" s="142"/>
      <c r="CFK27" s="142"/>
      <c r="CFL27" s="142"/>
      <c r="CFM27" s="142"/>
      <c r="CFN27" s="142"/>
      <c r="CFO27" s="142"/>
      <c r="CFP27" s="142"/>
      <c r="CFQ27" s="142"/>
      <c r="CFR27" s="142"/>
      <c r="CFS27" s="142"/>
      <c r="CFT27" s="142"/>
      <c r="CFU27" s="142"/>
      <c r="CFV27" s="142"/>
      <c r="CFW27" s="142"/>
      <c r="CFX27" s="142"/>
      <c r="CFY27" s="142"/>
      <c r="CFZ27" s="142"/>
      <c r="CGA27" s="142"/>
      <c r="CGB27" s="142"/>
      <c r="CGC27" s="142"/>
      <c r="CGD27" s="142"/>
      <c r="CGE27" s="142"/>
      <c r="CGF27" s="142"/>
      <c r="CGG27" s="142"/>
      <c r="CGH27" s="142"/>
      <c r="CGI27" s="142"/>
      <c r="CGJ27" s="142"/>
      <c r="CGK27" s="142"/>
      <c r="CGL27" s="142"/>
      <c r="CGM27" s="142"/>
      <c r="CGN27" s="142"/>
      <c r="CGO27" s="142"/>
      <c r="CGP27" s="142"/>
      <c r="CGQ27" s="142"/>
      <c r="CGR27" s="142"/>
      <c r="CGS27" s="142"/>
      <c r="CGT27" s="142"/>
      <c r="CGU27" s="142"/>
      <c r="CGV27" s="142"/>
      <c r="CGW27" s="142"/>
      <c r="CGX27" s="142"/>
      <c r="CGY27" s="142"/>
      <c r="CGZ27" s="142"/>
      <c r="CHA27" s="142"/>
      <c r="CHB27" s="142"/>
      <c r="CHC27" s="142"/>
      <c r="CHD27" s="142"/>
      <c r="CHE27" s="142"/>
      <c r="CHF27" s="142"/>
      <c r="CHG27" s="142"/>
      <c r="CHH27" s="142"/>
      <c r="CHI27" s="142"/>
      <c r="CHJ27" s="142"/>
      <c r="CHK27" s="142"/>
      <c r="CHL27" s="142"/>
      <c r="CHM27" s="142"/>
      <c r="CHN27" s="142"/>
      <c r="CHO27" s="142"/>
      <c r="CHP27" s="142"/>
      <c r="CHQ27" s="142"/>
      <c r="CHR27" s="142"/>
      <c r="CHS27" s="142"/>
      <c r="CHT27" s="142"/>
      <c r="CHU27" s="142"/>
      <c r="CHV27" s="142"/>
      <c r="CHW27" s="142"/>
      <c r="CHX27" s="142"/>
      <c r="CHY27" s="142"/>
      <c r="CHZ27" s="142"/>
      <c r="CIA27" s="142"/>
      <c r="CIB27" s="142"/>
      <c r="CIC27" s="142"/>
      <c r="CID27" s="142"/>
      <c r="CIE27" s="142"/>
      <c r="CIF27" s="142"/>
      <c r="CIG27" s="142"/>
      <c r="CIH27" s="142"/>
      <c r="CII27" s="142"/>
      <c r="CIJ27" s="142"/>
      <c r="CIK27" s="142"/>
      <c r="CIL27" s="142"/>
      <c r="CIM27" s="142"/>
      <c r="CIN27" s="142"/>
      <c r="CIO27" s="142"/>
      <c r="CIP27" s="142"/>
      <c r="CIQ27" s="142"/>
      <c r="CIR27" s="142"/>
      <c r="CIS27" s="142"/>
      <c r="CIT27" s="142"/>
      <c r="CIU27" s="142"/>
      <c r="CIV27" s="142"/>
      <c r="CIW27" s="142"/>
      <c r="CIX27" s="142"/>
      <c r="CIY27" s="142"/>
      <c r="CIZ27" s="142"/>
      <c r="CJA27" s="142"/>
      <c r="CJB27" s="142"/>
      <c r="CJC27" s="142"/>
      <c r="CJD27" s="142"/>
      <c r="CJE27" s="142"/>
      <c r="CJF27" s="142"/>
      <c r="CJG27" s="142"/>
      <c r="CJH27" s="142"/>
      <c r="CJI27" s="142"/>
      <c r="CJJ27" s="142"/>
      <c r="CJK27" s="142"/>
      <c r="CJL27" s="142"/>
      <c r="CJM27" s="142"/>
      <c r="CJN27" s="142"/>
      <c r="CJO27" s="142"/>
      <c r="CJP27" s="142"/>
      <c r="CJQ27" s="142"/>
      <c r="CJR27" s="142"/>
      <c r="CJS27" s="142"/>
      <c r="CJT27" s="142"/>
      <c r="CJU27" s="142"/>
      <c r="CJV27" s="142"/>
      <c r="CJW27" s="142"/>
      <c r="CJX27" s="142"/>
      <c r="CJY27" s="142"/>
      <c r="CJZ27" s="142"/>
      <c r="CKA27" s="142"/>
      <c r="CKB27" s="142"/>
      <c r="CKC27" s="142"/>
      <c r="CKD27" s="142"/>
      <c r="CKE27" s="142"/>
      <c r="CKF27" s="142"/>
      <c r="CKG27" s="142"/>
      <c r="CKH27" s="142"/>
      <c r="CKI27" s="142"/>
      <c r="CKJ27" s="142"/>
      <c r="CKK27" s="142"/>
      <c r="CKL27" s="142"/>
      <c r="CKM27" s="142"/>
      <c r="CKN27" s="142"/>
      <c r="CKO27" s="142"/>
      <c r="CKP27" s="142"/>
      <c r="CKQ27" s="142"/>
      <c r="CKR27" s="142"/>
      <c r="CKS27" s="142"/>
      <c r="CKT27" s="142"/>
      <c r="CKU27" s="142"/>
      <c r="CKV27" s="142"/>
      <c r="CKW27" s="142"/>
      <c r="CKX27" s="142"/>
      <c r="CKY27" s="142"/>
      <c r="CKZ27" s="142"/>
      <c r="CLA27" s="142"/>
      <c r="CLB27" s="142"/>
      <c r="CLC27" s="142"/>
      <c r="CLD27" s="142"/>
      <c r="CLE27" s="142"/>
      <c r="CLF27" s="142"/>
      <c r="CLG27" s="142"/>
      <c r="CLH27" s="142"/>
      <c r="CLI27" s="142"/>
      <c r="CLJ27" s="142"/>
      <c r="CLK27" s="142"/>
      <c r="CLL27" s="142"/>
      <c r="CLM27" s="142"/>
      <c r="CLN27" s="142"/>
      <c r="CLO27" s="142"/>
      <c r="CLP27" s="142"/>
      <c r="CLQ27" s="142"/>
      <c r="CLR27" s="142"/>
      <c r="CLS27" s="142"/>
      <c r="CLT27" s="142"/>
      <c r="CLU27" s="142"/>
      <c r="CLV27" s="142"/>
      <c r="CLW27" s="142"/>
      <c r="CLX27" s="142"/>
      <c r="CLY27" s="142"/>
      <c r="CLZ27" s="142"/>
      <c r="CMA27" s="142"/>
      <c r="CMB27" s="142"/>
      <c r="CMC27" s="142"/>
      <c r="CMD27" s="142"/>
      <c r="CME27" s="142"/>
      <c r="CMF27" s="142"/>
      <c r="CMG27" s="142"/>
      <c r="CMH27" s="142"/>
      <c r="CMI27" s="142"/>
      <c r="CMJ27" s="142"/>
      <c r="CMK27" s="142"/>
      <c r="CML27" s="142"/>
      <c r="CMM27" s="142"/>
      <c r="CMN27" s="142"/>
      <c r="CMO27" s="142"/>
      <c r="CMP27" s="142"/>
      <c r="CMQ27" s="142"/>
      <c r="CMR27" s="142"/>
      <c r="CMS27" s="142"/>
      <c r="CMT27" s="142"/>
      <c r="CMU27" s="142"/>
      <c r="CMV27" s="142"/>
      <c r="CMW27" s="142"/>
      <c r="CMX27" s="142"/>
      <c r="CMY27" s="142"/>
      <c r="CMZ27" s="142"/>
      <c r="CNA27" s="142"/>
      <c r="CNB27" s="142"/>
      <c r="CNC27" s="142"/>
      <c r="CND27" s="142"/>
      <c r="CNE27" s="142"/>
      <c r="CNF27" s="142"/>
      <c r="CNG27" s="142"/>
      <c r="CNH27" s="142"/>
      <c r="CNI27" s="142"/>
      <c r="CNJ27" s="142"/>
      <c r="CNK27" s="142"/>
      <c r="CNL27" s="142"/>
      <c r="CNM27" s="142"/>
      <c r="CNN27" s="142"/>
      <c r="CNO27" s="142"/>
      <c r="CNP27" s="142"/>
      <c r="CNQ27" s="142"/>
      <c r="CNR27" s="142"/>
      <c r="CNS27" s="142"/>
      <c r="CNT27" s="142"/>
      <c r="CNU27" s="142"/>
      <c r="CNV27" s="142"/>
      <c r="CNW27" s="142"/>
      <c r="CNX27" s="142"/>
      <c r="CNY27" s="142"/>
      <c r="CNZ27" s="142"/>
      <c r="COA27" s="142"/>
      <c r="COB27" s="142"/>
      <c r="COC27" s="142"/>
      <c r="COD27" s="142"/>
      <c r="COE27" s="142"/>
      <c r="COF27" s="142"/>
      <c r="COG27" s="142"/>
      <c r="COH27" s="142"/>
      <c r="COI27" s="142"/>
      <c r="COJ27" s="142"/>
      <c r="COK27" s="142"/>
      <c r="COL27" s="142"/>
      <c r="COM27" s="142"/>
      <c r="CON27" s="142"/>
      <c r="COO27" s="142"/>
      <c r="COP27" s="142"/>
      <c r="COQ27" s="142"/>
      <c r="COR27" s="142"/>
      <c r="COS27" s="142"/>
      <c r="COT27" s="142"/>
      <c r="COU27" s="142"/>
      <c r="COV27" s="142"/>
      <c r="COW27" s="142"/>
      <c r="COX27" s="142"/>
      <c r="COY27" s="142"/>
      <c r="COZ27" s="142"/>
      <c r="CPA27" s="142"/>
      <c r="CPB27" s="142"/>
      <c r="CPC27" s="142"/>
      <c r="CPD27" s="142"/>
      <c r="CPE27" s="142"/>
      <c r="CPF27" s="142"/>
      <c r="CPG27" s="142"/>
      <c r="CPH27" s="142"/>
      <c r="CPI27" s="142"/>
      <c r="CPJ27" s="142"/>
      <c r="CPK27" s="142"/>
      <c r="CPL27" s="142"/>
      <c r="CPM27" s="142"/>
      <c r="CPN27" s="142"/>
      <c r="CPO27" s="142"/>
      <c r="CPP27" s="142"/>
      <c r="CPQ27" s="142"/>
      <c r="CPR27" s="142"/>
      <c r="CPS27" s="142"/>
      <c r="CPT27" s="142"/>
      <c r="CPU27" s="142"/>
      <c r="CPV27" s="142"/>
      <c r="CPW27" s="142"/>
      <c r="CPX27" s="142"/>
      <c r="CPY27" s="142"/>
      <c r="CPZ27" s="142"/>
      <c r="CQA27" s="142"/>
      <c r="CQB27" s="142"/>
      <c r="CQC27" s="142"/>
      <c r="CQD27" s="142"/>
      <c r="CQE27" s="142"/>
      <c r="CQF27" s="142"/>
      <c r="CQG27" s="142"/>
      <c r="CQH27" s="142"/>
      <c r="CQI27" s="142"/>
      <c r="CQJ27" s="142"/>
      <c r="CQK27" s="142"/>
      <c r="CQL27" s="142"/>
      <c r="CQM27" s="142"/>
      <c r="CQN27" s="142"/>
      <c r="CQO27" s="142"/>
      <c r="CQP27" s="142"/>
      <c r="CQQ27" s="142"/>
      <c r="CQR27" s="142"/>
      <c r="CQS27" s="142"/>
      <c r="CQT27" s="142"/>
      <c r="CQU27" s="142"/>
      <c r="CQV27" s="142"/>
      <c r="CQW27" s="142"/>
      <c r="CQX27" s="142"/>
      <c r="CQY27" s="142"/>
      <c r="CQZ27" s="142"/>
      <c r="CRA27" s="142"/>
      <c r="CRB27" s="142"/>
      <c r="CRC27" s="142"/>
      <c r="CRD27" s="142"/>
      <c r="CRE27" s="142"/>
      <c r="CRF27" s="142"/>
      <c r="CRG27" s="142"/>
      <c r="CRH27" s="142"/>
      <c r="CRI27" s="142"/>
      <c r="CRJ27" s="142"/>
      <c r="CRK27" s="142"/>
      <c r="CRL27" s="142"/>
      <c r="CRM27" s="142"/>
      <c r="CRN27" s="142"/>
      <c r="CRO27" s="142"/>
      <c r="CRP27" s="142"/>
      <c r="CRQ27" s="142"/>
      <c r="CRR27" s="142"/>
      <c r="CRS27" s="142"/>
      <c r="CRT27" s="142"/>
      <c r="CRU27" s="142"/>
      <c r="CRV27" s="142"/>
      <c r="CRW27" s="142"/>
      <c r="CRX27" s="142"/>
      <c r="CRY27" s="142"/>
      <c r="CRZ27" s="142"/>
      <c r="CSA27" s="142"/>
      <c r="CSB27" s="142"/>
      <c r="CSC27" s="142"/>
      <c r="CSD27" s="142"/>
      <c r="CSE27" s="142"/>
      <c r="CSF27" s="142"/>
      <c r="CSG27" s="142"/>
      <c r="CSH27" s="142"/>
      <c r="CSI27" s="142"/>
      <c r="CSJ27" s="142"/>
      <c r="CSK27" s="142"/>
      <c r="CSL27" s="142"/>
      <c r="CSM27" s="142"/>
      <c r="CSN27" s="142"/>
      <c r="CSO27" s="142"/>
      <c r="CSP27" s="142"/>
      <c r="CSQ27" s="142"/>
      <c r="CSR27" s="142"/>
      <c r="CSS27" s="142"/>
      <c r="CST27" s="142"/>
      <c r="CSU27" s="142"/>
      <c r="CSV27" s="142"/>
      <c r="CSW27" s="142"/>
      <c r="CSX27" s="142"/>
      <c r="CSY27" s="142"/>
      <c r="CSZ27" s="142"/>
      <c r="CTA27" s="142"/>
      <c r="CTB27" s="142"/>
      <c r="CTC27" s="142"/>
      <c r="CTD27" s="142"/>
      <c r="CTE27" s="142"/>
      <c r="CTF27" s="142"/>
      <c r="CTG27" s="142"/>
      <c r="CTH27" s="142"/>
      <c r="CTI27" s="142"/>
      <c r="CTJ27" s="142"/>
      <c r="CTK27" s="142"/>
      <c r="CTL27" s="142"/>
      <c r="CTM27" s="142"/>
      <c r="CTN27" s="142"/>
      <c r="CTO27" s="142"/>
      <c r="CTP27" s="142"/>
      <c r="CTQ27" s="142"/>
      <c r="CTR27" s="142"/>
      <c r="CTS27" s="142"/>
      <c r="CTT27" s="142"/>
      <c r="CTU27" s="142"/>
      <c r="CTV27" s="142"/>
      <c r="CTW27" s="142"/>
      <c r="CTX27" s="142"/>
      <c r="CTY27" s="142"/>
      <c r="CTZ27" s="142"/>
      <c r="CUA27" s="142"/>
      <c r="CUB27" s="142"/>
      <c r="CUC27" s="142"/>
      <c r="CUD27" s="142"/>
      <c r="CUE27" s="142"/>
      <c r="CUF27" s="142"/>
      <c r="CUG27" s="142"/>
      <c r="CUH27" s="142"/>
      <c r="CUI27" s="142"/>
      <c r="CUJ27" s="142"/>
      <c r="CUK27" s="142"/>
      <c r="CUL27" s="142"/>
      <c r="CUM27" s="142"/>
      <c r="CUN27" s="142"/>
      <c r="CUO27" s="142"/>
      <c r="CUP27" s="142"/>
      <c r="CUQ27" s="142"/>
      <c r="CUR27" s="142"/>
      <c r="CUS27" s="142"/>
      <c r="CUT27" s="142"/>
      <c r="CUU27" s="142"/>
      <c r="CUV27" s="142"/>
      <c r="CUW27" s="142"/>
      <c r="CUX27" s="142"/>
      <c r="CUY27" s="142"/>
      <c r="CUZ27" s="142"/>
      <c r="CVA27" s="142"/>
      <c r="CVB27" s="142"/>
      <c r="CVC27" s="142"/>
      <c r="CVD27" s="142"/>
      <c r="CVE27" s="142"/>
      <c r="CVF27" s="142"/>
      <c r="CVG27" s="142"/>
      <c r="CVH27" s="142"/>
      <c r="CVI27" s="142"/>
      <c r="CVJ27" s="142"/>
      <c r="CVK27" s="142"/>
      <c r="CVL27" s="142"/>
      <c r="CVM27" s="142"/>
      <c r="CVN27" s="142"/>
      <c r="CVO27" s="142"/>
      <c r="CVP27" s="142"/>
      <c r="CVQ27" s="142"/>
      <c r="CVR27" s="142"/>
      <c r="CVS27" s="142"/>
      <c r="CVT27" s="142"/>
      <c r="CVU27" s="142"/>
      <c r="CVV27" s="142"/>
      <c r="CVW27" s="142"/>
      <c r="CVX27" s="142"/>
      <c r="CVY27" s="142"/>
      <c r="CVZ27" s="142"/>
      <c r="CWA27" s="142"/>
      <c r="CWB27" s="142"/>
      <c r="CWC27" s="142"/>
      <c r="CWD27" s="142"/>
      <c r="CWE27" s="142"/>
      <c r="CWF27" s="142"/>
      <c r="CWG27" s="142"/>
      <c r="CWH27" s="142"/>
      <c r="CWI27" s="142"/>
      <c r="CWJ27" s="142"/>
      <c r="CWK27" s="142"/>
      <c r="CWL27" s="142"/>
      <c r="CWM27" s="142"/>
      <c r="CWN27" s="142"/>
      <c r="CWO27" s="142"/>
      <c r="CWP27" s="142"/>
      <c r="CWQ27" s="142"/>
      <c r="CWR27" s="142"/>
      <c r="CWS27" s="142"/>
      <c r="CWT27" s="142"/>
      <c r="CWU27" s="142"/>
      <c r="CWV27" s="142"/>
      <c r="CWW27" s="142"/>
      <c r="CWX27" s="142"/>
      <c r="CWY27" s="142"/>
      <c r="CWZ27" s="142"/>
      <c r="CXA27" s="142"/>
      <c r="CXB27" s="142"/>
      <c r="CXC27" s="142"/>
      <c r="CXD27" s="142"/>
      <c r="CXE27" s="142"/>
      <c r="CXF27" s="142"/>
      <c r="CXG27" s="142"/>
      <c r="CXH27" s="142"/>
      <c r="CXI27" s="142"/>
      <c r="CXJ27" s="142"/>
      <c r="CXK27" s="142"/>
      <c r="CXL27" s="142"/>
      <c r="CXM27" s="142"/>
      <c r="CXN27" s="142"/>
      <c r="CXO27" s="142"/>
      <c r="CXP27" s="142"/>
      <c r="CXQ27" s="142"/>
      <c r="CXR27" s="142"/>
      <c r="CXS27" s="142"/>
      <c r="CXT27" s="142"/>
      <c r="CXU27" s="142"/>
      <c r="CXV27" s="142"/>
      <c r="CXW27" s="142"/>
      <c r="CXX27" s="142"/>
      <c r="CXY27" s="142"/>
      <c r="CXZ27" s="142"/>
      <c r="CYA27" s="142"/>
      <c r="CYB27" s="142"/>
      <c r="CYC27" s="142"/>
      <c r="CYD27" s="142"/>
      <c r="CYE27" s="142"/>
      <c r="CYF27" s="142"/>
      <c r="CYG27" s="142"/>
      <c r="CYH27" s="142"/>
      <c r="CYI27" s="142"/>
      <c r="CYJ27" s="142"/>
      <c r="CYK27" s="142"/>
      <c r="CYL27" s="142"/>
      <c r="CYM27" s="142"/>
      <c r="CYN27" s="142"/>
      <c r="CYO27" s="142"/>
      <c r="CYP27" s="142"/>
      <c r="CYQ27" s="142"/>
      <c r="CYR27" s="142"/>
      <c r="CYS27" s="142"/>
      <c r="CYT27" s="142"/>
      <c r="CYU27" s="142"/>
      <c r="CYV27" s="142"/>
      <c r="CYW27" s="142"/>
      <c r="CYX27" s="142"/>
      <c r="CYY27" s="142"/>
      <c r="CYZ27" s="142"/>
      <c r="CZA27" s="142"/>
      <c r="CZB27" s="142"/>
      <c r="CZC27" s="142"/>
      <c r="CZD27" s="142"/>
      <c r="CZE27" s="142"/>
      <c r="CZF27" s="142"/>
      <c r="CZG27" s="142"/>
      <c r="CZH27" s="142"/>
      <c r="CZI27" s="142"/>
      <c r="CZJ27" s="142"/>
      <c r="CZK27" s="142"/>
      <c r="CZL27" s="142"/>
      <c r="CZM27" s="142"/>
      <c r="CZN27" s="142"/>
      <c r="CZO27" s="142"/>
      <c r="CZP27" s="142"/>
      <c r="CZQ27" s="142"/>
      <c r="CZR27" s="142"/>
      <c r="CZS27" s="142"/>
      <c r="CZT27" s="142"/>
      <c r="CZU27" s="142"/>
      <c r="CZV27" s="142"/>
      <c r="CZW27" s="142"/>
      <c r="CZX27" s="142"/>
      <c r="CZY27" s="142"/>
      <c r="CZZ27" s="142"/>
      <c r="DAA27" s="142"/>
      <c r="DAB27" s="142"/>
      <c r="DAC27" s="142"/>
      <c r="DAD27" s="142"/>
      <c r="DAE27" s="142"/>
      <c r="DAF27" s="142"/>
      <c r="DAG27" s="142"/>
      <c r="DAH27" s="142"/>
      <c r="DAI27" s="142"/>
      <c r="DAJ27" s="142"/>
      <c r="DAK27" s="142"/>
      <c r="DAL27" s="142"/>
      <c r="DAM27" s="142"/>
      <c r="DAN27" s="142"/>
      <c r="DAO27" s="142"/>
      <c r="DAP27" s="142"/>
      <c r="DAQ27" s="142"/>
      <c r="DAR27" s="142"/>
      <c r="DAS27" s="142"/>
      <c r="DAT27" s="142"/>
      <c r="DAU27" s="142"/>
      <c r="DAV27" s="142"/>
      <c r="DAW27" s="142"/>
      <c r="DAX27" s="142"/>
      <c r="DAY27" s="142"/>
      <c r="DAZ27" s="142"/>
      <c r="DBA27" s="142"/>
      <c r="DBB27" s="142"/>
      <c r="DBC27" s="142"/>
      <c r="DBD27" s="142"/>
      <c r="DBE27" s="142"/>
      <c r="DBF27" s="142"/>
      <c r="DBG27" s="142"/>
      <c r="DBH27" s="142"/>
      <c r="DBI27" s="142"/>
      <c r="DBJ27" s="142"/>
      <c r="DBK27" s="142"/>
      <c r="DBL27" s="142"/>
      <c r="DBM27" s="142"/>
      <c r="DBN27" s="142"/>
      <c r="DBO27" s="142"/>
      <c r="DBP27" s="142"/>
      <c r="DBQ27" s="142"/>
      <c r="DBR27" s="142"/>
      <c r="DBS27" s="142"/>
      <c r="DBT27" s="142"/>
      <c r="DBU27" s="142"/>
      <c r="DBV27" s="142"/>
      <c r="DBW27" s="142"/>
      <c r="DBX27" s="142"/>
      <c r="DBY27" s="142"/>
      <c r="DBZ27" s="142"/>
      <c r="DCA27" s="142"/>
      <c r="DCB27" s="142"/>
      <c r="DCC27" s="142"/>
      <c r="DCD27" s="142"/>
      <c r="DCE27" s="142"/>
      <c r="DCF27" s="142"/>
      <c r="DCG27" s="142"/>
      <c r="DCH27" s="142"/>
      <c r="DCI27" s="142"/>
      <c r="DCJ27" s="142"/>
      <c r="DCK27" s="142"/>
      <c r="DCL27" s="142"/>
      <c r="DCM27" s="142"/>
      <c r="DCN27" s="142"/>
      <c r="DCO27" s="142"/>
      <c r="DCP27" s="142"/>
      <c r="DCQ27" s="142"/>
      <c r="DCR27" s="142"/>
      <c r="DCS27" s="142"/>
      <c r="DCT27" s="142"/>
      <c r="DCU27" s="142"/>
      <c r="DCV27" s="142"/>
      <c r="DCW27" s="142"/>
      <c r="DCX27" s="142"/>
      <c r="DCY27" s="142"/>
      <c r="DCZ27" s="142"/>
      <c r="DDA27" s="142"/>
      <c r="DDB27" s="142"/>
      <c r="DDC27" s="142"/>
      <c r="DDD27" s="142"/>
      <c r="DDE27" s="142"/>
      <c r="DDF27" s="142"/>
      <c r="DDG27" s="142"/>
      <c r="DDH27" s="142"/>
      <c r="DDI27" s="142"/>
      <c r="DDJ27" s="142"/>
      <c r="DDK27" s="142"/>
      <c r="DDL27" s="142"/>
      <c r="DDM27" s="142"/>
      <c r="DDN27" s="142"/>
      <c r="DDO27" s="142"/>
      <c r="DDP27" s="142"/>
      <c r="DDQ27" s="142"/>
      <c r="DDR27" s="142"/>
      <c r="DDS27" s="142"/>
      <c r="DDT27" s="142"/>
      <c r="DDU27" s="142"/>
      <c r="DDV27" s="142"/>
      <c r="DDW27" s="142"/>
      <c r="DDX27" s="142"/>
      <c r="DDY27" s="142"/>
      <c r="DDZ27" s="142"/>
      <c r="DEA27" s="142"/>
      <c r="DEB27" s="142"/>
      <c r="DEC27" s="142"/>
      <c r="DED27" s="142"/>
      <c r="DEE27" s="142"/>
      <c r="DEF27" s="142"/>
      <c r="DEG27" s="142"/>
      <c r="DEH27" s="142"/>
      <c r="DEI27" s="142"/>
      <c r="DEJ27" s="142"/>
      <c r="DEK27" s="142"/>
      <c r="DEL27" s="142"/>
      <c r="DEM27" s="142"/>
      <c r="DEN27" s="142"/>
      <c r="DEO27" s="142"/>
      <c r="DEP27" s="142"/>
      <c r="DEQ27" s="142"/>
      <c r="DER27" s="142"/>
      <c r="DES27" s="142"/>
      <c r="DET27" s="142"/>
      <c r="DEU27" s="142"/>
      <c r="DEV27" s="142"/>
      <c r="DEW27" s="142"/>
      <c r="DEX27" s="142"/>
      <c r="DEY27" s="142"/>
      <c r="DEZ27" s="142"/>
      <c r="DFA27" s="142"/>
      <c r="DFB27" s="142"/>
      <c r="DFC27" s="142"/>
      <c r="DFD27" s="142"/>
      <c r="DFE27" s="142"/>
      <c r="DFF27" s="142"/>
      <c r="DFG27" s="142"/>
      <c r="DFH27" s="142"/>
      <c r="DFI27" s="142"/>
      <c r="DFJ27" s="142"/>
      <c r="DFK27" s="142"/>
      <c r="DFL27" s="142"/>
      <c r="DFM27" s="142"/>
      <c r="DFN27" s="142"/>
      <c r="DFO27" s="142"/>
      <c r="DFP27" s="142"/>
      <c r="DFQ27" s="142"/>
      <c r="DFR27" s="142"/>
      <c r="DFS27" s="142"/>
      <c r="DFT27" s="142"/>
      <c r="DFU27" s="142"/>
      <c r="DFV27" s="142"/>
      <c r="DFW27" s="142"/>
      <c r="DFX27" s="142"/>
      <c r="DFY27" s="142"/>
      <c r="DFZ27" s="142"/>
      <c r="DGA27" s="142"/>
      <c r="DGB27" s="142"/>
      <c r="DGC27" s="142"/>
      <c r="DGD27" s="142"/>
      <c r="DGE27" s="142"/>
      <c r="DGF27" s="142"/>
      <c r="DGG27" s="142"/>
      <c r="DGH27" s="142"/>
      <c r="DGI27" s="142"/>
      <c r="DGJ27" s="142"/>
      <c r="DGK27" s="142"/>
      <c r="DGL27" s="142"/>
      <c r="DGM27" s="142"/>
      <c r="DGN27" s="142"/>
      <c r="DGO27" s="142"/>
      <c r="DGP27" s="142"/>
      <c r="DGQ27" s="142"/>
      <c r="DGR27" s="142"/>
      <c r="DGS27" s="142"/>
      <c r="DGT27" s="142"/>
      <c r="DGU27" s="142"/>
      <c r="DGV27" s="142"/>
      <c r="DGW27" s="142"/>
      <c r="DGX27" s="142"/>
      <c r="DGY27" s="142"/>
      <c r="DGZ27" s="142"/>
      <c r="DHA27" s="142"/>
      <c r="DHB27" s="142"/>
      <c r="DHC27" s="142"/>
      <c r="DHD27" s="142"/>
      <c r="DHE27" s="142"/>
      <c r="DHF27" s="142"/>
      <c r="DHG27" s="142"/>
      <c r="DHH27" s="142"/>
      <c r="DHI27" s="142"/>
      <c r="DHJ27" s="142"/>
      <c r="DHK27" s="142"/>
      <c r="DHL27" s="142"/>
      <c r="DHM27" s="142"/>
      <c r="DHN27" s="142"/>
      <c r="DHO27" s="142"/>
      <c r="DHP27" s="142"/>
      <c r="DHQ27" s="142"/>
      <c r="DHR27" s="142"/>
      <c r="DHS27" s="142"/>
      <c r="DHT27" s="142"/>
      <c r="DHU27" s="142"/>
      <c r="DHV27" s="142"/>
      <c r="DHW27" s="142"/>
      <c r="DHX27" s="142"/>
      <c r="DHY27" s="142"/>
      <c r="DHZ27" s="142"/>
      <c r="DIA27" s="142"/>
      <c r="DIB27" s="142"/>
      <c r="DIC27" s="142"/>
      <c r="DID27" s="142"/>
      <c r="DIE27" s="142"/>
      <c r="DIF27" s="142"/>
      <c r="DIG27" s="142"/>
      <c r="DIH27" s="142"/>
      <c r="DII27" s="142"/>
      <c r="DIJ27" s="142"/>
      <c r="DIK27" s="142"/>
      <c r="DIL27" s="142"/>
      <c r="DIM27" s="142"/>
      <c r="DIN27" s="142"/>
      <c r="DIO27" s="142"/>
      <c r="DIP27" s="142"/>
      <c r="DIQ27" s="142"/>
      <c r="DIR27" s="142"/>
      <c r="DIS27" s="142"/>
      <c r="DIT27" s="142"/>
      <c r="DIU27" s="142"/>
      <c r="DIV27" s="142"/>
      <c r="DIW27" s="142"/>
      <c r="DIX27" s="142"/>
      <c r="DIY27" s="142"/>
      <c r="DIZ27" s="142"/>
      <c r="DJA27" s="142"/>
      <c r="DJB27" s="142"/>
      <c r="DJC27" s="142"/>
      <c r="DJD27" s="142"/>
      <c r="DJE27" s="142"/>
      <c r="DJF27" s="142"/>
      <c r="DJG27" s="142"/>
      <c r="DJH27" s="142"/>
      <c r="DJI27" s="142"/>
      <c r="DJJ27" s="142"/>
      <c r="DJK27" s="142"/>
      <c r="DJL27" s="142"/>
      <c r="DJM27" s="142"/>
      <c r="DJN27" s="142"/>
      <c r="DJO27" s="142"/>
      <c r="DJP27" s="142"/>
      <c r="DJQ27" s="142"/>
      <c r="DJR27" s="142"/>
      <c r="DJS27" s="142"/>
      <c r="DJT27" s="142"/>
      <c r="DJU27" s="142"/>
      <c r="DJV27" s="142"/>
      <c r="DJW27" s="142"/>
      <c r="DJX27" s="142"/>
      <c r="DJY27" s="142"/>
      <c r="DJZ27" s="142"/>
      <c r="DKA27" s="142"/>
      <c r="DKB27" s="142"/>
      <c r="DKC27" s="142"/>
      <c r="DKD27" s="142"/>
      <c r="DKE27" s="142"/>
      <c r="DKF27" s="142"/>
      <c r="DKG27" s="142"/>
      <c r="DKH27" s="142"/>
      <c r="DKI27" s="142"/>
      <c r="DKJ27" s="142"/>
      <c r="DKK27" s="142"/>
      <c r="DKL27" s="142"/>
      <c r="DKM27" s="142"/>
      <c r="DKN27" s="142"/>
      <c r="DKO27" s="142"/>
      <c r="DKP27" s="142"/>
      <c r="DKQ27" s="142"/>
      <c r="DKR27" s="142"/>
      <c r="DKS27" s="142"/>
      <c r="DKT27" s="142"/>
      <c r="DKU27" s="142"/>
      <c r="DKV27" s="142"/>
      <c r="DKW27" s="142"/>
      <c r="DKX27" s="142"/>
      <c r="DKY27" s="142"/>
      <c r="DKZ27" s="142"/>
      <c r="DLA27" s="142"/>
      <c r="DLB27" s="142"/>
      <c r="DLC27" s="142"/>
      <c r="DLD27" s="142"/>
      <c r="DLE27" s="142"/>
      <c r="DLF27" s="142"/>
      <c r="DLG27" s="142"/>
      <c r="DLH27" s="142"/>
      <c r="DLI27" s="142"/>
      <c r="DLJ27" s="142"/>
      <c r="DLK27" s="142"/>
      <c r="DLL27" s="142"/>
      <c r="DLM27" s="142"/>
      <c r="DLN27" s="142"/>
      <c r="DLO27" s="142"/>
      <c r="DLP27" s="142"/>
      <c r="DLQ27" s="142"/>
      <c r="DLR27" s="142"/>
      <c r="DLS27" s="142"/>
      <c r="DLT27" s="142"/>
      <c r="DLU27" s="142"/>
      <c r="DLV27" s="142"/>
      <c r="DLW27" s="142"/>
      <c r="DLX27" s="142"/>
      <c r="DLY27" s="142"/>
      <c r="DLZ27" s="142"/>
      <c r="DMA27" s="142"/>
      <c r="DMB27" s="142"/>
      <c r="DMC27" s="142"/>
      <c r="DMD27" s="142"/>
      <c r="DME27" s="142"/>
      <c r="DMF27" s="142"/>
      <c r="DMG27" s="142"/>
      <c r="DMH27" s="142"/>
      <c r="DMI27" s="142"/>
      <c r="DMJ27" s="142"/>
      <c r="DMK27" s="142"/>
      <c r="DML27" s="142"/>
      <c r="DMM27" s="142"/>
      <c r="DMN27" s="142"/>
      <c r="DMO27" s="142"/>
      <c r="DMP27" s="142"/>
      <c r="DMQ27" s="142"/>
      <c r="DMR27" s="142"/>
      <c r="DMS27" s="142"/>
      <c r="DMT27" s="142"/>
      <c r="DMU27" s="142"/>
      <c r="DMV27" s="142"/>
      <c r="DMW27" s="142"/>
      <c r="DMX27" s="142"/>
      <c r="DMY27" s="142"/>
      <c r="DMZ27" s="142"/>
      <c r="DNA27" s="142"/>
      <c r="DNB27" s="142"/>
      <c r="DNC27" s="142"/>
      <c r="DND27" s="142"/>
      <c r="DNE27" s="142"/>
      <c r="DNF27" s="142"/>
      <c r="DNG27" s="142"/>
      <c r="DNH27" s="142"/>
      <c r="DNI27" s="142"/>
      <c r="DNJ27" s="142"/>
      <c r="DNK27" s="142"/>
      <c r="DNL27" s="142"/>
      <c r="DNM27" s="142"/>
      <c r="DNN27" s="142"/>
      <c r="DNO27" s="142"/>
      <c r="DNP27" s="142"/>
      <c r="DNQ27" s="142"/>
      <c r="DNR27" s="142"/>
      <c r="DNS27" s="142"/>
      <c r="DNT27" s="142"/>
      <c r="DNU27" s="142"/>
      <c r="DNV27" s="142"/>
      <c r="DNW27" s="142"/>
      <c r="DNX27" s="142"/>
      <c r="DNY27" s="142"/>
      <c r="DNZ27" s="142"/>
      <c r="DOA27" s="142"/>
      <c r="DOB27" s="142"/>
      <c r="DOC27" s="142"/>
      <c r="DOD27" s="142"/>
      <c r="DOE27" s="142"/>
      <c r="DOF27" s="142"/>
      <c r="DOG27" s="142"/>
      <c r="DOH27" s="142"/>
      <c r="DOI27" s="142"/>
      <c r="DOJ27" s="142"/>
      <c r="DOK27" s="142"/>
      <c r="DOL27" s="142"/>
      <c r="DOM27" s="142"/>
      <c r="DON27" s="142"/>
      <c r="DOO27" s="142"/>
      <c r="DOP27" s="142"/>
      <c r="DOQ27" s="142"/>
      <c r="DOR27" s="142"/>
      <c r="DOS27" s="142"/>
      <c r="DOT27" s="142"/>
      <c r="DOU27" s="142"/>
      <c r="DOV27" s="142"/>
      <c r="DOW27" s="142"/>
      <c r="DOX27" s="142"/>
      <c r="DOY27" s="142"/>
      <c r="DOZ27" s="142"/>
      <c r="DPA27" s="142"/>
      <c r="DPB27" s="142"/>
      <c r="DPC27" s="142"/>
      <c r="DPD27" s="142"/>
      <c r="DPE27" s="142"/>
      <c r="DPF27" s="142"/>
      <c r="DPG27" s="142"/>
      <c r="DPH27" s="142"/>
      <c r="DPI27" s="142"/>
      <c r="DPJ27" s="142"/>
      <c r="DPK27" s="142"/>
      <c r="DPL27" s="142"/>
      <c r="DPM27" s="142"/>
      <c r="DPN27" s="142"/>
      <c r="DPO27" s="142"/>
      <c r="DPP27" s="142"/>
      <c r="DPQ27" s="142"/>
      <c r="DPR27" s="142"/>
      <c r="DPS27" s="142"/>
      <c r="DPT27" s="142"/>
      <c r="DPU27" s="142"/>
      <c r="DPV27" s="142"/>
      <c r="DPW27" s="142"/>
      <c r="DPX27" s="142"/>
      <c r="DPY27" s="142"/>
      <c r="DPZ27" s="142"/>
      <c r="DQA27" s="142"/>
      <c r="DQB27" s="142"/>
      <c r="DQC27" s="142"/>
      <c r="DQD27" s="142"/>
      <c r="DQE27" s="142"/>
      <c r="DQF27" s="142"/>
      <c r="DQG27" s="142"/>
      <c r="DQH27" s="142"/>
      <c r="DQI27" s="142"/>
      <c r="DQJ27" s="142"/>
      <c r="DQK27" s="142"/>
      <c r="DQL27" s="142"/>
      <c r="DQM27" s="142"/>
      <c r="DQN27" s="142"/>
      <c r="DQO27" s="142"/>
      <c r="DQP27" s="142"/>
      <c r="DQQ27" s="142"/>
      <c r="DQR27" s="142"/>
      <c r="DQS27" s="142"/>
      <c r="DQT27" s="142"/>
      <c r="DQU27" s="142"/>
      <c r="DQV27" s="142"/>
      <c r="DQW27" s="142"/>
      <c r="DQX27" s="142"/>
      <c r="DQY27" s="142"/>
      <c r="DQZ27" s="142"/>
      <c r="DRA27" s="142"/>
      <c r="DRB27" s="142"/>
      <c r="DRC27" s="142"/>
      <c r="DRD27" s="142"/>
      <c r="DRE27" s="142"/>
      <c r="DRF27" s="142"/>
      <c r="DRG27" s="142"/>
      <c r="DRH27" s="142"/>
      <c r="DRI27" s="142"/>
      <c r="DRJ27" s="142"/>
      <c r="DRK27" s="142"/>
      <c r="DRL27" s="142"/>
      <c r="DRM27" s="142"/>
      <c r="DRN27" s="142"/>
      <c r="DRO27" s="142"/>
      <c r="DRP27" s="142"/>
      <c r="DRQ27" s="142"/>
      <c r="DRR27" s="142"/>
      <c r="DRS27" s="142"/>
      <c r="DRT27" s="142"/>
      <c r="DRU27" s="142"/>
      <c r="DRV27" s="142"/>
      <c r="DRW27" s="142"/>
      <c r="DRX27" s="142"/>
      <c r="DRY27" s="142"/>
      <c r="DRZ27" s="142"/>
      <c r="DSA27" s="142"/>
      <c r="DSB27" s="142"/>
      <c r="DSC27" s="142"/>
      <c r="DSD27" s="142"/>
      <c r="DSE27" s="142"/>
      <c r="DSF27" s="142"/>
      <c r="DSG27" s="142"/>
      <c r="DSH27" s="142"/>
      <c r="DSI27" s="142"/>
      <c r="DSJ27" s="142"/>
      <c r="DSK27" s="142"/>
      <c r="DSL27" s="142"/>
      <c r="DSM27" s="142"/>
      <c r="DSN27" s="142"/>
      <c r="DSO27" s="142"/>
      <c r="DSP27" s="142"/>
      <c r="DSQ27" s="142"/>
      <c r="DSR27" s="142"/>
      <c r="DSS27" s="142"/>
      <c r="DST27" s="142"/>
      <c r="DSU27" s="142"/>
      <c r="DSV27" s="142"/>
      <c r="DSW27" s="142"/>
      <c r="DSX27" s="142"/>
      <c r="DSY27" s="142"/>
      <c r="DSZ27" s="142"/>
      <c r="DTA27" s="142"/>
      <c r="DTB27" s="142"/>
      <c r="DTC27" s="142"/>
      <c r="DTD27" s="142"/>
      <c r="DTE27" s="142"/>
      <c r="DTF27" s="142"/>
      <c r="DTG27" s="142"/>
      <c r="DTH27" s="142"/>
      <c r="DTI27" s="142"/>
      <c r="DTJ27" s="142"/>
      <c r="DTK27" s="142"/>
      <c r="DTL27" s="142"/>
      <c r="DTM27" s="142"/>
      <c r="DTN27" s="142"/>
      <c r="DTO27" s="142"/>
      <c r="DTP27" s="142"/>
      <c r="DTQ27" s="142"/>
      <c r="DTR27" s="142"/>
      <c r="DTS27" s="142"/>
      <c r="DTT27" s="142"/>
      <c r="DTU27" s="142"/>
      <c r="DTV27" s="142"/>
      <c r="DTW27" s="142"/>
      <c r="DTX27" s="142"/>
      <c r="DTY27" s="142"/>
      <c r="DTZ27" s="142"/>
      <c r="DUA27" s="142"/>
      <c r="DUB27" s="142"/>
      <c r="DUC27" s="142"/>
      <c r="DUD27" s="142"/>
      <c r="DUE27" s="142"/>
      <c r="DUF27" s="142"/>
      <c r="DUG27" s="142"/>
      <c r="DUH27" s="142"/>
      <c r="DUI27" s="142"/>
      <c r="DUJ27" s="142"/>
      <c r="DUK27" s="142"/>
      <c r="DUL27" s="142"/>
      <c r="DUM27" s="142"/>
      <c r="DUN27" s="142"/>
      <c r="DUO27" s="142"/>
      <c r="DUP27" s="142"/>
      <c r="DUQ27" s="142"/>
      <c r="DUR27" s="142"/>
      <c r="DUS27" s="142"/>
      <c r="DUT27" s="142"/>
      <c r="DUU27" s="142"/>
      <c r="DUV27" s="142"/>
      <c r="DUW27" s="142"/>
      <c r="DUX27" s="142"/>
      <c r="DUY27" s="142"/>
      <c r="DUZ27" s="142"/>
      <c r="DVA27" s="142"/>
      <c r="DVB27" s="142"/>
      <c r="DVC27" s="142"/>
      <c r="DVD27" s="142"/>
      <c r="DVE27" s="142"/>
      <c r="DVF27" s="142"/>
      <c r="DVG27" s="142"/>
      <c r="DVH27" s="142"/>
      <c r="DVI27" s="142"/>
      <c r="DVJ27" s="142"/>
      <c r="DVK27" s="142"/>
      <c r="DVL27" s="142"/>
      <c r="DVM27" s="142"/>
      <c r="DVN27" s="142"/>
      <c r="DVO27" s="142"/>
      <c r="DVP27" s="142"/>
      <c r="DVQ27" s="142"/>
      <c r="DVR27" s="142"/>
      <c r="DVS27" s="142"/>
      <c r="DVT27" s="142"/>
      <c r="DVU27" s="142"/>
      <c r="DVV27" s="142"/>
      <c r="DVW27" s="142"/>
      <c r="DVX27" s="142"/>
      <c r="DVY27" s="142"/>
      <c r="DVZ27" s="142"/>
      <c r="DWA27" s="142"/>
      <c r="DWB27" s="142"/>
      <c r="DWC27" s="142"/>
      <c r="DWD27" s="142"/>
      <c r="DWE27" s="142"/>
      <c r="DWF27" s="142"/>
      <c r="DWG27" s="142"/>
      <c r="DWH27" s="142"/>
      <c r="DWI27" s="142"/>
      <c r="DWJ27" s="142"/>
      <c r="DWK27" s="142"/>
      <c r="DWL27" s="142"/>
      <c r="DWM27" s="142"/>
      <c r="DWN27" s="142"/>
      <c r="DWO27" s="142"/>
      <c r="DWP27" s="142"/>
      <c r="DWQ27" s="142"/>
      <c r="DWR27" s="142"/>
      <c r="DWS27" s="142"/>
      <c r="DWT27" s="142"/>
      <c r="DWU27" s="142"/>
      <c r="DWV27" s="142"/>
      <c r="DWW27" s="142"/>
      <c r="DWX27" s="142"/>
      <c r="DWY27" s="142"/>
      <c r="DWZ27" s="142"/>
      <c r="DXA27" s="142"/>
      <c r="DXB27" s="142"/>
      <c r="DXC27" s="142"/>
      <c r="DXD27" s="142"/>
      <c r="DXE27" s="142"/>
      <c r="DXF27" s="142"/>
      <c r="DXG27" s="142"/>
      <c r="DXH27" s="142"/>
      <c r="DXI27" s="142"/>
      <c r="DXJ27" s="142"/>
      <c r="DXK27" s="142"/>
      <c r="DXL27" s="142"/>
      <c r="DXM27" s="142"/>
      <c r="DXN27" s="142"/>
      <c r="DXO27" s="142"/>
      <c r="DXP27" s="142"/>
      <c r="DXQ27" s="142"/>
      <c r="DXR27" s="142"/>
      <c r="DXS27" s="142"/>
      <c r="DXT27" s="142"/>
      <c r="DXU27" s="142"/>
      <c r="DXV27" s="142"/>
      <c r="DXW27" s="142"/>
      <c r="DXX27" s="142"/>
      <c r="DXY27" s="142"/>
      <c r="DXZ27" s="142"/>
      <c r="DYA27" s="142"/>
      <c r="DYB27" s="142"/>
      <c r="DYC27" s="142"/>
      <c r="DYD27" s="142"/>
      <c r="DYE27" s="142"/>
      <c r="DYF27" s="142"/>
      <c r="DYG27" s="142"/>
      <c r="DYH27" s="142"/>
      <c r="DYI27" s="142"/>
      <c r="DYJ27" s="142"/>
      <c r="DYK27" s="142"/>
      <c r="DYL27" s="142"/>
      <c r="DYM27" s="142"/>
      <c r="DYN27" s="142"/>
      <c r="DYO27" s="142"/>
      <c r="DYP27" s="142"/>
      <c r="DYQ27" s="142"/>
      <c r="DYR27" s="142"/>
      <c r="DYS27" s="142"/>
      <c r="DYT27" s="142"/>
      <c r="DYU27" s="142"/>
      <c r="DYV27" s="142"/>
      <c r="DYW27" s="142"/>
      <c r="DYX27" s="142"/>
      <c r="DYY27" s="142"/>
      <c r="DYZ27" s="142"/>
      <c r="DZA27" s="142"/>
      <c r="DZB27" s="142"/>
      <c r="DZC27" s="142"/>
      <c r="DZD27" s="142"/>
      <c r="DZE27" s="142"/>
      <c r="DZF27" s="142"/>
      <c r="DZG27" s="142"/>
      <c r="DZH27" s="142"/>
      <c r="DZI27" s="142"/>
      <c r="DZJ27" s="142"/>
      <c r="DZK27" s="142"/>
      <c r="DZL27" s="142"/>
      <c r="DZM27" s="142"/>
      <c r="DZN27" s="142"/>
      <c r="DZO27" s="142"/>
      <c r="DZP27" s="142"/>
      <c r="DZQ27" s="142"/>
      <c r="DZR27" s="142"/>
      <c r="DZS27" s="142"/>
      <c r="DZT27" s="142"/>
      <c r="DZU27" s="142"/>
      <c r="DZV27" s="142"/>
      <c r="DZW27" s="142"/>
      <c r="DZX27" s="142"/>
      <c r="DZY27" s="142"/>
      <c r="DZZ27" s="142"/>
      <c r="EAA27" s="142"/>
      <c r="EAB27" s="142"/>
      <c r="EAC27" s="142"/>
      <c r="EAD27" s="142"/>
      <c r="EAE27" s="142"/>
      <c r="EAF27" s="142"/>
      <c r="EAG27" s="142"/>
      <c r="EAH27" s="142"/>
      <c r="EAI27" s="142"/>
      <c r="EAJ27" s="142"/>
      <c r="EAK27" s="142"/>
      <c r="EAL27" s="142"/>
      <c r="EAM27" s="142"/>
      <c r="EAN27" s="142"/>
      <c r="EAO27" s="142"/>
      <c r="EAP27" s="142"/>
      <c r="EAQ27" s="142"/>
      <c r="EAR27" s="142"/>
      <c r="EAS27" s="142"/>
      <c r="EAT27" s="142"/>
      <c r="EAU27" s="142"/>
      <c r="EAV27" s="142"/>
      <c r="EAW27" s="142"/>
      <c r="EAX27" s="142"/>
      <c r="EAY27" s="142"/>
      <c r="EAZ27" s="142"/>
      <c r="EBA27" s="142"/>
      <c r="EBB27" s="142"/>
      <c r="EBC27" s="142"/>
      <c r="EBD27" s="142"/>
      <c r="EBE27" s="142"/>
      <c r="EBF27" s="142"/>
      <c r="EBG27" s="142"/>
      <c r="EBH27" s="142"/>
      <c r="EBI27" s="142"/>
      <c r="EBJ27" s="142"/>
      <c r="EBK27" s="142"/>
      <c r="EBL27" s="142"/>
      <c r="EBM27" s="142"/>
      <c r="EBN27" s="142"/>
      <c r="EBO27" s="142"/>
      <c r="EBP27" s="142"/>
      <c r="EBQ27" s="142"/>
      <c r="EBR27" s="142"/>
      <c r="EBS27" s="142"/>
      <c r="EBT27" s="142"/>
      <c r="EBU27" s="142"/>
      <c r="EBV27" s="142"/>
      <c r="EBW27" s="142"/>
      <c r="EBX27" s="142"/>
      <c r="EBY27" s="142"/>
      <c r="EBZ27" s="142"/>
      <c r="ECA27" s="142"/>
      <c r="ECB27" s="142"/>
      <c r="ECC27" s="142"/>
      <c r="ECD27" s="142"/>
      <c r="ECE27" s="142"/>
      <c r="ECF27" s="142"/>
      <c r="ECG27" s="142"/>
      <c r="ECH27" s="142"/>
      <c r="ECI27" s="142"/>
      <c r="ECJ27" s="142"/>
      <c r="ECK27" s="142"/>
      <c r="ECL27" s="142"/>
      <c r="ECM27" s="142"/>
      <c r="ECN27" s="142"/>
      <c r="ECO27" s="142"/>
      <c r="ECP27" s="142"/>
      <c r="ECQ27" s="142"/>
      <c r="ECR27" s="142"/>
      <c r="ECS27" s="142"/>
      <c r="ECT27" s="142"/>
      <c r="ECU27" s="142"/>
      <c r="ECV27" s="142"/>
      <c r="ECW27" s="142"/>
      <c r="ECX27" s="142"/>
      <c r="ECY27" s="142"/>
      <c r="ECZ27" s="142"/>
      <c r="EDA27" s="142"/>
      <c r="EDB27" s="142"/>
      <c r="EDC27" s="142"/>
      <c r="EDD27" s="142"/>
      <c r="EDE27" s="142"/>
      <c r="EDF27" s="142"/>
      <c r="EDG27" s="142"/>
      <c r="EDH27" s="142"/>
      <c r="EDI27" s="142"/>
      <c r="EDJ27" s="142"/>
      <c r="EDK27" s="142"/>
      <c r="EDL27" s="142"/>
      <c r="EDM27" s="142"/>
      <c r="EDN27" s="142"/>
      <c r="EDO27" s="142"/>
      <c r="EDP27" s="142"/>
      <c r="EDQ27" s="142"/>
      <c r="EDR27" s="142"/>
      <c r="EDS27" s="142"/>
      <c r="EDT27" s="142"/>
      <c r="EDU27" s="142"/>
      <c r="EDV27" s="142"/>
      <c r="EDW27" s="142"/>
      <c r="EDX27" s="142"/>
      <c r="EDY27" s="142"/>
      <c r="EDZ27" s="142"/>
      <c r="EEA27" s="142"/>
      <c r="EEB27" s="142"/>
      <c r="EEC27" s="142"/>
      <c r="EED27" s="142"/>
      <c r="EEE27" s="142"/>
      <c r="EEF27" s="142"/>
      <c r="EEG27" s="142"/>
      <c r="EEH27" s="142"/>
      <c r="EEI27" s="142"/>
      <c r="EEJ27" s="142"/>
      <c r="EEK27" s="142"/>
      <c r="EEL27" s="142"/>
      <c r="EEM27" s="142"/>
      <c r="EEN27" s="142"/>
      <c r="EEO27" s="142"/>
      <c r="EEP27" s="142"/>
      <c r="EEQ27" s="142"/>
      <c r="EER27" s="142"/>
      <c r="EES27" s="142"/>
      <c r="EET27" s="142"/>
      <c r="EEU27" s="142"/>
      <c r="EEV27" s="142"/>
      <c r="EEW27" s="142"/>
      <c r="EEX27" s="142"/>
      <c r="EEY27" s="142"/>
      <c r="EEZ27" s="142"/>
      <c r="EFA27" s="142"/>
      <c r="EFB27" s="142"/>
      <c r="EFC27" s="142"/>
      <c r="EFD27" s="142"/>
      <c r="EFE27" s="142"/>
      <c r="EFF27" s="142"/>
      <c r="EFG27" s="142"/>
      <c r="EFH27" s="142"/>
      <c r="EFI27" s="142"/>
      <c r="EFJ27" s="142"/>
      <c r="EFK27" s="142"/>
      <c r="EFL27" s="142"/>
      <c r="EFM27" s="142"/>
      <c r="EFN27" s="142"/>
      <c r="EFO27" s="142"/>
      <c r="EFP27" s="142"/>
      <c r="EFQ27" s="142"/>
      <c r="EFR27" s="142"/>
      <c r="EFS27" s="142"/>
      <c r="EFT27" s="142"/>
      <c r="EFU27" s="142"/>
      <c r="EFV27" s="142"/>
      <c r="EFW27" s="142"/>
      <c r="EFX27" s="142"/>
      <c r="EFY27" s="142"/>
      <c r="EFZ27" s="142"/>
      <c r="EGA27" s="142"/>
      <c r="EGB27" s="142"/>
      <c r="EGC27" s="142"/>
      <c r="EGD27" s="142"/>
      <c r="EGE27" s="142"/>
      <c r="EGF27" s="142"/>
      <c r="EGG27" s="142"/>
      <c r="EGH27" s="142"/>
      <c r="EGI27" s="142"/>
      <c r="EGJ27" s="142"/>
      <c r="EGK27" s="142"/>
      <c r="EGL27" s="142"/>
      <c r="EGM27" s="142"/>
      <c r="EGN27" s="142"/>
      <c r="EGO27" s="142"/>
      <c r="EGP27" s="142"/>
      <c r="EGQ27" s="142"/>
      <c r="EGR27" s="142"/>
      <c r="EGS27" s="142"/>
      <c r="EGT27" s="142"/>
      <c r="EGU27" s="142"/>
      <c r="EGV27" s="142"/>
      <c r="EGW27" s="142"/>
      <c r="EGX27" s="142"/>
      <c r="EGY27" s="142"/>
      <c r="EGZ27" s="142"/>
      <c r="EHA27" s="142"/>
      <c r="EHB27" s="142"/>
      <c r="EHC27" s="142"/>
      <c r="EHD27" s="142"/>
      <c r="EHE27" s="142"/>
      <c r="EHF27" s="142"/>
      <c r="EHG27" s="142"/>
      <c r="EHH27" s="142"/>
      <c r="EHI27" s="142"/>
      <c r="EHJ27" s="142"/>
      <c r="EHK27" s="142"/>
      <c r="EHL27" s="142"/>
      <c r="EHM27" s="142"/>
      <c r="EHN27" s="142"/>
      <c r="EHO27" s="142"/>
      <c r="EHP27" s="142"/>
      <c r="EHQ27" s="142"/>
      <c r="EHR27" s="142"/>
      <c r="EHS27" s="142"/>
      <c r="EHT27" s="142"/>
      <c r="EHU27" s="142"/>
      <c r="EHV27" s="142"/>
      <c r="EHW27" s="142"/>
      <c r="EHX27" s="142"/>
      <c r="EHY27" s="142"/>
      <c r="EHZ27" s="142"/>
      <c r="EIA27" s="142"/>
      <c r="EIB27" s="142"/>
      <c r="EIC27" s="142"/>
      <c r="EID27" s="142"/>
      <c r="EIE27" s="142"/>
      <c r="EIF27" s="142"/>
      <c r="EIG27" s="142"/>
      <c r="EIH27" s="142"/>
      <c r="EII27" s="142"/>
      <c r="EIJ27" s="142"/>
      <c r="EIK27" s="142"/>
      <c r="EIL27" s="142"/>
      <c r="EIM27" s="142"/>
      <c r="EIN27" s="142"/>
      <c r="EIO27" s="142"/>
      <c r="EIP27" s="142"/>
      <c r="EIQ27" s="142"/>
      <c r="EIR27" s="142"/>
      <c r="EIS27" s="142"/>
      <c r="EIT27" s="142"/>
      <c r="EIU27" s="142"/>
      <c r="EIV27" s="142"/>
      <c r="EIW27" s="142"/>
      <c r="EIX27" s="142"/>
      <c r="EIY27" s="142"/>
      <c r="EIZ27" s="142"/>
      <c r="EJA27" s="142"/>
      <c r="EJB27" s="142"/>
      <c r="EJC27" s="142"/>
      <c r="EJD27" s="142"/>
      <c r="EJE27" s="142"/>
      <c r="EJF27" s="142"/>
      <c r="EJG27" s="142"/>
      <c r="EJH27" s="142"/>
      <c r="EJI27" s="142"/>
      <c r="EJJ27" s="142"/>
      <c r="EJK27" s="142"/>
      <c r="EJL27" s="142"/>
      <c r="EJM27" s="142"/>
      <c r="EJN27" s="142"/>
      <c r="EJO27" s="142"/>
      <c r="EJP27" s="142"/>
      <c r="EJQ27" s="142"/>
      <c r="EJR27" s="142"/>
      <c r="EJS27" s="142"/>
      <c r="EJT27" s="142"/>
      <c r="EJU27" s="142"/>
      <c r="EJV27" s="142"/>
      <c r="EJW27" s="142"/>
      <c r="EJX27" s="142"/>
      <c r="EJY27" s="142"/>
      <c r="EJZ27" s="142"/>
      <c r="EKA27" s="142"/>
      <c r="EKB27" s="142"/>
      <c r="EKC27" s="142"/>
      <c r="EKD27" s="142"/>
      <c r="EKE27" s="142"/>
      <c r="EKF27" s="142"/>
      <c r="EKG27" s="142"/>
      <c r="EKH27" s="142"/>
      <c r="EKI27" s="142"/>
      <c r="EKJ27" s="142"/>
      <c r="EKK27" s="142"/>
      <c r="EKL27" s="142"/>
      <c r="EKM27" s="142"/>
      <c r="EKN27" s="142"/>
      <c r="EKO27" s="142"/>
      <c r="EKP27" s="142"/>
      <c r="EKQ27" s="142"/>
      <c r="EKR27" s="142"/>
      <c r="EKS27" s="142"/>
      <c r="EKT27" s="142"/>
      <c r="EKU27" s="142"/>
      <c r="EKV27" s="142"/>
      <c r="EKW27" s="142"/>
      <c r="EKX27" s="142"/>
      <c r="EKY27" s="142"/>
      <c r="EKZ27" s="142"/>
      <c r="ELA27" s="142"/>
      <c r="ELB27" s="142"/>
      <c r="ELC27" s="142"/>
      <c r="ELD27" s="142"/>
      <c r="ELE27" s="142"/>
      <c r="ELF27" s="142"/>
      <c r="ELG27" s="142"/>
      <c r="ELH27" s="142"/>
      <c r="ELI27" s="142"/>
      <c r="ELJ27" s="142"/>
      <c r="ELK27" s="142"/>
      <c r="ELL27" s="142"/>
      <c r="ELM27" s="142"/>
      <c r="ELN27" s="142"/>
      <c r="ELO27" s="142"/>
      <c r="ELP27" s="142"/>
      <c r="ELQ27" s="142"/>
      <c r="ELR27" s="142"/>
      <c r="ELS27" s="142"/>
      <c r="ELT27" s="142"/>
      <c r="ELU27" s="142"/>
      <c r="ELV27" s="142"/>
      <c r="ELW27" s="142"/>
      <c r="ELX27" s="142"/>
      <c r="ELY27" s="142"/>
      <c r="ELZ27" s="142"/>
      <c r="EMA27" s="142"/>
      <c r="EMB27" s="142"/>
      <c r="EMC27" s="142"/>
      <c r="EMD27" s="142"/>
      <c r="EME27" s="142"/>
      <c r="EMF27" s="142"/>
      <c r="EMG27" s="142"/>
      <c r="EMH27" s="142"/>
      <c r="EMI27" s="142"/>
      <c r="EMJ27" s="142"/>
      <c r="EMK27" s="142"/>
      <c r="EML27" s="142"/>
      <c r="EMM27" s="142"/>
      <c r="EMN27" s="142"/>
      <c r="EMO27" s="142"/>
      <c r="EMP27" s="142"/>
      <c r="EMQ27" s="142"/>
      <c r="EMR27" s="142"/>
      <c r="EMS27" s="142"/>
      <c r="EMT27" s="142"/>
      <c r="EMU27" s="142"/>
      <c r="EMV27" s="142"/>
      <c r="EMW27" s="142"/>
      <c r="EMX27" s="142"/>
      <c r="EMY27" s="142"/>
      <c r="EMZ27" s="142"/>
      <c r="ENA27" s="142"/>
      <c r="ENB27" s="142"/>
      <c r="ENC27" s="142"/>
      <c r="END27" s="142"/>
      <c r="ENE27" s="142"/>
      <c r="ENF27" s="142"/>
      <c r="ENG27" s="142"/>
      <c r="ENH27" s="142"/>
      <c r="ENI27" s="142"/>
      <c r="ENJ27" s="142"/>
      <c r="ENK27" s="142"/>
      <c r="ENL27" s="142"/>
      <c r="ENM27" s="142"/>
      <c r="ENN27" s="142"/>
      <c r="ENO27" s="142"/>
      <c r="ENP27" s="142"/>
      <c r="ENQ27" s="142"/>
      <c r="ENR27" s="142"/>
      <c r="ENS27" s="142"/>
      <c r="ENT27" s="142"/>
      <c r="ENU27" s="142"/>
      <c r="ENV27" s="142"/>
      <c r="ENW27" s="142"/>
      <c r="ENX27" s="142"/>
      <c r="ENY27" s="142"/>
      <c r="ENZ27" s="142"/>
      <c r="EOA27" s="142"/>
      <c r="EOB27" s="142"/>
      <c r="EOC27" s="142"/>
      <c r="EOD27" s="142"/>
      <c r="EOE27" s="142"/>
      <c r="EOF27" s="142"/>
      <c r="EOG27" s="142"/>
      <c r="EOH27" s="142"/>
      <c r="EOI27" s="142"/>
      <c r="EOJ27" s="142"/>
      <c r="EOK27" s="142"/>
      <c r="EOL27" s="142"/>
      <c r="EOM27" s="142"/>
      <c r="EON27" s="142"/>
      <c r="EOO27" s="142"/>
      <c r="EOP27" s="142"/>
      <c r="EOQ27" s="142"/>
      <c r="EOR27" s="142"/>
      <c r="EOS27" s="142"/>
      <c r="EOT27" s="142"/>
      <c r="EOU27" s="142"/>
      <c r="EOV27" s="142"/>
      <c r="EOW27" s="142"/>
      <c r="EOX27" s="142"/>
      <c r="EOY27" s="142"/>
      <c r="EOZ27" s="142"/>
      <c r="EPA27" s="142"/>
      <c r="EPB27" s="142"/>
      <c r="EPC27" s="142"/>
      <c r="EPD27" s="142"/>
      <c r="EPE27" s="142"/>
      <c r="EPF27" s="142"/>
      <c r="EPG27" s="142"/>
      <c r="EPH27" s="142"/>
      <c r="EPI27" s="142"/>
      <c r="EPJ27" s="142"/>
      <c r="EPK27" s="142"/>
      <c r="EPL27" s="142"/>
      <c r="EPM27" s="142"/>
      <c r="EPN27" s="142"/>
      <c r="EPO27" s="142"/>
      <c r="EPP27" s="142"/>
      <c r="EPQ27" s="142"/>
      <c r="EPR27" s="142"/>
      <c r="EPS27" s="142"/>
      <c r="EPT27" s="142"/>
      <c r="EPU27" s="142"/>
      <c r="EPV27" s="142"/>
      <c r="EPW27" s="142"/>
      <c r="EPX27" s="142"/>
      <c r="EPY27" s="142"/>
      <c r="EPZ27" s="142"/>
      <c r="EQA27" s="142"/>
      <c r="EQB27" s="142"/>
      <c r="EQC27" s="142"/>
      <c r="EQD27" s="142"/>
      <c r="EQE27" s="142"/>
      <c r="EQF27" s="142"/>
      <c r="EQG27" s="142"/>
      <c r="EQH27" s="142"/>
      <c r="EQI27" s="142"/>
      <c r="EQJ27" s="142"/>
      <c r="EQK27" s="142"/>
      <c r="EQL27" s="142"/>
      <c r="EQM27" s="142"/>
      <c r="EQN27" s="142"/>
      <c r="EQO27" s="142"/>
      <c r="EQP27" s="142"/>
      <c r="EQQ27" s="142"/>
      <c r="EQR27" s="142"/>
      <c r="EQS27" s="142"/>
      <c r="EQT27" s="142"/>
      <c r="EQU27" s="142"/>
      <c r="EQV27" s="142"/>
      <c r="EQW27" s="142"/>
      <c r="EQX27" s="142"/>
      <c r="EQY27" s="142"/>
      <c r="EQZ27" s="142"/>
      <c r="ERA27" s="142"/>
      <c r="ERB27" s="142"/>
      <c r="ERC27" s="142"/>
      <c r="ERD27" s="142"/>
      <c r="ERE27" s="142"/>
      <c r="ERF27" s="142"/>
      <c r="ERG27" s="142"/>
      <c r="ERH27" s="142"/>
      <c r="ERI27" s="142"/>
      <c r="ERJ27" s="142"/>
      <c r="ERK27" s="142"/>
      <c r="ERL27" s="142"/>
      <c r="ERM27" s="142"/>
      <c r="ERN27" s="142"/>
      <c r="ERO27" s="142"/>
      <c r="ERP27" s="142"/>
      <c r="ERQ27" s="142"/>
      <c r="ERR27" s="142"/>
      <c r="ERS27" s="142"/>
      <c r="ERT27" s="142"/>
      <c r="ERU27" s="142"/>
      <c r="ERV27" s="142"/>
      <c r="ERW27" s="142"/>
      <c r="ERX27" s="142"/>
      <c r="ERY27" s="142"/>
      <c r="ERZ27" s="142"/>
      <c r="ESA27" s="142"/>
      <c r="ESB27" s="142"/>
      <c r="ESC27" s="142"/>
      <c r="ESD27" s="142"/>
      <c r="ESE27" s="142"/>
      <c r="ESF27" s="142"/>
      <c r="ESG27" s="142"/>
      <c r="ESH27" s="142"/>
      <c r="ESI27" s="142"/>
      <c r="ESJ27" s="142"/>
      <c r="ESK27" s="142"/>
      <c r="ESL27" s="142"/>
      <c r="ESM27" s="142"/>
      <c r="ESN27" s="142"/>
      <c r="ESO27" s="142"/>
      <c r="ESP27" s="142"/>
      <c r="ESQ27" s="142"/>
      <c r="ESR27" s="142"/>
      <c r="ESS27" s="142"/>
      <c r="EST27" s="142"/>
      <c r="ESU27" s="142"/>
      <c r="ESV27" s="142"/>
      <c r="ESW27" s="142"/>
      <c r="ESX27" s="142"/>
      <c r="ESY27" s="142"/>
      <c r="ESZ27" s="142"/>
      <c r="ETA27" s="142"/>
      <c r="ETB27" s="142"/>
      <c r="ETC27" s="142"/>
      <c r="ETD27" s="142"/>
      <c r="ETE27" s="142"/>
      <c r="ETF27" s="142"/>
      <c r="ETG27" s="142"/>
      <c r="ETH27" s="142"/>
      <c r="ETI27" s="142"/>
      <c r="ETJ27" s="142"/>
      <c r="ETK27" s="142"/>
      <c r="ETL27" s="142"/>
      <c r="ETM27" s="142"/>
      <c r="ETN27" s="142"/>
      <c r="ETO27" s="142"/>
      <c r="ETP27" s="142"/>
      <c r="ETQ27" s="142"/>
      <c r="ETR27" s="142"/>
      <c r="ETS27" s="142"/>
      <c r="ETT27" s="142"/>
      <c r="ETU27" s="142"/>
      <c r="ETV27" s="142"/>
      <c r="ETW27" s="142"/>
      <c r="ETX27" s="142"/>
      <c r="ETY27" s="142"/>
      <c r="ETZ27" s="142"/>
      <c r="EUA27" s="142"/>
      <c r="EUB27" s="142"/>
      <c r="EUC27" s="142"/>
      <c r="EUD27" s="142"/>
      <c r="EUE27" s="142"/>
      <c r="EUF27" s="142"/>
      <c r="EUG27" s="142"/>
      <c r="EUH27" s="142"/>
      <c r="EUI27" s="142"/>
      <c r="EUJ27" s="142"/>
      <c r="EUK27" s="142"/>
      <c r="EUL27" s="142"/>
      <c r="EUM27" s="142"/>
      <c r="EUN27" s="142"/>
      <c r="EUO27" s="142"/>
      <c r="EUP27" s="142"/>
      <c r="EUQ27" s="142"/>
      <c r="EUR27" s="142"/>
      <c r="EUS27" s="142"/>
      <c r="EUT27" s="142"/>
      <c r="EUU27" s="142"/>
      <c r="EUV27" s="142"/>
      <c r="EUW27" s="142"/>
      <c r="EUX27" s="142"/>
      <c r="EUY27" s="142"/>
      <c r="EUZ27" s="142"/>
      <c r="EVA27" s="142"/>
      <c r="EVB27" s="142"/>
      <c r="EVC27" s="142"/>
      <c r="EVD27" s="142"/>
      <c r="EVE27" s="142"/>
      <c r="EVF27" s="142"/>
      <c r="EVG27" s="142"/>
      <c r="EVH27" s="142"/>
      <c r="EVI27" s="142"/>
      <c r="EVJ27" s="142"/>
      <c r="EVK27" s="142"/>
      <c r="EVL27" s="142"/>
      <c r="EVM27" s="142"/>
      <c r="EVN27" s="142"/>
      <c r="EVO27" s="142"/>
      <c r="EVP27" s="142"/>
      <c r="EVQ27" s="142"/>
      <c r="EVR27" s="142"/>
      <c r="EVS27" s="142"/>
      <c r="EVT27" s="142"/>
      <c r="EVU27" s="142"/>
      <c r="EVV27" s="142"/>
      <c r="EVW27" s="142"/>
      <c r="EVX27" s="142"/>
      <c r="EVY27" s="142"/>
      <c r="EVZ27" s="142"/>
      <c r="EWA27" s="142"/>
      <c r="EWB27" s="142"/>
      <c r="EWC27" s="142"/>
      <c r="EWD27" s="142"/>
      <c r="EWE27" s="142"/>
      <c r="EWF27" s="142"/>
      <c r="EWG27" s="142"/>
      <c r="EWH27" s="142"/>
      <c r="EWI27" s="142"/>
      <c r="EWJ27" s="142"/>
      <c r="EWK27" s="142"/>
      <c r="EWL27" s="142"/>
      <c r="EWM27" s="142"/>
      <c r="EWN27" s="142"/>
      <c r="EWO27" s="142"/>
      <c r="EWP27" s="142"/>
      <c r="EWQ27" s="142"/>
      <c r="EWR27" s="142"/>
      <c r="EWS27" s="142"/>
      <c r="EWT27" s="142"/>
      <c r="EWU27" s="142"/>
      <c r="EWV27" s="142"/>
      <c r="EWW27" s="142"/>
      <c r="EWX27" s="142"/>
      <c r="EWY27" s="142"/>
      <c r="EWZ27" s="142"/>
      <c r="EXA27" s="142"/>
      <c r="EXB27" s="142"/>
      <c r="EXC27" s="142"/>
      <c r="EXD27" s="142"/>
      <c r="EXE27" s="142"/>
      <c r="EXF27" s="142"/>
      <c r="EXG27" s="142"/>
      <c r="EXH27" s="142"/>
      <c r="EXI27" s="142"/>
      <c r="EXJ27" s="142"/>
      <c r="EXK27" s="142"/>
      <c r="EXL27" s="142"/>
      <c r="EXM27" s="142"/>
      <c r="EXN27" s="142"/>
      <c r="EXO27" s="142"/>
      <c r="EXP27" s="142"/>
      <c r="EXQ27" s="142"/>
      <c r="EXR27" s="142"/>
      <c r="EXS27" s="142"/>
      <c r="EXT27" s="142"/>
      <c r="EXU27" s="142"/>
      <c r="EXV27" s="142"/>
      <c r="EXW27" s="142"/>
      <c r="EXX27" s="142"/>
      <c r="EXY27" s="142"/>
      <c r="EXZ27" s="142"/>
      <c r="EYA27" s="142"/>
      <c r="EYB27" s="142"/>
      <c r="EYC27" s="142"/>
      <c r="EYD27" s="142"/>
      <c r="EYE27" s="142"/>
      <c r="EYF27" s="142"/>
      <c r="EYG27" s="142"/>
      <c r="EYH27" s="142"/>
      <c r="EYI27" s="142"/>
      <c r="EYJ27" s="142"/>
      <c r="EYK27" s="142"/>
      <c r="EYL27" s="142"/>
      <c r="EYM27" s="142"/>
      <c r="EYN27" s="142"/>
      <c r="EYO27" s="142"/>
      <c r="EYP27" s="142"/>
      <c r="EYQ27" s="142"/>
      <c r="EYR27" s="142"/>
      <c r="EYS27" s="142"/>
      <c r="EYT27" s="142"/>
      <c r="EYU27" s="142"/>
      <c r="EYV27" s="142"/>
      <c r="EYW27" s="142"/>
      <c r="EYX27" s="142"/>
      <c r="EYY27" s="142"/>
      <c r="EYZ27" s="142"/>
      <c r="EZA27" s="142"/>
      <c r="EZB27" s="142"/>
      <c r="EZC27" s="142"/>
      <c r="EZD27" s="142"/>
      <c r="EZE27" s="142"/>
      <c r="EZF27" s="142"/>
      <c r="EZG27" s="142"/>
      <c r="EZH27" s="142"/>
      <c r="EZI27" s="142"/>
      <c r="EZJ27" s="142"/>
      <c r="EZK27" s="142"/>
      <c r="EZL27" s="142"/>
      <c r="EZM27" s="142"/>
      <c r="EZN27" s="142"/>
      <c r="EZO27" s="142"/>
      <c r="EZP27" s="142"/>
      <c r="EZQ27" s="142"/>
      <c r="EZR27" s="142"/>
      <c r="EZS27" s="142"/>
      <c r="EZT27" s="142"/>
      <c r="EZU27" s="142"/>
      <c r="EZV27" s="142"/>
      <c r="EZW27" s="142"/>
      <c r="EZX27" s="142"/>
      <c r="EZY27" s="142"/>
      <c r="EZZ27" s="142"/>
      <c r="FAA27" s="142"/>
      <c r="FAB27" s="142"/>
      <c r="FAC27" s="142"/>
      <c r="FAD27" s="142"/>
      <c r="FAE27" s="142"/>
      <c r="FAF27" s="142"/>
      <c r="FAG27" s="142"/>
      <c r="FAH27" s="142"/>
      <c r="FAI27" s="142"/>
      <c r="FAJ27" s="142"/>
      <c r="FAK27" s="142"/>
      <c r="FAL27" s="142"/>
      <c r="FAM27" s="142"/>
      <c r="FAN27" s="142"/>
      <c r="FAO27" s="142"/>
      <c r="FAP27" s="142"/>
      <c r="FAQ27" s="142"/>
      <c r="FAR27" s="142"/>
      <c r="FAS27" s="142"/>
      <c r="FAT27" s="142"/>
      <c r="FAU27" s="142"/>
      <c r="FAV27" s="142"/>
      <c r="FAW27" s="142"/>
      <c r="FAX27" s="142"/>
      <c r="FAY27" s="142"/>
      <c r="FAZ27" s="142"/>
      <c r="FBA27" s="142"/>
      <c r="FBB27" s="142"/>
      <c r="FBC27" s="142"/>
      <c r="FBD27" s="142"/>
      <c r="FBE27" s="142"/>
      <c r="FBF27" s="142"/>
      <c r="FBG27" s="142"/>
      <c r="FBH27" s="142"/>
      <c r="FBI27" s="142"/>
      <c r="FBJ27" s="142"/>
      <c r="FBK27" s="142"/>
      <c r="FBL27" s="142"/>
      <c r="FBM27" s="142"/>
      <c r="FBN27" s="142"/>
      <c r="FBO27" s="142"/>
      <c r="FBP27" s="142"/>
      <c r="FBQ27" s="142"/>
      <c r="FBR27" s="142"/>
      <c r="FBS27" s="142"/>
      <c r="FBT27" s="142"/>
      <c r="FBU27" s="142"/>
      <c r="FBV27" s="142"/>
      <c r="FBW27" s="142"/>
      <c r="FBX27" s="142"/>
      <c r="FBY27" s="142"/>
      <c r="FBZ27" s="142"/>
      <c r="FCA27" s="142"/>
      <c r="FCB27" s="142"/>
      <c r="FCC27" s="142"/>
      <c r="FCD27" s="142"/>
      <c r="FCE27" s="142"/>
      <c r="FCF27" s="142"/>
      <c r="FCG27" s="142"/>
      <c r="FCH27" s="142"/>
      <c r="FCI27" s="142"/>
      <c r="FCJ27" s="142"/>
      <c r="FCK27" s="142"/>
      <c r="FCL27" s="142"/>
      <c r="FCM27" s="142"/>
      <c r="FCN27" s="142"/>
      <c r="FCO27" s="142"/>
      <c r="FCP27" s="142"/>
      <c r="FCQ27" s="142"/>
      <c r="FCR27" s="142"/>
      <c r="FCS27" s="142"/>
      <c r="FCT27" s="142"/>
      <c r="FCU27" s="142"/>
      <c r="FCV27" s="142"/>
      <c r="FCW27" s="142"/>
      <c r="FCX27" s="142"/>
      <c r="FCY27" s="142"/>
      <c r="FCZ27" s="142"/>
      <c r="FDA27" s="142"/>
      <c r="FDB27" s="142"/>
      <c r="FDC27" s="142"/>
      <c r="FDD27" s="142"/>
      <c r="FDE27" s="142"/>
      <c r="FDF27" s="142"/>
      <c r="FDG27" s="142"/>
      <c r="FDH27" s="142"/>
      <c r="FDI27" s="142"/>
      <c r="FDJ27" s="142"/>
      <c r="FDK27" s="142"/>
      <c r="FDL27" s="142"/>
      <c r="FDM27" s="142"/>
      <c r="FDN27" s="142"/>
      <c r="FDO27" s="142"/>
      <c r="FDP27" s="142"/>
      <c r="FDQ27" s="142"/>
      <c r="FDR27" s="142"/>
      <c r="FDS27" s="142"/>
      <c r="FDT27" s="142"/>
      <c r="FDU27" s="142"/>
      <c r="FDV27" s="142"/>
      <c r="FDW27" s="142"/>
      <c r="FDX27" s="142"/>
      <c r="FDY27" s="142"/>
      <c r="FDZ27" s="142"/>
      <c r="FEA27" s="142"/>
      <c r="FEB27" s="142"/>
      <c r="FEC27" s="142"/>
      <c r="FED27" s="142"/>
      <c r="FEE27" s="142"/>
      <c r="FEF27" s="142"/>
      <c r="FEG27" s="142"/>
      <c r="FEH27" s="142"/>
      <c r="FEI27" s="142"/>
      <c r="FEJ27" s="142"/>
      <c r="FEK27" s="142"/>
      <c r="FEL27" s="142"/>
      <c r="FEM27" s="142"/>
      <c r="FEN27" s="142"/>
      <c r="FEO27" s="142"/>
      <c r="FEP27" s="142"/>
      <c r="FEQ27" s="142"/>
      <c r="FER27" s="142"/>
      <c r="FES27" s="142"/>
      <c r="FET27" s="142"/>
      <c r="FEU27" s="142"/>
      <c r="FEV27" s="142"/>
      <c r="FEW27" s="142"/>
      <c r="FEX27" s="142"/>
      <c r="FEY27" s="142"/>
      <c r="FEZ27" s="142"/>
      <c r="FFA27" s="142"/>
      <c r="FFB27" s="142"/>
      <c r="FFC27" s="142"/>
      <c r="FFD27" s="142"/>
      <c r="FFE27" s="142"/>
      <c r="FFF27" s="142"/>
      <c r="FFG27" s="142"/>
      <c r="FFH27" s="142"/>
      <c r="FFI27" s="142"/>
      <c r="FFJ27" s="142"/>
      <c r="FFK27" s="142"/>
      <c r="FFL27" s="142"/>
      <c r="FFM27" s="142"/>
      <c r="FFN27" s="142"/>
      <c r="FFO27" s="142"/>
      <c r="FFP27" s="142"/>
      <c r="FFQ27" s="142"/>
      <c r="FFR27" s="142"/>
      <c r="FFS27" s="142"/>
      <c r="FFT27" s="142"/>
      <c r="FFU27" s="142"/>
      <c r="FFV27" s="142"/>
      <c r="FFW27" s="142"/>
      <c r="FFX27" s="142"/>
      <c r="FFY27" s="142"/>
      <c r="FFZ27" s="142"/>
      <c r="FGA27" s="142"/>
      <c r="FGB27" s="142"/>
      <c r="FGC27" s="142"/>
      <c r="FGD27" s="142"/>
      <c r="FGE27" s="142"/>
      <c r="FGF27" s="142"/>
      <c r="FGG27" s="142"/>
      <c r="FGH27" s="142"/>
      <c r="FGI27" s="142"/>
      <c r="FGJ27" s="142"/>
      <c r="FGK27" s="142"/>
      <c r="FGL27" s="142"/>
      <c r="FGM27" s="142"/>
      <c r="FGN27" s="142"/>
      <c r="FGO27" s="142"/>
      <c r="FGP27" s="142"/>
      <c r="FGQ27" s="142"/>
      <c r="FGR27" s="142"/>
      <c r="FGS27" s="142"/>
      <c r="FGT27" s="142"/>
      <c r="FGU27" s="142"/>
      <c r="FGV27" s="142"/>
      <c r="FGW27" s="142"/>
      <c r="FGX27" s="142"/>
      <c r="FGY27" s="142"/>
      <c r="FGZ27" s="142"/>
      <c r="FHA27" s="142"/>
      <c r="FHB27" s="142"/>
      <c r="FHC27" s="142"/>
      <c r="FHD27" s="142"/>
      <c r="FHE27" s="142"/>
      <c r="FHF27" s="142"/>
      <c r="FHG27" s="142"/>
      <c r="FHH27" s="142"/>
      <c r="FHI27" s="142"/>
      <c r="FHJ27" s="142"/>
      <c r="FHK27" s="142"/>
      <c r="FHL27" s="142"/>
      <c r="FHM27" s="142"/>
      <c r="FHN27" s="142"/>
      <c r="FHO27" s="142"/>
      <c r="FHP27" s="142"/>
      <c r="FHQ27" s="142"/>
      <c r="FHR27" s="142"/>
      <c r="FHS27" s="142"/>
      <c r="FHT27" s="142"/>
      <c r="FHU27" s="142"/>
      <c r="FHV27" s="142"/>
      <c r="FHW27" s="142"/>
      <c r="FHX27" s="142"/>
      <c r="FHY27" s="142"/>
      <c r="FHZ27" s="142"/>
      <c r="FIA27" s="142"/>
      <c r="FIB27" s="142"/>
      <c r="FIC27" s="142"/>
      <c r="FID27" s="142"/>
      <c r="FIE27" s="142"/>
      <c r="FIF27" s="142"/>
      <c r="FIG27" s="142"/>
      <c r="FIH27" s="142"/>
      <c r="FII27" s="142"/>
      <c r="FIJ27" s="142"/>
      <c r="FIK27" s="142"/>
      <c r="FIL27" s="142"/>
      <c r="FIM27" s="142"/>
      <c r="FIN27" s="142"/>
      <c r="FIO27" s="142"/>
      <c r="FIP27" s="142"/>
      <c r="FIQ27" s="142"/>
      <c r="FIR27" s="142"/>
      <c r="FIS27" s="142"/>
      <c r="FIT27" s="142"/>
      <c r="FIU27" s="142"/>
      <c r="FIV27" s="142"/>
      <c r="FIW27" s="142"/>
      <c r="FIX27" s="142"/>
      <c r="FIY27" s="142"/>
      <c r="FIZ27" s="142"/>
      <c r="FJA27" s="142"/>
      <c r="FJB27" s="142"/>
      <c r="FJC27" s="142"/>
      <c r="FJD27" s="142"/>
      <c r="FJE27" s="142"/>
      <c r="FJF27" s="142"/>
      <c r="FJG27" s="142"/>
      <c r="FJH27" s="142"/>
      <c r="FJI27" s="142"/>
      <c r="FJJ27" s="142"/>
      <c r="FJK27" s="142"/>
      <c r="FJL27" s="142"/>
      <c r="FJM27" s="142"/>
      <c r="FJN27" s="142"/>
      <c r="FJO27" s="142"/>
      <c r="FJP27" s="142"/>
      <c r="FJQ27" s="142"/>
      <c r="FJR27" s="142"/>
      <c r="FJS27" s="142"/>
      <c r="FJT27" s="142"/>
      <c r="FJU27" s="142"/>
      <c r="FJV27" s="142"/>
      <c r="FJW27" s="142"/>
      <c r="FJX27" s="142"/>
      <c r="FJY27" s="142"/>
      <c r="FJZ27" s="142"/>
      <c r="FKA27" s="142"/>
      <c r="FKB27" s="142"/>
      <c r="FKC27" s="142"/>
      <c r="FKD27" s="142"/>
      <c r="FKE27" s="142"/>
      <c r="FKF27" s="142"/>
      <c r="FKG27" s="142"/>
      <c r="FKH27" s="142"/>
      <c r="FKI27" s="142"/>
      <c r="FKJ27" s="142"/>
      <c r="FKK27" s="142"/>
      <c r="FKL27" s="142"/>
      <c r="FKM27" s="142"/>
      <c r="FKN27" s="142"/>
      <c r="FKO27" s="142"/>
      <c r="FKP27" s="142"/>
      <c r="FKQ27" s="142"/>
      <c r="FKR27" s="142"/>
      <c r="FKS27" s="142"/>
      <c r="FKT27" s="142"/>
      <c r="FKU27" s="142"/>
      <c r="FKV27" s="142"/>
      <c r="FKW27" s="142"/>
      <c r="FKX27" s="142"/>
      <c r="FKY27" s="142"/>
      <c r="FKZ27" s="142"/>
      <c r="FLA27" s="142"/>
      <c r="FLB27" s="142"/>
      <c r="FLC27" s="142"/>
      <c r="FLD27" s="142"/>
      <c r="FLE27" s="142"/>
      <c r="FLF27" s="142"/>
      <c r="FLG27" s="142"/>
      <c r="FLH27" s="142"/>
      <c r="FLI27" s="142"/>
      <c r="FLJ27" s="142"/>
      <c r="FLK27" s="142"/>
      <c r="FLL27" s="142"/>
      <c r="FLM27" s="142"/>
      <c r="FLN27" s="142"/>
      <c r="FLO27" s="142"/>
      <c r="FLP27" s="142"/>
      <c r="FLQ27" s="142"/>
      <c r="FLR27" s="142"/>
      <c r="FLS27" s="142"/>
      <c r="FLT27" s="142"/>
      <c r="FLU27" s="142"/>
      <c r="FLV27" s="142"/>
      <c r="FLW27" s="142"/>
      <c r="FLX27" s="142"/>
      <c r="FLY27" s="142"/>
      <c r="FLZ27" s="142"/>
      <c r="FMA27" s="142"/>
      <c r="FMB27" s="142"/>
      <c r="FMC27" s="142"/>
      <c r="FMD27" s="142"/>
      <c r="FME27" s="142"/>
      <c r="FMF27" s="142"/>
      <c r="FMG27" s="142"/>
      <c r="FMH27" s="142"/>
      <c r="FMI27" s="142"/>
      <c r="FMJ27" s="142"/>
      <c r="FMK27" s="142"/>
      <c r="FML27" s="142"/>
      <c r="FMM27" s="142"/>
      <c r="FMN27" s="142"/>
      <c r="FMO27" s="142"/>
      <c r="FMP27" s="142"/>
      <c r="FMQ27" s="142"/>
      <c r="FMR27" s="142"/>
      <c r="FMS27" s="142"/>
      <c r="FMT27" s="142"/>
      <c r="FMU27" s="142"/>
      <c r="FMV27" s="142"/>
      <c r="FMW27" s="142"/>
      <c r="FMX27" s="142"/>
      <c r="FMY27" s="142"/>
      <c r="FMZ27" s="142"/>
      <c r="FNA27" s="142"/>
      <c r="FNB27" s="142"/>
      <c r="FNC27" s="142"/>
      <c r="FND27" s="142"/>
      <c r="FNE27" s="142"/>
      <c r="FNF27" s="142"/>
      <c r="FNG27" s="142"/>
      <c r="FNH27" s="142"/>
      <c r="FNI27" s="142"/>
      <c r="FNJ27" s="142"/>
      <c r="FNK27" s="142"/>
      <c r="FNL27" s="142"/>
      <c r="FNM27" s="142"/>
      <c r="FNN27" s="142"/>
      <c r="FNO27" s="142"/>
      <c r="FNP27" s="142"/>
      <c r="FNQ27" s="142"/>
      <c r="FNR27" s="142"/>
      <c r="FNS27" s="142"/>
      <c r="FNT27" s="142"/>
      <c r="FNU27" s="142"/>
      <c r="FNV27" s="142"/>
      <c r="FNW27" s="142"/>
      <c r="FNX27" s="142"/>
      <c r="FNY27" s="142"/>
      <c r="FNZ27" s="142"/>
      <c r="FOA27" s="142"/>
      <c r="FOB27" s="142"/>
      <c r="FOC27" s="142"/>
      <c r="FOD27" s="142"/>
      <c r="FOE27" s="142"/>
      <c r="FOF27" s="142"/>
      <c r="FOG27" s="142"/>
      <c r="FOH27" s="142"/>
      <c r="FOI27" s="142"/>
      <c r="FOJ27" s="142"/>
      <c r="FOK27" s="142"/>
      <c r="FOL27" s="142"/>
      <c r="FOM27" s="142"/>
      <c r="FON27" s="142"/>
      <c r="FOO27" s="142"/>
      <c r="FOP27" s="142"/>
      <c r="FOQ27" s="142"/>
      <c r="FOR27" s="142"/>
      <c r="FOS27" s="142"/>
      <c r="FOT27" s="142"/>
      <c r="FOU27" s="142"/>
      <c r="FOV27" s="142"/>
      <c r="FOW27" s="142"/>
      <c r="FOX27" s="142"/>
      <c r="FOY27" s="142"/>
      <c r="FOZ27" s="142"/>
      <c r="FPA27" s="142"/>
      <c r="FPB27" s="142"/>
      <c r="FPC27" s="142"/>
      <c r="FPD27" s="142"/>
      <c r="FPE27" s="142"/>
      <c r="FPF27" s="142"/>
      <c r="FPG27" s="142"/>
      <c r="FPH27" s="142"/>
      <c r="FPI27" s="142"/>
      <c r="FPJ27" s="142"/>
      <c r="FPK27" s="142"/>
      <c r="FPL27" s="142"/>
      <c r="FPM27" s="142"/>
      <c r="FPN27" s="142"/>
      <c r="FPO27" s="142"/>
      <c r="FPP27" s="142"/>
      <c r="FPQ27" s="142"/>
      <c r="FPR27" s="142"/>
      <c r="FPS27" s="142"/>
      <c r="FPT27" s="142"/>
      <c r="FPU27" s="142"/>
      <c r="FPV27" s="142"/>
      <c r="FPW27" s="142"/>
      <c r="FPX27" s="142"/>
      <c r="FPY27" s="142"/>
      <c r="FPZ27" s="142"/>
      <c r="FQA27" s="142"/>
      <c r="FQB27" s="142"/>
      <c r="FQC27" s="142"/>
      <c r="FQD27" s="142"/>
      <c r="FQE27" s="142"/>
      <c r="FQF27" s="142"/>
      <c r="FQG27" s="142"/>
      <c r="FQH27" s="142"/>
      <c r="FQI27" s="142"/>
      <c r="FQJ27" s="142"/>
      <c r="FQK27" s="142"/>
      <c r="FQL27" s="142"/>
      <c r="FQM27" s="142"/>
      <c r="FQN27" s="142"/>
      <c r="FQO27" s="142"/>
      <c r="FQP27" s="142"/>
      <c r="FQQ27" s="142"/>
      <c r="FQR27" s="142"/>
      <c r="FQS27" s="142"/>
      <c r="FQT27" s="142"/>
      <c r="FQU27" s="142"/>
      <c r="FQV27" s="142"/>
      <c r="FQW27" s="142"/>
      <c r="FQX27" s="142"/>
      <c r="FQY27" s="142"/>
      <c r="FQZ27" s="142"/>
      <c r="FRA27" s="142"/>
      <c r="FRB27" s="142"/>
      <c r="FRC27" s="142"/>
      <c r="FRD27" s="142"/>
      <c r="FRE27" s="142"/>
      <c r="FRF27" s="142"/>
      <c r="FRG27" s="142"/>
      <c r="FRH27" s="142"/>
      <c r="FRI27" s="142"/>
      <c r="FRJ27" s="142"/>
      <c r="FRK27" s="142"/>
      <c r="FRL27" s="142"/>
      <c r="FRM27" s="142"/>
      <c r="FRN27" s="142"/>
      <c r="FRO27" s="142"/>
      <c r="FRP27" s="142"/>
      <c r="FRQ27" s="142"/>
      <c r="FRR27" s="142"/>
      <c r="FRS27" s="142"/>
      <c r="FRT27" s="142"/>
      <c r="FRU27" s="142"/>
      <c r="FRV27" s="142"/>
      <c r="FRW27" s="142"/>
      <c r="FRX27" s="142"/>
      <c r="FRY27" s="142"/>
      <c r="FRZ27" s="142"/>
      <c r="FSA27" s="142"/>
      <c r="FSB27" s="142"/>
      <c r="FSC27" s="142"/>
      <c r="FSD27" s="142"/>
      <c r="FSE27" s="142"/>
      <c r="FSF27" s="142"/>
      <c r="FSG27" s="142"/>
      <c r="FSH27" s="142"/>
      <c r="FSI27" s="142"/>
      <c r="FSJ27" s="142"/>
      <c r="FSK27" s="142"/>
      <c r="FSL27" s="142"/>
      <c r="FSM27" s="142"/>
      <c r="FSN27" s="142"/>
      <c r="FSO27" s="142"/>
      <c r="FSP27" s="142"/>
      <c r="FSQ27" s="142"/>
      <c r="FSR27" s="142"/>
      <c r="FSS27" s="142"/>
      <c r="FST27" s="142"/>
      <c r="FSU27" s="142"/>
      <c r="FSV27" s="142"/>
      <c r="FSW27" s="142"/>
      <c r="FSX27" s="142"/>
      <c r="FSY27" s="142"/>
      <c r="FSZ27" s="142"/>
      <c r="FTA27" s="142"/>
      <c r="FTB27" s="142"/>
      <c r="FTC27" s="142"/>
      <c r="FTD27" s="142"/>
      <c r="FTE27" s="142"/>
      <c r="FTF27" s="142"/>
      <c r="FTG27" s="142"/>
      <c r="FTH27" s="142"/>
      <c r="FTI27" s="142"/>
      <c r="FTJ27" s="142"/>
      <c r="FTK27" s="142"/>
      <c r="FTL27" s="142"/>
      <c r="FTM27" s="142"/>
      <c r="FTN27" s="142"/>
      <c r="FTO27" s="142"/>
      <c r="FTP27" s="142"/>
      <c r="FTQ27" s="142"/>
      <c r="FTR27" s="142"/>
      <c r="FTS27" s="142"/>
      <c r="FTT27" s="142"/>
      <c r="FTU27" s="142"/>
      <c r="FTV27" s="142"/>
      <c r="FTW27" s="142"/>
      <c r="FTX27" s="142"/>
      <c r="FTY27" s="142"/>
      <c r="FTZ27" s="142"/>
      <c r="FUA27" s="142"/>
      <c r="FUB27" s="142"/>
      <c r="FUC27" s="142"/>
      <c r="FUD27" s="142"/>
      <c r="FUE27" s="142"/>
      <c r="FUF27" s="142"/>
      <c r="FUG27" s="142"/>
      <c r="FUH27" s="142"/>
      <c r="FUI27" s="142"/>
      <c r="FUJ27" s="142"/>
      <c r="FUK27" s="142"/>
      <c r="FUL27" s="142"/>
      <c r="FUM27" s="142"/>
      <c r="FUN27" s="142"/>
      <c r="FUO27" s="142"/>
      <c r="FUP27" s="142"/>
      <c r="FUQ27" s="142"/>
      <c r="FUR27" s="142"/>
      <c r="FUS27" s="142"/>
      <c r="FUT27" s="142"/>
      <c r="FUU27" s="142"/>
      <c r="FUV27" s="142"/>
      <c r="FUW27" s="142"/>
      <c r="FUX27" s="142"/>
      <c r="FUY27" s="142"/>
      <c r="FUZ27" s="142"/>
      <c r="FVA27" s="142"/>
      <c r="FVB27" s="142"/>
      <c r="FVC27" s="142"/>
      <c r="FVD27" s="142"/>
      <c r="FVE27" s="142"/>
      <c r="FVF27" s="142"/>
      <c r="FVG27" s="142"/>
      <c r="FVH27" s="142"/>
      <c r="FVI27" s="142"/>
      <c r="FVJ27" s="142"/>
      <c r="FVK27" s="142"/>
      <c r="FVL27" s="142"/>
      <c r="FVM27" s="142"/>
      <c r="FVN27" s="142"/>
      <c r="FVO27" s="142"/>
      <c r="FVP27" s="142"/>
      <c r="FVQ27" s="142"/>
      <c r="FVR27" s="142"/>
      <c r="FVS27" s="142"/>
      <c r="FVT27" s="142"/>
      <c r="FVU27" s="142"/>
      <c r="FVV27" s="142"/>
      <c r="FVW27" s="142"/>
      <c r="FVX27" s="142"/>
      <c r="FVY27" s="142"/>
      <c r="FVZ27" s="142"/>
      <c r="FWA27" s="142"/>
      <c r="FWB27" s="142"/>
      <c r="FWC27" s="142"/>
      <c r="FWD27" s="142"/>
      <c r="FWE27" s="142"/>
      <c r="FWF27" s="142"/>
      <c r="FWG27" s="142"/>
      <c r="FWH27" s="142"/>
      <c r="FWI27" s="142"/>
      <c r="FWJ27" s="142"/>
      <c r="FWK27" s="142"/>
      <c r="FWL27" s="142"/>
      <c r="FWM27" s="142"/>
      <c r="FWN27" s="142"/>
      <c r="FWO27" s="142"/>
      <c r="FWP27" s="142"/>
      <c r="FWQ27" s="142"/>
      <c r="FWR27" s="142"/>
      <c r="FWS27" s="142"/>
      <c r="FWT27" s="142"/>
      <c r="FWU27" s="142"/>
      <c r="FWV27" s="142"/>
      <c r="FWW27" s="142"/>
      <c r="FWX27" s="142"/>
      <c r="FWY27" s="142"/>
      <c r="FWZ27" s="142"/>
      <c r="FXA27" s="142"/>
      <c r="FXB27" s="142"/>
      <c r="FXC27" s="142"/>
      <c r="FXD27" s="142"/>
      <c r="FXE27" s="142"/>
      <c r="FXF27" s="142"/>
      <c r="FXG27" s="142"/>
      <c r="FXH27" s="142"/>
      <c r="FXI27" s="142"/>
      <c r="FXJ27" s="142"/>
      <c r="FXK27" s="142"/>
      <c r="FXL27" s="142"/>
      <c r="FXM27" s="142"/>
      <c r="FXN27" s="142"/>
      <c r="FXO27" s="142"/>
      <c r="FXP27" s="142"/>
      <c r="FXQ27" s="142"/>
      <c r="FXR27" s="142"/>
      <c r="FXS27" s="142"/>
      <c r="FXT27" s="142"/>
      <c r="FXU27" s="142"/>
      <c r="FXV27" s="142"/>
      <c r="FXW27" s="142"/>
      <c r="FXX27" s="142"/>
      <c r="FXY27" s="142"/>
      <c r="FXZ27" s="142"/>
      <c r="FYA27" s="142"/>
      <c r="FYB27" s="142"/>
      <c r="FYC27" s="142"/>
      <c r="FYD27" s="142"/>
      <c r="FYE27" s="142"/>
      <c r="FYF27" s="142"/>
      <c r="FYG27" s="142"/>
      <c r="FYH27" s="142"/>
      <c r="FYI27" s="142"/>
      <c r="FYJ27" s="142"/>
      <c r="FYK27" s="142"/>
      <c r="FYL27" s="142"/>
      <c r="FYM27" s="142"/>
      <c r="FYN27" s="142"/>
      <c r="FYO27" s="142"/>
      <c r="FYP27" s="142"/>
      <c r="FYQ27" s="142"/>
      <c r="FYR27" s="142"/>
      <c r="FYS27" s="142"/>
      <c r="FYT27" s="142"/>
      <c r="FYU27" s="142"/>
      <c r="FYV27" s="142"/>
      <c r="FYW27" s="142"/>
      <c r="FYX27" s="142"/>
      <c r="FYY27" s="142"/>
      <c r="FYZ27" s="142"/>
      <c r="FZA27" s="142"/>
      <c r="FZB27" s="142"/>
      <c r="FZC27" s="142"/>
      <c r="FZD27" s="142"/>
      <c r="FZE27" s="142"/>
      <c r="FZF27" s="142"/>
      <c r="FZG27" s="142"/>
      <c r="FZH27" s="142"/>
      <c r="FZI27" s="142"/>
      <c r="FZJ27" s="142"/>
      <c r="FZK27" s="142"/>
      <c r="FZL27" s="142"/>
      <c r="FZM27" s="142"/>
      <c r="FZN27" s="142"/>
      <c r="FZO27" s="142"/>
      <c r="FZP27" s="142"/>
      <c r="FZQ27" s="142"/>
      <c r="FZR27" s="142"/>
      <c r="FZS27" s="142"/>
      <c r="FZT27" s="142"/>
      <c r="FZU27" s="142"/>
      <c r="FZV27" s="142"/>
      <c r="FZW27" s="142"/>
      <c r="FZX27" s="142"/>
      <c r="FZY27" s="142"/>
      <c r="FZZ27" s="142"/>
      <c r="GAA27" s="142"/>
      <c r="GAB27" s="142"/>
      <c r="GAC27" s="142"/>
      <c r="GAD27" s="142"/>
      <c r="GAE27" s="142"/>
      <c r="GAF27" s="142"/>
      <c r="GAG27" s="142"/>
      <c r="GAH27" s="142"/>
      <c r="GAI27" s="142"/>
      <c r="GAJ27" s="142"/>
      <c r="GAK27" s="142"/>
      <c r="GAL27" s="142"/>
      <c r="GAM27" s="142"/>
      <c r="GAN27" s="142"/>
      <c r="GAO27" s="142"/>
      <c r="GAP27" s="142"/>
      <c r="GAQ27" s="142"/>
      <c r="GAR27" s="142"/>
      <c r="GAS27" s="142"/>
      <c r="GAT27" s="142"/>
      <c r="GAU27" s="142"/>
      <c r="GAV27" s="142"/>
      <c r="GAW27" s="142"/>
      <c r="GAX27" s="142"/>
      <c r="GAY27" s="142"/>
      <c r="GAZ27" s="142"/>
      <c r="GBA27" s="142"/>
      <c r="GBB27" s="142"/>
      <c r="GBC27" s="142"/>
      <c r="GBD27" s="142"/>
      <c r="GBE27" s="142"/>
      <c r="GBF27" s="142"/>
      <c r="GBG27" s="142"/>
      <c r="GBH27" s="142"/>
      <c r="GBI27" s="142"/>
      <c r="GBJ27" s="142"/>
      <c r="GBK27" s="142"/>
      <c r="GBL27" s="142"/>
      <c r="GBM27" s="142"/>
      <c r="GBN27" s="142"/>
      <c r="GBO27" s="142"/>
      <c r="GBP27" s="142"/>
      <c r="GBQ27" s="142"/>
      <c r="GBR27" s="142"/>
      <c r="GBS27" s="142"/>
      <c r="GBT27" s="142"/>
      <c r="GBU27" s="142"/>
      <c r="GBV27" s="142"/>
      <c r="GBW27" s="142"/>
      <c r="GBX27" s="142"/>
      <c r="GBY27" s="142"/>
      <c r="GBZ27" s="142"/>
      <c r="GCA27" s="142"/>
      <c r="GCB27" s="142"/>
      <c r="GCC27" s="142"/>
      <c r="GCD27" s="142"/>
      <c r="GCE27" s="142"/>
      <c r="GCF27" s="142"/>
      <c r="GCG27" s="142"/>
      <c r="GCH27" s="142"/>
      <c r="GCI27" s="142"/>
      <c r="GCJ27" s="142"/>
      <c r="GCK27" s="142"/>
      <c r="GCL27" s="142"/>
      <c r="GCM27" s="142"/>
      <c r="GCN27" s="142"/>
      <c r="GCO27" s="142"/>
      <c r="GCP27" s="142"/>
      <c r="GCQ27" s="142"/>
      <c r="GCR27" s="142"/>
      <c r="GCS27" s="142"/>
      <c r="GCT27" s="142"/>
      <c r="GCU27" s="142"/>
      <c r="GCV27" s="142"/>
      <c r="GCW27" s="142"/>
      <c r="GCX27" s="142"/>
      <c r="GCY27" s="142"/>
      <c r="GCZ27" s="142"/>
      <c r="GDA27" s="142"/>
      <c r="GDB27" s="142"/>
      <c r="GDC27" s="142"/>
      <c r="GDD27" s="142"/>
      <c r="GDE27" s="142"/>
      <c r="GDF27" s="142"/>
      <c r="GDG27" s="142"/>
      <c r="GDH27" s="142"/>
      <c r="GDI27" s="142"/>
      <c r="GDJ27" s="142"/>
      <c r="GDK27" s="142"/>
      <c r="GDL27" s="142"/>
      <c r="GDM27" s="142"/>
      <c r="GDN27" s="142"/>
      <c r="GDO27" s="142"/>
      <c r="GDP27" s="142"/>
      <c r="GDQ27" s="142"/>
      <c r="GDR27" s="142"/>
      <c r="GDS27" s="142"/>
      <c r="GDT27" s="142"/>
      <c r="GDU27" s="142"/>
      <c r="GDV27" s="142"/>
      <c r="GDW27" s="142"/>
      <c r="GDX27" s="142"/>
      <c r="GDY27" s="142"/>
      <c r="GDZ27" s="142"/>
      <c r="GEA27" s="142"/>
      <c r="GEB27" s="142"/>
      <c r="GEC27" s="142"/>
      <c r="GED27" s="142"/>
      <c r="GEE27" s="142"/>
      <c r="GEF27" s="142"/>
      <c r="GEG27" s="142"/>
      <c r="GEH27" s="142"/>
      <c r="GEI27" s="142"/>
      <c r="GEJ27" s="142"/>
      <c r="GEK27" s="142"/>
      <c r="GEL27" s="142"/>
      <c r="GEM27" s="142"/>
      <c r="GEN27" s="142"/>
      <c r="GEO27" s="142"/>
      <c r="GEP27" s="142"/>
      <c r="GEQ27" s="142"/>
      <c r="GER27" s="142"/>
      <c r="GES27" s="142"/>
      <c r="GET27" s="142"/>
      <c r="GEU27" s="142"/>
      <c r="GEV27" s="142"/>
      <c r="GEW27" s="142"/>
      <c r="GEX27" s="142"/>
      <c r="GEY27" s="142"/>
      <c r="GEZ27" s="142"/>
      <c r="GFA27" s="142"/>
      <c r="GFB27" s="142"/>
      <c r="GFC27" s="142"/>
      <c r="GFD27" s="142"/>
      <c r="GFE27" s="142"/>
      <c r="GFF27" s="142"/>
      <c r="GFG27" s="142"/>
      <c r="GFH27" s="142"/>
      <c r="GFI27" s="142"/>
      <c r="GFJ27" s="142"/>
      <c r="GFK27" s="142"/>
      <c r="GFL27" s="142"/>
      <c r="GFM27" s="142"/>
      <c r="GFN27" s="142"/>
      <c r="GFO27" s="142"/>
      <c r="GFP27" s="142"/>
      <c r="GFQ27" s="142"/>
      <c r="GFR27" s="142"/>
      <c r="GFS27" s="142"/>
      <c r="GFT27" s="142"/>
      <c r="GFU27" s="142"/>
      <c r="GFV27" s="142"/>
      <c r="GFW27" s="142"/>
      <c r="GFX27" s="142"/>
      <c r="GFY27" s="142"/>
      <c r="GFZ27" s="142"/>
      <c r="GGA27" s="142"/>
      <c r="GGB27" s="142"/>
      <c r="GGC27" s="142"/>
      <c r="GGD27" s="142"/>
      <c r="GGE27" s="142"/>
      <c r="GGF27" s="142"/>
      <c r="GGG27" s="142"/>
      <c r="GGH27" s="142"/>
      <c r="GGI27" s="142"/>
      <c r="GGJ27" s="142"/>
      <c r="GGK27" s="142"/>
      <c r="GGL27" s="142"/>
      <c r="GGM27" s="142"/>
      <c r="GGN27" s="142"/>
      <c r="GGO27" s="142"/>
      <c r="GGP27" s="142"/>
      <c r="GGQ27" s="142"/>
      <c r="GGR27" s="142"/>
      <c r="GGS27" s="142"/>
      <c r="GGT27" s="142"/>
      <c r="GGU27" s="142"/>
      <c r="GGV27" s="142"/>
      <c r="GGW27" s="142"/>
      <c r="GGX27" s="142"/>
      <c r="GGY27" s="142"/>
      <c r="GGZ27" s="142"/>
      <c r="GHA27" s="142"/>
      <c r="GHB27" s="142"/>
      <c r="GHC27" s="142"/>
      <c r="GHD27" s="142"/>
      <c r="GHE27" s="142"/>
      <c r="GHF27" s="142"/>
      <c r="GHG27" s="142"/>
      <c r="GHH27" s="142"/>
      <c r="GHI27" s="142"/>
      <c r="GHJ27" s="142"/>
      <c r="GHK27" s="142"/>
      <c r="GHL27" s="142"/>
      <c r="GHM27" s="142"/>
      <c r="GHN27" s="142"/>
      <c r="GHO27" s="142"/>
      <c r="GHP27" s="142"/>
      <c r="GHQ27" s="142"/>
      <c r="GHR27" s="142"/>
      <c r="GHS27" s="142"/>
      <c r="GHT27" s="142"/>
      <c r="GHU27" s="142"/>
      <c r="GHV27" s="142"/>
      <c r="GHW27" s="142"/>
      <c r="GHX27" s="142"/>
      <c r="GHY27" s="142"/>
      <c r="GHZ27" s="142"/>
      <c r="GIA27" s="142"/>
      <c r="GIB27" s="142"/>
      <c r="GIC27" s="142"/>
      <c r="GID27" s="142"/>
      <c r="GIE27" s="142"/>
      <c r="GIF27" s="142"/>
      <c r="GIG27" s="142"/>
      <c r="GIH27" s="142"/>
      <c r="GII27" s="142"/>
      <c r="GIJ27" s="142"/>
      <c r="GIK27" s="142"/>
      <c r="GIL27" s="142"/>
      <c r="GIM27" s="142"/>
      <c r="GIN27" s="142"/>
      <c r="GIO27" s="142"/>
      <c r="GIP27" s="142"/>
      <c r="GIQ27" s="142"/>
      <c r="GIR27" s="142"/>
      <c r="GIS27" s="142"/>
      <c r="GIT27" s="142"/>
      <c r="GIU27" s="142"/>
      <c r="GIV27" s="142"/>
      <c r="GIW27" s="142"/>
      <c r="GIX27" s="142"/>
      <c r="GIY27" s="142"/>
      <c r="GIZ27" s="142"/>
      <c r="GJA27" s="142"/>
      <c r="GJB27" s="142"/>
      <c r="GJC27" s="142"/>
      <c r="GJD27" s="142"/>
      <c r="GJE27" s="142"/>
      <c r="GJF27" s="142"/>
      <c r="GJG27" s="142"/>
      <c r="GJH27" s="142"/>
      <c r="GJI27" s="142"/>
      <c r="GJJ27" s="142"/>
      <c r="GJK27" s="142"/>
      <c r="GJL27" s="142"/>
      <c r="GJM27" s="142"/>
      <c r="GJN27" s="142"/>
      <c r="GJO27" s="142"/>
      <c r="GJP27" s="142"/>
      <c r="GJQ27" s="142"/>
      <c r="GJR27" s="142"/>
      <c r="GJS27" s="142"/>
      <c r="GJT27" s="142"/>
      <c r="GJU27" s="142"/>
      <c r="GJV27" s="142"/>
      <c r="GJW27" s="142"/>
      <c r="GJX27" s="142"/>
      <c r="GJY27" s="142"/>
      <c r="GJZ27" s="142"/>
      <c r="GKA27" s="142"/>
      <c r="GKB27" s="142"/>
      <c r="GKC27" s="142"/>
      <c r="GKD27" s="142"/>
      <c r="GKE27" s="142"/>
      <c r="GKF27" s="142"/>
      <c r="GKG27" s="142"/>
      <c r="GKH27" s="142"/>
      <c r="GKI27" s="142"/>
      <c r="GKJ27" s="142"/>
      <c r="GKK27" s="142"/>
      <c r="GKL27" s="142"/>
      <c r="GKM27" s="142"/>
      <c r="GKN27" s="142"/>
      <c r="GKO27" s="142"/>
      <c r="GKP27" s="142"/>
      <c r="GKQ27" s="142"/>
      <c r="GKR27" s="142"/>
      <c r="GKS27" s="142"/>
      <c r="GKT27" s="142"/>
      <c r="GKU27" s="142"/>
      <c r="GKV27" s="142"/>
      <c r="GKW27" s="142"/>
      <c r="GKX27" s="142"/>
      <c r="GKY27" s="142"/>
      <c r="GKZ27" s="142"/>
      <c r="GLA27" s="142"/>
      <c r="GLB27" s="142"/>
      <c r="GLC27" s="142"/>
      <c r="GLD27" s="142"/>
      <c r="GLE27" s="142"/>
      <c r="GLF27" s="142"/>
      <c r="GLG27" s="142"/>
      <c r="GLH27" s="142"/>
      <c r="GLI27" s="142"/>
      <c r="GLJ27" s="142"/>
      <c r="GLK27" s="142"/>
      <c r="GLL27" s="142"/>
      <c r="GLM27" s="142"/>
      <c r="GLN27" s="142"/>
      <c r="GLO27" s="142"/>
      <c r="GLP27" s="142"/>
      <c r="GLQ27" s="142"/>
      <c r="GLR27" s="142"/>
      <c r="GLS27" s="142"/>
      <c r="GLT27" s="142"/>
      <c r="GLU27" s="142"/>
      <c r="GLV27" s="142"/>
      <c r="GLW27" s="142"/>
      <c r="GLX27" s="142"/>
      <c r="GLY27" s="142"/>
      <c r="GLZ27" s="142"/>
      <c r="GMA27" s="142"/>
      <c r="GMB27" s="142"/>
      <c r="GMC27" s="142"/>
      <c r="GMD27" s="142"/>
      <c r="GME27" s="142"/>
      <c r="GMF27" s="142"/>
      <c r="GMG27" s="142"/>
      <c r="GMH27" s="142"/>
      <c r="GMI27" s="142"/>
      <c r="GMJ27" s="142"/>
      <c r="GMK27" s="142"/>
      <c r="GML27" s="142"/>
      <c r="GMM27" s="142"/>
      <c r="GMN27" s="142"/>
      <c r="GMO27" s="142"/>
      <c r="GMP27" s="142"/>
      <c r="GMQ27" s="142"/>
      <c r="GMR27" s="142"/>
      <c r="GMS27" s="142"/>
      <c r="GMT27" s="142"/>
      <c r="GMU27" s="142"/>
      <c r="GMV27" s="142"/>
      <c r="GMW27" s="142"/>
      <c r="GMX27" s="142"/>
      <c r="GMY27" s="142"/>
      <c r="GMZ27" s="142"/>
      <c r="GNA27" s="142"/>
      <c r="GNB27" s="142"/>
      <c r="GNC27" s="142"/>
      <c r="GND27" s="142"/>
      <c r="GNE27" s="142"/>
      <c r="GNF27" s="142"/>
      <c r="GNG27" s="142"/>
      <c r="GNH27" s="142"/>
      <c r="GNI27" s="142"/>
      <c r="GNJ27" s="142"/>
      <c r="GNK27" s="142"/>
      <c r="GNL27" s="142"/>
      <c r="GNM27" s="142"/>
      <c r="GNN27" s="142"/>
      <c r="GNO27" s="142"/>
      <c r="GNP27" s="142"/>
      <c r="GNQ27" s="142"/>
      <c r="GNR27" s="142"/>
      <c r="GNS27" s="142"/>
      <c r="GNT27" s="142"/>
      <c r="GNU27" s="142"/>
      <c r="GNV27" s="142"/>
      <c r="GNW27" s="142"/>
      <c r="GNX27" s="142"/>
      <c r="GNY27" s="142"/>
      <c r="GNZ27" s="142"/>
      <c r="GOA27" s="142"/>
      <c r="GOB27" s="142"/>
      <c r="GOC27" s="142"/>
      <c r="GOD27" s="142"/>
      <c r="GOE27" s="142"/>
      <c r="GOF27" s="142"/>
      <c r="GOG27" s="142"/>
      <c r="GOH27" s="142"/>
      <c r="GOI27" s="142"/>
      <c r="GOJ27" s="142"/>
      <c r="GOK27" s="142"/>
      <c r="GOL27" s="142"/>
      <c r="GOM27" s="142"/>
      <c r="GON27" s="142"/>
      <c r="GOO27" s="142"/>
      <c r="GOP27" s="142"/>
      <c r="GOQ27" s="142"/>
      <c r="GOR27" s="142"/>
      <c r="GOS27" s="142"/>
      <c r="GOT27" s="142"/>
      <c r="GOU27" s="142"/>
      <c r="GOV27" s="142"/>
      <c r="GOW27" s="142"/>
      <c r="GOX27" s="142"/>
      <c r="GOY27" s="142"/>
      <c r="GOZ27" s="142"/>
      <c r="GPA27" s="142"/>
      <c r="GPB27" s="142"/>
      <c r="GPC27" s="142"/>
      <c r="GPD27" s="142"/>
      <c r="GPE27" s="142"/>
      <c r="GPF27" s="142"/>
      <c r="GPG27" s="142"/>
      <c r="GPH27" s="142"/>
      <c r="GPI27" s="142"/>
      <c r="GPJ27" s="142"/>
      <c r="GPK27" s="142"/>
      <c r="GPL27" s="142"/>
      <c r="GPM27" s="142"/>
      <c r="GPN27" s="142"/>
      <c r="GPO27" s="142"/>
      <c r="GPP27" s="142"/>
      <c r="GPQ27" s="142"/>
      <c r="GPR27" s="142"/>
      <c r="GPS27" s="142"/>
      <c r="GPT27" s="142"/>
      <c r="GPU27" s="142"/>
      <c r="GPV27" s="142"/>
      <c r="GPW27" s="142"/>
      <c r="GPX27" s="142"/>
      <c r="GPY27" s="142"/>
      <c r="GPZ27" s="142"/>
      <c r="GQA27" s="142"/>
      <c r="GQB27" s="142"/>
      <c r="GQC27" s="142"/>
      <c r="GQD27" s="142"/>
      <c r="GQE27" s="142"/>
      <c r="GQF27" s="142"/>
      <c r="GQG27" s="142"/>
      <c r="GQH27" s="142"/>
      <c r="GQI27" s="142"/>
      <c r="GQJ27" s="142"/>
      <c r="GQK27" s="142"/>
      <c r="GQL27" s="142"/>
      <c r="GQM27" s="142"/>
      <c r="GQN27" s="142"/>
      <c r="GQO27" s="142"/>
      <c r="GQP27" s="142"/>
      <c r="GQQ27" s="142"/>
      <c r="GQR27" s="142"/>
      <c r="GQS27" s="142"/>
      <c r="GQT27" s="142"/>
      <c r="GQU27" s="142"/>
      <c r="GQV27" s="142"/>
      <c r="GQW27" s="142"/>
      <c r="GQX27" s="142"/>
      <c r="GQY27" s="142"/>
      <c r="GQZ27" s="142"/>
      <c r="GRA27" s="142"/>
      <c r="GRB27" s="142"/>
      <c r="GRC27" s="142"/>
      <c r="GRD27" s="142"/>
      <c r="GRE27" s="142"/>
      <c r="GRF27" s="142"/>
      <c r="GRG27" s="142"/>
      <c r="GRH27" s="142"/>
      <c r="GRI27" s="142"/>
      <c r="GRJ27" s="142"/>
      <c r="GRK27" s="142"/>
      <c r="GRL27" s="142"/>
      <c r="GRM27" s="142"/>
      <c r="GRN27" s="142"/>
      <c r="GRO27" s="142"/>
      <c r="GRP27" s="142"/>
      <c r="GRQ27" s="142"/>
      <c r="GRR27" s="142"/>
      <c r="GRS27" s="142"/>
      <c r="GRT27" s="142"/>
      <c r="GRU27" s="142"/>
      <c r="GRV27" s="142"/>
      <c r="GRW27" s="142"/>
      <c r="GRX27" s="142"/>
      <c r="GRY27" s="142"/>
      <c r="GRZ27" s="142"/>
      <c r="GSA27" s="142"/>
      <c r="GSB27" s="142"/>
      <c r="GSC27" s="142"/>
      <c r="GSD27" s="142"/>
      <c r="GSE27" s="142"/>
      <c r="GSF27" s="142"/>
      <c r="GSG27" s="142"/>
      <c r="GSH27" s="142"/>
      <c r="GSI27" s="142"/>
      <c r="GSJ27" s="142"/>
      <c r="GSK27" s="142"/>
      <c r="GSL27" s="142"/>
      <c r="GSM27" s="142"/>
      <c r="GSN27" s="142"/>
      <c r="GSO27" s="142"/>
      <c r="GSP27" s="142"/>
      <c r="GSQ27" s="142"/>
      <c r="GSR27" s="142"/>
      <c r="GSS27" s="142"/>
      <c r="GST27" s="142"/>
      <c r="GSU27" s="142"/>
      <c r="GSV27" s="142"/>
      <c r="GSW27" s="142"/>
      <c r="GSX27" s="142"/>
      <c r="GSY27" s="142"/>
      <c r="GSZ27" s="142"/>
      <c r="GTA27" s="142"/>
      <c r="GTB27" s="142"/>
      <c r="GTC27" s="142"/>
      <c r="GTD27" s="142"/>
      <c r="GTE27" s="142"/>
      <c r="GTF27" s="142"/>
      <c r="GTG27" s="142"/>
      <c r="GTH27" s="142"/>
      <c r="GTI27" s="142"/>
      <c r="GTJ27" s="142"/>
      <c r="GTK27" s="142"/>
      <c r="GTL27" s="142"/>
      <c r="GTM27" s="142"/>
      <c r="GTN27" s="142"/>
      <c r="GTO27" s="142"/>
      <c r="GTP27" s="142"/>
      <c r="GTQ27" s="142"/>
      <c r="GTR27" s="142"/>
      <c r="GTS27" s="142"/>
      <c r="GTT27" s="142"/>
      <c r="GTU27" s="142"/>
      <c r="GTV27" s="142"/>
      <c r="GTW27" s="142"/>
      <c r="GTX27" s="142"/>
      <c r="GTY27" s="142"/>
      <c r="GTZ27" s="142"/>
      <c r="GUA27" s="142"/>
      <c r="GUB27" s="142"/>
      <c r="GUC27" s="142"/>
      <c r="GUD27" s="142"/>
      <c r="GUE27" s="142"/>
      <c r="GUF27" s="142"/>
      <c r="GUG27" s="142"/>
      <c r="GUH27" s="142"/>
      <c r="GUI27" s="142"/>
      <c r="GUJ27" s="142"/>
      <c r="GUK27" s="142"/>
      <c r="GUL27" s="142"/>
      <c r="GUM27" s="142"/>
      <c r="GUN27" s="142"/>
      <c r="GUO27" s="142"/>
      <c r="GUP27" s="142"/>
      <c r="GUQ27" s="142"/>
      <c r="GUR27" s="142"/>
      <c r="GUS27" s="142"/>
      <c r="GUT27" s="142"/>
      <c r="GUU27" s="142"/>
      <c r="GUV27" s="142"/>
      <c r="GUW27" s="142"/>
      <c r="GUX27" s="142"/>
      <c r="GUY27" s="142"/>
      <c r="GUZ27" s="142"/>
      <c r="GVA27" s="142"/>
      <c r="GVB27" s="142"/>
      <c r="GVC27" s="142"/>
      <c r="GVD27" s="142"/>
      <c r="GVE27" s="142"/>
      <c r="GVF27" s="142"/>
      <c r="GVG27" s="142"/>
      <c r="GVH27" s="142"/>
      <c r="GVI27" s="142"/>
      <c r="GVJ27" s="142"/>
      <c r="GVK27" s="142"/>
      <c r="GVL27" s="142"/>
      <c r="GVM27" s="142"/>
      <c r="GVN27" s="142"/>
      <c r="GVO27" s="142"/>
      <c r="GVP27" s="142"/>
      <c r="GVQ27" s="142"/>
      <c r="GVR27" s="142"/>
      <c r="GVS27" s="142"/>
      <c r="GVT27" s="142"/>
      <c r="GVU27" s="142"/>
      <c r="GVV27" s="142"/>
      <c r="GVW27" s="142"/>
      <c r="GVX27" s="142"/>
      <c r="GVY27" s="142"/>
      <c r="GVZ27" s="142"/>
      <c r="GWA27" s="142"/>
      <c r="GWB27" s="142"/>
      <c r="GWC27" s="142"/>
      <c r="GWD27" s="142"/>
      <c r="GWE27" s="142"/>
      <c r="GWF27" s="142"/>
      <c r="GWG27" s="142"/>
      <c r="GWH27" s="142"/>
      <c r="GWI27" s="142"/>
      <c r="GWJ27" s="142"/>
      <c r="GWK27" s="142"/>
      <c r="GWL27" s="142"/>
      <c r="GWM27" s="142"/>
      <c r="GWN27" s="142"/>
      <c r="GWO27" s="142"/>
      <c r="GWP27" s="142"/>
      <c r="GWQ27" s="142"/>
      <c r="GWR27" s="142"/>
      <c r="GWS27" s="142"/>
      <c r="GWT27" s="142"/>
      <c r="GWU27" s="142"/>
      <c r="GWV27" s="142"/>
      <c r="GWW27" s="142"/>
      <c r="GWX27" s="142"/>
      <c r="GWY27" s="142"/>
      <c r="GWZ27" s="142"/>
      <c r="GXA27" s="142"/>
      <c r="GXB27" s="142"/>
      <c r="GXC27" s="142"/>
      <c r="GXD27" s="142"/>
      <c r="GXE27" s="142"/>
      <c r="GXF27" s="142"/>
      <c r="GXG27" s="142"/>
      <c r="GXH27" s="142"/>
      <c r="GXI27" s="142"/>
      <c r="GXJ27" s="142"/>
      <c r="GXK27" s="142"/>
      <c r="GXL27" s="142"/>
      <c r="GXM27" s="142"/>
      <c r="GXN27" s="142"/>
      <c r="GXO27" s="142"/>
      <c r="GXP27" s="142"/>
      <c r="GXQ27" s="142"/>
      <c r="GXR27" s="142"/>
      <c r="GXS27" s="142"/>
      <c r="GXT27" s="142"/>
      <c r="GXU27" s="142"/>
      <c r="GXV27" s="142"/>
      <c r="GXW27" s="142"/>
      <c r="GXX27" s="142"/>
      <c r="GXY27" s="142"/>
      <c r="GXZ27" s="142"/>
      <c r="GYA27" s="142"/>
      <c r="GYB27" s="142"/>
      <c r="GYC27" s="142"/>
      <c r="GYD27" s="142"/>
      <c r="GYE27" s="142"/>
      <c r="GYF27" s="142"/>
      <c r="GYG27" s="142"/>
      <c r="GYH27" s="142"/>
      <c r="GYI27" s="142"/>
      <c r="GYJ27" s="142"/>
      <c r="GYK27" s="142"/>
      <c r="GYL27" s="142"/>
      <c r="GYM27" s="142"/>
      <c r="GYN27" s="142"/>
      <c r="GYO27" s="142"/>
      <c r="GYP27" s="142"/>
      <c r="GYQ27" s="142"/>
      <c r="GYR27" s="142"/>
      <c r="GYS27" s="142"/>
      <c r="GYT27" s="142"/>
      <c r="GYU27" s="142"/>
      <c r="GYV27" s="142"/>
      <c r="GYW27" s="142"/>
      <c r="GYX27" s="142"/>
      <c r="GYY27" s="142"/>
      <c r="GYZ27" s="142"/>
      <c r="GZA27" s="142"/>
      <c r="GZB27" s="142"/>
      <c r="GZC27" s="142"/>
      <c r="GZD27" s="142"/>
      <c r="GZE27" s="142"/>
      <c r="GZF27" s="142"/>
      <c r="GZG27" s="142"/>
      <c r="GZH27" s="142"/>
      <c r="GZI27" s="142"/>
      <c r="GZJ27" s="142"/>
      <c r="GZK27" s="142"/>
      <c r="GZL27" s="142"/>
      <c r="GZM27" s="142"/>
      <c r="GZN27" s="142"/>
      <c r="GZO27" s="142"/>
      <c r="GZP27" s="142"/>
      <c r="GZQ27" s="142"/>
      <c r="GZR27" s="142"/>
      <c r="GZS27" s="142"/>
      <c r="GZT27" s="142"/>
      <c r="GZU27" s="142"/>
      <c r="GZV27" s="142"/>
      <c r="GZW27" s="142"/>
      <c r="GZX27" s="142"/>
      <c r="GZY27" s="142"/>
      <c r="GZZ27" s="142"/>
      <c r="HAA27" s="142"/>
      <c r="HAB27" s="142"/>
      <c r="HAC27" s="142"/>
      <c r="HAD27" s="142"/>
      <c r="HAE27" s="142"/>
      <c r="HAF27" s="142"/>
      <c r="HAG27" s="142"/>
      <c r="HAH27" s="142"/>
      <c r="HAI27" s="142"/>
      <c r="HAJ27" s="142"/>
      <c r="HAK27" s="142"/>
      <c r="HAL27" s="142"/>
      <c r="HAM27" s="142"/>
      <c r="HAN27" s="142"/>
      <c r="HAO27" s="142"/>
      <c r="HAP27" s="142"/>
      <c r="HAQ27" s="142"/>
      <c r="HAR27" s="142"/>
      <c r="HAS27" s="142"/>
      <c r="HAT27" s="142"/>
      <c r="HAU27" s="142"/>
      <c r="HAV27" s="142"/>
      <c r="HAW27" s="142"/>
      <c r="HAX27" s="142"/>
      <c r="HAY27" s="142"/>
      <c r="HAZ27" s="142"/>
      <c r="HBA27" s="142"/>
      <c r="HBB27" s="142"/>
      <c r="HBC27" s="142"/>
      <c r="HBD27" s="142"/>
      <c r="HBE27" s="142"/>
      <c r="HBF27" s="142"/>
      <c r="HBG27" s="142"/>
      <c r="HBH27" s="142"/>
      <c r="HBI27" s="142"/>
      <c r="HBJ27" s="142"/>
      <c r="HBK27" s="142"/>
      <c r="HBL27" s="142"/>
      <c r="HBM27" s="142"/>
      <c r="HBN27" s="142"/>
      <c r="HBO27" s="142"/>
      <c r="HBP27" s="142"/>
      <c r="HBQ27" s="142"/>
      <c r="HBR27" s="142"/>
      <c r="HBS27" s="142"/>
      <c r="HBT27" s="142"/>
      <c r="HBU27" s="142"/>
      <c r="HBV27" s="142"/>
      <c r="HBW27" s="142"/>
      <c r="HBX27" s="142"/>
      <c r="HBY27" s="142"/>
      <c r="HBZ27" s="142"/>
      <c r="HCA27" s="142"/>
      <c r="HCB27" s="142"/>
      <c r="HCC27" s="142"/>
      <c r="HCD27" s="142"/>
      <c r="HCE27" s="142"/>
      <c r="HCF27" s="142"/>
      <c r="HCG27" s="142"/>
      <c r="HCH27" s="142"/>
      <c r="HCI27" s="142"/>
      <c r="HCJ27" s="142"/>
      <c r="HCK27" s="142"/>
      <c r="HCL27" s="142"/>
      <c r="HCM27" s="142"/>
      <c r="HCN27" s="142"/>
      <c r="HCO27" s="142"/>
      <c r="HCP27" s="142"/>
      <c r="HCQ27" s="142"/>
      <c r="HCR27" s="142"/>
      <c r="HCS27" s="142"/>
      <c r="HCT27" s="142"/>
      <c r="HCU27" s="142"/>
      <c r="HCV27" s="142"/>
      <c r="HCW27" s="142"/>
      <c r="HCX27" s="142"/>
      <c r="HCY27" s="142"/>
      <c r="HCZ27" s="142"/>
      <c r="HDA27" s="142"/>
      <c r="HDB27" s="142"/>
      <c r="HDC27" s="142"/>
      <c r="HDD27" s="142"/>
      <c r="HDE27" s="142"/>
      <c r="HDF27" s="142"/>
      <c r="HDG27" s="142"/>
      <c r="HDH27" s="142"/>
      <c r="HDI27" s="142"/>
      <c r="HDJ27" s="142"/>
      <c r="HDK27" s="142"/>
      <c r="HDL27" s="142"/>
      <c r="HDM27" s="142"/>
      <c r="HDN27" s="142"/>
      <c r="HDO27" s="142"/>
      <c r="HDP27" s="142"/>
      <c r="HDQ27" s="142"/>
      <c r="HDR27" s="142"/>
      <c r="HDS27" s="142"/>
      <c r="HDT27" s="142"/>
      <c r="HDU27" s="142"/>
      <c r="HDV27" s="142"/>
      <c r="HDW27" s="142"/>
      <c r="HDX27" s="142"/>
      <c r="HDY27" s="142"/>
      <c r="HDZ27" s="142"/>
      <c r="HEA27" s="142"/>
      <c r="HEB27" s="142"/>
      <c r="HEC27" s="142"/>
      <c r="HED27" s="142"/>
      <c r="HEE27" s="142"/>
      <c r="HEF27" s="142"/>
      <c r="HEG27" s="142"/>
      <c r="HEH27" s="142"/>
      <c r="HEI27" s="142"/>
      <c r="HEJ27" s="142"/>
      <c r="HEK27" s="142"/>
      <c r="HEL27" s="142"/>
      <c r="HEM27" s="142"/>
      <c r="HEN27" s="142"/>
      <c r="HEO27" s="142"/>
      <c r="HEP27" s="142"/>
      <c r="HEQ27" s="142"/>
      <c r="HER27" s="142"/>
      <c r="HES27" s="142"/>
      <c r="HET27" s="142"/>
      <c r="HEU27" s="142"/>
      <c r="HEV27" s="142"/>
      <c r="HEW27" s="142"/>
      <c r="HEX27" s="142"/>
      <c r="HEY27" s="142"/>
      <c r="HEZ27" s="142"/>
      <c r="HFA27" s="142"/>
      <c r="HFB27" s="142"/>
      <c r="HFC27" s="142"/>
      <c r="HFD27" s="142"/>
      <c r="HFE27" s="142"/>
      <c r="HFF27" s="142"/>
      <c r="HFG27" s="142"/>
      <c r="HFH27" s="142"/>
      <c r="HFI27" s="142"/>
      <c r="HFJ27" s="142"/>
      <c r="HFK27" s="142"/>
      <c r="HFL27" s="142"/>
      <c r="HFM27" s="142"/>
      <c r="HFN27" s="142"/>
      <c r="HFO27" s="142"/>
      <c r="HFP27" s="142"/>
      <c r="HFQ27" s="142"/>
      <c r="HFR27" s="142"/>
      <c r="HFS27" s="142"/>
      <c r="HFT27" s="142"/>
      <c r="HFU27" s="142"/>
      <c r="HFV27" s="142"/>
      <c r="HFW27" s="142"/>
      <c r="HFX27" s="142"/>
      <c r="HFY27" s="142"/>
      <c r="HFZ27" s="142"/>
      <c r="HGA27" s="142"/>
      <c r="HGB27" s="142"/>
      <c r="HGC27" s="142"/>
      <c r="HGD27" s="142"/>
      <c r="HGE27" s="142"/>
      <c r="HGF27" s="142"/>
      <c r="HGG27" s="142"/>
      <c r="HGH27" s="142"/>
      <c r="HGI27" s="142"/>
      <c r="HGJ27" s="142"/>
      <c r="HGK27" s="142"/>
      <c r="HGL27" s="142"/>
      <c r="HGM27" s="142"/>
      <c r="HGN27" s="142"/>
      <c r="HGO27" s="142"/>
      <c r="HGP27" s="142"/>
      <c r="HGQ27" s="142"/>
      <c r="HGR27" s="142"/>
      <c r="HGS27" s="142"/>
      <c r="HGT27" s="142"/>
      <c r="HGU27" s="142"/>
      <c r="HGV27" s="142"/>
      <c r="HGW27" s="142"/>
      <c r="HGX27" s="142"/>
      <c r="HGY27" s="142"/>
      <c r="HGZ27" s="142"/>
      <c r="HHA27" s="142"/>
      <c r="HHB27" s="142"/>
      <c r="HHC27" s="142"/>
      <c r="HHD27" s="142"/>
      <c r="HHE27" s="142"/>
      <c r="HHF27" s="142"/>
      <c r="HHG27" s="142"/>
      <c r="HHH27" s="142"/>
      <c r="HHI27" s="142"/>
      <c r="HHJ27" s="142"/>
      <c r="HHK27" s="142"/>
      <c r="HHL27" s="142"/>
      <c r="HHM27" s="142"/>
      <c r="HHN27" s="142"/>
      <c r="HHO27" s="142"/>
      <c r="HHP27" s="142"/>
      <c r="HHQ27" s="142"/>
      <c r="HHR27" s="142"/>
      <c r="HHS27" s="142"/>
      <c r="HHT27" s="142"/>
      <c r="HHU27" s="142"/>
      <c r="HHV27" s="142"/>
      <c r="HHW27" s="142"/>
      <c r="HHX27" s="142"/>
      <c r="HHY27" s="142"/>
      <c r="HHZ27" s="142"/>
      <c r="HIA27" s="142"/>
      <c r="HIB27" s="142"/>
      <c r="HIC27" s="142"/>
      <c r="HID27" s="142"/>
      <c r="HIE27" s="142"/>
      <c r="HIF27" s="142"/>
      <c r="HIG27" s="142"/>
      <c r="HIH27" s="142"/>
      <c r="HII27" s="142"/>
      <c r="HIJ27" s="142"/>
      <c r="HIK27" s="142"/>
      <c r="HIL27" s="142"/>
      <c r="HIM27" s="142"/>
      <c r="HIN27" s="142"/>
      <c r="HIO27" s="142"/>
      <c r="HIP27" s="142"/>
      <c r="HIQ27" s="142"/>
      <c r="HIR27" s="142"/>
      <c r="HIS27" s="142"/>
      <c r="HIT27" s="142"/>
      <c r="HIU27" s="142"/>
      <c r="HIV27" s="142"/>
      <c r="HIW27" s="142"/>
      <c r="HIX27" s="142"/>
      <c r="HIY27" s="142"/>
      <c r="HIZ27" s="142"/>
      <c r="HJA27" s="142"/>
      <c r="HJB27" s="142"/>
      <c r="HJC27" s="142"/>
      <c r="HJD27" s="142"/>
      <c r="HJE27" s="142"/>
      <c r="HJF27" s="142"/>
      <c r="HJG27" s="142"/>
      <c r="HJH27" s="142"/>
      <c r="HJI27" s="142"/>
      <c r="HJJ27" s="142"/>
      <c r="HJK27" s="142"/>
      <c r="HJL27" s="142"/>
      <c r="HJM27" s="142"/>
      <c r="HJN27" s="142"/>
      <c r="HJO27" s="142"/>
      <c r="HJP27" s="142"/>
      <c r="HJQ27" s="142"/>
      <c r="HJR27" s="142"/>
      <c r="HJS27" s="142"/>
      <c r="HJT27" s="142"/>
      <c r="HJU27" s="142"/>
      <c r="HJV27" s="142"/>
      <c r="HJW27" s="142"/>
      <c r="HJX27" s="142"/>
      <c r="HJY27" s="142"/>
      <c r="HJZ27" s="142"/>
      <c r="HKA27" s="142"/>
      <c r="HKB27" s="142"/>
      <c r="HKC27" s="142"/>
      <c r="HKD27" s="142"/>
      <c r="HKE27" s="142"/>
      <c r="HKF27" s="142"/>
      <c r="HKG27" s="142"/>
      <c r="HKH27" s="142"/>
      <c r="HKI27" s="142"/>
      <c r="HKJ27" s="142"/>
      <c r="HKK27" s="142"/>
      <c r="HKL27" s="142"/>
      <c r="HKM27" s="142"/>
      <c r="HKN27" s="142"/>
      <c r="HKO27" s="142"/>
      <c r="HKP27" s="142"/>
      <c r="HKQ27" s="142"/>
      <c r="HKR27" s="142"/>
      <c r="HKS27" s="142"/>
      <c r="HKT27" s="142"/>
      <c r="HKU27" s="142"/>
      <c r="HKV27" s="142"/>
      <c r="HKW27" s="142"/>
      <c r="HKX27" s="142"/>
      <c r="HKY27" s="142"/>
      <c r="HKZ27" s="142"/>
      <c r="HLA27" s="142"/>
      <c r="HLB27" s="142"/>
      <c r="HLC27" s="142"/>
      <c r="HLD27" s="142"/>
      <c r="HLE27" s="142"/>
      <c r="HLF27" s="142"/>
      <c r="HLG27" s="142"/>
      <c r="HLH27" s="142"/>
      <c r="HLI27" s="142"/>
      <c r="HLJ27" s="142"/>
      <c r="HLK27" s="142"/>
      <c r="HLL27" s="142"/>
      <c r="HLM27" s="142"/>
      <c r="HLN27" s="142"/>
      <c r="HLO27" s="142"/>
      <c r="HLP27" s="142"/>
      <c r="HLQ27" s="142"/>
      <c r="HLR27" s="142"/>
      <c r="HLS27" s="142"/>
      <c r="HLT27" s="142"/>
      <c r="HLU27" s="142"/>
      <c r="HLV27" s="142"/>
      <c r="HLW27" s="142"/>
      <c r="HLX27" s="142"/>
      <c r="HLY27" s="142"/>
      <c r="HLZ27" s="142"/>
      <c r="HMA27" s="142"/>
      <c r="HMB27" s="142"/>
      <c r="HMC27" s="142"/>
      <c r="HMD27" s="142"/>
      <c r="HME27" s="142"/>
      <c r="HMF27" s="142"/>
      <c r="HMG27" s="142"/>
      <c r="HMH27" s="142"/>
      <c r="HMI27" s="142"/>
      <c r="HMJ27" s="142"/>
      <c r="HMK27" s="142"/>
      <c r="HML27" s="142"/>
      <c r="HMM27" s="142"/>
      <c r="HMN27" s="142"/>
      <c r="HMO27" s="142"/>
      <c r="HMP27" s="142"/>
      <c r="HMQ27" s="142"/>
      <c r="HMR27" s="142"/>
      <c r="HMS27" s="142"/>
      <c r="HMT27" s="142"/>
      <c r="HMU27" s="142"/>
      <c r="HMV27" s="142"/>
      <c r="HMW27" s="142"/>
      <c r="HMX27" s="142"/>
      <c r="HMY27" s="142"/>
      <c r="HMZ27" s="142"/>
      <c r="HNA27" s="142"/>
      <c r="HNB27" s="142"/>
      <c r="HNC27" s="142"/>
      <c r="HND27" s="142"/>
      <c r="HNE27" s="142"/>
      <c r="HNF27" s="142"/>
      <c r="HNG27" s="142"/>
      <c r="HNH27" s="142"/>
      <c r="HNI27" s="142"/>
      <c r="HNJ27" s="142"/>
      <c r="HNK27" s="142"/>
      <c r="HNL27" s="142"/>
      <c r="HNM27" s="142"/>
      <c r="HNN27" s="142"/>
      <c r="HNO27" s="142"/>
      <c r="HNP27" s="142"/>
      <c r="HNQ27" s="142"/>
      <c r="HNR27" s="142"/>
      <c r="HNS27" s="142"/>
      <c r="HNT27" s="142"/>
      <c r="HNU27" s="142"/>
      <c r="HNV27" s="142"/>
      <c r="HNW27" s="142"/>
      <c r="HNX27" s="142"/>
      <c r="HNY27" s="142"/>
      <c r="HNZ27" s="142"/>
      <c r="HOA27" s="142"/>
      <c r="HOB27" s="142"/>
      <c r="HOC27" s="142"/>
      <c r="HOD27" s="142"/>
      <c r="HOE27" s="142"/>
      <c r="HOF27" s="142"/>
      <c r="HOG27" s="142"/>
      <c r="HOH27" s="142"/>
      <c r="HOI27" s="142"/>
      <c r="HOJ27" s="142"/>
      <c r="HOK27" s="142"/>
      <c r="HOL27" s="142"/>
      <c r="HOM27" s="142"/>
      <c r="HON27" s="142"/>
      <c r="HOO27" s="142"/>
      <c r="HOP27" s="142"/>
      <c r="HOQ27" s="142"/>
      <c r="HOR27" s="142"/>
      <c r="HOS27" s="142"/>
      <c r="HOT27" s="142"/>
      <c r="HOU27" s="142"/>
      <c r="HOV27" s="142"/>
      <c r="HOW27" s="142"/>
      <c r="HOX27" s="142"/>
      <c r="HOY27" s="142"/>
      <c r="HOZ27" s="142"/>
      <c r="HPA27" s="142"/>
      <c r="HPB27" s="142"/>
      <c r="HPC27" s="142"/>
      <c r="HPD27" s="142"/>
      <c r="HPE27" s="142"/>
      <c r="HPF27" s="142"/>
      <c r="HPG27" s="142"/>
      <c r="HPH27" s="142"/>
      <c r="HPI27" s="142"/>
      <c r="HPJ27" s="142"/>
      <c r="HPK27" s="142"/>
      <c r="HPL27" s="142"/>
      <c r="HPM27" s="142"/>
      <c r="HPN27" s="142"/>
      <c r="HPO27" s="142"/>
      <c r="HPP27" s="142"/>
      <c r="HPQ27" s="142"/>
      <c r="HPR27" s="142"/>
      <c r="HPS27" s="142"/>
      <c r="HPT27" s="142"/>
      <c r="HPU27" s="142"/>
      <c r="HPV27" s="142"/>
      <c r="HPW27" s="142"/>
      <c r="HPX27" s="142"/>
      <c r="HPY27" s="142"/>
      <c r="HPZ27" s="142"/>
      <c r="HQA27" s="142"/>
      <c r="HQB27" s="142"/>
      <c r="HQC27" s="142"/>
      <c r="HQD27" s="142"/>
      <c r="HQE27" s="142"/>
      <c r="HQF27" s="142"/>
      <c r="HQG27" s="142"/>
      <c r="HQH27" s="142"/>
      <c r="HQI27" s="142"/>
      <c r="HQJ27" s="142"/>
      <c r="HQK27" s="142"/>
      <c r="HQL27" s="142"/>
      <c r="HQM27" s="142"/>
      <c r="HQN27" s="142"/>
      <c r="HQO27" s="142"/>
      <c r="HQP27" s="142"/>
      <c r="HQQ27" s="142"/>
      <c r="HQR27" s="142"/>
      <c r="HQS27" s="142"/>
      <c r="HQT27" s="142"/>
      <c r="HQU27" s="142"/>
      <c r="HQV27" s="142"/>
      <c r="HQW27" s="142"/>
      <c r="HQX27" s="142"/>
      <c r="HQY27" s="142"/>
      <c r="HQZ27" s="142"/>
      <c r="HRA27" s="142"/>
      <c r="HRB27" s="142"/>
      <c r="HRC27" s="142"/>
      <c r="HRD27" s="142"/>
      <c r="HRE27" s="142"/>
      <c r="HRF27" s="142"/>
      <c r="HRG27" s="142"/>
      <c r="HRH27" s="142"/>
      <c r="HRI27" s="142"/>
      <c r="HRJ27" s="142"/>
      <c r="HRK27" s="142"/>
      <c r="HRL27" s="142"/>
      <c r="HRM27" s="142"/>
      <c r="HRN27" s="142"/>
      <c r="HRO27" s="142"/>
      <c r="HRP27" s="142"/>
      <c r="HRQ27" s="142"/>
      <c r="HRR27" s="142"/>
      <c r="HRS27" s="142"/>
      <c r="HRT27" s="142"/>
      <c r="HRU27" s="142"/>
      <c r="HRV27" s="142"/>
      <c r="HRW27" s="142"/>
      <c r="HRX27" s="142"/>
      <c r="HRY27" s="142"/>
      <c r="HRZ27" s="142"/>
      <c r="HSA27" s="142"/>
      <c r="HSB27" s="142"/>
      <c r="HSC27" s="142"/>
      <c r="HSD27" s="142"/>
      <c r="HSE27" s="142"/>
      <c r="HSF27" s="142"/>
      <c r="HSG27" s="142"/>
      <c r="HSH27" s="142"/>
      <c r="HSI27" s="142"/>
      <c r="HSJ27" s="142"/>
      <c r="HSK27" s="142"/>
      <c r="HSL27" s="142"/>
      <c r="HSM27" s="142"/>
      <c r="HSN27" s="142"/>
      <c r="HSO27" s="142"/>
      <c r="HSP27" s="142"/>
      <c r="HSQ27" s="142"/>
      <c r="HSR27" s="142"/>
      <c r="HSS27" s="142"/>
      <c r="HST27" s="142"/>
      <c r="HSU27" s="142"/>
      <c r="HSV27" s="142"/>
      <c r="HSW27" s="142"/>
      <c r="HSX27" s="142"/>
      <c r="HSY27" s="142"/>
      <c r="HSZ27" s="142"/>
      <c r="HTA27" s="142"/>
      <c r="HTB27" s="142"/>
      <c r="HTC27" s="142"/>
      <c r="HTD27" s="142"/>
      <c r="HTE27" s="142"/>
      <c r="HTF27" s="142"/>
      <c r="HTG27" s="142"/>
      <c r="HTH27" s="142"/>
      <c r="HTI27" s="142"/>
      <c r="HTJ27" s="142"/>
      <c r="HTK27" s="142"/>
      <c r="HTL27" s="142"/>
      <c r="HTM27" s="142"/>
      <c r="HTN27" s="142"/>
      <c r="HTO27" s="142"/>
      <c r="HTP27" s="142"/>
      <c r="HTQ27" s="142"/>
      <c r="HTR27" s="142"/>
      <c r="HTS27" s="142"/>
      <c r="HTT27" s="142"/>
      <c r="HTU27" s="142"/>
      <c r="HTV27" s="142"/>
      <c r="HTW27" s="142"/>
      <c r="HTX27" s="142"/>
      <c r="HTY27" s="142"/>
      <c r="HTZ27" s="142"/>
      <c r="HUA27" s="142"/>
      <c r="HUB27" s="142"/>
      <c r="HUC27" s="142"/>
      <c r="HUD27" s="142"/>
      <c r="HUE27" s="142"/>
      <c r="HUF27" s="142"/>
      <c r="HUG27" s="142"/>
      <c r="HUH27" s="142"/>
      <c r="HUI27" s="142"/>
      <c r="HUJ27" s="142"/>
      <c r="HUK27" s="142"/>
      <c r="HUL27" s="142"/>
      <c r="HUM27" s="142"/>
      <c r="HUN27" s="142"/>
      <c r="HUO27" s="142"/>
      <c r="HUP27" s="142"/>
      <c r="HUQ27" s="142"/>
      <c r="HUR27" s="142"/>
      <c r="HUS27" s="142"/>
      <c r="HUT27" s="142"/>
      <c r="HUU27" s="142"/>
      <c r="HUV27" s="142"/>
      <c r="HUW27" s="142"/>
      <c r="HUX27" s="142"/>
      <c r="HUY27" s="142"/>
      <c r="HUZ27" s="142"/>
      <c r="HVA27" s="142"/>
      <c r="HVB27" s="142"/>
      <c r="HVC27" s="142"/>
      <c r="HVD27" s="142"/>
      <c r="HVE27" s="142"/>
      <c r="HVF27" s="142"/>
      <c r="HVG27" s="142"/>
      <c r="HVH27" s="142"/>
      <c r="HVI27" s="142"/>
      <c r="HVJ27" s="142"/>
      <c r="HVK27" s="142"/>
      <c r="HVL27" s="142"/>
      <c r="HVM27" s="142"/>
      <c r="HVN27" s="142"/>
      <c r="HVO27" s="142"/>
      <c r="HVP27" s="142"/>
      <c r="HVQ27" s="142"/>
      <c r="HVR27" s="142"/>
      <c r="HVS27" s="142"/>
      <c r="HVT27" s="142"/>
      <c r="HVU27" s="142"/>
      <c r="HVV27" s="142"/>
      <c r="HVW27" s="142"/>
      <c r="HVX27" s="142"/>
      <c r="HVY27" s="142"/>
      <c r="HVZ27" s="142"/>
      <c r="HWA27" s="142"/>
      <c r="HWB27" s="142"/>
      <c r="HWC27" s="142"/>
      <c r="HWD27" s="142"/>
      <c r="HWE27" s="142"/>
      <c r="HWF27" s="142"/>
      <c r="HWG27" s="142"/>
      <c r="HWH27" s="142"/>
      <c r="HWI27" s="142"/>
      <c r="HWJ27" s="142"/>
      <c r="HWK27" s="142"/>
      <c r="HWL27" s="142"/>
      <c r="HWM27" s="142"/>
      <c r="HWN27" s="142"/>
      <c r="HWO27" s="142"/>
      <c r="HWP27" s="142"/>
      <c r="HWQ27" s="142"/>
      <c r="HWR27" s="142"/>
      <c r="HWS27" s="142"/>
      <c r="HWT27" s="142"/>
      <c r="HWU27" s="142"/>
      <c r="HWV27" s="142"/>
      <c r="HWW27" s="142"/>
      <c r="HWX27" s="142"/>
      <c r="HWY27" s="142"/>
      <c r="HWZ27" s="142"/>
      <c r="HXA27" s="142"/>
      <c r="HXB27" s="142"/>
      <c r="HXC27" s="142"/>
      <c r="HXD27" s="142"/>
      <c r="HXE27" s="142"/>
      <c r="HXF27" s="142"/>
      <c r="HXG27" s="142"/>
      <c r="HXH27" s="142"/>
      <c r="HXI27" s="142"/>
      <c r="HXJ27" s="142"/>
      <c r="HXK27" s="142"/>
      <c r="HXL27" s="142"/>
      <c r="HXM27" s="142"/>
      <c r="HXN27" s="142"/>
      <c r="HXO27" s="142"/>
      <c r="HXP27" s="142"/>
      <c r="HXQ27" s="142"/>
      <c r="HXR27" s="142"/>
      <c r="HXS27" s="142"/>
      <c r="HXT27" s="142"/>
      <c r="HXU27" s="142"/>
      <c r="HXV27" s="142"/>
      <c r="HXW27" s="142"/>
      <c r="HXX27" s="142"/>
      <c r="HXY27" s="142"/>
      <c r="HXZ27" s="142"/>
      <c r="HYA27" s="142"/>
      <c r="HYB27" s="142"/>
      <c r="HYC27" s="142"/>
      <c r="HYD27" s="142"/>
      <c r="HYE27" s="142"/>
      <c r="HYF27" s="142"/>
      <c r="HYG27" s="142"/>
      <c r="HYH27" s="142"/>
      <c r="HYI27" s="142"/>
      <c r="HYJ27" s="142"/>
      <c r="HYK27" s="142"/>
      <c r="HYL27" s="142"/>
      <c r="HYM27" s="142"/>
      <c r="HYN27" s="142"/>
      <c r="HYO27" s="142"/>
      <c r="HYP27" s="142"/>
      <c r="HYQ27" s="142"/>
      <c r="HYR27" s="142"/>
      <c r="HYS27" s="142"/>
      <c r="HYT27" s="142"/>
      <c r="HYU27" s="142"/>
      <c r="HYV27" s="142"/>
      <c r="HYW27" s="142"/>
      <c r="HYX27" s="142"/>
      <c r="HYY27" s="142"/>
      <c r="HYZ27" s="142"/>
      <c r="HZA27" s="142"/>
      <c r="HZB27" s="142"/>
      <c r="HZC27" s="142"/>
      <c r="HZD27" s="142"/>
      <c r="HZE27" s="142"/>
      <c r="HZF27" s="142"/>
      <c r="HZG27" s="142"/>
      <c r="HZH27" s="142"/>
      <c r="HZI27" s="142"/>
      <c r="HZJ27" s="142"/>
      <c r="HZK27" s="142"/>
      <c r="HZL27" s="142"/>
      <c r="HZM27" s="142"/>
      <c r="HZN27" s="142"/>
      <c r="HZO27" s="142"/>
      <c r="HZP27" s="142"/>
      <c r="HZQ27" s="142"/>
      <c r="HZR27" s="142"/>
      <c r="HZS27" s="142"/>
      <c r="HZT27" s="142"/>
      <c r="HZU27" s="142"/>
      <c r="HZV27" s="142"/>
      <c r="HZW27" s="142"/>
      <c r="HZX27" s="142"/>
      <c r="HZY27" s="142"/>
      <c r="HZZ27" s="142"/>
      <c r="IAA27" s="142"/>
      <c r="IAB27" s="142"/>
      <c r="IAC27" s="142"/>
      <c r="IAD27" s="142"/>
      <c r="IAE27" s="142"/>
      <c r="IAF27" s="142"/>
      <c r="IAG27" s="142"/>
      <c r="IAH27" s="142"/>
      <c r="IAI27" s="142"/>
      <c r="IAJ27" s="142"/>
      <c r="IAK27" s="142"/>
      <c r="IAL27" s="142"/>
      <c r="IAM27" s="142"/>
      <c r="IAN27" s="142"/>
      <c r="IAO27" s="142"/>
      <c r="IAP27" s="142"/>
      <c r="IAQ27" s="142"/>
      <c r="IAR27" s="142"/>
      <c r="IAS27" s="142"/>
      <c r="IAT27" s="142"/>
      <c r="IAU27" s="142"/>
      <c r="IAV27" s="142"/>
      <c r="IAW27" s="142"/>
      <c r="IAX27" s="142"/>
      <c r="IAY27" s="142"/>
      <c r="IAZ27" s="142"/>
      <c r="IBA27" s="142"/>
      <c r="IBB27" s="142"/>
      <c r="IBC27" s="142"/>
      <c r="IBD27" s="142"/>
      <c r="IBE27" s="142"/>
      <c r="IBF27" s="142"/>
      <c r="IBG27" s="142"/>
      <c r="IBH27" s="142"/>
      <c r="IBI27" s="142"/>
      <c r="IBJ27" s="142"/>
      <c r="IBK27" s="142"/>
      <c r="IBL27" s="142"/>
      <c r="IBM27" s="142"/>
      <c r="IBN27" s="142"/>
      <c r="IBO27" s="142"/>
      <c r="IBP27" s="142"/>
      <c r="IBQ27" s="142"/>
      <c r="IBR27" s="142"/>
      <c r="IBS27" s="142"/>
      <c r="IBT27" s="142"/>
      <c r="IBU27" s="142"/>
      <c r="IBV27" s="142"/>
      <c r="IBW27" s="142"/>
      <c r="IBX27" s="142"/>
      <c r="IBY27" s="142"/>
      <c r="IBZ27" s="142"/>
      <c r="ICA27" s="142"/>
      <c r="ICB27" s="142"/>
      <c r="ICC27" s="142"/>
      <c r="ICD27" s="142"/>
      <c r="ICE27" s="142"/>
      <c r="ICF27" s="142"/>
      <c r="ICG27" s="142"/>
      <c r="ICH27" s="142"/>
      <c r="ICI27" s="142"/>
      <c r="ICJ27" s="142"/>
      <c r="ICK27" s="142"/>
      <c r="ICL27" s="142"/>
      <c r="ICM27" s="142"/>
      <c r="ICN27" s="142"/>
      <c r="ICO27" s="142"/>
      <c r="ICP27" s="142"/>
      <c r="ICQ27" s="142"/>
      <c r="ICR27" s="142"/>
      <c r="ICS27" s="142"/>
      <c r="ICT27" s="142"/>
      <c r="ICU27" s="142"/>
      <c r="ICV27" s="142"/>
      <c r="ICW27" s="142"/>
      <c r="ICX27" s="142"/>
      <c r="ICY27" s="142"/>
      <c r="ICZ27" s="142"/>
      <c r="IDA27" s="142"/>
      <c r="IDB27" s="142"/>
      <c r="IDC27" s="142"/>
      <c r="IDD27" s="142"/>
      <c r="IDE27" s="142"/>
      <c r="IDF27" s="142"/>
      <c r="IDG27" s="142"/>
      <c r="IDH27" s="142"/>
      <c r="IDI27" s="142"/>
      <c r="IDJ27" s="142"/>
      <c r="IDK27" s="142"/>
      <c r="IDL27" s="142"/>
      <c r="IDM27" s="142"/>
      <c r="IDN27" s="142"/>
      <c r="IDO27" s="142"/>
      <c r="IDP27" s="142"/>
      <c r="IDQ27" s="142"/>
      <c r="IDR27" s="142"/>
      <c r="IDS27" s="142"/>
      <c r="IDT27" s="142"/>
      <c r="IDU27" s="142"/>
      <c r="IDV27" s="142"/>
      <c r="IDW27" s="142"/>
      <c r="IDX27" s="142"/>
      <c r="IDY27" s="142"/>
      <c r="IDZ27" s="142"/>
      <c r="IEA27" s="142"/>
      <c r="IEB27" s="142"/>
      <c r="IEC27" s="142"/>
      <c r="IED27" s="142"/>
      <c r="IEE27" s="142"/>
      <c r="IEF27" s="142"/>
      <c r="IEG27" s="142"/>
      <c r="IEH27" s="142"/>
      <c r="IEI27" s="142"/>
      <c r="IEJ27" s="142"/>
      <c r="IEK27" s="142"/>
      <c r="IEL27" s="142"/>
      <c r="IEM27" s="142"/>
      <c r="IEN27" s="142"/>
      <c r="IEO27" s="142"/>
      <c r="IEP27" s="142"/>
      <c r="IEQ27" s="142"/>
      <c r="IER27" s="142"/>
      <c r="IES27" s="142"/>
      <c r="IET27" s="142"/>
      <c r="IEU27" s="142"/>
      <c r="IEV27" s="142"/>
      <c r="IEW27" s="142"/>
      <c r="IEX27" s="142"/>
      <c r="IEY27" s="142"/>
      <c r="IEZ27" s="142"/>
      <c r="IFA27" s="142"/>
      <c r="IFB27" s="142"/>
      <c r="IFC27" s="142"/>
      <c r="IFD27" s="142"/>
      <c r="IFE27" s="142"/>
      <c r="IFF27" s="142"/>
      <c r="IFG27" s="142"/>
      <c r="IFH27" s="142"/>
      <c r="IFI27" s="142"/>
      <c r="IFJ27" s="142"/>
      <c r="IFK27" s="142"/>
      <c r="IFL27" s="142"/>
      <c r="IFM27" s="142"/>
      <c r="IFN27" s="142"/>
      <c r="IFO27" s="142"/>
      <c r="IFP27" s="142"/>
      <c r="IFQ27" s="142"/>
      <c r="IFR27" s="142"/>
      <c r="IFS27" s="142"/>
      <c r="IFT27" s="142"/>
      <c r="IFU27" s="142"/>
      <c r="IFV27" s="142"/>
      <c r="IFW27" s="142"/>
      <c r="IFX27" s="142"/>
      <c r="IFY27" s="142"/>
      <c r="IFZ27" s="142"/>
      <c r="IGA27" s="142"/>
      <c r="IGB27" s="142"/>
      <c r="IGC27" s="142"/>
      <c r="IGD27" s="142"/>
      <c r="IGE27" s="142"/>
      <c r="IGF27" s="142"/>
      <c r="IGG27" s="142"/>
      <c r="IGH27" s="142"/>
      <c r="IGI27" s="142"/>
      <c r="IGJ27" s="142"/>
      <c r="IGK27" s="142"/>
      <c r="IGL27" s="142"/>
      <c r="IGM27" s="142"/>
      <c r="IGN27" s="142"/>
      <c r="IGO27" s="142"/>
      <c r="IGP27" s="142"/>
      <c r="IGQ27" s="142"/>
      <c r="IGR27" s="142"/>
      <c r="IGS27" s="142"/>
      <c r="IGT27" s="142"/>
      <c r="IGU27" s="142"/>
      <c r="IGV27" s="142"/>
      <c r="IGW27" s="142"/>
      <c r="IGX27" s="142"/>
      <c r="IGY27" s="142"/>
      <c r="IGZ27" s="142"/>
      <c r="IHA27" s="142"/>
      <c r="IHB27" s="142"/>
      <c r="IHC27" s="142"/>
      <c r="IHD27" s="142"/>
      <c r="IHE27" s="142"/>
      <c r="IHF27" s="142"/>
      <c r="IHG27" s="142"/>
      <c r="IHH27" s="142"/>
      <c r="IHI27" s="142"/>
      <c r="IHJ27" s="142"/>
      <c r="IHK27" s="142"/>
      <c r="IHL27" s="142"/>
      <c r="IHM27" s="142"/>
      <c r="IHN27" s="142"/>
      <c r="IHO27" s="142"/>
      <c r="IHP27" s="142"/>
      <c r="IHQ27" s="142"/>
      <c r="IHR27" s="142"/>
      <c r="IHS27" s="142"/>
      <c r="IHT27" s="142"/>
      <c r="IHU27" s="142"/>
      <c r="IHV27" s="142"/>
      <c r="IHW27" s="142"/>
      <c r="IHX27" s="142"/>
      <c r="IHY27" s="142"/>
      <c r="IHZ27" s="142"/>
      <c r="IIA27" s="142"/>
      <c r="IIB27" s="142"/>
      <c r="IIC27" s="142"/>
      <c r="IID27" s="142"/>
      <c r="IIE27" s="142"/>
      <c r="IIF27" s="142"/>
      <c r="IIG27" s="142"/>
      <c r="IIH27" s="142"/>
      <c r="III27" s="142"/>
      <c r="IIJ27" s="142"/>
      <c r="IIK27" s="142"/>
      <c r="IIL27" s="142"/>
      <c r="IIM27" s="142"/>
      <c r="IIN27" s="142"/>
      <c r="IIO27" s="142"/>
      <c r="IIP27" s="142"/>
      <c r="IIQ27" s="142"/>
      <c r="IIR27" s="142"/>
      <c r="IIS27" s="142"/>
      <c r="IIT27" s="142"/>
      <c r="IIU27" s="142"/>
      <c r="IIV27" s="142"/>
      <c r="IIW27" s="142"/>
      <c r="IIX27" s="142"/>
      <c r="IIY27" s="142"/>
      <c r="IIZ27" s="142"/>
      <c r="IJA27" s="142"/>
      <c r="IJB27" s="142"/>
      <c r="IJC27" s="142"/>
      <c r="IJD27" s="142"/>
      <c r="IJE27" s="142"/>
      <c r="IJF27" s="142"/>
      <c r="IJG27" s="142"/>
      <c r="IJH27" s="142"/>
      <c r="IJI27" s="142"/>
      <c r="IJJ27" s="142"/>
      <c r="IJK27" s="142"/>
      <c r="IJL27" s="142"/>
      <c r="IJM27" s="142"/>
      <c r="IJN27" s="142"/>
      <c r="IJO27" s="142"/>
      <c r="IJP27" s="142"/>
      <c r="IJQ27" s="142"/>
      <c r="IJR27" s="142"/>
      <c r="IJS27" s="142"/>
      <c r="IJT27" s="142"/>
      <c r="IJU27" s="142"/>
      <c r="IJV27" s="142"/>
      <c r="IJW27" s="142"/>
      <c r="IJX27" s="142"/>
      <c r="IJY27" s="142"/>
      <c r="IJZ27" s="142"/>
      <c r="IKA27" s="142"/>
      <c r="IKB27" s="142"/>
      <c r="IKC27" s="142"/>
      <c r="IKD27" s="142"/>
      <c r="IKE27" s="142"/>
      <c r="IKF27" s="142"/>
      <c r="IKG27" s="142"/>
      <c r="IKH27" s="142"/>
      <c r="IKI27" s="142"/>
      <c r="IKJ27" s="142"/>
      <c r="IKK27" s="142"/>
      <c r="IKL27" s="142"/>
      <c r="IKM27" s="142"/>
      <c r="IKN27" s="142"/>
      <c r="IKO27" s="142"/>
      <c r="IKP27" s="142"/>
      <c r="IKQ27" s="142"/>
      <c r="IKR27" s="142"/>
      <c r="IKS27" s="142"/>
      <c r="IKT27" s="142"/>
      <c r="IKU27" s="142"/>
      <c r="IKV27" s="142"/>
      <c r="IKW27" s="142"/>
      <c r="IKX27" s="142"/>
      <c r="IKY27" s="142"/>
      <c r="IKZ27" s="142"/>
      <c r="ILA27" s="142"/>
      <c r="ILB27" s="142"/>
      <c r="ILC27" s="142"/>
      <c r="ILD27" s="142"/>
      <c r="ILE27" s="142"/>
      <c r="ILF27" s="142"/>
      <c r="ILG27" s="142"/>
      <c r="ILH27" s="142"/>
      <c r="ILI27" s="142"/>
      <c r="ILJ27" s="142"/>
      <c r="ILK27" s="142"/>
      <c r="ILL27" s="142"/>
      <c r="ILM27" s="142"/>
      <c r="ILN27" s="142"/>
      <c r="ILO27" s="142"/>
      <c r="ILP27" s="142"/>
      <c r="ILQ27" s="142"/>
      <c r="ILR27" s="142"/>
      <c r="ILS27" s="142"/>
      <c r="ILT27" s="142"/>
      <c r="ILU27" s="142"/>
      <c r="ILV27" s="142"/>
      <c r="ILW27" s="142"/>
      <c r="ILX27" s="142"/>
      <c r="ILY27" s="142"/>
      <c r="ILZ27" s="142"/>
      <c r="IMA27" s="142"/>
      <c r="IMB27" s="142"/>
      <c r="IMC27" s="142"/>
      <c r="IMD27" s="142"/>
      <c r="IME27" s="142"/>
      <c r="IMF27" s="142"/>
      <c r="IMG27" s="142"/>
      <c r="IMH27" s="142"/>
      <c r="IMI27" s="142"/>
      <c r="IMJ27" s="142"/>
      <c r="IMK27" s="142"/>
      <c r="IML27" s="142"/>
      <c r="IMM27" s="142"/>
      <c r="IMN27" s="142"/>
      <c r="IMO27" s="142"/>
      <c r="IMP27" s="142"/>
      <c r="IMQ27" s="142"/>
      <c r="IMR27" s="142"/>
      <c r="IMS27" s="142"/>
      <c r="IMT27" s="142"/>
      <c r="IMU27" s="142"/>
      <c r="IMV27" s="142"/>
      <c r="IMW27" s="142"/>
      <c r="IMX27" s="142"/>
      <c r="IMY27" s="142"/>
      <c r="IMZ27" s="142"/>
      <c r="INA27" s="142"/>
      <c r="INB27" s="142"/>
      <c r="INC27" s="142"/>
      <c r="IND27" s="142"/>
      <c r="INE27" s="142"/>
      <c r="INF27" s="142"/>
      <c r="ING27" s="142"/>
      <c r="INH27" s="142"/>
      <c r="INI27" s="142"/>
      <c r="INJ27" s="142"/>
      <c r="INK27" s="142"/>
      <c r="INL27" s="142"/>
      <c r="INM27" s="142"/>
      <c r="INN27" s="142"/>
      <c r="INO27" s="142"/>
      <c r="INP27" s="142"/>
      <c r="INQ27" s="142"/>
      <c r="INR27" s="142"/>
      <c r="INS27" s="142"/>
      <c r="INT27" s="142"/>
      <c r="INU27" s="142"/>
      <c r="INV27" s="142"/>
      <c r="INW27" s="142"/>
      <c r="INX27" s="142"/>
      <c r="INY27" s="142"/>
      <c r="INZ27" s="142"/>
      <c r="IOA27" s="142"/>
      <c r="IOB27" s="142"/>
      <c r="IOC27" s="142"/>
      <c r="IOD27" s="142"/>
      <c r="IOE27" s="142"/>
      <c r="IOF27" s="142"/>
      <c r="IOG27" s="142"/>
      <c r="IOH27" s="142"/>
      <c r="IOI27" s="142"/>
      <c r="IOJ27" s="142"/>
      <c r="IOK27" s="142"/>
      <c r="IOL27" s="142"/>
      <c r="IOM27" s="142"/>
      <c r="ION27" s="142"/>
      <c r="IOO27" s="142"/>
      <c r="IOP27" s="142"/>
      <c r="IOQ27" s="142"/>
      <c r="IOR27" s="142"/>
      <c r="IOS27" s="142"/>
      <c r="IOT27" s="142"/>
      <c r="IOU27" s="142"/>
      <c r="IOV27" s="142"/>
      <c r="IOW27" s="142"/>
      <c r="IOX27" s="142"/>
      <c r="IOY27" s="142"/>
      <c r="IOZ27" s="142"/>
      <c r="IPA27" s="142"/>
      <c r="IPB27" s="142"/>
      <c r="IPC27" s="142"/>
      <c r="IPD27" s="142"/>
      <c r="IPE27" s="142"/>
      <c r="IPF27" s="142"/>
      <c r="IPG27" s="142"/>
      <c r="IPH27" s="142"/>
      <c r="IPI27" s="142"/>
      <c r="IPJ27" s="142"/>
      <c r="IPK27" s="142"/>
      <c r="IPL27" s="142"/>
      <c r="IPM27" s="142"/>
      <c r="IPN27" s="142"/>
      <c r="IPO27" s="142"/>
      <c r="IPP27" s="142"/>
      <c r="IPQ27" s="142"/>
      <c r="IPR27" s="142"/>
      <c r="IPS27" s="142"/>
      <c r="IPT27" s="142"/>
      <c r="IPU27" s="142"/>
      <c r="IPV27" s="142"/>
      <c r="IPW27" s="142"/>
      <c r="IPX27" s="142"/>
      <c r="IPY27" s="142"/>
      <c r="IPZ27" s="142"/>
      <c r="IQA27" s="142"/>
      <c r="IQB27" s="142"/>
      <c r="IQC27" s="142"/>
      <c r="IQD27" s="142"/>
      <c r="IQE27" s="142"/>
      <c r="IQF27" s="142"/>
      <c r="IQG27" s="142"/>
      <c r="IQH27" s="142"/>
      <c r="IQI27" s="142"/>
      <c r="IQJ27" s="142"/>
      <c r="IQK27" s="142"/>
      <c r="IQL27" s="142"/>
      <c r="IQM27" s="142"/>
      <c r="IQN27" s="142"/>
      <c r="IQO27" s="142"/>
      <c r="IQP27" s="142"/>
      <c r="IQQ27" s="142"/>
      <c r="IQR27" s="142"/>
      <c r="IQS27" s="142"/>
      <c r="IQT27" s="142"/>
      <c r="IQU27" s="142"/>
      <c r="IQV27" s="142"/>
      <c r="IQW27" s="142"/>
      <c r="IQX27" s="142"/>
      <c r="IQY27" s="142"/>
      <c r="IQZ27" s="142"/>
      <c r="IRA27" s="142"/>
      <c r="IRB27" s="142"/>
      <c r="IRC27" s="142"/>
      <c r="IRD27" s="142"/>
      <c r="IRE27" s="142"/>
      <c r="IRF27" s="142"/>
      <c r="IRG27" s="142"/>
      <c r="IRH27" s="142"/>
      <c r="IRI27" s="142"/>
      <c r="IRJ27" s="142"/>
      <c r="IRK27" s="142"/>
      <c r="IRL27" s="142"/>
      <c r="IRM27" s="142"/>
      <c r="IRN27" s="142"/>
      <c r="IRO27" s="142"/>
      <c r="IRP27" s="142"/>
      <c r="IRQ27" s="142"/>
      <c r="IRR27" s="142"/>
      <c r="IRS27" s="142"/>
      <c r="IRT27" s="142"/>
      <c r="IRU27" s="142"/>
      <c r="IRV27" s="142"/>
      <c r="IRW27" s="142"/>
      <c r="IRX27" s="142"/>
      <c r="IRY27" s="142"/>
      <c r="IRZ27" s="142"/>
      <c r="ISA27" s="142"/>
      <c r="ISB27" s="142"/>
      <c r="ISC27" s="142"/>
      <c r="ISD27" s="142"/>
      <c r="ISE27" s="142"/>
      <c r="ISF27" s="142"/>
      <c r="ISG27" s="142"/>
      <c r="ISH27" s="142"/>
      <c r="ISI27" s="142"/>
      <c r="ISJ27" s="142"/>
      <c r="ISK27" s="142"/>
      <c r="ISL27" s="142"/>
      <c r="ISM27" s="142"/>
      <c r="ISN27" s="142"/>
      <c r="ISO27" s="142"/>
      <c r="ISP27" s="142"/>
      <c r="ISQ27" s="142"/>
      <c r="ISR27" s="142"/>
      <c r="ISS27" s="142"/>
      <c r="IST27" s="142"/>
      <c r="ISU27" s="142"/>
      <c r="ISV27" s="142"/>
      <c r="ISW27" s="142"/>
      <c r="ISX27" s="142"/>
      <c r="ISY27" s="142"/>
      <c r="ISZ27" s="142"/>
      <c r="ITA27" s="142"/>
      <c r="ITB27" s="142"/>
      <c r="ITC27" s="142"/>
      <c r="ITD27" s="142"/>
      <c r="ITE27" s="142"/>
      <c r="ITF27" s="142"/>
      <c r="ITG27" s="142"/>
      <c r="ITH27" s="142"/>
      <c r="ITI27" s="142"/>
      <c r="ITJ27" s="142"/>
      <c r="ITK27" s="142"/>
      <c r="ITL27" s="142"/>
      <c r="ITM27" s="142"/>
      <c r="ITN27" s="142"/>
      <c r="ITO27" s="142"/>
      <c r="ITP27" s="142"/>
      <c r="ITQ27" s="142"/>
      <c r="ITR27" s="142"/>
      <c r="ITS27" s="142"/>
      <c r="ITT27" s="142"/>
      <c r="ITU27" s="142"/>
      <c r="ITV27" s="142"/>
      <c r="ITW27" s="142"/>
      <c r="ITX27" s="142"/>
      <c r="ITY27" s="142"/>
      <c r="ITZ27" s="142"/>
      <c r="IUA27" s="142"/>
      <c r="IUB27" s="142"/>
      <c r="IUC27" s="142"/>
      <c r="IUD27" s="142"/>
      <c r="IUE27" s="142"/>
      <c r="IUF27" s="142"/>
      <c r="IUG27" s="142"/>
      <c r="IUH27" s="142"/>
      <c r="IUI27" s="142"/>
      <c r="IUJ27" s="142"/>
      <c r="IUK27" s="142"/>
      <c r="IUL27" s="142"/>
      <c r="IUM27" s="142"/>
      <c r="IUN27" s="142"/>
      <c r="IUO27" s="142"/>
      <c r="IUP27" s="142"/>
      <c r="IUQ27" s="142"/>
      <c r="IUR27" s="142"/>
      <c r="IUS27" s="142"/>
      <c r="IUT27" s="142"/>
      <c r="IUU27" s="142"/>
      <c r="IUV27" s="142"/>
      <c r="IUW27" s="142"/>
      <c r="IUX27" s="142"/>
      <c r="IUY27" s="142"/>
      <c r="IUZ27" s="142"/>
      <c r="IVA27" s="142"/>
      <c r="IVB27" s="142"/>
      <c r="IVC27" s="142"/>
      <c r="IVD27" s="142"/>
      <c r="IVE27" s="142"/>
      <c r="IVF27" s="142"/>
      <c r="IVG27" s="142"/>
      <c r="IVH27" s="142"/>
      <c r="IVI27" s="142"/>
      <c r="IVJ27" s="142"/>
      <c r="IVK27" s="142"/>
      <c r="IVL27" s="142"/>
      <c r="IVM27" s="142"/>
      <c r="IVN27" s="142"/>
      <c r="IVO27" s="142"/>
      <c r="IVP27" s="142"/>
      <c r="IVQ27" s="142"/>
      <c r="IVR27" s="142"/>
      <c r="IVS27" s="142"/>
      <c r="IVT27" s="142"/>
      <c r="IVU27" s="142"/>
      <c r="IVV27" s="142"/>
      <c r="IVW27" s="142"/>
      <c r="IVX27" s="142"/>
      <c r="IVY27" s="142"/>
      <c r="IVZ27" s="142"/>
      <c r="IWA27" s="142"/>
      <c r="IWB27" s="142"/>
      <c r="IWC27" s="142"/>
      <c r="IWD27" s="142"/>
      <c r="IWE27" s="142"/>
      <c r="IWF27" s="142"/>
      <c r="IWG27" s="142"/>
      <c r="IWH27" s="142"/>
      <c r="IWI27" s="142"/>
      <c r="IWJ27" s="142"/>
      <c r="IWK27" s="142"/>
      <c r="IWL27" s="142"/>
      <c r="IWM27" s="142"/>
      <c r="IWN27" s="142"/>
      <c r="IWO27" s="142"/>
      <c r="IWP27" s="142"/>
      <c r="IWQ27" s="142"/>
      <c r="IWR27" s="142"/>
      <c r="IWS27" s="142"/>
      <c r="IWT27" s="142"/>
      <c r="IWU27" s="142"/>
      <c r="IWV27" s="142"/>
      <c r="IWW27" s="142"/>
      <c r="IWX27" s="142"/>
      <c r="IWY27" s="142"/>
      <c r="IWZ27" s="142"/>
      <c r="IXA27" s="142"/>
      <c r="IXB27" s="142"/>
      <c r="IXC27" s="142"/>
      <c r="IXD27" s="142"/>
      <c r="IXE27" s="142"/>
      <c r="IXF27" s="142"/>
      <c r="IXG27" s="142"/>
      <c r="IXH27" s="142"/>
      <c r="IXI27" s="142"/>
      <c r="IXJ27" s="142"/>
      <c r="IXK27" s="142"/>
      <c r="IXL27" s="142"/>
      <c r="IXM27" s="142"/>
      <c r="IXN27" s="142"/>
      <c r="IXO27" s="142"/>
      <c r="IXP27" s="142"/>
      <c r="IXQ27" s="142"/>
      <c r="IXR27" s="142"/>
      <c r="IXS27" s="142"/>
      <c r="IXT27" s="142"/>
      <c r="IXU27" s="142"/>
      <c r="IXV27" s="142"/>
      <c r="IXW27" s="142"/>
      <c r="IXX27" s="142"/>
      <c r="IXY27" s="142"/>
      <c r="IXZ27" s="142"/>
      <c r="IYA27" s="142"/>
      <c r="IYB27" s="142"/>
      <c r="IYC27" s="142"/>
      <c r="IYD27" s="142"/>
      <c r="IYE27" s="142"/>
      <c r="IYF27" s="142"/>
      <c r="IYG27" s="142"/>
      <c r="IYH27" s="142"/>
      <c r="IYI27" s="142"/>
      <c r="IYJ27" s="142"/>
      <c r="IYK27" s="142"/>
      <c r="IYL27" s="142"/>
      <c r="IYM27" s="142"/>
      <c r="IYN27" s="142"/>
      <c r="IYO27" s="142"/>
      <c r="IYP27" s="142"/>
      <c r="IYQ27" s="142"/>
      <c r="IYR27" s="142"/>
      <c r="IYS27" s="142"/>
      <c r="IYT27" s="142"/>
      <c r="IYU27" s="142"/>
      <c r="IYV27" s="142"/>
      <c r="IYW27" s="142"/>
      <c r="IYX27" s="142"/>
      <c r="IYY27" s="142"/>
      <c r="IYZ27" s="142"/>
      <c r="IZA27" s="142"/>
      <c r="IZB27" s="142"/>
      <c r="IZC27" s="142"/>
      <c r="IZD27" s="142"/>
      <c r="IZE27" s="142"/>
      <c r="IZF27" s="142"/>
      <c r="IZG27" s="142"/>
      <c r="IZH27" s="142"/>
      <c r="IZI27" s="142"/>
      <c r="IZJ27" s="142"/>
      <c r="IZK27" s="142"/>
      <c r="IZL27" s="142"/>
      <c r="IZM27" s="142"/>
      <c r="IZN27" s="142"/>
      <c r="IZO27" s="142"/>
      <c r="IZP27" s="142"/>
      <c r="IZQ27" s="142"/>
      <c r="IZR27" s="142"/>
      <c r="IZS27" s="142"/>
      <c r="IZT27" s="142"/>
      <c r="IZU27" s="142"/>
      <c r="IZV27" s="142"/>
      <c r="IZW27" s="142"/>
      <c r="IZX27" s="142"/>
      <c r="IZY27" s="142"/>
      <c r="IZZ27" s="142"/>
      <c r="JAA27" s="142"/>
      <c r="JAB27" s="142"/>
      <c r="JAC27" s="142"/>
      <c r="JAD27" s="142"/>
      <c r="JAE27" s="142"/>
      <c r="JAF27" s="142"/>
      <c r="JAG27" s="142"/>
      <c r="JAH27" s="142"/>
      <c r="JAI27" s="142"/>
      <c r="JAJ27" s="142"/>
      <c r="JAK27" s="142"/>
      <c r="JAL27" s="142"/>
      <c r="JAM27" s="142"/>
      <c r="JAN27" s="142"/>
      <c r="JAO27" s="142"/>
      <c r="JAP27" s="142"/>
      <c r="JAQ27" s="142"/>
      <c r="JAR27" s="142"/>
      <c r="JAS27" s="142"/>
      <c r="JAT27" s="142"/>
      <c r="JAU27" s="142"/>
      <c r="JAV27" s="142"/>
      <c r="JAW27" s="142"/>
      <c r="JAX27" s="142"/>
      <c r="JAY27" s="142"/>
      <c r="JAZ27" s="142"/>
      <c r="JBA27" s="142"/>
      <c r="JBB27" s="142"/>
      <c r="JBC27" s="142"/>
      <c r="JBD27" s="142"/>
      <c r="JBE27" s="142"/>
      <c r="JBF27" s="142"/>
      <c r="JBG27" s="142"/>
      <c r="JBH27" s="142"/>
      <c r="JBI27" s="142"/>
      <c r="JBJ27" s="142"/>
      <c r="JBK27" s="142"/>
      <c r="JBL27" s="142"/>
      <c r="JBM27" s="142"/>
      <c r="JBN27" s="142"/>
      <c r="JBO27" s="142"/>
      <c r="JBP27" s="142"/>
      <c r="JBQ27" s="142"/>
      <c r="JBR27" s="142"/>
      <c r="JBS27" s="142"/>
      <c r="JBT27" s="142"/>
      <c r="JBU27" s="142"/>
      <c r="JBV27" s="142"/>
      <c r="JBW27" s="142"/>
      <c r="JBX27" s="142"/>
      <c r="JBY27" s="142"/>
      <c r="JBZ27" s="142"/>
      <c r="JCA27" s="142"/>
      <c r="JCB27" s="142"/>
      <c r="JCC27" s="142"/>
      <c r="JCD27" s="142"/>
      <c r="JCE27" s="142"/>
      <c r="JCF27" s="142"/>
      <c r="JCG27" s="142"/>
      <c r="JCH27" s="142"/>
      <c r="JCI27" s="142"/>
      <c r="JCJ27" s="142"/>
      <c r="JCK27" s="142"/>
      <c r="JCL27" s="142"/>
      <c r="JCM27" s="142"/>
      <c r="JCN27" s="142"/>
      <c r="JCO27" s="142"/>
      <c r="JCP27" s="142"/>
      <c r="JCQ27" s="142"/>
      <c r="JCR27" s="142"/>
      <c r="JCS27" s="142"/>
      <c r="JCT27" s="142"/>
      <c r="JCU27" s="142"/>
      <c r="JCV27" s="142"/>
      <c r="JCW27" s="142"/>
      <c r="JCX27" s="142"/>
      <c r="JCY27" s="142"/>
      <c r="JCZ27" s="142"/>
      <c r="JDA27" s="142"/>
      <c r="JDB27" s="142"/>
      <c r="JDC27" s="142"/>
      <c r="JDD27" s="142"/>
      <c r="JDE27" s="142"/>
      <c r="JDF27" s="142"/>
      <c r="JDG27" s="142"/>
      <c r="JDH27" s="142"/>
      <c r="JDI27" s="142"/>
      <c r="JDJ27" s="142"/>
      <c r="JDK27" s="142"/>
      <c r="JDL27" s="142"/>
      <c r="JDM27" s="142"/>
      <c r="JDN27" s="142"/>
      <c r="JDO27" s="142"/>
      <c r="JDP27" s="142"/>
      <c r="JDQ27" s="142"/>
      <c r="JDR27" s="142"/>
      <c r="JDS27" s="142"/>
      <c r="JDT27" s="142"/>
      <c r="JDU27" s="142"/>
      <c r="JDV27" s="142"/>
      <c r="JDW27" s="142"/>
      <c r="JDX27" s="142"/>
      <c r="JDY27" s="142"/>
      <c r="JDZ27" s="142"/>
      <c r="JEA27" s="142"/>
      <c r="JEB27" s="142"/>
      <c r="JEC27" s="142"/>
      <c r="JED27" s="142"/>
      <c r="JEE27" s="142"/>
      <c r="JEF27" s="142"/>
      <c r="JEG27" s="142"/>
      <c r="JEH27" s="142"/>
      <c r="JEI27" s="142"/>
      <c r="JEJ27" s="142"/>
      <c r="JEK27" s="142"/>
      <c r="JEL27" s="142"/>
      <c r="JEM27" s="142"/>
      <c r="JEN27" s="142"/>
      <c r="JEO27" s="142"/>
      <c r="JEP27" s="142"/>
      <c r="JEQ27" s="142"/>
      <c r="JER27" s="142"/>
      <c r="JES27" s="142"/>
      <c r="JET27" s="142"/>
      <c r="JEU27" s="142"/>
      <c r="JEV27" s="142"/>
      <c r="JEW27" s="142"/>
      <c r="JEX27" s="142"/>
      <c r="JEY27" s="142"/>
      <c r="JEZ27" s="142"/>
      <c r="JFA27" s="142"/>
      <c r="JFB27" s="142"/>
      <c r="JFC27" s="142"/>
      <c r="JFD27" s="142"/>
      <c r="JFE27" s="142"/>
      <c r="JFF27" s="142"/>
      <c r="JFG27" s="142"/>
      <c r="JFH27" s="142"/>
      <c r="JFI27" s="142"/>
      <c r="JFJ27" s="142"/>
      <c r="JFK27" s="142"/>
      <c r="JFL27" s="142"/>
      <c r="JFM27" s="142"/>
      <c r="JFN27" s="142"/>
      <c r="JFO27" s="142"/>
      <c r="JFP27" s="142"/>
      <c r="JFQ27" s="142"/>
      <c r="JFR27" s="142"/>
      <c r="JFS27" s="142"/>
      <c r="JFT27" s="142"/>
      <c r="JFU27" s="142"/>
      <c r="JFV27" s="142"/>
      <c r="JFW27" s="142"/>
      <c r="JFX27" s="142"/>
      <c r="JFY27" s="142"/>
      <c r="JFZ27" s="142"/>
      <c r="JGA27" s="142"/>
      <c r="JGB27" s="142"/>
      <c r="JGC27" s="142"/>
      <c r="JGD27" s="142"/>
      <c r="JGE27" s="142"/>
      <c r="JGF27" s="142"/>
      <c r="JGG27" s="142"/>
      <c r="JGH27" s="142"/>
      <c r="JGI27" s="142"/>
      <c r="JGJ27" s="142"/>
      <c r="JGK27" s="142"/>
      <c r="JGL27" s="142"/>
      <c r="JGM27" s="142"/>
      <c r="JGN27" s="142"/>
      <c r="JGO27" s="142"/>
      <c r="JGP27" s="142"/>
      <c r="JGQ27" s="142"/>
      <c r="JGR27" s="142"/>
      <c r="JGS27" s="142"/>
      <c r="JGT27" s="142"/>
      <c r="JGU27" s="142"/>
      <c r="JGV27" s="142"/>
      <c r="JGW27" s="142"/>
      <c r="JGX27" s="142"/>
      <c r="JGY27" s="142"/>
      <c r="JGZ27" s="142"/>
      <c r="JHA27" s="142"/>
      <c r="JHB27" s="142"/>
      <c r="JHC27" s="142"/>
      <c r="JHD27" s="142"/>
      <c r="JHE27" s="142"/>
      <c r="JHF27" s="142"/>
      <c r="JHG27" s="142"/>
      <c r="JHH27" s="142"/>
      <c r="JHI27" s="142"/>
      <c r="JHJ27" s="142"/>
      <c r="JHK27" s="142"/>
      <c r="JHL27" s="142"/>
      <c r="JHM27" s="142"/>
      <c r="JHN27" s="142"/>
      <c r="JHO27" s="142"/>
      <c r="JHP27" s="142"/>
      <c r="JHQ27" s="142"/>
      <c r="JHR27" s="142"/>
      <c r="JHS27" s="142"/>
      <c r="JHT27" s="142"/>
      <c r="JHU27" s="142"/>
      <c r="JHV27" s="142"/>
      <c r="JHW27" s="142"/>
      <c r="JHX27" s="142"/>
      <c r="JHY27" s="142"/>
      <c r="JHZ27" s="142"/>
      <c r="JIA27" s="142"/>
      <c r="JIB27" s="142"/>
      <c r="JIC27" s="142"/>
      <c r="JID27" s="142"/>
      <c r="JIE27" s="142"/>
      <c r="JIF27" s="142"/>
      <c r="JIG27" s="142"/>
      <c r="JIH27" s="142"/>
      <c r="JII27" s="142"/>
      <c r="JIJ27" s="142"/>
      <c r="JIK27" s="142"/>
      <c r="JIL27" s="142"/>
      <c r="JIM27" s="142"/>
      <c r="JIN27" s="142"/>
      <c r="JIO27" s="142"/>
      <c r="JIP27" s="142"/>
      <c r="JIQ27" s="142"/>
      <c r="JIR27" s="142"/>
      <c r="JIS27" s="142"/>
      <c r="JIT27" s="142"/>
      <c r="JIU27" s="142"/>
      <c r="JIV27" s="142"/>
      <c r="JIW27" s="142"/>
      <c r="JIX27" s="142"/>
      <c r="JIY27" s="142"/>
      <c r="JIZ27" s="142"/>
      <c r="JJA27" s="142"/>
      <c r="JJB27" s="142"/>
      <c r="JJC27" s="142"/>
      <c r="JJD27" s="142"/>
      <c r="JJE27" s="142"/>
      <c r="JJF27" s="142"/>
      <c r="JJG27" s="142"/>
      <c r="JJH27" s="142"/>
      <c r="JJI27" s="142"/>
      <c r="JJJ27" s="142"/>
      <c r="JJK27" s="142"/>
      <c r="JJL27" s="142"/>
      <c r="JJM27" s="142"/>
      <c r="JJN27" s="142"/>
      <c r="JJO27" s="142"/>
      <c r="JJP27" s="142"/>
      <c r="JJQ27" s="142"/>
      <c r="JJR27" s="142"/>
      <c r="JJS27" s="142"/>
      <c r="JJT27" s="142"/>
      <c r="JJU27" s="142"/>
      <c r="JJV27" s="142"/>
      <c r="JJW27" s="142"/>
      <c r="JJX27" s="142"/>
      <c r="JJY27" s="142"/>
      <c r="JJZ27" s="142"/>
      <c r="JKA27" s="142"/>
      <c r="JKB27" s="142"/>
      <c r="JKC27" s="142"/>
      <c r="JKD27" s="142"/>
      <c r="JKE27" s="142"/>
      <c r="JKF27" s="142"/>
      <c r="JKG27" s="142"/>
      <c r="JKH27" s="142"/>
      <c r="JKI27" s="142"/>
      <c r="JKJ27" s="142"/>
      <c r="JKK27" s="142"/>
      <c r="JKL27" s="142"/>
      <c r="JKM27" s="142"/>
      <c r="JKN27" s="142"/>
      <c r="JKO27" s="142"/>
      <c r="JKP27" s="142"/>
      <c r="JKQ27" s="142"/>
      <c r="JKR27" s="142"/>
      <c r="JKS27" s="142"/>
      <c r="JKT27" s="142"/>
      <c r="JKU27" s="142"/>
      <c r="JKV27" s="142"/>
      <c r="JKW27" s="142"/>
      <c r="JKX27" s="142"/>
      <c r="JKY27" s="142"/>
      <c r="JKZ27" s="142"/>
      <c r="JLA27" s="142"/>
      <c r="JLB27" s="142"/>
      <c r="JLC27" s="142"/>
      <c r="JLD27" s="142"/>
      <c r="JLE27" s="142"/>
      <c r="JLF27" s="142"/>
      <c r="JLG27" s="142"/>
      <c r="JLH27" s="142"/>
      <c r="JLI27" s="142"/>
      <c r="JLJ27" s="142"/>
      <c r="JLK27" s="142"/>
      <c r="JLL27" s="142"/>
      <c r="JLM27" s="142"/>
      <c r="JLN27" s="142"/>
      <c r="JLO27" s="142"/>
      <c r="JLP27" s="142"/>
      <c r="JLQ27" s="142"/>
      <c r="JLR27" s="142"/>
      <c r="JLS27" s="142"/>
      <c r="JLT27" s="142"/>
      <c r="JLU27" s="142"/>
      <c r="JLV27" s="142"/>
      <c r="JLW27" s="142"/>
      <c r="JLX27" s="142"/>
      <c r="JLY27" s="142"/>
      <c r="JLZ27" s="142"/>
      <c r="JMA27" s="142"/>
      <c r="JMB27" s="142"/>
      <c r="JMC27" s="142"/>
      <c r="JMD27" s="142"/>
      <c r="JME27" s="142"/>
      <c r="JMF27" s="142"/>
      <c r="JMG27" s="142"/>
      <c r="JMH27" s="142"/>
      <c r="JMI27" s="142"/>
      <c r="JMJ27" s="142"/>
      <c r="JMK27" s="142"/>
      <c r="JML27" s="142"/>
      <c r="JMM27" s="142"/>
      <c r="JMN27" s="142"/>
      <c r="JMO27" s="142"/>
      <c r="JMP27" s="142"/>
      <c r="JMQ27" s="142"/>
      <c r="JMR27" s="142"/>
      <c r="JMS27" s="142"/>
      <c r="JMT27" s="142"/>
      <c r="JMU27" s="142"/>
      <c r="JMV27" s="142"/>
      <c r="JMW27" s="142"/>
      <c r="JMX27" s="142"/>
      <c r="JMY27" s="142"/>
      <c r="JMZ27" s="142"/>
      <c r="JNA27" s="142"/>
      <c r="JNB27" s="142"/>
      <c r="JNC27" s="142"/>
      <c r="JND27" s="142"/>
      <c r="JNE27" s="142"/>
      <c r="JNF27" s="142"/>
      <c r="JNG27" s="142"/>
      <c r="JNH27" s="142"/>
      <c r="JNI27" s="142"/>
      <c r="JNJ27" s="142"/>
      <c r="JNK27" s="142"/>
      <c r="JNL27" s="142"/>
      <c r="JNM27" s="142"/>
      <c r="JNN27" s="142"/>
      <c r="JNO27" s="142"/>
      <c r="JNP27" s="142"/>
      <c r="JNQ27" s="142"/>
      <c r="JNR27" s="142"/>
      <c r="JNS27" s="142"/>
      <c r="JNT27" s="142"/>
      <c r="JNU27" s="142"/>
      <c r="JNV27" s="142"/>
      <c r="JNW27" s="142"/>
      <c r="JNX27" s="142"/>
      <c r="JNY27" s="142"/>
      <c r="JNZ27" s="142"/>
      <c r="JOA27" s="142"/>
      <c r="JOB27" s="142"/>
      <c r="JOC27" s="142"/>
      <c r="JOD27" s="142"/>
      <c r="JOE27" s="142"/>
      <c r="JOF27" s="142"/>
      <c r="JOG27" s="142"/>
      <c r="JOH27" s="142"/>
      <c r="JOI27" s="142"/>
      <c r="JOJ27" s="142"/>
      <c r="JOK27" s="142"/>
      <c r="JOL27" s="142"/>
      <c r="JOM27" s="142"/>
      <c r="JON27" s="142"/>
      <c r="JOO27" s="142"/>
      <c r="JOP27" s="142"/>
      <c r="JOQ27" s="142"/>
      <c r="JOR27" s="142"/>
      <c r="JOS27" s="142"/>
      <c r="JOT27" s="142"/>
      <c r="JOU27" s="142"/>
      <c r="JOV27" s="142"/>
      <c r="JOW27" s="142"/>
      <c r="JOX27" s="142"/>
      <c r="JOY27" s="142"/>
      <c r="JOZ27" s="142"/>
      <c r="JPA27" s="142"/>
      <c r="JPB27" s="142"/>
      <c r="JPC27" s="142"/>
      <c r="JPD27" s="142"/>
      <c r="JPE27" s="142"/>
      <c r="JPF27" s="142"/>
      <c r="JPG27" s="142"/>
      <c r="JPH27" s="142"/>
      <c r="JPI27" s="142"/>
      <c r="JPJ27" s="142"/>
      <c r="JPK27" s="142"/>
      <c r="JPL27" s="142"/>
      <c r="JPM27" s="142"/>
      <c r="JPN27" s="142"/>
      <c r="JPO27" s="142"/>
      <c r="JPP27" s="142"/>
      <c r="JPQ27" s="142"/>
      <c r="JPR27" s="142"/>
      <c r="JPS27" s="142"/>
      <c r="JPT27" s="142"/>
      <c r="JPU27" s="142"/>
      <c r="JPV27" s="142"/>
      <c r="JPW27" s="142"/>
      <c r="JPX27" s="142"/>
      <c r="JPY27" s="142"/>
      <c r="JPZ27" s="142"/>
      <c r="JQA27" s="142"/>
      <c r="JQB27" s="142"/>
      <c r="JQC27" s="142"/>
      <c r="JQD27" s="142"/>
      <c r="JQE27" s="142"/>
      <c r="JQF27" s="142"/>
      <c r="JQG27" s="142"/>
      <c r="JQH27" s="142"/>
      <c r="JQI27" s="142"/>
      <c r="JQJ27" s="142"/>
      <c r="JQK27" s="142"/>
      <c r="JQL27" s="142"/>
      <c r="JQM27" s="142"/>
      <c r="JQN27" s="142"/>
      <c r="JQO27" s="142"/>
      <c r="JQP27" s="142"/>
      <c r="JQQ27" s="142"/>
      <c r="JQR27" s="142"/>
      <c r="JQS27" s="142"/>
      <c r="JQT27" s="142"/>
      <c r="JQU27" s="142"/>
      <c r="JQV27" s="142"/>
      <c r="JQW27" s="142"/>
      <c r="JQX27" s="142"/>
      <c r="JQY27" s="142"/>
      <c r="JQZ27" s="142"/>
      <c r="JRA27" s="142"/>
      <c r="JRB27" s="142"/>
      <c r="JRC27" s="142"/>
      <c r="JRD27" s="142"/>
      <c r="JRE27" s="142"/>
      <c r="JRF27" s="142"/>
      <c r="JRG27" s="142"/>
      <c r="JRH27" s="142"/>
      <c r="JRI27" s="142"/>
      <c r="JRJ27" s="142"/>
      <c r="JRK27" s="142"/>
      <c r="JRL27" s="142"/>
      <c r="JRM27" s="142"/>
      <c r="JRN27" s="142"/>
      <c r="JRO27" s="142"/>
      <c r="JRP27" s="142"/>
      <c r="JRQ27" s="142"/>
      <c r="JRR27" s="142"/>
      <c r="JRS27" s="142"/>
      <c r="JRT27" s="142"/>
      <c r="JRU27" s="142"/>
      <c r="JRV27" s="142"/>
      <c r="JRW27" s="142"/>
      <c r="JRX27" s="142"/>
      <c r="JRY27" s="142"/>
      <c r="JRZ27" s="142"/>
      <c r="JSA27" s="142"/>
      <c r="JSB27" s="142"/>
      <c r="JSC27" s="142"/>
      <c r="JSD27" s="142"/>
      <c r="JSE27" s="142"/>
      <c r="JSF27" s="142"/>
      <c r="JSG27" s="142"/>
      <c r="JSH27" s="142"/>
      <c r="JSI27" s="142"/>
      <c r="JSJ27" s="142"/>
      <c r="JSK27" s="142"/>
      <c r="JSL27" s="142"/>
      <c r="JSM27" s="142"/>
      <c r="JSN27" s="142"/>
      <c r="JSO27" s="142"/>
      <c r="JSP27" s="142"/>
      <c r="JSQ27" s="142"/>
      <c r="JSR27" s="142"/>
      <c r="JSS27" s="142"/>
      <c r="JST27" s="142"/>
      <c r="JSU27" s="142"/>
      <c r="JSV27" s="142"/>
      <c r="JSW27" s="142"/>
      <c r="JSX27" s="142"/>
      <c r="JSY27" s="142"/>
      <c r="JSZ27" s="142"/>
      <c r="JTA27" s="142"/>
      <c r="JTB27" s="142"/>
      <c r="JTC27" s="142"/>
      <c r="JTD27" s="142"/>
      <c r="JTE27" s="142"/>
      <c r="JTF27" s="142"/>
      <c r="JTG27" s="142"/>
      <c r="JTH27" s="142"/>
      <c r="JTI27" s="142"/>
      <c r="JTJ27" s="142"/>
      <c r="JTK27" s="142"/>
      <c r="JTL27" s="142"/>
      <c r="JTM27" s="142"/>
      <c r="JTN27" s="142"/>
      <c r="JTO27" s="142"/>
      <c r="JTP27" s="142"/>
      <c r="JTQ27" s="142"/>
      <c r="JTR27" s="142"/>
      <c r="JTS27" s="142"/>
      <c r="JTT27" s="142"/>
      <c r="JTU27" s="142"/>
      <c r="JTV27" s="142"/>
      <c r="JTW27" s="142"/>
      <c r="JTX27" s="142"/>
      <c r="JTY27" s="142"/>
      <c r="JTZ27" s="142"/>
      <c r="JUA27" s="142"/>
      <c r="JUB27" s="142"/>
      <c r="JUC27" s="142"/>
      <c r="JUD27" s="142"/>
      <c r="JUE27" s="142"/>
      <c r="JUF27" s="142"/>
      <c r="JUG27" s="142"/>
      <c r="JUH27" s="142"/>
      <c r="JUI27" s="142"/>
      <c r="JUJ27" s="142"/>
      <c r="JUK27" s="142"/>
      <c r="JUL27" s="142"/>
      <c r="JUM27" s="142"/>
      <c r="JUN27" s="142"/>
      <c r="JUO27" s="142"/>
      <c r="JUP27" s="142"/>
      <c r="JUQ27" s="142"/>
      <c r="JUR27" s="142"/>
      <c r="JUS27" s="142"/>
      <c r="JUT27" s="142"/>
      <c r="JUU27" s="142"/>
      <c r="JUV27" s="142"/>
      <c r="JUW27" s="142"/>
      <c r="JUX27" s="142"/>
      <c r="JUY27" s="142"/>
      <c r="JUZ27" s="142"/>
      <c r="JVA27" s="142"/>
      <c r="JVB27" s="142"/>
      <c r="JVC27" s="142"/>
      <c r="JVD27" s="142"/>
      <c r="JVE27" s="142"/>
      <c r="JVF27" s="142"/>
      <c r="JVG27" s="142"/>
      <c r="JVH27" s="142"/>
      <c r="JVI27" s="142"/>
      <c r="JVJ27" s="142"/>
      <c r="JVK27" s="142"/>
      <c r="JVL27" s="142"/>
      <c r="JVM27" s="142"/>
      <c r="JVN27" s="142"/>
      <c r="JVO27" s="142"/>
      <c r="JVP27" s="142"/>
      <c r="JVQ27" s="142"/>
      <c r="JVR27" s="142"/>
      <c r="JVS27" s="142"/>
      <c r="JVT27" s="142"/>
      <c r="JVU27" s="142"/>
      <c r="JVV27" s="142"/>
      <c r="JVW27" s="142"/>
      <c r="JVX27" s="142"/>
      <c r="JVY27" s="142"/>
      <c r="JVZ27" s="142"/>
      <c r="JWA27" s="142"/>
      <c r="JWB27" s="142"/>
      <c r="JWC27" s="142"/>
      <c r="JWD27" s="142"/>
      <c r="JWE27" s="142"/>
      <c r="JWF27" s="142"/>
      <c r="JWG27" s="142"/>
      <c r="JWH27" s="142"/>
      <c r="JWI27" s="142"/>
      <c r="JWJ27" s="142"/>
      <c r="JWK27" s="142"/>
      <c r="JWL27" s="142"/>
      <c r="JWM27" s="142"/>
      <c r="JWN27" s="142"/>
      <c r="JWO27" s="142"/>
      <c r="JWP27" s="142"/>
      <c r="JWQ27" s="142"/>
      <c r="JWR27" s="142"/>
      <c r="JWS27" s="142"/>
      <c r="JWT27" s="142"/>
      <c r="JWU27" s="142"/>
      <c r="JWV27" s="142"/>
      <c r="JWW27" s="142"/>
      <c r="JWX27" s="142"/>
      <c r="JWY27" s="142"/>
      <c r="JWZ27" s="142"/>
      <c r="JXA27" s="142"/>
      <c r="JXB27" s="142"/>
      <c r="JXC27" s="142"/>
      <c r="JXD27" s="142"/>
      <c r="JXE27" s="142"/>
      <c r="JXF27" s="142"/>
      <c r="JXG27" s="142"/>
      <c r="JXH27" s="142"/>
      <c r="JXI27" s="142"/>
      <c r="JXJ27" s="142"/>
      <c r="JXK27" s="142"/>
      <c r="JXL27" s="142"/>
      <c r="JXM27" s="142"/>
      <c r="JXN27" s="142"/>
      <c r="JXO27" s="142"/>
      <c r="JXP27" s="142"/>
      <c r="JXQ27" s="142"/>
      <c r="JXR27" s="142"/>
      <c r="JXS27" s="142"/>
      <c r="JXT27" s="142"/>
      <c r="JXU27" s="142"/>
      <c r="JXV27" s="142"/>
      <c r="JXW27" s="142"/>
      <c r="JXX27" s="142"/>
      <c r="JXY27" s="142"/>
      <c r="JXZ27" s="142"/>
      <c r="JYA27" s="142"/>
      <c r="JYB27" s="142"/>
      <c r="JYC27" s="142"/>
      <c r="JYD27" s="142"/>
      <c r="JYE27" s="142"/>
      <c r="JYF27" s="142"/>
      <c r="JYG27" s="142"/>
      <c r="JYH27" s="142"/>
      <c r="JYI27" s="142"/>
      <c r="JYJ27" s="142"/>
      <c r="JYK27" s="142"/>
      <c r="JYL27" s="142"/>
      <c r="JYM27" s="142"/>
      <c r="JYN27" s="142"/>
      <c r="JYO27" s="142"/>
      <c r="JYP27" s="142"/>
      <c r="JYQ27" s="142"/>
      <c r="JYR27" s="142"/>
      <c r="JYS27" s="142"/>
      <c r="JYT27" s="142"/>
      <c r="JYU27" s="142"/>
      <c r="JYV27" s="142"/>
      <c r="JYW27" s="142"/>
      <c r="JYX27" s="142"/>
      <c r="JYY27" s="142"/>
      <c r="JYZ27" s="142"/>
      <c r="JZA27" s="142"/>
      <c r="JZB27" s="142"/>
      <c r="JZC27" s="142"/>
      <c r="JZD27" s="142"/>
      <c r="JZE27" s="142"/>
      <c r="JZF27" s="142"/>
      <c r="JZG27" s="142"/>
      <c r="JZH27" s="142"/>
      <c r="JZI27" s="142"/>
      <c r="JZJ27" s="142"/>
      <c r="JZK27" s="142"/>
      <c r="JZL27" s="142"/>
      <c r="JZM27" s="142"/>
      <c r="JZN27" s="142"/>
      <c r="JZO27" s="142"/>
      <c r="JZP27" s="142"/>
      <c r="JZQ27" s="142"/>
      <c r="JZR27" s="142"/>
      <c r="JZS27" s="142"/>
      <c r="JZT27" s="142"/>
      <c r="JZU27" s="142"/>
      <c r="JZV27" s="142"/>
      <c r="JZW27" s="142"/>
      <c r="JZX27" s="142"/>
      <c r="JZY27" s="142"/>
      <c r="JZZ27" s="142"/>
      <c r="KAA27" s="142"/>
      <c r="KAB27" s="142"/>
      <c r="KAC27" s="142"/>
      <c r="KAD27" s="142"/>
      <c r="KAE27" s="142"/>
      <c r="KAF27" s="142"/>
      <c r="KAG27" s="142"/>
      <c r="KAH27" s="142"/>
      <c r="KAI27" s="142"/>
      <c r="KAJ27" s="142"/>
      <c r="KAK27" s="142"/>
      <c r="KAL27" s="142"/>
      <c r="KAM27" s="142"/>
      <c r="KAN27" s="142"/>
      <c r="KAO27" s="142"/>
      <c r="KAP27" s="142"/>
      <c r="KAQ27" s="142"/>
      <c r="KAR27" s="142"/>
      <c r="KAS27" s="142"/>
      <c r="KAT27" s="142"/>
      <c r="KAU27" s="142"/>
      <c r="KAV27" s="142"/>
      <c r="KAW27" s="142"/>
      <c r="KAX27" s="142"/>
      <c r="KAY27" s="142"/>
      <c r="KAZ27" s="142"/>
      <c r="KBA27" s="142"/>
      <c r="KBB27" s="142"/>
      <c r="KBC27" s="142"/>
      <c r="KBD27" s="142"/>
      <c r="KBE27" s="142"/>
      <c r="KBF27" s="142"/>
      <c r="KBG27" s="142"/>
      <c r="KBH27" s="142"/>
      <c r="KBI27" s="142"/>
      <c r="KBJ27" s="142"/>
      <c r="KBK27" s="142"/>
      <c r="KBL27" s="142"/>
      <c r="KBM27" s="142"/>
      <c r="KBN27" s="142"/>
      <c r="KBO27" s="142"/>
      <c r="KBP27" s="142"/>
      <c r="KBQ27" s="142"/>
      <c r="KBR27" s="142"/>
      <c r="KBS27" s="142"/>
      <c r="KBT27" s="142"/>
      <c r="KBU27" s="142"/>
      <c r="KBV27" s="142"/>
      <c r="KBW27" s="142"/>
      <c r="KBX27" s="142"/>
      <c r="KBY27" s="142"/>
      <c r="KBZ27" s="142"/>
      <c r="KCA27" s="142"/>
      <c r="KCB27" s="142"/>
      <c r="KCC27" s="142"/>
      <c r="KCD27" s="142"/>
      <c r="KCE27" s="142"/>
      <c r="KCF27" s="142"/>
      <c r="KCG27" s="142"/>
      <c r="KCH27" s="142"/>
      <c r="KCI27" s="142"/>
      <c r="KCJ27" s="142"/>
      <c r="KCK27" s="142"/>
      <c r="KCL27" s="142"/>
      <c r="KCM27" s="142"/>
      <c r="KCN27" s="142"/>
      <c r="KCO27" s="142"/>
      <c r="KCP27" s="142"/>
      <c r="KCQ27" s="142"/>
      <c r="KCR27" s="142"/>
      <c r="KCS27" s="142"/>
      <c r="KCT27" s="142"/>
      <c r="KCU27" s="142"/>
      <c r="KCV27" s="142"/>
      <c r="KCW27" s="142"/>
      <c r="KCX27" s="142"/>
      <c r="KCY27" s="142"/>
      <c r="KCZ27" s="142"/>
      <c r="KDA27" s="142"/>
      <c r="KDB27" s="142"/>
      <c r="KDC27" s="142"/>
      <c r="KDD27" s="142"/>
      <c r="KDE27" s="142"/>
      <c r="KDF27" s="142"/>
      <c r="KDG27" s="142"/>
      <c r="KDH27" s="142"/>
      <c r="KDI27" s="142"/>
      <c r="KDJ27" s="142"/>
      <c r="KDK27" s="142"/>
      <c r="KDL27" s="142"/>
      <c r="KDM27" s="142"/>
      <c r="KDN27" s="142"/>
      <c r="KDO27" s="142"/>
      <c r="KDP27" s="142"/>
      <c r="KDQ27" s="142"/>
      <c r="KDR27" s="142"/>
      <c r="KDS27" s="142"/>
      <c r="KDT27" s="142"/>
      <c r="KDU27" s="142"/>
      <c r="KDV27" s="142"/>
      <c r="KDW27" s="142"/>
      <c r="KDX27" s="142"/>
      <c r="KDY27" s="142"/>
      <c r="KDZ27" s="142"/>
      <c r="KEA27" s="142"/>
      <c r="KEB27" s="142"/>
      <c r="KEC27" s="142"/>
      <c r="KED27" s="142"/>
      <c r="KEE27" s="142"/>
      <c r="KEF27" s="142"/>
      <c r="KEG27" s="142"/>
      <c r="KEH27" s="142"/>
      <c r="KEI27" s="142"/>
      <c r="KEJ27" s="142"/>
      <c r="KEK27" s="142"/>
      <c r="KEL27" s="142"/>
      <c r="KEM27" s="142"/>
      <c r="KEN27" s="142"/>
      <c r="KEO27" s="142"/>
      <c r="KEP27" s="142"/>
      <c r="KEQ27" s="142"/>
      <c r="KER27" s="142"/>
      <c r="KES27" s="142"/>
      <c r="KET27" s="142"/>
      <c r="KEU27" s="142"/>
      <c r="KEV27" s="142"/>
      <c r="KEW27" s="142"/>
      <c r="KEX27" s="142"/>
      <c r="KEY27" s="142"/>
      <c r="KEZ27" s="142"/>
      <c r="KFA27" s="142"/>
      <c r="KFB27" s="142"/>
      <c r="KFC27" s="142"/>
      <c r="KFD27" s="142"/>
      <c r="KFE27" s="142"/>
      <c r="KFF27" s="142"/>
      <c r="KFG27" s="142"/>
      <c r="KFH27" s="142"/>
      <c r="KFI27" s="142"/>
      <c r="KFJ27" s="142"/>
      <c r="KFK27" s="142"/>
      <c r="KFL27" s="142"/>
      <c r="KFM27" s="142"/>
      <c r="KFN27" s="142"/>
      <c r="KFO27" s="142"/>
      <c r="KFP27" s="142"/>
      <c r="KFQ27" s="142"/>
      <c r="KFR27" s="142"/>
      <c r="KFS27" s="142"/>
      <c r="KFT27" s="142"/>
      <c r="KFU27" s="142"/>
      <c r="KFV27" s="142"/>
      <c r="KFW27" s="142"/>
      <c r="KFX27" s="142"/>
      <c r="KFY27" s="142"/>
      <c r="KFZ27" s="142"/>
      <c r="KGA27" s="142"/>
      <c r="KGB27" s="142"/>
      <c r="KGC27" s="142"/>
      <c r="KGD27" s="142"/>
      <c r="KGE27" s="142"/>
      <c r="KGF27" s="142"/>
      <c r="KGG27" s="142"/>
      <c r="KGH27" s="142"/>
      <c r="KGI27" s="142"/>
      <c r="KGJ27" s="142"/>
      <c r="KGK27" s="142"/>
      <c r="KGL27" s="142"/>
      <c r="KGM27" s="142"/>
      <c r="KGN27" s="142"/>
      <c r="KGO27" s="142"/>
      <c r="KGP27" s="142"/>
      <c r="KGQ27" s="142"/>
      <c r="KGR27" s="142"/>
      <c r="KGS27" s="142"/>
      <c r="KGT27" s="142"/>
      <c r="KGU27" s="142"/>
      <c r="KGV27" s="142"/>
      <c r="KGW27" s="142"/>
      <c r="KGX27" s="142"/>
      <c r="KGY27" s="142"/>
      <c r="KGZ27" s="142"/>
      <c r="KHA27" s="142"/>
      <c r="KHB27" s="142"/>
      <c r="KHC27" s="142"/>
      <c r="KHD27" s="142"/>
      <c r="KHE27" s="142"/>
      <c r="KHF27" s="142"/>
      <c r="KHG27" s="142"/>
      <c r="KHH27" s="142"/>
      <c r="KHI27" s="142"/>
      <c r="KHJ27" s="142"/>
      <c r="KHK27" s="142"/>
      <c r="KHL27" s="142"/>
      <c r="KHM27" s="142"/>
      <c r="KHN27" s="142"/>
      <c r="KHO27" s="142"/>
      <c r="KHP27" s="142"/>
      <c r="KHQ27" s="142"/>
      <c r="KHR27" s="142"/>
      <c r="KHS27" s="142"/>
      <c r="KHT27" s="142"/>
      <c r="KHU27" s="142"/>
      <c r="KHV27" s="142"/>
      <c r="KHW27" s="142"/>
      <c r="KHX27" s="142"/>
      <c r="KHY27" s="142"/>
      <c r="KHZ27" s="142"/>
      <c r="KIA27" s="142"/>
      <c r="KIB27" s="142"/>
      <c r="KIC27" s="142"/>
      <c r="KID27" s="142"/>
      <c r="KIE27" s="142"/>
      <c r="KIF27" s="142"/>
      <c r="KIG27" s="142"/>
      <c r="KIH27" s="142"/>
      <c r="KII27" s="142"/>
      <c r="KIJ27" s="142"/>
      <c r="KIK27" s="142"/>
      <c r="KIL27" s="142"/>
      <c r="KIM27" s="142"/>
      <c r="KIN27" s="142"/>
      <c r="KIO27" s="142"/>
      <c r="KIP27" s="142"/>
      <c r="KIQ27" s="142"/>
      <c r="KIR27" s="142"/>
      <c r="KIS27" s="142"/>
      <c r="KIT27" s="142"/>
      <c r="KIU27" s="142"/>
      <c r="KIV27" s="142"/>
      <c r="KIW27" s="142"/>
      <c r="KIX27" s="142"/>
      <c r="KIY27" s="142"/>
      <c r="KIZ27" s="142"/>
      <c r="KJA27" s="142"/>
      <c r="KJB27" s="142"/>
      <c r="KJC27" s="142"/>
      <c r="KJD27" s="142"/>
      <c r="KJE27" s="142"/>
      <c r="KJF27" s="142"/>
      <c r="KJG27" s="142"/>
      <c r="KJH27" s="142"/>
      <c r="KJI27" s="142"/>
      <c r="KJJ27" s="142"/>
      <c r="KJK27" s="142"/>
      <c r="KJL27" s="142"/>
      <c r="KJM27" s="142"/>
      <c r="KJN27" s="142"/>
      <c r="KJO27" s="142"/>
      <c r="KJP27" s="142"/>
      <c r="KJQ27" s="142"/>
      <c r="KJR27" s="142"/>
      <c r="KJS27" s="142"/>
      <c r="KJT27" s="142"/>
      <c r="KJU27" s="142"/>
      <c r="KJV27" s="142"/>
      <c r="KJW27" s="142"/>
      <c r="KJX27" s="142"/>
      <c r="KJY27" s="142"/>
      <c r="KJZ27" s="142"/>
      <c r="KKA27" s="142"/>
      <c r="KKB27" s="142"/>
      <c r="KKC27" s="142"/>
      <c r="KKD27" s="142"/>
      <c r="KKE27" s="142"/>
      <c r="KKF27" s="142"/>
      <c r="KKG27" s="142"/>
      <c r="KKH27" s="142"/>
      <c r="KKI27" s="142"/>
      <c r="KKJ27" s="142"/>
      <c r="KKK27" s="142"/>
      <c r="KKL27" s="142"/>
      <c r="KKM27" s="142"/>
      <c r="KKN27" s="142"/>
      <c r="KKO27" s="142"/>
      <c r="KKP27" s="142"/>
      <c r="KKQ27" s="142"/>
      <c r="KKR27" s="142"/>
      <c r="KKS27" s="142"/>
      <c r="KKT27" s="142"/>
      <c r="KKU27" s="142"/>
      <c r="KKV27" s="142"/>
      <c r="KKW27" s="142"/>
      <c r="KKX27" s="142"/>
      <c r="KKY27" s="142"/>
      <c r="KKZ27" s="142"/>
      <c r="KLA27" s="142"/>
      <c r="KLB27" s="142"/>
      <c r="KLC27" s="142"/>
      <c r="KLD27" s="142"/>
      <c r="KLE27" s="142"/>
      <c r="KLF27" s="142"/>
      <c r="KLG27" s="142"/>
      <c r="KLH27" s="142"/>
      <c r="KLI27" s="142"/>
      <c r="KLJ27" s="142"/>
      <c r="KLK27" s="142"/>
      <c r="KLL27" s="142"/>
      <c r="KLM27" s="142"/>
      <c r="KLN27" s="142"/>
      <c r="KLO27" s="142"/>
      <c r="KLP27" s="142"/>
      <c r="KLQ27" s="142"/>
      <c r="KLR27" s="142"/>
      <c r="KLS27" s="142"/>
      <c r="KLT27" s="142"/>
      <c r="KLU27" s="142"/>
      <c r="KLV27" s="142"/>
      <c r="KLW27" s="142"/>
      <c r="KLX27" s="142"/>
      <c r="KLY27" s="142"/>
      <c r="KLZ27" s="142"/>
      <c r="KMA27" s="142"/>
      <c r="KMB27" s="142"/>
      <c r="KMC27" s="142"/>
      <c r="KMD27" s="142"/>
      <c r="KME27" s="142"/>
      <c r="KMF27" s="142"/>
      <c r="KMG27" s="142"/>
      <c r="KMH27" s="142"/>
      <c r="KMI27" s="142"/>
      <c r="KMJ27" s="142"/>
      <c r="KMK27" s="142"/>
      <c r="KML27" s="142"/>
      <c r="KMM27" s="142"/>
      <c r="KMN27" s="142"/>
      <c r="KMO27" s="142"/>
      <c r="KMP27" s="142"/>
      <c r="KMQ27" s="142"/>
      <c r="KMR27" s="142"/>
      <c r="KMS27" s="142"/>
      <c r="KMT27" s="142"/>
      <c r="KMU27" s="142"/>
      <c r="KMV27" s="142"/>
      <c r="KMW27" s="142"/>
      <c r="KMX27" s="142"/>
      <c r="KMY27" s="142"/>
      <c r="KMZ27" s="142"/>
      <c r="KNA27" s="142"/>
      <c r="KNB27" s="142"/>
      <c r="KNC27" s="142"/>
      <c r="KND27" s="142"/>
      <c r="KNE27" s="142"/>
      <c r="KNF27" s="142"/>
      <c r="KNG27" s="142"/>
      <c r="KNH27" s="142"/>
      <c r="KNI27" s="142"/>
      <c r="KNJ27" s="142"/>
      <c r="KNK27" s="142"/>
      <c r="KNL27" s="142"/>
      <c r="KNM27" s="142"/>
      <c r="KNN27" s="142"/>
      <c r="KNO27" s="142"/>
      <c r="KNP27" s="142"/>
      <c r="KNQ27" s="142"/>
      <c r="KNR27" s="142"/>
      <c r="KNS27" s="142"/>
      <c r="KNT27" s="142"/>
      <c r="KNU27" s="142"/>
      <c r="KNV27" s="142"/>
      <c r="KNW27" s="142"/>
      <c r="KNX27" s="142"/>
      <c r="KNY27" s="142"/>
      <c r="KNZ27" s="142"/>
      <c r="KOA27" s="142"/>
      <c r="KOB27" s="142"/>
      <c r="KOC27" s="142"/>
      <c r="KOD27" s="142"/>
      <c r="KOE27" s="142"/>
      <c r="KOF27" s="142"/>
      <c r="KOG27" s="142"/>
      <c r="KOH27" s="142"/>
      <c r="KOI27" s="142"/>
      <c r="KOJ27" s="142"/>
      <c r="KOK27" s="142"/>
      <c r="KOL27" s="142"/>
      <c r="KOM27" s="142"/>
      <c r="KON27" s="142"/>
      <c r="KOO27" s="142"/>
      <c r="KOP27" s="142"/>
      <c r="KOQ27" s="142"/>
      <c r="KOR27" s="142"/>
      <c r="KOS27" s="142"/>
      <c r="KOT27" s="142"/>
      <c r="KOU27" s="142"/>
      <c r="KOV27" s="142"/>
      <c r="KOW27" s="142"/>
      <c r="KOX27" s="142"/>
      <c r="KOY27" s="142"/>
      <c r="KOZ27" s="142"/>
      <c r="KPA27" s="142"/>
      <c r="KPB27" s="142"/>
      <c r="KPC27" s="142"/>
      <c r="KPD27" s="142"/>
      <c r="KPE27" s="142"/>
      <c r="KPF27" s="142"/>
      <c r="KPG27" s="142"/>
      <c r="KPH27" s="142"/>
      <c r="KPI27" s="142"/>
      <c r="KPJ27" s="142"/>
      <c r="KPK27" s="142"/>
      <c r="KPL27" s="142"/>
      <c r="KPM27" s="142"/>
      <c r="KPN27" s="142"/>
      <c r="KPO27" s="142"/>
      <c r="KPP27" s="142"/>
      <c r="KPQ27" s="142"/>
      <c r="KPR27" s="142"/>
      <c r="KPS27" s="142"/>
      <c r="KPT27" s="142"/>
      <c r="KPU27" s="142"/>
      <c r="KPV27" s="142"/>
      <c r="KPW27" s="142"/>
      <c r="KPX27" s="142"/>
      <c r="KPY27" s="142"/>
      <c r="KPZ27" s="142"/>
      <c r="KQA27" s="142"/>
      <c r="KQB27" s="142"/>
      <c r="KQC27" s="142"/>
      <c r="KQD27" s="142"/>
      <c r="KQE27" s="142"/>
      <c r="KQF27" s="142"/>
      <c r="KQG27" s="142"/>
      <c r="KQH27" s="142"/>
      <c r="KQI27" s="142"/>
      <c r="KQJ27" s="142"/>
      <c r="KQK27" s="142"/>
      <c r="KQL27" s="142"/>
      <c r="KQM27" s="142"/>
      <c r="KQN27" s="142"/>
      <c r="KQO27" s="142"/>
      <c r="KQP27" s="142"/>
      <c r="KQQ27" s="142"/>
      <c r="KQR27" s="142"/>
      <c r="KQS27" s="142"/>
      <c r="KQT27" s="142"/>
      <c r="KQU27" s="142"/>
      <c r="KQV27" s="142"/>
      <c r="KQW27" s="142"/>
      <c r="KQX27" s="142"/>
      <c r="KQY27" s="142"/>
      <c r="KQZ27" s="142"/>
      <c r="KRA27" s="142"/>
      <c r="KRB27" s="142"/>
      <c r="KRC27" s="142"/>
      <c r="KRD27" s="142"/>
      <c r="KRE27" s="142"/>
      <c r="KRF27" s="142"/>
      <c r="KRG27" s="142"/>
      <c r="KRH27" s="142"/>
      <c r="KRI27" s="142"/>
      <c r="KRJ27" s="142"/>
      <c r="KRK27" s="142"/>
      <c r="KRL27" s="142"/>
      <c r="KRM27" s="142"/>
      <c r="KRN27" s="142"/>
      <c r="KRO27" s="142"/>
      <c r="KRP27" s="142"/>
      <c r="KRQ27" s="142"/>
      <c r="KRR27" s="142"/>
      <c r="KRS27" s="142"/>
      <c r="KRT27" s="142"/>
      <c r="KRU27" s="142"/>
      <c r="KRV27" s="142"/>
      <c r="KRW27" s="142"/>
      <c r="KRX27" s="142"/>
      <c r="KRY27" s="142"/>
      <c r="KRZ27" s="142"/>
      <c r="KSA27" s="142"/>
      <c r="KSB27" s="142"/>
      <c r="KSC27" s="142"/>
      <c r="KSD27" s="142"/>
      <c r="KSE27" s="142"/>
      <c r="KSF27" s="142"/>
      <c r="KSG27" s="142"/>
      <c r="KSH27" s="142"/>
      <c r="KSI27" s="142"/>
      <c r="KSJ27" s="142"/>
      <c r="KSK27" s="142"/>
      <c r="KSL27" s="142"/>
      <c r="KSM27" s="142"/>
      <c r="KSN27" s="142"/>
      <c r="KSO27" s="142"/>
      <c r="KSP27" s="142"/>
      <c r="KSQ27" s="142"/>
      <c r="KSR27" s="142"/>
      <c r="KSS27" s="142"/>
      <c r="KST27" s="142"/>
      <c r="KSU27" s="142"/>
      <c r="KSV27" s="142"/>
      <c r="KSW27" s="142"/>
      <c r="KSX27" s="142"/>
      <c r="KSY27" s="142"/>
      <c r="KSZ27" s="142"/>
      <c r="KTA27" s="142"/>
      <c r="KTB27" s="142"/>
      <c r="KTC27" s="142"/>
      <c r="KTD27" s="142"/>
      <c r="KTE27" s="142"/>
      <c r="KTF27" s="142"/>
      <c r="KTG27" s="142"/>
      <c r="KTH27" s="142"/>
      <c r="KTI27" s="142"/>
      <c r="KTJ27" s="142"/>
      <c r="KTK27" s="142"/>
      <c r="KTL27" s="142"/>
      <c r="KTM27" s="142"/>
      <c r="KTN27" s="142"/>
      <c r="KTO27" s="142"/>
      <c r="KTP27" s="142"/>
      <c r="KTQ27" s="142"/>
      <c r="KTR27" s="142"/>
      <c r="KTS27" s="142"/>
      <c r="KTT27" s="142"/>
      <c r="KTU27" s="142"/>
      <c r="KTV27" s="142"/>
      <c r="KTW27" s="142"/>
      <c r="KTX27" s="142"/>
      <c r="KTY27" s="142"/>
      <c r="KTZ27" s="142"/>
      <c r="KUA27" s="142"/>
      <c r="KUB27" s="142"/>
      <c r="KUC27" s="142"/>
      <c r="KUD27" s="142"/>
      <c r="KUE27" s="142"/>
      <c r="KUF27" s="142"/>
      <c r="KUG27" s="142"/>
      <c r="KUH27" s="142"/>
      <c r="KUI27" s="142"/>
      <c r="KUJ27" s="142"/>
      <c r="KUK27" s="142"/>
      <c r="KUL27" s="142"/>
      <c r="KUM27" s="142"/>
      <c r="KUN27" s="142"/>
      <c r="KUO27" s="142"/>
      <c r="KUP27" s="142"/>
      <c r="KUQ27" s="142"/>
      <c r="KUR27" s="142"/>
      <c r="KUS27" s="142"/>
      <c r="KUT27" s="142"/>
      <c r="KUU27" s="142"/>
      <c r="KUV27" s="142"/>
      <c r="KUW27" s="142"/>
      <c r="KUX27" s="142"/>
      <c r="KUY27" s="142"/>
      <c r="KUZ27" s="142"/>
      <c r="KVA27" s="142"/>
      <c r="KVB27" s="142"/>
      <c r="KVC27" s="142"/>
      <c r="KVD27" s="142"/>
      <c r="KVE27" s="142"/>
      <c r="KVF27" s="142"/>
      <c r="KVG27" s="142"/>
      <c r="KVH27" s="142"/>
      <c r="KVI27" s="142"/>
      <c r="KVJ27" s="142"/>
      <c r="KVK27" s="142"/>
      <c r="KVL27" s="142"/>
      <c r="KVM27" s="142"/>
      <c r="KVN27" s="142"/>
      <c r="KVO27" s="142"/>
      <c r="KVP27" s="142"/>
      <c r="KVQ27" s="142"/>
      <c r="KVR27" s="142"/>
      <c r="KVS27" s="142"/>
      <c r="KVT27" s="142"/>
      <c r="KVU27" s="142"/>
      <c r="KVV27" s="142"/>
      <c r="KVW27" s="142"/>
      <c r="KVX27" s="142"/>
      <c r="KVY27" s="142"/>
      <c r="KVZ27" s="142"/>
      <c r="KWA27" s="142"/>
      <c r="KWB27" s="142"/>
      <c r="KWC27" s="142"/>
      <c r="KWD27" s="142"/>
      <c r="KWE27" s="142"/>
      <c r="KWF27" s="142"/>
      <c r="KWG27" s="142"/>
      <c r="KWH27" s="142"/>
      <c r="KWI27" s="142"/>
      <c r="KWJ27" s="142"/>
      <c r="KWK27" s="142"/>
      <c r="KWL27" s="142"/>
      <c r="KWM27" s="142"/>
      <c r="KWN27" s="142"/>
      <c r="KWO27" s="142"/>
      <c r="KWP27" s="142"/>
      <c r="KWQ27" s="142"/>
      <c r="KWR27" s="142"/>
      <c r="KWS27" s="142"/>
      <c r="KWT27" s="142"/>
      <c r="KWU27" s="142"/>
      <c r="KWV27" s="142"/>
      <c r="KWW27" s="142"/>
      <c r="KWX27" s="142"/>
      <c r="KWY27" s="142"/>
      <c r="KWZ27" s="142"/>
      <c r="KXA27" s="142"/>
      <c r="KXB27" s="142"/>
      <c r="KXC27" s="142"/>
      <c r="KXD27" s="142"/>
      <c r="KXE27" s="142"/>
      <c r="KXF27" s="142"/>
      <c r="KXG27" s="142"/>
      <c r="KXH27" s="142"/>
      <c r="KXI27" s="142"/>
      <c r="KXJ27" s="142"/>
      <c r="KXK27" s="142"/>
      <c r="KXL27" s="142"/>
      <c r="KXM27" s="142"/>
      <c r="KXN27" s="142"/>
      <c r="KXO27" s="142"/>
      <c r="KXP27" s="142"/>
      <c r="KXQ27" s="142"/>
      <c r="KXR27" s="142"/>
      <c r="KXS27" s="142"/>
      <c r="KXT27" s="142"/>
      <c r="KXU27" s="142"/>
      <c r="KXV27" s="142"/>
      <c r="KXW27" s="142"/>
      <c r="KXX27" s="142"/>
      <c r="KXY27" s="142"/>
      <c r="KXZ27" s="142"/>
      <c r="KYA27" s="142"/>
      <c r="KYB27" s="142"/>
      <c r="KYC27" s="142"/>
      <c r="KYD27" s="142"/>
      <c r="KYE27" s="142"/>
      <c r="KYF27" s="142"/>
      <c r="KYG27" s="142"/>
      <c r="KYH27" s="142"/>
      <c r="KYI27" s="142"/>
      <c r="KYJ27" s="142"/>
      <c r="KYK27" s="142"/>
      <c r="KYL27" s="142"/>
      <c r="KYM27" s="142"/>
      <c r="KYN27" s="142"/>
      <c r="KYO27" s="142"/>
      <c r="KYP27" s="142"/>
      <c r="KYQ27" s="142"/>
      <c r="KYR27" s="142"/>
      <c r="KYS27" s="142"/>
      <c r="KYT27" s="142"/>
      <c r="KYU27" s="142"/>
      <c r="KYV27" s="142"/>
      <c r="KYW27" s="142"/>
      <c r="KYX27" s="142"/>
      <c r="KYY27" s="142"/>
      <c r="KYZ27" s="142"/>
      <c r="KZA27" s="142"/>
      <c r="KZB27" s="142"/>
      <c r="KZC27" s="142"/>
      <c r="KZD27" s="142"/>
      <c r="KZE27" s="142"/>
      <c r="KZF27" s="142"/>
      <c r="KZG27" s="142"/>
      <c r="KZH27" s="142"/>
      <c r="KZI27" s="142"/>
      <c r="KZJ27" s="142"/>
      <c r="KZK27" s="142"/>
      <c r="KZL27" s="142"/>
      <c r="KZM27" s="142"/>
      <c r="KZN27" s="142"/>
      <c r="KZO27" s="142"/>
      <c r="KZP27" s="142"/>
      <c r="KZQ27" s="142"/>
      <c r="KZR27" s="142"/>
      <c r="KZS27" s="142"/>
      <c r="KZT27" s="142"/>
      <c r="KZU27" s="142"/>
      <c r="KZV27" s="142"/>
      <c r="KZW27" s="142"/>
      <c r="KZX27" s="142"/>
      <c r="KZY27" s="142"/>
      <c r="KZZ27" s="142"/>
      <c r="LAA27" s="142"/>
      <c r="LAB27" s="142"/>
      <c r="LAC27" s="142"/>
      <c r="LAD27" s="142"/>
      <c r="LAE27" s="142"/>
      <c r="LAF27" s="142"/>
      <c r="LAG27" s="142"/>
      <c r="LAH27" s="142"/>
      <c r="LAI27" s="142"/>
      <c r="LAJ27" s="142"/>
      <c r="LAK27" s="142"/>
      <c r="LAL27" s="142"/>
      <c r="LAM27" s="142"/>
      <c r="LAN27" s="142"/>
      <c r="LAO27" s="142"/>
      <c r="LAP27" s="142"/>
      <c r="LAQ27" s="142"/>
      <c r="LAR27" s="142"/>
      <c r="LAS27" s="142"/>
      <c r="LAT27" s="142"/>
      <c r="LAU27" s="142"/>
      <c r="LAV27" s="142"/>
      <c r="LAW27" s="142"/>
      <c r="LAX27" s="142"/>
      <c r="LAY27" s="142"/>
      <c r="LAZ27" s="142"/>
      <c r="LBA27" s="142"/>
      <c r="LBB27" s="142"/>
      <c r="LBC27" s="142"/>
      <c r="LBD27" s="142"/>
      <c r="LBE27" s="142"/>
      <c r="LBF27" s="142"/>
      <c r="LBG27" s="142"/>
      <c r="LBH27" s="142"/>
      <c r="LBI27" s="142"/>
      <c r="LBJ27" s="142"/>
      <c r="LBK27" s="142"/>
      <c r="LBL27" s="142"/>
      <c r="LBM27" s="142"/>
      <c r="LBN27" s="142"/>
      <c r="LBO27" s="142"/>
      <c r="LBP27" s="142"/>
      <c r="LBQ27" s="142"/>
      <c r="LBR27" s="142"/>
      <c r="LBS27" s="142"/>
      <c r="LBT27" s="142"/>
      <c r="LBU27" s="142"/>
      <c r="LBV27" s="142"/>
      <c r="LBW27" s="142"/>
      <c r="LBX27" s="142"/>
      <c r="LBY27" s="142"/>
      <c r="LBZ27" s="142"/>
      <c r="LCA27" s="142"/>
      <c r="LCB27" s="142"/>
      <c r="LCC27" s="142"/>
      <c r="LCD27" s="142"/>
      <c r="LCE27" s="142"/>
      <c r="LCF27" s="142"/>
      <c r="LCG27" s="142"/>
      <c r="LCH27" s="142"/>
      <c r="LCI27" s="142"/>
      <c r="LCJ27" s="142"/>
      <c r="LCK27" s="142"/>
      <c r="LCL27" s="142"/>
      <c r="LCM27" s="142"/>
      <c r="LCN27" s="142"/>
      <c r="LCO27" s="142"/>
      <c r="LCP27" s="142"/>
      <c r="LCQ27" s="142"/>
      <c r="LCR27" s="142"/>
      <c r="LCS27" s="142"/>
      <c r="LCT27" s="142"/>
      <c r="LCU27" s="142"/>
      <c r="LCV27" s="142"/>
      <c r="LCW27" s="142"/>
      <c r="LCX27" s="142"/>
      <c r="LCY27" s="142"/>
      <c r="LCZ27" s="142"/>
      <c r="LDA27" s="142"/>
      <c r="LDB27" s="142"/>
      <c r="LDC27" s="142"/>
      <c r="LDD27" s="142"/>
      <c r="LDE27" s="142"/>
      <c r="LDF27" s="142"/>
      <c r="LDG27" s="142"/>
      <c r="LDH27" s="142"/>
      <c r="LDI27" s="142"/>
      <c r="LDJ27" s="142"/>
      <c r="LDK27" s="142"/>
      <c r="LDL27" s="142"/>
      <c r="LDM27" s="142"/>
      <c r="LDN27" s="142"/>
      <c r="LDO27" s="142"/>
      <c r="LDP27" s="142"/>
      <c r="LDQ27" s="142"/>
      <c r="LDR27" s="142"/>
      <c r="LDS27" s="142"/>
      <c r="LDT27" s="142"/>
      <c r="LDU27" s="142"/>
      <c r="LDV27" s="142"/>
      <c r="LDW27" s="142"/>
      <c r="LDX27" s="142"/>
      <c r="LDY27" s="142"/>
      <c r="LDZ27" s="142"/>
      <c r="LEA27" s="142"/>
      <c r="LEB27" s="142"/>
      <c r="LEC27" s="142"/>
      <c r="LED27" s="142"/>
      <c r="LEE27" s="142"/>
      <c r="LEF27" s="142"/>
      <c r="LEG27" s="142"/>
      <c r="LEH27" s="142"/>
      <c r="LEI27" s="142"/>
      <c r="LEJ27" s="142"/>
      <c r="LEK27" s="142"/>
      <c r="LEL27" s="142"/>
      <c r="LEM27" s="142"/>
      <c r="LEN27" s="142"/>
      <c r="LEO27" s="142"/>
      <c r="LEP27" s="142"/>
      <c r="LEQ27" s="142"/>
      <c r="LER27" s="142"/>
      <c r="LES27" s="142"/>
      <c r="LET27" s="142"/>
      <c r="LEU27" s="142"/>
      <c r="LEV27" s="142"/>
      <c r="LEW27" s="142"/>
      <c r="LEX27" s="142"/>
      <c r="LEY27" s="142"/>
      <c r="LEZ27" s="142"/>
      <c r="LFA27" s="142"/>
      <c r="LFB27" s="142"/>
      <c r="LFC27" s="142"/>
      <c r="LFD27" s="142"/>
      <c r="LFE27" s="142"/>
      <c r="LFF27" s="142"/>
      <c r="LFG27" s="142"/>
      <c r="LFH27" s="142"/>
      <c r="LFI27" s="142"/>
      <c r="LFJ27" s="142"/>
      <c r="LFK27" s="142"/>
      <c r="LFL27" s="142"/>
      <c r="LFM27" s="142"/>
      <c r="LFN27" s="142"/>
      <c r="LFO27" s="142"/>
      <c r="LFP27" s="142"/>
      <c r="LFQ27" s="142"/>
      <c r="LFR27" s="142"/>
      <c r="LFS27" s="142"/>
      <c r="LFT27" s="142"/>
      <c r="LFU27" s="142"/>
      <c r="LFV27" s="142"/>
      <c r="LFW27" s="142"/>
      <c r="LFX27" s="142"/>
      <c r="LFY27" s="142"/>
      <c r="LFZ27" s="142"/>
      <c r="LGA27" s="142"/>
      <c r="LGB27" s="142"/>
      <c r="LGC27" s="142"/>
      <c r="LGD27" s="142"/>
      <c r="LGE27" s="142"/>
      <c r="LGF27" s="142"/>
      <c r="LGG27" s="142"/>
      <c r="LGH27" s="142"/>
      <c r="LGI27" s="142"/>
      <c r="LGJ27" s="142"/>
      <c r="LGK27" s="142"/>
      <c r="LGL27" s="142"/>
      <c r="LGM27" s="142"/>
      <c r="LGN27" s="142"/>
      <c r="LGO27" s="142"/>
      <c r="LGP27" s="142"/>
      <c r="LGQ27" s="142"/>
      <c r="LGR27" s="142"/>
      <c r="LGS27" s="142"/>
      <c r="LGT27" s="142"/>
      <c r="LGU27" s="142"/>
      <c r="LGV27" s="142"/>
      <c r="LGW27" s="142"/>
      <c r="LGX27" s="142"/>
      <c r="LGY27" s="142"/>
      <c r="LGZ27" s="142"/>
      <c r="LHA27" s="142"/>
      <c r="LHB27" s="142"/>
      <c r="LHC27" s="142"/>
      <c r="LHD27" s="142"/>
      <c r="LHE27" s="142"/>
      <c r="LHF27" s="142"/>
      <c r="LHG27" s="142"/>
      <c r="LHH27" s="142"/>
      <c r="LHI27" s="142"/>
      <c r="LHJ27" s="142"/>
      <c r="LHK27" s="142"/>
      <c r="LHL27" s="142"/>
      <c r="LHM27" s="142"/>
      <c r="LHN27" s="142"/>
      <c r="LHO27" s="142"/>
      <c r="LHP27" s="142"/>
      <c r="LHQ27" s="142"/>
      <c r="LHR27" s="142"/>
      <c r="LHS27" s="142"/>
      <c r="LHT27" s="142"/>
      <c r="LHU27" s="142"/>
      <c r="LHV27" s="142"/>
      <c r="LHW27" s="142"/>
      <c r="LHX27" s="142"/>
      <c r="LHY27" s="142"/>
      <c r="LHZ27" s="142"/>
      <c r="LIA27" s="142"/>
      <c r="LIB27" s="142"/>
      <c r="LIC27" s="142"/>
      <c r="LID27" s="142"/>
      <c r="LIE27" s="142"/>
      <c r="LIF27" s="142"/>
      <c r="LIG27" s="142"/>
      <c r="LIH27" s="142"/>
      <c r="LII27" s="142"/>
      <c r="LIJ27" s="142"/>
      <c r="LIK27" s="142"/>
      <c r="LIL27" s="142"/>
      <c r="LIM27" s="142"/>
      <c r="LIN27" s="142"/>
      <c r="LIO27" s="142"/>
      <c r="LIP27" s="142"/>
      <c r="LIQ27" s="142"/>
      <c r="LIR27" s="142"/>
      <c r="LIS27" s="142"/>
      <c r="LIT27" s="142"/>
      <c r="LIU27" s="142"/>
      <c r="LIV27" s="142"/>
      <c r="LIW27" s="142"/>
      <c r="LIX27" s="142"/>
      <c r="LIY27" s="142"/>
      <c r="LIZ27" s="142"/>
      <c r="LJA27" s="142"/>
      <c r="LJB27" s="142"/>
      <c r="LJC27" s="142"/>
      <c r="LJD27" s="142"/>
      <c r="LJE27" s="142"/>
      <c r="LJF27" s="142"/>
      <c r="LJG27" s="142"/>
      <c r="LJH27" s="142"/>
      <c r="LJI27" s="142"/>
      <c r="LJJ27" s="142"/>
      <c r="LJK27" s="142"/>
      <c r="LJL27" s="142"/>
      <c r="LJM27" s="142"/>
      <c r="LJN27" s="142"/>
      <c r="LJO27" s="142"/>
      <c r="LJP27" s="142"/>
      <c r="LJQ27" s="142"/>
      <c r="LJR27" s="142"/>
      <c r="LJS27" s="142"/>
      <c r="LJT27" s="142"/>
      <c r="LJU27" s="142"/>
      <c r="LJV27" s="142"/>
      <c r="LJW27" s="142"/>
      <c r="LJX27" s="142"/>
      <c r="LJY27" s="142"/>
      <c r="LJZ27" s="142"/>
      <c r="LKA27" s="142"/>
      <c r="LKB27" s="142"/>
      <c r="LKC27" s="142"/>
      <c r="LKD27" s="142"/>
      <c r="LKE27" s="142"/>
      <c r="LKF27" s="142"/>
      <c r="LKG27" s="142"/>
      <c r="LKH27" s="142"/>
      <c r="LKI27" s="142"/>
      <c r="LKJ27" s="142"/>
      <c r="LKK27" s="142"/>
      <c r="LKL27" s="142"/>
      <c r="LKM27" s="142"/>
      <c r="LKN27" s="142"/>
      <c r="LKO27" s="142"/>
      <c r="LKP27" s="142"/>
      <c r="LKQ27" s="142"/>
      <c r="LKR27" s="142"/>
      <c r="LKS27" s="142"/>
      <c r="LKT27" s="142"/>
      <c r="LKU27" s="142"/>
      <c r="LKV27" s="142"/>
      <c r="LKW27" s="142"/>
      <c r="LKX27" s="142"/>
      <c r="LKY27" s="142"/>
      <c r="LKZ27" s="142"/>
      <c r="LLA27" s="142"/>
      <c r="LLB27" s="142"/>
      <c r="LLC27" s="142"/>
      <c r="LLD27" s="142"/>
      <c r="LLE27" s="142"/>
      <c r="LLF27" s="142"/>
      <c r="LLG27" s="142"/>
      <c r="LLH27" s="142"/>
      <c r="LLI27" s="142"/>
      <c r="LLJ27" s="142"/>
      <c r="LLK27" s="142"/>
      <c r="LLL27" s="142"/>
      <c r="LLM27" s="142"/>
      <c r="LLN27" s="142"/>
      <c r="LLO27" s="142"/>
      <c r="LLP27" s="142"/>
      <c r="LLQ27" s="142"/>
      <c r="LLR27" s="142"/>
      <c r="LLS27" s="142"/>
      <c r="LLT27" s="142"/>
      <c r="LLU27" s="142"/>
      <c r="LLV27" s="142"/>
      <c r="LLW27" s="142"/>
      <c r="LLX27" s="142"/>
      <c r="LLY27" s="142"/>
      <c r="LLZ27" s="142"/>
      <c r="LMA27" s="142"/>
      <c r="LMB27" s="142"/>
      <c r="LMC27" s="142"/>
      <c r="LMD27" s="142"/>
      <c r="LME27" s="142"/>
      <c r="LMF27" s="142"/>
      <c r="LMG27" s="142"/>
      <c r="LMH27" s="142"/>
      <c r="LMI27" s="142"/>
      <c r="LMJ27" s="142"/>
      <c r="LMK27" s="142"/>
      <c r="LML27" s="142"/>
      <c r="LMM27" s="142"/>
      <c r="LMN27" s="142"/>
      <c r="LMO27" s="142"/>
      <c r="LMP27" s="142"/>
      <c r="LMQ27" s="142"/>
      <c r="LMR27" s="142"/>
      <c r="LMS27" s="142"/>
      <c r="LMT27" s="142"/>
      <c r="LMU27" s="142"/>
      <c r="LMV27" s="142"/>
      <c r="LMW27" s="142"/>
      <c r="LMX27" s="142"/>
      <c r="LMY27" s="142"/>
      <c r="LMZ27" s="142"/>
      <c r="LNA27" s="142"/>
      <c r="LNB27" s="142"/>
      <c r="LNC27" s="142"/>
      <c r="LND27" s="142"/>
      <c r="LNE27" s="142"/>
      <c r="LNF27" s="142"/>
      <c r="LNG27" s="142"/>
      <c r="LNH27" s="142"/>
      <c r="LNI27" s="142"/>
      <c r="LNJ27" s="142"/>
      <c r="LNK27" s="142"/>
      <c r="LNL27" s="142"/>
      <c r="LNM27" s="142"/>
      <c r="LNN27" s="142"/>
      <c r="LNO27" s="142"/>
      <c r="LNP27" s="142"/>
      <c r="LNQ27" s="142"/>
      <c r="LNR27" s="142"/>
      <c r="LNS27" s="142"/>
      <c r="LNT27" s="142"/>
      <c r="LNU27" s="142"/>
      <c r="LNV27" s="142"/>
      <c r="LNW27" s="142"/>
      <c r="LNX27" s="142"/>
      <c r="LNY27" s="142"/>
      <c r="LNZ27" s="142"/>
      <c r="LOA27" s="142"/>
      <c r="LOB27" s="142"/>
      <c r="LOC27" s="142"/>
      <c r="LOD27" s="142"/>
      <c r="LOE27" s="142"/>
      <c r="LOF27" s="142"/>
      <c r="LOG27" s="142"/>
      <c r="LOH27" s="142"/>
      <c r="LOI27" s="142"/>
      <c r="LOJ27" s="142"/>
      <c r="LOK27" s="142"/>
      <c r="LOL27" s="142"/>
      <c r="LOM27" s="142"/>
      <c r="LON27" s="142"/>
      <c r="LOO27" s="142"/>
      <c r="LOP27" s="142"/>
      <c r="LOQ27" s="142"/>
      <c r="LOR27" s="142"/>
      <c r="LOS27" s="142"/>
      <c r="LOT27" s="142"/>
      <c r="LOU27" s="142"/>
      <c r="LOV27" s="142"/>
      <c r="LOW27" s="142"/>
      <c r="LOX27" s="142"/>
      <c r="LOY27" s="142"/>
      <c r="LOZ27" s="142"/>
      <c r="LPA27" s="142"/>
      <c r="LPB27" s="142"/>
      <c r="LPC27" s="142"/>
      <c r="LPD27" s="142"/>
      <c r="LPE27" s="142"/>
      <c r="LPF27" s="142"/>
      <c r="LPG27" s="142"/>
      <c r="LPH27" s="142"/>
      <c r="LPI27" s="142"/>
      <c r="LPJ27" s="142"/>
      <c r="LPK27" s="142"/>
      <c r="LPL27" s="142"/>
      <c r="LPM27" s="142"/>
      <c r="LPN27" s="142"/>
      <c r="LPO27" s="142"/>
      <c r="LPP27" s="142"/>
      <c r="LPQ27" s="142"/>
      <c r="LPR27" s="142"/>
      <c r="LPS27" s="142"/>
      <c r="LPT27" s="142"/>
      <c r="LPU27" s="142"/>
      <c r="LPV27" s="142"/>
      <c r="LPW27" s="142"/>
      <c r="LPX27" s="142"/>
      <c r="LPY27" s="142"/>
      <c r="LPZ27" s="142"/>
      <c r="LQA27" s="142"/>
      <c r="LQB27" s="142"/>
      <c r="LQC27" s="142"/>
      <c r="LQD27" s="142"/>
      <c r="LQE27" s="142"/>
      <c r="LQF27" s="142"/>
      <c r="LQG27" s="142"/>
      <c r="LQH27" s="142"/>
      <c r="LQI27" s="142"/>
      <c r="LQJ27" s="142"/>
      <c r="LQK27" s="142"/>
      <c r="LQL27" s="142"/>
      <c r="LQM27" s="142"/>
      <c r="LQN27" s="142"/>
      <c r="LQO27" s="142"/>
      <c r="LQP27" s="142"/>
      <c r="LQQ27" s="142"/>
      <c r="LQR27" s="142"/>
      <c r="LQS27" s="142"/>
      <c r="LQT27" s="142"/>
      <c r="LQU27" s="142"/>
      <c r="LQV27" s="142"/>
      <c r="LQW27" s="142"/>
      <c r="LQX27" s="142"/>
      <c r="LQY27" s="142"/>
      <c r="LQZ27" s="142"/>
      <c r="LRA27" s="142"/>
      <c r="LRB27" s="142"/>
      <c r="LRC27" s="142"/>
      <c r="LRD27" s="142"/>
      <c r="LRE27" s="142"/>
      <c r="LRF27" s="142"/>
      <c r="LRG27" s="142"/>
      <c r="LRH27" s="142"/>
      <c r="LRI27" s="142"/>
      <c r="LRJ27" s="142"/>
      <c r="LRK27" s="142"/>
      <c r="LRL27" s="142"/>
      <c r="LRM27" s="142"/>
      <c r="LRN27" s="142"/>
      <c r="LRO27" s="142"/>
      <c r="LRP27" s="142"/>
      <c r="LRQ27" s="142"/>
      <c r="LRR27" s="142"/>
      <c r="LRS27" s="142"/>
      <c r="LRT27" s="142"/>
      <c r="LRU27" s="142"/>
      <c r="LRV27" s="142"/>
      <c r="LRW27" s="142"/>
      <c r="LRX27" s="142"/>
      <c r="LRY27" s="142"/>
      <c r="LRZ27" s="142"/>
      <c r="LSA27" s="142"/>
      <c r="LSB27" s="142"/>
      <c r="LSC27" s="142"/>
      <c r="LSD27" s="142"/>
      <c r="LSE27" s="142"/>
      <c r="LSF27" s="142"/>
      <c r="LSG27" s="142"/>
      <c r="LSH27" s="142"/>
      <c r="LSI27" s="142"/>
      <c r="LSJ27" s="142"/>
      <c r="LSK27" s="142"/>
      <c r="LSL27" s="142"/>
      <c r="LSM27" s="142"/>
      <c r="LSN27" s="142"/>
      <c r="LSO27" s="142"/>
      <c r="LSP27" s="142"/>
      <c r="LSQ27" s="142"/>
      <c r="LSR27" s="142"/>
      <c r="LSS27" s="142"/>
      <c r="LST27" s="142"/>
      <c r="LSU27" s="142"/>
      <c r="LSV27" s="142"/>
      <c r="LSW27" s="142"/>
      <c r="LSX27" s="142"/>
      <c r="LSY27" s="142"/>
      <c r="LSZ27" s="142"/>
      <c r="LTA27" s="142"/>
      <c r="LTB27" s="142"/>
      <c r="LTC27" s="142"/>
      <c r="LTD27" s="142"/>
      <c r="LTE27" s="142"/>
      <c r="LTF27" s="142"/>
      <c r="LTG27" s="142"/>
      <c r="LTH27" s="142"/>
      <c r="LTI27" s="142"/>
      <c r="LTJ27" s="142"/>
      <c r="LTK27" s="142"/>
      <c r="LTL27" s="142"/>
      <c r="LTM27" s="142"/>
      <c r="LTN27" s="142"/>
      <c r="LTO27" s="142"/>
      <c r="LTP27" s="142"/>
      <c r="LTQ27" s="142"/>
      <c r="LTR27" s="142"/>
      <c r="LTS27" s="142"/>
      <c r="LTT27" s="142"/>
      <c r="LTU27" s="142"/>
      <c r="LTV27" s="142"/>
      <c r="LTW27" s="142"/>
      <c r="LTX27" s="142"/>
      <c r="LTY27" s="142"/>
      <c r="LTZ27" s="142"/>
      <c r="LUA27" s="142"/>
      <c r="LUB27" s="142"/>
      <c r="LUC27" s="142"/>
      <c r="LUD27" s="142"/>
      <c r="LUE27" s="142"/>
      <c r="LUF27" s="142"/>
      <c r="LUG27" s="142"/>
      <c r="LUH27" s="142"/>
      <c r="LUI27" s="142"/>
      <c r="LUJ27" s="142"/>
      <c r="LUK27" s="142"/>
      <c r="LUL27" s="142"/>
      <c r="LUM27" s="142"/>
      <c r="LUN27" s="142"/>
      <c r="LUO27" s="142"/>
      <c r="LUP27" s="142"/>
      <c r="LUQ27" s="142"/>
      <c r="LUR27" s="142"/>
      <c r="LUS27" s="142"/>
      <c r="LUT27" s="142"/>
      <c r="LUU27" s="142"/>
      <c r="LUV27" s="142"/>
      <c r="LUW27" s="142"/>
      <c r="LUX27" s="142"/>
      <c r="LUY27" s="142"/>
      <c r="LUZ27" s="142"/>
      <c r="LVA27" s="142"/>
      <c r="LVB27" s="142"/>
      <c r="LVC27" s="142"/>
      <c r="LVD27" s="142"/>
      <c r="LVE27" s="142"/>
      <c r="LVF27" s="142"/>
      <c r="LVG27" s="142"/>
      <c r="LVH27" s="142"/>
      <c r="LVI27" s="142"/>
      <c r="LVJ27" s="142"/>
      <c r="LVK27" s="142"/>
      <c r="LVL27" s="142"/>
      <c r="LVM27" s="142"/>
      <c r="LVN27" s="142"/>
      <c r="LVO27" s="142"/>
      <c r="LVP27" s="142"/>
      <c r="LVQ27" s="142"/>
      <c r="LVR27" s="142"/>
      <c r="LVS27" s="142"/>
      <c r="LVT27" s="142"/>
      <c r="LVU27" s="142"/>
      <c r="LVV27" s="142"/>
      <c r="LVW27" s="142"/>
      <c r="LVX27" s="142"/>
      <c r="LVY27" s="142"/>
      <c r="LVZ27" s="142"/>
      <c r="LWA27" s="142"/>
      <c r="LWB27" s="142"/>
      <c r="LWC27" s="142"/>
      <c r="LWD27" s="142"/>
      <c r="LWE27" s="142"/>
      <c r="LWF27" s="142"/>
      <c r="LWG27" s="142"/>
      <c r="LWH27" s="142"/>
      <c r="LWI27" s="142"/>
      <c r="LWJ27" s="142"/>
      <c r="LWK27" s="142"/>
      <c r="LWL27" s="142"/>
      <c r="LWM27" s="142"/>
      <c r="LWN27" s="142"/>
      <c r="LWO27" s="142"/>
      <c r="LWP27" s="142"/>
      <c r="LWQ27" s="142"/>
      <c r="LWR27" s="142"/>
      <c r="LWS27" s="142"/>
      <c r="LWT27" s="142"/>
      <c r="LWU27" s="142"/>
      <c r="LWV27" s="142"/>
      <c r="LWW27" s="142"/>
      <c r="LWX27" s="142"/>
      <c r="LWY27" s="142"/>
      <c r="LWZ27" s="142"/>
      <c r="LXA27" s="142"/>
      <c r="LXB27" s="142"/>
      <c r="LXC27" s="142"/>
      <c r="LXD27" s="142"/>
      <c r="LXE27" s="142"/>
      <c r="LXF27" s="142"/>
      <c r="LXG27" s="142"/>
      <c r="LXH27" s="142"/>
      <c r="LXI27" s="142"/>
      <c r="LXJ27" s="142"/>
      <c r="LXK27" s="142"/>
      <c r="LXL27" s="142"/>
      <c r="LXM27" s="142"/>
      <c r="LXN27" s="142"/>
      <c r="LXO27" s="142"/>
      <c r="LXP27" s="142"/>
      <c r="LXQ27" s="142"/>
      <c r="LXR27" s="142"/>
      <c r="LXS27" s="142"/>
      <c r="LXT27" s="142"/>
      <c r="LXU27" s="142"/>
      <c r="LXV27" s="142"/>
      <c r="LXW27" s="142"/>
      <c r="LXX27" s="142"/>
      <c r="LXY27" s="142"/>
      <c r="LXZ27" s="142"/>
      <c r="LYA27" s="142"/>
      <c r="LYB27" s="142"/>
      <c r="LYC27" s="142"/>
      <c r="LYD27" s="142"/>
      <c r="LYE27" s="142"/>
      <c r="LYF27" s="142"/>
      <c r="LYG27" s="142"/>
      <c r="LYH27" s="142"/>
      <c r="LYI27" s="142"/>
      <c r="LYJ27" s="142"/>
      <c r="LYK27" s="142"/>
      <c r="LYL27" s="142"/>
      <c r="LYM27" s="142"/>
      <c r="LYN27" s="142"/>
      <c r="LYO27" s="142"/>
      <c r="LYP27" s="142"/>
      <c r="LYQ27" s="142"/>
      <c r="LYR27" s="142"/>
      <c r="LYS27" s="142"/>
      <c r="LYT27" s="142"/>
      <c r="LYU27" s="142"/>
      <c r="LYV27" s="142"/>
      <c r="LYW27" s="142"/>
      <c r="LYX27" s="142"/>
      <c r="LYY27" s="142"/>
      <c r="LYZ27" s="142"/>
      <c r="LZA27" s="142"/>
      <c r="LZB27" s="142"/>
      <c r="LZC27" s="142"/>
      <c r="LZD27" s="142"/>
      <c r="LZE27" s="142"/>
      <c r="LZF27" s="142"/>
      <c r="LZG27" s="142"/>
      <c r="LZH27" s="142"/>
      <c r="LZI27" s="142"/>
      <c r="LZJ27" s="142"/>
      <c r="LZK27" s="142"/>
      <c r="LZL27" s="142"/>
      <c r="LZM27" s="142"/>
      <c r="LZN27" s="142"/>
      <c r="LZO27" s="142"/>
      <c r="LZP27" s="142"/>
      <c r="LZQ27" s="142"/>
      <c r="LZR27" s="142"/>
      <c r="LZS27" s="142"/>
      <c r="LZT27" s="142"/>
      <c r="LZU27" s="142"/>
      <c r="LZV27" s="142"/>
      <c r="LZW27" s="142"/>
      <c r="LZX27" s="142"/>
      <c r="LZY27" s="142"/>
      <c r="LZZ27" s="142"/>
      <c r="MAA27" s="142"/>
      <c r="MAB27" s="142"/>
      <c r="MAC27" s="142"/>
      <c r="MAD27" s="142"/>
      <c r="MAE27" s="142"/>
      <c r="MAF27" s="142"/>
      <c r="MAG27" s="142"/>
      <c r="MAH27" s="142"/>
      <c r="MAI27" s="142"/>
      <c r="MAJ27" s="142"/>
      <c r="MAK27" s="142"/>
      <c r="MAL27" s="142"/>
      <c r="MAM27" s="142"/>
      <c r="MAN27" s="142"/>
      <c r="MAO27" s="142"/>
      <c r="MAP27" s="142"/>
      <c r="MAQ27" s="142"/>
      <c r="MAR27" s="142"/>
      <c r="MAS27" s="142"/>
      <c r="MAT27" s="142"/>
      <c r="MAU27" s="142"/>
      <c r="MAV27" s="142"/>
      <c r="MAW27" s="142"/>
      <c r="MAX27" s="142"/>
      <c r="MAY27" s="142"/>
      <c r="MAZ27" s="142"/>
      <c r="MBA27" s="142"/>
      <c r="MBB27" s="142"/>
      <c r="MBC27" s="142"/>
      <c r="MBD27" s="142"/>
      <c r="MBE27" s="142"/>
      <c r="MBF27" s="142"/>
      <c r="MBG27" s="142"/>
      <c r="MBH27" s="142"/>
      <c r="MBI27" s="142"/>
      <c r="MBJ27" s="142"/>
      <c r="MBK27" s="142"/>
      <c r="MBL27" s="142"/>
      <c r="MBM27" s="142"/>
      <c r="MBN27" s="142"/>
      <c r="MBO27" s="142"/>
      <c r="MBP27" s="142"/>
      <c r="MBQ27" s="142"/>
      <c r="MBR27" s="142"/>
      <c r="MBS27" s="142"/>
      <c r="MBT27" s="142"/>
      <c r="MBU27" s="142"/>
      <c r="MBV27" s="142"/>
      <c r="MBW27" s="142"/>
      <c r="MBX27" s="142"/>
      <c r="MBY27" s="142"/>
      <c r="MBZ27" s="142"/>
      <c r="MCA27" s="142"/>
      <c r="MCB27" s="142"/>
      <c r="MCC27" s="142"/>
      <c r="MCD27" s="142"/>
      <c r="MCE27" s="142"/>
      <c r="MCF27" s="142"/>
      <c r="MCG27" s="142"/>
      <c r="MCH27" s="142"/>
      <c r="MCI27" s="142"/>
      <c r="MCJ27" s="142"/>
      <c r="MCK27" s="142"/>
      <c r="MCL27" s="142"/>
      <c r="MCM27" s="142"/>
      <c r="MCN27" s="142"/>
      <c r="MCO27" s="142"/>
      <c r="MCP27" s="142"/>
      <c r="MCQ27" s="142"/>
      <c r="MCR27" s="142"/>
      <c r="MCS27" s="142"/>
      <c r="MCT27" s="142"/>
      <c r="MCU27" s="142"/>
      <c r="MCV27" s="142"/>
      <c r="MCW27" s="142"/>
      <c r="MCX27" s="142"/>
      <c r="MCY27" s="142"/>
      <c r="MCZ27" s="142"/>
      <c r="MDA27" s="142"/>
      <c r="MDB27" s="142"/>
      <c r="MDC27" s="142"/>
      <c r="MDD27" s="142"/>
      <c r="MDE27" s="142"/>
      <c r="MDF27" s="142"/>
      <c r="MDG27" s="142"/>
      <c r="MDH27" s="142"/>
      <c r="MDI27" s="142"/>
      <c r="MDJ27" s="142"/>
      <c r="MDK27" s="142"/>
      <c r="MDL27" s="142"/>
      <c r="MDM27" s="142"/>
      <c r="MDN27" s="142"/>
      <c r="MDO27" s="142"/>
      <c r="MDP27" s="142"/>
      <c r="MDQ27" s="142"/>
      <c r="MDR27" s="142"/>
      <c r="MDS27" s="142"/>
      <c r="MDT27" s="142"/>
      <c r="MDU27" s="142"/>
      <c r="MDV27" s="142"/>
      <c r="MDW27" s="142"/>
      <c r="MDX27" s="142"/>
      <c r="MDY27" s="142"/>
      <c r="MDZ27" s="142"/>
      <c r="MEA27" s="142"/>
      <c r="MEB27" s="142"/>
      <c r="MEC27" s="142"/>
      <c r="MED27" s="142"/>
      <c r="MEE27" s="142"/>
      <c r="MEF27" s="142"/>
      <c r="MEG27" s="142"/>
      <c r="MEH27" s="142"/>
      <c r="MEI27" s="142"/>
      <c r="MEJ27" s="142"/>
      <c r="MEK27" s="142"/>
      <c r="MEL27" s="142"/>
      <c r="MEM27" s="142"/>
      <c r="MEN27" s="142"/>
      <c r="MEO27" s="142"/>
      <c r="MEP27" s="142"/>
      <c r="MEQ27" s="142"/>
      <c r="MER27" s="142"/>
      <c r="MES27" s="142"/>
      <c r="MET27" s="142"/>
      <c r="MEU27" s="142"/>
      <c r="MEV27" s="142"/>
      <c r="MEW27" s="142"/>
      <c r="MEX27" s="142"/>
      <c r="MEY27" s="142"/>
      <c r="MEZ27" s="142"/>
      <c r="MFA27" s="142"/>
      <c r="MFB27" s="142"/>
      <c r="MFC27" s="142"/>
      <c r="MFD27" s="142"/>
      <c r="MFE27" s="142"/>
      <c r="MFF27" s="142"/>
      <c r="MFG27" s="142"/>
      <c r="MFH27" s="142"/>
      <c r="MFI27" s="142"/>
      <c r="MFJ27" s="142"/>
      <c r="MFK27" s="142"/>
      <c r="MFL27" s="142"/>
      <c r="MFM27" s="142"/>
      <c r="MFN27" s="142"/>
      <c r="MFO27" s="142"/>
      <c r="MFP27" s="142"/>
      <c r="MFQ27" s="142"/>
      <c r="MFR27" s="142"/>
      <c r="MFS27" s="142"/>
      <c r="MFT27" s="142"/>
      <c r="MFU27" s="142"/>
      <c r="MFV27" s="142"/>
      <c r="MFW27" s="142"/>
      <c r="MFX27" s="142"/>
      <c r="MFY27" s="142"/>
      <c r="MFZ27" s="142"/>
      <c r="MGA27" s="142"/>
      <c r="MGB27" s="142"/>
      <c r="MGC27" s="142"/>
      <c r="MGD27" s="142"/>
      <c r="MGE27" s="142"/>
      <c r="MGF27" s="142"/>
      <c r="MGG27" s="142"/>
      <c r="MGH27" s="142"/>
      <c r="MGI27" s="142"/>
      <c r="MGJ27" s="142"/>
      <c r="MGK27" s="142"/>
      <c r="MGL27" s="142"/>
      <c r="MGM27" s="142"/>
      <c r="MGN27" s="142"/>
      <c r="MGO27" s="142"/>
      <c r="MGP27" s="142"/>
      <c r="MGQ27" s="142"/>
      <c r="MGR27" s="142"/>
      <c r="MGS27" s="142"/>
      <c r="MGT27" s="142"/>
      <c r="MGU27" s="142"/>
      <c r="MGV27" s="142"/>
      <c r="MGW27" s="142"/>
      <c r="MGX27" s="142"/>
      <c r="MGY27" s="142"/>
      <c r="MGZ27" s="142"/>
      <c r="MHA27" s="142"/>
      <c r="MHB27" s="142"/>
      <c r="MHC27" s="142"/>
      <c r="MHD27" s="142"/>
      <c r="MHE27" s="142"/>
      <c r="MHF27" s="142"/>
      <c r="MHG27" s="142"/>
      <c r="MHH27" s="142"/>
      <c r="MHI27" s="142"/>
      <c r="MHJ27" s="142"/>
      <c r="MHK27" s="142"/>
      <c r="MHL27" s="142"/>
      <c r="MHM27" s="142"/>
      <c r="MHN27" s="142"/>
      <c r="MHO27" s="142"/>
      <c r="MHP27" s="142"/>
      <c r="MHQ27" s="142"/>
      <c r="MHR27" s="142"/>
      <c r="MHS27" s="142"/>
      <c r="MHT27" s="142"/>
      <c r="MHU27" s="142"/>
      <c r="MHV27" s="142"/>
      <c r="MHW27" s="142"/>
      <c r="MHX27" s="142"/>
      <c r="MHY27" s="142"/>
      <c r="MHZ27" s="142"/>
      <c r="MIA27" s="142"/>
      <c r="MIB27" s="142"/>
      <c r="MIC27" s="142"/>
      <c r="MID27" s="142"/>
      <c r="MIE27" s="142"/>
      <c r="MIF27" s="142"/>
      <c r="MIG27" s="142"/>
      <c r="MIH27" s="142"/>
      <c r="MII27" s="142"/>
      <c r="MIJ27" s="142"/>
      <c r="MIK27" s="142"/>
      <c r="MIL27" s="142"/>
      <c r="MIM27" s="142"/>
      <c r="MIN27" s="142"/>
      <c r="MIO27" s="142"/>
      <c r="MIP27" s="142"/>
      <c r="MIQ27" s="142"/>
      <c r="MIR27" s="142"/>
      <c r="MIS27" s="142"/>
      <c r="MIT27" s="142"/>
      <c r="MIU27" s="142"/>
      <c r="MIV27" s="142"/>
      <c r="MIW27" s="142"/>
      <c r="MIX27" s="142"/>
      <c r="MIY27" s="142"/>
      <c r="MIZ27" s="142"/>
      <c r="MJA27" s="142"/>
      <c r="MJB27" s="142"/>
      <c r="MJC27" s="142"/>
      <c r="MJD27" s="142"/>
      <c r="MJE27" s="142"/>
      <c r="MJF27" s="142"/>
      <c r="MJG27" s="142"/>
      <c r="MJH27" s="142"/>
      <c r="MJI27" s="142"/>
      <c r="MJJ27" s="142"/>
      <c r="MJK27" s="142"/>
      <c r="MJL27" s="142"/>
      <c r="MJM27" s="142"/>
      <c r="MJN27" s="142"/>
      <c r="MJO27" s="142"/>
      <c r="MJP27" s="142"/>
      <c r="MJQ27" s="142"/>
      <c r="MJR27" s="142"/>
      <c r="MJS27" s="142"/>
      <c r="MJT27" s="142"/>
      <c r="MJU27" s="142"/>
      <c r="MJV27" s="142"/>
      <c r="MJW27" s="142"/>
      <c r="MJX27" s="142"/>
      <c r="MJY27" s="142"/>
      <c r="MJZ27" s="142"/>
      <c r="MKA27" s="142"/>
      <c r="MKB27" s="142"/>
      <c r="MKC27" s="142"/>
      <c r="MKD27" s="142"/>
      <c r="MKE27" s="142"/>
      <c r="MKF27" s="142"/>
      <c r="MKG27" s="142"/>
      <c r="MKH27" s="142"/>
      <c r="MKI27" s="142"/>
      <c r="MKJ27" s="142"/>
      <c r="MKK27" s="142"/>
      <c r="MKL27" s="142"/>
      <c r="MKM27" s="142"/>
      <c r="MKN27" s="142"/>
      <c r="MKO27" s="142"/>
      <c r="MKP27" s="142"/>
      <c r="MKQ27" s="142"/>
      <c r="MKR27" s="142"/>
      <c r="MKS27" s="142"/>
      <c r="MKT27" s="142"/>
      <c r="MKU27" s="142"/>
      <c r="MKV27" s="142"/>
      <c r="MKW27" s="142"/>
      <c r="MKX27" s="142"/>
      <c r="MKY27" s="142"/>
      <c r="MKZ27" s="142"/>
      <c r="MLA27" s="142"/>
      <c r="MLB27" s="142"/>
      <c r="MLC27" s="142"/>
      <c r="MLD27" s="142"/>
      <c r="MLE27" s="142"/>
      <c r="MLF27" s="142"/>
      <c r="MLG27" s="142"/>
      <c r="MLH27" s="142"/>
      <c r="MLI27" s="142"/>
      <c r="MLJ27" s="142"/>
      <c r="MLK27" s="142"/>
      <c r="MLL27" s="142"/>
      <c r="MLM27" s="142"/>
      <c r="MLN27" s="142"/>
      <c r="MLO27" s="142"/>
      <c r="MLP27" s="142"/>
      <c r="MLQ27" s="142"/>
      <c r="MLR27" s="142"/>
      <c r="MLS27" s="142"/>
      <c r="MLT27" s="142"/>
      <c r="MLU27" s="142"/>
      <c r="MLV27" s="142"/>
      <c r="MLW27" s="142"/>
      <c r="MLX27" s="142"/>
      <c r="MLY27" s="142"/>
      <c r="MLZ27" s="142"/>
      <c r="MMA27" s="142"/>
      <c r="MMB27" s="142"/>
      <c r="MMC27" s="142"/>
      <c r="MMD27" s="142"/>
      <c r="MME27" s="142"/>
      <c r="MMF27" s="142"/>
      <c r="MMG27" s="142"/>
      <c r="MMH27" s="142"/>
      <c r="MMI27" s="142"/>
      <c r="MMJ27" s="142"/>
      <c r="MMK27" s="142"/>
      <c r="MML27" s="142"/>
      <c r="MMM27" s="142"/>
      <c r="MMN27" s="142"/>
      <c r="MMO27" s="142"/>
      <c r="MMP27" s="142"/>
      <c r="MMQ27" s="142"/>
      <c r="MMR27" s="142"/>
      <c r="MMS27" s="142"/>
      <c r="MMT27" s="142"/>
      <c r="MMU27" s="142"/>
      <c r="MMV27" s="142"/>
      <c r="MMW27" s="142"/>
      <c r="MMX27" s="142"/>
      <c r="MMY27" s="142"/>
      <c r="MMZ27" s="142"/>
      <c r="MNA27" s="142"/>
      <c r="MNB27" s="142"/>
      <c r="MNC27" s="142"/>
      <c r="MND27" s="142"/>
      <c r="MNE27" s="142"/>
      <c r="MNF27" s="142"/>
      <c r="MNG27" s="142"/>
      <c r="MNH27" s="142"/>
      <c r="MNI27" s="142"/>
      <c r="MNJ27" s="142"/>
      <c r="MNK27" s="142"/>
      <c r="MNL27" s="142"/>
      <c r="MNM27" s="142"/>
      <c r="MNN27" s="142"/>
      <c r="MNO27" s="142"/>
      <c r="MNP27" s="142"/>
      <c r="MNQ27" s="142"/>
      <c r="MNR27" s="142"/>
      <c r="MNS27" s="142"/>
      <c r="MNT27" s="142"/>
      <c r="MNU27" s="142"/>
      <c r="MNV27" s="142"/>
      <c r="MNW27" s="142"/>
      <c r="MNX27" s="142"/>
      <c r="MNY27" s="142"/>
      <c r="MNZ27" s="142"/>
      <c r="MOA27" s="142"/>
      <c r="MOB27" s="142"/>
      <c r="MOC27" s="142"/>
      <c r="MOD27" s="142"/>
      <c r="MOE27" s="142"/>
      <c r="MOF27" s="142"/>
      <c r="MOG27" s="142"/>
      <c r="MOH27" s="142"/>
      <c r="MOI27" s="142"/>
      <c r="MOJ27" s="142"/>
      <c r="MOK27" s="142"/>
      <c r="MOL27" s="142"/>
      <c r="MOM27" s="142"/>
      <c r="MON27" s="142"/>
      <c r="MOO27" s="142"/>
      <c r="MOP27" s="142"/>
      <c r="MOQ27" s="142"/>
      <c r="MOR27" s="142"/>
      <c r="MOS27" s="142"/>
      <c r="MOT27" s="142"/>
      <c r="MOU27" s="142"/>
      <c r="MOV27" s="142"/>
      <c r="MOW27" s="142"/>
      <c r="MOX27" s="142"/>
      <c r="MOY27" s="142"/>
      <c r="MOZ27" s="142"/>
      <c r="MPA27" s="142"/>
      <c r="MPB27" s="142"/>
      <c r="MPC27" s="142"/>
      <c r="MPD27" s="142"/>
      <c r="MPE27" s="142"/>
      <c r="MPF27" s="142"/>
      <c r="MPG27" s="142"/>
      <c r="MPH27" s="142"/>
      <c r="MPI27" s="142"/>
      <c r="MPJ27" s="142"/>
      <c r="MPK27" s="142"/>
      <c r="MPL27" s="142"/>
      <c r="MPM27" s="142"/>
      <c r="MPN27" s="142"/>
      <c r="MPO27" s="142"/>
      <c r="MPP27" s="142"/>
      <c r="MPQ27" s="142"/>
      <c r="MPR27" s="142"/>
      <c r="MPS27" s="142"/>
      <c r="MPT27" s="142"/>
      <c r="MPU27" s="142"/>
      <c r="MPV27" s="142"/>
      <c r="MPW27" s="142"/>
      <c r="MPX27" s="142"/>
      <c r="MPY27" s="142"/>
      <c r="MPZ27" s="142"/>
      <c r="MQA27" s="142"/>
      <c r="MQB27" s="142"/>
      <c r="MQC27" s="142"/>
      <c r="MQD27" s="142"/>
      <c r="MQE27" s="142"/>
      <c r="MQF27" s="142"/>
      <c r="MQG27" s="142"/>
      <c r="MQH27" s="142"/>
      <c r="MQI27" s="142"/>
      <c r="MQJ27" s="142"/>
      <c r="MQK27" s="142"/>
      <c r="MQL27" s="142"/>
      <c r="MQM27" s="142"/>
      <c r="MQN27" s="142"/>
      <c r="MQO27" s="142"/>
      <c r="MQP27" s="142"/>
      <c r="MQQ27" s="142"/>
      <c r="MQR27" s="142"/>
      <c r="MQS27" s="142"/>
      <c r="MQT27" s="142"/>
      <c r="MQU27" s="142"/>
      <c r="MQV27" s="142"/>
      <c r="MQW27" s="142"/>
      <c r="MQX27" s="142"/>
      <c r="MQY27" s="142"/>
      <c r="MQZ27" s="142"/>
      <c r="MRA27" s="142"/>
      <c r="MRB27" s="142"/>
      <c r="MRC27" s="142"/>
      <c r="MRD27" s="142"/>
      <c r="MRE27" s="142"/>
      <c r="MRF27" s="142"/>
      <c r="MRG27" s="142"/>
      <c r="MRH27" s="142"/>
      <c r="MRI27" s="142"/>
      <c r="MRJ27" s="142"/>
      <c r="MRK27" s="142"/>
      <c r="MRL27" s="142"/>
      <c r="MRM27" s="142"/>
      <c r="MRN27" s="142"/>
      <c r="MRO27" s="142"/>
      <c r="MRP27" s="142"/>
      <c r="MRQ27" s="142"/>
      <c r="MRR27" s="142"/>
      <c r="MRS27" s="142"/>
      <c r="MRT27" s="142"/>
      <c r="MRU27" s="142"/>
      <c r="MRV27" s="142"/>
      <c r="MRW27" s="142"/>
      <c r="MRX27" s="142"/>
      <c r="MRY27" s="142"/>
      <c r="MRZ27" s="142"/>
      <c r="MSA27" s="142"/>
      <c r="MSB27" s="142"/>
      <c r="MSC27" s="142"/>
      <c r="MSD27" s="142"/>
      <c r="MSE27" s="142"/>
      <c r="MSF27" s="142"/>
      <c r="MSG27" s="142"/>
      <c r="MSH27" s="142"/>
      <c r="MSI27" s="142"/>
      <c r="MSJ27" s="142"/>
      <c r="MSK27" s="142"/>
      <c r="MSL27" s="142"/>
      <c r="MSM27" s="142"/>
      <c r="MSN27" s="142"/>
      <c r="MSO27" s="142"/>
      <c r="MSP27" s="142"/>
      <c r="MSQ27" s="142"/>
      <c r="MSR27" s="142"/>
      <c r="MSS27" s="142"/>
      <c r="MST27" s="142"/>
      <c r="MSU27" s="142"/>
      <c r="MSV27" s="142"/>
      <c r="MSW27" s="142"/>
      <c r="MSX27" s="142"/>
      <c r="MSY27" s="142"/>
      <c r="MSZ27" s="142"/>
      <c r="MTA27" s="142"/>
      <c r="MTB27" s="142"/>
      <c r="MTC27" s="142"/>
      <c r="MTD27" s="142"/>
      <c r="MTE27" s="142"/>
      <c r="MTF27" s="142"/>
      <c r="MTG27" s="142"/>
      <c r="MTH27" s="142"/>
      <c r="MTI27" s="142"/>
      <c r="MTJ27" s="142"/>
      <c r="MTK27" s="142"/>
      <c r="MTL27" s="142"/>
      <c r="MTM27" s="142"/>
      <c r="MTN27" s="142"/>
      <c r="MTO27" s="142"/>
      <c r="MTP27" s="142"/>
      <c r="MTQ27" s="142"/>
      <c r="MTR27" s="142"/>
      <c r="MTS27" s="142"/>
      <c r="MTT27" s="142"/>
      <c r="MTU27" s="142"/>
      <c r="MTV27" s="142"/>
      <c r="MTW27" s="142"/>
      <c r="MTX27" s="142"/>
      <c r="MTY27" s="142"/>
      <c r="MTZ27" s="142"/>
      <c r="MUA27" s="142"/>
      <c r="MUB27" s="142"/>
      <c r="MUC27" s="142"/>
      <c r="MUD27" s="142"/>
      <c r="MUE27" s="142"/>
      <c r="MUF27" s="142"/>
      <c r="MUG27" s="142"/>
      <c r="MUH27" s="142"/>
      <c r="MUI27" s="142"/>
      <c r="MUJ27" s="142"/>
      <c r="MUK27" s="142"/>
      <c r="MUL27" s="142"/>
      <c r="MUM27" s="142"/>
      <c r="MUN27" s="142"/>
      <c r="MUO27" s="142"/>
      <c r="MUP27" s="142"/>
      <c r="MUQ27" s="142"/>
      <c r="MUR27" s="142"/>
      <c r="MUS27" s="142"/>
      <c r="MUT27" s="142"/>
      <c r="MUU27" s="142"/>
      <c r="MUV27" s="142"/>
      <c r="MUW27" s="142"/>
      <c r="MUX27" s="142"/>
      <c r="MUY27" s="142"/>
      <c r="MUZ27" s="142"/>
      <c r="MVA27" s="142"/>
      <c r="MVB27" s="142"/>
      <c r="MVC27" s="142"/>
      <c r="MVD27" s="142"/>
      <c r="MVE27" s="142"/>
      <c r="MVF27" s="142"/>
      <c r="MVG27" s="142"/>
      <c r="MVH27" s="142"/>
      <c r="MVI27" s="142"/>
      <c r="MVJ27" s="142"/>
      <c r="MVK27" s="142"/>
      <c r="MVL27" s="142"/>
      <c r="MVM27" s="142"/>
      <c r="MVN27" s="142"/>
      <c r="MVO27" s="142"/>
      <c r="MVP27" s="142"/>
      <c r="MVQ27" s="142"/>
      <c r="MVR27" s="142"/>
      <c r="MVS27" s="142"/>
      <c r="MVT27" s="142"/>
      <c r="MVU27" s="142"/>
      <c r="MVV27" s="142"/>
      <c r="MVW27" s="142"/>
      <c r="MVX27" s="142"/>
      <c r="MVY27" s="142"/>
      <c r="MVZ27" s="142"/>
      <c r="MWA27" s="142"/>
      <c r="MWB27" s="142"/>
      <c r="MWC27" s="142"/>
      <c r="MWD27" s="142"/>
      <c r="MWE27" s="142"/>
      <c r="MWF27" s="142"/>
      <c r="MWG27" s="142"/>
      <c r="MWH27" s="142"/>
      <c r="MWI27" s="142"/>
      <c r="MWJ27" s="142"/>
      <c r="MWK27" s="142"/>
      <c r="MWL27" s="142"/>
      <c r="MWM27" s="142"/>
      <c r="MWN27" s="142"/>
      <c r="MWO27" s="142"/>
      <c r="MWP27" s="142"/>
      <c r="MWQ27" s="142"/>
      <c r="MWR27" s="142"/>
      <c r="MWS27" s="142"/>
      <c r="MWT27" s="142"/>
      <c r="MWU27" s="142"/>
      <c r="MWV27" s="142"/>
      <c r="MWW27" s="142"/>
      <c r="MWX27" s="142"/>
      <c r="MWY27" s="142"/>
      <c r="MWZ27" s="142"/>
      <c r="MXA27" s="142"/>
      <c r="MXB27" s="142"/>
      <c r="MXC27" s="142"/>
      <c r="MXD27" s="142"/>
      <c r="MXE27" s="142"/>
      <c r="MXF27" s="142"/>
      <c r="MXG27" s="142"/>
      <c r="MXH27" s="142"/>
      <c r="MXI27" s="142"/>
      <c r="MXJ27" s="142"/>
      <c r="MXK27" s="142"/>
      <c r="MXL27" s="142"/>
      <c r="MXM27" s="142"/>
      <c r="MXN27" s="142"/>
      <c r="MXO27" s="142"/>
      <c r="MXP27" s="142"/>
      <c r="MXQ27" s="142"/>
      <c r="MXR27" s="142"/>
      <c r="MXS27" s="142"/>
      <c r="MXT27" s="142"/>
      <c r="MXU27" s="142"/>
      <c r="MXV27" s="142"/>
      <c r="MXW27" s="142"/>
      <c r="MXX27" s="142"/>
      <c r="MXY27" s="142"/>
      <c r="MXZ27" s="142"/>
      <c r="MYA27" s="142"/>
      <c r="MYB27" s="142"/>
      <c r="MYC27" s="142"/>
      <c r="MYD27" s="142"/>
      <c r="MYE27" s="142"/>
      <c r="MYF27" s="142"/>
      <c r="MYG27" s="142"/>
      <c r="MYH27" s="142"/>
      <c r="MYI27" s="142"/>
      <c r="MYJ27" s="142"/>
      <c r="MYK27" s="142"/>
      <c r="MYL27" s="142"/>
      <c r="MYM27" s="142"/>
      <c r="MYN27" s="142"/>
      <c r="MYO27" s="142"/>
      <c r="MYP27" s="142"/>
      <c r="MYQ27" s="142"/>
      <c r="MYR27" s="142"/>
      <c r="MYS27" s="142"/>
      <c r="MYT27" s="142"/>
      <c r="MYU27" s="142"/>
      <c r="MYV27" s="142"/>
      <c r="MYW27" s="142"/>
      <c r="MYX27" s="142"/>
      <c r="MYY27" s="142"/>
      <c r="MYZ27" s="142"/>
      <c r="MZA27" s="142"/>
      <c r="MZB27" s="142"/>
      <c r="MZC27" s="142"/>
      <c r="MZD27" s="142"/>
      <c r="MZE27" s="142"/>
      <c r="MZF27" s="142"/>
      <c r="MZG27" s="142"/>
      <c r="MZH27" s="142"/>
      <c r="MZI27" s="142"/>
      <c r="MZJ27" s="142"/>
      <c r="MZK27" s="142"/>
      <c r="MZL27" s="142"/>
      <c r="MZM27" s="142"/>
      <c r="MZN27" s="142"/>
      <c r="MZO27" s="142"/>
      <c r="MZP27" s="142"/>
      <c r="MZQ27" s="142"/>
      <c r="MZR27" s="142"/>
      <c r="MZS27" s="142"/>
      <c r="MZT27" s="142"/>
      <c r="MZU27" s="142"/>
      <c r="MZV27" s="142"/>
      <c r="MZW27" s="142"/>
      <c r="MZX27" s="142"/>
      <c r="MZY27" s="142"/>
      <c r="MZZ27" s="142"/>
      <c r="NAA27" s="142"/>
      <c r="NAB27" s="142"/>
      <c r="NAC27" s="142"/>
      <c r="NAD27" s="142"/>
      <c r="NAE27" s="142"/>
      <c r="NAF27" s="142"/>
      <c r="NAG27" s="142"/>
      <c r="NAH27" s="142"/>
      <c r="NAI27" s="142"/>
      <c r="NAJ27" s="142"/>
      <c r="NAK27" s="142"/>
      <c r="NAL27" s="142"/>
      <c r="NAM27" s="142"/>
      <c r="NAN27" s="142"/>
      <c r="NAO27" s="142"/>
      <c r="NAP27" s="142"/>
      <c r="NAQ27" s="142"/>
      <c r="NAR27" s="142"/>
      <c r="NAS27" s="142"/>
      <c r="NAT27" s="142"/>
      <c r="NAU27" s="142"/>
      <c r="NAV27" s="142"/>
      <c r="NAW27" s="142"/>
      <c r="NAX27" s="142"/>
      <c r="NAY27" s="142"/>
      <c r="NAZ27" s="142"/>
      <c r="NBA27" s="142"/>
      <c r="NBB27" s="142"/>
      <c r="NBC27" s="142"/>
      <c r="NBD27" s="142"/>
      <c r="NBE27" s="142"/>
      <c r="NBF27" s="142"/>
      <c r="NBG27" s="142"/>
      <c r="NBH27" s="142"/>
      <c r="NBI27" s="142"/>
      <c r="NBJ27" s="142"/>
      <c r="NBK27" s="142"/>
      <c r="NBL27" s="142"/>
      <c r="NBM27" s="142"/>
      <c r="NBN27" s="142"/>
      <c r="NBO27" s="142"/>
      <c r="NBP27" s="142"/>
      <c r="NBQ27" s="142"/>
      <c r="NBR27" s="142"/>
      <c r="NBS27" s="142"/>
      <c r="NBT27" s="142"/>
      <c r="NBU27" s="142"/>
      <c r="NBV27" s="142"/>
      <c r="NBW27" s="142"/>
      <c r="NBX27" s="142"/>
      <c r="NBY27" s="142"/>
      <c r="NBZ27" s="142"/>
      <c r="NCA27" s="142"/>
      <c r="NCB27" s="142"/>
      <c r="NCC27" s="142"/>
      <c r="NCD27" s="142"/>
      <c r="NCE27" s="142"/>
      <c r="NCF27" s="142"/>
      <c r="NCG27" s="142"/>
      <c r="NCH27" s="142"/>
      <c r="NCI27" s="142"/>
      <c r="NCJ27" s="142"/>
      <c r="NCK27" s="142"/>
      <c r="NCL27" s="142"/>
      <c r="NCM27" s="142"/>
      <c r="NCN27" s="142"/>
      <c r="NCO27" s="142"/>
      <c r="NCP27" s="142"/>
      <c r="NCQ27" s="142"/>
      <c r="NCR27" s="142"/>
      <c r="NCS27" s="142"/>
      <c r="NCT27" s="142"/>
      <c r="NCU27" s="142"/>
      <c r="NCV27" s="142"/>
      <c r="NCW27" s="142"/>
      <c r="NCX27" s="142"/>
      <c r="NCY27" s="142"/>
      <c r="NCZ27" s="142"/>
      <c r="NDA27" s="142"/>
      <c r="NDB27" s="142"/>
      <c r="NDC27" s="142"/>
      <c r="NDD27" s="142"/>
      <c r="NDE27" s="142"/>
      <c r="NDF27" s="142"/>
      <c r="NDG27" s="142"/>
      <c r="NDH27" s="142"/>
      <c r="NDI27" s="142"/>
      <c r="NDJ27" s="142"/>
      <c r="NDK27" s="142"/>
      <c r="NDL27" s="142"/>
      <c r="NDM27" s="142"/>
      <c r="NDN27" s="142"/>
      <c r="NDO27" s="142"/>
      <c r="NDP27" s="142"/>
      <c r="NDQ27" s="142"/>
      <c r="NDR27" s="142"/>
      <c r="NDS27" s="142"/>
      <c r="NDT27" s="142"/>
      <c r="NDU27" s="142"/>
      <c r="NDV27" s="142"/>
      <c r="NDW27" s="142"/>
      <c r="NDX27" s="142"/>
      <c r="NDY27" s="142"/>
      <c r="NDZ27" s="142"/>
      <c r="NEA27" s="142"/>
      <c r="NEB27" s="142"/>
      <c r="NEC27" s="142"/>
      <c r="NED27" s="142"/>
      <c r="NEE27" s="142"/>
      <c r="NEF27" s="142"/>
      <c r="NEG27" s="142"/>
      <c r="NEH27" s="142"/>
      <c r="NEI27" s="142"/>
      <c r="NEJ27" s="142"/>
      <c r="NEK27" s="142"/>
      <c r="NEL27" s="142"/>
      <c r="NEM27" s="142"/>
      <c r="NEN27" s="142"/>
      <c r="NEO27" s="142"/>
      <c r="NEP27" s="142"/>
      <c r="NEQ27" s="142"/>
      <c r="NER27" s="142"/>
      <c r="NES27" s="142"/>
      <c r="NET27" s="142"/>
      <c r="NEU27" s="142"/>
      <c r="NEV27" s="142"/>
      <c r="NEW27" s="142"/>
      <c r="NEX27" s="142"/>
      <c r="NEY27" s="142"/>
      <c r="NEZ27" s="142"/>
      <c r="NFA27" s="142"/>
      <c r="NFB27" s="142"/>
      <c r="NFC27" s="142"/>
      <c r="NFD27" s="142"/>
      <c r="NFE27" s="142"/>
      <c r="NFF27" s="142"/>
      <c r="NFG27" s="142"/>
      <c r="NFH27" s="142"/>
      <c r="NFI27" s="142"/>
      <c r="NFJ27" s="142"/>
      <c r="NFK27" s="142"/>
      <c r="NFL27" s="142"/>
      <c r="NFM27" s="142"/>
      <c r="NFN27" s="142"/>
      <c r="NFO27" s="142"/>
      <c r="NFP27" s="142"/>
      <c r="NFQ27" s="142"/>
      <c r="NFR27" s="142"/>
      <c r="NFS27" s="142"/>
      <c r="NFT27" s="142"/>
      <c r="NFU27" s="142"/>
      <c r="NFV27" s="142"/>
      <c r="NFW27" s="142"/>
      <c r="NFX27" s="142"/>
      <c r="NFY27" s="142"/>
      <c r="NFZ27" s="142"/>
      <c r="NGA27" s="142"/>
      <c r="NGB27" s="142"/>
      <c r="NGC27" s="142"/>
      <c r="NGD27" s="142"/>
      <c r="NGE27" s="142"/>
      <c r="NGF27" s="142"/>
      <c r="NGG27" s="142"/>
      <c r="NGH27" s="142"/>
      <c r="NGI27" s="142"/>
      <c r="NGJ27" s="142"/>
      <c r="NGK27" s="142"/>
      <c r="NGL27" s="142"/>
      <c r="NGM27" s="142"/>
      <c r="NGN27" s="142"/>
      <c r="NGO27" s="142"/>
      <c r="NGP27" s="142"/>
      <c r="NGQ27" s="142"/>
      <c r="NGR27" s="142"/>
      <c r="NGS27" s="142"/>
      <c r="NGT27" s="142"/>
      <c r="NGU27" s="142"/>
      <c r="NGV27" s="142"/>
      <c r="NGW27" s="142"/>
      <c r="NGX27" s="142"/>
      <c r="NGY27" s="142"/>
      <c r="NGZ27" s="142"/>
      <c r="NHA27" s="142"/>
      <c r="NHB27" s="142"/>
      <c r="NHC27" s="142"/>
      <c r="NHD27" s="142"/>
      <c r="NHE27" s="142"/>
      <c r="NHF27" s="142"/>
      <c r="NHG27" s="142"/>
      <c r="NHH27" s="142"/>
      <c r="NHI27" s="142"/>
      <c r="NHJ27" s="142"/>
      <c r="NHK27" s="142"/>
      <c r="NHL27" s="142"/>
      <c r="NHM27" s="142"/>
      <c r="NHN27" s="142"/>
      <c r="NHO27" s="142"/>
      <c r="NHP27" s="142"/>
      <c r="NHQ27" s="142"/>
      <c r="NHR27" s="142"/>
      <c r="NHS27" s="142"/>
      <c r="NHT27" s="142"/>
      <c r="NHU27" s="142"/>
      <c r="NHV27" s="142"/>
      <c r="NHW27" s="142"/>
      <c r="NHX27" s="142"/>
      <c r="NHY27" s="142"/>
      <c r="NHZ27" s="142"/>
      <c r="NIA27" s="142"/>
      <c r="NIB27" s="142"/>
      <c r="NIC27" s="142"/>
      <c r="NID27" s="142"/>
      <c r="NIE27" s="142"/>
      <c r="NIF27" s="142"/>
      <c r="NIG27" s="142"/>
      <c r="NIH27" s="142"/>
      <c r="NII27" s="142"/>
      <c r="NIJ27" s="142"/>
      <c r="NIK27" s="142"/>
      <c r="NIL27" s="142"/>
      <c r="NIM27" s="142"/>
      <c r="NIN27" s="142"/>
      <c r="NIO27" s="142"/>
      <c r="NIP27" s="142"/>
      <c r="NIQ27" s="142"/>
      <c r="NIR27" s="142"/>
      <c r="NIS27" s="142"/>
      <c r="NIT27" s="142"/>
      <c r="NIU27" s="142"/>
      <c r="NIV27" s="142"/>
      <c r="NIW27" s="142"/>
      <c r="NIX27" s="142"/>
      <c r="NIY27" s="142"/>
      <c r="NIZ27" s="142"/>
      <c r="NJA27" s="142"/>
      <c r="NJB27" s="142"/>
      <c r="NJC27" s="142"/>
      <c r="NJD27" s="142"/>
      <c r="NJE27" s="142"/>
      <c r="NJF27" s="142"/>
      <c r="NJG27" s="142"/>
      <c r="NJH27" s="142"/>
      <c r="NJI27" s="142"/>
      <c r="NJJ27" s="142"/>
      <c r="NJK27" s="142"/>
      <c r="NJL27" s="142"/>
      <c r="NJM27" s="142"/>
      <c r="NJN27" s="142"/>
      <c r="NJO27" s="142"/>
      <c r="NJP27" s="142"/>
      <c r="NJQ27" s="142"/>
      <c r="NJR27" s="142"/>
      <c r="NJS27" s="142"/>
      <c r="NJT27" s="142"/>
      <c r="NJU27" s="142"/>
      <c r="NJV27" s="142"/>
      <c r="NJW27" s="142"/>
      <c r="NJX27" s="142"/>
      <c r="NJY27" s="142"/>
      <c r="NJZ27" s="142"/>
      <c r="NKA27" s="142"/>
      <c r="NKB27" s="142"/>
      <c r="NKC27" s="142"/>
      <c r="NKD27" s="142"/>
      <c r="NKE27" s="142"/>
      <c r="NKF27" s="142"/>
      <c r="NKG27" s="142"/>
      <c r="NKH27" s="142"/>
      <c r="NKI27" s="142"/>
      <c r="NKJ27" s="142"/>
      <c r="NKK27" s="142"/>
      <c r="NKL27" s="142"/>
      <c r="NKM27" s="142"/>
      <c r="NKN27" s="142"/>
      <c r="NKO27" s="142"/>
      <c r="NKP27" s="142"/>
      <c r="NKQ27" s="142"/>
      <c r="NKR27" s="142"/>
      <c r="NKS27" s="142"/>
      <c r="NKT27" s="142"/>
      <c r="NKU27" s="142"/>
      <c r="NKV27" s="142"/>
      <c r="NKW27" s="142"/>
      <c r="NKX27" s="142"/>
      <c r="NKY27" s="142"/>
      <c r="NKZ27" s="142"/>
      <c r="NLA27" s="142"/>
      <c r="NLB27" s="142"/>
      <c r="NLC27" s="142"/>
      <c r="NLD27" s="142"/>
      <c r="NLE27" s="142"/>
      <c r="NLF27" s="142"/>
      <c r="NLG27" s="142"/>
      <c r="NLH27" s="142"/>
      <c r="NLI27" s="142"/>
      <c r="NLJ27" s="142"/>
      <c r="NLK27" s="142"/>
      <c r="NLL27" s="142"/>
      <c r="NLM27" s="142"/>
      <c r="NLN27" s="142"/>
      <c r="NLO27" s="142"/>
      <c r="NLP27" s="142"/>
      <c r="NLQ27" s="142"/>
      <c r="NLR27" s="142"/>
      <c r="NLS27" s="142"/>
      <c r="NLT27" s="142"/>
      <c r="NLU27" s="142"/>
      <c r="NLV27" s="142"/>
      <c r="NLW27" s="142"/>
      <c r="NLX27" s="142"/>
      <c r="NLY27" s="142"/>
      <c r="NLZ27" s="142"/>
      <c r="NMA27" s="142"/>
      <c r="NMB27" s="142"/>
      <c r="NMC27" s="142"/>
      <c r="NMD27" s="142"/>
      <c r="NME27" s="142"/>
      <c r="NMF27" s="142"/>
      <c r="NMG27" s="142"/>
      <c r="NMH27" s="142"/>
      <c r="NMI27" s="142"/>
      <c r="NMJ27" s="142"/>
      <c r="NMK27" s="142"/>
      <c r="NML27" s="142"/>
      <c r="NMM27" s="142"/>
      <c r="NMN27" s="142"/>
      <c r="NMO27" s="142"/>
      <c r="NMP27" s="142"/>
      <c r="NMQ27" s="142"/>
      <c r="NMR27" s="142"/>
      <c r="NMS27" s="142"/>
      <c r="NMT27" s="142"/>
      <c r="NMU27" s="142"/>
      <c r="NMV27" s="142"/>
      <c r="NMW27" s="142"/>
      <c r="NMX27" s="142"/>
      <c r="NMY27" s="142"/>
      <c r="NMZ27" s="142"/>
      <c r="NNA27" s="142"/>
      <c r="NNB27" s="142"/>
      <c r="NNC27" s="142"/>
      <c r="NND27" s="142"/>
      <c r="NNE27" s="142"/>
      <c r="NNF27" s="142"/>
      <c r="NNG27" s="142"/>
      <c r="NNH27" s="142"/>
      <c r="NNI27" s="142"/>
      <c r="NNJ27" s="142"/>
      <c r="NNK27" s="142"/>
      <c r="NNL27" s="142"/>
      <c r="NNM27" s="142"/>
      <c r="NNN27" s="142"/>
      <c r="NNO27" s="142"/>
      <c r="NNP27" s="142"/>
      <c r="NNQ27" s="142"/>
      <c r="NNR27" s="142"/>
      <c r="NNS27" s="142"/>
      <c r="NNT27" s="142"/>
      <c r="NNU27" s="142"/>
      <c r="NNV27" s="142"/>
      <c r="NNW27" s="142"/>
      <c r="NNX27" s="142"/>
      <c r="NNY27" s="142"/>
      <c r="NNZ27" s="142"/>
      <c r="NOA27" s="142"/>
      <c r="NOB27" s="142"/>
      <c r="NOC27" s="142"/>
      <c r="NOD27" s="142"/>
      <c r="NOE27" s="142"/>
      <c r="NOF27" s="142"/>
      <c r="NOG27" s="142"/>
      <c r="NOH27" s="142"/>
      <c r="NOI27" s="142"/>
      <c r="NOJ27" s="142"/>
      <c r="NOK27" s="142"/>
      <c r="NOL27" s="142"/>
      <c r="NOM27" s="142"/>
      <c r="NON27" s="142"/>
      <c r="NOO27" s="142"/>
      <c r="NOP27" s="142"/>
      <c r="NOQ27" s="142"/>
      <c r="NOR27" s="142"/>
      <c r="NOS27" s="142"/>
      <c r="NOT27" s="142"/>
      <c r="NOU27" s="142"/>
      <c r="NOV27" s="142"/>
      <c r="NOW27" s="142"/>
      <c r="NOX27" s="142"/>
      <c r="NOY27" s="142"/>
      <c r="NOZ27" s="142"/>
      <c r="NPA27" s="142"/>
      <c r="NPB27" s="142"/>
      <c r="NPC27" s="142"/>
      <c r="NPD27" s="142"/>
      <c r="NPE27" s="142"/>
      <c r="NPF27" s="142"/>
      <c r="NPG27" s="142"/>
      <c r="NPH27" s="142"/>
      <c r="NPI27" s="142"/>
      <c r="NPJ27" s="142"/>
      <c r="NPK27" s="142"/>
      <c r="NPL27" s="142"/>
      <c r="NPM27" s="142"/>
      <c r="NPN27" s="142"/>
      <c r="NPO27" s="142"/>
      <c r="NPP27" s="142"/>
      <c r="NPQ27" s="142"/>
      <c r="NPR27" s="142"/>
      <c r="NPS27" s="142"/>
      <c r="NPT27" s="142"/>
      <c r="NPU27" s="142"/>
      <c r="NPV27" s="142"/>
      <c r="NPW27" s="142"/>
      <c r="NPX27" s="142"/>
      <c r="NPY27" s="142"/>
      <c r="NPZ27" s="142"/>
      <c r="NQA27" s="142"/>
      <c r="NQB27" s="142"/>
      <c r="NQC27" s="142"/>
      <c r="NQD27" s="142"/>
      <c r="NQE27" s="142"/>
      <c r="NQF27" s="142"/>
      <c r="NQG27" s="142"/>
      <c r="NQH27" s="142"/>
      <c r="NQI27" s="142"/>
      <c r="NQJ27" s="142"/>
      <c r="NQK27" s="142"/>
      <c r="NQL27" s="142"/>
      <c r="NQM27" s="142"/>
      <c r="NQN27" s="142"/>
      <c r="NQO27" s="142"/>
      <c r="NQP27" s="142"/>
      <c r="NQQ27" s="142"/>
      <c r="NQR27" s="142"/>
      <c r="NQS27" s="142"/>
      <c r="NQT27" s="142"/>
      <c r="NQU27" s="142"/>
      <c r="NQV27" s="142"/>
      <c r="NQW27" s="142"/>
      <c r="NQX27" s="142"/>
      <c r="NQY27" s="142"/>
      <c r="NQZ27" s="142"/>
      <c r="NRA27" s="142"/>
      <c r="NRB27" s="142"/>
      <c r="NRC27" s="142"/>
      <c r="NRD27" s="142"/>
      <c r="NRE27" s="142"/>
      <c r="NRF27" s="142"/>
      <c r="NRG27" s="142"/>
      <c r="NRH27" s="142"/>
      <c r="NRI27" s="142"/>
      <c r="NRJ27" s="142"/>
      <c r="NRK27" s="142"/>
      <c r="NRL27" s="142"/>
      <c r="NRM27" s="142"/>
      <c r="NRN27" s="142"/>
      <c r="NRO27" s="142"/>
      <c r="NRP27" s="142"/>
      <c r="NRQ27" s="142"/>
      <c r="NRR27" s="142"/>
      <c r="NRS27" s="142"/>
      <c r="NRT27" s="142"/>
      <c r="NRU27" s="142"/>
      <c r="NRV27" s="142"/>
      <c r="NRW27" s="142"/>
      <c r="NRX27" s="142"/>
      <c r="NRY27" s="142"/>
      <c r="NRZ27" s="142"/>
      <c r="NSA27" s="142"/>
      <c r="NSB27" s="142"/>
      <c r="NSC27" s="142"/>
      <c r="NSD27" s="142"/>
      <c r="NSE27" s="142"/>
      <c r="NSF27" s="142"/>
      <c r="NSG27" s="142"/>
      <c r="NSH27" s="142"/>
      <c r="NSI27" s="142"/>
      <c r="NSJ27" s="142"/>
      <c r="NSK27" s="142"/>
      <c r="NSL27" s="142"/>
      <c r="NSM27" s="142"/>
      <c r="NSN27" s="142"/>
      <c r="NSO27" s="142"/>
      <c r="NSP27" s="142"/>
      <c r="NSQ27" s="142"/>
      <c r="NSR27" s="142"/>
      <c r="NSS27" s="142"/>
      <c r="NST27" s="142"/>
      <c r="NSU27" s="142"/>
      <c r="NSV27" s="142"/>
      <c r="NSW27" s="142"/>
      <c r="NSX27" s="142"/>
      <c r="NSY27" s="142"/>
      <c r="NSZ27" s="142"/>
      <c r="NTA27" s="142"/>
      <c r="NTB27" s="142"/>
      <c r="NTC27" s="142"/>
      <c r="NTD27" s="142"/>
      <c r="NTE27" s="142"/>
      <c r="NTF27" s="142"/>
      <c r="NTG27" s="142"/>
      <c r="NTH27" s="142"/>
      <c r="NTI27" s="142"/>
      <c r="NTJ27" s="142"/>
      <c r="NTK27" s="142"/>
      <c r="NTL27" s="142"/>
      <c r="NTM27" s="142"/>
      <c r="NTN27" s="142"/>
      <c r="NTO27" s="142"/>
      <c r="NTP27" s="142"/>
      <c r="NTQ27" s="142"/>
      <c r="NTR27" s="142"/>
      <c r="NTS27" s="142"/>
      <c r="NTT27" s="142"/>
      <c r="NTU27" s="142"/>
      <c r="NTV27" s="142"/>
      <c r="NTW27" s="142"/>
      <c r="NTX27" s="142"/>
      <c r="NTY27" s="142"/>
      <c r="NTZ27" s="142"/>
      <c r="NUA27" s="142"/>
      <c r="NUB27" s="142"/>
      <c r="NUC27" s="142"/>
      <c r="NUD27" s="142"/>
      <c r="NUE27" s="142"/>
      <c r="NUF27" s="142"/>
      <c r="NUG27" s="142"/>
      <c r="NUH27" s="142"/>
      <c r="NUI27" s="142"/>
      <c r="NUJ27" s="142"/>
      <c r="NUK27" s="142"/>
      <c r="NUL27" s="142"/>
      <c r="NUM27" s="142"/>
      <c r="NUN27" s="142"/>
      <c r="NUO27" s="142"/>
      <c r="NUP27" s="142"/>
      <c r="NUQ27" s="142"/>
      <c r="NUR27" s="142"/>
      <c r="NUS27" s="142"/>
      <c r="NUT27" s="142"/>
      <c r="NUU27" s="142"/>
      <c r="NUV27" s="142"/>
      <c r="NUW27" s="142"/>
      <c r="NUX27" s="142"/>
      <c r="NUY27" s="142"/>
      <c r="NUZ27" s="142"/>
      <c r="NVA27" s="142"/>
      <c r="NVB27" s="142"/>
      <c r="NVC27" s="142"/>
      <c r="NVD27" s="142"/>
      <c r="NVE27" s="142"/>
      <c r="NVF27" s="142"/>
      <c r="NVG27" s="142"/>
      <c r="NVH27" s="142"/>
      <c r="NVI27" s="142"/>
      <c r="NVJ27" s="142"/>
      <c r="NVK27" s="142"/>
      <c r="NVL27" s="142"/>
      <c r="NVM27" s="142"/>
      <c r="NVN27" s="142"/>
      <c r="NVO27" s="142"/>
      <c r="NVP27" s="142"/>
      <c r="NVQ27" s="142"/>
      <c r="NVR27" s="142"/>
      <c r="NVS27" s="142"/>
      <c r="NVT27" s="142"/>
      <c r="NVU27" s="142"/>
      <c r="NVV27" s="142"/>
      <c r="NVW27" s="142"/>
      <c r="NVX27" s="142"/>
      <c r="NVY27" s="142"/>
      <c r="NVZ27" s="142"/>
      <c r="NWA27" s="142"/>
      <c r="NWB27" s="142"/>
      <c r="NWC27" s="142"/>
      <c r="NWD27" s="142"/>
      <c r="NWE27" s="142"/>
      <c r="NWF27" s="142"/>
      <c r="NWG27" s="142"/>
      <c r="NWH27" s="142"/>
      <c r="NWI27" s="142"/>
      <c r="NWJ27" s="142"/>
      <c r="NWK27" s="142"/>
      <c r="NWL27" s="142"/>
      <c r="NWM27" s="142"/>
      <c r="NWN27" s="142"/>
      <c r="NWO27" s="142"/>
      <c r="NWP27" s="142"/>
      <c r="NWQ27" s="142"/>
      <c r="NWR27" s="142"/>
      <c r="NWS27" s="142"/>
      <c r="NWT27" s="142"/>
      <c r="NWU27" s="142"/>
      <c r="NWV27" s="142"/>
      <c r="NWW27" s="142"/>
      <c r="NWX27" s="142"/>
      <c r="NWY27" s="142"/>
      <c r="NWZ27" s="142"/>
      <c r="NXA27" s="142"/>
      <c r="NXB27" s="142"/>
      <c r="NXC27" s="142"/>
      <c r="NXD27" s="142"/>
      <c r="NXE27" s="142"/>
      <c r="NXF27" s="142"/>
      <c r="NXG27" s="142"/>
      <c r="NXH27" s="142"/>
      <c r="NXI27" s="142"/>
      <c r="NXJ27" s="142"/>
      <c r="NXK27" s="142"/>
      <c r="NXL27" s="142"/>
      <c r="NXM27" s="142"/>
      <c r="NXN27" s="142"/>
      <c r="NXO27" s="142"/>
      <c r="NXP27" s="142"/>
      <c r="NXQ27" s="142"/>
      <c r="NXR27" s="142"/>
      <c r="NXS27" s="142"/>
      <c r="NXT27" s="142"/>
      <c r="NXU27" s="142"/>
      <c r="NXV27" s="142"/>
      <c r="NXW27" s="142"/>
      <c r="NXX27" s="142"/>
      <c r="NXY27" s="142"/>
      <c r="NXZ27" s="142"/>
      <c r="NYA27" s="142"/>
      <c r="NYB27" s="142"/>
      <c r="NYC27" s="142"/>
      <c r="NYD27" s="142"/>
      <c r="NYE27" s="142"/>
      <c r="NYF27" s="142"/>
      <c r="NYG27" s="142"/>
      <c r="NYH27" s="142"/>
      <c r="NYI27" s="142"/>
      <c r="NYJ27" s="142"/>
      <c r="NYK27" s="142"/>
      <c r="NYL27" s="142"/>
      <c r="NYM27" s="142"/>
      <c r="NYN27" s="142"/>
      <c r="NYO27" s="142"/>
      <c r="NYP27" s="142"/>
      <c r="NYQ27" s="142"/>
      <c r="NYR27" s="142"/>
      <c r="NYS27" s="142"/>
      <c r="NYT27" s="142"/>
      <c r="NYU27" s="142"/>
      <c r="NYV27" s="142"/>
      <c r="NYW27" s="142"/>
      <c r="NYX27" s="142"/>
      <c r="NYY27" s="142"/>
      <c r="NYZ27" s="142"/>
      <c r="NZA27" s="142"/>
      <c r="NZB27" s="142"/>
      <c r="NZC27" s="142"/>
      <c r="NZD27" s="142"/>
      <c r="NZE27" s="142"/>
      <c r="NZF27" s="142"/>
      <c r="NZG27" s="142"/>
      <c r="NZH27" s="142"/>
      <c r="NZI27" s="142"/>
      <c r="NZJ27" s="142"/>
      <c r="NZK27" s="142"/>
      <c r="NZL27" s="142"/>
      <c r="NZM27" s="142"/>
      <c r="NZN27" s="142"/>
      <c r="NZO27" s="142"/>
      <c r="NZP27" s="142"/>
      <c r="NZQ27" s="142"/>
      <c r="NZR27" s="142"/>
      <c r="NZS27" s="142"/>
      <c r="NZT27" s="142"/>
      <c r="NZU27" s="142"/>
      <c r="NZV27" s="142"/>
      <c r="NZW27" s="142"/>
      <c r="NZX27" s="142"/>
      <c r="NZY27" s="142"/>
      <c r="NZZ27" s="142"/>
      <c r="OAA27" s="142"/>
      <c r="OAB27" s="142"/>
      <c r="OAC27" s="142"/>
      <c r="OAD27" s="142"/>
      <c r="OAE27" s="142"/>
      <c r="OAF27" s="142"/>
      <c r="OAG27" s="142"/>
      <c r="OAH27" s="142"/>
      <c r="OAI27" s="142"/>
      <c r="OAJ27" s="142"/>
      <c r="OAK27" s="142"/>
      <c r="OAL27" s="142"/>
      <c r="OAM27" s="142"/>
      <c r="OAN27" s="142"/>
      <c r="OAO27" s="142"/>
      <c r="OAP27" s="142"/>
      <c r="OAQ27" s="142"/>
      <c r="OAR27" s="142"/>
      <c r="OAS27" s="142"/>
      <c r="OAT27" s="142"/>
      <c r="OAU27" s="142"/>
      <c r="OAV27" s="142"/>
      <c r="OAW27" s="142"/>
      <c r="OAX27" s="142"/>
      <c r="OAY27" s="142"/>
      <c r="OAZ27" s="142"/>
      <c r="OBA27" s="142"/>
      <c r="OBB27" s="142"/>
      <c r="OBC27" s="142"/>
      <c r="OBD27" s="142"/>
      <c r="OBE27" s="142"/>
      <c r="OBF27" s="142"/>
      <c r="OBG27" s="142"/>
      <c r="OBH27" s="142"/>
      <c r="OBI27" s="142"/>
      <c r="OBJ27" s="142"/>
      <c r="OBK27" s="142"/>
      <c r="OBL27" s="142"/>
      <c r="OBM27" s="142"/>
      <c r="OBN27" s="142"/>
      <c r="OBO27" s="142"/>
      <c r="OBP27" s="142"/>
      <c r="OBQ27" s="142"/>
      <c r="OBR27" s="142"/>
      <c r="OBS27" s="142"/>
      <c r="OBT27" s="142"/>
      <c r="OBU27" s="142"/>
      <c r="OBV27" s="142"/>
      <c r="OBW27" s="142"/>
      <c r="OBX27" s="142"/>
      <c r="OBY27" s="142"/>
      <c r="OBZ27" s="142"/>
      <c r="OCA27" s="142"/>
      <c r="OCB27" s="142"/>
      <c r="OCC27" s="142"/>
      <c r="OCD27" s="142"/>
      <c r="OCE27" s="142"/>
      <c r="OCF27" s="142"/>
      <c r="OCG27" s="142"/>
      <c r="OCH27" s="142"/>
      <c r="OCI27" s="142"/>
      <c r="OCJ27" s="142"/>
      <c r="OCK27" s="142"/>
      <c r="OCL27" s="142"/>
      <c r="OCM27" s="142"/>
      <c r="OCN27" s="142"/>
      <c r="OCO27" s="142"/>
      <c r="OCP27" s="142"/>
      <c r="OCQ27" s="142"/>
      <c r="OCR27" s="142"/>
      <c r="OCS27" s="142"/>
      <c r="OCT27" s="142"/>
      <c r="OCU27" s="142"/>
      <c r="OCV27" s="142"/>
      <c r="OCW27" s="142"/>
      <c r="OCX27" s="142"/>
      <c r="OCY27" s="142"/>
      <c r="OCZ27" s="142"/>
      <c r="ODA27" s="142"/>
      <c r="ODB27" s="142"/>
      <c r="ODC27" s="142"/>
      <c r="ODD27" s="142"/>
      <c r="ODE27" s="142"/>
      <c r="ODF27" s="142"/>
      <c r="ODG27" s="142"/>
      <c r="ODH27" s="142"/>
      <c r="ODI27" s="142"/>
      <c r="ODJ27" s="142"/>
      <c r="ODK27" s="142"/>
      <c r="ODL27" s="142"/>
      <c r="ODM27" s="142"/>
      <c r="ODN27" s="142"/>
      <c r="ODO27" s="142"/>
      <c r="ODP27" s="142"/>
      <c r="ODQ27" s="142"/>
      <c r="ODR27" s="142"/>
      <c r="ODS27" s="142"/>
      <c r="ODT27" s="142"/>
      <c r="ODU27" s="142"/>
      <c r="ODV27" s="142"/>
      <c r="ODW27" s="142"/>
      <c r="ODX27" s="142"/>
      <c r="ODY27" s="142"/>
      <c r="ODZ27" s="142"/>
      <c r="OEA27" s="142"/>
      <c r="OEB27" s="142"/>
      <c r="OEC27" s="142"/>
      <c r="OED27" s="142"/>
      <c r="OEE27" s="142"/>
      <c r="OEF27" s="142"/>
      <c r="OEG27" s="142"/>
      <c r="OEH27" s="142"/>
      <c r="OEI27" s="142"/>
      <c r="OEJ27" s="142"/>
      <c r="OEK27" s="142"/>
      <c r="OEL27" s="142"/>
      <c r="OEM27" s="142"/>
      <c r="OEN27" s="142"/>
      <c r="OEO27" s="142"/>
      <c r="OEP27" s="142"/>
      <c r="OEQ27" s="142"/>
      <c r="OER27" s="142"/>
      <c r="OES27" s="142"/>
      <c r="OET27" s="142"/>
      <c r="OEU27" s="142"/>
      <c r="OEV27" s="142"/>
      <c r="OEW27" s="142"/>
      <c r="OEX27" s="142"/>
      <c r="OEY27" s="142"/>
      <c r="OEZ27" s="142"/>
      <c r="OFA27" s="142"/>
      <c r="OFB27" s="142"/>
      <c r="OFC27" s="142"/>
      <c r="OFD27" s="142"/>
      <c r="OFE27" s="142"/>
      <c r="OFF27" s="142"/>
      <c r="OFG27" s="142"/>
      <c r="OFH27" s="142"/>
      <c r="OFI27" s="142"/>
      <c r="OFJ27" s="142"/>
      <c r="OFK27" s="142"/>
      <c r="OFL27" s="142"/>
      <c r="OFM27" s="142"/>
      <c r="OFN27" s="142"/>
      <c r="OFO27" s="142"/>
      <c r="OFP27" s="142"/>
      <c r="OFQ27" s="142"/>
      <c r="OFR27" s="142"/>
      <c r="OFS27" s="142"/>
      <c r="OFT27" s="142"/>
      <c r="OFU27" s="142"/>
      <c r="OFV27" s="142"/>
      <c r="OFW27" s="142"/>
      <c r="OFX27" s="142"/>
      <c r="OFY27" s="142"/>
      <c r="OFZ27" s="142"/>
      <c r="OGA27" s="142"/>
      <c r="OGB27" s="142"/>
      <c r="OGC27" s="142"/>
      <c r="OGD27" s="142"/>
      <c r="OGE27" s="142"/>
      <c r="OGF27" s="142"/>
      <c r="OGG27" s="142"/>
      <c r="OGH27" s="142"/>
      <c r="OGI27" s="142"/>
      <c r="OGJ27" s="142"/>
      <c r="OGK27" s="142"/>
      <c r="OGL27" s="142"/>
      <c r="OGM27" s="142"/>
      <c r="OGN27" s="142"/>
      <c r="OGO27" s="142"/>
      <c r="OGP27" s="142"/>
      <c r="OGQ27" s="142"/>
      <c r="OGR27" s="142"/>
      <c r="OGS27" s="142"/>
      <c r="OGT27" s="142"/>
      <c r="OGU27" s="142"/>
      <c r="OGV27" s="142"/>
      <c r="OGW27" s="142"/>
      <c r="OGX27" s="142"/>
      <c r="OGY27" s="142"/>
      <c r="OGZ27" s="142"/>
      <c r="OHA27" s="142"/>
      <c r="OHB27" s="142"/>
      <c r="OHC27" s="142"/>
      <c r="OHD27" s="142"/>
      <c r="OHE27" s="142"/>
      <c r="OHF27" s="142"/>
      <c r="OHG27" s="142"/>
      <c r="OHH27" s="142"/>
      <c r="OHI27" s="142"/>
      <c r="OHJ27" s="142"/>
      <c r="OHK27" s="142"/>
      <c r="OHL27" s="142"/>
      <c r="OHM27" s="142"/>
      <c r="OHN27" s="142"/>
      <c r="OHO27" s="142"/>
      <c r="OHP27" s="142"/>
      <c r="OHQ27" s="142"/>
      <c r="OHR27" s="142"/>
      <c r="OHS27" s="142"/>
      <c r="OHT27" s="142"/>
      <c r="OHU27" s="142"/>
      <c r="OHV27" s="142"/>
      <c r="OHW27" s="142"/>
      <c r="OHX27" s="142"/>
      <c r="OHY27" s="142"/>
      <c r="OHZ27" s="142"/>
      <c r="OIA27" s="142"/>
      <c r="OIB27" s="142"/>
      <c r="OIC27" s="142"/>
      <c r="OID27" s="142"/>
      <c r="OIE27" s="142"/>
      <c r="OIF27" s="142"/>
      <c r="OIG27" s="142"/>
      <c r="OIH27" s="142"/>
      <c r="OII27" s="142"/>
      <c r="OIJ27" s="142"/>
      <c r="OIK27" s="142"/>
      <c r="OIL27" s="142"/>
      <c r="OIM27" s="142"/>
      <c r="OIN27" s="142"/>
      <c r="OIO27" s="142"/>
      <c r="OIP27" s="142"/>
      <c r="OIQ27" s="142"/>
      <c r="OIR27" s="142"/>
      <c r="OIS27" s="142"/>
      <c r="OIT27" s="142"/>
      <c r="OIU27" s="142"/>
      <c r="OIV27" s="142"/>
      <c r="OIW27" s="142"/>
      <c r="OIX27" s="142"/>
      <c r="OIY27" s="142"/>
      <c r="OIZ27" s="142"/>
      <c r="OJA27" s="142"/>
      <c r="OJB27" s="142"/>
      <c r="OJC27" s="142"/>
      <c r="OJD27" s="142"/>
      <c r="OJE27" s="142"/>
      <c r="OJF27" s="142"/>
      <c r="OJG27" s="142"/>
      <c r="OJH27" s="142"/>
      <c r="OJI27" s="142"/>
      <c r="OJJ27" s="142"/>
      <c r="OJK27" s="142"/>
      <c r="OJL27" s="142"/>
      <c r="OJM27" s="142"/>
      <c r="OJN27" s="142"/>
      <c r="OJO27" s="142"/>
      <c r="OJP27" s="142"/>
      <c r="OJQ27" s="142"/>
      <c r="OJR27" s="142"/>
      <c r="OJS27" s="142"/>
      <c r="OJT27" s="142"/>
      <c r="OJU27" s="142"/>
      <c r="OJV27" s="142"/>
      <c r="OJW27" s="142"/>
      <c r="OJX27" s="142"/>
      <c r="OJY27" s="142"/>
      <c r="OJZ27" s="142"/>
      <c r="OKA27" s="142"/>
      <c r="OKB27" s="142"/>
      <c r="OKC27" s="142"/>
      <c r="OKD27" s="142"/>
      <c r="OKE27" s="142"/>
      <c r="OKF27" s="142"/>
      <c r="OKG27" s="142"/>
      <c r="OKH27" s="142"/>
      <c r="OKI27" s="142"/>
      <c r="OKJ27" s="142"/>
      <c r="OKK27" s="142"/>
      <c r="OKL27" s="142"/>
      <c r="OKM27" s="142"/>
      <c r="OKN27" s="142"/>
      <c r="OKO27" s="142"/>
      <c r="OKP27" s="142"/>
      <c r="OKQ27" s="142"/>
      <c r="OKR27" s="142"/>
      <c r="OKS27" s="142"/>
      <c r="OKT27" s="142"/>
      <c r="OKU27" s="142"/>
      <c r="OKV27" s="142"/>
      <c r="OKW27" s="142"/>
      <c r="OKX27" s="142"/>
      <c r="OKY27" s="142"/>
      <c r="OKZ27" s="142"/>
      <c r="OLA27" s="142"/>
      <c r="OLB27" s="142"/>
      <c r="OLC27" s="142"/>
      <c r="OLD27" s="142"/>
      <c r="OLE27" s="142"/>
      <c r="OLF27" s="142"/>
      <c r="OLG27" s="142"/>
      <c r="OLH27" s="142"/>
      <c r="OLI27" s="142"/>
      <c r="OLJ27" s="142"/>
      <c r="OLK27" s="142"/>
      <c r="OLL27" s="142"/>
      <c r="OLM27" s="142"/>
      <c r="OLN27" s="142"/>
      <c r="OLO27" s="142"/>
      <c r="OLP27" s="142"/>
      <c r="OLQ27" s="142"/>
      <c r="OLR27" s="142"/>
      <c r="OLS27" s="142"/>
      <c r="OLT27" s="142"/>
      <c r="OLU27" s="142"/>
      <c r="OLV27" s="142"/>
      <c r="OLW27" s="142"/>
      <c r="OLX27" s="142"/>
      <c r="OLY27" s="142"/>
      <c r="OLZ27" s="142"/>
      <c r="OMA27" s="142"/>
      <c r="OMB27" s="142"/>
      <c r="OMC27" s="142"/>
      <c r="OMD27" s="142"/>
      <c r="OME27" s="142"/>
      <c r="OMF27" s="142"/>
      <c r="OMG27" s="142"/>
      <c r="OMH27" s="142"/>
      <c r="OMI27" s="142"/>
      <c r="OMJ27" s="142"/>
      <c r="OMK27" s="142"/>
      <c r="OML27" s="142"/>
      <c r="OMM27" s="142"/>
      <c r="OMN27" s="142"/>
      <c r="OMO27" s="142"/>
      <c r="OMP27" s="142"/>
      <c r="OMQ27" s="142"/>
      <c r="OMR27" s="142"/>
      <c r="OMS27" s="142"/>
      <c r="OMT27" s="142"/>
      <c r="OMU27" s="142"/>
      <c r="OMV27" s="142"/>
      <c r="OMW27" s="142"/>
      <c r="OMX27" s="142"/>
      <c r="OMY27" s="142"/>
      <c r="OMZ27" s="142"/>
      <c r="ONA27" s="142"/>
      <c r="ONB27" s="142"/>
      <c r="ONC27" s="142"/>
      <c r="OND27" s="142"/>
      <c r="ONE27" s="142"/>
      <c r="ONF27" s="142"/>
      <c r="ONG27" s="142"/>
      <c r="ONH27" s="142"/>
      <c r="ONI27" s="142"/>
      <c r="ONJ27" s="142"/>
      <c r="ONK27" s="142"/>
      <c r="ONL27" s="142"/>
      <c r="ONM27" s="142"/>
      <c r="ONN27" s="142"/>
      <c r="ONO27" s="142"/>
      <c r="ONP27" s="142"/>
      <c r="ONQ27" s="142"/>
      <c r="ONR27" s="142"/>
      <c r="ONS27" s="142"/>
      <c r="ONT27" s="142"/>
      <c r="ONU27" s="142"/>
      <c r="ONV27" s="142"/>
      <c r="ONW27" s="142"/>
      <c r="ONX27" s="142"/>
      <c r="ONY27" s="142"/>
      <c r="ONZ27" s="142"/>
      <c r="OOA27" s="142"/>
      <c r="OOB27" s="142"/>
      <c r="OOC27" s="142"/>
      <c r="OOD27" s="142"/>
      <c r="OOE27" s="142"/>
      <c r="OOF27" s="142"/>
      <c r="OOG27" s="142"/>
      <c r="OOH27" s="142"/>
      <c r="OOI27" s="142"/>
      <c r="OOJ27" s="142"/>
      <c r="OOK27" s="142"/>
      <c r="OOL27" s="142"/>
      <c r="OOM27" s="142"/>
      <c r="OON27" s="142"/>
      <c r="OOO27" s="142"/>
      <c r="OOP27" s="142"/>
      <c r="OOQ27" s="142"/>
      <c r="OOR27" s="142"/>
      <c r="OOS27" s="142"/>
      <c r="OOT27" s="142"/>
      <c r="OOU27" s="142"/>
      <c r="OOV27" s="142"/>
      <c r="OOW27" s="142"/>
      <c r="OOX27" s="142"/>
      <c r="OOY27" s="142"/>
      <c r="OOZ27" s="142"/>
      <c r="OPA27" s="142"/>
      <c r="OPB27" s="142"/>
      <c r="OPC27" s="142"/>
      <c r="OPD27" s="142"/>
      <c r="OPE27" s="142"/>
      <c r="OPF27" s="142"/>
      <c r="OPG27" s="142"/>
      <c r="OPH27" s="142"/>
      <c r="OPI27" s="142"/>
      <c r="OPJ27" s="142"/>
      <c r="OPK27" s="142"/>
      <c r="OPL27" s="142"/>
      <c r="OPM27" s="142"/>
      <c r="OPN27" s="142"/>
      <c r="OPO27" s="142"/>
      <c r="OPP27" s="142"/>
      <c r="OPQ27" s="142"/>
      <c r="OPR27" s="142"/>
      <c r="OPS27" s="142"/>
      <c r="OPT27" s="142"/>
      <c r="OPU27" s="142"/>
      <c r="OPV27" s="142"/>
      <c r="OPW27" s="142"/>
      <c r="OPX27" s="142"/>
      <c r="OPY27" s="142"/>
      <c r="OPZ27" s="142"/>
      <c r="OQA27" s="142"/>
      <c r="OQB27" s="142"/>
      <c r="OQC27" s="142"/>
      <c r="OQD27" s="142"/>
      <c r="OQE27" s="142"/>
      <c r="OQF27" s="142"/>
      <c r="OQG27" s="142"/>
      <c r="OQH27" s="142"/>
      <c r="OQI27" s="142"/>
      <c r="OQJ27" s="142"/>
      <c r="OQK27" s="142"/>
      <c r="OQL27" s="142"/>
      <c r="OQM27" s="142"/>
      <c r="OQN27" s="142"/>
      <c r="OQO27" s="142"/>
      <c r="OQP27" s="142"/>
      <c r="OQQ27" s="142"/>
      <c r="OQR27" s="142"/>
      <c r="OQS27" s="142"/>
      <c r="OQT27" s="142"/>
      <c r="OQU27" s="142"/>
      <c r="OQV27" s="142"/>
      <c r="OQW27" s="142"/>
      <c r="OQX27" s="142"/>
      <c r="OQY27" s="142"/>
      <c r="OQZ27" s="142"/>
      <c r="ORA27" s="142"/>
      <c r="ORB27" s="142"/>
      <c r="ORC27" s="142"/>
      <c r="ORD27" s="142"/>
      <c r="ORE27" s="142"/>
      <c r="ORF27" s="142"/>
      <c r="ORG27" s="142"/>
      <c r="ORH27" s="142"/>
      <c r="ORI27" s="142"/>
      <c r="ORJ27" s="142"/>
      <c r="ORK27" s="142"/>
      <c r="ORL27" s="142"/>
      <c r="ORM27" s="142"/>
      <c r="ORN27" s="142"/>
      <c r="ORO27" s="142"/>
      <c r="ORP27" s="142"/>
      <c r="ORQ27" s="142"/>
      <c r="ORR27" s="142"/>
      <c r="ORS27" s="142"/>
      <c r="ORT27" s="142"/>
      <c r="ORU27" s="142"/>
      <c r="ORV27" s="142"/>
      <c r="ORW27" s="142"/>
      <c r="ORX27" s="142"/>
      <c r="ORY27" s="142"/>
      <c r="ORZ27" s="142"/>
      <c r="OSA27" s="142"/>
      <c r="OSB27" s="142"/>
      <c r="OSC27" s="142"/>
      <c r="OSD27" s="142"/>
      <c r="OSE27" s="142"/>
      <c r="OSF27" s="142"/>
      <c r="OSG27" s="142"/>
      <c r="OSH27" s="142"/>
      <c r="OSI27" s="142"/>
      <c r="OSJ27" s="142"/>
      <c r="OSK27" s="142"/>
      <c r="OSL27" s="142"/>
      <c r="OSM27" s="142"/>
      <c r="OSN27" s="142"/>
      <c r="OSO27" s="142"/>
      <c r="OSP27" s="142"/>
      <c r="OSQ27" s="142"/>
      <c r="OSR27" s="142"/>
      <c r="OSS27" s="142"/>
      <c r="OST27" s="142"/>
      <c r="OSU27" s="142"/>
      <c r="OSV27" s="142"/>
      <c r="OSW27" s="142"/>
      <c r="OSX27" s="142"/>
      <c r="OSY27" s="142"/>
      <c r="OSZ27" s="142"/>
      <c r="OTA27" s="142"/>
      <c r="OTB27" s="142"/>
      <c r="OTC27" s="142"/>
      <c r="OTD27" s="142"/>
      <c r="OTE27" s="142"/>
      <c r="OTF27" s="142"/>
      <c r="OTG27" s="142"/>
      <c r="OTH27" s="142"/>
      <c r="OTI27" s="142"/>
      <c r="OTJ27" s="142"/>
      <c r="OTK27" s="142"/>
      <c r="OTL27" s="142"/>
      <c r="OTM27" s="142"/>
      <c r="OTN27" s="142"/>
      <c r="OTO27" s="142"/>
      <c r="OTP27" s="142"/>
      <c r="OTQ27" s="142"/>
      <c r="OTR27" s="142"/>
      <c r="OTS27" s="142"/>
      <c r="OTT27" s="142"/>
      <c r="OTU27" s="142"/>
      <c r="OTV27" s="142"/>
      <c r="OTW27" s="142"/>
      <c r="OTX27" s="142"/>
      <c r="OTY27" s="142"/>
      <c r="OTZ27" s="142"/>
      <c r="OUA27" s="142"/>
      <c r="OUB27" s="142"/>
      <c r="OUC27" s="142"/>
      <c r="OUD27" s="142"/>
      <c r="OUE27" s="142"/>
      <c r="OUF27" s="142"/>
      <c r="OUG27" s="142"/>
      <c r="OUH27" s="142"/>
      <c r="OUI27" s="142"/>
      <c r="OUJ27" s="142"/>
      <c r="OUK27" s="142"/>
      <c r="OUL27" s="142"/>
      <c r="OUM27" s="142"/>
      <c r="OUN27" s="142"/>
      <c r="OUO27" s="142"/>
      <c r="OUP27" s="142"/>
      <c r="OUQ27" s="142"/>
      <c r="OUR27" s="142"/>
      <c r="OUS27" s="142"/>
      <c r="OUT27" s="142"/>
      <c r="OUU27" s="142"/>
      <c r="OUV27" s="142"/>
      <c r="OUW27" s="142"/>
      <c r="OUX27" s="142"/>
      <c r="OUY27" s="142"/>
      <c r="OUZ27" s="142"/>
      <c r="OVA27" s="142"/>
      <c r="OVB27" s="142"/>
      <c r="OVC27" s="142"/>
      <c r="OVD27" s="142"/>
      <c r="OVE27" s="142"/>
      <c r="OVF27" s="142"/>
      <c r="OVG27" s="142"/>
      <c r="OVH27" s="142"/>
      <c r="OVI27" s="142"/>
      <c r="OVJ27" s="142"/>
      <c r="OVK27" s="142"/>
      <c r="OVL27" s="142"/>
      <c r="OVM27" s="142"/>
      <c r="OVN27" s="142"/>
      <c r="OVO27" s="142"/>
      <c r="OVP27" s="142"/>
      <c r="OVQ27" s="142"/>
      <c r="OVR27" s="142"/>
      <c r="OVS27" s="142"/>
      <c r="OVT27" s="142"/>
      <c r="OVU27" s="142"/>
      <c r="OVV27" s="142"/>
      <c r="OVW27" s="142"/>
      <c r="OVX27" s="142"/>
      <c r="OVY27" s="142"/>
      <c r="OVZ27" s="142"/>
      <c r="OWA27" s="142"/>
      <c r="OWB27" s="142"/>
      <c r="OWC27" s="142"/>
      <c r="OWD27" s="142"/>
      <c r="OWE27" s="142"/>
      <c r="OWF27" s="142"/>
      <c r="OWG27" s="142"/>
      <c r="OWH27" s="142"/>
      <c r="OWI27" s="142"/>
      <c r="OWJ27" s="142"/>
      <c r="OWK27" s="142"/>
      <c r="OWL27" s="142"/>
      <c r="OWM27" s="142"/>
      <c r="OWN27" s="142"/>
      <c r="OWO27" s="142"/>
      <c r="OWP27" s="142"/>
      <c r="OWQ27" s="142"/>
      <c r="OWR27" s="142"/>
      <c r="OWS27" s="142"/>
      <c r="OWT27" s="142"/>
      <c r="OWU27" s="142"/>
      <c r="OWV27" s="142"/>
      <c r="OWW27" s="142"/>
      <c r="OWX27" s="142"/>
      <c r="OWY27" s="142"/>
      <c r="OWZ27" s="142"/>
      <c r="OXA27" s="142"/>
      <c r="OXB27" s="142"/>
      <c r="OXC27" s="142"/>
      <c r="OXD27" s="142"/>
      <c r="OXE27" s="142"/>
      <c r="OXF27" s="142"/>
      <c r="OXG27" s="142"/>
      <c r="OXH27" s="142"/>
      <c r="OXI27" s="142"/>
      <c r="OXJ27" s="142"/>
      <c r="OXK27" s="142"/>
      <c r="OXL27" s="142"/>
      <c r="OXM27" s="142"/>
      <c r="OXN27" s="142"/>
      <c r="OXO27" s="142"/>
      <c r="OXP27" s="142"/>
      <c r="OXQ27" s="142"/>
      <c r="OXR27" s="142"/>
      <c r="OXS27" s="142"/>
      <c r="OXT27" s="142"/>
      <c r="OXU27" s="142"/>
      <c r="OXV27" s="142"/>
      <c r="OXW27" s="142"/>
      <c r="OXX27" s="142"/>
      <c r="OXY27" s="142"/>
      <c r="OXZ27" s="142"/>
      <c r="OYA27" s="142"/>
      <c r="OYB27" s="142"/>
      <c r="OYC27" s="142"/>
      <c r="OYD27" s="142"/>
      <c r="OYE27" s="142"/>
      <c r="OYF27" s="142"/>
      <c r="OYG27" s="142"/>
      <c r="OYH27" s="142"/>
      <c r="OYI27" s="142"/>
      <c r="OYJ27" s="142"/>
      <c r="OYK27" s="142"/>
      <c r="OYL27" s="142"/>
      <c r="OYM27" s="142"/>
      <c r="OYN27" s="142"/>
      <c r="OYO27" s="142"/>
      <c r="OYP27" s="142"/>
      <c r="OYQ27" s="142"/>
      <c r="OYR27" s="142"/>
      <c r="OYS27" s="142"/>
      <c r="OYT27" s="142"/>
      <c r="OYU27" s="142"/>
      <c r="OYV27" s="142"/>
      <c r="OYW27" s="142"/>
      <c r="OYX27" s="142"/>
      <c r="OYY27" s="142"/>
      <c r="OYZ27" s="142"/>
      <c r="OZA27" s="142"/>
      <c r="OZB27" s="142"/>
      <c r="OZC27" s="142"/>
      <c r="OZD27" s="142"/>
      <c r="OZE27" s="142"/>
      <c r="OZF27" s="142"/>
      <c r="OZG27" s="142"/>
      <c r="OZH27" s="142"/>
      <c r="OZI27" s="142"/>
      <c r="OZJ27" s="142"/>
      <c r="OZK27" s="142"/>
      <c r="OZL27" s="142"/>
      <c r="OZM27" s="142"/>
      <c r="OZN27" s="142"/>
      <c r="OZO27" s="142"/>
      <c r="OZP27" s="142"/>
      <c r="OZQ27" s="142"/>
      <c r="OZR27" s="142"/>
      <c r="OZS27" s="142"/>
      <c r="OZT27" s="142"/>
      <c r="OZU27" s="142"/>
      <c r="OZV27" s="142"/>
      <c r="OZW27" s="142"/>
      <c r="OZX27" s="142"/>
      <c r="OZY27" s="142"/>
      <c r="OZZ27" s="142"/>
      <c r="PAA27" s="142"/>
      <c r="PAB27" s="142"/>
      <c r="PAC27" s="142"/>
      <c r="PAD27" s="142"/>
      <c r="PAE27" s="142"/>
      <c r="PAF27" s="142"/>
      <c r="PAG27" s="142"/>
      <c r="PAH27" s="142"/>
      <c r="PAI27" s="142"/>
      <c r="PAJ27" s="142"/>
      <c r="PAK27" s="142"/>
      <c r="PAL27" s="142"/>
      <c r="PAM27" s="142"/>
      <c r="PAN27" s="142"/>
      <c r="PAO27" s="142"/>
      <c r="PAP27" s="142"/>
      <c r="PAQ27" s="142"/>
      <c r="PAR27" s="142"/>
      <c r="PAS27" s="142"/>
      <c r="PAT27" s="142"/>
      <c r="PAU27" s="142"/>
      <c r="PAV27" s="142"/>
      <c r="PAW27" s="142"/>
      <c r="PAX27" s="142"/>
      <c r="PAY27" s="142"/>
      <c r="PAZ27" s="142"/>
      <c r="PBA27" s="142"/>
      <c r="PBB27" s="142"/>
      <c r="PBC27" s="142"/>
      <c r="PBD27" s="142"/>
      <c r="PBE27" s="142"/>
      <c r="PBF27" s="142"/>
      <c r="PBG27" s="142"/>
      <c r="PBH27" s="142"/>
      <c r="PBI27" s="142"/>
      <c r="PBJ27" s="142"/>
      <c r="PBK27" s="142"/>
      <c r="PBL27" s="142"/>
      <c r="PBM27" s="142"/>
      <c r="PBN27" s="142"/>
      <c r="PBO27" s="142"/>
      <c r="PBP27" s="142"/>
      <c r="PBQ27" s="142"/>
      <c r="PBR27" s="142"/>
      <c r="PBS27" s="142"/>
      <c r="PBT27" s="142"/>
      <c r="PBU27" s="142"/>
      <c r="PBV27" s="142"/>
      <c r="PBW27" s="142"/>
      <c r="PBX27" s="142"/>
      <c r="PBY27" s="142"/>
      <c r="PBZ27" s="142"/>
      <c r="PCA27" s="142"/>
      <c r="PCB27" s="142"/>
      <c r="PCC27" s="142"/>
      <c r="PCD27" s="142"/>
      <c r="PCE27" s="142"/>
      <c r="PCF27" s="142"/>
      <c r="PCG27" s="142"/>
      <c r="PCH27" s="142"/>
      <c r="PCI27" s="142"/>
      <c r="PCJ27" s="142"/>
      <c r="PCK27" s="142"/>
      <c r="PCL27" s="142"/>
      <c r="PCM27" s="142"/>
      <c r="PCN27" s="142"/>
      <c r="PCO27" s="142"/>
      <c r="PCP27" s="142"/>
      <c r="PCQ27" s="142"/>
      <c r="PCR27" s="142"/>
      <c r="PCS27" s="142"/>
      <c r="PCT27" s="142"/>
      <c r="PCU27" s="142"/>
      <c r="PCV27" s="142"/>
      <c r="PCW27" s="142"/>
      <c r="PCX27" s="142"/>
      <c r="PCY27" s="142"/>
      <c r="PCZ27" s="142"/>
      <c r="PDA27" s="142"/>
      <c r="PDB27" s="142"/>
      <c r="PDC27" s="142"/>
      <c r="PDD27" s="142"/>
      <c r="PDE27" s="142"/>
      <c r="PDF27" s="142"/>
      <c r="PDG27" s="142"/>
      <c r="PDH27" s="142"/>
      <c r="PDI27" s="142"/>
      <c r="PDJ27" s="142"/>
      <c r="PDK27" s="142"/>
      <c r="PDL27" s="142"/>
      <c r="PDM27" s="142"/>
      <c r="PDN27" s="142"/>
      <c r="PDO27" s="142"/>
      <c r="PDP27" s="142"/>
      <c r="PDQ27" s="142"/>
      <c r="PDR27" s="142"/>
      <c r="PDS27" s="142"/>
      <c r="PDT27" s="142"/>
      <c r="PDU27" s="142"/>
      <c r="PDV27" s="142"/>
      <c r="PDW27" s="142"/>
      <c r="PDX27" s="142"/>
      <c r="PDY27" s="142"/>
      <c r="PDZ27" s="142"/>
      <c r="PEA27" s="142"/>
      <c r="PEB27" s="142"/>
      <c r="PEC27" s="142"/>
      <c r="PED27" s="142"/>
      <c r="PEE27" s="142"/>
      <c r="PEF27" s="142"/>
      <c r="PEG27" s="142"/>
      <c r="PEH27" s="142"/>
      <c r="PEI27" s="142"/>
      <c r="PEJ27" s="142"/>
      <c r="PEK27" s="142"/>
      <c r="PEL27" s="142"/>
      <c r="PEM27" s="142"/>
      <c r="PEN27" s="142"/>
      <c r="PEO27" s="142"/>
      <c r="PEP27" s="142"/>
      <c r="PEQ27" s="142"/>
      <c r="PER27" s="142"/>
      <c r="PES27" s="142"/>
      <c r="PET27" s="142"/>
      <c r="PEU27" s="142"/>
      <c r="PEV27" s="142"/>
      <c r="PEW27" s="142"/>
      <c r="PEX27" s="142"/>
      <c r="PEY27" s="142"/>
      <c r="PEZ27" s="142"/>
      <c r="PFA27" s="142"/>
      <c r="PFB27" s="142"/>
      <c r="PFC27" s="142"/>
      <c r="PFD27" s="142"/>
      <c r="PFE27" s="142"/>
      <c r="PFF27" s="142"/>
      <c r="PFG27" s="142"/>
      <c r="PFH27" s="142"/>
      <c r="PFI27" s="142"/>
      <c r="PFJ27" s="142"/>
      <c r="PFK27" s="142"/>
      <c r="PFL27" s="142"/>
      <c r="PFM27" s="142"/>
      <c r="PFN27" s="142"/>
      <c r="PFO27" s="142"/>
      <c r="PFP27" s="142"/>
      <c r="PFQ27" s="142"/>
      <c r="PFR27" s="142"/>
      <c r="PFS27" s="142"/>
      <c r="PFT27" s="142"/>
      <c r="PFU27" s="142"/>
      <c r="PFV27" s="142"/>
      <c r="PFW27" s="142"/>
      <c r="PFX27" s="142"/>
      <c r="PFY27" s="142"/>
      <c r="PFZ27" s="142"/>
      <c r="PGA27" s="142"/>
      <c r="PGB27" s="142"/>
      <c r="PGC27" s="142"/>
      <c r="PGD27" s="142"/>
      <c r="PGE27" s="142"/>
      <c r="PGF27" s="142"/>
      <c r="PGG27" s="142"/>
      <c r="PGH27" s="142"/>
      <c r="PGI27" s="142"/>
      <c r="PGJ27" s="142"/>
      <c r="PGK27" s="142"/>
      <c r="PGL27" s="142"/>
      <c r="PGM27" s="142"/>
      <c r="PGN27" s="142"/>
      <c r="PGO27" s="142"/>
      <c r="PGP27" s="142"/>
      <c r="PGQ27" s="142"/>
      <c r="PGR27" s="142"/>
      <c r="PGS27" s="142"/>
      <c r="PGT27" s="142"/>
      <c r="PGU27" s="142"/>
      <c r="PGV27" s="142"/>
      <c r="PGW27" s="142"/>
      <c r="PGX27" s="142"/>
      <c r="PGY27" s="142"/>
      <c r="PGZ27" s="142"/>
      <c r="PHA27" s="142"/>
      <c r="PHB27" s="142"/>
      <c r="PHC27" s="142"/>
      <c r="PHD27" s="142"/>
      <c r="PHE27" s="142"/>
      <c r="PHF27" s="142"/>
      <c r="PHG27" s="142"/>
      <c r="PHH27" s="142"/>
      <c r="PHI27" s="142"/>
      <c r="PHJ27" s="142"/>
      <c r="PHK27" s="142"/>
      <c r="PHL27" s="142"/>
      <c r="PHM27" s="142"/>
      <c r="PHN27" s="142"/>
      <c r="PHO27" s="142"/>
      <c r="PHP27" s="142"/>
      <c r="PHQ27" s="142"/>
      <c r="PHR27" s="142"/>
      <c r="PHS27" s="142"/>
      <c r="PHT27" s="142"/>
      <c r="PHU27" s="142"/>
      <c r="PHV27" s="142"/>
      <c r="PHW27" s="142"/>
      <c r="PHX27" s="142"/>
      <c r="PHY27" s="142"/>
      <c r="PHZ27" s="142"/>
      <c r="PIA27" s="142"/>
      <c r="PIB27" s="142"/>
      <c r="PIC27" s="142"/>
      <c r="PID27" s="142"/>
      <c r="PIE27" s="142"/>
      <c r="PIF27" s="142"/>
      <c r="PIG27" s="142"/>
      <c r="PIH27" s="142"/>
      <c r="PII27" s="142"/>
      <c r="PIJ27" s="142"/>
      <c r="PIK27" s="142"/>
      <c r="PIL27" s="142"/>
      <c r="PIM27" s="142"/>
      <c r="PIN27" s="142"/>
      <c r="PIO27" s="142"/>
      <c r="PIP27" s="142"/>
      <c r="PIQ27" s="142"/>
      <c r="PIR27" s="142"/>
      <c r="PIS27" s="142"/>
      <c r="PIT27" s="142"/>
      <c r="PIU27" s="142"/>
      <c r="PIV27" s="142"/>
      <c r="PIW27" s="142"/>
      <c r="PIX27" s="142"/>
      <c r="PIY27" s="142"/>
      <c r="PIZ27" s="142"/>
      <c r="PJA27" s="142"/>
      <c r="PJB27" s="142"/>
      <c r="PJC27" s="142"/>
      <c r="PJD27" s="142"/>
      <c r="PJE27" s="142"/>
      <c r="PJF27" s="142"/>
      <c r="PJG27" s="142"/>
      <c r="PJH27" s="142"/>
      <c r="PJI27" s="142"/>
      <c r="PJJ27" s="142"/>
      <c r="PJK27" s="142"/>
      <c r="PJL27" s="142"/>
      <c r="PJM27" s="142"/>
      <c r="PJN27" s="142"/>
      <c r="PJO27" s="142"/>
      <c r="PJP27" s="142"/>
      <c r="PJQ27" s="142"/>
      <c r="PJR27" s="142"/>
      <c r="PJS27" s="142"/>
      <c r="PJT27" s="142"/>
      <c r="PJU27" s="142"/>
      <c r="PJV27" s="142"/>
      <c r="PJW27" s="142"/>
      <c r="PJX27" s="142"/>
      <c r="PJY27" s="142"/>
      <c r="PJZ27" s="142"/>
      <c r="PKA27" s="142"/>
      <c r="PKB27" s="142"/>
      <c r="PKC27" s="142"/>
      <c r="PKD27" s="142"/>
      <c r="PKE27" s="142"/>
      <c r="PKF27" s="142"/>
      <c r="PKG27" s="142"/>
      <c r="PKH27" s="142"/>
      <c r="PKI27" s="142"/>
      <c r="PKJ27" s="142"/>
      <c r="PKK27" s="142"/>
      <c r="PKL27" s="142"/>
      <c r="PKM27" s="142"/>
      <c r="PKN27" s="142"/>
      <c r="PKO27" s="142"/>
      <c r="PKP27" s="142"/>
      <c r="PKQ27" s="142"/>
      <c r="PKR27" s="142"/>
      <c r="PKS27" s="142"/>
      <c r="PKT27" s="142"/>
      <c r="PKU27" s="142"/>
      <c r="PKV27" s="142"/>
      <c r="PKW27" s="142"/>
      <c r="PKX27" s="142"/>
      <c r="PKY27" s="142"/>
      <c r="PKZ27" s="142"/>
      <c r="PLA27" s="142"/>
      <c r="PLB27" s="142"/>
      <c r="PLC27" s="142"/>
      <c r="PLD27" s="142"/>
      <c r="PLE27" s="142"/>
      <c r="PLF27" s="142"/>
      <c r="PLG27" s="142"/>
      <c r="PLH27" s="142"/>
      <c r="PLI27" s="142"/>
      <c r="PLJ27" s="142"/>
      <c r="PLK27" s="142"/>
      <c r="PLL27" s="142"/>
      <c r="PLM27" s="142"/>
      <c r="PLN27" s="142"/>
      <c r="PLO27" s="142"/>
      <c r="PLP27" s="142"/>
      <c r="PLQ27" s="142"/>
      <c r="PLR27" s="142"/>
      <c r="PLS27" s="142"/>
      <c r="PLT27" s="142"/>
      <c r="PLU27" s="142"/>
      <c r="PLV27" s="142"/>
      <c r="PLW27" s="142"/>
      <c r="PLX27" s="142"/>
      <c r="PLY27" s="142"/>
      <c r="PLZ27" s="142"/>
      <c r="PMA27" s="142"/>
      <c r="PMB27" s="142"/>
      <c r="PMC27" s="142"/>
      <c r="PMD27" s="142"/>
      <c r="PME27" s="142"/>
      <c r="PMF27" s="142"/>
      <c r="PMG27" s="142"/>
      <c r="PMH27" s="142"/>
      <c r="PMI27" s="142"/>
      <c r="PMJ27" s="142"/>
      <c r="PMK27" s="142"/>
      <c r="PML27" s="142"/>
      <c r="PMM27" s="142"/>
      <c r="PMN27" s="142"/>
      <c r="PMO27" s="142"/>
      <c r="PMP27" s="142"/>
      <c r="PMQ27" s="142"/>
      <c r="PMR27" s="142"/>
      <c r="PMS27" s="142"/>
      <c r="PMT27" s="142"/>
      <c r="PMU27" s="142"/>
      <c r="PMV27" s="142"/>
      <c r="PMW27" s="142"/>
      <c r="PMX27" s="142"/>
      <c r="PMY27" s="142"/>
      <c r="PMZ27" s="142"/>
      <c r="PNA27" s="142"/>
      <c r="PNB27" s="142"/>
      <c r="PNC27" s="142"/>
      <c r="PND27" s="142"/>
      <c r="PNE27" s="142"/>
      <c r="PNF27" s="142"/>
      <c r="PNG27" s="142"/>
      <c r="PNH27" s="142"/>
      <c r="PNI27" s="142"/>
      <c r="PNJ27" s="142"/>
      <c r="PNK27" s="142"/>
      <c r="PNL27" s="142"/>
      <c r="PNM27" s="142"/>
      <c r="PNN27" s="142"/>
      <c r="PNO27" s="142"/>
      <c r="PNP27" s="142"/>
      <c r="PNQ27" s="142"/>
      <c r="PNR27" s="142"/>
      <c r="PNS27" s="142"/>
      <c r="PNT27" s="142"/>
      <c r="PNU27" s="142"/>
      <c r="PNV27" s="142"/>
      <c r="PNW27" s="142"/>
      <c r="PNX27" s="142"/>
      <c r="PNY27" s="142"/>
      <c r="PNZ27" s="142"/>
      <c r="POA27" s="142"/>
      <c r="POB27" s="142"/>
      <c r="POC27" s="142"/>
      <c r="POD27" s="142"/>
      <c r="POE27" s="142"/>
      <c r="POF27" s="142"/>
      <c r="POG27" s="142"/>
      <c r="POH27" s="142"/>
      <c r="POI27" s="142"/>
      <c r="POJ27" s="142"/>
      <c r="POK27" s="142"/>
      <c r="POL27" s="142"/>
      <c r="POM27" s="142"/>
      <c r="PON27" s="142"/>
      <c r="POO27" s="142"/>
      <c r="POP27" s="142"/>
      <c r="POQ27" s="142"/>
      <c r="POR27" s="142"/>
      <c r="POS27" s="142"/>
      <c r="POT27" s="142"/>
      <c r="POU27" s="142"/>
      <c r="POV27" s="142"/>
      <c r="POW27" s="142"/>
      <c r="POX27" s="142"/>
      <c r="POY27" s="142"/>
      <c r="POZ27" s="142"/>
      <c r="PPA27" s="142"/>
      <c r="PPB27" s="142"/>
      <c r="PPC27" s="142"/>
      <c r="PPD27" s="142"/>
      <c r="PPE27" s="142"/>
      <c r="PPF27" s="142"/>
      <c r="PPG27" s="142"/>
      <c r="PPH27" s="142"/>
      <c r="PPI27" s="142"/>
      <c r="PPJ27" s="142"/>
      <c r="PPK27" s="142"/>
      <c r="PPL27" s="142"/>
      <c r="PPM27" s="142"/>
      <c r="PPN27" s="142"/>
      <c r="PPO27" s="142"/>
      <c r="PPP27" s="142"/>
      <c r="PPQ27" s="142"/>
      <c r="PPR27" s="142"/>
      <c r="PPS27" s="142"/>
      <c r="PPT27" s="142"/>
      <c r="PPU27" s="142"/>
      <c r="PPV27" s="142"/>
      <c r="PPW27" s="142"/>
      <c r="PPX27" s="142"/>
      <c r="PPY27" s="142"/>
      <c r="PPZ27" s="142"/>
      <c r="PQA27" s="142"/>
      <c r="PQB27" s="142"/>
      <c r="PQC27" s="142"/>
      <c r="PQD27" s="142"/>
      <c r="PQE27" s="142"/>
      <c r="PQF27" s="142"/>
      <c r="PQG27" s="142"/>
      <c r="PQH27" s="142"/>
      <c r="PQI27" s="142"/>
      <c r="PQJ27" s="142"/>
      <c r="PQK27" s="142"/>
      <c r="PQL27" s="142"/>
      <c r="PQM27" s="142"/>
      <c r="PQN27" s="142"/>
      <c r="PQO27" s="142"/>
      <c r="PQP27" s="142"/>
      <c r="PQQ27" s="142"/>
      <c r="PQR27" s="142"/>
      <c r="PQS27" s="142"/>
      <c r="PQT27" s="142"/>
      <c r="PQU27" s="142"/>
      <c r="PQV27" s="142"/>
      <c r="PQW27" s="142"/>
      <c r="PQX27" s="142"/>
      <c r="PQY27" s="142"/>
      <c r="PQZ27" s="142"/>
      <c r="PRA27" s="142"/>
      <c r="PRB27" s="142"/>
      <c r="PRC27" s="142"/>
      <c r="PRD27" s="142"/>
      <c r="PRE27" s="142"/>
      <c r="PRF27" s="142"/>
      <c r="PRG27" s="142"/>
      <c r="PRH27" s="142"/>
      <c r="PRI27" s="142"/>
      <c r="PRJ27" s="142"/>
      <c r="PRK27" s="142"/>
      <c r="PRL27" s="142"/>
      <c r="PRM27" s="142"/>
      <c r="PRN27" s="142"/>
      <c r="PRO27" s="142"/>
      <c r="PRP27" s="142"/>
      <c r="PRQ27" s="142"/>
      <c r="PRR27" s="142"/>
      <c r="PRS27" s="142"/>
      <c r="PRT27" s="142"/>
      <c r="PRU27" s="142"/>
      <c r="PRV27" s="142"/>
      <c r="PRW27" s="142"/>
      <c r="PRX27" s="142"/>
      <c r="PRY27" s="142"/>
      <c r="PRZ27" s="142"/>
      <c r="PSA27" s="142"/>
      <c r="PSB27" s="142"/>
      <c r="PSC27" s="142"/>
      <c r="PSD27" s="142"/>
      <c r="PSE27" s="142"/>
      <c r="PSF27" s="142"/>
      <c r="PSG27" s="142"/>
      <c r="PSH27" s="142"/>
      <c r="PSI27" s="142"/>
      <c r="PSJ27" s="142"/>
      <c r="PSK27" s="142"/>
      <c r="PSL27" s="142"/>
      <c r="PSM27" s="142"/>
      <c r="PSN27" s="142"/>
      <c r="PSO27" s="142"/>
      <c r="PSP27" s="142"/>
      <c r="PSQ27" s="142"/>
      <c r="PSR27" s="142"/>
      <c r="PSS27" s="142"/>
      <c r="PST27" s="142"/>
      <c r="PSU27" s="142"/>
      <c r="PSV27" s="142"/>
      <c r="PSW27" s="142"/>
      <c r="PSX27" s="142"/>
      <c r="PSY27" s="142"/>
      <c r="PSZ27" s="142"/>
      <c r="PTA27" s="142"/>
      <c r="PTB27" s="142"/>
      <c r="PTC27" s="142"/>
      <c r="PTD27" s="142"/>
      <c r="PTE27" s="142"/>
      <c r="PTF27" s="142"/>
      <c r="PTG27" s="142"/>
      <c r="PTH27" s="142"/>
      <c r="PTI27" s="142"/>
      <c r="PTJ27" s="142"/>
      <c r="PTK27" s="142"/>
      <c r="PTL27" s="142"/>
      <c r="PTM27" s="142"/>
      <c r="PTN27" s="142"/>
      <c r="PTO27" s="142"/>
      <c r="PTP27" s="142"/>
      <c r="PTQ27" s="142"/>
      <c r="PTR27" s="142"/>
      <c r="PTS27" s="142"/>
      <c r="PTT27" s="142"/>
      <c r="PTU27" s="142"/>
      <c r="PTV27" s="142"/>
      <c r="PTW27" s="142"/>
      <c r="PTX27" s="142"/>
      <c r="PTY27" s="142"/>
      <c r="PTZ27" s="142"/>
      <c r="PUA27" s="142"/>
      <c r="PUB27" s="142"/>
      <c r="PUC27" s="142"/>
      <c r="PUD27" s="142"/>
      <c r="PUE27" s="142"/>
      <c r="PUF27" s="142"/>
      <c r="PUG27" s="142"/>
      <c r="PUH27" s="142"/>
      <c r="PUI27" s="142"/>
      <c r="PUJ27" s="142"/>
      <c r="PUK27" s="142"/>
      <c r="PUL27" s="142"/>
      <c r="PUM27" s="142"/>
      <c r="PUN27" s="142"/>
      <c r="PUO27" s="142"/>
      <c r="PUP27" s="142"/>
      <c r="PUQ27" s="142"/>
      <c r="PUR27" s="142"/>
      <c r="PUS27" s="142"/>
      <c r="PUT27" s="142"/>
      <c r="PUU27" s="142"/>
      <c r="PUV27" s="142"/>
      <c r="PUW27" s="142"/>
      <c r="PUX27" s="142"/>
      <c r="PUY27" s="142"/>
      <c r="PUZ27" s="142"/>
      <c r="PVA27" s="142"/>
      <c r="PVB27" s="142"/>
      <c r="PVC27" s="142"/>
      <c r="PVD27" s="142"/>
      <c r="PVE27" s="142"/>
      <c r="PVF27" s="142"/>
      <c r="PVG27" s="142"/>
      <c r="PVH27" s="142"/>
      <c r="PVI27" s="142"/>
      <c r="PVJ27" s="142"/>
      <c r="PVK27" s="142"/>
      <c r="PVL27" s="142"/>
      <c r="PVM27" s="142"/>
      <c r="PVN27" s="142"/>
      <c r="PVO27" s="142"/>
      <c r="PVP27" s="142"/>
      <c r="PVQ27" s="142"/>
      <c r="PVR27" s="142"/>
      <c r="PVS27" s="142"/>
      <c r="PVT27" s="142"/>
      <c r="PVU27" s="142"/>
      <c r="PVV27" s="142"/>
      <c r="PVW27" s="142"/>
      <c r="PVX27" s="142"/>
      <c r="PVY27" s="142"/>
      <c r="PVZ27" s="142"/>
      <c r="PWA27" s="142"/>
      <c r="PWB27" s="142"/>
      <c r="PWC27" s="142"/>
      <c r="PWD27" s="142"/>
      <c r="PWE27" s="142"/>
      <c r="PWF27" s="142"/>
      <c r="PWG27" s="142"/>
      <c r="PWH27" s="142"/>
      <c r="PWI27" s="142"/>
      <c r="PWJ27" s="142"/>
      <c r="PWK27" s="142"/>
      <c r="PWL27" s="142"/>
      <c r="PWM27" s="142"/>
      <c r="PWN27" s="142"/>
      <c r="PWO27" s="142"/>
      <c r="PWP27" s="142"/>
      <c r="PWQ27" s="142"/>
      <c r="PWR27" s="142"/>
      <c r="PWS27" s="142"/>
      <c r="PWT27" s="142"/>
      <c r="PWU27" s="142"/>
      <c r="PWV27" s="142"/>
      <c r="PWW27" s="142"/>
      <c r="PWX27" s="142"/>
      <c r="PWY27" s="142"/>
      <c r="PWZ27" s="142"/>
      <c r="PXA27" s="142"/>
      <c r="PXB27" s="142"/>
      <c r="PXC27" s="142"/>
      <c r="PXD27" s="142"/>
      <c r="PXE27" s="142"/>
      <c r="PXF27" s="142"/>
      <c r="PXG27" s="142"/>
      <c r="PXH27" s="142"/>
      <c r="PXI27" s="142"/>
      <c r="PXJ27" s="142"/>
      <c r="PXK27" s="142"/>
      <c r="PXL27" s="142"/>
      <c r="PXM27" s="142"/>
      <c r="PXN27" s="142"/>
      <c r="PXO27" s="142"/>
      <c r="PXP27" s="142"/>
      <c r="PXQ27" s="142"/>
      <c r="PXR27" s="142"/>
      <c r="PXS27" s="142"/>
      <c r="PXT27" s="142"/>
      <c r="PXU27" s="142"/>
      <c r="PXV27" s="142"/>
      <c r="PXW27" s="142"/>
      <c r="PXX27" s="142"/>
      <c r="PXY27" s="142"/>
      <c r="PXZ27" s="142"/>
      <c r="PYA27" s="142"/>
      <c r="PYB27" s="142"/>
      <c r="PYC27" s="142"/>
      <c r="PYD27" s="142"/>
      <c r="PYE27" s="142"/>
      <c r="PYF27" s="142"/>
      <c r="PYG27" s="142"/>
      <c r="PYH27" s="142"/>
      <c r="PYI27" s="142"/>
      <c r="PYJ27" s="142"/>
      <c r="PYK27" s="142"/>
      <c r="PYL27" s="142"/>
      <c r="PYM27" s="142"/>
      <c r="PYN27" s="142"/>
      <c r="PYO27" s="142"/>
      <c r="PYP27" s="142"/>
      <c r="PYQ27" s="142"/>
      <c r="PYR27" s="142"/>
      <c r="PYS27" s="142"/>
      <c r="PYT27" s="142"/>
      <c r="PYU27" s="142"/>
      <c r="PYV27" s="142"/>
      <c r="PYW27" s="142"/>
      <c r="PYX27" s="142"/>
      <c r="PYY27" s="142"/>
      <c r="PYZ27" s="142"/>
      <c r="PZA27" s="142"/>
      <c r="PZB27" s="142"/>
      <c r="PZC27" s="142"/>
      <c r="PZD27" s="142"/>
      <c r="PZE27" s="142"/>
      <c r="PZF27" s="142"/>
      <c r="PZG27" s="142"/>
      <c r="PZH27" s="142"/>
      <c r="PZI27" s="142"/>
      <c r="PZJ27" s="142"/>
      <c r="PZK27" s="142"/>
      <c r="PZL27" s="142"/>
      <c r="PZM27" s="142"/>
      <c r="PZN27" s="142"/>
      <c r="PZO27" s="142"/>
      <c r="PZP27" s="142"/>
      <c r="PZQ27" s="142"/>
      <c r="PZR27" s="142"/>
      <c r="PZS27" s="142"/>
      <c r="PZT27" s="142"/>
      <c r="PZU27" s="142"/>
      <c r="PZV27" s="142"/>
      <c r="PZW27" s="142"/>
      <c r="PZX27" s="142"/>
      <c r="PZY27" s="142"/>
      <c r="PZZ27" s="142"/>
      <c r="QAA27" s="142"/>
      <c r="QAB27" s="142"/>
      <c r="QAC27" s="142"/>
      <c r="QAD27" s="142"/>
      <c r="QAE27" s="142"/>
      <c r="QAF27" s="142"/>
      <c r="QAG27" s="142"/>
      <c r="QAH27" s="142"/>
      <c r="QAI27" s="142"/>
      <c r="QAJ27" s="142"/>
      <c r="QAK27" s="142"/>
      <c r="QAL27" s="142"/>
      <c r="QAM27" s="142"/>
      <c r="QAN27" s="142"/>
      <c r="QAO27" s="142"/>
      <c r="QAP27" s="142"/>
      <c r="QAQ27" s="142"/>
      <c r="QAR27" s="142"/>
      <c r="QAS27" s="142"/>
      <c r="QAT27" s="142"/>
      <c r="QAU27" s="142"/>
      <c r="QAV27" s="142"/>
      <c r="QAW27" s="142"/>
      <c r="QAX27" s="142"/>
      <c r="QAY27" s="142"/>
      <c r="QAZ27" s="142"/>
      <c r="QBA27" s="142"/>
      <c r="QBB27" s="142"/>
      <c r="QBC27" s="142"/>
      <c r="QBD27" s="142"/>
      <c r="QBE27" s="142"/>
      <c r="QBF27" s="142"/>
      <c r="QBG27" s="142"/>
      <c r="QBH27" s="142"/>
      <c r="QBI27" s="142"/>
      <c r="QBJ27" s="142"/>
      <c r="QBK27" s="142"/>
      <c r="QBL27" s="142"/>
      <c r="QBM27" s="142"/>
      <c r="QBN27" s="142"/>
      <c r="QBO27" s="142"/>
      <c r="QBP27" s="142"/>
      <c r="QBQ27" s="142"/>
      <c r="QBR27" s="142"/>
      <c r="QBS27" s="142"/>
      <c r="QBT27" s="142"/>
      <c r="QBU27" s="142"/>
      <c r="QBV27" s="142"/>
      <c r="QBW27" s="142"/>
      <c r="QBX27" s="142"/>
      <c r="QBY27" s="142"/>
      <c r="QBZ27" s="142"/>
      <c r="QCA27" s="142"/>
      <c r="QCB27" s="142"/>
      <c r="QCC27" s="142"/>
      <c r="QCD27" s="142"/>
      <c r="QCE27" s="142"/>
      <c r="QCF27" s="142"/>
      <c r="QCG27" s="142"/>
      <c r="QCH27" s="142"/>
      <c r="QCI27" s="142"/>
      <c r="QCJ27" s="142"/>
      <c r="QCK27" s="142"/>
      <c r="QCL27" s="142"/>
      <c r="QCM27" s="142"/>
      <c r="QCN27" s="142"/>
      <c r="QCO27" s="142"/>
      <c r="QCP27" s="142"/>
      <c r="QCQ27" s="142"/>
      <c r="QCR27" s="142"/>
      <c r="QCS27" s="142"/>
      <c r="QCT27" s="142"/>
      <c r="QCU27" s="142"/>
      <c r="QCV27" s="142"/>
      <c r="QCW27" s="142"/>
      <c r="QCX27" s="142"/>
      <c r="QCY27" s="142"/>
      <c r="QCZ27" s="142"/>
      <c r="QDA27" s="142"/>
      <c r="QDB27" s="142"/>
      <c r="QDC27" s="142"/>
      <c r="QDD27" s="142"/>
      <c r="QDE27" s="142"/>
      <c r="QDF27" s="142"/>
      <c r="QDG27" s="142"/>
      <c r="QDH27" s="142"/>
      <c r="QDI27" s="142"/>
      <c r="QDJ27" s="142"/>
      <c r="QDK27" s="142"/>
      <c r="QDL27" s="142"/>
      <c r="QDM27" s="142"/>
      <c r="QDN27" s="142"/>
      <c r="QDO27" s="142"/>
      <c r="QDP27" s="142"/>
      <c r="QDQ27" s="142"/>
      <c r="QDR27" s="142"/>
      <c r="QDS27" s="142"/>
      <c r="QDT27" s="142"/>
      <c r="QDU27" s="142"/>
      <c r="QDV27" s="142"/>
      <c r="QDW27" s="142"/>
      <c r="QDX27" s="142"/>
      <c r="QDY27" s="142"/>
      <c r="QDZ27" s="142"/>
      <c r="QEA27" s="142"/>
      <c r="QEB27" s="142"/>
      <c r="QEC27" s="142"/>
      <c r="QED27" s="142"/>
      <c r="QEE27" s="142"/>
      <c r="QEF27" s="142"/>
      <c r="QEG27" s="142"/>
      <c r="QEH27" s="142"/>
      <c r="QEI27" s="142"/>
      <c r="QEJ27" s="142"/>
      <c r="QEK27" s="142"/>
      <c r="QEL27" s="142"/>
      <c r="QEM27" s="142"/>
      <c r="QEN27" s="142"/>
      <c r="QEO27" s="142"/>
      <c r="QEP27" s="142"/>
      <c r="QEQ27" s="142"/>
      <c r="QER27" s="142"/>
      <c r="QES27" s="142"/>
      <c r="QET27" s="142"/>
      <c r="QEU27" s="142"/>
      <c r="QEV27" s="142"/>
      <c r="QEW27" s="142"/>
      <c r="QEX27" s="142"/>
      <c r="QEY27" s="142"/>
      <c r="QEZ27" s="142"/>
      <c r="QFA27" s="142"/>
      <c r="QFB27" s="142"/>
      <c r="QFC27" s="142"/>
      <c r="QFD27" s="142"/>
      <c r="QFE27" s="142"/>
      <c r="QFF27" s="142"/>
      <c r="QFG27" s="142"/>
      <c r="QFH27" s="142"/>
      <c r="QFI27" s="142"/>
      <c r="QFJ27" s="142"/>
      <c r="QFK27" s="142"/>
      <c r="QFL27" s="142"/>
      <c r="QFM27" s="142"/>
      <c r="QFN27" s="142"/>
      <c r="QFO27" s="142"/>
      <c r="QFP27" s="142"/>
      <c r="QFQ27" s="142"/>
      <c r="QFR27" s="142"/>
      <c r="QFS27" s="142"/>
      <c r="QFT27" s="142"/>
      <c r="QFU27" s="142"/>
      <c r="QFV27" s="142"/>
      <c r="QFW27" s="142"/>
      <c r="QFX27" s="142"/>
      <c r="QFY27" s="142"/>
      <c r="QFZ27" s="142"/>
      <c r="QGA27" s="142"/>
      <c r="QGB27" s="142"/>
      <c r="QGC27" s="142"/>
      <c r="QGD27" s="142"/>
      <c r="QGE27" s="142"/>
      <c r="QGF27" s="142"/>
      <c r="QGG27" s="142"/>
      <c r="QGH27" s="142"/>
      <c r="QGI27" s="142"/>
      <c r="QGJ27" s="142"/>
      <c r="QGK27" s="142"/>
      <c r="QGL27" s="142"/>
      <c r="QGM27" s="142"/>
      <c r="QGN27" s="142"/>
      <c r="QGO27" s="142"/>
      <c r="QGP27" s="142"/>
      <c r="QGQ27" s="142"/>
      <c r="QGR27" s="142"/>
      <c r="QGS27" s="142"/>
      <c r="QGT27" s="142"/>
      <c r="QGU27" s="142"/>
      <c r="QGV27" s="142"/>
      <c r="QGW27" s="142"/>
      <c r="QGX27" s="142"/>
      <c r="QGY27" s="142"/>
      <c r="QGZ27" s="142"/>
      <c r="QHA27" s="142"/>
      <c r="QHB27" s="142"/>
      <c r="QHC27" s="142"/>
      <c r="QHD27" s="142"/>
      <c r="QHE27" s="142"/>
      <c r="QHF27" s="142"/>
      <c r="QHG27" s="142"/>
      <c r="QHH27" s="142"/>
      <c r="QHI27" s="142"/>
      <c r="QHJ27" s="142"/>
      <c r="QHK27" s="142"/>
      <c r="QHL27" s="142"/>
      <c r="QHM27" s="142"/>
      <c r="QHN27" s="142"/>
      <c r="QHO27" s="142"/>
      <c r="QHP27" s="142"/>
      <c r="QHQ27" s="142"/>
      <c r="QHR27" s="142"/>
      <c r="QHS27" s="142"/>
      <c r="QHT27" s="142"/>
      <c r="QHU27" s="142"/>
      <c r="QHV27" s="142"/>
      <c r="QHW27" s="142"/>
      <c r="QHX27" s="142"/>
      <c r="QHY27" s="142"/>
      <c r="QHZ27" s="142"/>
      <c r="QIA27" s="142"/>
      <c r="QIB27" s="142"/>
      <c r="QIC27" s="142"/>
      <c r="QID27" s="142"/>
      <c r="QIE27" s="142"/>
      <c r="QIF27" s="142"/>
      <c r="QIG27" s="142"/>
      <c r="QIH27" s="142"/>
      <c r="QII27" s="142"/>
      <c r="QIJ27" s="142"/>
      <c r="QIK27" s="142"/>
      <c r="QIL27" s="142"/>
      <c r="QIM27" s="142"/>
      <c r="QIN27" s="142"/>
      <c r="QIO27" s="142"/>
      <c r="QIP27" s="142"/>
      <c r="QIQ27" s="142"/>
      <c r="QIR27" s="142"/>
      <c r="QIS27" s="142"/>
      <c r="QIT27" s="142"/>
      <c r="QIU27" s="142"/>
      <c r="QIV27" s="142"/>
      <c r="QIW27" s="142"/>
      <c r="QIX27" s="142"/>
      <c r="QIY27" s="142"/>
      <c r="QIZ27" s="142"/>
      <c r="QJA27" s="142"/>
      <c r="QJB27" s="142"/>
      <c r="QJC27" s="142"/>
      <c r="QJD27" s="142"/>
      <c r="QJE27" s="142"/>
      <c r="QJF27" s="142"/>
      <c r="QJG27" s="142"/>
      <c r="QJH27" s="142"/>
      <c r="QJI27" s="142"/>
      <c r="QJJ27" s="142"/>
      <c r="QJK27" s="142"/>
      <c r="QJL27" s="142"/>
      <c r="QJM27" s="142"/>
      <c r="QJN27" s="142"/>
      <c r="QJO27" s="142"/>
      <c r="QJP27" s="142"/>
      <c r="QJQ27" s="142"/>
      <c r="QJR27" s="142"/>
      <c r="QJS27" s="142"/>
      <c r="QJT27" s="142"/>
      <c r="QJU27" s="142"/>
      <c r="QJV27" s="142"/>
      <c r="QJW27" s="142"/>
      <c r="QJX27" s="142"/>
      <c r="QJY27" s="142"/>
      <c r="QJZ27" s="142"/>
      <c r="QKA27" s="142"/>
      <c r="QKB27" s="142"/>
      <c r="QKC27" s="142"/>
      <c r="QKD27" s="142"/>
      <c r="QKE27" s="142"/>
      <c r="QKF27" s="142"/>
      <c r="QKG27" s="142"/>
      <c r="QKH27" s="142"/>
      <c r="QKI27" s="142"/>
      <c r="QKJ27" s="142"/>
      <c r="QKK27" s="142"/>
      <c r="QKL27" s="142"/>
      <c r="QKM27" s="142"/>
      <c r="QKN27" s="142"/>
      <c r="QKO27" s="142"/>
      <c r="QKP27" s="142"/>
      <c r="QKQ27" s="142"/>
      <c r="QKR27" s="142"/>
      <c r="QKS27" s="142"/>
      <c r="QKT27" s="142"/>
      <c r="QKU27" s="142"/>
      <c r="QKV27" s="142"/>
      <c r="QKW27" s="142"/>
      <c r="QKX27" s="142"/>
      <c r="QKY27" s="142"/>
      <c r="QKZ27" s="142"/>
      <c r="QLA27" s="142"/>
      <c r="QLB27" s="142"/>
      <c r="QLC27" s="142"/>
      <c r="QLD27" s="142"/>
      <c r="QLE27" s="142"/>
      <c r="QLF27" s="142"/>
      <c r="QLG27" s="142"/>
      <c r="QLH27" s="142"/>
      <c r="QLI27" s="142"/>
      <c r="QLJ27" s="142"/>
      <c r="QLK27" s="142"/>
      <c r="QLL27" s="142"/>
      <c r="QLM27" s="142"/>
      <c r="QLN27" s="142"/>
      <c r="QLO27" s="142"/>
      <c r="QLP27" s="142"/>
      <c r="QLQ27" s="142"/>
      <c r="QLR27" s="142"/>
      <c r="QLS27" s="142"/>
      <c r="QLT27" s="142"/>
      <c r="QLU27" s="142"/>
      <c r="QLV27" s="142"/>
      <c r="QLW27" s="142"/>
      <c r="QLX27" s="142"/>
      <c r="QLY27" s="142"/>
      <c r="QLZ27" s="142"/>
      <c r="QMA27" s="142"/>
      <c r="QMB27" s="142"/>
      <c r="QMC27" s="142"/>
      <c r="QMD27" s="142"/>
      <c r="QME27" s="142"/>
      <c r="QMF27" s="142"/>
      <c r="QMG27" s="142"/>
      <c r="QMH27" s="142"/>
      <c r="QMI27" s="142"/>
      <c r="QMJ27" s="142"/>
      <c r="QMK27" s="142"/>
      <c r="QML27" s="142"/>
      <c r="QMM27" s="142"/>
      <c r="QMN27" s="142"/>
      <c r="QMO27" s="142"/>
      <c r="QMP27" s="142"/>
      <c r="QMQ27" s="142"/>
      <c r="QMR27" s="142"/>
      <c r="QMS27" s="142"/>
      <c r="QMT27" s="142"/>
      <c r="QMU27" s="142"/>
      <c r="QMV27" s="142"/>
      <c r="QMW27" s="142"/>
      <c r="QMX27" s="142"/>
      <c r="QMY27" s="142"/>
      <c r="QMZ27" s="142"/>
      <c r="QNA27" s="142"/>
      <c r="QNB27" s="142"/>
      <c r="QNC27" s="142"/>
      <c r="QND27" s="142"/>
      <c r="QNE27" s="142"/>
      <c r="QNF27" s="142"/>
      <c r="QNG27" s="142"/>
      <c r="QNH27" s="142"/>
      <c r="QNI27" s="142"/>
      <c r="QNJ27" s="142"/>
      <c r="QNK27" s="142"/>
      <c r="QNL27" s="142"/>
      <c r="QNM27" s="142"/>
      <c r="QNN27" s="142"/>
      <c r="QNO27" s="142"/>
      <c r="QNP27" s="142"/>
      <c r="QNQ27" s="142"/>
      <c r="QNR27" s="142"/>
      <c r="QNS27" s="142"/>
      <c r="QNT27" s="142"/>
      <c r="QNU27" s="142"/>
      <c r="QNV27" s="142"/>
      <c r="QNW27" s="142"/>
      <c r="QNX27" s="142"/>
      <c r="QNY27" s="142"/>
      <c r="QNZ27" s="142"/>
      <c r="QOA27" s="142"/>
      <c r="QOB27" s="142"/>
      <c r="QOC27" s="142"/>
      <c r="QOD27" s="142"/>
      <c r="QOE27" s="142"/>
      <c r="QOF27" s="142"/>
      <c r="QOG27" s="142"/>
      <c r="QOH27" s="142"/>
      <c r="QOI27" s="142"/>
      <c r="QOJ27" s="142"/>
      <c r="QOK27" s="142"/>
      <c r="QOL27" s="142"/>
      <c r="QOM27" s="142"/>
      <c r="QON27" s="142"/>
      <c r="QOO27" s="142"/>
      <c r="QOP27" s="142"/>
      <c r="QOQ27" s="142"/>
      <c r="QOR27" s="142"/>
      <c r="QOS27" s="142"/>
      <c r="QOT27" s="142"/>
      <c r="QOU27" s="142"/>
      <c r="QOV27" s="142"/>
      <c r="QOW27" s="142"/>
      <c r="QOX27" s="142"/>
      <c r="QOY27" s="142"/>
      <c r="QOZ27" s="142"/>
      <c r="QPA27" s="142"/>
      <c r="QPB27" s="142"/>
      <c r="QPC27" s="142"/>
      <c r="QPD27" s="142"/>
      <c r="QPE27" s="142"/>
      <c r="QPF27" s="142"/>
      <c r="QPG27" s="142"/>
      <c r="QPH27" s="142"/>
      <c r="QPI27" s="142"/>
      <c r="QPJ27" s="142"/>
      <c r="QPK27" s="142"/>
      <c r="QPL27" s="142"/>
      <c r="QPM27" s="142"/>
      <c r="QPN27" s="142"/>
      <c r="QPO27" s="142"/>
      <c r="QPP27" s="142"/>
      <c r="QPQ27" s="142"/>
      <c r="QPR27" s="142"/>
      <c r="QPS27" s="142"/>
      <c r="QPT27" s="142"/>
      <c r="QPU27" s="142"/>
      <c r="QPV27" s="142"/>
      <c r="QPW27" s="142"/>
      <c r="QPX27" s="142"/>
      <c r="QPY27" s="142"/>
      <c r="QPZ27" s="142"/>
      <c r="QQA27" s="142"/>
      <c r="QQB27" s="142"/>
      <c r="QQC27" s="142"/>
      <c r="QQD27" s="142"/>
      <c r="QQE27" s="142"/>
      <c r="QQF27" s="142"/>
      <c r="QQG27" s="142"/>
      <c r="QQH27" s="142"/>
      <c r="QQI27" s="142"/>
      <c r="QQJ27" s="142"/>
      <c r="QQK27" s="142"/>
      <c r="QQL27" s="142"/>
      <c r="QQM27" s="142"/>
      <c r="QQN27" s="142"/>
      <c r="QQO27" s="142"/>
      <c r="QQP27" s="142"/>
      <c r="QQQ27" s="142"/>
      <c r="QQR27" s="142"/>
      <c r="QQS27" s="142"/>
      <c r="QQT27" s="142"/>
      <c r="QQU27" s="142"/>
      <c r="QQV27" s="142"/>
      <c r="QQW27" s="142"/>
      <c r="QQX27" s="142"/>
      <c r="QQY27" s="142"/>
      <c r="QQZ27" s="142"/>
      <c r="QRA27" s="142"/>
      <c r="QRB27" s="142"/>
      <c r="QRC27" s="142"/>
      <c r="QRD27" s="142"/>
      <c r="QRE27" s="142"/>
      <c r="QRF27" s="142"/>
      <c r="QRG27" s="142"/>
      <c r="QRH27" s="142"/>
      <c r="QRI27" s="142"/>
      <c r="QRJ27" s="142"/>
      <c r="QRK27" s="142"/>
      <c r="QRL27" s="142"/>
      <c r="QRM27" s="142"/>
      <c r="QRN27" s="142"/>
      <c r="QRO27" s="142"/>
      <c r="QRP27" s="142"/>
      <c r="QRQ27" s="142"/>
      <c r="QRR27" s="142"/>
      <c r="QRS27" s="142"/>
      <c r="QRT27" s="142"/>
      <c r="QRU27" s="142"/>
      <c r="QRV27" s="142"/>
      <c r="QRW27" s="142"/>
      <c r="QRX27" s="142"/>
      <c r="QRY27" s="142"/>
      <c r="QRZ27" s="142"/>
      <c r="QSA27" s="142"/>
      <c r="QSB27" s="142"/>
      <c r="QSC27" s="142"/>
      <c r="QSD27" s="142"/>
      <c r="QSE27" s="142"/>
      <c r="QSF27" s="142"/>
      <c r="QSG27" s="142"/>
      <c r="QSH27" s="142"/>
      <c r="QSI27" s="142"/>
      <c r="QSJ27" s="142"/>
      <c r="QSK27" s="142"/>
      <c r="QSL27" s="142"/>
      <c r="QSM27" s="142"/>
      <c r="QSN27" s="142"/>
      <c r="QSO27" s="142"/>
      <c r="QSP27" s="142"/>
      <c r="QSQ27" s="142"/>
      <c r="QSR27" s="142"/>
      <c r="QSS27" s="142"/>
      <c r="QST27" s="142"/>
      <c r="QSU27" s="142"/>
      <c r="QSV27" s="142"/>
      <c r="QSW27" s="142"/>
      <c r="QSX27" s="142"/>
      <c r="QSY27" s="142"/>
      <c r="QSZ27" s="142"/>
      <c r="QTA27" s="142"/>
      <c r="QTB27" s="142"/>
      <c r="QTC27" s="142"/>
      <c r="QTD27" s="142"/>
      <c r="QTE27" s="142"/>
      <c r="QTF27" s="142"/>
      <c r="QTG27" s="142"/>
      <c r="QTH27" s="142"/>
      <c r="QTI27" s="142"/>
      <c r="QTJ27" s="142"/>
      <c r="QTK27" s="142"/>
      <c r="QTL27" s="142"/>
      <c r="QTM27" s="142"/>
      <c r="QTN27" s="142"/>
      <c r="QTO27" s="142"/>
      <c r="QTP27" s="142"/>
      <c r="QTQ27" s="142"/>
      <c r="QTR27" s="142"/>
      <c r="QTS27" s="142"/>
      <c r="QTT27" s="142"/>
      <c r="QTU27" s="142"/>
      <c r="QTV27" s="142"/>
      <c r="QTW27" s="142"/>
      <c r="QTX27" s="142"/>
      <c r="QTY27" s="142"/>
      <c r="QTZ27" s="142"/>
      <c r="QUA27" s="142"/>
      <c r="QUB27" s="142"/>
      <c r="QUC27" s="142"/>
      <c r="QUD27" s="142"/>
      <c r="QUE27" s="142"/>
      <c r="QUF27" s="142"/>
      <c r="QUG27" s="142"/>
      <c r="QUH27" s="142"/>
      <c r="QUI27" s="142"/>
      <c r="QUJ27" s="142"/>
      <c r="QUK27" s="142"/>
      <c r="QUL27" s="142"/>
      <c r="QUM27" s="142"/>
      <c r="QUN27" s="142"/>
      <c r="QUO27" s="142"/>
      <c r="QUP27" s="142"/>
      <c r="QUQ27" s="142"/>
      <c r="QUR27" s="142"/>
      <c r="QUS27" s="142"/>
      <c r="QUT27" s="142"/>
      <c r="QUU27" s="142"/>
      <c r="QUV27" s="142"/>
      <c r="QUW27" s="142"/>
      <c r="QUX27" s="142"/>
      <c r="QUY27" s="142"/>
      <c r="QUZ27" s="142"/>
      <c r="QVA27" s="142"/>
      <c r="QVB27" s="142"/>
      <c r="QVC27" s="142"/>
      <c r="QVD27" s="142"/>
      <c r="QVE27" s="142"/>
      <c r="QVF27" s="142"/>
      <c r="QVG27" s="142"/>
      <c r="QVH27" s="142"/>
      <c r="QVI27" s="142"/>
      <c r="QVJ27" s="142"/>
      <c r="QVK27" s="142"/>
      <c r="QVL27" s="142"/>
      <c r="QVM27" s="142"/>
      <c r="QVN27" s="142"/>
      <c r="QVO27" s="142"/>
      <c r="QVP27" s="142"/>
      <c r="QVQ27" s="142"/>
      <c r="QVR27" s="142"/>
      <c r="QVS27" s="142"/>
      <c r="QVT27" s="142"/>
      <c r="QVU27" s="142"/>
      <c r="QVV27" s="142"/>
      <c r="QVW27" s="142"/>
      <c r="QVX27" s="142"/>
      <c r="QVY27" s="142"/>
      <c r="QVZ27" s="142"/>
      <c r="QWA27" s="142"/>
      <c r="QWB27" s="142"/>
      <c r="QWC27" s="142"/>
      <c r="QWD27" s="142"/>
      <c r="QWE27" s="142"/>
      <c r="QWF27" s="142"/>
      <c r="QWG27" s="142"/>
      <c r="QWH27" s="142"/>
      <c r="QWI27" s="142"/>
      <c r="QWJ27" s="142"/>
      <c r="QWK27" s="142"/>
      <c r="QWL27" s="142"/>
      <c r="QWM27" s="142"/>
      <c r="QWN27" s="142"/>
      <c r="QWO27" s="142"/>
      <c r="QWP27" s="142"/>
      <c r="QWQ27" s="142"/>
      <c r="QWR27" s="142"/>
      <c r="QWS27" s="142"/>
      <c r="QWT27" s="142"/>
      <c r="QWU27" s="142"/>
      <c r="QWV27" s="142"/>
      <c r="QWW27" s="142"/>
      <c r="QWX27" s="142"/>
      <c r="QWY27" s="142"/>
      <c r="QWZ27" s="142"/>
      <c r="QXA27" s="142"/>
      <c r="QXB27" s="142"/>
      <c r="QXC27" s="142"/>
      <c r="QXD27" s="142"/>
      <c r="QXE27" s="142"/>
      <c r="QXF27" s="142"/>
      <c r="QXG27" s="142"/>
      <c r="QXH27" s="142"/>
      <c r="QXI27" s="142"/>
      <c r="QXJ27" s="142"/>
      <c r="QXK27" s="142"/>
      <c r="QXL27" s="142"/>
      <c r="QXM27" s="142"/>
      <c r="QXN27" s="142"/>
      <c r="QXO27" s="142"/>
      <c r="QXP27" s="142"/>
      <c r="QXQ27" s="142"/>
      <c r="QXR27" s="142"/>
      <c r="QXS27" s="142"/>
      <c r="QXT27" s="142"/>
      <c r="QXU27" s="142"/>
      <c r="QXV27" s="142"/>
      <c r="QXW27" s="142"/>
      <c r="QXX27" s="142"/>
      <c r="QXY27" s="142"/>
      <c r="QXZ27" s="142"/>
      <c r="QYA27" s="142"/>
      <c r="QYB27" s="142"/>
      <c r="QYC27" s="142"/>
      <c r="QYD27" s="142"/>
      <c r="QYE27" s="142"/>
      <c r="QYF27" s="142"/>
      <c r="QYG27" s="142"/>
      <c r="QYH27" s="142"/>
      <c r="QYI27" s="142"/>
      <c r="QYJ27" s="142"/>
      <c r="QYK27" s="142"/>
      <c r="QYL27" s="142"/>
      <c r="QYM27" s="142"/>
      <c r="QYN27" s="142"/>
      <c r="QYO27" s="142"/>
      <c r="QYP27" s="142"/>
      <c r="QYQ27" s="142"/>
      <c r="QYR27" s="142"/>
      <c r="QYS27" s="142"/>
      <c r="QYT27" s="142"/>
      <c r="QYU27" s="142"/>
      <c r="QYV27" s="142"/>
      <c r="QYW27" s="142"/>
      <c r="QYX27" s="142"/>
      <c r="QYY27" s="142"/>
      <c r="QYZ27" s="142"/>
      <c r="QZA27" s="142"/>
      <c r="QZB27" s="142"/>
      <c r="QZC27" s="142"/>
      <c r="QZD27" s="142"/>
      <c r="QZE27" s="142"/>
      <c r="QZF27" s="142"/>
      <c r="QZG27" s="142"/>
      <c r="QZH27" s="142"/>
      <c r="QZI27" s="142"/>
      <c r="QZJ27" s="142"/>
      <c r="QZK27" s="142"/>
      <c r="QZL27" s="142"/>
      <c r="QZM27" s="142"/>
      <c r="QZN27" s="142"/>
      <c r="QZO27" s="142"/>
      <c r="QZP27" s="142"/>
      <c r="QZQ27" s="142"/>
      <c r="QZR27" s="142"/>
      <c r="QZS27" s="142"/>
      <c r="QZT27" s="142"/>
      <c r="QZU27" s="142"/>
      <c r="QZV27" s="142"/>
      <c r="QZW27" s="142"/>
      <c r="QZX27" s="142"/>
      <c r="QZY27" s="142"/>
      <c r="QZZ27" s="142"/>
      <c r="RAA27" s="142"/>
      <c r="RAB27" s="142"/>
      <c r="RAC27" s="142"/>
      <c r="RAD27" s="142"/>
      <c r="RAE27" s="142"/>
      <c r="RAF27" s="142"/>
      <c r="RAG27" s="142"/>
      <c r="RAH27" s="142"/>
      <c r="RAI27" s="142"/>
      <c r="RAJ27" s="142"/>
      <c r="RAK27" s="142"/>
      <c r="RAL27" s="142"/>
      <c r="RAM27" s="142"/>
      <c r="RAN27" s="142"/>
      <c r="RAO27" s="142"/>
      <c r="RAP27" s="142"/>
      <c r="RAQ27" s="142"/>
      <c r="RAR27" s="142"/>
      <c r="RAS27" s="142"/>
      <c r="RAT27" s="142"/>
      <c r="RAU27" s="142"/>
      <c r="RAV27" s="142"/>
      <c r="RAW27" s="142"/>
      <c r="RAX27" s="142"/>
      <c r="RAY27" s="142"/>
      <c r="RAZ27" s="142"/>
      <c r="RBA27" s="142"/>
      <c r="RBB27" s="142"/>
      <c r="RBC27" s="142"/>
      <c r="RBD27" s="142"/>
      <c r="RBE27" s="142"/>
      <c r="RBF27" s="142"/>
      <c r="RBG27" s="142"/>
      <c r="RBH27" s="142"/>
      <c r="RBI27" s="142"/>
      <c r="RBJ27" s="142"/>
      <c r="RBK27" s="142"/>
      <c r="RBL27" s="142"/>
      <c r="RBM27" s="142"/>
      <c r="RBN27" s="142"/>
      <c r="RBO27" s="142"/>
      <c r="RBP27" s="142"/>
      <c r="RBQ27" s="142"/>
      <c r="RBR27" s="142"/>
      <c r="RBS27" s="142"/>
      <c r="RBT27" s="142"/>
      <c r="RBU27" s="142"/>
      <c r="RBV27" s="142"/>
      <c r="RBW27" s="142"/>
      <c r="RBX27" s="142"/>
      <c r="RBY27" s="142"/>
      <c r="RBZ27" s="142"/>
      <c r="RCA27" s="142"/>
      <c r="RCB27" s="142"/>
      <c r="RCC27" s="142"/>
      <c r="RCD27" s="142"/>
      <c r="RCE27" s="142"/>
      <c r="RCF27" s="142"/>
      <c r="RCG27" s="142"/>
      <c r="RCH27" s="142"/>
      <c r="RCI27" s="142"/>
      <c r="RCJ27" s="142"/>
      <c r="RCK27" s="142"/>
      <c r="RCL27" s="142"/>
      <c r="RCM27" s="142"/>
      <c r="RCN27" s="142"/>
      <c r="RCO27" s="142"/>
      <c r="RCP27" s="142"/>
      <c r="RCQ27" s="142"/>
      <c r="RCR27" s="142"/>
      <c r="RCS27" s="142"/>
      <c r="RCT27" s="142"/>
      <c r="RCU27" s="142"/>
      <c r="RCV27" s="142"/>
      <c r="RCW27" s="142"/>
      <c r="RCX27" s="142"/>
      <c r="RCY27" s="142"/>
      <c r="RCZ27" s="142"/>
      <c r="RDA27" s="142"/>
      <c r="RDB27" s="142"/>
      <c r="RDC27" s="142"/>
      <c r="RDD27" s="142"/>
      <c r="RDE27" s="142"/>
      <c r="RDF27" s="142"/>
      <c r="RDG27" s="142"/>
      <c r="RDH27" s="142"/>
      <c r="RDI27" s="142"/>
      <c r="RDJ27" s="142"/>
      <c r="RDK27" s="142"/>
      <c r="RDL27" s="142"/>
      <c r="RDM27" s="142"/>
      <c r="RDN27" s="142"/>
      <c r="RDO27" s="142"/>
      <c r="RDP27" s="142"/>
      <c r="RDQ27" s="142"/>
      <c r="RDR27" s="142"/>
      <c r="RDS27" s="142"/>
      <c r="RDT27" s="142"/>
      <c r="RDU27" s="142"/>
      <c r="RDV27" s="142"/>
      <c r="RDW27" s="142"/>
      <c r="RDX27" s="142"/>
      <c r="RDY27" s="142"/>
      <c r="RDZ27" s="142"/>
      <c r="REA27" s="142"/>
      <c r="REB27" s="142"/>
      <c r="REC27" s="142"/>
      <c r="RED27" s="142"/>
      <c r="REE27" s="142"/>
      <c r="REF27" s="142"/>
      <c r="REG27" s="142"/>
      <c r="REH27" s="142"/>
      <c r="REI27" s="142"/>
      <c r="REJ27" s="142"/>
      <c r="REK27" s="142"/>
      <c r="REL27" s="142"/>
      <c r="REM27" s="142"/>
      <c r="REN27" s="142"/>
      <c r="REO27" s="142"/>
      <c r="REP27" s="142"/>
      <c r="REQ27" s="142"/>
      <c r="RER27" s="142"/>
      <c r="RES27" s="142"/>
      <c r="RET27" s="142"/>
      <c r="REU27" s="142"/>
      <c r="REV27" s="142"/>
      <c r="REW27" s="142"/>
      <c r="REX27" s="142"/>
      <c r="REY27" s="142"/>
      <c r="REZ27" s="142"/>
      <c r="RFA27" s="142"/>
      <c r="RFB27" s="142"/>
      <c r="RFC27" s="142"/>
      <c r="RFD27" s="142"/>
      <c r="RFE27" s="142"/>
      <c r="RFF27" s="142"/>
      <c r="RFG27" s="142"/>
      <c r="RFH27" s="142"/>
      <c r="RFI27" s="142"/>
      <c r="RFJ27" s="142"/>
      <c r="RFK27" s="142"/>
      <c r="RFL27" s="142"/>
      <c r="RFM27" s="142"/>
      <c r="RFN27" s="142"/>
      <c r="RFO27" s="142"/>
      <c r="RFP27" s="142"/>
      <c r="RFQ27" s="142"/>
      <c r="RFR27" s="142"/>
      <c r="RFS27" s="142"/>
      <c r="RFT27" s="142"/>
      <c r="RFU27" s="142"/>
      <c r="RFV27" s="142"/>
      <c r="RFW27" s="142"/>
      <c r="RFX27" s="142"/>
      <c r="RFY27" s="142"/>
      <c r="RFZ27" s="142"/>
      <c r="RGA27" s="142"/>
      <c r="RGB27" s="142"/>
      <c r="RGC27" s="142"/>
      <c r="RGD27" s="142"/>
      <c r="RGE27" s="142"/>
      <c r="RGF27" s="142"/>
      <c r="RGG27" s="142"/>
      <c r="RGH27" s="142"/>
      <c r="RGI27" s="142"/>
      <c r="RGJ27" s="142"/>
      <c r="RGK27" s="142"/>
      <c r="RGL27" s="142"/>
      <c r="RGM27" s="142"/>
      <c r="RGN27" s="142"/>
      <c r="RGO27" s="142"/>
      <c r="RGP27" s="142"/>
      <c r="RGQ27" s="142"/>
      <c r="RGR27" s="142"/>
      <c r="RGS27" s="142"/>
      <c r="RGT27" s="142"/>
      <c r="RGU27" s="142"/>
      <c r="RGV27" s="142"/>
      <c r="RGW27" s="142"/>
      <c r="RGX27" s="142"/>
      <c r="RGY27" s="142"/>
      <c r="RGZ27" s="142"/>
      <c r="RHA27" s="142"/>
      <c r="RHB27" s="142"/>
      <c r="RHC27" s="142"/>
      <c r="RHD27" s="142"/>
      <c r="RHE27" s="142"/>
      <c r="RHF27" s="142"/>
      <c r="RHG27" s="142"/>
      <c r="RHH27" s="142"/>
      <c r="RHI27" s="142"/>
      <c r="RHJ27" s="142"/>
      <c r="RHK27" s="142"/>
      <c r="RHL27" s="142"/>
      <c r="RHM27" s="142"/>
      <c r="RHN27" s="142"/>
      <c r="RHO27" s="142"/>
      <c r="RHP27" s="142"/>
      <c r="RHQ27" s="142"/>
      <c r="RHR27" s="142"/>
      <c r="RHS27" s="142"/>
      <c r="RHT27" s="142"/>
      <c r="RHU27" s="142"/>
      <c r="RHV27" s="142"/>
      <c r="RHW27" s="142"/>
      <c r="RHX27" s="142"/>
      <c r="RHY27" s="142"/>
      <c r="RHZ27" s="142"/>
      <c r="RIA27" s="142"/>
      <c r="RIB27" s="142"/>
      <c r="RIC27" s="142"/>
      <c r="RID27" s="142"/>
      <c r="RIE27" s="142"/>
      <c r="RIF27" s="142"/>
      <c r="RIG27" s="142"/>
      <c r="RIH27" s="142"/>
      <c r="RII27" s="142"/>
      <c r="RIJ27" s="142"/>
      <c r="RIK27" s="142"/>
      <c r="RIL27" s="142"/>
      <c r="RIM27" s="142"/>
      <c r="RIN27" s="142"/>
      <c r="RIO27" s="142"/>
      <c r="RIP27" s="142"/>
      <c r="RIQ27" s="142"/>
      <c r="RIR27" s="142"/>
      <c r="RIS27" s="142"/>
      <c r="RIT27" s="142"/>
      <c r="RIU27" s="142"/>
      <c r="RIV27" s="142"/>
      <c r="RIW27" s="142"/>
      <c r="RIX27" s="142"/>
      <c r="RIY27" s="142"/>
      <c r="RIZ27" s="142"/>
      <c r="RJA27" s="142"/>
      <c r="RJB27" s="142"/>
      <c r="RJC27" s="142"/>
      <c r="RJD27" s="142"/>
      <c r="RJE27" s="142"/>
      <c r="RJF27" s="142"/>
      <c r="RJG27" s="142"/>
      <c r="RJH27" s="142"/>
      <c r="RJI27" s="142"/>
      <c r="RJJ27" s="142"/>
      <c r="RJK27" s="142"/>
      <c r="RJL27" s="142"/>
      <c r="RJM27" s="142"/>
      <c r="RJN27" s="142"/>
      <c r="RJO27" s="142"/>
      <c r="RJP27" s="142"/>
      <c r="RJQ27" s="142"/>
      <c r="RJR27" s="142"/>
      <c r="RJS27" s="142"/>
      <c r="RJT27" s="142"/>
      <c r="RJU27" s="142"/>
      <c r="RJV27" s="142"/>
      <c r="RJW27" s="142"/>
      <c r="RJX27" s="142"/>
      <c r="RJY27" s="142"/>
      <c r="RJZ27" s="142"/>
      <c r="RKA27" s="142"/>
      <c r="RKB27" s="142"/>
      <c r="RKC27" s="142"/>
      <c r="RKD27" s="142"/>
      <c r="RKE27" s="142"/>
      <c r="RKF27" s="142"/>
      <c r="RKG27" s="142"/>
      <c r="RKH27" s="142"/>
      <c r="RKI27" s="142"/>
      <c r="RKJ27" s="142"/>
      <c r="RKK27" s="142"/>
      <c r="RKL27" s="142"/>
      <c r="RKM27" s="142"/>
      <c r="RKN27" s="142"/>
      <c r="RKO27" s="142"/>
      <c r="RKP27" s="142"/>
      <c r="RKQ27" s="142"/>
      <c r="RKR27" s="142"/>
      <c r="RKS27" s="142"/>
      <c r="RKT27" s="142"/>
      <c r="RKU27" s="142"/>
      <c r="RKV27" s="142"/>
      <c r="RKW27" s="142"/>
      <c r="RKX27" s="142"/>
      <c r="RKY27" s="142"/>
      <c r="RKZ27" s="142"/>
      <c r="RLA27" s="142"/>
      <c r="RLB27" s="142"/>
      <c r="RLC27" s="142"/>
      <c r="RLD27" s="142"/>
      <c r="RLE27" s="142"/>
      <c r="RLF27" s="142"/>
      <c r="RLG27" s="142"/>
      <c r="RLH27" s="142"/>
      <c r="RLI27" s="142"/>
      <c r="RLJ27" s="142"/>
      <c r="RLK27" s="142"/>
      <c r="RLL27" s="142"/>
      <c r="RLM27" s="142"/>
      <c r="RLN27" s="142"/>
      <c r="RLO27" s="142"/>
      <c r="RLP27" s="142"/>
      <c r="RLQ27" s="142"/>
      <c r="RLR27" s="142"/>
      <c r="RLS27" s="142"/>
      <c r="RLT27" s="142"/>
      <c r="RLU27" s="142"/>
      <c r="RLV27" s="142"/>
      <c r="RLW27" s="142"/>
      <c r="RLX27" s="142"/>
      <c r="RLY27" s="142"/>
      <c r="RLZ27" s="142"/>
      <c r="RMA27" s="142"/>
      <c r="RMB27" s="142"/>
      <c r="RMC27" s="142"/>
      <c r="RMD27" s="142"/>
      <c r="RME27" s="142"/>
      <c r="RMF27" s="142"/>
      <c r="RMG27" s="142"/>
      <c r="RMH27" s="142"/>
      <c r="RMI27" s="142"/>
      <c r="RMJ27" s="142"/>
      <c r="RMK27" s="142"/>
      <c r="RML27" s="142"/>
      <c r="RMM27" s="142"/>
      <c r="RMN27" s="142"/>
      <c r="RMO27" s="142"/>
      <c r="RMP27" s="142"/>
      <c r="RMQ27" s="142"/>
      <c r="RMR27" s="142"/>
      <c r="RMS27" s="142"/>
      <c r="RMT27" s="142"/>
      <c r="RMU27" s="142"/>
      <c r="RMV27" s="142"/>
      <c r="RMW27" s="142"/>
      <c r="RMX27" s="142"/>
      <c r="RMY27" s="142"/>
      <c r="RMZ27" s="142"/>
      <c r="RNA27" s="142"/>
      <c r="RNB27" s="142"/>
      <c r="RNC27" s="142"/>
      <c r="RND27" s="142"/>
      <c r="RNE27" s="142"/>
      <c r="RNF27" s="142"/>
      <c r="RNG27" s="142"/>
      <c r="RNH27" s="142"/>
      <c r="RNI27" s="142"/>
      <c r="RNJ27" s="142"/>
      <c r="RNK27" s="142"/>
      <c r="RNL27" s="142"/>
      <c r="RNM27" s="142"/>
      <c r="RNN27" s="142"/>
      <c r="RNO27" s="142"/>
      <c r="RNP27" s="142"/>
      <c r="RNQ27" s="142"/>
      <c r="RNR27" s="142"/>
      <c r="RNS27" s="142"/>
      <c r="RNT27" s="142"/>
      <c r="RNU27" s="142"/>
      <c r="RNV27" s="142"/>
      <c r="RNW27" s="142"/>
      <c r="RNX27" s="142"/>
      <c r="RNY27" s="142"/>
      <c r="RNZ27" s="142"/>
      <c r="ROA27" s="142"/>
      <c r="ROB27" s="142"/>
      <c r="ROC27" s="142"/>
      <c r="ROD27" s="142"/>
      <c r="ROE27" s="142"/>
      <c r="ROF27" s="142"/>
      <c r="ROG27" s="142"/>
      <c r="ROH27" s="142"/>
      <c r="ROI27" s="142"/>
      <c r="ROJ27" s="142"/>
      <c r="ROK27" s="142"/>
      <c r="ROL27" s="142"/>
      <c r="ROM27" s="142"/>
      <c r="RON27" s="142"/>
      <c r="ROO27" s="142"/>
      <c r="ROP27" s="142"/>
      <c r="ROQ27" s="142"/>
      <c r="ROR27" s="142"/>
      <c r="ROS27" s="142"/>
      <c r="ROT27" s="142"/>
      <c r="ROU27" s="142"/>
      <c r="ROV27" s="142"/>
      <c r="ROW27" s="142"/>
      <c r="ROX27" s="142"/>
      <c r="ROY27" s="142"/>
      <c r="ROZ27" s="142"/>
      <c r="RPA27" s="142"/>
      <c r="RPB27" s="142"/>
      <c r="RPC27" s="142"/>
      <c r="RPD27" s="142"/>
      <c r="RPE27" s="142"/>
      <c r="RPF27" s="142"/>
      <c r="RPG27" s="142"/>
      <c r="RPH27" s="142"/>
      <c r="RPI27" s="142"/>
      <c r="RPJ27" s="142"/>
      <c r="RPK27" s="142"/>
      <c r="RPL27" s="142"/>
      <c r="RPM27" s="142"/>
      <c r="RPN27" s="142"/>
      <c r="RPO27" s="142"/>
      <c r="RPP27" s="142"/>
      <c r="RPQ27" s="142"/>
      <c r="RPR27" s="142"/>
      <c r="RPS27" s="142"/>
      <c r="RPT27" s="142"/>
      <c r="RPU27" s="142"/>
      <c r="RPV27" s="142"/>
      <c r="RPW27" s="142"/>
      <c r="RPX27" s="142"/>
      <c r="RPY27" s="142"/>
      <c r="RPZ27" s="142"/>
      <c r="RQA27" s="142"/>
      <c r="RQB27" s="142"/>
      <c r="RQC27" s="142"/>
      <c r="RQD27" s="142"/>
      <c r="RQE27" s="142"/>
      <c r="RQF27" s="142"/>
      <c r="RQG27" s="142"/>
      <c r="RQH27" s="142"/>
      <c r="RQI27" s="142"/>
      <c r="RQJ27" s="142"/>
      <c r="RQK27" s="142"/>
      <c r="RQL27" s="142"/>
      <c r="RQM27" s="142"/>
      <c r="RQN27" s="142"/>
      <c r="RQO27" s="142"/>
      <c r="RQP27" s="142"/>
      <c r="RQQ27" s="142"/>
      <c r="RQR27" s="142"/>
      <c r="RQS27" s="142"/>
      <c r="RQT27" s="142"/>
      <c r="RQU27" s="142"/>
      <c r="RQV27" s="142"/>
      <c r="RQW27" s="142"/>
      <c r="RQX27" s="142"/>
      <c r="RQY27" s="142"/>
      <c r="RQZ27" s="142"/>
      <c r="RRA27" s="142"/>
      <c r="RRB27" s="142"/>
      <c r="RRC27" s="142"/>
      <c r="RRD27" s="142"/>
      <c r="RRE27" s="142"/>
      <c r="RRF27" s="142"/>
      <c r="RRG27" s="142"/>
      <c r="RRH27" s="142"/>
      <c r="RRI27" s="142"/>
      <c r="RRJ27" s="142"/>
      <c r="RRK27" s="142"/>
      <c r="RRL27" s="142"/>
      <c r="RRM27" s="142"/>
      <c r="RRN27" s="142"/>
      <c r="RRO27" s="142"/>
      <c r="RRP27" s="142"/>
      <c r="RRQ27" s="142"/>
      <c r="RRR27" s="142"/>
      <c r="RRS27" s="142"/>
      <c r="RRT27" s="142"/>
      <c r="RRU27" s="142"/>
      <c r="RRV27" s="142"/>
      <c r="RRW27" s="142"/>
      <c r="RRX27" s="142"/>
      <c r="RRY27" s="142"/>
      <c r="RRZ27" s="142"/>
      <c r="RSA27" s="142"/>
      <c r="RSB27" s="142"/>
      <c r="RSC27" s="142"/>
      <c r="RSD27" s="142"/>
      <c r="RSE27" s="142"/>
      <c r="RSF27" s="142"/>
      <c r="RSG27" s="142"/>
      <c r="RSH27" s="142"/>
      <c r="RSI27" s="142"/>
      <c r="RSJ27" s="142"/>
      <c r="RSK27" s="142"/>
      <c r="RSL27" s="142"/>
      <c r="RSM27" s="142"/>
      <c r="RSN27" s="142"/>
      <c r="RSO27" s="142"/>
      <c r="RSP27" s="142"/>
      <c r="RSQ27" s="142"/>
      <c r="RSR27" s="142"/>
      <c r="RSS27" s="142"/>
      <c r="RST27" s="142"/>
      <c r="RSU27" s="142"/>
      <c r="RSV27" s="142"/>
      <c r="RSW27" s="142"/>
      <c r="RSX27" s="142"/>
      <c r="RSY27" s="142"/>
      <c r="RSZ27" s="142"/>
      <c r="RTA27" s="142"/>
      <c r="RTB27" s="142"/>
      <c r="RTC27" s="142"/>
      <c r="RTD27" s="142"/>
      <c r="RTE27" s="142"/>
      <c r="RTF27" s="142"/>
      <c r="RTG27" s="142"/>
      <c r="RTH27" s="142"/>
      <c r="RTI27" s="142"/>
      <c r="RTJ27" s="142"/>
      <c r="RTK27" s="142"/>
      <c r="RTL27" s="142"/>
      <c r="RTM27" s="142"/>
      <c r="RTN27" s="142"/>
      <c r="RTO27" s="142"/>
      <c r="RTP27" s="142"/>
      <c r="RTQ27" s="142"/>
      <c r="RTR27" s="142"/>
      <c r="RTS27" s="142"/>
      <c r="RTT27" s="142"/>
      <c r="RTU27" s="142"/>
      <c r="RTV27" s="142"/>
      <c r="RTW27" s="142"/>
      <c r="RTX27" s="142"/>
      <c r="RTY27" s="142"/>
      <c r="RTZ27" s="142"/>
      <c r="RUA27" s="142"/>
      <c r="RUB27" s="142"/>
      <c r="RUC27" s="142"/>
      <c r="RUD27" s="142"/>
      <c r="RUE27" s="142"/>
      <c r="RUF27" s="142"/>
      <c r="RUG27" s="142"/>
      <c r="RUH27" s="142"/>
      <c r="RUI27" s="142"/>
      <c r="RUJ27" s="142"/>
      <c r="RUK27" s="142"/>
      <c r="RUL27" s="142"/>
      <c r="RUM27" s="142"/>
      <c r="RUN27" s="142"/>
      <c r="RUO27" s="142"/>
      <c r="RUP27" s="142"/>
      <c r="RUQ27" s="142"/>
      <c r="RUR27" s="142"/>
      <c r="RUS27" s="142"/>
      <c r="RUT27" s="142"/>
      <c r="RUU27" s="142"/>
      <c r="RUV27" s="142"/>
      <c r="RUW27" s="142"/>
      <c r="RUX27" s="142"/>
      <c r="RUY27" s="142"/>
      <c r="RUZ27" s="142"/>
      <c r="RVA27" s="142"/>
      <c r="RVB27" s="142"/>
      <c r="RVC27" s="142"/>
      <c r="RVD27" s="142"/>
      <c r="RVE27" s="142"/>
      <c r="RVF27" s="142"/>
      <c r="RVG27" s="142"/>
      <c r="RVH27" s="142"/>
      <c r="RVI27" s="142"/>
      <c r="RVJ27" s="142"/>
      <c r="RVK27" s="142"/>
      <c r="RVL27" s="142"/>
      <c r="RVM27" s="142"/>
      <c r="RVN27" s="142"/>
      <c r="RVO27" s="142"/>
      <c r="RVP27" s="142"/>
      <c r="RVQ27" s="142"/>
      <c r="RVR27" s="142"/>
      <c r="RVS27" s="142"/>
      <c r="RVT27" s="142"/>
      <c r="RVU27" s="142"/>
      <c r="RVV27" s="142"/>
      <c r="RVW27" s="142"/>
      <c r="RVX27" s="142"/>
      <c r="RVY27" s="142"/>
      <c r="RVZ27" s="142"/>
      <c r="RWA27" s="142"/>
      <c r="RWB27" s="142"/>
      <c r="RWC27" s="142"/>
      <c r="RWD27" s="142"/>
      <c r="RWE27" s="142"/>
      <c r="RWF27" s="142"/>
      <c r="RWG27" s="142"/>
      <c r="RWH27" s="142"/>
      <c r="RWI27" s="142"/>
      <c r="RWJ27" s="142"/>
      <c r="RWK27" s="142"/>
      <c r="RWL27" s="142"/>
      <c r="RWM27" s="142"/>
      <c r="RWN27" s="142"/>
      <c r="RWO27" s="142"/>
      <c r="RWP27" s="142"/>
      <c r="RWQ27" s="142"/>
      <c r="RWR27" s="142"/>
      <c r="RWS27" s="142"/>
      <c r="RWT27" s="142"/>
      <c r="RWU27" s="142"/>
      <c r="RWV27" s="142"/>
      <c r="RWW27" s="142"/>
      <c r="RWX27" s="142"/>
      <c r="RWY27" s="142"/>
      <c r="RWZ27" s="142"/>
      <c r="RXA27" s="142"/>
      <c r="RXB27" s="142"/>
      <c r="RXC27" s="142"/>
      <c r="RXD27" s="142"/>
      <c r="RXE27" s="142"/>
      <c r="RXF27" s="142"/>
      <c r="RXG27" s="142"/>
      <c r="RXH27" s="142"/>
      <c r="RXI27" s="142"/>
      <c r="RXJ27" s="142"/>
      <c r="RXK27" s="142"/>
      <c r="RXL27" s="142"/>
      <c r="RXM27" s="142"/>
      <c r="RXN27" s="142"/>
      <c r="RXO27" s="142"/>
      <c r="RXP27" s="142"/>
      <c r="RXQ27" s="142"/>
      <c r="RXR27" s="142"/>
      <c r="RXS27" s="142"/>
      <c r="RXT27" s="142"/>
      <c r="RXU27" s="142"/>
      <c r="RXV27" s="142"/>
      <c r="RXW27" s="142"/>
      <c r="RXX27" s="142"/>
      <c r="RXY27" s="142"/>
      <c r="RXZ27" s="142"/>
      <c r="RYA27" s="142"/>
      <c r="RYB27" s="142"/>
      <c r="RYC27" s="142"/>
      <c r="RYD27" s="142"/>
      <c r="RYE27" s="142"/>
      <c r="RYF27" s="142"/>
      <c r="RYG27" s="142"/>
      <c r="RYH27" s="142"/>
      <c r="RYI27" s="142"/>
      <c r="RYJ27" s="142"/>
      <c r="RYK27" s="142"/>
      <c r="RYL27" s="142"/>
      <c r="RYM27" s="142"/>
      <c r="RYN27" s="142"/>
      <c r="RYO27" s="142"/>
      <c r="RYP27" s="142"/>
      <c r="RYQ27" s="142"/>
      <c r="RYR27" s="142"/>
      <c r="RYS27" s="142"/>
      <c r="RYT27" s="142"/>
      <c r="RYU27" s="142"/>
      <c r="RYV27" s="142"/>
      <c r="RYW27" s="142"/>
      <c r="RYX27" s="142"/>
      <c r="RYY27" s="142"/>
      <c r="RYZ27" s="142"/>
      <c r="RZA27" s="142"/>
      <c r="RZB27" s="142"/>
      <c r="RZC27" s="142"/>
      <c r="RZD27" s="142"/>
      <c r="RZE27" s="142"/>
      <c r="RZF27" s="142"/>
      <c r="RZG27" s="142"/>
      <c r="RZH27" s="142"/>
      <c r="RZI27" s="142"/>
      <c r="RZJ27" s="142"/>
      <c r="RZK27" s="142"/>
      <c r="RZL27" s="142"/>
      <c r="RZM27" s="142"/>
      <c r="RZN27" s="142"/>
      <c r="RZO27" s="142"/>
      <c r="RZP27" s="142"/>
      <c r="RZQ27" s="142"/>
      <c r="RZR27" s="142"/>
      <c r="RZS27" s="142"/>
      <c r="RZT27" s="142"/>
      <c r="RZU27" s="142"/>
      <c r="RZV27" s="142"/>
      <c r="RZW27" s="142"/>
      <c r="RZX27" s="142"/>
      <c r="RZY27" s="142"/>
      <c r="RZZ27" s="142"/>
      <c r="SAA27" s="142"/>
      <c r="SAB27" s="142"/>
      <c r="SAC27" s="142"/>
      <c r="SAD27" s="142"/>
      <c r="SAE27" s="142"/>
      <c r="SAF27" s="142"/>
      <c r="SAG27" s="142"/>
      <c r="SAH27" s="142"/>
      <c r="SAI27" s="142"/>
      <c r="SAJ27" s="142"/>
      <c r="SAK27" s="142"/>
      <c r="SAL27" s="142"/>
      <c r="SAM27" s="142"/>
      <c r="SAN27" s="142"/>
      <c r="SAO27" s="142"/>
      <c r="SAP27" s="142"/>
      <c r="SAQ27" s="142"/>
      <c r="SAR27" s="142"/>
      <c r="SAS27" s="142"/>
      <c r="SAT27" s="142"/>
      <c r="SAU27" s="142"/>
      <c r="SAV27" s="142"/>
      <c r="SAW27" s="142"/>
      <c r="SAX27" s="142"/>
      <c r="SAY27" s="142"/>
      <c r="SAZ27" s="142"/>
      <c r="SBA27" s="142"/>
      <c r="SBB27" s="142"/>
      <c r="SBC27" s="142"/>
      <c r="SBD27" s="142"/>
      <c r="SBE27" s="142"/>
      <c r="SBF27" s="142"/>
      <c r="SBG27" s="142"/>
      <c r="SBH27" s="142"/>
      <c r="SBI27" s="142"/>
      <c r="SBJ27" s="142"/>
      <c r="SBK27" s="142"/>
      <c r="SBL27" s="142"/>
      <c r="SBM27" s="142"/>
      <c r="SBN27" s="142"/>
      <c r="SBO27" s="142"/>
      <c r="SBP27" s="142"/>
      <c r="SBQ27" s="142"/>
      <c r="SBR27" s="142"/>
      <c r="SBS27" s="142"/>
      <c r="SBT27" s="142"/>
      <c r="SBU27" s="142"/>
      <c r="SBV27" s="142"/>
      <c r="SBW27" s="142"/>
      <c r="SBX27" s="142"/>
      <c r="SBY27" s="142"/>
      <c r="SBZ27" s="142"/>
      <c r="SCA27" s="142"/>
      <c r="SCB27" s="142"/>
      <c r="SCC27" s="142"/>
      <c r="SCD27" s="142"/>
      <c r="SCE27" s="142"/>
      <c r="SCF27" s="142"/>
      <c r="SCG27" s="142"/>
      <c r="SCH27" s="142"/>
      <c r="SCI27" s="142"/>
      <c r="SCJ27" s="142"/>
      <c r="SCK27" s="142"/>
      <c r="SCL27" s="142"/>
      <c r="SCM27" s="142"/>
      <c r="SCN27" s="142"/>
      <c r="SCO27" s="142"/>
      <c r="SCP27" s="142"/>
      <c r="SCQ27" s="142"/>
      <c r="SCR27" s="142"/>
      <c r="SCS27" s="142"/>
      <c r="SCT27" s="142"/>
      <c r="SCU27" s="142"/>
      <c r="SCV27" s="142"/>
      <c r="SCW27" s="142"/>
      <c r="SCX27" s="142"/>
      <c r="SCY27" s="142"/>
      <c r="SCZ27" s="142"/>
      <c r="SDA27" s="142"/>
      <c r="SDB27" s="142"/>
      <c r="SDC27" s="142"/>
      <c r="SDD27" s="142"/>
      <c r="SDE27" s="142"/>
      <c r="SDF27" s="142"/>
      <c r="SDG27" s="142"/>
      <c r="SDH27" s="142"/>
      <c r="SDI27" s="142"/>
      <c r="SDJ27" s="142"/>
      <c r="SDK27" s="142"/>
      <c r="SDL27" s="142"/>
      <c r="SDM27" s="142"/>
      <c r="SDN27" s="142"/>
      <c r="SDO27" s="142"/>
      <c r="SDP27" s="142"/>
      <c r="SDQ27" s="142"/>
      <c r="SDR27" s="142"/>
      <c r="SDS27" s="142"/>
      <c r="SDT27" s="142"/>
      <c r="SDU27" s="142"/>
      <c r="SDV27" s="142"/>
      <c r="SDW27" s="142"/>
      <c r="SDX27" s="142"/>
      <c r="SDY27" s="142"/>
      <c r="SDZ27" s="142"/>
      <c r="SEA27" s="142"/>
      <c r="SEB27" s="142"/>
      <c r="SEC27" s="142"/>
      <c r="SED27" s="142"/>
      <c r="SEE27" s="142"/>
      <c r="SEF27" s="142"/>
      <c r="SEG27" s="142"/>
      <c r="SEH27" s="142"/>
      <c r="SEI27" s="142"/>
      <c r="SEJ27" s="142"/>
      <c r="SEK27" s="142"/>
      <c r="SEL27" s="142"/>
      <c r="SEM27" s="142"/>
      <c r="SEN27" s="142"/>
      <c r="SEO27" s="142"/>
      <c r="SEP27" s="142"/>
      <c r="SEQ27" s="142"/>
      <c r="SER27" s="142"/>
      <c r="SES27" s="142"/>
      <c r="SET27" s="142"/>
      <c r="SEU27" s="142"/>
      <c r="SEV27" s="142"/>
      <c r="SEW27" s="142"/>
      <c r="SEX27" s="142"/>
      <c r="SEY27" s="142"/>
      <c r="SEZ27" s="142"/>
      <c r="SFA27" s="142"/>
      <c r="SFB27" s="142"/>
      <c r="SFC27" s="142"/>
      <c r="SFD27" s="142"/>
      <c r="SFE27" s="142"/>
      <c r="SFF27" s="142"/>
      <c r="SFG27" s="142"/>
      <c r="SFH27" s="142"/>
      <c r="SFI27" s="142"/>
      <c r="SFJ27" s="142"/>
      <c r="SFK27" s="142"/>
      <c r="SFL27" s="142"/>
      <c r="SFM27" s="142"/>
      <c r="SFN27" s="142"/>
      <c r="SFO27" s="142"/>
      <c r="SFP27" s="142"/>
      <c r="SFQ27" s="142"/>
      <c r="SFR27" s="142"/>
      <c r="SFS27" s="142"/>
      <c r="SFT27" s="142"/>
      <c r="SFU27" s="142"/>
      <c r="SFV27" s="142"/>
      <c r="SFW27" s="142"/>
      <c r="SFX27" s="142"/>
      <c r="SFY27" s="142"/>
      <c r="SFZ27" s="142"/>
      <c r="SGA27" s="142"/>
      <c r="SGB27" s="142"/>
      <c r="SGC27" s="142"/>
      <c r="SGD27" s="142"/>
      <c r="SGE27" s="142"/>
      <c r="SGF27" s="142"/>
      <c r="SGG27" s="142"/>
      <c r="SGH27" s="142"/>
      <c r="SGI27" s="142"/>
      <c r="SGJ27" s="142"/>
      <c r="SGK27" s="142"/>
      <c r="SGL27" s="142"/>
      <c r="SGM27" s="142"/>
      <c r="SGN27" s="142"/>
      <c r="SGO27" s="142"/>
      <c r="SGP27" s="142"/>
      <c r="SGQ27" s="142"/>
      <c r="SGR27" s="142"/>
      <c r="SGS27" s="142"/>
      <c r="SGT27" s="142"/>
      <c r="SGU27" s="142"/>
      <c r="SGV27" s="142"/>
      <c r="SGW27" s="142"/>
      <c r="SGX27" s="142"/>
      <c r="SGY27" s="142"/>
      <c r="SGZ27" s="142"/>
      <c r="SHA27" s="142"/>
      <c r="SHB27" s="142"/>
      <c r="SHC27" s="142"/>
      <c r="SHD27" s="142"/>
      <c r="SHE27" s="142"/>
      <c r="SHF27" s="142"/>
      <c r="SHG27" s="142"/>
      <c r="SHH27" s="142"/>
      <c r="SHI27" s="142"/>
      <c r="SHJ27" s="142"/>
      <c r="SHK27" s="142"/>
      <c r="SHL27" s="142"/>
      <c r="SHM27" s="142"/>
      <c r="SHN27" s="142"/>
      <c r="SHO27" s="142"/>
      <c r="SHP27" s="142"/>
      <c r="SHQ27" s="142"/>
      <c r="SHR27" s="142"/>
      <c r="SHS27" s="142"/>
      <c r="SHT27" s="142"/>
      <c r="SHU27" s="142"/>
      <c r="SHV27" s="142"/>
      <c r="SHW27" s="142"/>
      <c r="SHX27" s="142"/>
      <c r="SHY27" s="142"/>
      <c r="SHZ27" s="142"/>
      <c r="SIA27" s="142"/>
      <c r="SIB27" s="142"/>
      <c r="SIC27" s="142"/>
      <c r="SID27" s="142"/>
      <c r="SIE27" s="142"/>
      <c r="SIF27" s="142"/>
      <c r="SIG27" s="142"/>
      <c r="SIH27" s="142"/>
      <c r="SII27" s="142"/>
      <c r="SIJ27" s="142"/>
      <c r="SIK27" s="142"/>
      <c r="SIL27" s="142"/>
      <c r="SIM27" s="142"/>
      <c r="SIN27" s="142"/>
      <c r="SIO27" s="142"/>
      <c r="SIP27" s="142"/>
      <c r="SIQ27" s="142"/>
      <c r="SIR27" s="142"/>
      <c r="SIS27" s="142"/>
      <c r="SIT27" s="142"/>
      <c r="SIU27" s="142"/>
      <c r="SIV27" s="142"/>
      <c r="SIW27" s="142"/>
      <c r="SIX27" s="142"/>
      <c r="SIY27" s="142"/>
      <c r="SIZ27" s="142"/>
      <c r="SJA27" s="142"/>
      <c r="SJB27" s="142"/>
      <c r="SJC27" s="142"/>
      <c r="SJD27" s="142"/>
      <c r="SJE27" s="142"/>
      <c r="SJF27" s="142"/>
      <c r="SJG27" s="142"/>
      <c r="SJH27" s="142"/>
      <c r="SJI27" s="142"/>
      <c r="SJJ27" s="142"/>
      <c r="SJK27" s="142"/>
      <c r="SJL27" s="142"/>
      <c r="SJM27" s="142"/>
      <c r="SJN27" s="142"/>
      <c r="SJO27" s="142"/>
      <c r="SJP27" s="142"/>
      <c r="SJQ27" s="142"/>
      <c r="SJR27" s="142"/>
      <c r="SJS27" s="142"/>
      <c r="SJT27" s="142"/>
      <c r="SJU27" s="142"/>
      <c r="SJV27" s="142"/>
      <c r="SJW27" s="142"/>
      <c r="SJX27" s="142"/>
      <c r="SJY27" s="142"/>
      <c r="SJZ27" s="142"/>
      <c r="SKA27" s="142"/>
      <c r="SKB27" s="142"/>
      <c r="SKC27" s="142"/>
      <c r="SKD27" s="142"/>
      <c r="SKE27" s="142"/>
      <c r="SKF27" s="142"/>
      <c r="SKG27" s="142"/>
      <c r="SKH27" s="142"/>
      <c r="SKI27" s="142"/>
      <c r="SKJ27" s="142"/>
      <c r="SKK27" s="142"/>
      <c r="SKL27" s="142"/>
      <c r="SKM27" s="142"/>
      <c r="SKN27" s="142"/>
      <c r="SKO27" s="142"/>
      <c r="SKP27" s="142"/>
      <c r="SKQ27" s="142"/>
      <c r="SKR27" s="142"/>
      <c r="SKS27" s="142"/>
      <c r="SKT27" s="142"/>
      <c r="SKU27" s="142"/>
      <c r="SKV27" s="142"/>
      <c r="SKW27" s="142"/>
      <c r="SKX27" s="142"/>
      <c r="SKY27" s="142"/>
      <c r="SKZ27" s="142"/>
      <c r="SLA27" s="142"/>
      <c r="SLB27" s="142"/>
      <c r="SLC27" s="142"/>
      <c r="SLD27" s="142"/>
      <c r="SLE27" s="142"/>
      <c r="SLF27" s="142"/>
      <c r="SLG27" s="142"/>
      <c r="SLH27" s="142"/>
      <c r="SLI27" s="142"/>
      <c r="SLJ27" s="142"/>
      <c r="SLK27" s="142"/>
      <c r="SLL27" s="142"/>
      <c r="SLM27" s="142"/>
      <c r="SLN27" s="142"/>
      <c r="SLO27" s="142"/>
      <c r="SLP27" s="142"/>
      <c r="SLQ27" s="142"/>
      <c r="SLR27" s="142"/>
      <c r="SLS27" s="142"/>
      <c r="SLT27" s="142"/>
      <c r="SLU27" s="142"/>
      <c r="SLV27" s="142"/>
      <c r="SLW27" s="142"/>
      <c r="SLX27" s="142"/>
      <c r="SLY27" s="142"/>
      <c r="SLZ27" s="142"/>
      <c r="SMA27" s="142"/>
      <c r="SMB27" s="142"/>
      <c r="SMC27" s="142"/>
      <c r="SMD27" s="142"/>
      <c r="SME27" s="142"/>
      <c r="SMF27" s="142"/>
      <c r="SMG27" s="142"/>
      <c r="SMH27" s="142"/>
      <c r="SMI27" s="142"/>
      <c r="SMJ27" s="142"/>
      <c r="SMK27" s="142"/>
      <c r="SML27" s="142"/>
      <c r="SMM27" s="142"/>
      <c r="SMN27" s="142"/>
      <c r="SMO27" s="142"/>
      <c r="SMP27" s="142"/>
      <c r="SMQ27" s="142"/>
      <c r="SMR27" s="142"/>
      <c r="SMS27" s="142"/>
      <c r="SMT27" s="142"/>
      <c r="SMU27" s="142"/>
      <c r="SMV27" s="142"/>
      <c r="SMW27" s="142"/>
      <c r="SMX27" s="142"/>
      <c r="SMY27" s="142"/>
      <c r="SMZ27" s="142"/>
      <c r="SNA27" s="142"/>
      <c r="SNB27" s="142"/>
      <c r="SNC27" s="142"/>
      <c r="SND27" s="142"/>
      <c r="SNE27" s="142"/>
      <c r="SNF27" s="142"/>
      <c r="SNG27" s="142"/>
      <c r="SNH27" s="142"/>
      <c r="SNI27" s="142"/>
      <c r="SNJ27" s="142"/>
      <c r="SNK27" s="142"/>
      <c r="SNL27" s="142"/>
      <c r="SNM27" s="142"/>
      <c r="SNN27" s="142"/>
      <c r="SNO27" s="142"/>
      <c r="SNP27" s="142"/>
      <c r="SNQ27" s="142"/>
      <c r="SNR27" s="142"/>
      <c r="SNS27" s="142"/>
      <c r="SNT27" s="142"/>
      <c r="SNU27" s="142"/>
      <c r="SNV27" s="142"/>
      <c r="SNW27" s="142"/>
      <c r="SNX27" s="142"/>
      <c r="SNY27" s="142"/>
      <c r="SNZ27" s="142"/>
      <c r="SOA27" s="142"/>
      <c r="SOB27" s="142"/>
      <c r="SOC27" s="142"/>
      <c r="SOD27" s="142"/>
      <c r="SOE27" s="142"/>
      <c r="SOF27" s="142"/>
      <c r="SOG27" s="142"/>
      <c r="SOH27" s="142"/>
      <c r="SOI27" s="142"/>
      <c r="SOJ27" s="142"/>
      <c r="SOK27" s="142"/>
      <c r="SOL27" s="142"/>
      <c r="SOM27" s="142"/>
      <c r="SON27" s="142"/>
      <c r="SOO27" s="142"/>
      <c r="SOP27" s="142"/>
      <c r="SOQ27" s="142"/>
      <c r="SOR27" s="142"/>
      <c r="SOS27" s="142"/>
      <c r="SOT27" s="142"/>
      <c r="SOU27" s="142"/>
      <c r="SOV27" s="142"/>
      <c r="SOW27" s="142"/>
      <c r="SOX27" s="142"/>
      <c r="SOY27" s="142"/>
      <c r="SOZ27" s="142"/>
      <c r="SPA27" s="142"/>
      <c r="SPB27" s="142"/>
      <c r="SPC27" s="142"/>
      <c r="SPD27" s="142"/>
      <c r="SPE27" s="142"/>
      <c r="SPF27" s="142"/>
      <c r="SPG27" s="142"/>
      <c r="SPH27" s="142"/>
      <c r="SPI27" s="142"/>
      <c r="SPJ27" s="142"/>
      <c r="SPK27" s="142"/>
      <c r="SPL27" s="142"/>
      <c r="SPM27" s="142"/>
      <c r="SPN27" s="142"/>
      <c r="SPO27" s="142"/>
      <c r="SPP27" s="142"/>
      <c r="SPQ27" s="142"/>
      <c r="SPR27" s="142"/>
      <c r="SPS27" s="142"/>
      <c r="SPT27" s="142"/>
      <c r="SPU27" s="142"/>
      <c r="SPV27" s="142"/>
      <c r="SPW27" s="142"/>
      <c r="SPX27" s="142"/>
      <c r="SPY27" s="142"/>
      <c r="SPZ27" s="142"/>
      <c r="SQA27" s="142"/>
      <c r="SQB27" s="142"/>
      <c r="SQC27" s="142"/>
      <c r="SQD27" s="142"/>
      <c r="SQE27" s="142"/>
      <c r="SQF27" s="142"/>
      <c r="SQG27" s="142"/>
      <c r="SQH27" s="142"/>
      <c r="SQI27" s="142"/>
      <c r="SQJ27" s="142"/>
      <c r="SQK27" s="142"/>
      <c r="SQL27" s="142"/>
      <c r="SQM27" s="142"/>
      <c r="SQN27" s="142"/>
      <c r="SQO27" s="142"/>
      <c r="SQP27" s="142"/>
      <c r="SQQ27" s="142"/>
      <c r="SQR27" s="142"/>
      <c r="SQS27" s="142"/>
      <c r="SQT27" s="142"/>
      <c r="SQU27" s="142"/>
      <c r="SQV27" s="142"/>
      <c r="SQW27" s="142"/>
      <c r="SQX27" s="142"/>
      <c r="SQY27" s="142"/>
      <c r="SQZ27" s="142"/>
      <c r="SRA27" s="142"/>
      <c r="SRB27" s="142"/>
      <c r="SRC27" s="142"/>
      <c r="SRD27" s="142"/>
      <c r="SRE27" s="142"/>
      <c r="SRF27" s="142"/>
      <c r="SRG27" s="142"/>
      <c r="SRH27" s="142"/>
      <c r="SRI27" s="142"/>
      <c r="SRJ27" s="142"/>
      <c r="SRK27" s="142"/>
      <c r="SRL27" s="142"/>
      <c r="SRM27" s="142"/>
      <c r="SRN27" s="142"/>
      <c r="SRO27" s="142"/>
      <c r="SRP27" s="142"/>
      <c r="SRQ27" s="142"/>
      <c r="SRR27" s="142"/>
      <c r="SRS27" s="142"/>
      <c r="SRT27" s="142"/>
      <c r="SRU27" s="142"/>
      <c r="SRV27" s="142"/>
      <c r="SRW27" s="142"/>
      <c r="SRX27" s="142"/>
      <c r="SRY27" s="142"/>
      <c r="SRZ27" s="142"/>
      <c r="SSA27" s="142"/>
      <c r="SSB27" s="142"/>
      <c r="SSC27" s="142"/>
      <c r="SSD27" s="142"/>
      <c r="SSE27" s="142"/>
      <c r="SSF27" s="142"/>
      <c r="SSG27" s="142"/>
      <c r="SSH27" s="142"/>
      <c r="SSI27" s="142"/>
      <c r="SSJ27" s="142"/>
      <c r="SSK27" s="142"/>
      <c r="SSL27" s="142"/>
      <c r="SSM27" s="142"/>
      <c r="SSN27" s="142"/>
      <c r="SSO27" s="142"/>
      <c r="SSP27" s="142"/>
      <c r="SSQ27" s="142"/>
      <c r="SSR27" s="142"/>
      <c r="SSS27" s="142"/>
      <c r="SST27" s="142"/>
      <c r="SSU27" s="142"/>
      <c r="SSV27" s="142"/>
      <c r="SSW27" s="142"/>
      <c r="SSX27" s="142"/>
      <c r="SSY27" s="142"/>
      <c r="SSZ27" s="142"/>
      <c r="STA27" s="142"/>
      <c r="STB27" s="142"/>
      <c r="STC27" s="142"/>
      <c r="STD27" s="142"/>
      <c r="STE27" s="142"/>
      <c r="STF27" s="142"/>
      <c r="STG27" s="142"/>
      <c r="STH27" s="142"/>
      <c r="STI27" s="142"/>
      <c r="STJ27" s="142"/>
      <c r="STK27" s="142"/>
      <c r="STL27" s="142"/>
      <c r="STM27" s="142"/>
      <c r="STN27" s="142"/>
      <c r="STO27" s="142"/>
      <c r="STP27" s="142"/>
      <c r="STQ27" s="142"/>
      <c r="STR27" s="142"/>
      <c r="STS27" s="142"/>
      <c r="STT27" s="142"/>
      <c r="STU27" s="142"/>
      <c r="STV27" s="142"/>
      <c r="STW27" s="142"/>
      <c r="STX27" s="142"/>
      <c r="STY27" s="142"/>
      <c r="STZ27" s="142"/>
      <c r="SUA27" s="142"/>
      <c r="SUB27" s="142"/>
      <c r="SUC27" s="142"/>
      <c r="SUD27" s="142"/>
      <c r="SUE27" s="142"/>
      <c r="SUF27" s="142"/>
      <c r="SUG27" s="142"/>
      <c r="SUH27" s="142"/>
      <c r="SUI27" s="142"/>
      <c r="SUJ27" s="142"/>
      <c r="SUK27" s="142"/>
      <c r="SUL27" s="142"/>
      <c r="SUM27" s="142"/>
      <c r="SUN27" s="142"/>
      <c r="SUO27" s="142"/>
      <c r="SUP27" s="142"/>
      <c r="SUQ27" s="142"/>
      <c r="SUR27" s="142"/>
      <c r="SUS27" s="142"/>
      <c r="SUT27" s="142"/>
      <c r="SUU27" s="142"/>
      <c r="SUV27" s="142"/>
      <c r="SUW27" s="142"/>
      <c r="SUX27" s="142"/>
      <c r="SUY27" s="142"/>
      <c r="SUZ27" s="142"/>
      <c r="SVA27" s="142"/>
      <c r="SVB27" s="142"/>
      <c r="SVC27" s="142"/>
      <c r="SVD27" s="142"/>
      <c r="SVE27" s="142"/>
      <c r="SVF27" s="142"/>
      <c r="SVG27" s="142"/>
      <c r="SVH27" s="142"/>
      <c r="SVI27" s="142"/>
      <c r="SVJ27" s="142"/>
      <c r="SVK27" s="142"/>
      <c r="SVL27" s="142"/>
      <c r="SVM27" s="142"/>
      <c r="SVN27" s="142"/>
      <c r="SVO27" s="142"/>
      <c r="SVP27" s="142"/>
      <c r="SVQ27" s="142"/>
      <c r="SVR27" s="142"/>
      <c r="SVS27" s="142"/>
      <c r="SVT27" s="142"/>
      <c r="SVU27" s="142"/>
      <c r="SVV27" s="142"/>
      <c r="SVW27" s="142"/>
      <c r="SVX27" s="142"/>
      <c r="SVY27" s="142"/>
      <c r="SVZ27" s="142"/>
      <c r="SWA27" s="142"/>
      <c r="SWB27" s="142"/>
      <c r="SWC27" s="142"/>
      <c r="SWD27" s="142"/>
      <c r="SWE27" s="142"/>
      <c r="SWF27" s="142"/>
      <c r="SWG27" s="142"/>
      <c r="SWH27" s="142"/>
      <c r="SWI27" s="142"/>
      <c r="SWJ27" s="142"/>
      <c r="SWK27" s="142"/>
      <c r="SWL27" s="142"/>
      <c r="SWM27" s="142"/>
      <c r="SWN27" s="142"/>
      <c r="SWO27" s="142"/>
      <c r="SWP27" s="142"/>
      <c r="SWQ27" s="142"/>
      <c r="SWR27" s="142"/>
      <c r="SWS27" s="142"/>
      <c r="SWT27" s="142"/>
      <c r="SWU27" s="142"/>
      <c r="SWV27" s="142"/>
      <c r="SWW27" s="142"/>
      <c r="SWX27" s="142"/>
      <c r="SWY27" s="142"/>
      <c r="SWZ27" s="142"/>
      <c r="SXA27" s="142"/>
      <c r="SXB27" s="142"/>
      <c r="SXC27" s="142"/>
      <c r="SXD27" s="142"/>
      <c r="SXE27" s="142"/>
      <c r="SXF27" s="142"/>
      <c r="SXG27" s="142"/>
      <c r="SXH27" s="142"/>
      <c r="SXI27" s="142"/>
      <c r="SXJ27" s="142"/>
      <c r="SXK27" s="142"/>
      <c r="SXL27" s="142"/>
      <c r="SXM27" s="142"/>
      <c r="SXN27" s="142"/>
      <c r="SXO27" s="142"/>
      <c r="SXP27" s="142"/>
      <c r="SXQ27" s="142"/>
      <c r="SXR27" s="142"/>
      <c r="SXS27" s="142"/>
      <c r="SXT27" s="142"/>
      <c r="SXU27" s="142"/>
      <c r="SXV27" s="142"/>
      <c r="SXW27" s="142"/>
      <c r="SXX27" s="142"/>
      <c r="SXY27" s="142"/>
      <c r="SXZ27" s="142"/>
      <c r="SYA27" s="142"/>
      <c r="SYB27" s="142"/>
      <c r="SYC27" s="142"/>
      <c r="SYD27" s="142"/>
      <c r="SYE27" s="142"/>
      <c r="SYF27" s="142"/>
      <c r="SYG27" s="142"/>
      <c r="SYH27" s="142"/>
      <c r="SYI27" s="142"/>
      <c r="SYJ27" s="142"/>
      <c r="SYK27" s="142"/>
      <c r="SYL27" s="142"/>
      <c r="SYM27" s="142"/>
      <c r="SYN27" s="142"/>
      <c r="SYO27" s="142"/>
      <c r="SYP27" s="142"/>
      <c r="SYQ27" s="142"/>
      <c r="SYR27" s="142"/>
      <c r="SYS27" s="142"/>
      <c r="SYT27" s="142"/>
      <c r="SYU27" s="142"/>
      <c r="SYV27" s="142"/>
      <c r="SYW27" s="142"/>
      <c r="SYX27" s="142"/>
      <c r="SYY27" s="142"/>
      <c r="SYZ27" s="142"/>
      <c r="SZA27" s="142"/>
      <c r="SZB27" s="142"/>
      <c r="SZC27" s="142"/>
      <c r="SZD27" s="142"/>
      <c r="SZE27" s="142"/>
      <c r="SZF27" s="142"/>
      <c r="SZG27" s="142"/>
      <c r="SZH27" s="142"/>
      <c r="SZI27" s="142"/>
      <c r="SZJ27" s="142"/>
      <c r="SZK27" s="142"/>
      <c r="SZL27" s="142"/>
      <c r="SZM27" s="142"/>
      <c r="SZN27" s="142"/>
      <c r="SZO27" s="142"/>
      <c r="SZP27" s="142"/>
      <c r="SZQ27" s="142"/>
      <c r="SZR27" s="142"/>
      <c r="SZS27" s="142"/>
      <c r="SZT27" s="142"/>
      <c r="SZU27" s="142"/>
      <c r="SZV27" s="142"/>
      <c r="SZW27" s="142"/>
      <c r="SZX27" s="142"/>
      <c r="SZY27" s="142"/>
      <c r="SZZ27" s="142"/>
      <c r="TAA27" s="142"/>
      <c r="TAB27" s="142"/>
      <c r="TAC27" s="142"/>
      <c r="TAD27" s="142"/>
      <c r="TAE27" s="142"/>
      <c r="TAF27" s="142"/>
      <c r="TAG27" s="142"/>
      <c r="TAH27" s="142"/>
      <c r="TAI27" s="142"/>
      <c r="TAJ27" s="142"/>
      <c r="TAK27" s="142"/>
      <c r="TAL27" s="142"/>
      <c r="TAM27" s="142"/>
      <c r="TAN27" s="142"/>
      <c r="TAO27" s="142"/>
      <c r="TAP27" s="142"/>
      <c r="TAQ27" s="142"/>
      <c r="TAR27" s="142"/>
      <c r="TAS27" s="142"/>
      <c r="TAT27" s="142"/>
      <c r="TAU27" s="142"/>
      <c r="TAV27" s="142"/>
      <c r="TAW27" s="142"/>
      <c r="TAX27" s="142"/>
      <c r="TAY27" s="142"/>
      <c r="TAZ27" s="142"/>
      <c r="TBA27" s="142"/>
      <c r="TBB27" s="142"/>
      <c r="TBC27" s="142"/>
      <c r="TBD27" s="142"/>
      <c r="TBE27" s="142"/>
      <c r="TBF27" s="142"/>
      <c r="TBG27" s="142"/>
      <c r="TBH27" s="142"/>
      <c r="TBI27" s="142"/>
      <c r="TBJ27" s="142"/>
      <c r="TBK27" s="142"/>
      <c r="TBL27" s="142"/>
      <c r="TBM27" s="142"/>
      <c r="TBN27" s="142"/>
      <c r="TBO27" s="142"/>
      <c r="TBP27" s="142"/>
      <c r="TBQ27" s="142"/>
      <c r="TBR27" s="142"/>
      <c r="TBS27" s="142"/>
      <c r="TBT27" s="142"/>
      <c r="TBU27" s="142"/>
      <c r="TBV27" s="142"/>
      <c r="TBW27" s="142"/>
      <c r="TBX27" s="142"/>
      <c r="TBY27" s="142"/>
      <c r="TBZ27" s="142"/>
      <c r="TCA27" s="142"/>
      <c r="TCB27" s="142"/>
      <c r="TCC27" s="142"/>
      <c r="TCD27" s="142"/>
      <c r="TCE27" s="142"/>
      <c r="TCF27" s="142"/>
      <c r="TCG27" s="142"/>
      <c r="TCH27" s="142"/>
      <c r="TCI27" s="142"/>
      <c r="TCJ27" s="142"/>
      <c r="TCK27" s="142"/>
      <c r="TCL27" s="142"/>
      <c r="TCM27" s="142"/>
      <c r="TCN27" s="142"/>
      <c r="TCO27" s="142"/>
      <c r="TCP27" s="142"/>
      <c r="TCQ27" s="142"/>
      <c r="TCR27" s="142"/>
      <c r="TCS27" s="142"/>
      <c r="TCT27" s="142"/>
      <c r="TCU27" s="142"/>
      <c r="TCV27" s="142"/>
      <c r="TCW27" s="142"/>
      <c r="TCX27" s="142"/>
      <c r="TCY27" s="142"/>
      <c r="TCZ27" s="142"/>
      <c r="TDA27" s="142"/>
      <c r="TDB27" s="142"/>
      <c r="TDC27" s="142"/>
      <c r="TDD27" s="142"/>
      <c r="TDE27" s="142"/>
      <c r="TDF27" s="142"/>
      <c r="TDG27" s="142"/>
      <c r="TDH27" s="142"/>
      <c r="TDI27" s="142"/>
      <c r="TDJ27" s="142"/>
      <c r="TDK27" s="142"/>
      <c r="TDL27" s="142"/>
      <c r="TDM27" s="142"/>
      <c r="TDN27" s="142"/>
      <c r="TDO27" s="142"/>
      <c r="TDP27" s="142"/>
      <c r="TDQ27" s="142"/>
      <c r="TDR27" s="142"/>
      <c r="TDS27" s="142"/>
      <c r="TDT27" s="142"/>
      <c r="TDU27" s="142"/>
      <c r="TDV27" s="142"/>
      <c r="TDW27" s="142"/>
      <c r="TDX27" s="142"/>
      <c r="TDY27" s="142"/>
      <c r="TDZ27" s="142"/>
      <c r="TEA27" s="142"/>
      <c r="TEB27" s="142"/>
      <c r="TEC27" s="142"/>
      <c r="TED27" s="142"/>
      <c r="TEE27" s="142"/>
      <c r="TEF27" s="142"/>
      <c r="TEG27" s="142"/>
      <c r="TEH27" s="142"/>
      <c r="TEI27" s="142"/>
      <c r="TEJ27" s="142"/>
      <c r="TEK27" s="142"/>
      <c r="TEL27" s="142"/>
      <c r="TEM27" s="142"/>
      <c r="TEN27" s="142"/>
      <c r="TEO27" s="142"/>
      <c r="TEP27" s="142"/>
      <c r="TEQ27" s="142"/>
      <c r="TER27" s="142"/>
      <c r="TES27" s="142"/>
      <c r="TET27" s="142"/>
      <c r="TEU27" s="142"/>
      <c r="TEV27" s="142"/>
      <c r="TEW27" s="142"/>
      <c r="TEX27" s="142"/>
      <c r="TEY27" s="142"/>
      <c r="TEZ27" s="142"/>
      <c r="TFA27" s="142"/>
      <c r="TFB27" s="142"/>
      <c r="TFC27" s="142"/>
      <c r="TFD27" s="142"/>
      <c r="TFE27" s="142"/>
      <c r="TFF27" s="142"/>
      <c r="TFG27" s="142"/>
      <c r="TFH27" s="142"/>
      <c r="TFI27" s="142"/>
      <c r="TFJ27" s="142"/>
      <c r="TFK27" s="142"/>
      <c r="TFL27" s="142"/>
      <c r="TFM27" s="142"/>
      <c r="TFN27" s="142"/>
      <c r="TFO27" s="142"/>
      <c r="TFP27" s="142"/>
      <c r="TFQ27" s="142"/>
      <c r="TFR27" s="142"/>
      <c r="TFS27" s="142"/>
      <c r="TFT27" s="142"/>
      <c r="TFU27" s="142"/>
      <c r="TFV27" s="142"/>
      <c r="TFW27" s="142"/>
      <c r="TFX27" s="142"/>
      <c r="TFY27" s="142"/>
      <c r="TFZ27" s="142"/>
      <c r="TGA27" s="142"/>
      <c r="TGB27" s="142"/>
      <c r="TGC27" s="142"/>
      <c r="TGD27" s="142"/>
      <c r="TGE27" s="142"/>
      <c r="TGF27" s="142"/>
      <c r="TGG27" s="142"/>
      <c r="TGH27" s="142"/>
      <c r="TGI27" s="142"/>
      <c r="TGJ27" s="142"/>
      <c r="TGK27" s="142"/>
      <c r="TGL27" s="142"/>
      <c r="TGM27" s="142"/>
      <c r="TGN27" s="142"/>
      <c r="TGO27" s="142"/>
      <c r="TGP27" s="142"/>
      <c r="TGQ27" s="142"/>
      <c r="TGR27" s="142"/>
      <c r="TGS27" s="142"/>
      <c r="TGT27" s="142"/>
      <c r="TGU27" s="142"/>
      <c r="TGV27" s="142"/>
      <c r="TGW27" s="142"/>
      <c r="TGX27" s="142"/>
      <c r="TGY27" s="142"/>
      <c r="TGZ27" s="142"/>
      <c r="THA27" s="142"/>
      <c r="THB27" s="142"/>
      <c r="THC27" s="142"/>
      <c r="THD27" s="142"/>
      <c r="THE27" s="142"/>
      <c r="THF27" s="142"/>
      <c r="THG27" s="142"/>
      <c r="THH27" s="142"/>
      <c r="THI27" s="142"/>
      <c r="THJ27" s="142"/>
      <c r="THK27" s="142"/>
      <c r="THL27" s="142"/>
      <c r="THM27" s="142"/>
      <c r="THN27" s="142"/>
      <c r="THO27" s="142"/>
      <c r="THP27" s="142"/>
      <c r="THQ27" s="142"/>
      <c r="THR27" s="142"/>
      <c r="THS27" s="142"/>
      <c r="THT27" s="142"/>
      <c r="THU27" s="142"/>
      <c r="THV27" s="142"/>
      <c r="THW27" s="142"/>
      <c r="THX27" s="142"/>
      <c r="THY27" s="142"/>
      <c r="THZ27" s="142"/>
      <c r="TIA27" s="142"/>
      <c r="TIB27" s="142"/>
      <c r="TIC27" s="142"/>
      <c r="TID27" s="142"/>
      <c r="TIE27" s="142"/>
      <c r="TIF27" s="142"/>
      <c r="TIG27" s="142"/>
      <c r="TIH27" s="142"/>
      <c r="TII27" s="142"/>
      <c r="TIJ27" s="142"/>
      <c r="TIK27" s="142"/>
      <c r="TIL27" s="142"/>
      <c r="TIM27" s="142"/>
      <c r="TIN27" s="142"/>
      <c r="TIO27" s="142"/>
      <c r="TIP27" s="142"/>
      <c r="TIQ27" s="142"/>
      <c r="TIR27" s="142"/>
      <c r="TIS27" s="142"/>
      <c r="TIT27" s="142"/>
      <c r="TIU27" s="142"/>
      <c r="TIV27" s="142"/>
      <c r="TIW27" s="142"/>
      <c r="TIX27" s="142"/>
      <c r="TIY27" s="142"/>
      <c r="TIZ27" s="142"/>
      <c r="TJA27" s="142"/>
      <c r="TJB27" s="142"/>
      <c r="TJC27" s="142"/>
      <c r="TJD27" s="142"/>
      <c r="TJE27" s="142"/>
      <c r="TJF27" s="142"/>
      <c r="TJG27" s="142"/>
      <c r="TJH27" s="142"/>
      <c r="TJI27" s="142"/>
      <c r="TJJ27" s="142"/>
      <c r="TJK27" s="142"/>
      <c r="TJL27" s="142"/>
      <c r="TJM27" s="142"/>
      <c r="TJN27" s="142"/>
      <c r="TJO27" s="142"/>
      <c r="TJP27" s="142"/>
      <c r="TJQ27" s="142"/>
      <c r="TJR27" s="142"/>
      <c r="TJS27" s="142"/>
      <c r="TJT27" s="142"/>
      <c r="TJU27" s="142"/>
      <c r="TJV27" s="142"/>
      <c r="TJW27" s="142"/>
      <c r="TJX27" s="142"/>
      <c r="TJY27" s="142"/>
      <c r="TJZ27" s="142"/>
      <c r="TKA27" s="142"/>
      <c r="TKB27" s="142"/>
      <c r="TKC27" s="142"/>
      <c r="TKD27" s="142"/>
      <c r="TKE27" s="142"/>
      <c r="TKF27" s="142"/>
      <c r="TKG27" s="142"/>
      <c r="TKH27" s="142"/>
      <c r="TKI27" s="142"/>
      <c r="TKJ27" s="142"/>
      <c r="TKK27" s="142"/>
      <c r="TKL27" s="142"/>
      <c r="TKM27" s="142"/>
      <c r="TKN27" s="142"/>
      <c r="TKO27" s="142"/>
      <c r="TKP27" s="142"/>
      <c r="TKQ27" s="142"/>
      <c r="TKR27" s="142"/>
      <c r="TKS27" s="142"/>
      <c r="TKT27" s="142"/>
      <c r="TKU27" s="142"/>
      <c r="TKV27" s="142"/>
      <c r="TKW27" s="142"/>
      <c r="TKX27" s="142"/>
      <c r="TKY27" s="142"/>
      <c r="TKZ27" s="142"/>
      <c r="TLA27" s="142"/>
      <c r="TLB27" s="142"/>
      <c r="TLC27" s="142"/>
      <c r="TLD27" s="142"/>
      <c r="TLE27" s="142"/>
      <c r="TLF27" s="142"/>
      <c r="TLG27" s="142"/>
      <c r="TLH27" s="142"/>
      <c r="TLI27" s="142"/>
      <c r="TLJ27" s="142"/>
      <c r="TLK27" s="142"/>
      <c r="TLL27" s="142"/>
      <c r="TLM27" s="142"/>
      <c r="TLN27" s="142"/>
      <c r="TLO27" s="142"/>
      <c r="TLP27" s="142"/>
      <c r="TLQ27" s="142"/>
      <c r="TLR27" s="142"/>
      <c r="TLS27" s="142"/>
      <c r="TLT27" s="142"/>
      <c r="TLU27" s="142"/>
      <c r="TLV27" s="142"/>
      <c r="TLW27" s="142"/>
      <c r="TLX27" s="142"/>
      <c r="TLY27" s="142"/>
      <c r="TLZ27" s="142"/>
      <c r="TMA27" s="142"/>
      <c r="TMB27" s="142"/>
      <c r="TMC27" s="142"/>
      <c r="TMD27" s="142"/>
      <c r="TME27" s="142"/>
      <c r="TMF27" s="142"/>
      <c r="TMG27" s="142"/>
      <c r="TMH27" s="142"/>
      <c r="TMI27" s="142"/>
      <c r="TMJ27" s="142"/>
      <c r="TMK27" s="142"/>
      <c r="TML27" s="142"/>
      <c r="TMM27" s="142"/>
      <c r="TMN27" s="142"/>
      <c r="TMO27" s="142"/>
      <c r="TMP27" s="142"/>
      <c r="TMQ27" s="142"/>
      <c r="TMR27" s="142"/>
      <c r="TMS27" s="142"/>
      <c r="TMT27" s="142"/>
      <c r="TMU27" s="142"/>
      <c r="TMV27" s="142"/>
      <c r="TMW27" s="142"/>
      <c r="TMX27" s="142"/>
      <c r="TMY27" s="142"/>
      <c r="TMZ27" s="142"/>
      <c r="TNA27" s="142"/>
      <c r="TNB27" s="142"/>
      <c r="TNC27" s="142"/>
      <c r="TND27" s="142"/>
      <c r="TNE27" s="142"/>
      <c r="TNF27" s="142"/>
      <c r="TNG27" s="142"/>
      <c r="TNH27" s="142"/>
      <c r="TNI27" s="142"/>
      <c r="TNJ27" s="142"/>
      <c r="TNK27" s="142"/>
      <c r="TNL27" s="142"/>
      <c r="TNM27" s="142"/>
      <c r="TNN27" s="142"/>
      <c r="TNO27" s="142"/>
      <c r="TNP27" s="142"/>
      <c r="TNQ27" s="142"/>
      <c r="TNR27" s="142"/>
      <c r="TNS27" s="142"/>
      <c r="TNT27" s="142"/>
      <c r="TNU27" s="142"/>
      <c r="TNV27" s="142"/>
      <c r="TNW27" s="142"/>
      <c r="TNX27" s="142"/>
      <c r="TNY27" s="142"/>
      <c r="TNZ27" s="142"/>
      <c r="TOA27" s="142"/>
      <c r="TOB27" s="142"/>
      <c r="TOC27" s="142"/>
      <c r="TOD27" s="142"/>
      <c r="TOE27" s="142"/>
      <c r="TOF27" s="142"/>
      <c r="TOG27" s="142"/>
      <c r="TOH27" s="142"/>
      <c r="TOI27" s="142"/>
      <c r="TOJ27" s="142"/>
      <c r="TOK27" s="142"/>
      <c r="TOL27" s="142"/>
      <c r="TOM27" s="142"/>
      <c r="TON27" s="142"/>
      <c r="TOO27" s="142"/>
      <c r="TOP27" s="142"/>
      <c r="TOQ27" s="142"/>
      <c r="TOR27" s="142"/>
      <c r="TOS27" s="142"/>
      <c r="TOT27" s="142"/>
      <c r="TOU27" s="142"/>
      <c r="TOV27" s="142"/>
      <c r="TOW27" s="142"/>
      <c r="TOX27" s="142"/>
      <c r="TOY27" s="142"/>
      <c r="TOZ27" s="142"/>
      <c r="TPA27" s="142"/>
      <c r="TPB27" s="142"/>
      <c r="TPC27" s="142"/>
      <c r="TPD27" s="142"/>
      <c r="TPE27" s="142"/>
      <c r="TPF27" s="142"/>
      <c r="TPG27" s="142"/>
      <c r="TPH27" s="142"/>
      <c r="TPI27" s="142"/>
      <c r="TPJ27" s="142"/>
      <c r="TPK27" s="142"/>
      <c r="TPL27" s="142"/>
      <c r="TPM27" s="142"/>
      <c r="TPN27" s="142"/>
      <c r="TPO27" s="142"/>
      <c r="TPP27" s="142"/>
      <c r="TPQ27" s="142"/>
      <c r="TPR27" s="142"/>
      <c r="TPS27" s="142"/>
      <c r="TPT27" s="142"/>
      <c r="TPU27" s="142"/>
      <c r="TPV27" s="142"/>
      <c r="TPW27" s="142"/>
      <c r="TPX27" s="142"/>
      <c r="TPY27" s="142"/>
      <c r="TPZ27" s="142"/>
      <c r="TQA27" s="142"/>
      <c r="TQB27" s="142"/>
      <c r="TQC27" s="142"/>
      <c r="TQD27" s="142"/>
      <c r="TQE27" s="142"/>
      <c r="TQF27" s="142"/>
      <c r="TQG27" s="142"/>
      <c r="TQH27" s="142"/>
      <c r="TQI27" s="142"/>
      <c r="TQJ27" s="142"/>
      <c r="TQK27" s="142"/>
      <c r="TQL27" s="142"/>
      <c r="TQM27" s="142"/>
      <c r="TQN27" s="142"/>
      <c r="TQO27" s="142"/>
      <c r="TQP27" s="142"/>
      <c r="TQQ27" s="142"/>
      <c r="TQR27" s="142"/>
      <c r="TQS27" s="142"/>
      <c r="TQT27" s="142"/>
      <c r="TQU27" s="142"/>
      <c r="TQV27" s="142"/>
      <c r="TQW27" s="142"/>
      <c r="TQX27" s="142"/>
      <c r="TQY27" s="142"/>
      <c r="TQZ27" s="142"/>
      <c r="TRA27" s="142"/>
      <c r="TRB27" s="142"/>
      <c r="TRC27" s="142"/>
      <c r="TRD27" s="142"/>
      <c r="TRE27" s="142"/>
      <c r="TRF27" s="142"/>
      <c r="TRG27" s="142"/>
      <c r="TRH27" s="142"/>
      <c r="TRI27" s="142"/>
      <c r="TRJ27" s="142"/>
      <c r="TRK27" s="142"/>
      <c r="TRL27" s="142"/>
      <c r="TRM27" s="142"/>
      <c r="TRN27" s="142"/>
      <c r="TRO27" s="142"/>
      <c r="TRP27" s="142"/>
      <c r="TRQ27" s="142"/>
      <c r="TRR27" s="142"/>
      <c r="TRS27" s="142"/>
      <c r="TRT27" s="142"/>
      <c r="TRU27" s="142"/>
      <c r="TRV27" s="142"/>
      <c r="TRW27" s="142"/>
      <c r="TRX27" s="142"/>
      <c r="TRY27" s="142"/>
      <c r="TRZ27" s="142"/>
      <c r="TSA27" s="142"/>
      <c r="TSB27" s="142"/>
      <c r="TSC27" s="142"/>
      <c r="TSD27" s="142"/>
      <c r="TSE27" s="142"/>
      <c r="TSF27" s="142"/>
      <c r="TSG27" s="142"/>
      <c r="TSH27" s="142"/>
      <c r="TSI27" s="142"/>
      <c r="TSJ27" s="142"/>
      <c r="TSK27" s="142"/>
      <c r="TSL27" s="142"/>
      <c r="TSM27" s="142"/>
      <c r="TSN27" s="142"/>
      <c r="TSO27" s="142"/>
      <c r="TSP27" s="142"/>
      <c r="TSQ27" s="142"/>
      <c r="TSR27" s="142"/>
      <c r="TSS27" s="142"/>
      <c r="TST27" s="142"/>
      <c r="TSU27" s="142"/>
      <c r="TSV27" s="142"/>
      <c r="TSW27" s="142"/>
      <c r="TSX27" s="142"/>
      <c r="TSY27" s="142"/>
      <c r="TSZ27" s="142"/>
      <c r="TTA27" s="142"/>
      <c r="TTB27" s="142"/>
      <c r="TTC27" s="142"/>
      <c r="TTD27" s="142"/>
      <c r="TTE27" s="142"/>
      <c r="TTF27" s="142"/>
      <c r="TTG27" s="142"/>
      <c r="TTH27" s="142"/>
      <c r="TTI27" s="142"/>
      <c r="TTJ27" s="142"/>
      <c r="TTK27" s="142"/>
      <c r="TTL27" s="142"/>
      <c r="TTM27" s="142"/>
      <c r="TTN27" s="142"/>
      <c r="TTO27" s="142"/>
      <c r="TTP27" s="142"/>
      <c r="TTQ27" s="142"/>
      <c r="TTR27" s="142"/>
      <c r="TTS27" s="142"/>
      <c r="TTT27" s="142"/>
      <c r="TTU27" s="142"/>
      <c r="TTV27" s="142"/>
      <c r="TTW27" s="142"/>
      <c r="TTX27" s="142"/>
      <c r="TTY27" s="142"/>
      <c r="TTZ27" s="142"/>
      <c r="TUA27" s="142"/>
      <c r="TUB27" s="142"/>
      <c r="TUC27" s="142"/>
      <c r="TUD27" s="142"/>
      <c r="TUE27" s="142"/>
      <c r="TUF27" s="142"/>
      <c r="TUG27" s="142"/>
      <c r="TUH27" s="142"/>
      <c r="TUI27" s="142"/>
      <c r="TUJ27" s="142"/>
      <c r="TUK27" s="142"/>
      <c r="TUL27" s="142"/>
      <c r="TUM27" s="142"/>
      <c r="TUN27" s="142"/>
      <c r="TUO27" s="142"/>
      <c r="TUP27" s="142"/>
      <c r="TUQ27" s="142"/>
      <c r="TUR27" s="142"/>
      <c r="TUS27" s="142"/>
      <c r="TUT27" s="142"/>
      <c r="TUU27" s="142"/>
      <c r="TUV27" s="142"/>
      <c r="TUW27" s="142"/>
      <c r="TUX27" s="142"/>
      <c r="TUY27" s="142"/>
      <c r="TUZ27" s="142"/>
      <c r="TVA27" s="142"/>
      <c r="TVB27" s="142"/>
      <c r="TVC27" s="142"/>
      <c r="TVD27" s="142"/>
      <c r="TVE27" s="142"/>
      <c r="TVF27" s="142"/>
      <c r="TVG27" s="142"/>
      <c r="TVH27" s="142"/>
      <c r="TVI27" s="142"/>
      <c r="TVJ27" s="142"/>
      <c r="TVK27" s="142"/>
      <c r="TVL27" s="142"/>
      <c r="TVM27" s="142"/>
      <c r="TVN27" s="142"/>
      <c r="TVO27" s="142"/>
      <c r="TVP27" s="142"/>
      <c r="TVQ27" s="142"/>
      <c r="TVR27" s="142"/>
      <c r="TVS27" s="142"/>
      <c r="TVT27" s="142"/>
      <c r="TVU27" s="142"/>
      <c r="TVV27" s="142"/>
      <c r="TVW27" s="142"/>
      <c r="TVX27" s="142"/>
      <c r="TVY27" s="142"/>
      <c r="TVZ27" s="142"/>
      <c r="TWA27" s="142"/>
      <c r="TWB27" s="142"/>
      <c r="TWC27" s="142"/>
      <c r="TWD27" s="142"/>
      <c r="TWE27" s="142"/>
      <c r="TWF27" s="142"/>
      <c r="TWG27" s="142"/>
      <c r="TWH27" s="142"/>
      <c r="TWI27" s="142"/>
      <c r="TWJ27" s="142"/>
      <c r="TWK27" s="142"/>
      <c r="TWL27" s="142"/>
      <c r="TWM27" s="142"/>
      <c r="TWN27" s="142"/>
      <c r="TWO27" s="142"/>
      <c r="TWP27" s="142"/>
      <c r="TWQ27" s="142"/>
      <c r="TWR27" s="142"/>
      <c r="TWS27" s="142"/>
      <c r="TWT27" s="142"/>
      <c r="TWU27" s="142"/>
      <c r="TWV27" s="142"/>
      <c r="TWW27" s="142"/>
      <c r="TWX27" s="142"/>
      <c r="TWY27" s="142"/>
      <c r="TWZ27" s="142"/>
      <c r="TXA27" s="142"/>
      <c r="TXB27" s="142"/>
      <c r="TXC27" s="142"/>
      <c r="TXD27" s="142"/>
      <c r="TXE27" s="142"/>
      <c r="TXF27" s="142"/>
      <c r="TXG27" s="142"/>
      <c r="TXH27" s="142"/>
      <c r="TXI27" s="142"/>
      <c r="TXJ27" s="142"/>
      <c r="TXK27" s="142"/>
      <c r="TXL27" s="142"/>
      <c r="TXM27" s="142"/>
      <c r="TXN27" s="142"/>
      <c r="TXO27" s="142"/>
      <c r="TXP27" s="142"/>
      <c r="TXQ27" s="142"/>
      <c r="TXR27" s="142"/>
      <c r="TXS27" s="142"/>
      <c r="TXT27" s="142"/>
      <c r="TXU27" s="142"/>
      <c r="TXV27" s="142"/>
      <c r="TXW27" s="142"/>
      <c r="TXX27" s="142"/>
      <c r="TXY27" s="142"/>
      <c r="TXZ27" s="142"/>
      <c r="TYA27" s="142"/>
      <c r="TYB27" s="142"/>
      <c r="TYC27" s="142"/>
      <c r="TYD27" s="142"/>
      <c r="TYE27" s="142"/>
      <c r="TYF27" s="142"/>
      <c r="TYG27" s="142"/>
      <c r="TYH27" s="142"/>
      <c r="TYI27" s="142"/>
      <c r="TYJ27" s="142"/>
      <c r="TYK27" s="142"/>
      <c r="TYL27" s="142"/>
      <c r="TYM27" s="142"/>
      <c r="TYN27" s="142"/>
      <c r="TYO27" s="142"/>
      <c r="TYP27" s="142"/>
      <c r="TYQ27" s="142"/>
      <c r="TYR27" s="142"/>
      <c r="TYS27" s="142"/>
      <c r="TYT27" s="142"/>
      <c r="TYU27" s="142"/>
      <c r="TYV27" s="142"/>
      <c r="TYW27" s="142"/>
      <c r="TYX27" s="142"/>
      <c r="TYY27" s="142"/>
      <c r="TYZ27" s="142"/>
      <c r="TZA27" s="142"/>
      <c r="TZB27" s="142"/>
      <c r="TZC27" s="142"/>
      <c r="TZD27" s="142"/>
      <c r="TZE27" s="142"/>
      <c r="TZF27" s="142"/>
      <c r="TZG27" s="142"/>
      <c r="TZH27" s="142"/>
      <c r="TZI27" s="142"/>
      <c r="TZJ27" s="142"/>
      <c r="TZK27" s="142"/>
      <c r="TZL27" s="142"/>
      <c r="TZM27" s="142"/>
      <c r="TZN27" s="142"/>
      <c r="TZO27" s="142"/>
      <c r="TZP27" s="142"/>
      <c r="TZQ27" s="142"/>
      <c r="TZR27" s="142"/>
      <c r="TZS27" s="142"/>
      <c r="TZT27" s="142"/>
      <c r="TZU27" s="142"/>
      <c r="TZV27" s="142"/>
      <c r="TZW27" s="142"/>
      <c r="TZX27" s="142"/>
      <c r="TZY27" s="142"/>
      <c r="TZZ27" s="142"/>
      <c r="UAA27" s="142"/>
      <c r="UAB27" s="142"/>
      <c r="UAC27" s="142"/>
      <c r="UAD27" s="142"/>
      <c r="UAE27" s="142"/>
      <c r="UAF27" s="142"/>
      <c r="UAG27" s="142"/>
      <c r="UAH27" s="142"/>
      <c r="UAI27" s="142"/>
      <c r="UAJ27" s="142"/>
      <c r="UAK27" s="142"/>
      <c r="UAL27" s="142"/>
      <c r="UAM27" s="142"/>
      <c r="UAN27" s="142"/>
      <c r="UAO27" s="142"/>
      <c r="UAP27" s="142"/>
      <c r="UAQ27" s="142"/>
      <c r="UAR27" s="142"/>
      <c r="UAS27" s="142"/>
      <c r="UAT27" s="142"/>
      <c r="UAU27" s="142"/>
      <c r="UAV27" s="142"/>
      <c r="UAW27" s="142"/>
      <c r="UAX27" s="142"/>
      <c r="UAY27" s="142"/>
      <c r="UAZ27" s="142"/>
      <c r="UBA27" s="142"/>
      <c r="UBB27" s="142"/>
      <c r="UBC27" s="142"/>
      <c r="UBD27" s="142"/>
      <c r="UBE27" s="142"/>
      <c r="UBF27" s="142"/>
      <c r="UBG27" s="142"/>
      <c r="UBH27" s="142"/>
      <c r="UBI27" s="142"/>
      <c r="UBJ27" s="142"/>
      <c r="UBK27" s="142"/>
      <c r="UBL27" s="142"/>
      <c r="UBM27" s="142"/>
      <c r="UBN27" s="142"/>
      <c r="UBO27" s="142"/>
      <c r="UBP27" s="142"/>
      <c r="UBQ27" s="142"/>
      <c r="UBR27" s="142"/>
      <c r="UBS27" s="142"/>
      <c r="UBT27" s="142"/>
      <c r="UBU27" s="142"/>
      <c r="UBV27" s="142"/>
      <c r="UBW27" s="142"/>
      <c r="UBX27" s="142"/>
      <c r="UBY27" s="142"/>
      <c r="UBZ27" s="142"/>
      <c r="UCA27" s="142"/>
      <c r="UCB27" s="142"/>
      <c r="UCC27" s="142"/>
      <c r="UCD27" s="142"/>
      <c r="UCE27" s="142"/>
      <c r="UCF27" s="142"/>
      <c r="UCG27" s="142"/>
      <c r="UCH27" s="142"/>
      <c r="UCI27" s="142"/>
      <c r="UCJ27" s="142"/>
      <c r="UCK27" s="142"/>
      <c r="UCL27" s="142"/>
      <c r="UCM27" s="142"/>
      <c r="UCN27" s="142"/>
      <c r="UCO27" s="142"/>
      <c r="UCP27" s="142"/>
      <c r="UCQ27" s="142"/>
      <c r="UCR27" s="142"/>
      <c r="UCS27" s="142"/>
      <c r="UCT27" s="142"/>
      <c r="UCU27" s="142"/>
      <c r="UCV27" s="142"/>
      <c r="UCW27" s="142"/>
      <c r="UCX27" s="142"/>
      <c r="UCY27" s="142"/>
      <c r="UCZ27" s="142"/>
      <c r="UDA27" s="142"/>
      <c r="UDB27" s="142"/>
      <c r="UDC27" s="142"/>
      <c r="UDD27" s="142"/>
      <c r="UDE27" s="142"/>
      <c r="UDF27" s="142"/>
      <c r="UDG27" s="142"/>
      <c r="UDH27" s="142"/>
      <c r="UDI27" s="142"/>
      <c r="UDJ27" s="142"/>
      <c r="UDK27" s="142"/>
      <c r="UDL27" s="142"/>
      <c r="UDM27" s="142"/>
      <c r="UDN27" s="142"/>
      <c r="UDO27" s="142"/>
      <c r="UDP27" s="142"/>
      <c r="UDQ27" s="142"/>
      <c r="UDR27" s="142"/>
      <c r="UDS27" s="142"/>
      <c r="UDT27" s="142"/>
      <c r="UDU27" s="142"/>
      <c r="UDV27" s="142"/>
      <c r="UDW27" s="142"/>
      <c r="UDX27" s="142"/>
      <c r="UDY27" s="142"/>
      <c r="UDZ27" s="142"/>
      <c r="UEA27" s="142"/>
      <c r="UEB27" s="142"/>
      <c r="UEC27" s="142"/>
      <c r="UED27" s="142"/>
      <c r="UEE27" s="142"/>
      <c r="UEF27" s="142"/>
      <c r="UEG27" s="142"/>
      <c r="UEH27" s="142"/>
      <c r="UEI27" s="142"/>
      <c r="UEJ27" s="142"/>
      <c r="UEK27" s="142"/>
      <c r="UEL27" s="142"/>
      <c r="UEM27" s="142"/>
      <c r="UEN27" s="142"/>
      <c r="UEO27" s="142"/>
      <c r="UEP27" s="142"/>
      <c r="UEQ27" s="142"/>
      <c r="UER27" s="142"/>
      <c r="UES27" s="142"/>
      <c r="UET27" s="142"/>
      <c r="UEU27" s="142"/>
      <c r="UEV27" s="142"/>
      <c r="UEW27" s="142"/>
      <c r="UEX27" s="142"/>
      <c r="UEY27" s="142"/>
      <c r="UEZ27" s="142"/>
      <c r="UFA27" s="142"/>
      <c r="UFB27" s="142"/>
      <c r="UFC27" s="142"/>
      <c r="UFD27" s="142"/>
      <c r="UFE27" s="142"/>
      <c r="UFF27" s="142"/>
      <c r="UFG27" s="142"/>
      <c r="UFH27" s="142"/>
      <c r="UFI27" s="142"/>
      <c r="UFJ27" s="142"/>
      <c r="UFK27" s="142"/>
      <c r="UFL27" s="142"/>
      <c r="UFM27" s="142"/>
      <c r="UFN27" s="142"/>
      <c r="UFO27" s="142"/>
      <c r="UFP27" s="142"/>
      <c r="UFQ27" s="142"/>
      <c r="UFR27" s="142"/>
      <c r="UFS27" s="142"/>
      <c r="UFT27" s="142"/>
      <c r="UFU27" s="142"/>
      <c r="UFV27" s="142"/>
      <c r="UFW27" s="142"/>
      <c r="UFX27" s="142"/>
      <c r="UFY27" s="142"/>
      <c r="UFZ27" s="142"/>
      <c r="UGA27" s="142"/>
      <c r="UGB27" s="142"/>
      <c r="UGC27" s="142"/>
      <c r="UGD27" s="142"/>
      <c r="UGE27" s="142"/>
      <c r="UGF27" s="142"/>
      <c r="UGG27" s="142"/>
      <c r="UGH27" s="142"/>
      <c r="UGI27" s="142"/>
      <c r="UGJ27" s="142"/>
      <c r="UGK27" s="142"/>
      <c r="UGL27" s="142"/>
      <c r="UGM27" s="142"/>
      <c r="UGN27" s="142"/>
      <c r="UGO27" s="142"/>
      <c r="UGP27" s="142"/>
      <c r="UGQ27" s="142"/>
      <c r="UGR27" s="142"/>
      <c r="UGS27" s="142"/>
      <c r="UGT27" s="142"/>
      <c r="UGU27" s="142"/>
      <c r="UGV27" s="142"/>
      <c r="UGW27" s="142"/>
      <c r="UGX27" s="142"/>
      <c r="UGY27" s="142"/>
      <c r="UGZ27" s="142"/>
      <c r="UHA27" s="142"/>
      <c r="UHB27" s="142"/>
      <c r="UHC27" s="142"/>
      <c r="UHD27" s="142"/>
      <c r="UHE27" s="142"/>
      <c r="UHF27" s="142"/>
      <c r="UHG27" s="142"/>
      <c r="UHH27" s="142"/>
      <c r="UHI27" s="142"/>
      <c r="UHJ27" s="142"/>
      <c r="UHK27" s="142"/>
      <c r="UHL27" s="142"/>
      <c r="UHM27" s="142"/>
      <c r="UHN27" s="142"/>
      <c r="UHO27" s="142"/>
      <c r="UHP27" s="142"/>
      <c r="UHQ27" s="142"/>
      <c r="UHR27" s="142"/>
      <c r="UHS27" s="142"/>
      <c r="UHT27" s="142"/>
      <c r="UHU27" s="142"/>
      <c r="UHV27" s="142"/>
      <c r="UHW27" s="142"/>
      <c r="UHX27" s="142"/>
      <c r="UHY27" s="142"/>
      <c r="UHZ27" s="142"/>
      <c r="UIA27" s="142"/>
      <c r="UIB27" s="142"/>
      <c r="UIC27" s="142"/>
      <c r="UID27" s="142"/>
      <c r="UIE27" s="142"/>
      <c r="UIF27" s="142"/>
      <c r="UIG27" s="142"/>
      <c r="UIH27" s="142"/>
      <c r="UII27" s="142"/>
      <c r="UIJ27" s="142"/>
      <c r="UIK27" s="142"/>
      <c r="UIL27" s="142"/>
      <c r="UIM27" s="142"/>
      <c r="UIN27" s="142"/>
      <c r="UIO27" s="142"/>
      <c r="UIP27" s="142"/>
      <c r="UIQ27" s="142"/>
      <c r="UIR27" s="142"/>
      <c r="UIS27" s="142"/>
      <c r="UIT27" s="142"/>
      <c r="UIU27" s="142"/>
      <c r="UIV27" s="142"/>
      <c r="UIW27" s="142"/>
      <c r="UIX27" s="142"/>
      <c r="UIY27" s="142"/>
      <c r="UIZ27" s="142"/>
      <c r="UJA27" s="142"/>
      <c r="UJB27" s="142"/>
      <c r="UJC27" s="142"/>
      <c r="UJD27" s="142"/>
      <c r="UJE27" s="142"/>
      <c r="UJF27" s="142"/>
      <c r="UJG27" s="142"/>
      <c r="UJH27" s="142"/>
      <c r="UJI27" s="142"/>
      <c r="UJJ27" s="142"/>
      <c r="UJK27" s="142"/>
      <c r="UJL27" s="142"/>
      <c r="UJM27" s="142"/>
      <c r="UJN27" s="142"/>
      <c r="UJO27" s="142"/>
      <c r="UJP27" s="142"/>
      <c r="UJQ27" s="142"/>
      <c r="UJR27" s="142"/>
      <c r="UJS27" s="142"/>
      <c r="UJT27" s="142"/>
      <c r="UJU27" s="142"/>
      <c r="UJV27" s="142"/>
      <c r="UJW27" s="142"/>
      <c r="UJX27" s="142"/>
      <c r="UJY27" s="142"/>
      <c r="UJZ27" s="142"/>
      <c r="UKA27" s="142"/>
      <c r="UKB27" s="142"/>
      <c r="UKC27" s="142"/>
      <c r="UKD27" s="142"/>
      <c r="UKE27" s="142"/>
      <c r="UKF27" s="142"/>
      <c r="UKG27" s="142"/>
      <c r="UKH27" s="142"/>
      <c r="UKI27" s="142"/>
      <c r="UKJ27" s="142"/>
      <c r="UKK27" s="142"/>
      <c r="UKL27" s="142"/>
      <c r="UKM27" s="142"/>
      <c r="UKN27" s="142"/>
      <c r="UKO27" s="142"/>
      <c r="UKP27" s="142"/>
      <c r="UKQ27" s="142"/>
      <c r="UKR27" s="142"/>
      <c r="UKS27" s="142"/>
      <c r="UKT27" s="142"/>
      <c r="UKU27" s="142"/>
      <c r="UKV27" s="142"/>
      <c r="UKW27" s="142"/>
      <c r="UKX27" s="142"/>
      <c r="UKY27" s="142"/>
      <c r="UKZ27" s="142"/>
      <c r="ULA27" s="142"/>
      <c r="ULB27" s="142"/>
      <c r="ULC27" s="142"/>
      <c r="ULD27" s="142"/>
      <c r="ULE27" s="142"/>
      <c r="ULF27" s="142"/>
      <c r="ULG27" s="142"/>
      <c r="ULH27" s="142"/>
      <c r="ULI27" s="142"/>
      <c r="ULJ27" s="142"/>
      <c r="ULK27" s="142"/>
      <c r="ULL27" s="142"/>
      <c r="ULM27" s="142"/>
      <c r="ULN27" s="142"/>
      <c r="ULO27" s="142"/>
      <c r="ULP27" s="142"/>
      <c r="ULQ27" s="142"/>
      <c r="ULR27" s="142"/>
      <c r="ULS27" s="142"/>
      <c r="ULT27" s="142"/>
      <c r="ULU27" s="142"/>
      <c r="ULV27" s="142"/>
      <c r="ULW27" s="142"/>
      <c r="ULX27" s="142"/>
      <c r="ULY27" s="142"/>
      <c r="ULZ27" s="142"/>
      <c r="UMA27" s="142"/>
      <c r="UMB27" s="142"/>
      <c r="UMC27" s="142"/>
      <c r="UMD27" s="142"/>
      <c r="UME27" s="142"/>
      <c r="UMF27" s="142"/>
      <c r="UMG27" s="142"/>
      <c r="UMH27" s="142"/>
      <c r="UMI27" s="142"/>
      <c r="UMJ27" s="142"/>
      <c r="UMK27" s="142"/>
      <c r="UML27" s="142"/>
      <c r="UMM27" s="142"/>
      <c r="UMN27" s="142"/>
      <c r="UMO27" s="142"/>
      <c r="UMP27" s="142"/>
      <c r="UMQ27" s="142"/>
      <c r="UMR27" s="142"/>
      <c r="UMS27" s="142"/>
      <c r="UMT27" s="142"/>
      <c r="UMU27" s="142"/>
      <c r="UMV27" s="142"/>
      <c r="UMW27" s="142"/>
      <c r="UMX27" s="142"/>
      <c r="UMY27" s="142"/>
      <c r="UMZ27" s="142"/>
      <c r="UNA27" s="142"/>
      <c r="UNB27" s="142"/>
      <c r="UNC27" s="142"/>
      <c r="UND27" s="142"/>
      <c r="UNE27" s="142"/>
      <c r="UNF27" s="142"/>
      <c r="UNG27" s="142"/>
      <c r="UNH27" s="142"/>
      <c r="UNI27" s="142"/>
      <c r="UNJ27" s="142"/>
      <c r="UNK27" s="142"/>
      <c r="UNL27" s="142"/>
      <c r="UNM27" s="142"/>
      <c r="UNN27" s="142"/>
      <c r="UNO27" s="142"/>
      <c r="UNP27" s="142"/>
      <c r="UNQ27" s="142"/>
      <c r="UNR27" s="142"/>
      <c r="UNS27" s="142"/>
      <c r="UNT27" s="142"/>
      <c r="UNU27" s="142"/>
      <c r="UNV27" s="142"/>
      <c r="UNW27" s="142"/>
      <c r="UNX27" s="142"/>
      <c r="UNY27" s="142"/>
      <c r="UNZ27" s="142"/>
      <c r="UOA27" s="142"/>
      <c r="UOB27" s="142"/>
      <c r="UOC27" s="142"/>
      <c r="UOD27" s="142"/>
      <c r="UOE27" s="142"/>
      <c r="UOF27" s="142"/>
      <c r="UOG27" s="142"/>
      <c r="UOH27" s="142"/>
      <c r="UOI27" s="142"/>
      <c r="UOJ27" s="142"/>
      <c r="UOK27" s="142"/>
      <c r="UOL27" s="142"/>
      <c r="UOM27" s="142"/>
      <c r="UON27" s="142"/>
      <c r="UOO27" s="142"/>
      <c r="UOP27" s="142"/>
      <c r="UOQ27" s="142"/>
      <c r="UOR27" s="142"/>
      <c r="UOS27" s="142"/>
      <c r="UOT27" s="142"/>
      <c r="UOU27" s="142"/>
      <c r="UOV27" s="142"/>
      <c r="UOW27" s="142"/>
      <c r="UOX27" s="142"/>
      <c r="UOY27" s="142"/>
      <c r="UOZ27" s="142"/>
      <c r="UPA27" s="142"/>
      <c r="UPB27" s="142"/>
      <c r="UPC27" s="142"/>
      <c r="UPD27" s="142"/>
      <c r="UPE27" s="142"/>
      <c r="UPF27" s="142"/>
      <c r="UPG27" s="142"/>
      <c r="UPH27" s="142"/>
      <c r="UPI27" s="142"/>
      <c r="UPJ27" s="142"/>
      <c r="UPK27" s="142"/>
      <c r="UPL27" s="142"/>
      <c r="UPM27" s="142"/>
      <c r="UPN27" s="142"/>
      <c r="UPO27" s="142"/>
      <c r="UPP27" s="142"/>
      <c r="UPQ27" s="142"/>
      <c r="UPR27" s="142"/>
      <c r="UPS27" s="142"/>
      <c r="UPT27" s="142"/>
      <c r="UPU27" s="142"/>
      <c r="UPV27" s="142"/>
      <c r="UPW27" s="142"/>
      <c r="UPX27" s="142"/>
      <c r="UPY27" s="142"/>
      <c r="UPZ27" s="142"/>
      <c r="UQA27" s="142"/>
      <c r="UQB27" s="142"/>
      <c r="UQC27" s="142"/>
      <c r="UQD27" s="142"/>
      <c r="UQE27" s="142"/>
      <c r="UQF27" s="142"/>
      <c r="UQG27" s="142"/>
      <c r="UQH27" s="142"/>
      <c r="UQI27" s="142"/>
      <c r="UQJ27" s="142"/>
      <c r="UQK27" s="142"/>
      <c r="UQL27" s="142"/>
      <c r="UQM27" s="142"/>
      <c r="UQN27" s="142"/>
      <c r="UQO27" s="142"/>
      <c r="UQP27" s="142"/>
      <c r="UQQ27" s="142"/>
      <c r="UQR27" s="142"/>
      <c r="UQS27" s="142"/>
      <c r="UQT27" s="142"/>
      <c r="UQU27" s="142"/>
      <c r="UQV27" s="142"/>
      <c r="UQW27" s="142"/>
      <c r="UQX27" s="142"/>
      <c r="UQY27" s="142"/>
      <c r="UQZ27" s="142"/>
      <c r="URA27" s="142"/>
      <c r="URB27" s="142"/>
      <c r="URC27" s="142"/>
      <c r="URD27" s="142"/>
      <c r="URE27" s="142"/>
      <c r="URF27" s="142"/>
      <c r="URG27" s="142"/>
      <c r="URH27" s="142"/>
      <c r="URI27" s="142"/>
      <c r="URJ27" s="142"/>
      <c r="URK27" s="142"/>
      <c r="URL27" s="142"/>
      <c r="URM27" s="142"/>
      <c r="URN27" s="142"/>
      <c r="URO27" s="142"/>
      <c r="URP27" s="142"/>
      <c r="URQ27" s="142"/>
      <c r="URR27" s="142"/>
      <c r="URS27" s="142"/>
      <c r="URT27" s="142"/>
      <c r="URU27" s="142"/>
      <c r="URV27" s="142"/>
      <c r="URW27" s="142"/>
      <c r="URX27" s="142"/>
      <c r="URY27" s="142"/>
      <c r="URZ27" s="142"/>
      <c r="USA27" s="142"/>
      <c r="USB27" s="142"/>
      <c r="USC27" s="142"/>
      <c r="USD27" s="142"/>
      <c r="USE27" s="142"/>
      <c r="USF27" s="142"/>
      <c r="USG27" s="142"/>
      <c r="USH27" s="142"/>
      <c r="USI27" s="142"/>
      <c r="USJ27" s="142"/>
      <c r="USK27" s="142"/>
      <c r="USL27" s="142"/>
      <c r="USM27" s="142"/>
      <c r="USN27" s="142"/>
      <c r="USO27" s="142"/>
      <c r="USP27" s="142"/>
      <c r="USQ27" s="142"/>
      <c r="USR27" s="142"/>
      <c r="USS27" s="142"/>
      <c r="UST27" s="142"/>
      <c r="USU27" s="142"/>
      <c r="USV27" s="142"/>
      <c r="USW27" s="142"/>
      <c r="USX27" s="142"/>
      <c r="USY27" s="142"/>
      <c r="USZ27" s="142"/>
      <c r="UTA27" s="142"/>
      <c r="UTB27" s="142"/>
      <c r="UTC27" s="142"/>
      <c r="UTD27" s="142"/>
      <c r="UTE27" s="142"/>
      <c r="UTF27" s="142"/>
      <c r="UTG27" s="142"/>
      <c r="UTH27" s="142"/>
      <c r="UTI27" s="142"/>
      <c r="UTJ27" s="142"/>
      <c r="UTK27" s="142"/>
      <c r="UTL27" s="142"/>
      <c r="UTM27" s="142"/>
      <c r="UTN27" s="142"/>
      <c r="UTO27" s="142"/>
      <c r="UTP27" s="142"/>
      <c r="UTQ27" s="142"/>
      <c r="UTR27" s="142"/>
      <c r="UTS27" s="142"/>
      <c r="UTT27" s="142"/>
      <c r="UTU27" s="142"/>
      <c r="UTV27" s="142"/>
      <c r="UTW27" s="142"/>
      <c r="UTX27" s="142"/>
      <c r="UTY27" s="142"/>
      <c r="UTZ27" s="142"/>
      <c r="UUA27" s="142"/>
      <c r="UUB27" s="142"/>
      <c r="UUC27" s="142"/>
      <c r="UUD27" s="142"/>
      <c r="UUE27" s="142"/>
      <c r="UUF27" s="142"/>
      <c r="UUG27" s="142"/>
      <c r="UUH27" s="142"/>
      <c r="UUI27" s="142"/>
      <c r="UUJ27" s="142"/>
      <c r="UUK27" s="142"/>
      <c r="UUL27" s="142"/>
      <c r="UUM27" s="142"/>
      <c r="UUN27" s="142"/>
      <c r="UUO27" s="142"/>
      <c r="UUP27" s="142"/>
      <c r="UUQ27" s="142"/>
      <c r="UUR27" s="142"/>
      <c r="UUS27" s="142"/>
      <c r="UUT27" s="142"/>
      <c r="UUU27" s="142"/>
      <c r="UUV27" s="142"/>
      <c r="UUW27" s="142"/>
      <c r="UUX27" s="142"/>
      <c r="UUY27" s="142"/>
      <c r="UUZ27" s="142"/>
      <c r="UVA27" s="142"/>
      <c r="UVB27" s="142"/>
      <c r="UVC27" s="142"/>
      <c r="UVD27" s="142"/>
      <c r="UVE27" s="142"/>
      <c r="UVF27" s="142"/>
      <c r="UVG27" s="142"/>
      <c r="UVH27" s="142"/>
      <c r="UVI27" s="142"/>
      <c r="UVJ27" s="142"/>
      <c r="UVK27" s="142"/>
      <c r="UVL27" s="142"/>
      <c r="UVM27" s="142"/>
      <c r="UVN27" s="142"/>
      <c r="UVO27" s="142"/>
      <c r="UVP27" s="142"/>
      <c r="UVQ27" s="142"/>
      <c r="UVR27" s="142"/>
      <c r="UVS27" s="142"/>
      <c r="UVT27" s="142"/>
      <c r="UVU27" s="142"/>
      <c r="UVV27" s="142"/>
      <c r="UVW27" s="142"/>
      <c r="UVX27" s="142"/>
      <c r="UVY27" s="142"/>
      <c r="UVZ27" s="142"/>
      <c r="UWA27" s="142"/>
      <c r="UWB27" s="142"/>
      <c r="UWC27" s="142"/>
      <c r="UWD27" s="142"/>
      <c r="UWE27" s="142"/>
      <c r="UWF27" s="142"/>
      <c r="UWG27" s="142"/>
      <c r="UWH27" s="142"/>
      <c r="UWI27" s="142"/>
      <c r="UWJ27" s="142"/>
      <c r="UWK27" s="142"/>
      <c r="UWL27" s="142"/>
      <c r="UWM27" s="142"/>
      <c r="UWN27" s="142"/>
      <c r="UWO27" s="142"/>
      <c r="UWP27" s="142"/>
      <c r="UWQ27" s="142"/>
      <c r="UWR27" s="142"/>
      <c r="UWS27" s="142"/>
      <c r="UWT27" s="142"/>
      <c r="UWU27" s="142"/>
      <c r="UWV27" s="142"/>
      <c r="UWW27" s="142"/>
      <c r="UWX27" s="142"/>
      <c r="UWY27" s="142"/>
      <c r="UWZ27" s="142"/>
      <c r="UXA27" s="142"/>
      <c r="UXB27" s="142"/>
      <c r="UXC27" s="142"/>
      <c r="UXD27" s="142"/>
      <c r="UXE27" s="142"/>
      <c r="UXF27" s="142"/>
      <c r="UXG27" s="142"/>
      <c r="UXH27" s="142"/>
      <c r="UXI27" s="142"/>
      <c r="UXJ27" s="142"/>
      <c r="UXK27" s="142"/>
      <c r="UXL27" s="142"/>
      <c r="UXM27" s="142"/>
      <c r="UXN27" s="142"/>
      <c r="UXO27" s="142"/>
      <c r="UXP27" s="142"/>
      <c r="UXQ27" s="142"/>
      <c r="UXR27" s="142"/>
      <c r="UXS27" s="142"/>
      <c r="UXT27" s="142"/>
      <c r="UXU27" s="142"/>
      <c r="UXV27" s="142"/>
      <c r="UXW27" s="142"/>
      <c r="UXX27" s="142"/>
      <c r="UXY27" s="142"/>
      <c r="UXZ27" s="142"/>
      <c r="UYA27" s="142"/>
      <c r="UYB27" s="142"/>
      <c r="UYC27" s="142"/>
      <c r="UYD27" s="142"/>
      <c r="UYE27" s="142"/>
      <c r="UYF27" s="142"/>
      <c r="UYG27" s="142"/>
      <c r="UYH27" s="142"/>
      <c r="UYI27" s="142"/>
      <c r="UYJ27" s="142"/>
      <c r="UYK27" s="142"/>
      <c r="UYL27" s="142"/>
      <c r="UYM27" s="142"/>
      <c r="UYN27" s="142"/>
      <c r="UYO27" s="142"/>
      <c r="UYP27" s="142"/>
      <c r="UYQ27" s="142"/>
      <c r="UYR27" s="142"/>
      <c r="UYS27" s="142"/>
      <c r="UYT27" s="142"/>
      <c r="UYU27" s="142"/>
      <c r="UYV27" s="142"/>
      <c r="UYW27" s="142"/>
      <c r="UYX27" s="142"/>
      <c r="UYY27" s="142"/>
      <c r="UYZ27" s="142"/>
      <c r="UZA27" s="142"/>
      <c r="UZB27" s="142"/>
      <c r="UZC27" s="142"/>
      <c r="UZD27" s="142"/>
      <c r="UZE27" s="142"/>
      <c r="UZF27" s="142"/>
      <c r="UZG27" s="142"/>
      <c r="UZH27" s="142"/>
      <c r="UZI27" s="142"/>
      <c r="UZJ27" s="142"/>
      <c r="UZK27" s="142"/>
      <c r="UZL27" s="142"/>
      <c r="UZM27" s="142"/>
      <c r="UZN27" s="142"/>
      <c r="UZO27" s="142"/>
      <c r="UZP27" s="142"/>
      <c r="UZQ27" s="142"/>
      <c r="UZR27" s="142"/>
      <c r="UZS27" s="142"/>
      <c r="UZT27" s="142"/>
      <c r="UZU27" s="142"/>
      <c r="UZV27" s="142"/>
      <c r="UZW27" s="142"/>
      <c r="UZX27" s="142"/>
      <c r="UZY27" s="142"/>
      <c r="UZZ27" s="142"/>
      <c r="VAA27" s="142"/>
      <c r="VAB27" s="142"/>
      <c r="VAC27" s="142"/>
      <c r="VAD27" s="142"/>
      <c r="VAE27" s="142"/>
      <c r="VAF27" s="142"/>
      <c r="VAG27" s="142"/>
      <c r="VAH27" s="142"/>
      <c r="VAI27" s="142"/>
      <c r="VAJ27" s="142"/>
      <c r="VAK27" s="142"/>
      <c r="VAL27" s="142"/>
      <c r="VAM27" s="142"/>
      <c r="VAN27" s="142"/>
      <c r="VAO27" s="142"/>
      <c r="VAP27" s="142"/>
      <c r="VAQ27" s="142"/>
      <c r="VAR27" s="142"/>
      <c r="VAS27" s="142"/>
      <c r="VAT27" s="142"/>
      <c r="VAU27" s="142"/>
      <c r="VAV27" s="142"/>
      <c r="VAW27" s="142"/>
      <c r="VAX27" s="142"/>
      <c r="VAY27" s="142"/>
      <c r="VAZ27" s="142"/>
      <c r="VBA27" s="142"/>
      <c r="VBB27" s="142"/>
      <c r="VBC27" s="142"/>
      <c r="VBD27" s="142"/>
      <c r="VBE27" s="142"/>
      <c r="VBF27" s="142"/>
      <c r="VBG27" s="142"/>
      <c r="VBH27" s="142"/>
      <c r="VBI27" s="142"/>
      <c r="VBJ27" s="142"/>
      <c r="VBK27" s="142"/>
      <c r="VBL27" s="142"/>
      <c r="VBM27" s="142"/>
      <c r="VBN27" s="142"/>
      <c r="VBO27" s="142"/>
      <c r="VBP27" s="142"/>
      <c r="VBQ27" s="142"/>
      <c r="VBR27" s="142"/>
      <c r="VBS27" s="142"/>
      <c r="VBT27" s="142"/>
      <c r="VBU27" s="142"/>
      <c r="VBV27" s="142"/>
      <c r="VBW27" s="142"/>
      <c r="VBX27" s="142"/>
      <c r="VBY27" s="142"/>
      <c r="VBZ27" s="142"/>
      <c r="VCA27" s="142"/>
      <c r="VCB27" s="142"/>
      <c r="VCC27" s="142"/>
      <c r="VCD27" s="142"/>
      <c r="VCE27" s="142"/>
      <c r="VCF27" s="142"/>
      <c r="VCG27" s="142"/>
      <c r="VCH27" s="142"/>
      <c r="VCI27" s="142"/>
      <c r="VCJ27" s="142"/>
      <c r="VCK27" s="142"/>
      <c r="VCL27" s="142"/>
      <c r="VCM27" s="142"/>
      <c r="VCN27" s="142"/>
      <c r="VCO27" s="142"/>
      <c r="VCP27" s="142"/>
      <c r="VCQ27" s="142"/>
      <c r="VCR27" s="142"/>
      <c r="VCS27" s="142"/>
      <c r="VCT27" s="142"/>
      <c r="VCU27" s="142"/>
      <c r="VCV27" s="142"/>
      <c r="VCW27" s="142"/>
      <c r="VCX27" s="142"/>
      <c r="VCY27" s="142"/>
      <c r="VCZ27" s="142"/>
      <c r="VDA27" s="142"/>
      <c r="VDB27" s="142"/>
      <c r="VDC27" s="142"/>
      <c r="VDD27" s="142"/>
      <c r="VDE27" s="142"/>
      <c r="VDF27" s="142"/>
      <c r="VDG27" s="142"/>
      <c r="VDH27" s="142"/>
      <c r="VDI27" s="142"/>
      <c r="VDJ27" s="142"/>
      <c r="VDK27" s="142"/>
      <c r="VDL27" s="142"/>
      <c r="VDM27" s="142"/>
      <c r="VDN27" s="142"/>
      <c r="VDO27" s="142"/>
      <c r="VDP27" s="142"/>
      <c r="VDQ27" s="142"/>
      <c r="VDR27" s="142"/>
      <c r="VDS27" s="142"/>
      <c r="VDT27" s="142"/>
      <c r="VDU27" s="142"/>
      <c r="VDV27" s="142"/>
      <c r="VDW27" s="142"/>
      <c r="VDX27" s="142"/>
      <c r="VDY27" s="142"/>
      <c r="VDZ27" s="142"/>
      <c r="VEA27" s="142"/>
      <c r="VEB27" s="142"/>
      <c r="VEC27" s="142"/>
      <c r="VED27" s="142"/>
      <c r="VEE27" s="142"/>
      <c r="VEF27" s="142"/>
      <c r="VEG27" s="142"/>
      <c r="VEH27" s="142"/>
      <c r="VEI27" s="142"/>
      <c r="VEJ27" s="142"/>
      <c r="VEK27" s="142"/>
      <c r="VEL27" s="142"/>
      <c r="VEM27" s="142"/>
      <c r="VEN27" s="142"/>
      <c r="VEO27" s="142"/>
      <c r="VEP27" s="142"/>
      <c r="VEQ27" s="142"/>
      <c r="VER27" s="142"/>
      <c r="VES27" s="142"/>
      <c r="VET27" s="142"/>
      <c r="VEU27" s="142"/>
      <c r="VEV27" s="142"/>
      <c r="VEW27" s="142"/>
      <c r="VEX27" s="142"/>
      <c r="VEY27" s="142"/>
      <c r="VEZ27" s="142"/>
      <c r="VFA27" s="142"/>
      <c r="VFB27" s="142"/>
      <c r="VFC27" s="142"/>
      <c r="VFD27" s="142"/>
      <c r="VFE27" s="142"/>
      <c r="VFF27" s="142"/>
      <c r="VFG27" s="142"/>
      <c r="VFH27" s="142"/>
      <c r="VFI27" s="142"/>
      <c r="VFJ27" s="142"/>
      <c r="VFK27" s="142"/>
      <c r="VFL27" s="142"/>
      <c r="VFM27" s="142"/>
      <c r="VFN27" s="142"/>
      <c r="VFO27" s="142"/>
      <c r="VFP27" s="142"/>
      <c r="VFQ27" s="142"/>
      <c r="VFR27" s="142"/>
      <c r="VFS27" s="142"/>
      <c r="VFT27" s="142"/>
      <c r="VFU27" s="142"/>
      <c r="VFV27" s="142"/>
      <c r="VFW27" s="142"/>
      <c r="VFX27" s="142"/>
      <c r="VFY27" s="142"/>
      <c r="VFZ27" s="142"/>
      <c r="VGA27" s="142"/>
      <c r="VGB27" s="142"/>
      <c r="VGC27" s="142"/>
      <c r="VGD27" s="142"/>
      <c r="VGE27" s="142"/>
      <c r="VGF27" s="142"/>
      <c r="VGG27" s="142"/>
      <c r="VGH27" s="142"/>
      <c r="VGI27" s="142"/>
      <c r="VGJ27" s="142"/>
      <c r="VGK27" s="142"/>
      <c r="VGL27" s="142"/>
      <c r="VGM27" s="142"/>
      <c r="VGN27" s="142"/>
      <c r="VGO27" s="142"/>
      <c r="VGP27" s="142"/>
      <c r="VGQ27" s="142"/>
      <c r="VGR27" s="142"/>
      <c r="VGS27" s="142"/>
      <c r="VGT27" s="142"/>
      <c r="VGU27" s="142"/>
      <c r="VGV27" s="142"/>
      <c r="VGW27" s="142"/>
      <c r="VGX27" s="142"/>
      <c r="VGY27" s="142"/>
      <c r="VGZ27" s="142"/>
      <c r="VHA27" s="142"/>
      <c r="VHB27" s="142"/>
      <c r="VHC27" s="142"/>
      <c r="VHD27" s="142"/>
      <c r="VHE27" s="142"/>
      <c r="VHF27" s="142"/>
      <c r="VHG27" s="142"/>
      <c r="VHH27" s="142"/>
      <c r="VHI27" s="142"/>
      <c r="VHJ27" s="142"/>
      <c r="VHK27" s="142"/>
      <c r="VHL27" s="142"/>
      <c r="VHM27" s="142"/>
      <c r="VHN27" s="142"/>
      <c r="VHO27" s="142"/>
      <c r="VHP27" s="142"/>
      <c r="VHQ27" s="142"/>
      <c r="VHR27" s="142"/>
      <c r="VHS27" s="142"/>
      <c r="VHT27" s="142"/>
      <c r="VHU27" s="142"/>
      <c r="VHV27" s="142"/>
      <c r="VHW27" s="142"/>
      <c r="VHX27" s="142"/>
      <c r="VHY27" s="142"/>
      <c r="VHZ27" s="142"/>
      <c r="VIA27" s="142"/>
      <c r="VIB27" s="142"/>
      <c r="VIC27" s="142"/>
      <c r="VID27" s="142"/>
      <c r="VIE27" s="142"/>
      <c r="VIF27" s="142"/>
      <c r="VIG27" s="142"/>
      <c r="VIH27" s="142"/>
      <c r="VII27" s="142"/>
      <c r="VIJ27" s="142"/>
      <c r="VIK27" s="142"/>
      <c r="VIL27" s="142"/>
      <c r="VIM27" s="142"/>
      <c r="VIN27" s="142"/>
      <c r="VIO27" s="142"/>
      <c r="VIP27" s="142"/>
      <c r="VIQ27" s="142"/>
      <c r="VIR27" s="142"/>
      <c r="VIS27" s="142"/>
      <c r="VIT27" s="142"/>
      <c r="VIU27" s="142"/>
      <c r="VIV27" s="142"/>
      <c r="VIW27" s="142"/>
      <c r="VIX27" s="142"/>
      <c r="VIY27" s="142"/>
      <c r="VIZ27" s="142"/>
      <c r="VJA27" s="142"/>
      <c r="VJB27" s="142"/>
      <c r="VJC27" s="142"/>
      <c r="VJD27" s="142"/>
      <c r="VJE27" s="142"/>
      <c r="VJF27" s="142"/>
      <c r="VJG27" s="142"/>
      <c r="VJH27" s="142"/>
      <c r="VJI27" s="142"/>
      <c r="VJJ27" s="142"/>
      <c r="VJK27" s="142"/>
      <c r="VJL27" s="142"/>
      <c r="VJM27" s="142"/>
      <c r="VJN27" s="142"/>
      <c r="VJO27" s="142"/>
      <c r="VJP27" s="142"/>
      <c r="VJQ27" s="142"/>
      <c r="VJR27" s="142"/>
      <c r="VJS27" s="142"/>
      <c r="VJT27" s="142"/>
      <c r="VJU27" s="142"/>
      <c r="VJV27" s="142"/>
      <c r="VJW27" s="142"/>
      <c r="VJX27" s="142"/>
      <c r="VJY27" s="142"/>
      <c r="VJZ27" s="142"/>
      <c r="VKA27" s="142"/>
      <c r="VKB27" s="142"/>
      <c r="VKC27" s="142"/>
      <c r="VKD27" s="142"/>
      <c r="VKE27" s="142"/>
      <c r="VKF27" s="142"/>
      <c r="VKG27" s="142"/>
      <c r="VKH27" s="142"/>
      <c r="VKI27" s="142"/>
      <c r="VKJ27" s="142"/>
      <c r="VKK27" s="142"/>
      <c r="VKL27" s="142"/>
      <c r="VKM27" s="142"/>
      <c r="VKN27" s="142"/>
      <c r="VKO27" s="142"/>
      <c r="VKP27" s="142"/>
      <c r="VKQ27" s="142"/>
      <c r="VKR27" s="142"/>
      <c r="VKS27" s="142"/>
      <c r="VKT27" s="142"/>
      <c r="VKU27" s="142"/>
      <c r="VKV27" s="142"/>
      <c r="VKW27" s="142"/>
      <c r="VKX27" s="142"/>
      <c r="VKY27" s="142"/>
      <c r="VKZ27" s="142"/>
      <c r="VLA27" s="142"/>
      <c r="VLB27" s="142"/>
      <c r="VLC27" s="142"/>
      <c r="VLD27" s="142"/>
      <c r="VLE27" s="142"/>
      <c r="VLF27" s="142"/>
      <c r="VLG27" s="142"/>
      <c r="VLH27" s="142"/>
      <c r="VLI27" s="142"/>
      <c r="VLJ27" s="142"/>
      <c r="VLK27" s="142"/>
      <c r="VLL27" s="142"/>
      <c r="VLM27" s="142"/>
      <c r="VLN27" s="142"/>
      <c r="VLO27" s="142"/>
      <c r="VLP27" s="142"/>
      <c r="VLQ27" s="142"/>
      <c r="VLR27" s="142"/>
      <c r="VLS27" s="142"/>
      <c r="VLT27" s="142"/>
      <c r="VLU27" s="142"/>
      <c r="VLV27" s="142"/>
      <c r="VLW27" s="142"/>
      <c r="VLX27" s="142"/>
      <c r="VLY27" s="142"/>
      <c r="VLZ27" s="142"/>
      <c r="VMA27" s="142"/>
      <c r="VMB27" s="142"/>
      <c r="VMC27" s="142"/>
      <c r="VMD27" s="142"/>
      <c r="VME27" s="142"/>
      <c r="VMF27" s="142"/>
      <c r="VMG27" s="142"/>
      <c r="VMH27" s="142"/>
      <c r="VMI27" s="142"/>
      <c r="VMJ27" s="142"/>
      <c r="VMK27" s="142"/>
      <c r="VML27" s="142"/>
      <c r="VMM27" s="142"/>
      <c r="VMN27" s="142"/>
      <c r="VMO27" s="142"/>
      <c r="VMP27" s="142"/>
      <c r="VMQ27" s="142"/>
      <c r="VMR27" s="142"/>
      <c r="VMS27" s="142"/>
      <c r="VMT27" s="142"/>
      <c r="VMU27" s="142"/>
      <c r="VMV27" s="142"/>
      <c r="VMW27" s="142"/>
      <c r="VMX27" s="142"/>
      <c r="VMY27" s="142"/>
      <c r="VMZ27" s="142"/>
      <c r="VNA27" s="142"/>
      <c r="VNB27" s="142"/>
      <c r="VNC27" s="142"/>
      <c r="VND27" s="142"/>
      <c r="VNE27" s="142"/>
      <c r="VNF27" s="142"/>
      <c r="VNG27" s="142"/>
      <c r="VNH27" s="142"/>
      <c r="VNI27" s="142"/>
      <c r="VNJ27" s="142"/>
      <c r="VNK27" s="142"/>
      <c r="VNL27" s="142"/>
      <c r="VNM27" s="142"/>
      <c r="VNN27" s="142"/>
      <c r="VNO27" s="142"/>
      <c r="VNP27" s="142"/>
      <c r="VNQ27" s="142"/>
      <c r="VNR27" s="142"/>
      <c r="VNS27" s="142"/>
      <c r="VNT27" s="142"/>
      <c r="VNU27" s="142"/>
      <c r="VNV27" s="142"/>
      <c r="VNW27" s="142"/>
      <c r="VNX27" s="142"/>
      <c r="VNY27" s="142"/>
      <c r="VNZ27" s="142"/>
      <c r="VOA27" s="142"/>
      <c r="VOB27" s="142"/>
      <c r="VOC27" s="142"/>
      <c r="VOD27" s="142"/>
      <c r="VOE27" s="142"/>
      <c r="VOF27" s="142"/>
      <c r="VOG27" s="142"/>
      <c r="VOH27" s="142"/>
      <c r="VOI27" s="142"/>
      <c r="VOJ27" s="142"/>
      <c r="VOK27" s="142"/>
      <c r="VOL27" s="142"/>
      <c r="VOM27" s="142"/>
      <c r="VON27" s="142"/>
      <c r="VOO27" s="142"/>
      <c r="VOP27" s="142"/>
      <c r="VOQ27" s="142"/>
      <c r="VOR27" s="142"/>
      <c r="VOS27" s="142"/>
      <c r="VOT27" s="142"/>
      <c r="VOU27" s="142"/>
      <c r="VOV27" s="142"/>
      <c r="VOW27" s="142"/>
      <c r="VOX27" s="142"/>
      <c r="VOY27" s="142"/>
      <c r="VOZ27" s="142"/>
      <c r="VPA27" s="142"/>
      <c r="VPB27" s="142"/>
      <c r="VPC27" s="142"/>
      <c r="VPD27" s="142"/>
      <c r="VPE27" s="142"/>
      <c r="VPF27" s="142"/>
      <c r="VPG27" s="142"/>
      <c r="VPH27" s="142"/>
      <c r="VPI27" s="142"/>
      <c r="VPJ27" s="142"/>
      <c r="VPK27" s="142"/>
      <c r="VPL27" s="142"/>
      <c r="VPM27" s="142"/>
      <c r="VPN27" s="142"/>
      <c r="VPO27" s="142"/>
      <c r="VPP27" s="142"/>
      <c r="VPQ27" s="142"/>
      <c r="VPR27" s="142"/>
      <c r="VPS27" s="142"/>
      <c r="VPT27" s="142"/>
      <c r="VPU27" s="142"/>
      <c r="VPV27" s="142"/>
      <c r="VPW27" s="142"/>
      <c r="VPX27" s="142"/>
      <c r="VPY27" s="142"/>
      <c r="VPZ27" s="142"/>
      <c r="VQA27" s="142"/>
      <c r="VQB27" s="142"/>
      <c r="VQC27" s="142"/>
      <c r="VQD27" s="142"/>
      <c r="VQE27" s="142"/>
      <c r="VQF27" s="142"/>
      <c r="VQG27" s="142"/>
      <c r="VQH27" s="142"/>
      <c r="VQI27" s="142"/>
      <c r="VQJ27" s="142"/>
      <c r="VQK27" s="142"/>
      <c r="VQL27" s="142"/>
      <c r="VQM27" s="142"/>
      <c r="VQN27" s="142"/>
      <c r="VQO27" s="142"/>
      <c r="VQP27" s="142"/>
      <c r="VQQ27" s="142"/>
      <c r="VQR27" s="142"/>
      <c r="VQS27" s="142"/>
      <c r="VQT27" s="142"/>
      <c r="VQU27" s="142"/>
      <c r="VQV27" s="142"/>
      <c r="VQW27" s="142"/>
      <c r="VQX27" s="142"/>
      <c r="VQY27" s="142"/>
      <c r="VQZ27" s="142"/>
      <c r="VRA27" s="142"/>
      <c r="VRB27" s="142"/>
      <c r="VRC27" s="142"/>
      <c r="VRD27" s="142"/>
      <c r="VRE27" s="142"/>
      <c r="VRF27" s="142"/>
      <c r="VRG27" s="142"/>
      <c r="VRH27" s="142"/>
      <c r="VRI27" s="142"/>
      <c r="VRJ27" s="142"/>
      <c r="VRK27" s="142"/>
      <c r="VRL27" s="142"/>
      <c r="VRM27" s="142"/>
      <c r="VRN27" s="142"/>
      <c r="VRO27" s="142"/>
      <c r="VRP27" s="142"/>
      <c r="VRQ27" s="142"/>
      <c r="VRR27" s="142"/>
      <c r="VRS27" s="142"/>
      <c r="VRT27" s="142"/>
      <c r="VRU27" s="142"/>
      <c r="VRV27" s="142"/>
      <c r="VRW27" s="142"/>
      <c r="VRX27" s="142"/>
      <c r="VRY27" s="142"/>
      <c r="VRZ27" s="142"/>
      <c r="VSA27" s="142"/>
      <c r="VSB27" s="142"/>
      <c r="VSC27" s="142"/>
      <c r="VSD27" s="142"/>
      <c r="VSE27" s="142"/>
      <c r="VSF27" s="142"/>
      <c r="VSG27" s="142"/>
      <c r="VSH27" s="142"/>
      <c r="VSI27" s="142"/>
      <c r="VSJ27" s="142"/>
      <c r="VSK27" s="142"/>
      <c r="VSL27" s="142"/>
      <c r="VSM27" s="142"/>
      <c r="VSN27" s="142"/>
      <c r="VSO27" s="142"/>
      <c r="VSP27" s="142"/>
      <c r="VSQ27" s="142"/>
      <c r="VSR27" s="142"/>
      <c r="VSS27" s="142"/>
      <c r="VST27" s="142"/>
      <c r="VSU27" s="142"/>
      <c r="VSV27" s="142"/>
      <c r="VSW27" s="142"/>
      <c r="VSX27" s="142"/>
      <c r="VSY27" s="142"/>
      <c r="VSZ27" s="142"/>
      <c r="VTA27" s="142"/>
      <c r="VTB27" s="142"/>
      <c r="VTC27" s="142"/>
      <c r="VTD27" s="142"/>
      <c r="VTE27" s="142"/>
      <c r="VTF27" s="142"/>
      <c r="VTG27" s="142"/>
      <c r="VTH27" s="142"/>
      <c r="VTI27" s="142"/>
      <c r="VTJ27" s="142"/>
      <c r="VTK27" s="142"/>
      <c r="VTL27" s="142"/>
      <c r="VTM27" s="142"/>
      <c r="VTN27" s="142"/>
      <c r="VTO27" s="142"/>
      <c r="VTP27" s="142"/>
      <c r="VTQ27" s="142"/>
      <c r="VTR27" s="142"/>
      <c r="VTS27" s="142"/>
      <c r="VTT27" s="142"/>
      <c r="VTU27" s="142"/>
      <c r="VTV27" s="142"/>
      <c r="VTW27" s="142"/>
      <c r="VTX27" s="142"/>
      <c r="VTY27" s="142"/>
      <c r="VTZ27" s="142"/>
      <c r="VUA27" s="142"/>
      <c r="VUB27" s="142"/>
      <c r="VUC27" s="142"/>
      <c r="VUD27" s="142"/>
      <c r="VUE27" s="142"/>
      <c r="VUF27" s="142"/>
      <c r="VUG27" s="142"/>
      <c r="VUH27" s="142"/>
      <c r="VUI27" s="142"/>
      <c r="VUJ27" s="142"/>
      <c r="VUK27" s="142"/>
      <c r="VUL27" s="142"/>
      <c r="VUM27" s="142"/>
      <c r="VUN27" s="142"/>
      <c r="VUO27" s="142"/>
      <c r="VUP27" s="142"/>
      <c r="VUQ27" s="142"/>
      <c r="VUR27" s="142"/>
      <c r="VUS27" s="142"/>
      <c r="VUT27" s="142"/>
      <c r="VUU27" s="142"/>
      <c r="VUV27" s="142"/>
      <c r="VUW27" s="142"/>
      <c r="VUX27" s="142"/>
      <c r="VUY27" s="142"/>
      <c r="VUZ27" s="142"/>
      <c r="VVA27" s="142"/>
      <c r="VVB27" s="142"/>
      <c r="VVC27" s="142"/>
      <c r="VVD27" s="142"/>
      <c r="VVE27" s="142"/>
      <c r="VVF27" s="142"/>
      <c r="VVG27" s="142"/>
      <c r="VVH27" s="142"/>
      <c r="VVI27" s="142"/>
      <c r="VVJ27" s="142"/>
      <c r="VVK27" s="142"/>
      <c r="VVL27" s="142"/>
      <c r="VVM27" s="142"/>
      <c r="VVN27" s="142"/>
      <c r="VVO27" s="142"/>
      <c r="VVP27" s="142"/>
      <c r="VVQ27" s="142"/>
      <c r="VVR27" s="142"/>
      <c r="VVS27" s="142"/>
      <c r="VVT27" s="142"/>
      <c r="VVU27" s="142"/>
      <c r="VVV27" s="142"/>
      <c r="VVW27" s="142"/>
      <c r="VVX27" s="142"/>
      <c r="VVY27" s="142"/>
      <c r="VVZ27" s="142"/>
      <c r="VWA27" s="142"/>
      <c r="VWB27" s="142"/>
      <c r="VWC27" s="142"/>
      <c r="VWD27" s="142"/>
      <c r="VWE27" s="142"/>
      <c r="VWF27" s="142"/>
      <c r="VWG27" s="142"/>
      <c r="VWH27" s="142"/>
      <c r="VWI27" s="142"/>
      <c r="VWJ27" s="142"/>
      <c r="VWK27" s="142"/>
      <c r="VWL27" s="142"/>
      <c r="VWM27" s="142"/>
      <c r="VWN27" s="142"/>
      <c r="VWO27" s="142"/>
      <c r="VWP27" s="142"/>
      <c r="VWQ27" s="142"/>
      <c r="VWR27" s="142"/>
      <c r="VWS27" s="142"/>
      <c r="VWT27" s="142"/>
      <c r="VWU27" s="142"/>
      <c r="VWV27" s="142"/>
      <c r="VWW27" s="142"/>
      <c r="VWX27" s="142"/>
      <c r="VWY27" s="142"/>
      <c r="VWZ27" s="142"/>
      <c r="VXA27" s="142"/>
      <c r="VXB27" s="142"/>
      <c r="VXC27" s="142"/>
      <c r="VXD27" s="142"/>
      <c r="VXE27" s="142"/>
      <c r="VXF27" s="142"/>
      <c r="VXG27" s="142"/>
      <c r="VXH27" s="142"/>
      <c r="VXI27" s="142"/>
      <c r="VXJ27" s="142"/>
      <c r="VXK27" s="142"/>
      <c r="VXL27" s="142"/>
      <c r="VXM27" s="142"/>
      <c r="VXN27" s="142"/>
      <c r="VXO27" s="142"/>
      <c r="VXP27" s="142"/>
      <c r="VXQ27" s="142"/>
      <c r="VXR27" s="142"/>
      <c r="VXS27" s="142"/>
      <c r="VXT27" s="142"/>
      <c r="VXU27" s="142"/>
      <c r="VXV27" s="142"/>
      <c r="VXW27" s="142"/>
      <c r="VXX27" s="142"/>
      <c r="VXY27" s="142"/>
      <c r="VXZ27" s="142"/>
      <c r="VYA27" s="142"/>
      <c r="VYB27" s="142"/>
      <c r="VYC27" s="142"/>
      <c r="VYD27" s="142"/>
      <c r="VYE27" s="142"/>
      <c r="VYF27" s="142"/>
      <c r="VYG27" s="142"/>
      <c r="VYH27" s="142"/>
      <c r="VYI27" s="142"/>
      <c r="VYJ27" s="142"/>
      <c r="VYK27" s="142"/>
      <c r="VYL27" s="142"/>
      <c r="VYM27" s="142"/>
      <c r="VYN27" s="142"/>
      <c r="VYO27" s="142"/>
      <c r="VYP27" s="142"/>
      <c r="VYQ27" s="142"/>
      <c r="VYR27" s="142"/>
      <c r="VYS27" s="142"/>
      <c r="VYT27" s="142"/>
      <c r="VYU27" s="142"/>
      <c r="VYV27" s="142"/>
      <c r="VYW27" s="142"/>
      <c r="VYX27" s="142"/>
      <c r="VYY27" s="142"/>
      <c r="VYZ27" s="142"/>
      <c r="VZA27" s="142"/>
      <c r="VZB27" s="142"/>
      <c r="VZC27" s="142"/>
      <c r="VZD27" s="142"/>
      <c r="VZE27" s="142"/>
      <c r="VZF27" s="142"/>
      <c r="VZG27" s="142"/>
      <c r="VZH27" s="142"/>
      <c r="VZI27" s="142"/>
      <c r="VZJ27" s="142"/>
      <c r="VZK27" s="142"/>
      <c r="VZL27" s="142"/>
      <c r="VZM27" s="142"/>
      <c r="VZN27" s="142"/>
      <c r="VZO27" s="142"/>
      <c r="VZP27" s="142"/>
      <c r="VZQ27" s="142"/>
      <c r="VZR27" s="142"/>
      <c r="VZS27" s="142"/>
      <c r="VZT27" s="142"/>
      <c r="VZU27" s="142"/>
      <c r="VZV27" s="142"/>
      <c r="VZW27" s="142"/>
      <c r="VZX27" s="142"/>
      <c r="VZY27" s="142"/>
      <c r="VZZ27" s="142"/>
      <c r="WAA27" s="142"/>
      <c r="WAB27" s="142"/>
      <c r="WAC27" s="142"/>
      <c r="WAD27" s="142"/>
      <c r="WAE27" s="142"/>
      <c r="WAF27" s="142"/>
      <c r="WAG27" s="142"/>
      <c r="WAH27" s="142"/>
      <c r="WAI27" s="142"/>
      <c r="WAJ27" s="142"/>
      <c r="WAK27" s="142"/>
      <c r="WAL27" s="142"/>
      <c r="WAM27" s="142"/>
      <c r="WAN27" s="142"/>
      <c r="WAO27" s="142"/>
      <c r="WAP27" s="142"/>
      <c r="WAQ27" s="142"/>
      <c r="WAR27" s="142"/>
      <c r="WAS27" s="142"/>
      <c r="WAT27" s="142"/>
      <c r="WAU27" s="142"/>
      <c r="WAV27" s="142"/>
      <c r="WAW27" s="142"/>
      <c r="WAX27" s="142"/>
      <c r="WAY27" s="142"/>
      <c r="WAZ27" s="142"/>
      <c r="WBA27" s="142"/>
      <c r="WBB27" s="142"/>
      <c r="WBC27" s="142"/>
      <c r="WBD27" s="142"/>
      <c r="WBE27" s="142"/>
      <c r="WBF27" s="142"/>
      <c r="WBG27" s="142"/>
      <c r="WBH27" s="142"/>
      <c r="WBI27" s="142"/>
      <c r="WBJ27" s="142"/>
      <c r="WBK27" s="142"/>
      <c r="WBL27" s="142"/>
      <c r="WBM27" s="142"/>
      <c r="WBN27" s="142"/>
      <c r="WBO27" s="142"/>
      <c r="WBP27" s="142"/>
      <c r="WBQ27" s="142"/>
      <c r="WBR27" s="142"/>
      <c r="WBS27" s="142"/>
      <c r="WBT27" s="142"/>
      <c r="WBU27" s="142"/>
      <c r="WBV27" s="142"/>
      <c r="WBW27" s="142"/>
      <c r="WBX27" s="142"/>
      <c r="WBY27" s="142"/>
      <c r="WBZ27" s="142"/>
      <c r="WCA27" s="142"/>
      <c r="WCB27" s="142"/>
      <c r="WCC27" s="142"/>
      <c r="WCD27" s="142"/>
      <c r="WCE27" s="142"/>
      <c r="WCF27" s="142"/>
      <c r="WCG27" s="142"/>
      <c r="WCH27" s="142"/>
      <c r="WCI27" s="142"/>
      <c r="WCJ27" s="142"/>
      <c r="WCK27" s="142"/>
      <c r="WCL27" s="142"/>
      <c r="WCM27" s="142"/>
      <c r="WCN27" s="142"/>
      <c r="WCO27" s="142"/>
      <c r="WCP27" s="142"/>
      <c r="WCQ27" s="142"/>
      <c r="WCR27" s="142"/>
      <c r="WCS27" s="142"/>
      <c r="WCT27" s="142"/>
      <c r="WCU27" s="142"/>
      <c r="WCV27" s="142"/>
      <c r="WCW27" s="142"/>
      <c r="WCX27" s="142"/>
      <c r="WCY27" s="142"/>
      <c r="WCZ27" s="142"/>
      <c r="WDA27" s="142"/>
      <c r="WDB27" s="142"/>
      <c r="WDC27" s="142"/>
      <c r="WDD27" s="142"/>
      <c r="WDE27" s="142"/>
      <c r="WDF27" s="142"/>
      <c r="WDG27" s="142"/>
      <c r="WDH27" s="142"/>
      <c r="WDI27" s="142"/>
      <c r="WDJ27" s="142"/>
      <c r="WDK27" s="142"/>
      <c r="WDL27" s="142"/>
      <c r="WDM27" s="142"/>
      <c r="WDN27" s="142"/>
      <c r="WDO27" s="142"/>
      <c r="WDP27" s="142"/>
      <c r="WDQ27" s="142"/>
      <c r="WDR27" s="142"/>
      <c r="WDS27" s="142"/>
      <c r="WDT27" s="142"/>
      <c r="WDU27" s="142"/>
      <c r="WDV27" s="142"/>
      <c r="WDW27" s="142"/>
      <c r="WDX27" s="142"/>
      <c r="WDY27" s="142"/>
      <c r="WDZ27" s="142"/>
      <c r="WEA27" s="142"/>
      <c r="WEB27" s="142"/>
      <c r="WEC27" s="142"/>
      <c r="WED27" s="142"/>
      <c r="WEE27" s="142"/>
      <c r="WEF27" s="142"/>
      <c r="WEG27" s="142"/>
      <c r="WEH27" s="142"/>
      <c r="WEI27" s="142"/>
      <c r="WEJ27" s="142"/>
      <c r="WEK27" s="142"/>
      <c r="WEL27" s="142"/>
      <c r="WEM27" s="142"/>
      <c r="WEN27" s="142"/>
      <c r="WEO27" s="142"/>
      <c r="WEP27" s="142"/>
      <c r="WEQ27" s="142"/>
      <c r="WER27" s="142"/>
      <c r="WES27" s="142"/>
      <c r="WET27" s="142"/>
      <c r="WEU27" s="142"/>
      <c r="WEV27" s="142"/>
      <c r="WEW27" s="142"/>
      <c r="WEX27" s="142"/>
      <c r="WEY27" s="142"/>
      <c r="WEZ27" s="142"/>
      <c r="WFA27" s="142"/>
      <c r="WFB27" s="142"/>
      <c r="WFC27" s="142"/>
      <c r="WFD27" s="142"/>
      <c r="WFE27" s="142"/>
      <c r="WFF27" s="142"/>
      <c r="WFG27" s="142"/>
      <c r="WFH27" s="142"/>
      <c r="WFI27" s="142"/>
      <c r="WFJ27" s="142"/>
      <c r="WFK27" s="142"/>
      <c r="WFL27" s="142"/>
      <c r="WFM27" s="142"/>
      <c r="WFN27" s="142"/>
      <c r="WFO27" s="142"/>
      <c r="WFP27" s="142"/>
      <c r="WFQ27" s="142"/>
      <c r="WFR27" s="142"/>
      <c r="WFS27" s="142"/>
      <c r="WFT27" s="142"/>
      <c r="WFU27" s="142"/>
      <c r="WFV27" s="142"/>
      <c r="WFW27" s="142"/>
      <c r="WFX27" s="142"/>
      <c r="WFY27" s="142"/>
      <c r="WFZ27" s="142"/>
      <c r="WGA27" s="142"/>
      <c r="WGB27" s="142"/>
      <c r="WGC27" s="142"/>
      <c r="WGD27" s="142"/>
      <c r="WGE27" s="142"/>
      <c r="WGF27" s="142"/>
      <c r="WGG27" s="142"/>
      <c r="WGH27" s="142"/>
      <c r="WGI27" s="142"/>
      <c r="WGJ27" s="142"/>
      <c r="WGK27" s="142"/>
      <c r="WGL27" s="142"/>
      <c r="WGM27" s="142"/>
      <c r="WGN27" s="142"/>
      <c r="WGO27" s="142"/>
      <c r="WGP27" s="142"/>
      <c r="WGQ27" s="142"/>
      <c r="WGR27" s="142"/>
      <c r="WGS27" s="142"/>
      <c r="WGT27" s="142"/>
      <c r="WGU27" s="142"/>
      <c r="WGV27" s="142"/>
      <c r="WGW27" s="142"/>
      <c r="WGX27" s="142"/>
      <c r="WGY27" s="142"/>
      <c r="WGZ27" s="142"/>
      <c r="WHA27" s="142"/>
      <c r="WHB27" s="142"/>
      <c r="WHC27" s="142"/>
      <c r="WHD27" s="142"/>
      <c r="WHE27" s="142"/>
      <c r="WHF27" s="142"/>
      <c r="WHG27" s="142"/>
      <c r="WHH27" s="142"/>
      <c r="WHI27" s="142"/>
      <c r="WHJ27" s="142"/>
      <c r="WHK27" s="142"/>
      <c r="WHL27" s="142"/>
      <c r="WHM27" s="142"/>
      <c r="WHN27" s="142"/>
      <c r="WHO27" s="142"/>
      <c r="WHP27" s="142"/>
      <c r="WHQ27" s="142"/>
      <c r="WHR27" s="142"/>
      <c r="WHS27" s="142"/>
      <c r="WHT27" s="142"/>
      <c r="WHU27" s="142"/>
      <c r="WHV27" s="142"/>
      <c r="WHW27" s="142"/>
      <c r="WHX27" s="142"/>
      <c r="WHY27" s="142"/>
      <c r="WHZ27" s="142"/>
      <c r="WIA27" s="142"/>
      <c r="WIB27" s="142"/>
      <c r="WIC27" s="142"/>
      <c r="WID27" s="142"/>
      <c r="WIE27" s="142"/>
      <c r="WIF27" s="142"/>
      <c r="WIG27" s="142"/>
      <c r="WIH27" s="142"/>
      <c r="WII27" s="142"/>
      <c r="WIJ27" s="142"/>
      <c r="WIK27" s="142"/>
      <c r="WIL27" s="142"/>
      <c r="WIM27" s="142"/>
      <c r="WIN27" s="142"/>
      <c r="WIO27" s="142"/>
      <c r="WIP27" s="142"/>
      <c r="WIQ27" s="142"/>
      <c r="WIR27" s="142"/>
      <c r="WIS27" s="142"/>
      <c r="WIT27" s="142"/>
      <c r="WIU27" s="142"/>
      <c r="WIV27" s="142"/>
      <c r="WIW27" s="142"/>
      <c r="WIX27" s="142"/>
      <c r="WIY27" s="142"/>
      <c r="WIZ27" s="142"/>
      <c r="WJA27" s="142"/>
      <c r="WJB27" s="142"/>
      <c r="WJC27" s="142"/>
      <c r="WJD27" s="142"/>
      <c r="WJE27" s="142"/>
      <c r="WJF27" s="142"/>
      <c r="WJG27" s="142"/>
      <c r="WJH27" s="142"/>
      <c r="WJI27" s="142"/>
      <c r="WJJ27" s="142"/>
      <c r="WJK27" s="142"/>
      <c r="WJL27" s="142"/>
      <c r="WJM27" s="142"/>
      <c r="WJN27" s="142"/>
      <c r="WJO27" s="142"/>
      <c r="WJP27" s="142"/>
      <c r="WJQ27" s="142"/>
      <c r="WJR27" s="142"/>
      <c r="WJS27" s="142"/>
      <c r="WJT27" s="142"/>
      <c r="WJU27" s="142"/>
      <c r="WJV27" s="142"/>
      <c r="WJW27" s="142"/>
      <c r="WJX27" s="142"/>
      <c r="WJY27" s="142"/>
      <c r="WJZ27" s="142"/>
      <c r="WKA27" s="142"/>
      <c r="WKB27" s="142"/>
      <c r="WKC27" s="142"/>
      <c r="WKD27" s="142"/>
      <c r="WKE27" s="142"/>
      <c r="WKF27" s="142"/>
      <c r="WKG27" s="142"/>
      <c r="WKH27" s="142"/>
      <c r="WKI27" s="142"/>
      <c r="WKJ27" s="142"/>
      <c r="WKK27" s="142"/>
      <c r="WKL27" s="142"/>
      <c r="WKM27" s="142"/>
      <c r="WKN27" s="142"/>
      <c r="WKO27" s="142"/>
      <c r="WKP27" s="142"/>
      <c r="WKQ27" s="142"/>
      <c r="WKR27" s="142"/>
      <c r="WKS27" s="142"/>
      <c r="WKT27" s="142"/>
      <c r="WKU27" s="142"/>
      <c r="WKV27" s="142"/>
      <c r="WKW27" s="142"/>
      <c r="WKX27" s="142"/>
      <c r="WKY27" s="142"/>
      <c r="WKZ27" s="142"/>
      <c r="WLA27" s="142"/>
      <c r="WLB27" s="142"/>
      <c r="WLC27" s="142"/>
      <c r="WLD27" s="142"/>
      <c r="WLE27" s="142"/>
      <c r="WLF27" s="142"/>
      <c r="WLG27" s="142"/>
      <c r="WLH27" s="142"/>
      <c r="WLI27" s="142"/>
      <c r="WLJ27" s="142"/>
      <c r="WLK27" s="142"/>
      <c r="WLL27" s="142"/>
      <c r="WLM27" s="142"/>
      <c r="WLN27" s="142"/>
      <c r="WLO27" s="142"/>
      <c r="WLP27" s="142"/>
      <c r="WLQ27" s="142"/>
      <c r="WLR27" s="142"/>
      <c r="WLS27" s="142"/>
      <c r="WLT27" s="142"/>
      <c r="WLU27" s="142"/>
      <c r="WLV27" s="142"/>
      <c r="WLW27" s="142"/>
      <c r="WLX27" s="142"/>
      <c r="WLY27" s="142"/>
      <c r="WLZ27" s="142"/>
      <c r="WMA27" s="142"/>
      <c r="WMB27" s="142"/>
      <c r="WMC27" s="142"/>
      <c r="WMD27" s="142"/>
      <c r="WME27" s="142"/>
      <c r="WMF27" s="142"/>
      <c r="WMG27" s="142"/>
      <c r="WMH27" s="142"/>
      <c r="WMI27" s="142"/>
      <c r="WMJ27" s="142"/>
      <c r="WMK27" s="142"/>
      <c r="WML27" s="142"/>
      <c r="WMM27" s="142"/>
      <c r="WMN27" s="142"/>
      <c r="WMO27" s="142"/>
      <c r="WMP27" s="142"/>
      <c r="WMQ27" s="142"/>
      <c r="WMR27" s="142"/>
      <c r="WMS27" s="142"/>
      <c r="WMT27" s="142"/>
      <c r="WMU27" s="142"/>
      <c r="WMV27" s="142"/>
      <c r="WMW27" s="142"/>
      <c r="WMX27" s="142"/>
      <c r="WMY27" s="142"/>
      <c r="WMZ27" s="142"/>
      <c r="WNA27" s="142"/>
      <c r="WNB27" s="142"/>
      <c r="WNC27" s="142"/>
      <c r="WND27" s="142"/>
      <c r="WNE27" s="142"/>
      <c r="WNF27" s="142"/>
      <c r="WNG27" s="142"/>
      <c r="WNH27" s="142"/>
      <c r="WNI27" s="142"/>
      <c r="WNJ27" s="142"/>
      <c r="WNK27" s="142"/>
      <c r="WNL27" s="142"/>
      <c r="WNM27" s="142"/>
      <c r="WNN27" s="142"/>
      <c r="WNO27" s="142"/>
      <c r="WNP27" s="142"/>
      <c r="WNQ27" s="142"/>
      <c r="WNR27" s="142"/>
      <c r="WNS27" s="142"/>
      <c r="WNT27" s="142"/>
      <c r="WNU27" s="142"/>
      <c r="WNV27" s="142"/>
      <c r="WNW27" s="142"/>
      <c r="WNX27" s="142"/>
      <c r="WNY27" s="142"/>
      <c r="WNZ27" s="142"/>
      <c r="WOA27" s="142"/>
      <c r="WOB27" s="142"/>
      <c r="WOC27" s="142"/>
      <c r="WOD27" s="142"/>
      <c r="WOE27" s="142"/>
      <c r="WOF27" s="142"/>
      <c r="WOG27" s="142"/>
      <c r="WOH27" s="142"/>
      <c r="WOI27" s="142"/>
      <c r="WOJ27" s="142"/>
      <c r="WOK27" s="142"/>
      <c r="WOL27" s="142"/>
      <c r="WOM27" s="142"/>
      <c r="WON27" s="142"/>
      <c r="WOO27" s="142"/>
      <c r="WOP27" s="142"/>
      <c r="WOQ27" s="142"/>
      <c r="WOR27" s="142"/>
      <c r="WOS27" s="142"/>
      <c r="WOT27" s="142"/>
      <c r="WOU27" s="142"/>
      <c r="WOV27" s="142"/>
      <c r="WOW27" s="142"/>
      <c r="WOX27" s="142"/>
      <c r="WOY27" s="142"/>
      <c r="WOZ27" s="142"/>
      <c r="WPA27" s="142"/>
      <c r="WPB27" s="142"/>
      <c r="WPC27" s="142"/>
      <c r="WPD27" s="142"/>
      <c r="WPE27" s="142"/>
      <c r="WPF27" s="142"/>
      <c r="WPG27" s="142"/>
      <c r="WPH27" s="142"/>
      <c r="WPI27" s="142"/>
      <c r="WPJ27" s="142"/>
      <c r="WPK27" s="142"/>
      <c r="WPL27" s="142"/>
      <c r="WPM27" s="142"/>
      <c r="WPN27" s="142"/>
      <c r="WPO27" s="142"/>
      <c r="WPP27" s="142"/>
      <c r="WPQ27" s="142"/>
      <c r="WPR27" s="142"/>
      <c r="WPS27" s="142"/>
      <c r="WPT27" s="142"/>
      <c r="WPU27" s="142"/>
      <c r="WPV27" s="142"/>
      <c r="WPW27" s="142"/>
      <c r="WPX27" s="142"/>
      <c r="WPY27" s="142"/>
      <c r="WPZ27" s="142"/>
      <c r="WQA27" s="142"/>
      <c r="WQB27" s="142"/>
      <c r="WQC27" s="142"/>
      <c r="WQD27" s="142"/>
      <c r="WQE27" s="142"/>
      <c r="WQF27" s="142"/>
      <c r="WQG27" s="142"/>
      <c r="WQH27" s="142"/>
      <c r="WQI27" s="142"/>
      <c r="WQJ27" s="142"/>
      <c r="WQK27" s="142"/>
      <c r="WQL27" s="142"/>
      <c r="WQM27" s="142"/>
      <c r="WQN27" s="142"/>
      <c r="WQO27" s="142"/>
      <c r="WQP27" s="142"/>
      <c r="WQQ27" s="142"/>
      <c r="WQR27" s="142"/>
      <c r="WQS27" s="142"/>
      <c r="WQT27" s="142"/>
      <c r="WQU27" s="142"/>
      <c r="WQV27" s="142"/>
      <c r="WQW27" s="142"/>
      <c r="WQX27" s="142"/>
      <c r="WQY27" s="142"/>
      <c r="WQZ27" s="142"/>
      <c r="WRA27" s="142"/>
      <c r="WRB27" s="142"/>
      <c r="WRC27" s="142"/>
      <c r="WRD27" s="142"/>
      <c r="WRE27" s="142"/>
      <c r="WRF27" s="142"/>
      <c r="WRG27" s="142"/>
      <c r="WRH27" s="142"/>
      <c r="WRI27" s="142"/>
      <c r="WRJ27" s="142"/>
      <c r="WRK27" s="142"/>
      <c r="WRL27" s="142"/>
      <c r="WRM27" s="142"/>
      <c r="WRN27" s="142"/>
      <c r="WRO27" s="142"/>
      <c r="WRP27" s="142"/>
      <c r="WRQ27" s="142"/>
      <c r="WRR27" s="142"/>
      <c r="WRS27" s="142"/>
      <c r="WRT27" s="142"/>
      <c r="WRU27" s="142"/>
      <c r="WRV27" s="142"/>
      <c r="WRW27" s="142"/>
      <c r="WRX27" s="142"/>
      <c r="WRY27" s="142"/>
      <c r="WRZ27" s="142"/>
      <c r="WSA27" s="142"/>
      <c r="WSB27" s="142"/>
      <c r="WSC27" s="142"/>
      <c r="WSD27" s="142"/>
      <c r="WSE27" s="142"/>
      <c r="WSF27" s="142"/>
      <c r="WSG27" s="142"/>
      <c r="WSH27" s="142"/>
      <c r="WSI27" s="142"/>
      <c r="WSJ27" s="142"/>
      <c r="WSK27" s="142"/>
      <c r="WSL27" s="142"/>
      <c r="WSM27" s="142"/>
      <c r="WSN27" s="142"/>
      <c r="WSO27" s="142"/>
      <c r="WSP27" s="142"/>
      <c r="WSQ27" s="142"/>
      <c r="WSR27" s="142"/>
      <c r="WSS27" s="142"/>
      <c r="WST27" s="142"/>
      <c r="WSU27" s="142"/>
      <c r="WSV27" s="142"/>
      <c r="WSW27" s="142"/>
      <c r="WSX27" s="142"/>
      <c r="WSY27" s="142"/>
      <c r="WSZ27" s="142"/>
      <c r="WTA27" s="142"/>
      <c r="WTB27" s="142"/>
      <c r="WTC27" s="142"/>
      <c r="WTD27" s="142"/>
      <c r="WTE27" s="142"/>
      <c r="WTF27" s="142"/>
      <c r="WTG27" s="142"/>
      <c r="WTH27" s="142"/>
      <c r="WTI27" s="142"/>
      <c r="WTJ27" s="142"/>
      <c r="WTK27" s="142"/>
      <c r="WTL27" s="142"/>
      <c r="WTM27" s="142"/>
      <c r="WTN27" s="142"/>
      <c r="WTO27" s="142"/>
      <c r="WTP27" s="142"/>
      <c r="WTQ27" s="142"/>
      <c r="WTR27" s="142"/>
      <c r="WTS27" s="142"/>
      <c r="WTT27" s="142"/>
      <c r="WTU27" s="142"/>
      <c r="WTV27" s="142"/>
      <c r="WTW27" s="142"/>
      <c r="WTX27" s="142"/>
      <c r="WTY27" s="142"/>
      <c r="WTZ27" s="142"/>
      <c r="WUA27" s="142"/>
      <c r="WUB27" s="142"/>
      <c r="WUC27" s="142"/>
      <c r="WUD27" s="142"/>
      <c r="WUE27" s="142"/>
      <c r="WUF27" s="142"/>
      <c r="WUG27" s="142"/>
      <c r="WUH27" s="142"/>
      <c r="WUI27" s="142"/>
      <c r="WUJ27" s="142"/>
      <c r="WUK27" s="142"/>
      <c r="WUL27" s="142"/>
      <c r="WUM27" s="142"/>
      <c r="WUN27" s="142"/>
      <c r="WUO27" s="142"/>
      <c r="WUP27" s="142"/>
      <c r="WUQ27" s="142"/>
      <c r="WUR27" s="142"/>
      <c r="WUS27" s="142"/>
      <c r="WUT27" s="142"/>
      <c r="WUU27" s="142"/>
      <c r="WUV27" s="142"/>
      <c r="WUW27" s="142"/>
      <c r="WUX27" s="142"/>
      <c r="WUY27" s="142"/>
      <c r="WUZ27" s="142"/>
      <c r="WVA27" s="142"/>
      <c r="WVB27" s="142"/>
      <c r="WVC27" s="142"/>
      <c r="WVD27" s="142"/>
      <c r="WVE27" s="142"/>
      <c r="WVF27" s="142"/>
      <c r="WVG27" s="142"/>
      <c r="WVH27" s="142"/>
      <c r="WVI27" s="142"/>
      <c r="WVJ27" s="142"/>
      <c r="WVK27" s="142"/>
      <c r="WVL27" s="142"/>
      <c r="WVM27" s="142"/>
      <c r="WVN27" s="142"/>
      <c r="WVO27" s="142"/>
      <c r="WVP27" s="142"/>
      <c r="WVQ27" s="142"/>
      <c r="WVR27" s="142"/>
      <c r="WVS27" s="142"/>
      <c r="WVT27" s="142"/>
      <c r="WVU27" s="142"/>
      <c r="WVV27" s="142"/>
      <c r="WVW27" s="142"/>
      <c r="WVX27" s="142"/>
      <c r="WVY27" s="142"/>
      <c r="WVZ27" s="142"/>
      <c r="WWA27" s="142"/>
      <c r="WWB27" s="142"/>
      <c r="WWC27" s="142"/>
      <c r="WWD27" s="142"/>
      <c r="WWE27" s="142"/>
      <c r="WWF27" s="142"/>
      <c r="WWG27" s="142"/>
      <c r="WWH27" s="142"/>
      <c r="WWI27" s="142"/>
      <c r="WWJ27" s="142"/>
      <c r="WWK27" s="142"/>
      <c r="WWL27" s="142"/>
      <c r="WWM27" s="142"/>
      <c r="WWN27" s="142"/>
      <c r="WWO27" s="142"/>
      <c r="WWP27" s="142"/>
      <c r="WWQ27" s="142"/>
      <c r="WWR27" s="142"/>
      <c r="WWS27" s="142"/>
      <c r="WWT27" s="142"/>
      <c r="WWU27" s="142"/>
      <c r="WWV27" s="142"/>
      <c r="WWW27" s="142"/>
      <c r="WWX27" s="142"/>
      <c r="WWY27" s="142"/>
      <c r="WWZ27" s="142"/>
      <c r="WXA27" s="142"/>
      <c r="WXB27" s="142"/>
      <c r="WXC27" s="142"/>
      <c r="WXD27" s="142"/>
      <c r="WXE27" s="142"/>
      <c r="WXF27" s="142"/>
      <c r="WXG27" s="142"/>
      <c r="WXH27" s="142"/>
      <c r="WXI27" s="142"/>
      <c r="WXJ27" s="142"/>
      <c r="WXK27" s="142"/>
      <c r="WXL27" s="142"/>
      <c r="WXM27" s="142"/>
      <c r="WXN27" s="142"/>
      <c r="WXO27" s="142"/>
      <c r="WXP27" s="142"/>
      <c r="WXQ27" s="142"/>
      <c r="WXR27" s="142"/>
      <c r="WXS27" s="142"/>
      <c r="WXT27" s="142"/>
      <c r="WXU27" s="142"/>
      <c r="WXV27" s="142"/>
      <c r="WXW27" s="142"/>
      <c r="WXX27" s="142"/>
      <c r="WXY27" s="142"/>
      <c r="WXZ27" s="142"/>
      <c r="WYA27" s="142"/>
      <c r="WYB27" s="142"/>
      <c r="WYC27" s="142"/>
      <c r="WYD27" s="142"/>
      <c r="WYE27" s="142"/>
      <c r="WYF27" s="142"/>
      <c r="WYG27" s="142"/>
      <c r="WYH27" s="142"/>
      <c r="WYI27" s="142"/>
      <c r="WYJ27" s="142"/>
      <c r="WYK27" s="142"/>
      <c r="WYL27" s="142"/>
      <c r="WYM27" s="142"/>
      <c r="WYN27" s="142"/>
      <c r="WYO27" s="142"/>
      <c r="WYP27" s="142"/>
      <c r="WYQ27" s="142"/>
      <c r="WYR27" s="142"/>
      <c r="WYS27" s="142"/>
      <c r="WYT27" s="142"/>
      <c r="WYU27" s="142"/>
      <c r="WYV27" s="142"/>
      <c r="WYW27" s="142"/>
      <c r="WYX27" s="142"/>
      <c r="WYY27" s="142"/>
      <c r="WYZ27" s="142"/>
      <c r="WZA27" s="142"/>
      <c r="WZB27" s="142"/>
      <c r="WZC27" s="142"/>
      <c r="WZD27" s="142"/>
      <c r="WZE27" s="142"/>
      <c r="WZF27" s="142"/>
      <c r="WZG27" s="142"/>
      <c r="WZH27" s="142"/>
      <c r="WZI27" s="142"/>
      <c r="WZJ27" s="142"/>
      <c r="WZK27" s="142"/>
      <c r="WZL27" s="142"/>
      <c r="WZM27" s="142"/>
      <c r="WZN27" s="142"/>
      <c r="WZO27" s="142"/>
      <c r="WZP27" s="142"/>
      <c r="WZQ27" s="142"/>
      <c r="WZR27" s="142"/>
      <c r="WZS27" s="142"/>
      <c r="WZT27" s="142"/>
      <c r="WZU27" s="142"/>
      <c r="WZV27" s="142"/>
      <c r="WZW27" s="142"/>
      <c r="WZX27" s="142"/>
      <c r="WZY27" s="142"/>
      <c r="WZZ27" s="142"/>
      <c r="XAA27" s="142"/>
      <c r="XAB27" s="142"/>
      <c r="XAC27" s="142"/>
      <c r="XAD27" s="142"/>
      <c r="XAE27" s="142"/>
      <c r="XAF27" s="142"/>
      <c r="XAG27" s="142"/>
      <c r="XAH27" s="142"/>
      <c r="XAI27" s="142"/>
      <c r="XAJ27" s="142"/>
      <c r="XAK27" s="142"/>
      <c r="XAL27" s="142"/>
      <c r="XAM27" s="142"/>
      <c r="XAN27" s="142"/>
      <c r="XAO27" s="142"/>
      <c r="XAP27" s="142"/>
      <c r="XAQ27" s="142"/>
      <c r="XAR27" s="142"/>
      <c r="XAS27" s="142"/>
      <c r="XAT27" s="142"/>
      <c r="XAU27" s="142"/>
      <c r="XAV27" s="142"/>
      <c r="XAW27" s="142"/>
      <c r="XAX27" s="142"/>
      <c r="XAY27" s="142"/>
      <c r="XAZ27" s="142"/>
      <c r="XBA27" s="142"/>
      <c r="XBB27" s="142"/>
      <c r="XBC27" s="142"/>
      <c r="XBD27" s="142"/>
      <c r="XBE27" s="142"/>
      <c r="XBF27" s="142"/>
      <c r="XBG27" s="142"/>
      <c r="XBH27" s="142"/>
      <c r="XBI27" s="142"/>
      <c r="XBJ27" s="142"/>
      <c r="XBK27" s="142"/>
      <c r="XBL27" s="142"/>
      <c r="XBM27" s="142"/>
      <c r="XBN27" s="142"/>
      <c r="XBO27" s="142"/>
      <c r="XBP27" s="142"/>
      <c r="XBQ27" s="142"/>
      <c r="XBR27" s="142"/>
      <c r="XBS27" s="142"/>
      <c r="XBT27" s="142"/>
      <c r="XBU27" s="142"/>
      <c r="XBV27" s="142"/>
      <c r="XBW27" s="142"/>
      <c r="XBX27" s="142"/>
      <c r="XBY27" s="142"/>
      <c r="XBZ27" s="142"/>
      <c r="XCA27" s="142"/>
      <c r="XCB27" s="142"/>
      <c r="XCC27" s="142"/>
      <c r="XCD27" s="142"/>
      <c r="XCE27" s="142"/>
      <c r="XCF27" s="142"/>
      <c r="XCG27" s="142"/>
      <c r="XCH27" s="142"/>
      <c r="XCI27" s="142"/>
      <c r="XCJ27" s="142"/>
      <c r="XCK27" s="142"/>
      <c r="XCL27" s="142"/>
      <c r="XCM27" s="142"/>
      <c r="XCN27" s="142"/>
      <c r="XCO27" s="142"/>
      <c r="XCP27" s="142"/>
      <c r="XCQ27" s="142"/>
      <c r="XCR27" s="142"/>
      <c r="XCS27" s="142"/>
      <c r="XCT27" s="142"/>
      <c r="XCU27" s="142"/>
      <c r="XCV27" s="142"/>
      <c r="XCW27" s="142"/>
      <c r="XCX27" s="142"/>
      <c r="XCY27" s="142"/>
      <c r="XCZ27" s="142"/>
      <c r="XDA27" s="142"/>
      <c r="XDB27" s="142"/>
      <c r="XDC27" s="142"/>
      <c r="XDD27" s="142"/>
      <c r="XDE27" s="142"/>
      <c r="XDF27" s="142"/>
      <c r="XDG27" s="142"/>
      <c r="XDH27" s="142"/>
      <c r="XDI27" s="142"/>
      <c r="XDJ27" s="142"/>
      <c r="XDK27" s="142"/>
      <c r="XDL27" s="142"/>
      <c r="XDM27" s="142"/>
      <c r="XDN27" s="142"/>
      <c r="XDO27" s="142"/>
      <c r="XDP27" s="142"/>
      <c r="XDQ27" s="142"/>
      <c r="XDR27" s="142"/>
      <c r="XDS27" s="142"/>
      <c r="XDT27" s="142"/>
      <c r="XDU27" s="142"/>
      <c r="XDV27" s="142"/>
      <c r="XDW27" s="142"/>
      <c r="XDX27" s="142"/>
      <c r="XDY27" s="142"/>
      <c r="XDZ27" s="142"/>
      <c r="XEA27" s="142"/>
      <c r="XEB27" s="142"/>
      <c r="XEC27" s="142"/>
      <c r="XED27" s="142"/>
      <c r="XEE27" s="142"/>
      <c r="XEF27" s="142"/>
      <c r="XEG27" s="142"/>
      <c r="XEH27" s="142"/>
      <c r="XEI27" s="142"/>
      <c r="XEJ27" s="142"/>
      <c r="XEK27" s="142"/>
      <c r="XEL27" s="142"/>
      <c r="XEM27" s="142"/>
      <c r="XEN27" s="142"/>
      <c r="XEO27" s="142"/>
      <c r="XEP27" s="142"/>
      <c r="XEQ27" s="142"/>
      <c r="XER27" s="142"/>
      <c r="XES27" s="142"/>
      <c r="XET27" s="142"/>
      <c r="XEU27" s="142"/>
      <c r="XEV27" s="142"/>
      <c r="XEW27" s="142"/>
      <c r="XEX27" s="142"/>
      <c r="XEY27" s="142"/>
      <c r="XEZ27" s="142"/>
      <c r="XFA27" s="142"/>
      <c r="XFB27" s="142"/>
      <c r="XFC27" s="142"/>
      <c r="XFD27" s="142"/>
    </row>
    <row r="28" spans="1:16384" s="160" customFormat="1" ht="15.6">
      <c r="A28" s="161">
        <v>26</v>
      </c>
      <c r="B28" s="162" t="s">
        <v>3286</v>
      </c>
      <c r="C28" s="162" t="s">
        <v>3287</v>
      </c>
      <c r="D28" s="163" t="s">
        <v>3288</v>
      </c>
      <c r="E28" s="162" t="s">
        <v>2980</v>
      </c>
      <c r="F28" s="162" t="s">
        <v>3289</v>
      </c>
      <c r="G28" s="162" t="s">
        <v>43</v>
      </c>
      <c r="H28" s="164" t="s">
        <v>3008</v>
      </c>
      <c r="I28" s="162" t="s">
        <v>3168</v>
      </c>
      <c r="J28" s="165"/>
      <c r="K28" s="162" t="s">
        <v>79</v>
      </c>
      <c r="L28" s="162" t="s">
        <v>3171</v>
      </c>
      <c r="M28" s="162" t="s">
        <v>3010</v>
      </c>
      <c r="N28" s="166">
        <v>4000</v>
      </c>
      <c r="O28" s="166" t="s">
        <v>3171</v>
      </c>
      <c r="P28" s="167" t="s">
        <v>3196</v>
      </c>
      <c r="Q28" s="167" t="s">
        <v>3196</v>
      </c>
      <c r="R28" s="163" t="s">
        <v>3284</v>
      </c>
      <c r="S28" s="163" t="s">
        <v>3285</v>
      </c>
      <c r="T28" s="149"/>
      <c r="U28" s="142"/>
      <c r="V28" s="142"/>
      <c r="W28" s="142"/>
      <c r="X28" s="142"/>
      <c r="Y28" s="142"/>
      <c r="Z28" s="142"/>
      <c r="AA28" s="142"/>
      <c r="AB28" s="142"/>
      <c r="AC28" s="142"/>
      <c r="AD28" s="142"/>
      <c r="AE28" s="142"/>
      <c r="AF28" s="142"/>
      <c r="AG28" s="142"/>
      <c r="AH28" s="142"/>
      <c r="AI28" s="142"/>
      <c r="AJ28" s="142"/>
      <c r="AK28" s="142"/>
      <c r="AL28" s="142"/>
      <c r="AM28" s="142"/>
      <c r="AN28" s="142"/>
      <c r="AO28" s="142"/>
      <c r="AP28" s="142"/>
      <c r="AQ28" s="142"/>
      <c r="AR28" s="142"/>
      <c r="AS28" s="142"/>
      <c r="AT28" s="142"/>
      <c r="AU28" s="142"/>
      <c r="AV28" s="142"/>
      <c r="AW28" s="142"/>
      <c r="AX28" s="142"/>
      <c r="AY28" s="142"/>
      <c r="AZ28" s="142"/>
      <c r="BA28" s="142"/>
      <c r="BB28" s="142"/>
      <c r="BC28" s="142"/>
      <c r="BD28" s="142"/>
      <c r="BE28" s="142"/>
      <c r="BF28" s="142"/>
      <c r="BG28" s="142"/>
      <c r="BH28" s="142"/>
      <c r="BI28" s="142"/>
      <c r="BJ28" s="142"/>
      <c r="BK28" s="142"/>
      <c r="BL28" s="142"/>
      <c r="BM28" s="142"/>
      <c r="BN28" s="142"/>
      <c r="BO28" s="142"/>
      <c r="BP28" s="142"/>
      <c r="BQ28" s="142"/>
      <c r="BR28" s="142"/>
      <c r="BS28" s="142"/>
      <c r="BT28" s="142"/>
      <c r="BU28" s="142"/>
      <c r="BV28" s="142"/>
      <c r="BW28" s="142"/>
      <c r="BX28" s="142"/>
      <c r="BY28" s="142"/>
      <c r="BZ28" s="142"/>
      <c r="CA28" s="142"/>
      <c r="CB28" s="142"/>
      <c r="CC28" s="142"/>
      <c r="CD28" s="142"/>
      <c r="CE28" s="142"/>
      <c r="CF28" s="142"/>
      <c r="CG28" s="142"/>
      <c r="CH28" s="142"/>
      <c r="CI28" s="142"/>
      <c r="CJ28" s="142"/>
      <c r="CK28" s="142"/>
      <c r="CL28" s="142"/>
      <c r="CM28" s="142"/>
      <c r="CN28" s="142"/>
      <c r="CO28" s="142"/>
      <c r="CP28" s="142"/>
      <c r="CQ28" s="142"/>
      <c r="CR28" s="142"/>
      <c r="CS28" s="142"/>
      <c r="CT28" s="142"/>
      <c r="CU28" s="142"/>
      <c r="CV28" s="142"/>
      <c r="CW28" s="142"/>
      <c r="CX28" s="142"/>
      <c r="CY28" s="142"/>
      <c r="CZ28" s="142"/>
      <c r="DA28" s="142"/>
      <c r="DB28" s="142"/>
      <c r="DC28" s="142"/>
      <c r="DD28" s="142"/>
      <c r="DE28" s="142"/>
      <c r="DF28" s="142"/>
      <c r="DG28" s="142"/>
      <c r="DH28" s="142"/>
      <c r="DI28" s="142"/>
      <c r="DJ28" s="142"/>
      <c r="DK28" s="142"/>
      <c r="DL28" s="142"/>
      <c r="DM28" s="142"/>
      <c r="DN28" s="142"/>
      <c r="DO28" s="142"/>
      <c r="DP28" s="142"/>
      <c r="DQ28" s="142"/>
      <c r="DR28" s="142"/>
      <c r="DS28" s="142"/>
      <c r="DT28" s="142"/>
      <c r="DU28" s="142"/>
      <c r="DV28" s="142"/>
      <c r="DW28" s="142"/>
      <c r="DX28" s="142"/>
      <c r="DY28" s="142"/>
      <c r="DZ28" s="142"/>
      <c r="EA28" s="142"/>
      <c r="EB28" s="142"/>
      <c r="EC28" s="142"/>
      <c r="ED28" s="142"/>
      <c r="EE28" s="142"/>
      <c r="EF28" s="142"/>
      <c r="EG28" s="142"/>
      <c r="EH28" s="142"/>
      <c r="EI28" s="142"/>
      <c r="EJ28" s="142"/>
      <c r="EK28" s="142"/>
      <c r="EL28" s="142"/>
      <c r="EM28" s="142"/>
      <c r="EN28" s="142"/>
      <c r="EO28" s="142"/>
      <c r="EP28" s="142"/>
      <c r="EQ28" s="142"/>
      <c r="ER28" s="142"/>
      <c r="ES28" s="142"/>
      <c r="ET28" s="142"/>
      <c r="EU28" s="142"/>
      <c r="EV28" s="142"/>
      <c r="EW28" s="142"/>
      <c r="EX28" s="142"/>
      <c r="EY28" s="142"/>
      <c r="EZ28" s="142"/>
      <c r="FA28" s="142"/>
      <c r="FB28" s="142"/>
      <c r="FC28" s="142"/>
      <c r="FD28" s="142"/>
      <c r="FE28" s="142"/>
      <c r="FF28" s="142"/>
      <c r="FG28" s="142"/>
      <c r="FH28" s="142"/>
      <c r="FI28" s="142"/>
      <c r="FJ28" s="142"/>
      <c r="FK28" s="142"/>
      <c r="FL28" s="142"/>
      <c r="FM28" s="142"/>
      <c r="FN28" s="142"/>
      <c r="FO28" s="142"/>
      <c r="FP28" s="142"/>
      <c r="FQ28" s="142"/>
      <c r="FR28" s="142"/>
      <c r="FS28" s="142"/>
      <c r="FT28" s="142"/>
      <c r="FU28" s="142"/>
      <c r="FV28" s="142"/>
      <c r="FW28" s="142"/>
      <c r="FX28" s="142"/>
      <c r="FY28" s="142"/>
      <c r="FZ28" s="142"/>
      <c r="GA28" s="142"/>
      <c r="GB28" s="142"/>
      <c r="GC28" s="142"/>
      <c r="GD28" s="142"/>
      <c r="GE28" s="142"/>
      <c r="GF28" s="142"/>
      <c r="GG28" s="142"/>
      <c r="GH28" s="142"/>
      <c r="GI28" s="142"/>
      <c r="GJ28" s="142"/>
      <c r="GK28" s="142"/>
      <c r="GL28" s="142"/>
      <c r="GM28" s="142"/>
      <c r="GN28" s="142"/>
      <c r="GO28" s="142"/>
      <c r="GP28" s="142"/>
      <c r="GQ28" s="142"/>
      <c r="GR28" s="142"/>
      <c r="GS28" s="142"/>
      <c r="GT28" s="142"/>
      <c r="GU28" s="142"/>
      <c r="GV28" s="142"/>
      <c r="GW28" s="142"/>
      <c r="GX28" s="142"/>
      <c r="GY28" s="142"/>
      <c r="GZ28" s="142"/>
      <c r="HA28" s="142"/>
      <c r="HB28" s="142"/>
      <c r="HC28" s="142"/>
      <c r="HD28" s="142"/>
      <c r="HE28" s="142"/>
      <c r="HF28" s="142"/>
      <c r="HG28" s="142"/>
      <c r="HH28" s="142"/>
      <c r="HI28" s="142"/>
      <c r="HJ28" s="142"/>
      <c r="HK28" s="142"/>
      <c r="HL28" s="142"/>
      <c r="HM28" s="142"/>
      <c r="HN28" s="142"/>
      <c r="HO28" s="142"/>
      <c r="HP28" s="142"/>
      <c r="HQ28" s="142"/>
      <c r="HR28" s="142"/>
      <c r="HS28" s="142"/>
      <c r="HT28" s="142"/>
      <c r="HU28" s="142"/>
      <c r="HV28" s="142"/>
      <c r="HW28" s="142"/>
      <c r="HX28" s="142"/>
      <c r="HY28" s="142"/>
      <c r="HZ28" s="142"/>
      <c r="IA28" s="142"/>
      <c r="IB28" s="142"/>
      <c r="IC28" s="142"/>
      <c r="ID28" s="142"/>
      <c r="IE28" s="142"/>
      <c r="IF28" s="142"/>
      <c r="IG28" s="142"/>
      <c r="IH28" s="142"/>
      <c r="II28" s="142"/>
      <c r="IJ28" s="142"/>
      <c r="IK28" s="142"/>
      <c r="IL28" s="142"/>
      <c r="IM28" s="142"/>
      <c r="IN28" s="142"/>
      <c r="IO28" s="142"/>
      <c r="IP28" s="142"/>
      <c r="IQ28" s="142"/>
      <c r="IR28" s="142"/>
      <c r="IS28" s="142"/>
      <c r="IT28" s="142"/>
      <c r="IU28" s="142"/>
      <c r="IV28" s="142"/>
      <c r="IW28" s="142"/>
      <c r="IX28" s="142"/>
      <c r="IY28" s="142"/>
      <c r="IZ28" s="142"/>
      <c r="JA28" s="142"/>
      <c r="JB28" s="142"/>
      <c r="JC28" s="142"/>
      <c r="JD28" s="142"/>
      <c r="JE28" s="142"/>
      <c r="JF28" s="142"/>
      <c r="JG28" s="142"/>
      <c r="JH28" s="142"/>
      <c r="JI28" s="142"/>
      <c r="JJ28" s="142"/>
      <c r="JK28" s="142"/>
      <c r="JL28" s="142"/>
      <c r="JM28" s="142"/>
      <c r="JN28" s="142"/>
      <c r="JO28" s="142"/>
      <c r="JP28" s="142"/>
      <c r="JQ28" s="142"/>
      <c r="JR28" s="142"/>
      <c r="JS28" s="142"/>
      <c r="JT28" s="142"/>
      <c r="JU28" s="142"/>
      <c r="JV28" s="142"/>
      <c r="JW28" s="142"/>
      <c r="JX28" s="142"/>
      <c r="JY28" s="142"/>
      <c r="JZ28" s="142"/>
      <c r="KA28" s="142"/>
      <c r="KB28" s="142"/>
      <c r="KC28" s="142"/>
      <c r="KD28" s="142"/>
      <c r="KE28" s="142"/>
      <c r="KF28" s="142"/>
      <c r="KG28" s="142"/>
      <c r="KH28" s="142"/>
      <c r="KI28" s="142"/>
      <c r="KJ28" s="142"/>
      <c r="KK28" s="142"/>
      <c r="KL28" s="142"/>
      <c r="KM28" s="142"/>
      <c r="KN28" s="142"/>
      <c r="KO28" s="142"/>
      <c r="KP28" s="142"/>
      <c r="KQ28" s="142"/>
      <c r="KR28" s="142"/>
      <c r="KS28" s="142"/>
      <c r="KT28" s="142"/>
      <c r="KU28" s="142"/>
      <c r="KV28" s="142"/>
      <c r="KW28" s="142"/>
      <c r="KX28" s="142"/>
      <c r="KY28" s="142"/>
      <c r="KZ28" s="142"/>
      <c r="LA28" s="142"/>
      <c r="LB28" s="142"/>
      <c r="LC28" s="142"/>
      <c r="LD28" s="142"/>
      <c r="LE28" s="142"/>
      <c r="LF28" s="142"/>
      <c r="LG28" s="142"/>
      <c r="LH28" s="142"/>
      <c r="LI28" s="142"/>
      <c r="LJ28" s="142"/>
      <c r="LK28" s="142"/>
      <c r="LL28" s="142"/>
      <c r="LM28" s="142"/>
      <c r="LN28" s="142"/>
      <c r="LO28" s="142"/>
      <c r="LP28" s="142"/>
      <c r="LQ28" s="142"/>
      <c r="LR28" s="142"/>
      <c r="LS28" s="142"/>
      <c r="LT28" s="142"/>
      <c r="LU28" s="142"/>
      <c r="LV28" s="142"/>
      <c r="LW28" s="142"/>
      <c r="LX28" s="142"/>
      <c r="LY28" s="142"/>
      <c r="LZ28" s="142"/>
      <c r="MA28" s="142"/>
      <c r="MB28" s="142"/>
      <c r="MC28" s="142"/>
      <c r="MD28" s="142"/>
      <c r="ME28" s="142"/>
      <c r="MF28" s="142"/>
      <c r="MG28" s="142"/>
      <c r="MH28" s="142"/>
      <c r="MI28" s="142"/>
      <c r="MJ28" s="142"/>
      <c r="MK28" s="142"/>
      <c r="ML28" s="142"/>
      <c r="MM28" s="142"/>
      <c r="MN28" s="142"/>
      <c r="MO28" s="142"/>
      <c r="MP28" s="142"/>
      <c r="MQ28" s="142"/>
      <c r="MR28" s="142"/>
      <c r="MS28" s="142"/>
      <c r="MT28" s="142"/>
      <c r="MU28" s="142"/>
      <c r="MV28" s="142"/>
      <c r="MW28" s="142"/>
      <c r="MX28" s="142"/>
      <c r="MY28" s="142"/>
      <c r="MZ28" s="142"/>
      <c r="NA28" s="142"/>
      <c r="NB28" s="142"/>
      <c r="NC28" s="142"/>
      <c r="ND28" s="142"/>
      <c r="NE28" s="142"/>
      <c r="NF28" s="142"/>
      <c r="NG28" s="142"/>
      <c r="NH28" s="142"/>
      <c r="NI28" s="142"/>
      <c r="NJ28" s="142"/>
      <c r="NK28" s="142"/>
      <c r="NL28" s="142"/>
      <c r="NM28" s="142"/>
      <c r="NN28" s="142"/>
      <c r="NO28" s="142"/>
      <c r="NP28" s="142"/>
      <c r="NQ28" s="142"/>
      <c r="NR28" s="142"/>
      <c r="NS28" s="142"/>
      <c r="NT28" s="142"/>
      <c r="NU28" s="142"/>
      <c r="NV28" s="142"/>
      <c r="NW28" s="142"/>
      <c r="NX28" s="142"/>
      <c r="NY28" s="142"/>
      <c r="NZ28" s="142"/>
      <c r="OA28" s="142"/>
      <c r="OB28" s="142"/>
      <c r="OC28" s="142"/>
      <c r="OD28" s="142"/>
      <c r="OE28" s="142"/>
      <c r="OF28" s="142"/>
      <c r="OG28" s="142"/>
      <c r="OH28" s="142"/>
      <c r="OI28" s="142"/>
      <c r="OJ28" s="142"/>
      <c r="OK28" s="142"/>
      <c r="OL28" s="142"/>
      <c r="OM28" s="142"/>
      <c r="ON28" s="142"/>
      <c r="OO28" s="142"/>
      <c r="OP28" s="142"/>
      <c r="OQ28" s="142"/>
      <c r="OR28" s="142"/>
      <c r="OS28" s="142"/>
      <c r="OT28" s="142"/>
      <c r="OU28" s="142"/>
      <c r="OV28" s="142"/>
      <c r="OW28" s="142"/>
      <c r="OX28" s="142"/>
      <c r="OY28" s="142"/>
      <c r="OZ28" s="142"/>
      <c r="PA28" s="142"/>
      <c r="PB28" s="142"/>
      <c r="PC28" s="142"/>
      <c r="PD28" s="142"/>
      <c r="PE28" s="142"/>
      <c r="PF28" s="142"/>
      <c r="PG28" s="142"/>
      <c r="PH28" s="142"/>
      <c r="PI28" s="142"/>
      <c r="PJ28" s="142"/>
      <c r="PK28" s="142"/>
      <c r="PL28" s="142"/>
      <c r="PM28" s="142"/>
      <c r="PN28" s="142"/>
      <c r="PO28" s="142"/>
      <c r="PP28" s="142"/>
      <c r="PQ28" s="142"/>
      <c r="PR28" s="142"/>
      <c r="PS28" s="142"/>
      <c r="PT28" s="142"/>
      <c r="PU28" s="142"/>
      <c r="PV28" s="142"/>
      <c r="PW28" s="142"/>
      <c r="PX28" s="142"/>
      <c r="PY28" s="142"/>
      <c r="PZ28" s="142"/>
      <c r="QA28" s="142"/>
      <c r="QB28" s="142"/>
      <c r="QC28" s="142"/>
      <c r="QD28" s="142"/>
      <c r="QE28" s="142"/>
      <c r="QF28" s="142"/>
      <c r="QG28" s="142"/>
      <c r="QH28" s="142"/>
      <c r="QI28" s="142"/>
      <c r="QJ28" s="142"/>
      <c r="QK28" s="142"/>
      <c r="QL28" s="142"/>
      <c r="QM28" s="142"/>
      <c r="QN28" s="142"/>
      <c r="QO28" s="142"/>
      <c r="QP28" s="142"/>
      <c r="QQ28" s="142"/>
      <c r="QR28" s="142"/>
      <c r="QS28" s="142"/>
      <c r="QT28" s="142"/>
      <c r="QU28" s="142"/>
      <c r="QV28" s="142"/>
      <c r="QW28" s="142"/>
      <c r="QX28" s="142"/>
      <c r="QY28" s="142"/>
      <c r="QZ28" s="142"/>
      <c r="RA28" s="142"/>
      <c r="RB28" s="142"/>
      <c r="RC28" s="142"/>
      <c r="RD28" s="142"/>
      <c r="RE28" s="142"/>
      <c r="RF28" s="142"/>
      <c r="RG28" s="142"/>
      <c r="RH28" s="142"/>
      <c r="RI28" s="142"/>
      <c r="RJ28" s="142"/>
      <c r="RK28" s="142"/>
      <c r="RL28" s="142"/>
      <c r="RM28" s="142"/>
      <c r="RN28" s="142"/>
      <c r="RO28" s="142"/>
      <c r="RP28" s="142"/>
      <c r="RQ28" s="142"/>
      <c r="RR28" s="142"/>
      <c r="RS28" s="142"/>
      <c r="RT28" s="142"/>
      <c r="RU28" s="142"/>
      <c r="RV28" s="142"/>
      <c r="RW28" s="142"/>
      <c r="RX28" s="142"/>
      <c r="RY28" s="142"/>
      <c r="RZ28" s="142"/>
      <c r="SA28" s="142"/>
      <c r="SB28" s="142"/>
      <c r="SC28" s="142"/>
      <c r="SD28" s="142"/>
      <c r="SE28" s="142"/>
      <c r="SF28" s="142"/>
      <c r="SG28" s="142"/>
      <c r="SH28" s="142"/>
      <c r="SI28" s="142"/>
      <c r="SJ28" s="142"/>
      <c r="SK28" s="142"/>
      <c r="SL28" s="142"/>
      <c r="SM28" s="142"/>
      <c r="SN28" s="142"/>
      <c r="SO28" s="142"/>
      <c r="SP28" s="142"/>
      <c r="SQ28" s="142"/>
      <c r="SR28" s="142"/>
      <c r="SS28" s="142"/>
      <c r="ST28" s="142"/>
      <c r="SU28" s="142"/>
      <c r="SV28" s="142"/>
      <c r="SW28" s="142"/>
      <c r="SX28" s="142"/>
      <c r="SY28" s="142"/>
      <c r="SZ28" s="142"/>
      <c r="TA28" s="142"/>
      <c r="TB28" s="142"/>
      <c r="TC28" s="142"/>
      <c r="TD28" s="142"/>
      <c r="TE28" s="142"/>
      <c r="TF28" s="142"/>
      <c r="TG28" s="142"/>
      <c r="TH28" s="142"/>
      <c r="TI28" s="142"/>
      <c r="TJ28" s="142"/>
      <c r="TK28" s="142"/>
      <c r="TL28" s="142"/>
      <c r="TM28" s="142"/>
      <c r="TN28" s="142"/>
      <c r="TO28" s="142"/>
      <c r="TP28" s="142"/>
      <c r="TQ28" s="142"/>
      <c r="TR28" s="142"/>
      <c r="TS28" s="142"/>
      <c r="TT28" s="142"/>
      <c r="TU28" s="142"/>
      <c r="TV28" s="142"/>
      <c r="TW28" s="142"/>
      <c r="TX28" s="142"/>
      <c r="TY28" s="142"/>
      <c r="TZ28" s="142"/>
      <c r="UA28" s="142"/>
      <c r="UB28" s="142"/>
      <c r="UC28" s="142"/>
      <c r="UD28" s="142"/>
      <c r="UE28" s="142"/>
      <c r="UF28" s="142"/>
      <c r="UG28" s="142"/>
      <c r="UH28" s="142"/>
      <c r="UI28" s="142"/>
      <c r="UJ28" s="142"/>
      <c r="UK28" s="142"/>
      <c r="UL28" s="142"/>
      <c r="UM28" s="142"/>
      <c r="UN28" s="142"/>
      <c r="UO28" s="142"/>
      <c r="UP28" s="142"/>
      <c r="UQ28" s="142"/>
      <c r="UR28" s="142"/>
      <c r="US28" s="142"/>
      <c r="UT28" s="142"/>
      <c r="UU28" s="142"/>
      <c r="UV28" s="142"/>
      <c r="UW28" s="142"/>
      <c r="UX28" s="142"/>
      <c r="UY28" s="142"/>
      <c r="UZ28" s="142"/>
      <c r="VA28" s="142"/>
      <c r="VB28" s="142"/>
      <c r="VC28" s="142"/>
      <c r="VD28" s="142"/>
      <c r="VE28" s="142"/>
      <c r="VF28" s="142"/>
      <c r="VG28" s="142"/>
      <c r="VH28" s="142"/>
      <c r="VI28" s="142"/>
      <c r="VJ28" s="142"/>
      <c r="VK28" s="142"/>
      <c r="VL28" s="142"/>
      <c r="VM28" s="142"/>
      <c r="VN28" s="142"/>
      <c r="VO28" s="142"/>
      <c r="VP28" s="142"/>
      <c r="VQ28" s="142"/>
      <c r="VR28" s="142"/>
      <c r="VS28" s="142"/>
      <c r="VT28" s="142"/>
      <c r="VU28" s="142"/>
      <c r="VV28" s="142"/>
      <c r="VW28" s="142"/>
      <c r="VX28" s="142"/>
      <c r="VY28" s="142"/>
      <c r="VZ28" s="142"/>
      <c r="WA28" s="142"/>
      <c r="WB28" s="142"/>
      <c r="WC28" s="142"/>
      <c r="WD28" s="142"/>
      <c r="WE28" s="142"/>
      <c r="WF28" s="142"/>
      <c r="WG28" s="142"/>
      <c r="WH28" s="142"/>
      <c r="WI28" s="142"/>
      <c r="WJ28" s="142"/>
      <c r="WK28" s="142"/>
      <c r="WL28" s="142"/>
      <c r="WM28" s="142"/>
      <c r="WN28" s="142"/>
      <c r="WO28" s="142"/>
      <c r="WP28" s="142"/>
      <c r="WQ28" s="142"/>
      <c r="WR28" s="142"/>
      <c r="WS28" s="142"/>
      <c r="WT28" s="142"/>
      <c r="WU28" s="142"/>
      <c r="WV28" s="142"/>
      <c r="WW28" s="142"/>
      <c r="WX28" s="142"/>
      <c r="WY28" s="142"/>
      <c r="WZ28" s="142"/>
      <c r="XA28" s="142"/>
      <c r="XB28" s="142"/>
      <c r="XC28" s="142"/>
      <c r="XD28" s="142"/>
      <c r="XE28" s="142"/>
      <c r="XF28" s="142"/>
      <c r="XG28" s="142"/>
      <c r="XH28" s="142"/>
      <c r="XI28" s="142"/>
      <c r="XJ28" s="142"/>
      <c r="XK28" s="142"/>
      <c r="XL28" s="142"/>
      <c r="XM28" s="142"/>
      <c r="XN28" s="142"/>
      <c r="XO28" s="142"/>
      <c r="XP28" s="142"/>
      <c r="XQ28" s="142"/>
      <c r="XR28" s="142"/>
      <c r="XS28" s="142"/>
      <c r="XT28" s="142"/>
      <c r="XU28" s="142"/>
      <c r="XV28" s="142"/>
      <c r="XW28" s="142"/>
      <c r="XX28" s="142"/>
      <c r="XY28" s="142"/>
      <c r="XZ28" s="142"/>
      <c r="YA28" s="142"/>
      <c r="YB28" s="142"/>
      <c r="YC28" s="142"/>
      <c r="YD28" s="142"/>
      <c r="YE28" s="142"/>
      <c r="YF28" s="142"/>
      <c r="YG28" s="142"/>
      <c r="YH28" s="142"/>
      <c r="YI28" s="142"/>
      <c r="YJ28" s="142"/>
      <c r="YK28" s="142"/>
      <c r="YL28" s="142"/>
      <c r="YM28" s="142"/>
      <c r="YN28" s="142"/>
      <c r="YO28" s="142"/>
      <c r="YP28" s="142"/>
      <c r="YQ28" s="142"/>
      <c r="YR28" s="142"/>
      <c r="YS28" s="142"/>
      <c r="YT28" s="142"/>
      <c r="YU28" s="142"/>
      <c r="YV28" s="142"/>
      <c r="YW28" s="142"/>
      <c r="YX28" s="142"/>
      <c r="YY28" s="142"/>
      <c r="YZ28" s="142"/>
      <c r="ZA28" s="142"/>
      <c r="ZB28" s="142"/>
      <c r="ZC28" s="142"/>
      <c r="ZD28" s="142"/>
      <c r="ZE28" s="142"/>
      <c r="ZF28" s="142"/>
      <c r="ZG28" s="142"/>
      <c r="ZH28" s="142"/>
      <c r="ZI28" s="142"/>
      <c r="ZJ28" s="142"/>
      <c r="ZK28" s="142"/>
      <c r="ZL28" s="142"/>
      <c r="ZM28" s="142"/>
      <c r="ZN28" s="142"/>
      <c r="ZO28" s="142"/>
      <c r="ZP28" s="142"/>
      <c r="ZQ28" s="142"/>
      <c r="ZR28" s="142"/>
      <c r="ZS28" s="142"/>
      <c r="ZT28" s="142"/>
      <c r="ZU28" s="142"/>
      <c r="ZV28" s="142"/>
      <c r="ZW28" s="142"/>
      <c r="ZX28" s="142"/>
      <c r="ZY28" s="142"/>
      <c r="ZZ28" s="142"/>
      <c r="AAA28" s="142"/>
      <c r="AAB28" s="142"/>
      <c r="AAC28" s="142"/>
      <c r="AAD28" s="142"/>
      <c r="AAE28" s="142"/>
      <c r="AAF28" s="142"/>
      <c r="AAG28" s="142"/>
      <c r="AAH28" s="142"/>
      <c r="AAI28" s="142"/>
      <c r="AAJ28" s="142"/>
      <c r="AAK28" s="142"/>
      <c r="AAL28" s="142"/>
      <c r="AAM28" s="142"/>
      <c r="AAN28" s="142"/>
      <c r="AAO28" s="142"/>
      <c r="AAP28" s="142"/>
      <c r="AAQ28" s="142"/>
      <c r="AAR28" s="142"/>
      <c r="AAS28" s="142"/>
      <c r="AAT28" s="142"/>
      <c r="AAU28" s="142"/>
      <c r="AAV28" s="142"/>
      <c r="AAW28" s="142"/>
      <c r="AAX28" s="142"/>
      <c r="AAY28" s="142"/>
      <c r="AAZ28" s="142"/>
      <c r="ABA28" s="142"/>
      <c r="ABB28" s="142"/>
      <c r="ABC28" s="142"/>
      <c r="ABD28" s="142"/>
      <c r="ABE28" s="142"/>
      <c r="ABF28" s="142"/>
      <c r="ABG28" s="142"/>
      <c r="ABH28" s="142"/>
      <c r="ABI28" s="142"/>
      <c r="ABJ28" s="142"/>
      <c r="ABK28" s="142"/>
      <c r="ABL28" s="142"/>
      <c r="ABM28" s="142"/>
      <c r="ABN28" s="142"/>
      <c r="ABO28" s="142"/>
      <c r="ABP28" s="142"/>
      <c r="ABQ28" s="142"/>
      <c r="ABR28" s="142"/>
      <c r="ABS28" s="142"/>
      <c r="ABT28" s="142"/>
      <c r="ABU28" s="142"/>
      <c r="ABV28" s="142"/>
      <c r="ABW28" s="142"/>
      <c r="ABX28" s="142"/>
      <c r="ABY28" s="142"/>
      <c r="ABZ28" s="142"/>
      <c r="ACA28" s="142"/>
      <c r="ACB28" s="142"/>
      <c r="ACC28" s="142"/>
      <c r="ACD28" s="142"/>
      <c r="ACE28" s="142"/>
      <c r="ACF28" s="142"/>
      <c r="ACG28" s="142"/>
      <c r="ACH28" s="142"/>
      <c r="ACI28" s="142"/>
      <c r="ACJ28" s="142"/>
      <c r="ACK28" s="142"/>
      <c r="ACL28" s="142"/>
      <c r="ACM28" s="142"/>
      <c r="ACN28" s="142"/>
      <c r="ACO28" s="142"/>
      <c r="ACP28" s="142"/>
      <c r="ACQ28" s="142"/>
      <c r="ACR28" s="142"/>
      <c r="ACS28" s="142"/>
      <c r="ACT28" s="142"/>
      <c r="ACU28" s="142"/>
      <c r="ACV28" s="142"/>
      <c r="ACW28" s="142"/>
      <c r="ACX28" s="142"/>
      <c r="ACY28" s="142"/>
      <c r="ACZ28" s="142"/>
      <c r="ADA28" s="142"/>
      <c r="ADB28" s="142"/>
      <c r="ADC28" s="142"/>
      <c r="ADD28" s="142"/>
      <c r="ADE28" s="142"/>
      <c r="ADF28" s="142"/>
      <c r="ADG28" s="142"/>
      <c r="ADH28" s="142"/>
      <c r="ADI28" s="142"/>
      <c r="ADJ28" s="142"/>
      <c r="ADK28" s="142"/>
      <c r="ADL28" s="142"/>
      <c r="ADM28" s="142"/>
      <c r="ADN28" s="142"/>
      <c r="ADO28" s="142"/>
      <c r="ADP28" s="142"/>
      <c r="ADQ28" s="142"/>
      <c r="ADR28" s="142"/>
      <c r="ADS28" s="142"/>
      <c r="ADT28" s="142"/>
      <c r="ADU28" s="142"/>
      <c r="ADV28" s="142"/>
      <c r="ADW28" s="142"/>
      <c r="ADX28" s="142"/>
      <c r="ADY28" s="142"/>
      <c r="ADZ28" s="142"/>
      <c r="AEA28" s="142"/>
      <c r="AEB28" s="142"/>
      <c r="AEC28" s="142"/>
      <c r="AED28" s="142"/>
      <c r="AEE28" s="142"/>
      <c r="AEF28" s="142"/>
      <c r="AEG28" s="142"/>
      <c r="AEH28" s="142"/>
      <c r="AEI28" s="142"/>
      <c r="AEJ28" s="142"/>
      <c r="AEK28" s="142"/>
      <c r="AEL28" s="142"/>
      <c r="AEM28" s="142"/>
      <c r="AEN28" s="142"/>
      <c r="AEO28" s="142"/>
      <c r="AEP28" s="142"/>
      <c r="AEQ28" s="142"/>
      <c r="AER28" s="142"/>
      <c r="AES28" s="142"/>
      <c r="AET28" s="142"/>
      <c r="AEU28" s="142"/>
      <c r="AEV28" s="142"/>
      <c r="AEW28" s="142"/>
      <c r="AEX28" s="142"/>
      <c r="AEY28" s="142"/>
      <c r="AEZ28" s="142"/>
      <c r="AFA28" s="142"/>
      <c r="AFB28" s="142"/>
      <c r="AFC28" s="142"/>
      <c r="AFD28" s="142"/>
      <c r="AFE28" s="142"/>
      <c r="AFF28" s="142"/>
      <c r="AFG28" s="142"/>
      <c r="AFH28" s="142"/>
      <c r="AFI28" s="142"/>
      <c r="AFJ28" s="142"/>
      <c r="AFK28" s="142"/>
      <c r="AFL28" s="142"/>
      <c r="AFM28" s="142"/>
      <c r="AFN28" s="142"/>
      <c r="AFO28" s="142"/>
      <c r="AFP28" s="142"/>
      <c r="AFQ28" s="142"/>
      <c r="AFR28" s="142"/>
      <c r="AFS28" s="142"/>
      <c r="AFT28" s="142"/>
      <c r="AFU28" s="142"/>
      <c r="AFV28" s="142"/>
      <c r="AFW28" s="142"/>
      <c r="AFX28" s="142"/>
      <c r="AFY28" s="142"/>
      <c r="AFZ28" s="142"/>
      <c r="AGA28" s="142"/>
      <c r="AGB28" s="142"/>
      <c r="AGC28" s="142"/>
      <c r="AGD28" s="142"/>
      <c r="AGE28" s="142"/>
      <c r="AGF28" s="142"/>
      <c r="AGG28" s="142"/>
      <c r="AGH28" s="142"/>
      <c r="AGI28" s="142"/>
      <c r="AGJ28" s="142"/>
      <c r="AGK28" s="142"/>
      <c r="AGL28" s="142"/>
      <c r="AGM28" s="142"/>
      <c r="AGN28" s="142"/>
      <c r="AGO28" s="142"/>
      <c r="AGP28" s="142"/>
      <c r="AGQ28" s="142"/>
      <c r="AGR28" s="142"/>
      <c r="AGS28" s="142"/>
      <c r="AGT28" s="142"/>
      <c r="AGU28" s="142"/>
      <c r="AGV28" s="142"/>
      <c r="AGW28" s="142"/>
      <c r="AGX28" s="142"/>
      <c r="AGY28" s="142"/>
      <c r="AGZ28" s="142"/>
      <c r="AHA28" s="142"/>
      <c r="AHB28" s="142"/>
      <c r="AHC28" s="142"/>
      <c r="AHD28" s="142"/>
      <c r="AHE28" s="142"/>
      <c r="AHF28" s="142"/>
      <c r="AHG28" s="142"/>
      <c r="AHH28" s="142"/>
      <c r="AHI28" s="142"/>
      <c r="AHJ28" s="142"/>
      <c r="AHK28" s="142"/>
      <c r="AHL28" s="142"/>
      <c r="AHM28" s="142"/>
      <c r="AHN28" s="142"/>
      <c r="AHO28" s="142"/>
      <c r="AHP28" s="142"/>
      <c r="AHQ28" s="142"/>
      <c r="AHR28" s="142"/>
      <c r="AHS28" s="142"/>
      <c r="AHT28" s="142"/>
      <c r="AHU28" s="142"/>
      <c r="AHV28" s="142"/>
      <c r="AHW28" s="142"/>
      <c r="AHX28" s="142"/>
      <c r="AHY28" s="142"/>
      <c r="AHZ28" s="142"/>
      <c r="AIA28" s="142"/>
      <c r="AIB28" s="142"/>
      <c r="AIC28" s="142"/>
      <c r="AID28" s="142"/>
      <c r="AIE28" s="142"/>
      <c r="AIF28" s="142"/>
      <c r="AIG28" s="142"/>
      <c r="AIH28" s="142"/>
      <c r="AII28" s="142"/>
      <c r="AIJ28" s="142"/>
      <c r="AIK28" s="142"/>
      <c r="AIL28" s="142"/>
      <c r="AIM28" s="142"/>
      <c r="AIN28" s="142"/>
      <c r="AIO28" s="142"/>
      <c r="AIP28" s="142"/>
      <c r="AIQ28" s="142"/>
      <c r="AIR28" s="142"/>
      <c r="AIS28" s="142"/>
      <c r="AIT28" s="142"/>
      <c r="AIU28" s="142"/>
      <c r="AIV28" s="142"/>
      <c r="AIW28" s="142"/>
      <c r="AIX28" s="142"/>
      <c r="AIY28" s="142"/>
      <c r="AIZ28" s="142"/>
      <c r="AJA28" s="142"/>
      <c r="AJB28" s="142"/>
      <c r="AJC28" s="142"/>
      <c r="AJD28" s="142"/>
      <c r="AJE28" s="142"/>
      <c r="AJF28" s="142"/>
      <c r="AJG28" s="142"/>
      <c r="AJH28" s="142"/>
      <c r="AJI28" s="142"/>
      <c r="AJJ28" s="142"/>
      <c r="AJK28" s="142"/>
      <c r="AJL28" s="142"/>
      <c r="AJM28" s="142"/>
      <c r="AJN28" s="142"/>
      <c r="AJO28" s="142"/>
      <c r="AJP28" s="142"/>
      <c r="AJQ28" s="142"/>
      <c r="AJR28" s="142"/>
      <c r="AJS28" s="142"/>
      <c r="AJT28" s="142"/>
      <c r="AJU28" s="142"/>
      <c r="AJV28" s="142"/>
      <c r="AJW28" s="142"/>
      <c r="AJX28" s="142"/>
      <c r="AJY28" s="142"/>
      <c r="AJZ28" s="142"/>
      <c r="AKA28" s="142"/>
      <c r="AKB28" s="142"/>
      <c r="AKC28" s="142"/>
      <c r="AKD28" s="142"/>
      <c r="AKE28" s="142"/>
      <c r="AKF28" s="142"/>
      <c r="AKG28" s="142"/>
      <c r="AKH28" s="142"/>
      <c r="AKI28" s="142"/>
      <c r="AKJ28" s="142"/>
      <c r="AKK28" s="142"/>
      <c r="AKL28" s="142"/>
      <c r="AKM28" s="142"/>
      <c r="AKN28" s="142"/>
      <c r="AKO28" s="142"/>
      <c r="AKP28" s="142"/>
      <c r="AKQ28" s="142"/>
      <c r="AKR28" s="142"/>
      <c r="AKS28" s="142"/>
      <c r="AKT28" s="142"/>
      <c r="AKU28" s="142"/>
      <c r="AKV28" s="142"/>
      <c r="AKW28" s="142"/>
      <c r="AKX28" s="142"/>
      <c r="AKY28" s="142"/>
      <c r="AKZ28" s="142"/>
      <c r="ALA28" s="142"/>
      <c r="ALB28" s="142"/>
      <c r="ALC28" s="142"/>
      <c r="ALD28" s="142"/>
      <c r="ALE28" s="142"/>
      <c r="ALF28" s="142"/>
      <c r="ALG28" s="142"/>
      <c r="ALH28" s="142"/>
      <c r="ALI28" s="142"/>
      <c r="ALJ28" s="142"/>
      <c r="ALK28" s="142"/>
      <c r="ALL28" s="142"/>
      <c r="ALM28" s="142"/>
      <c r="ALN28" s="142"/>
      <c r="ALO28" s="142"/>
      <c r="ALP28" s="142"/>
      <c r="ALQ28" s="142"/>
      <c r="ALR28" s="142"/>
      <c r="ALS28" s="142"/>
      <c r="ALT28" s="142"/>
      <c r="ALU28" s="142"/>
      <c r="ALV28" s="142"/>
      <c r="ALW28" s="142"/>
      <c r="ALX28" s="142"/>
      <c r="ALY28" s="142"/>
      <c r="ALZ28" s="142"/>
      <c r="AMA28" s="142"/>
      <c r="AMB28" s="142"/>
      <c r="AMC28" s="142"/>
      <c r="AMD28" s="142"/>
      <c r="AME28" s="142"/>
      <c r="AMF28" s="142"/>
      <c r="AMG28" s="142"/>
      <c r="AMH28" s="142"/>
      <c r="AMI28" s="142"/>
      <c r="AMJ28" s="142"/>
      <c r="AMK28" s="142"/>
      <c r="AML28" s="142"/>
      <c r="AMM28" s="142"/>
      <c r="AMN28" s="142"/>
      <c r="AMO28" s="142"/>
      <c r="AMP28" s="142"/>
      <c r="AMQ28" s="142"/>
      <c r="AMR28" s="142"/>
      <c r="AMS28" s="142"/>
      <c r="AMT28" s="142"/>
      <c r="AMU28" s="142"/>
      <c r="AMV28" s="142"/>
      <c r="AMW28" s="142"/>
      <c r="AMX28" s="142"/>
      <c r="AMY28" s="142"/>
      <c r="AMZ28" s="142"/>
      <c r="ANA28" s="142"/>
      <c r="ANB28" s="142"/>
      <c r="ANC28" s="142"/>
      <c r="AND28" s="142"/>
      <c r="ANE28" s="142"/>
      <c r="ANF28" s="142"/>
      <c r="ANG28" s="142"/>
      <c r="ANH28" s="142"/>
      <c r="ANI28" s="142"/>
      <c r="ANJ28" s="142"/>
      <c r="ANK28" s="142"/>
      <c r="ANL28" s="142"/>
      <c r="ANM28" s="142"/>
      <c r="ANN28" s="142"/>
      <c r="ANO28" s="142"/>
      <c r="ANP28" s="142"/>
      <c r="ANQ28" s="142"/>
      <c r="ANR28" s="142"/>
      <c r="ANS28" s="142"/>
      <c r="ANT28" s="142"/>
      <c r="ANU28" s="142"/>
      <c r="ANV28" s="142"/>
      <c r="ANW28" s="142"/>
      <c r="ANX28" s="142"/>
      <c r="ANY28" s="142"/>
      <c r="ANZ28" s="142"/>
      <c r="AOA28" s="142"/>
      <c r="AOB28" s="142"/>
      <c r="AOC28" s="142"/>
      <c r="AOD28" s="142"/>
      <c r="AOE28" s="142"/>
      <c r="AOF28" s="142"/>
      <c r="AOG28" s="142"/>
      <c r="AOH28" s="142"/>
      <c r="AOI28" s="142"/>
      <c r="AOJ28" s="142"/>
      <c r="AOK28" s="142"/>
      <c r="AOL28" s="142"/>
      <c r="AOM28" s="142"/>
      <c r="AON28" s="142"/>
      <c r="AOO28" s="142"/>
      <c r="AOP28" s="142"/>
      <c r="AOQ28" s="142"/>
      <c r="AOR28" s="142"/>
      <c r="AOS28" s="142"/>
      <c r="AOT28" s="142"/>
      <c r="AOU28" s="142"/>
      <c r="AOV28" s="142"/>
      <c r="AOW28" s="142"/>
      <c r="AOX28" s="142"/>
      <c r="AOY28" s="142"/>
      <c r="AOZ28" s="142"/>
      <c r="APA28" s="142"/>
      <c r="APB28" s="142"/>
      <c r="APC28" s="142"/>
      <c r="APD28" s="142"/>
      <c r="APE28" s="142"/>
      <c r="APF28" s="142"/>
      <c r="APG28" s="142"/>
      <c r="APH28" s="142"/>
      <c r="API28" s="142"/>
      <c r="APJ28" s="142"/>
      <c r="APK28" s="142"/>
      <c r="APL28" s="142"/>
      <c r="APM28" s="142"/>
      <c r="APN28" s="142"/>
      <c r="APO28" s="142"/>
      <c r="APP28" s="142"/>
      <c r="APQ28" s="142"/>
      <c r="APR28" s="142"/>
      <c r="APS28" s="142"/>
      <c r="APT28" s="142"/>
      <c r="APU28" s="142"/>
      <c r="APV28" s="142"/>
      <c r="APW28" s="142"/>
      <c r="APX28" s="142"/>
      <c r="APY28" s="142"/>
      <c r="APZ28" s="142"/>
      <c r="AQA28" s="142"/>
      <c r="AQB28" s="142"/>
      <c r="AQC28" s="142"/>
      <c r="AQD28" s="142"/>
      <c r="AQE28" s="142"/>
      <c r="AQF28" s="142"/>
      <c r="AQG28" s="142"/>
      <c r="AQH28" s="142"/>
      <c r="AQI28" s="142"/>
      <c r="AQJ28" s="142"/>
      <c r="AQK28" s="142"/>
      <c r="AQL28" s="142"/>
      <c r="AQM28" s="142"/>
      <c r="AQN28" s="142"/>
      <c r="AQO28" s="142"/>
      <c r="AQP28" s="142"/>
      <c r="AQQ28" s="142"/>
      <c r="AQR28" s="142"/>
      <c r="AQS28" s="142"/>
      <c r="AQT28" s="142"/>
      <c r="AQU28" s="142"/>
      <c r="AQV28" s="142"/>
      <c r="AQW28" s="142"/>
      <c r="AQX28" s="142"/>
      <c r="AQY28" s="142"/>
      <c r="AQZ28" s="142"/>
      <c r="ARA28" s="142"/>
      <c r="ARB28" s="142"/>
      <c r="ARC28" s="142"/>
      <c r="ARD28" s="142"/>
      <c r="ARE28" s="142"/>
      <c r="ARF28" s="142"/>
      <c r="ARG28" s="142"/>
      <c r="ARH28" s="142"/>
      <c r="ARI28" s="142"/>
      <c r="ARJ28" s="142"/>
      <c r="ARK28" s="142"/>
      <c r="ARL28" s="142"/>
      <c r="ARM28" s="142"/>
      <c r="ARN28" s="142"/>
      <c r="ARO28" s="142"/>
      <c r="ARP28" s="142"/>
      <c r="ARQ28" s="142"/>
      <c r="ARR28" s="142"/>
      <c r="ARS28" s="142"/>
      <c r="ART28" s="142"/>
      <c r="ARU28" s="142"/>
      <c r="ARV28" s="142"/>
      <c r="ARW28" s="142"/>
      <c r="ARX28" s="142"/>
      <c r="ARY28" s="142"/>
      <c r="ARZ28" s="142"/>
      <c r="ASA28" s="142"/>
      <c r="ASB28" s="142"/>
      <c r="ASC28" s="142"/>
      <c r="ASD28" s="142"/>
      <c r="ASE28" s="142"/>
      <c r="ASF28" s="142"/>
      <c r="ASG28" s="142"/>
      <c r="ASH28" s="142"/>
      <c r="ASI28" s="142"/>
      <c r="ASJ28" s="142"/>
      <c r="ASK28" s="142"/>
      <c r="ASL28" s="142"/>
      <c r="ASM28" s="142"/>
      <c r="ASN28" s="142"/>
      <c r="ASO28" s="142"/>
      <c r="ASP28" s="142"/>
      <c r="ASQ28" s="142"/>
      <c r="ASR28" s="142"/>
      <c r="ASS28" s="142"/>
      <c r="AST28" s="142"/>
      <c r="ASU28" s="142"/>
      <c r="ASV28" s="142"/>
      <c r="ASW28" s="142"/>
      <c r="ASX28" s="142"/>
      <c r="ASY28" s="142"/>
      <c r="ASZ28" s="142"/>
      <c r="ATA28" s="142"/>
      <c r="ATB28" s="142"/>
      <c r="ATC28" s="142"/>
      <c r="ATD28" s="142"/>
      <c r="ATE28" s="142"/>
      <c r="ATF28" s="142"/>
      <c r="ATG28" s="142"/>
      <c r="ATH28" s="142"/>
      <c r="ATI28" s="142"/>
      <c r="ATJ28" s="142"/>
      <c r="ATK28" s="142"/>
      <c r="ATL28" s="142"/>
      <c r="ATM28" s="142"/>
      <c r="ATN28" s="142"/>
      <c r="ATO28" s="142"/>
      <c r="ATP28" s="142"/>
      <c r="ATQ28" s="142"/>
      <c r="ATR28" s="142"/>
      <c r="ATS28" s="142"/>
      <c r="ATT28" s="142"/>
      <c r="ATU28" s="142"/>
      <c r="ATV28" s="142"/>
      <c r="ATW28" s="142"/>
      <c r="ATX28" s="142"/>
      <c r="ATY28" s="142"/>
      <c r="ATZ28" s="142"/>
      <c r="AUA28" s="142"/>
      <c r="AUB28" s="142"/>
      <c r="AUC28" s="142"/>
      <c r="AUD28" s="142"/>
      <c r="AUE28" s="142"/>
      <c r="AUF28" s="142"/>
      <c r="AUG28" s="142"/>
      <c r="AUH28" s="142"/>
      <c r="AUI28" s="142"/>
      <c r="AUJ28" s="142"/>
      <c r="AUK28" s="142"/>
      <c r="AUL28" s="142"/>
      <c r="AUM28" s="142"/>
      <c r="AUN28" s="142"/>
      <c r="AUO28" s="142"/>
      <c r="AUP28" s="142"/>
      <c r="AUQ28" s="142"/>
      <c r="AUR28" s="142"/>
      <c r="AUS28" s="142"/>
      <c r="AUT28" s="142"/>
      <c r="AUU28" s="142"/>
      <c r="AUV28" s="142"/>
      <c r="AUW28" s="142"/>
      <c r="AUX28" s="142"/>
      <c r="AUY28" s="142"/>
      <c r="AUZ28" s="142"/>
      <c r="AVA28" s="142"/>
      <c r="AVB28" s="142"/>
      <c r="AVC28" s="142"/>
      <c r="AVD28" s="142"/>
      <c r="AVE28" s="142"/>
      <c r="AVF28" s="142"/>
      <c r="AVG28" s="142"/>
      <c r="AVH28" s="142"/>
      <c r="AVI28" s="142"/>
      <c r="AVJ28" s="142"/>
      <c r="AVK28" s="142"/>
      <c r="AVL28" s="142"/>
      <c r="AVM28" s="142"/>
      <c r="AVN28" s="142"/>
      <c r="AVO28" s="142"/>
      <c r="AVP28" s="142"/>
      <c r="AVQ28" s="142"/>
      <c r="AVR28" s="142"/>
      <c r="AVS28" s="142"/>
      <c r="AVT28" s="142"/>
      <c r="AVU28" s="142"/>
      <c r="AVV28" s="142"/>
      <c r="AVW28" s="142"/>
      <c r="AVX28" s="142"/>
      <c r="AVY28" s="142"/>
      <c r="AVZ28" s="142"/>
      <c r="AWA28" s="142"/>
      <c r="AWB28" s="142"/>
      <c r="AWC28" s="142"/>
      <c r="AWD28" s="142"/>
      <c r="AWE28" s="142"/>
      <c r="AWF28" s="142"/>
      <c r="AWG28" s="142"/>
      <c r="AWH28" s="142"/>
      <c r="AWI28" s="142"/>
      <c r="AWJ28" s="142"/>
      <c r="AWK28" s="142"/>
      <c r="AWL28" s="142"/>
      <c r="AWM28" s="142"/>
      <c r="AWN28" s="142"/>
      <c r="AWO28" s="142"/>
      <c r="AWP28" s="142"/>
      <c r="AWQ28" s="142"/>
      <c r="AWR28" s="142"/>
      <c r="AWS28" s="142"/>
      <c r="AWT28" s="142"/>
      <c r="AWU28" s="142"/>
      <c r="AWV28" s="142"/>
      <c r="AWW28" s="142"/>
      <c r="AWX28" s="142"/>
      <c r="AWY28" s="142"/>
      <c r="AWZ28" s="142"/>
      <c r="AXA28" s="142"/>
      <c r="AXB28" s="142"/>
      <c r="AXC28" s="142"/>
      <c r="AXD28" s="142"/>
      <c r="AXE28" s="142"/>
      <c r="AXF28" s="142"/>
      <c r="AXG28" s="142"/>
      <c r="AXH28" s="142"/>
      <c r="AXI28" s="142"/>
      <c r="AXJ28" s="142"/>
      <c r="AXK28" s="142"/>
      <c r="AXL28" s="142"/>
      <c r="AXM28" s="142"/>
      <c r="AXN28" s="142"/>
      <c r="AXO28" s="142"/>
      <c r="AXP28" s="142"/>
      <c r="AXQ28" s="142"/>
      <c r="AXR28" s="142"/>
      <c r="AXS28" s="142"/>
      <c r="AXT28" s="142"/>
      <c r="AXU28" s="142"/>
      <c r="AXV28" s="142"/>
      <c r="AXW28" s="142"/>
      <c r="AXX28" s="142"/>
      <c r="AXY28" s="142"/>
      <c r="AXZ28" s="142"/>
      <c r="AYA28" s="142"/>
      <c r="AYB28" s="142"/>
      <c r="AYC28" s="142"/>
      <c r="AYD28" s="142"/>
      <c r="AYE28" s="142"/>
      <c r="AYF28" s="142"/>
      <c r="AYG28" s="142"/>
      <c r="AYH28" s="142"/>
      <c r="AYI28" s="142"/>
      <c r="AYJ28" s="142"/>
      <c r="AYK28" s="142"/>
      <c r="AYL28" s="142"/>
      <c r="AYM28" s="142"/>
      <c r="AYN28" s="142"/>
      <c r="AYO28" s="142"/>
      <c r="AYP28" s="142"/>
      <c r="AYQ28" s="142"/>
      <c r="AYR28" s="142"/>
      <c r="AYS28" s="142"/>
      <c r="AYT28" s="142"/>
      <c r="AYU28" s="142"/>
      <c r="AYV28" s="142"/>
      <c r="AYW28" s="142"/>
      <c r="AYX28" s="142"/>
      <c r="AYY28" s="142"/>
      <c r="AYZ28" s="142"/>
      <c r="AZA28" s="142"/>
      <c r="AZB28" s="142"/>
      <c r="AZC28" s="142"/>
      <c r="AZD28" s="142"/>
      <c r="AZE28" s="142"/>
      <c r="AZF28" s="142"/>
      <c r="AZG28" s="142"/>
      <c r="AZH28" s="142"/>
      <c r="AZI28" s="142"/>
      <c r="AZJ28" s="142"/>
      <c r="AZK28" s="142"/>
      <c r="AZL28" s="142"/>
      <c r="AZM28" s="142"/>
      <c r="AZN28" s="142"/>
      <c r="AZO28" s="142"/>
      <c r="AZP28" s="142"/>
      <c r="AZQ28" s="142"/>
      <c r="AZR28" s="142"/>
      <c r="AZS28" s="142"/>
      <c r="AZT28" s="142"/>
      <c r="AZU28" s="142"/>
      <c r="AZV28" s="142"/>
      <c r="AZW28" s="142"/>
      <c r="AZX28" s="142"/>
      <c r="AZY28" s="142"/>
      <c r="AZZ28" s="142"/>
      <c r="BAA28" s="142"/>
      <c r="BAB28" s="142"/>
      <c r="BAC28" s="142"/>
      <c r="BAD28" s="142"/>
      <c r="BAE28" s="142"/>
      <c r="BAF28" s="142"/>
      <c r="BAG28" s="142"/>
      <c r="BAH28" s="142"/>
      <c r="BAI28" s="142"/>
      <c r="BAJ28" s="142"/>
      <c r="BAK28" s="142"/>
      <c r="BAL28" s="142"/>
      <c r="BAM28" s="142"/>
      <c r="BAN28" s="142"/>
      <c r="BAO28" s="142"/>
      <c r="BAP28" s="142"/>
      <c r="BAQ28" s="142"/>
      <c r="BAR28" s="142"/>
      <c r="BAS28" s="142"/>
      <c r="BAT28" s="142"/>
      <c r="BAU28" s="142"/>
      <c r="BAV28" s="142"/>
      <c r="BAW28" s="142"/>
      <c r="BAX28" s="142"/>
      <c r="BAY28" s="142"/>
      <c r="BAZ28" s="142"/>
      <c r="BBA28" s="142"/>
      <c r="BBB28" s="142"/>
      <c r="BBC28" s="142"/>
      <c r="BBD28" s="142"/>
      <c r="BBE28" s="142"/>
      <c r="BBF28" s="142"/>
      <c r="BBG28" s="142"/>
      <c r="BBH28" s="142"/>
      <c r="BBI28" s="142"/>
      <c r="BBJ28" s="142"/>
      <c r="BBK28" s="142"/>
      <c r="BBL28" s="142"/>
      <c r="BBM28" s="142"/>
      <c r="BBN28" s="142"/>
      <c r="BBO28" s="142"/>
      <c r="BBP28" s="142"/>
      <c r="BBQ28" s="142"/>
      <c r="BBR28" s="142"/>
      <c r="BBS28" s="142"/>
      <c r="BBT28" s="142"/>
      <c r="BBU28" s="142"/>
      <c r="BBV28" s="142"/>
      <c r="BBW28" s="142"/>
      <c r="BBX28" s="142"/>
      <c r="BBY28" s="142"/>
      <c r="BBZ28" s="142"/>
      <c r="BCA28" s="142"/>
      <c r="BCB28" s="142"/>
      <c r="BCC28" s="142"/>
      <c r="BCD28" s="142"/>
      <c r="BCE28" s="142"/>
      <c r="BCF28" s="142"/>
      <c r="BCG28" s="142"/>
      <c r="BCH28" s="142"/>
      <c r="BCI28" s="142"/>
      <c r="BCJ28" s="142"/>
      <c r="BCK28" s="142"/>
      <c r="BCL28" s="142"/>
      <c r="BCM28" s="142"/>
      <c r="BCN28" s="142"/>
      <c r="BCO28" s="142"/>
      <c r="BCP28" s="142"/>
      <c r="BCQ28" s="142"/>
      <c r="BCR28" s="142"/>
      <c r="BCS28" s="142"/>
      <c r="BCT28" s="142"/>
      <c r="BCU28" s="142"/>
      <c r="BCV28" s="142"/>
      <c r="BCW28" s="142"/>
      <c r="BCX28" s="142"/>
      <c r="BCY28" s="142"/>
      <c r="BCZ28" s="142"/>
      <c r="BDA28" s="142"/>
      <c r="BDB28" s="142"/>
      <c r="BDC28" s="142"/>
      <c r="BDD28" s="142"/>
      <c r="BDE28" s="142"/>
      <c r="BDF28" s="142"/>
      <c r="BDG28" s="142"/>
      <c r="BDH28" s="142"/>
      <c r="BDI28" s="142"/>
      <c r="BDJ28" s="142"/>
      <c r="BDK28" s="142"/>
      <c r="BDL28" s="142"/>
      <c r="BDM28" s="142"/>
      <c r="BDN28" s="142"/>
      <c r="BDO28" s="142"/>
      <c r="BDP28" s="142"/>
      <c r="BDQ28" s="142"/>
      <c r="BDR28" s="142"/>
      <c r="BDS28" s="142"/>
      <c r="BDT28" s="142"/>
      <c r="BDU28" s="142"/>
      <c r="BDV28" s="142"/>
      <c r="BDW28" s="142"/>
      <c r="BDX28" s="142"/>
      <c r="BDY28" s="142"/>
      <c r="BDZ28" s="142"/>
      <c r="BEA28" s="142"/>
      <c r="BEB28" s="142"/>
      <c r="BEC28" s="142"/>
      <c r="BED28" s="142"/>
      <c r="BEE28" s="142"/>
      <c r="BEF28" s="142"/>
      <c r="BEG28" s="142"/>
      <c r="BEH28" s="142"/>
      <c r="BEI28" s="142"/>
      <c r="BEJ28" s="142"/>
      <c r="BEK28" s="142"/>
      <c r="BEL28" s="142"/>
      <c r="BEM28" s="142"/>
      <c r="BEN28" s="142"/>
      <c r="BEO28" s="142"/>
      <c r="BEP28" s="142"/>
      <c r="BEQ28" s="142"/>
      <c r="BER28" s="142"/>
      <c r="BES28" s="142"/>
      <c r="BET28" s="142"/>
      <c r="BEU28" s="142"/>
      <c r="BEV28" s="142"/>
      <c r="BEW28" s="142"/>
      <c r="BEX28" s="142"/>
      <c r="BEY28" s="142"/>
      <c r="BEZ28" s="142"/>
      <c r="BFA28" s="142"/>
      <c r="BFB28" s="142"/>
      <c r="BFC28" s="142"/>
      <c r="BFD28" s="142"/>
      <c r="BFE28" s="142"/>
      <c r="BFF28" s="142"/>
      <c r="BFG28" s="142"/>
      <c r="BFH28" s="142"/>
      <c r="BFI28" s="142"/>
      <c r="BFJ28" s="142"/>
      <c r="BFK28" s="142"/>
      <c r="BFL28" s="142"/>
      <c r="BFM28" s="142"/>
      <c r="BFN28" s="142"/>
      <c r="BFO28" s="142"/>
      <c r="BFP28" s="142"/>
      <c r="BFQ28" s="142"/>
      <c r="BFR28" s="142"/>
      <c r="BFS28" s="142"/>
      <c r="BFT28" s="142"/>
      <c r="BFU28" s="142"/>
      <c r="BFV28" s="142"/>
      <c r="BFW28" s="142"/>
      <c r="BFX28" s="142"/>
      <c r="BFY28" s="142"/>
      <c r="BFZ28" s="142"/>
      <c r="BGA28" s="142"/>
      <c r="BGB28" s="142"/>
      <c r="BGC28" s="142"/>
      <c r="BGD28" s="142"/>
      <c r="BGE28" s="142"/>
      <c r="BGF28" s="142"/>
      <c r="BGG28" s="142"/>
      <c r="BGH28" s="142"/>
      <c r="BGI28" s="142"/>
      <c r="BGJ28" s="142"/>
      <c r="BGK28" s="142"/>
      <c r="BGL28" s="142"/>
      <c r="BGM28" s="142"/>
      <c r="BGN28" s="142"/>
      <c r="BGO28" s="142"/>
      <c r="BGP28" s="142"/>
      <c r="BGQ28" s="142"/>
      <c r="BGR28" s="142"/>
      <c r="BGS28" s="142"/>
      <c r="BGT28" s="142"/>
      <c r="BGU28" s="142"/>
      <c r="BGV28" s="142"/>
      <c r="BGW28" s="142"/>
      <c r="BGX28" s="142"/>
      <c r="BGY28" s="142"/>
      <c r="BGZ28" s="142"/>
      <c r="BHA28" s="142"/>
      <c r="BHB28" s="142"/>
      <c r="BHC28" s="142"/>
      <c r="BHD28" s="142"/>
      <c r="BHE28" s="142"/>
      <c r="BHF28" s="142"/>
      <c r="BHG28" s="142"/>
      <c r="BHH28" s="142"/>
      <c r="BHI28" s="142"/>
      <c r="BHJ28" s="142"/>
      <c r="BHK28" s="142"/>
      <c r="BHL28" s="142"/>
      <c r="BHM28" s="142"/>
      <c r="BHN28" s="142"/>
      <c r="BHO28" s="142"/>
      <c r="BHP28" s="142"/>
      <c r="BHQ28" s="142"/>
      <c r="BHR28" s="142"/>
      <c r="BHS28" s="142"/>
      <c r="BHT28" s="142"/>
      <c r="BHU28" s="142"/>
      <c r="BHV28" s="142"/>
      <c r="BHW28" s="142"/>
      <c r="BHX28" s="142"/>
      <c r="BHY28" s="142"/>
      <c r="BHZ28" s="142"/>
      <c r="BIA28" s="142"/>
      <c r="BIB28" s="142"/>
      <c r="BIC28" s="142"/>
      <c r="BID28" s="142"/>
      <c r="BIE28" s="142"/>
      <c r="BIF28" s="142"/>
      <c r="BIG28" s="142"/>
      <c r="BIH28" s="142"/>
      <c r="BII28" s="142"/>
      <c r="BIJ28" s="142"/>
      <c r="BIK28" s="142"/>
      <c r="BIL28" s="142"/>
      <c r="BIM28" s="142"/>
      <c r="BIN28" s="142"/>
      <c r="BIO28" s="142"/>
      <c r="BIP28" s="142"/>
      <c r="BIQ28" s="142"/>
      <c r="BIR28" s="142"/>
      <c r="BIS28" s="142"/>
      <c r="BIT28" s="142"/>
      <c r="BIU28" s="142"/>
      <c r="BIV28" s="142"/>
      <c r="BIW28" s="142"/>
      <c r="BIX28" s="142"/>
      <c r="BIY28" s="142"/>
      <c r="BIZ28" s="142"/>
      <c r="BJA28" s="142"/>
      <c r="BJB28" s="142"/>
      <c r="BJC28" s="142"/>
      <c r="BJD28" s="142"/>
      <c r="BJE28" s="142"/>
      <c r="BJF28" s="142"/>
      <c r="BJG28" s="142"/>
      <c r="BJH28" s="142"/>
      <c r="BJI28" s="142"/>
      <c r="BJJ28" s="142"/>
      <c r="BJK28" s="142"/>
      <c r="BJL28" s="142"/>
      <c r="BJM28" s="142"/>
      <c r="BJN28" s="142"/>
      <c r="BJO28" s="142"/>
      <c r="BJP28" s="142"/>
      <c r="BJQ28" s="142"/>
      <c r="BJR28" s="142"/>
      <c r="BJS28" s="142"/>
      <c r="BJT28" s="142"/>
      <c r="BJU28" s="142"/>
      <c r="BJV28" s="142"/>
      <c r="BJW28" s="142"/>
      <c r="BJX28" s="142"/>
      <c r="BJY28" s="142"/>
      <c r="BJZ28" s="142"/>
      <c r="BKA28" s="142"/>
      <c r="BKB28" s="142"/>
      <c r="BKC28" s="142"/>
      <c r="BKD28" s="142"/>
      <c r="BKE28" s="142"/>
      <c r="BKF28" s="142"/>
      <c r="BKG28" s="142"/>
      <c r="BKH28" s="142"/>
      <c r="BKI28" s="142"/>
      <c r="BKJ28" s="142"/>
      <c r="BKK28" s="142"/>
      <c r="BKL28" s="142"/>
      <c r="BKM28" s="142"/>
      <c r="BKN28" s="142"/>
      <c r="BKO28" s="142"/>
      <c r="BKP28" s="142"/>
      <c r="BKQ28" s="142"/>
      <c r="BKR28" s="142"/>
      <c r="BKS28" s="142"/>
      <c r="BKT28" s="142"/>
      <c r="BKU28" s="142"/>
      <c r="BKV28" s="142"/>
      <c r="BKW28" s="142"/>
      <c r="BKX28" s="142"/>
      <c r="BKY28" s="142"/>
      <c r="BKZ28" s="142"/>
      <c r="BLA28" s="142"/>
      <c r="BLB28" s="142"/>
      <c r="BLC28" s="142"/>
      <c r="BLD28" s="142"/>
      <c r="BLE28" s="142"/>
      <c r="BLF28" s="142"/>
      <c r="BLG28" s="142"/>
      <c r="BLH28" s="142"/>
      <c r="BLI28" s="142"/>
      <c r="BLJ28" s="142"/>
      <c r="BLK28" s="142"/>
      <c r="BLL28" s="142"/>
      <c r="BLM28" s="142"/>
      <c r="BLN28" s="142"/>
      <c r="BLO28" s="142"/>
      <c r="BLP28" s="142"/>
      <c r="BLQ28" s="142"/>
      <c r="BLR28" s="142"/>
      <c r="BLS28" s="142"/>
      <c r="BLT28" s="142"/>
      <c r="BLU28" s="142"/>
      <c r="BLV28" s="142"/>
      <c r="BLW28" s="142"/>
      <c r="BLX28" s="142"/>
      <c r="BLY28" s="142"/>
      <c r="BLZ28" s="142"/>
      <c r="BMA28" s="142"/>
      <c r="BMB28" s="142"/>
      <c r="BMC28" s="142"/>
      <c r="BMD28" s="142"/>
      <c r="BME28" s="142"/>
      <c r="BMF28" s="142"/>
      <c r="BMG28" s="142"/>
      <c r="BMH28" s="142"/>
      <c r="BMI28" s="142"/>
      <c r="BMJ28" s="142"/>
      <c r="BMK28" s="142"/>
      <c r="BML28" s="142"/>
      <c r="BMM28" s="142"/>
      <c r="BMN28" s="142"/>
      <c r="BMO28" s="142"/>
      <c r="BMP28" s="142"/>
      <c r="BMQ28" s="142"/>
      <c r="BMR28" s="142"/>
      <c r="BMS28" s="142"/>
      <c r="BMT28" s="142"/>
      <c r="BMU28" s="142"/>
      <c r="BMV28" s="142"/>
      <c r="BMW28" s="142"/>
      <c r="BMX28" s="142"/>
      <c r="BMY28" s="142"/>
      <c r="BMZ28" s="142"/>
      <c r="BNA28" s="142"/>
      <c r="BNB28" s="142"/>
      <c r="BNC28" s="142"/>
      <c r="BND28" s="142"/>
      <c r="BNE28" s="142"/>
      <c r="BNF28" s="142"/>
      <c r="BNG28" s="142"/>
      <c r="BNH28" s="142"/>
      <c r="BNI28" s="142"/>
      <c r="BNJ28" s="142"/>
      <c r="BNK28" s="142"/>
      <c r="BNL28" s="142"/>
      <c r="BNM28" s="142"/>
      <c r="BNN28" s="142"/>
      <c r="BNO28" s="142"/>
      <c r="BNP28" s="142"/>
      <c r="BNQ28" s="142"/>
      <c r="BNR28" s="142"/>
      <c r="BNS28" s="142"/>
      <c r="BNT28" s="142"/>
      <c r="BNU28" s="142"/>
      <c r="BNV28" s="142"/>
      <c r="BNW28" s="142"/>
      <c r="BNX28" s="142"/>
      <c r="BNY28" s="142"/>
      <c r="BNZ28" s="142"/>
      <c r="BOA28" s="142"/>
      <c r="BOB28" s="142"/>
      <c r="BOC28" s="142"/>
      <c r="BOD28" s="142"/>
      <c r="BOE28" s="142"/>
      <c r="BOF28" s="142"/>
      <c r="BOG28" s="142"/>
      <c r="BOH28" s="142"/>
      <c r="BOI28" s="142"/>
      <c r="BOJ28" s="142"/>
      <c r="BOK28" s="142"/>
      <c r="BOL28" s="142"/>
      <c r="BOM28" s="142"/>
      <c r="BON28" s="142"/>
      <c r="BOO28" s="142"/>
      <c r="BOP28" s="142"/>
      <c r="BOQ28" s="142"/>
      <c r="BOR28" s="142"/>
      <c r="BOS28" s="142"/>
      <c r="BOT28" s="142"/>
      <c r="BOU28" s="142"/>
      <c r="BOV28" s="142"/>
      <c r="BOW28" s="142"/>
      <c r="BOX28" s="142"/>
      <c r="BOY28" s="142"/>
      <c r="BOZ28" s="142"/>
      <c r="BPA28" s="142"/>
      <c r="BPB28" s="142"/>
      <c r="BPC28" s="142"/>
      <c r="BPD28" s="142"/>
      <c r="BPE28" s="142"/>
      <c r="BPF28" s="142"/>
      <c r="BPG28" s="142"/>
      <c r="BPH28" s="142"/>
      <c r="BPI28" s="142"/>
      <c r="BPJ28" s="142"/>
      <c r="BPK28" s="142"/>
      <c r="BPL28" s="142"/>
      <c r="BPM28" s="142"/>
      <c r="BPN28" s="142"/>
      <c r="BPO28" s="142"/>
      <c r="BPP28" s="142"/>
      <c r="BPQ28" s="142"/>
      <c r="BPR28" s="142"/>
      <c r="BPS28" s="142"/>
      <c r="BPT28" s="142"/>
      <c r="BPU28" s="142"/>
      <c r="BPV28" s="142"/>
      <c r="BPW28" s="142"/>
      <c r="BPX28" s="142"/>
      <c r="BPY28" s="142"/>
      <c r="BPZ28" s="142"/>
      <c r="BQA28" s="142"/>
      <c r="BQB28" s="142"/>
      <c r="BQC28" s="142"/>
      <c r="BQD28" s="142"/>
      <c r="BQE28" s="142"/>
      <c r="BQF28" s="142"/>
      <c r="BQG28" s="142"/>
      <c r="BQH28" s="142"/>
      <c r="BQI28" s="142"/>
      <c r="BQJ28" s="142"/>
      <c r="BQK28" s="142"/>
      <c r="BQL28" s="142"/>
      <c r="BQM28" s="142"/>
      <c r="BQN28" s="142"/>
      <c r="BQO28" s="142"/>
      <c r="BQP28" s="142"/>
      <c r="BQQ28" s="142"/>
      <c r="BQR28" s="142"/>
      <c r="BQS28" s="142"/>
      <c r="BQT28" s="142"/>
      <c r="BQU28" s="142"/>
      <c r="BQV28" s="142"/>
      <c r="BQW28" s="142"/>
      <c r="BQX28" s="142"/>
      <c r="BQY28" s="142"/>
      <c r="BQZ28" s="142"/>
      <c r="BRA28" s="142"/>
      <c r="BRB28" s="142"/>
      <c r="BRC28" s="142"/>
      <c r="BRD28" s="142"/>
      <c r="BRE28" s="142"/>
      <c r="BRF28" s="142"/>
      <c r="BRG28" s="142"/>
      <c r="BRH28" s="142"/>
      <c r="BRI28" s="142"/>
      <c r="BRJ28" s="142"/>
      <c r="BRK28" s="142"/>
      <c r="BRL28" s="142"/>
      <c r="BRM28" s="142"/>
      <c r="BRN28" s="142"/>
      <c r="BRO28" s="142"/>
      <c r="BRP28" s="142"/>
      <c r="BRQ28" s="142"/>
      <c r="BRR28" s="142"/>
      <c r="BRS28" s="142"/>
      <c r="BRT28" s="142"/>
      <c r="BRU28" s="142"/>
      <c r="BRV28" s="142"/>
      <c r="BRW28" s="142"/>
      <c r="BRX28" s="142"/>
      <c r="BRY28" s="142"/>
      <c r="BRZ28" s="142"/>
      <c r="BSA28" s="142"/>
      <c r="BSB28" s="142"/>
      <c r="BSC28" s="142"/>
      <c r="BSD28" s="142"/>
      <c r="BSE28" s="142"/>
      <c r="BSF28" s="142"/>
      <c r="BSG28" s="142"/>
      <c r="BSH28" s="142"/>
      <c r="BSI28" s="142"/>
      <c r="BSJ28" s="142"/>
      <c r="BSK28" s="142"/>
      <c r="BSL28" s="142"/>
      <c r="BSM28" s="142"/>
      <c r="BSN28" s="142"/>
      <c r="BSO28" s="142"/>
      <c r="BSP28" s="142"/>
      <c r="BSQ28" s="142"/>
      <c r="BSR28" s="142"/>
      <c r="BSS28" s="142"/>
      <c r="BST28" s="142"/>
      <c r="BSU28" s="142"/>
      <c r="BSV28" s="142"/>
      <c r="BSW28" s="142"/>
      <c r="BSX28" s="142"/>
      <c r="BSY28" s="142"/>
      <c r="BSZ28" s="142"/>
      <c r="BTA28" s="142"/>
      <c r="BTB28" s="142"/>
      <c r="BTC28" s="142"/>
      <c r="BTD28" s="142"/>
      <c r="BTE28" s="142"/>
      <c r="BTF28" s="142"/>
      <c r="BTG28" s="142"/>
      <c r="BTH28" s="142"/>
      <c r="BTI28" s="142"/>
      <c r="BTJ28" s="142"/>
      <c r="BTK28" s="142"/>
      <c r="BTL28" s="142"/>
      <c r="BTM28" s="142"/>
      <c r="BTN28" s="142"/>
      <c r="BTO28" s="142"/>
      <c r="BTP28" s="142"/>
      <c r="BTQ28" s="142"/>
      <c r="BTR28" s="142"/>
      <c r="BTS28" s="142"/>
      <c r="BTT28" s="142"/>
      <c r="BTU28" s="142"/>
      <c r="BTV28" s="142"/>
      <c r="BTW28" s="142"/>
      <c r="BTX28" s="142"/>
      <c r="BTY28" s="142"/>
      <c r="BTZ28" s="142"/>
      <c r="BUA28" s="142"/>
      <c r="BUB28" s="142"/>
      <c r="BUC28" s="142"/>
      <c r="BUD28" s="142"/>
      <c r="BUE28" s="142"/>
      <c r="BUF28" s="142"/>
      <c r="BUG28" s="142"/>
      <c r="BUH28" s="142"/>
      <c r="BUI28" s="142"/>
      <c r="BUJ28" s="142"/>
      <c r="BUK28" s="142"/>
      <c r="BUL28" s="142"/>
      <c r="BUM28" s="142"/>
      <c r="BUN28" s="142"/>
      <c r="BUO28" s="142"/>
      <c r="BUP28" s="142"/>
      <c r="BUQ28" s="142"/>
      <c r="BUR28" s="142"/>
      <c r="BUS28" s="142"/>
      <c r="BUT28" s="142"/>
      <c r="BUU28" s="142"/>
      <c r="BUV28" s="142"/>
      <c r="BUW28" s="142"/>
      <c r="BUX28" s="142"/>
      <c r="BUY28" s="142"/>
      <c r="BUZ28" s="142"/>
      <c r="BVA28" s="142"/>
      <c r="BVB28" s="142"/>
      <c r="BVC28" s="142"/>
      <c r="BVD28" s="142"/>
      <c r="BVE28" s="142"/>
      <c r="BVF28" s="142"/>
      <c r="BVG28" s="142"/>
      <c r="BVH28" s="142"/>
      <c r="BVI28" s="142"/>
      <c r="BVJ28" s="142"/>
      <c r="BVK28" s="142"/>
      <c r="BVL28" s="142"/>
      <c r="BVM28" s="142"/>
      <c r="BVN28" s="142"/>
      <c r="BVO28" s="142"/>
      <c r="BVP28" s="142"/>
      <c r="BVQ28" s="142"/>
      <c r="BVR28" s="142"/>
      <c r="BVS28" s="142"/>
      <c r="BVT28" s="142"/>
      <c r="BVU28" s="142"/>
      <c r="BVV28" s="142"/>
      <c r="BVW28" s="142"/>
      <c r="BVX28" s="142"/>
      <c r="BVY28" s="142"/>
      <c r="BVZ28" s="142"/>
      <c r="BWA28" s="142"/>
      <c r="BWB28" s="142"/>
      <c r="BWC28" s="142"/>
      <c r="BWD28" s="142"/>
      <c r="BWE28" s="142"/>
      <c r="BWF28" s="142"/>
      <c r="BWG28" s="142"/>
      <c r="BWH28" s="142"/>
      <c r="BWI28" s="142"/>
      <c r="BWJ28" s="142"/>
      <c r="BWK28" s="142"/>
      <c r="BWL28" s="142"/>
      <c r="BWM28" s="142"/>
      <c r="BWN28" s="142"/>
      <c r="BWO28" s="142"/>
      <c r="BWP28" s="142"/>
      <c r="BWQ28" s="142"/>
      <c r="BWR28" s="142"/>
      <c r="BWS28" s="142"/>
      <c r="BWT28" s="142"/>
      <c r="BWU28" s="142"/>
      <c r="BWV28" s="142"/>
      <c r="BWW28" s="142"/>
      <c r="BWX28" s="142"/>
      <c r="BWY28" s="142"/>
      <c r="BWZ28" s="142"/>
      <c r="BXA28" s="142"/>
      <c r="BXB28" s="142"/>
      <c r="BXC28" s="142"/>
      <c r="BXD28" s="142"/>
      <c r="BXE28" s="142"/>
      <c r="BXF28" s="142"/>
      <c r="BXG28" s="142"/>
      <c r="BXH28" s="142"/>
      <c r="BXI28" s="142"/>
      <c r="BXJ28" s="142"/>
      <c r="BXK28" s="142"/>
      <c r="BXL28" s="142"/>
      <c r="BXM28" s="142"/>
      <c r="BXN28" s="142"/>
      <c r="BXO28" s="142"/>
      <c r="BXP28" s="142"/>
      <c r="BXQ28" s="142"/>
      <c r="BXR28" s="142"/>
      <c r="BXS28" s="142"/>
      <c r="BXT28" s="142"/>
      <c r="BXU28" s="142"/>
      <c r="BXV28" s="142"/>
      <c r="BXW28" s="142"/>
      <c r="BXX28" s="142"/>
      <c r="BXY28" s="142"/>
      <c r="BXZ28" s="142"/>
      <c r="BYA28" s="142"/>
      <c r="BYB28" s="142"/>
      <c r="BYC28" s="142"/>
      <c r="BYD28" s="142"/>
      <c r="BYE28" s="142"/>
      <c r="BYF28" s="142"/>
      <c r="BYG28" s="142"/>
      <c r="BYH28" s="142"/>
      <c r="BYI28" s="142"/>
      <c r="BYJ28" s="142"/>
      <c r="BYK28" s="142"/>
      <c r="BYL28" s="142"/>
      <c r="BYM28" s="142"/>
      <c r="BYN28" s="142"/>
      <c r="BYO28" s="142"/>
      <c r="BYP28" s="142"/>
      <c r="BYQ28" s="142"/>
      <c r="BYR28" s="142"/>
      <c r="BYS28" s="142"/>
      <c r="BYT28" s="142"/>
      <c r="BYU28" s="142"/>
      <c r="BYV28" s="142"/>
      <c r="BYW28" s="142"/>
      <c r="BYX28" s="142"/>
      <c r="BYY28" s="142"/>
      <c r="BYZ28" s="142"/>
      <c r="BZA28" s="142"/>
      <c r="BZB28" s="142"/>
      <c r="BZC28" s="142"/>
      <c r="BZD28" s="142"/>
      <c r="BZE28" s="142"/>
      <c r="BZF28" s="142"/>
      <c r="BZG28" s="142"/>
      <c r="BZH28" s="142"/>
      <c r="BZI28" s="142"/>
      <c r="BZJ28" s="142"/>
      <c r="BZK28" s="142"/>
      <c r="BZL28" s="142"/>
      <c r="BZM28" s="142"/>
      <c r="BZN28" s="142"/>
      <c r="BZO28" s="142"/>
      <c r="BZP28" s="142"/>
      <c r="BZQ28" s="142"/>
      <c r="BZR28" s="142"/>
      <c r="BZS28" s="142"/>
      <c r="BZT28" s="142"/>
      <c r="BZU28" s="142"/>
      <c r="BZV28" s="142"/>
      <c r="BZW28" s="142"/>
      <c r="BZX28" s="142"/>
      <c r="BZY28" s="142"/>
      <c r="BZZ28" s="142"/>
      <c r="CAA28" s="142"/>
      <c r="CAB28" s="142"/>
      <c r="CAC28" s="142"/>
      <c r="CAD28" s="142"/>
      <c r="CAE28" s="142"/>
      <c r="CAF28" s="142"/>
      <c r="CAG28" s="142"/>
      <c r="CAH28" s="142"/>
      <c r="CAI28" s="142"/>
      <c r="CAJ28" s="142"/>
      <c r="CAK28" s="142"/>
      <c r="CAL28" s="142"/>
      <c r="CAM28" s="142"/>
      <c r="CAN28" s="142"/>
      <c r="CAO28" s="142"/>
      <c r="CAP28" s="142"/>
      <c r="CAQ28" s="142"/>
      <c r="CAR28" s="142"/>
      <c r="CAS28" s="142"/>
      <c r="CAT28" s="142"/>
      <c r="CAU28" s="142"/>
      <c r="CAV28" s="142"/>
      <c r="CAW28" s="142"/>
      <c r="CAX28" s="142"/>
      <c r="CAY28" s="142"/>
      <c r="CAZ28" s="142"/>
      <c r="CBA28" s="142"/>
      <c r="CBB28" s="142"/>
      <c r="CBC28" s="142"/>
      <c r="CBD28" s="142"/>
      <c r="CBE28" s="142"/>
      <c r="CBF28" s="142"/>
      <c r="CBG28" s="142"/>
      <c r="CBH28" s="142"/>
      <c r="CBI28" s="142"/>
      <c r="CBJ28" s="142"/>
      <c r="CBK28" s="142"/>
      <c r="CBL28" s="142"/>
      <c r="CBM28" s="142"/>
      <c r="CBN28" s="142"/>
      <c r="CBO28" s="142"/>
      <c r="CBP28" s="142"/>
      <c r="CBQ28" s="142"/>
      <c r="CBR28" s="142"/>
      <c r="CBS28" s="142"/>
      <c r="CBT28" s="142"/>
      <c r="CBU28" s="142"/>
      <c r="CBV28" s="142"/>
      <c r="CBW28" s="142"/>
      <c r="CBX28" s="142"/>
      <c r="CBY28" s="142"/>
      <c r="CBZ28" s="142"/>
      <c r="CCA28" s="142"/>
      <c r="CCB28" s="142"/>
      <c r="CCC28" s="142"/>
      <c r="CCD28" s="142"/>
      <c r="CCE28" s="142"/>
      <c r="CCF28" s="142"/>
      <c r="CCG28" s="142"/>
      <c r="CCH28" s="142"/>
      <c r="CCI28" s="142"/>
      <c r="CCJ28" s="142"/>
      <c r="CCK28" s="142"/>
      <c r="CCL28" s="142"/>
      <c r="CCM28" s="142"/>
      <c r="CCN28" s="142"/>
      <c r="CCO28" s="142"/>
      <c r="CCP28" s="142"/>
      <c r="CCQ28" s="142"/>
      <c r="CCR28" s="142"/>
      <c r="CCS28" s="142"/>
      <c r="CCT28" s="142"/>
      <c r="CCU28" s="142"/>
      <c r="CCV28" s="142"/>
      <c r="CCW28" s="142"/>
      <c r="CCX28" s="142"/>
      <c r="CCY28" s="142"/>
      <c r="CCZ28" s="142"/>
      <c r="CDA28" s="142"/>
      <c r="CDB28" s="142"/>
      <c r="CDC28" s="142"/>
      <c r="CDD28" s="142"/>
      <c r="CDE28" s="142"/>
      <c r="CDF28" s="142"/>
      <c r="CDG28" s="142"/>
      <c r="CDH28" s="142"/>
      <c r="CDI28" s="142"/>
      <c r="CDJ28" s="142"/>
      <c r="CDK28" s="142"/>
      <c r="CDL28" s="142"/>
      <c r="CDM28" s="142"/>
      <c r="CDN28" s="142"/>
      <c r="CDO28" s="142"/>
      <c r="CDP28" s="142"/>
      <c r="CDQ28" s="142"/>
      <c r="CDR28" s="142"/>
      <c r="CDS28" s="142"/>
      <c r="CDT28" s="142"/>
      <c r="CDU28" s="142"/>
      <c r="CDV28" s="142"/>
      <c r="CDW28" s="142"/>
      <c r="CDX28" s="142"/>
      <c r="CDY28" s="142"/>
      <c r="CDZ28" s="142"/>
      <c r="CEA28" s="142"/>
      <c r="CEB28" s="142"/>
      <c r="CEC28" s="142"/>
      <c r="CED28" s="142"/>
      <c r="CEE28" s="142"/>
      <c r="CEF28" s="142"/>
      <c r="CEG28" s="142"/>
      <c r="CEH28" s="142"/>
      <c r="CEI28" s="142"/>
      <c r="CEJ28" s="142"/>
      <c r="CEK28" s="142"/>
      <c r="CEL28" s="142"/>
      <c r="CEM28" s="142"/>
      <c r="CEN28" s="142"/>
      <c r="CEO28" s="142"/>
      <c r="CEP28" s="142"/>
      <c r="CEQ28" s="142"/>
      <c r="CER28" s="142"/>
      <c r="CES28" s="142"/>
      <c r="CET28" s="142"/>
      <c r="CEU28" s="142"/>
      <c r="CEV28" s="142"/>
      <c r="CEW28" s="142"/>
      <c r="CEX28" s="142"/>
      <c r="CEY28" s="142"/>
      <c r="CEZ28" s="142"/>
      <c r="CFA28" s="142"/>
      <c r="CFB28" s="142"/>
      <c r="CFC28" s="142"/>
      <c r="CFD28" s="142"/>
      <c r="CFE28" s="142"/>
      <c r="CFF28" s="142"/>
      <c r="CFG28" s="142"/>
      <c r="CFH28" s="142"/>
      <c r="CFI28" s="142"/>
      <c r="CFJ28" s="142"/>
      <c r="CFK28" s="142"/>
      <c r="CFL28" s="142"/>
      <c r="CFM28" s="142"/>
      <c r="CFN28" s="142"/>
      <c r="CFO28" s="142"/>
      <c r="CFP28" s="142"/>
      <c r="CFQ28" s="142"/>
      <c r="CFR28" s="142"/>
      <c r="CFS28" s="142"/>
      <c r="CFT28" s="142"/>
      <c r="CFU28" s="142"/>
      <c r="CFV28" s="142"/>
      <c r="CFW28" s="142"/>
      <c r="CFX28" s="142"/>
      <c r="CFY28" s="142"/>
      <c r="CFZ28" s="142"/>
      <c r="CGA28" s="142"/>
      <c r="CGB28" s="142"/>
      <c r="CGC28" s="142"/>
      <c r="CGD28" s="142"/>
      <c r="CGE28" s="142"/>
      <c r="CGF28" s="142"/>
      <c r="CGG28" s="142"/>
      <c r="CGH28" s="142"/>
      <c r="CGI28" s="142"/>
      <c r="CGJ28" s="142"/>
      <c r="CGK28" s="142"/>
      <c r="CGL28" s="142"/>
      <c r="CGM28" s="142"/>
      <c r="CGN28" s="142"/>
      <c r="CGO28" s="142"/>
      <c r="CGP28" s="142"/>
      <c r="CGQ28" s="142"/>
      <c r="CGR28" s="142"/>
      <c r="CGS28" s="142"/>
      <c r="CGT28" s="142"/>
      <c r="CGU28" s="142"/>
      <c r="CGV28" s="142"/>
      <c r="CGW28" s="142"/>
      <c r="CGX28" s="142"/>
      <c r="CGY28" s="142"/>
      <c r="CGZ28" s="142"/>
      <c r="CHA28" s="142"/>
      <c r="CHB28" s="142"/>
      <c r="CHC28" s="142"/>
      <c r="CHD28" s="142"/>
      <c r="CHE28" s="142"/>
      <c r="CHF28" s="142"/>
      <c r="CHG28" s="142"/>
      <c r="CHH28" s="142"/>
      <c r="CHI28" s="142"/>
      <c r="CHJ28" s="142"/>
      <c r="CHK28" s="142"/>
      <c r="CHL28" s="142"/>
      <c r="CHM28" s="142"/>
      <c r="CHN28" s="142"/>
      <c r="CHO28" s="142"/>
      <c r="CHP28" s="142"/>
      <c r="CHQ28" s="142"/>
      <c r="CHR28" s="142"/>
      <c r="CHS28" s="142"/>
      <c r="CHT28" s="142"/>
      <c r="CHU28" s="142"/>
      <c r="CHV28" s="142"/>
      <c r="CHW28" s="142"/>
      <c r="CHX28" s="142"/>
      <c r="CHY28" s="142"/>
      <c r="CHZ28" s="142"/>
      <c r="CIA28" s="142"/>
      <c r="CIB28" s="142"/>
      <c r="CIC28" s="142"/>
      <c r="CID28" s="142"/>
      <c r="CIE28" s="142"/>
      <c r="CIF28" s="142"/>
      <c r="CIG28" s="142"/>
      <c r="CIH28" s="142"/>
      <c r="CII28" s="142"/>
      <c r="CIJ28" s="142"/>
      <c r="CIK28" s="142"/>
      <c r="CIL28" s="142"/>
      <c r="CIM28" s="142"/>
      <c r="CIN28" s="142"/>
      <c r="CIO28" s="142"/>
      <c r="CIP28" s="142"/>
      <c r="CIQ28" s="142"/>
      <c r="CIR28" s="142"/>
      <c r="CIS28" s="142"/>
      <c r="CIT28" s="142"/>
      <c r="CIU28" s="142"/>
      <c r="CIV28" s="142"/>
      <c r="CIW28" s="142"/>
      <c r="CIX28" s="142"/>
      <c r="CIY28" s="142"/>
      <c r="CIZ28" s="142"/>
      <c r="CJA28" s="142"/>
      <c r="CJB28" s="142"/>
      <c r="CJC28" s="142"/>
      <c r="CJD28" s="142"/>
      <c r="CJE28" s="142"/>
      <c r="CJF28" s="142"/>
      <c r="CJG28" s="142"/>
      <c r="CJH28" s="142"/>
      <c r="CJI28" s="142"/>
      <c r="CJJ28" s="142"/>
      <c r="CJK28" s="142"/>
      <c r="CJL28" s="142"/>
      <c r="CJM28" s="142"/>
      <c r="CJN28" s="142"/>
      <c r="CJO28" s="142"/>
      <c r="CJP28" s="142"/>
      <c r="CJQ28" s="142"/>
      <c r="CJR28" s="142"/>
      <c r="CJS28" s="142"/>
      <c r="CJT28" s="142"/>
      <c r="CJU28" s="142"/>
      <c r="CJV28" s="142"/>
      <c r="CJW28" s="142"/>
      <c r="CJX28" s="142"/>
      <c r="CJY28" s="142"/>
      <c r="CJZ28" s="142"/>
      <c r="CKA28" s="142"/>
      <c r="CKB28" s="142"/>
      <c r="CKC28" s="142"/>
      <c r="CKD28" s="142"/>
      <c r="CKE28" s="142"/>
      <c r="CKF28" s="142"/>
      <c r="CKG28" s="142"/>
      <c r="CKH28" s="142"/>
      <c r="CKI28" s="142"/>
      <c r="CKJ28" s="142"/>
      <c r="CKK28" s="142"/>
      <c r="CKL28" s="142"/>
      <c r="CKM28" s="142"/>
      <c r="CKN28" s="142"/>
      <c r="CKO28" s="142"/>
      <c r="CKP28" s="142"/>
      <c r="CKQ28" s="142"/>
      <c r="CKR28" s="142"/>
      <c r="CKS28" s="142"/>
      <c r="CKT28" s="142"/>
      <c r="CKU28" s="142"/>
      <c r="CKV28" s="142"/>
      <c r="CKW28" s="142"/>
      <c r="CKX28" s="142"/>
      <c r="CKY28" s="142"/>
      <c r="CKZ28" s="142"/>
      <c r="CLA28" s="142"/>
      <c r="CLB28" s="142"/>
      <c r="CLC28" s="142"/>
      <c r="CLD28" s="142"/>
      <c r="CLE28" s="142"/>
      <c r="CLF28" s="142"/>
      <c r="CLG28" s="142"/>
      <c r="CLH28" s="142"/>
      <c r="CLI28" s="142"/>
      <c r="CLJ28" s="142"/>
      <c r="CLK28" s="142"/>
      <c r="CLL28" s="142"/>
      <c r="CLM28" s="142"/>
      <c r="CLN28" s="142"/>
      <c r="CLO28" s="142"/>
      <c r="CLP28" s="142"/>
      <c r="CLQ28" s="142"/>
      <c r="CLR28" s="142"/>
      <c r="CLS28" s="142"/>
      <c r="CLT28" s="142"/>
      <c r="CLU28" s="142"/>
      <c r="CLV28" s="142"/>
      <c r="CLW28" s="142"/>
      <c r="CLX28" s="142"/>
      <c r="CLY28" s="142"/>
      <c r="CLZ28" s="142"/>
      <c r="CMA28" s="142"/>
      <c r="CMB28" s="142"/>
      <c r="CMC28" s="142"/>
      <c r="CMD28" s="142"/>
      <c r="CME28" s="142"/>
      <c r="CMF28" s="142"/>
      <c r="CMG28" s="142"/>
      <c r="CMH28" s="142"/>
      <c r="CMI28" s="142"/>
      <c r="CMJ28" s="142"/>
      <c r="CMK28" s="142"/>
      <c r="CML28" s="142"/>
      <c r="CMM28" s="142"/>
      <c r="CMN28" s="142"/>
      <c r="CMO28" s="142"/>
      <c r="CMP28" s="142"/>
      <c r="CMQ28" s="142"/>
      <c r="CMR28" s="142"/>
      <c r="CMS28" s="142"/>
      <c r="CMT28" s="142"/>
      <c r="CMU28" s="142"/>
      <c r="CMV28" s="142"/>
      <c r="CMW28" s="142"/>
      <c r="CMX28" s="142"/>
      <c r="CMY28" s="142"/>
      <c r="CMZ28" s="142"/>
      <c r="CNA28" s="142"/>
      <c r="CNB28" s="142"/>
      <c r="CNC28" s="142"/>
      <c r="CND28" s="142"/>
      <c r="CNE28" s="142"/>
      <c r="CNF28" s="142"/>
      <c r="CNG28" s="142"/>
      <c r="CNH28" s="142"/>
      <c r="CNI28" s="142"/>
      <c r="CNJ28" s="142"/>
      <c r="CNK28" s="142"/>
      <c r="CNL28" s="142"/>
      <c r="CNM28" s="142"/>
      <c r="CNN28" s="142"/>
      <c r="CNO28" s="142"/>
      <c r="CNP28" s="142"/>
      <c r="CNQ28" s="142"/>
      <c r="CNR28" s="142"/>
      <c r="CNS28" s="142"/>
      <c r="CNT28" s="142"/>
      <c r="CNU28" s="142"/>
      <c r="CNV28" s="142"/>
      <c r="CNW28" s="142"/>
      <c r="CNX28" s="142"/>
      <c r="CNY28" s="142"/>
      <c r="CNZ28" s="142"/>
      <c r="COA28" s="142"/>
      <c r="COB28" s="142"/>
      <c r="COC28" s="142"/>
      <c r="COD28" s="142"/>
      <c r="COE28" s="142"/>
      <c r="COF28" s="142"/>
      <c r="COG28" s="142"/>
      <c r="COH28" s="142"/>
      <c r="COI28" s="142"/>
      <c r="COJ28" s="142"/>
      <c r="COK28" s="142"/>
      <c r="COL28" s="142"/>
      <c r="COM28" s="142"/>
      <c r="CON28" s="142"/>
      <c r="COO28" s="142"/>
      <c r="COP28" s="142"/>
      <c r="COQ28" s="142"/>
      <c r="COR28" s="142"/>
      <c r="COS28" s="142"/>
      <c r="COT28" s="142"/>
      <c r="COU28" s="142"/>
      <c r="COV28" s="142"/>
      <c r="COW28" s="142"/>
      <c r="COX28" s="142"/>
      <c r="COY28" s="142"/>
      <c r="COZ28" s="142"/>
      <c r="CPA28" s="142"/>
      <c r="CPB28" s="142"/>
      <c r="CPC28" s="142"/>
      <c r="CPD28" s="142"/>
      <c r="CPE28" s="142"/>
      <c r="CPF28" s="142"/>
      <c r="CPG28" s="142"/>
      <c r="CPH28" s="142"/>
      <c r="CPI28" s="142"/>
      <c r="CPJ28" s="142"/>
      <c r="CPK28" s="142"/>
      <c r="CPL28" s="142"/>
      <c r="CPM28" s="142"/>
      <c r="CPN28" s="142"/>
      <c r="CPO28" s="142"/>
      <c r="CPP28" s="142"/>
      <c r="CPQ28" s="142"/>
      <c r="CPR28" s="142"/>
      <c r="CPS28" s="142"/>
      <c r="CPT28" s="142"/>
      <c r="CPU28" s="142"/>
      <c r="CPV28" s="142"/>
      <c r="CPW28" s="142"/>
      <c r="CPX28" s="142"/>
      <c r="CPY28" s="142"/>
      <c r="CPZ28" s="142"/>
      <c r="CQA28" s="142"/>
      <c r="CQB28" s="142"/>
      <c r="CQC28" s="142"/>
      <c r="CQD28" s="142"/>
      <c r="CQE28" s="142"/>
      <c r="CQF28" s="142"/>
      <c r="CQG28" s="142"/>
      <c r="CQH28" s="142"/>
      <c r="CQI28" s="142"/>
      <c r="CQJ28" s="142"/>
      <c r="CQK28" s="142"/>
      <c r="CQL28" s="142"/>
      <c r="CQM28" s="142"/>
      <c r="CQN28" s="142"/>
      <c r="CQO28" s="142"/>
      <c r="CQP28" s="142"/>
      <c r="CQQ28" s="142"/>
      <c r="CQR28" s="142"/>
      <c r="CQS28" s="142"/>
      <c r="CQT28" s="142"/>
      <c r="CQU28" s="142"/>
      <c r="CQV28" s="142"/>
      <c r="CQW28" s="142"/>
      <c r="CQX28" s="142"/>
      <c r="CQY28" s="142"/>
      <c r="CQZ28" s="142"/>
      <c r="CRA28" s="142"/>
      <c r="CRB28" s="142"/>
      <c r="CRC28" s="142"/>
      <c r="CRD28" s="142"/>
      <c r="CRE28" s="142"/>
      <c r="CRF28" s="142"/>
      <c r="CRG28" s="142"/>
      <c r="CRH28" s="142"/>
      <c r="CRI28" s="142"/>
      <c r="CRJ28" s="142"/>
      <c r="CRK28" s="142"/>
      <c r="CRL28" s="142"/>
      <c r="CRM28" s="142"/>
      <c r="CRN28" s="142"/>
      <c r="CRO28" s="142"/>
      <c r="CRP28" s="142"/>
      <c r="CRQ28" s="142"/>
      <c r="CRR28" s="142"/>
      <c r="CRS28" s="142"/>
      <c r="CRT28" s="142"/>
      <c r="CRU28" s="142"/>
      <c r="CRV28" s="142"/>
      <c r="CRW28" s="142"/>
      <c r="CRX28" s="142"/>
      <c r="CRY28" s="142"/>
      <c r="CRZ28" s="142"/>
      <c r="CSA28" s="142"/>
      <c r="CSB28" s="142"/>
      <c r="CSC28" s="142"/>
      <c r="CSD28" s="142"/>
      <c r="CSE28" s="142"/>
      <c r="CSF28" s="142"/>
      <c r="CSG28" s="142"/>
      <c r="CSH28" s="142"/>
      <c r="CSI28" s="142"/>
      <c r="CSJ28" s="142"/>
      <c r="CSK28" s="142"/>
      <c r="CSL28" s="142"/>
      <c r="CSM28" s="142"/>
      <c r="CSN28" s="142"/>
      <c r="CSO28" s="142"/>
      <c r="CSP28" s="142"/>
      <c r="CSQ28" s="142"/>
      <c r="CSR28" s="142"/>
      <c r="CSS28" s="142"/>
      <c r="CST28" s="142"/>
      <c r="CSU28" s="142"/>
      <c r="CSV28" s="142"/>
      <c r="CSW28" s="142"/>
      <c r="CSX28" s="142"/>
      <c r="CSY28" s="142"/>
      <c r="CSZ28" s="142"/>
      <c r="CTA28" s="142"/>
      <c r="CTB28" s="142"/>
      <c r="CTC28" s="142"/>
      <c r="CTD28" s="142"/>
      <c r="CTE28" s="142"/>
      <c r="CTF28" s="142"/>
      <c r="CTG28" s="142"/>
      <c r="CTH28" s="142"/>
      <c r="CTI28" s="142"/>
      <c r="CTJ28" s="142"/>
      <c r="CTK28" s="142"/>
      <c r="CTL28" s="142"/>
      <c r="CTM28" s="142"/>
      <c r="CTN28" s="142"/>
      <c r="CTO28" s="142"/>
      <c r="CTP28" s="142"/>
      <c r="CTQ28" s="142"/>
      <c r="CTR28" s="142"/>
      <c r="CTS28" s="142"/>
      <c r="CTT28" s="142"/>
      <c r="CTU28" s="142"/>
      <c r="CTV28" s="142"/>
      <c r="CTW28" s="142"/>
      <c r="CTX28" s="142"/>
      <c r="CTY28" s="142"/>
      <c r="CTZ28" s="142"/>
      <c r="CUA28" s="142"/>
      <c r="CUB28" s="142"/>
      <c r="CUC28" s="142"/>
      <c r="CUD28" s="142"/>
      <c r="CUE28" s="142"/>
      <c r="CUF28" s="142"/>
      <c r="CUG28" s="142"/>
      <c r="CUH28" s="142"/>
      <c r="CUI28" s="142"/>
      <c r="CUJ28" s="142"/>
      <c r="CUK28" s="142"/>
      <c r="CUL28" s="142"/>
      <c r="CUM28" s="142"/>
      <c r="CUN28" s="142"/>
      <c r="CUO28" s="142"/>
      <c r="CUP28" s="142"/>
      <c r="CUQ28" s="142"/>
      <c r="CUR28" s="142"/>
      <c r="CUS28" s="142"/>
      <c r="CUT28" s="142"/>
      <c r="CUU28" s="142"/>
      <c r="CUV28" s="142"/>
      <c r="CUW28" s="142"/>
      <c r="CUX28" s="142"/>
      <c r="CUY28" s="142"/>
      <c r="CUZ28" s="142"/>
      <c r="CVA28" s="142"/>
      <c r="CVB28" s="142"/>
      <c r="CVC28" s="142"/>
      <c r="CVD28" s="142"/>
      <c r="CVE28" s="142"/>
      <c r="CVF28" s="142"/>
      <c r="CVG28" s="142"/>
      <c r="CVH28" s="142"/>
      <c r="CVI28" s="142"/>
      <c r="CVJ28" s="142"/>
      <c r="CVK28" s="142"/>
      <c r="CVL28" s="142"/>
      <c r="CVM28" s="142"/>
      <c r="CVN28" s="142"/>
      <c r="CVO28" s="142"/>
      <c r="CVP28" s="142"/>
      <c r="CVQ28" s="142"/>
      <c r="CVR28" s="142"/>
      <c r="CVS28" s="142"/>
      <c r="CVT28" s="142"/>
      <c r="CVU28" s="142"/>
      <c r="CVV28" s="142"/>
      <c r="CVW28" s="142"/>
      <c r="CVX28" s="142"/>
      <c r="CVY28" s="142"/>
      <c r="CVZ28" s="142"/>
      <c r="CWA28" s="142"/>
      <c r="CWB28" s="142"/>
      <c r="CWC28" s="142"/>
      <c r="CWD28" s="142"/>
      <c r="CWE28" s="142"/>
      <c r="CWF28" s="142"/>
      <c r="CWG28" s="142"/>
      <c r="CWH28" s="142"/>
      <c r="CWI28" s="142"/>
      <c r="CWJ28" s="142"/>
      <c r="CWK28" s="142"/>
      <c r="CWL28" s="142"/>
      <c r="CWM28" s="142"/>
      <c r="CWN28" s="142"/>
      <c r="CWO28" s="142"/>
      <c r="CWP28" s="142"/>
      <c r="CWQ28" s="142"/>
      <c r="CWR28" s="142"/>
      <c r="CWS28" s="142"/>
      <c r="CWT28" s="142"/>
      <c r="CWU28" s="142"/>
      <c r="CWV28" s="142"/>
      <c r="CWW28" s="142"/>
      <c r="CWX28" s="142"/>
      <c r="CWY28" s="142"/>
      <c r="CWZ28" s="142"/>
      <c r="CXA28" s="142"/>
      <c r="CXB28" s="142"/>
      <c r="CXC28" s="142"/>
      <c r="CXD28" s="142"/>
      <c r="CXE28" s="142"/>
      <c r="CXF28" s="142"/>
      <c r="CXG28" s="142"/>
      <c r="CXH28" s="142"/>
      <c r="CXI28" s="142"/>
      <c r="CXJ28" s="142"/>
      <c r="CXK28" s="142"/>
      <c r="CXL28" s="142"/>
      <c r="CXM28" s="142"/>
      <c r="CXN28" s="142"/>
      <c r="CXO28" s="142"/>
      <c r="CXP28" s="142"/>
      <c r="CXQ28" s="142"/>
      <c r="CXR28" s="142"/>
      <c r="CXS28" s="142"/>
      <c r="CXT28" s="142"/>
      <c r="CXU28" s="142"/>
      <c r="CXV28" s="142"/>
      <c r="CXW28" s="142"/>
      <c r="CXX28" s="142"/>
      <c r="CXY28" s="142"/>
      <c r="CXZ28" s="142"/>
      <c r="CYA28" s="142"/>
      <c r="CYB28" s="142"/>
      <c r="CYC28" s="142"/>
      <c r="CYD28" s="142"/>
      <c r="CYE28" s="142"/>
      <c r="CYF28" s="142"/>
      <c r="CYG28" s="142"/>
      <c r="CYH28" s="142"/>
      <c r="CYI28" s="142"/>
      <c r="CYJ28" s="142"/>
      <c r="CYK28" s="142"/>
      <c r="CYL28" s="142"/>
      <c r="CYM28" s="142"/>
      <c r="CYN28" s="142"/>
      <c r="CYO28" s="142"/>
      <c r="CYP28" s="142"/>
      <c r="CYQ28" s="142"/>
      <c r="CYR28" s="142"/>
      <c r="CYS28" s="142"/>
      <c r="CYT28" s="142"/>
      <c r="CYU28" s="142"/>
      <c r="CYV28" s="142"/>
      <c r="CYW28" s="142"/>
      <c r="CYX28" s="142"/>
      <c r="CYY28" s="142"/>
      <c r="CYZ28" s="142"/>
      <c r="CZA28" s="142"/>
      <c r="CZB28" s="142"/>
      <c r="CZC28" s="142"/>
      <c r="CZD28" s="142"/>
      <c r="CZE28" s="142"/>
      <c r="CZF28" s="142"/>
      <c r="CZG28" s="142"/>
      <c r="CZH28" s="142"/>
      <c r="CZI28" s="142"/>
      <c r="CZJ28" s="142"/>
      <c r="CZK28" s="142"/>
      <c r="CZL28" s="142"/>
      <c r="CZM28" s="142"/>
      <c r="CZN28" s="142"/>
      <c r="CZO28" s="142"/>
      <c r="CZP28" s="142"/>
      <c r="CZQ28" s="142"/>
      <c r="CZR28" s="142"/>
      <c r="CZS28" s="142"/>
      <c r="CZT28" s="142"/>
      <c r="CZU28" s="142"/>
      <c r="CZV28" s="142"/>
      <c r="CZW28" s="142"/>
      <c r="CZX28" s="142"/>
      <c r="CZY28" s="142"/>
      <c r="CZZ28" s="142"/>
      <c r="DAA28" s="142"/>
      <c r="DAB28" s="142"/>
      <c r="DAC28" s="142"/>
      <c r="DAD28" s="142"/>
      <c r="DAE28" s="142"/>
      <c r="DAF28" s="142"/>
      <c r="DAG28" s="142"/>
      <c r="DAH28" s="142"/>
      <c r="DAI28" s="142"/>
      <c r="DAJ28" s="142"/>
      <c r="DAK28" s="142"/>
      <c r="DAL28" s="142"/>
      <c r="DAM28" s="142"/>
      <c r="DAN28" s="142"/>
      <c r="DAO28" s="142"/>
      <c r="DAP28" s="142"/>
      <c r="DAQ28" s="142"/>
      <c r="DAR28" s="142"/>
      <c r="DAS28" s="142"/>
      <c r="DAT28" s="142"/>
      <c r="DAU28" s="142"/>
      <c r="DAV28" s="142"/>
      <c r="DAW28" s="142"/>
      <c r="DAX28" s="142"/>
      <c r="DAY28" s="142"/>
      <c r="DAZ28" s="142"/>
      <c r="DBA28" s="142"/>
      <c r="DBB28" s="142"/>
      <c r="DBC28" s="142"/>
      <c r="DBD28" s="142"/>
      <c r="DBE28" s="142"/>
      <c r="DBF28" s="142"/>
      <c r="DBG28" s="142"/>
      <c r="DBH28" s="142"/>
      <c r="DBI28" s="142"/>
      <c r="DBJ28" s="142"/>
      <c r="DBK28" s="142"/>
      <c r="DBL28" s="142"/>
      <c r="DBM28" s="142"/>
      <c r="DBN28" s="142"/>
      <c r="DBO28" s="142"/>
      <c r="DBP28" s="142"/>
      <c r="DBQ28" s="142"/>
      <c r="DBR28" s="142"/>
      <c r="DBS28" s="142"/>
      <c r="DBT28" s="142"/>
      <c r="DBU28" s="142"/>
      <c r="DBV28" s="142"/>
      <c r="DBW28" s="142"/>
      <c r="DBX28" s="142"/>
      <c r="DBY28" s="142"/>
      <c r="DBZ28" s="142"/>
      <c r="DCA28" s="142"/>
      <c r="DCB28" s="142"/>
      <c r="DCC28" s="142"/>
      <c r="DCD28" s="142"/>
      <c r="DCE28" s="142"/>
      <c r="DCF28" s="142"/>
      <c r="DCG28" s="142"/>
      <c r="DCH28" s="142"/>
      <c r="DCI28" s="142"/>
      <c r="DCJ28" s="142"/>
      <c r="DCK28" s="142"/>
      <c r="DCL28" s="142"/>
      <c r="DCM28" s="142"/>
      <c r="DCN28" s="142"/>
      <c r="DCO28" s="142"/>
      <c r="DCP28" s="142"/>
      <c r="DCQ28" s="142"/>
      <c r="DCR28" s="142"/>
      <c r="DCS28" s="142"/>
      <c r="DCT28" s="142"/>
      <c r="DCU28" s="142"/>
      <c r="DCV28" s="142"/>
      <c r="DCW28" s="142"/>
      <c r="DCX28" s="142"/>
      <c r="DCY28" s="142"/>
      <c r="DCZ28" s="142"/>
      <c r="DDA28" s="142"/>
      <c r="DDB28" s="142"/>
      <c r="DDC28" s="142"/>
      <c r="DDD28" s="142"/>
      <c r="DDE28" s="142"/>
      <c r="DDF28" s="142"/>
      <c r="DDG28" s="142"/>
      <c r="DDH28" s="142"/>
      <c r="DDI28" s="142"/>
      <c r="DDJ28" s="142"/>
      <c r="DDK28" s="142"/>
      <c r="DDL28" s="142"/>
      <c r="DDM28" s="142"/>
      <c r="DDN28" s="142"/>
      <c r="DDO28" s="142"/>
      <c r="DDP28" s="142"/>
      <c r="DDQ28" s="142"/>
      <c r="DDR28" s="142"/>
      <c r="DDS28" s="142"/>
      <c r="DDT28" s="142"/>
      <c r="DDU28" s="142"/>
      <c r="DDV28" s="142"/>
      <c r="DDW28" s="142"/>
      <c r="DDX28" s="142"/>
      <c r="DDY28" s="142"/>
      <c r="DDZ28" s="142"/>
      <c r="DEA28" s="142"/>
      <c r="DEB28" s="142"/>
      <c r="DEC28" s="142"/>
      <c r="DED28" s="142"/>
      <c r="DEE28" s="142"/>
      <c r="DEF28" s="142"/>
      <c r="DEG28" s="142"/>
      <c r="DEH28" s="142"/>
      <c r="DEI28" s="142"/>
      <c r="DEJ28" s="142"/>
      <c r="DEK28" s="142"/>
      <c r="DEL28" s="142"/>
      <c r="DEM28" s="142"/>
      <c r="DEN28" s="142"/>
      <c r="DEO28" s="142"/>
      <c r="DEP28" s="142"/>
      <c r="DEQ28" s="142"/>
      <c r="DER28" s="142"/>
      <c r="DES28" s="142"/>
      <c r="DET28" s="142"/>
      <c r="DEU28" s="142"/>
      <c r="DEV28" s="142"/>
      <c r="DEW28" s="142"/>
      <c r="DEX28" s="142"/>
      <c r="DEY28" s="142"/>
      <c r="DEZ28" s="142"/>
      <c r="DFA28" s="142"/>
      <c r="DFB28" s="142"/>
      <c r="DFC28" s="142"/>
      <c r="DFD28" s="142"/>
      <c r="DFE28" s="142"/>
      <c r="DFF28" s="142"/>
      <c r="DFG28" s="142"/>
      <c r="DFH28" s="142"/>
      <c r="DFI28" s="142"/>
      <c r="DFJ28" s="142"/>
      <c r="DFK28" s="142"/>
      <c r="DFL28" s="142"/>
      <c r="DFM28" s="142"/>
      <c r="DFN28" s="142"/>
      <c r="DFO28" s="142"/>
      <c r="DFP28" s="142"/>
      <c r="DFQ28" s="142"/>
      <c r="DFR28" s="142"/>
      <c r="DFS28" s="142"/>
      <c r="DFT28" s="142"/>
      <c r="DFU28" s="142"/>
      <c r="DFV28" s="142"/>
      <c r="DFW28" s="142"/>
      <c r="DFX28" s="142"/>
      <c r="DFY28" s="142"/>
      <c r="DFZ28" s="142"/>
      <c r="DGA28" s="142"/>
      <c r="DGB28" s="142"/>
      <c r="DGC28" s="142"/>
      <c r="DGD28" s="142"/>
      <c r="DGE28" s="142"/>
      <c r="DGF28" s="142"/>
      <c r="DGG28" s="142"/>
      <c r="DGH28" s="142"/>
      <c r="DGI28" s="142"/>
      <c r="DGJ28" s="142"/>
      <c r="DGK28" s="142"/>
      <c r="DGL28" s="142"/>
      <c r="DGM28" s="142"/>
      <c r="DGN28" s="142"/>
      <c r="DGO28" s="142"/>
      <c r="DGP28" s="142"/>
      <c r="DGQ28" s="142"/>
      <c r="DGR28" s="142"/>
      <c r="DGS28" s="142"/>
      <c r="DGT28" s="142"/>
      <c r="DGU28" s="142"/>
      <c r="DGV28" s="142"/>
      <c r="DGW28" s="142"/>
      <c r="DGX28" s="142"/>
      <c r="DGY28" s="142"/>
      <c r="DGZ28" s="142"/>
      <c r="DHA28" s="142"/>
      <c r="DHB28" s="142"/>
      <c r="DHC28" s="142"/>
      <c r="DHD28" s="142"/>
      <c r="DHE28" s="142"/>
      <c r="DHF28" s="142"/>
      <c r="DHG28" s="142"/>
      <c r="DHH28" s="142"/>
      <c r="DHI28" s="142"/>
      <c r="DHJ28" s="142"/>
      <c r="DHK28" s="142"/>
      <c r="DHL28" s="142"/>
      <c r="DHM28" s="142"/>
      <c r="DHN28" s="142"/>
      <c r="DHO28" s="142"/>
      <c r="DHP28" s="142"/>
      <c r="DHQ28" s="142"/>
      <c r="DHR28" s="142"/>
      <c r="DHS28" s="142"/>
      <c r="DHT28" s="142"/>
      <c r="DHU28" s="142"/>
      <c r="DHV28" s="142"/>
      <c r="DHW28" s="142"/>
      <c r="DHX28" s="142"/>
      <c r="DHY28" s="142"/>
      <c r="DHZ28" s="142"/>
      <c r="DIA28" s="142"/>
      <c r="DIB28" s="142"/>
      <c r="DIC28" s="142"/>
      <c r="DID28" s="142"/>
      <c r="DIE28" s="142"/>
      <c r="DIF28" s="142"/>
      <c r="DIG28" s="142"/>
      <c r="DIH28" s="142"/>
      <c r="DII28" s="142"/>
      <c r="DIJ28" s="142"/>
      <c r="DIK28" s="142"/>
      <c r="DIL28" s="142"/>
      <c r="DIM28" s="142"/>
      <c r="DIN28" s="142"/>
      <c r="DIO28" s="142"/>
      <c r="DIP28" s="142"/>
      <c r="DIQ28" s="142"/>
      <c r="DIR28" s="142"/>
      <c r="DIS28" s="142"/>
      <c r="DIT28" s="142"/>
      <c r="DIU28" s="142"/>
      <c r="DIV28" s="142"/>
      <c r="DIW28" s="142"/>
      <c r="DIX28" s="142"/>
      <c r="DIY28" s="142"/>
      <c r="DIZ28" s="142"/>
      <c r="DJA28" s="142"/>
      <c r="DJB28" s="142"/>
      <c r="DJC28" s="142"/>
      <c r="DJD28" s="142"/>
      <c r="DJE28" s="142"/>
      <c r="DJF28" s="142"/>
      <c r="DJG28" s="142"/>
      <c r="DJH28" s="142"/>
      <c r="DJI28" s="142"/>
      <c r="DJJ28" s="142"/>
      <c r="DJK28" s="142"/>
      <c r="DJL28" s="142"/>
      <c r="DJM28" s="142"/>
      <c r="DJN28" s="142"/>
      <c r="DJO28" s="142"/>
      <c r="DJP28" s="142"/>
      <c r="DJQ28" s="142"/>
      <c r="DJR28" s="142"/>
      <c r="DJS28" s="142"/>
      <c r="DJT28" s="142"/>
      <c r="DJU28" s="142"/>
      <c r="DJV28" s="142"/>
      <c r="DJW28" s="142"/>
      <c r="DJX28" s="142"/>
      <c r="DJY28" s="142"/>
      <c r="DJZ28" s="142"/>
      <c r="DKA28" s="142"/>
      <c r="DKB28" s="142"/>
      <c r="DKC28" s="142"/>
      <c r="DKD28" s="142"/>
      <c r="DKE28" s="142"/>
      <c r="DKF28" s="142"/>
      <c r="DKG28" s="142"/>
      <c r="DKH28" s="142"/>
      <c r="DKI28" s="142"/>
      <c r="DKJ28" s="142"/>
      <c r="DKK28" s="142"/>
      <c r="DKL28" s="142"/>
      <c r="DKM28" s="142"/>
      <c r="DKN28" s="142"/>
      <c r="DKO28" s="142"/>
      <c r="DKP28" s="142"/>
      <c r="DKQ28" s="142"/>
      <c r="DKR28" s="142"/>
      <c r="DKS28" s="142"/>
      <c r="DKT28" s="142"/>
      <c r="DKU28" s="142"/>
      <c r="DKV28" s="142"/>
      <c r="DKW28" s="142"/>
      <c r="DKX28" s="142"/>
      <c r="DKY28" s="142"/>
      <c r="DKZ28" s="142"/>
      <c r="DLA28" s="142"/>
      <c r="DLB28" s="142"/>
      <c r="DLC28" s="142"/>
      <c r="DLD28" s="142"/>
      <c r="DLE28" s="142"/>
      <c r="DLF28" s="142"/>
      <c r="DLG28" s="142"/>
      <c r="DLH28" s="142"/>
      <c r="DLI28" s="142"/>
      <c r="DLJ28" s="142"/>
      <c r="DLK28" s="142"/>
      <c r="DLL28" s="142"/>
      <c r="DLM28" s="142"/>
      <c r="DLN28" s="142"/>
      <c r="DLO28" s="142"/>
      <c r="DLP28" s="142"/>
      <c r="DLQ28" s="142"/>
      <c r="DLR28" s="142"/>
      <c r="DLS28" s="142"/>
      <c r="DLT28" s="142"/>
      <c r="DLU28" s="142"/>
      <c r="DLV28" s="142"/>
      <c r="DLW28" s="142"/>
      <c r="DLX28" s="142"/>
      <c r="DLY28" s="142"/>
      <c r="DLZ28" s="142"/>
      <c r="DMA28" s="142"/>
      <c r="DMB28" s="142"/>
      <c r="DMC28" s="142"/>
      <c r="DMD28" s="142"/>
      <c r="DME28" s="142"/>
      <c r="DMF28" s="142"/>
      <c r="DMG28" s="142"/>
      <c r="DMH28" s="142"/>
      <c r="DMI28" s="142"/>
      <c r="DMJ28" s="142"/>
      <c r="DMK28" s="142"/>
      <c r="DML28" s="142"/>
      <c r="DMM28" s="142"/>
      <c r="DMN28" s="142"/>
      <c r="DMO28" s="142"/>
      <c r="DMP28" s="142"/>
      <c r="DMQ28" s="142"/>
      <c r="DMR28" s="142"/>
      <c r="DMS28" s="142"/>
      <c r="DMT28" s="142"/>
      <c r="DMU28" s="142"/>
      <c r="DMV28" s="142"/>
      <c r="DMW28" s="142"/>
      <c r="DMX28" s="142"/>
      <c r="DMY28" s="142"/>
      <c r="DMZ28" s="142"/>
      <c r="DNA28" s="142"/>
      <c r="DNB28" s="142"/>
      <c r="DNC28" s="142"/>
      <c r="DND28" s="142"/>
      <c r="DNE28" s="142"/>
      <c r="DNF28" s="142"/>
      <c r="DNG28" s="142"/>
      <c r="DNH28" s="142"/>
      <c r="DNI28" s="142"/>
      <c r="DNJ28" s="142"/>
      <c r="DNK28" s="142"/>
      <c r="DNL28" s="142"/>
      <c r="DNM28" s="142"/>
      <c r="DNN28" s="142"/>
      <c r="DNO28" s="142"/>
      <c r="DNP28" s="142"/>
      <c r="DNQ28" s="142"/>
      <c r="DNR28" s="142"/>
      <c r="DNS28" s="142"/>
      <c r="DNT28" s="142"/>
      <c r="DNU28" s="142"/>
      <c r="DNV28" s="142"/>
      <c r="DNW28" s="142"/>
      <c r="DNX28" s="142"/>
      <c r="DNY28" s="142"/>
      <c r="DNZ28" s="142"/>
      <c r="DOA28" s="142"/>
      <c r="DOB28" s="142"/>
      <c r="DOC28" s="142"/>
      <c r="DOD28" s="142"/>
      <c r="DOE28" s="142"/>
      <c r="DOF28" s="142"/>
      <c r="DOG28" s="142"/>
      <c r="DOH28" s="142"/>
      <c r="DOI28" s="142"/>
      <c r="DOJ28" s="142"/>
      <c r="DOK28" s="142"/>
      <c r="DOL28" s="142"/>
      <c r="DOM28" s="142"/>
      <c r="DON28" s="142"/>
      <c r="DOO28" s="142"/>
      <c r="DOP28" s="142"/>
      <c r="DOQ28" s="142"/>
      <c r="DOR28" s="142"/>
      <c r="DOS28" s="142"/>
      <c r="DOT28" s="142"/>
      <c r="DOU28" s="142"/>
      <c r="DOV28" s="142"/>
      <c r="DOW28" s="142"/>
      <c r="DOX28" s="142"/>
      <c r="DOY28" s="142"/>
      <c r="DOZ28" s="142"/>
      <c r="DPA28" s="142"/>
      <c r="DPB28" s="142"/>
      <c r="DPC28" s="142"/>
      <c r="DPD28" s="142"/>
      <c r="DPE28" s="142"/>
      <c r="DPF28" s="142"/>
      <c r="DPG28" s="142"/>
      <c r="DPH28" s="142"/>
      <c r="DPI28" s="142"/>
      <c r="DPJ28" s="142"/>
      <c r="DPK28" s="142"/>
      <c r="DPL28" s="142"/>
      <c r="DPM28" s="142"/>
      <c r="DPN28" s="142"/>
      <c r="DPO28" s="142"/>
      <c r="DPP28" s="142"/>
      <c r="DPQ28" s="142"/>
      <c r="DPR28" s="142"/>
      <c r="DPS28" s="142"/>
      <c r="DPT28" s="142"/>
      <c r="DPU28" s="142"/>
      <c r="DPV28" s="142"/>
      <c r="DPW28" s="142"/>
      <c r="DPX28" s="142"/>
      <c r="DPY28" s="142"/>
      <c r="DPZ28" s="142"/>
      <c r="DQA28" s="142"/>
      <c r="DQB28" s="142"/>
      <c r="DQC28" s="142"/>
      <c r="DQD28" s="142"/>
      <c r="DQE28" s="142"/>
      <c r="DQF28" s="142"/>
      <c r="DQG28" s="142"/>
      <c r="DQH28" s="142"/>
      <c r="DQI28" s="142"/>
      <c r="DQJ28" s="142"/>
      <c r="DQK28" s="142"/>
      <c r="DQL28" s="142"/>
      <c r="DQM28" s="142"/>
      <c r="DQN28" s="142"/>
      <c r="DQO28" s="142"/>
      <c r="DQP28" s="142"/>
      <c r="DQQ28" s="142"/>
      <c r="DQR28" s="142"/>
      <c r="DQS28" s="142"/>
      <c r="DQT28" s="142"/>
      <c r="DQU28" s="142"/>
      <c r="DQV28" s="142"/>
      <c r="DQW28" s="142"/>
      <c r="DQX28" s="142"/>
      <c r="DQY28" s="142"/>
      <c r="DQZ28" s="142"/>
      <c r="DRA28" s="142"/>
      <c r="DRB28" s="142"/>
      <c r="DRC28" s="142"/>
      <c r="DRD28" s="142"/>
      <c r="DRE28" s="142"/>
      <c r="DRF28" s="142"/>
      <c r="DRG28" s="142"/>
      <c r="DRH28" s="142"/>
      <c r="DRI28" s="142"/>
      <c r="DRJ28" s="142"/>
      <c r="DRK28" s="142"/>
      <c r="DRL28" s="142"/>
      <c r="DRM28" s="142"/>
      <c r="DRN28" s="142"/>
      <c r="DRO28" s="142"/>
      <c r="DRP28" s="142"/>
      <c r="DRQ28" s="142"/>
      <c r="DRR28" s="142"/>
      <c r="DRS28" s="142"/>
      <c r="DRT28" s="142"/>
      <c r="DRU28" s="142"/>
      <c r="DRV28" s="142"/>
      <c r="DRW28" s="142"/>
      <c r="DRX28" s="142"/>
      <c r="DRY28" s="142"/>
      <c r="DRZ28" s="142"/>
      <c r="DSA28" s="142"/>
      <c r="DSB28" s="142"/>
      <c r="DSC28" s="142"/>
      <c r="DSD28" s="142"/>
      <c r="DSE28" s="142"/>
      <c r="DSF28" s="142"/>
      <c r="DSG28" s="142"/>
      <c r="DSH28" s="142"/>
      <c r="DSI28" s="142"/>
      <c r="DSJ28" s="142"/>
      <c r="DSK28" s="142"/>
      <c r="DSL28" s="142"/>
      <c r="DSM28" s="142"/>
      <c r="DSN28" s="142"/>
      <c r="DSO28" s="142"/>
      <c r="DSP28" s="142"/>
      <c r="DSQ28" s="142"/>
      <c r="DSR28" s="142"/>
      <c r="DSS28" s="142"/>
      <c r="DST28" s="142"/>
      <c r="DSU28" s="142"/>
      <c r="DSV28" s="142"/>
      <c r="DSW28" s="142"/>
      <c r="DSX28" s="142"/>
      <c r="DSY28" s="142"/>
      <c r="DSZ28" s="142"/>
      <c r="DTA28" s="142"/>
      <c r="DTB28" s="142"/>
      <c r="DTC28" s="142"/>
      <c r="DTD28" s="142"/>
      <c r="DTE28" s="142"/>
      <c r="DTF28" s="142"/>
      <c r="DTG28" s="142"/>
      <c r="DTH28" s="142"/>
      <c r="DTI28" s="142"/>
      <c r="DTJ28" s="142"/>
      <c r="DTK28" s="142"/>
      <c r="DTL28" s="142"/>
      <c r="DTM28" s="142"/>
      <c r="DTN28" s="142"/>
      <c r="DTO28" s="142"/>
      <c r="DTP28" s="142"/>
      <c r="DTQ28" s="142"/>
      <c r="DTR28" s="142"/>
      <c r="DTS28" s="142"/>
      <c r="DTT28" s="142"/>
      <c r="DTU28" s="142"/>
      <c r="DTV28" s="142"/>
      <c r="DTW28" s="142"/>
      <c r="DTX28" s="142"/>
      <c r="DTY28" s="142"/>
      <c r="DTZ28" s="142"/>
      <c r="DUA28" s="142"/>
      <c r="DUB28" s="142"/>
      <c r="DUC28" s="142"/>
      <c r="DUD28" s="142"/>
      <c r="DUE28" s="142"/>
      <c r="DUF28" s="142"/>
      <c r="DUG28" s="142"/>
      <c r="DUH28" s="142"/>
      <c r="DUI28" s="142"/>
      <c r="DUJ28" s="142"/>
      <c r="DUK28" s="142"/>
      <c r="DUL28" s="142"/>
      <c r="DUM28" s="142"/>
      <c r="DUN28" s="142"/>
      <c r="DUO28" s="142"/>
      <c r="DUP28" s="142"/>
      <c r="DUQ28" s="142"/>
      <c r="DUR28" s="142"/>
      <c r="DUS28" s="142"/>
      <c r="DUT28" s="142"/>
      <c r="DUU28" s="142"/>
      <c r="DUV28" s="142"/>
      <c r="DUW28" s="142"/>
      <c r="DUX28" s="142"/>
      <c r="DUY28" s="142"/>
      <c r="DUZ28" s="142"/>
      <c r="DVA28" s="142"/>
      <c r="DVB28" s="142"/>
      <c r="DVC28" s="142"/>
      <c r="DVD28" s="142"/>
      <c r="DVE28" s="142"/>
      <c r="DVF28" s="142"/>
      <c r="DVG28" s="142"/>
      <c r="DVH28" s="142"/>
      <c r="DVI28" s="142"/>
      <c r="DVJ28" s="142"/>
      <c r="DVK28" s="142"/>
      <c r="DVL28" s="142"/>
      <c r="DVM28" s="142"/>
      <c r="DVN28" s="142"/>
      <c r="DVO28" s="142"/>
      <c r="DVP28" s="142"/>
      <c r="DVQ28" s="142"/>
      <c r="DVR28" s="142"/>
      <c r="DVS28" s="142"/>
      <c r="DVT28" s="142"/>
      <c r="DVU28" s="142"/>
      <c r="DVV28" s="142"/>
      <c r="DVW28" s="142"/>
      <c r="DVX28" s="142"/>
      <c r="DVY28" s="142"/>
      <c r="DVZ28" s="142"/>
      <c r="DWA28" s="142"/>
      <c r="DWB28" s="142"/>
      <c r="DWC28" s="142"/>
      <c r="DWD28" s="142"/>
      <c r="DWE28" s="142"/>
      <c r="DWF28" s="142"/>
      <c r="DWG28" s="142"/>
      <c r="DWH28" s="142"/>
      <c r="DWI28" s="142"/>
      <c r="DWJ28" s="142"/>
      <c r="DWK28" s="142"/>
      <c r="DWL28" s="142"/>
      <c r="DWM28" s="142"/>
      <c r="DWN28" s="142"/>
      <c r="DWO28" s="142"/>
      <c r="DWP28" s="142"/>
      <c r="DWQ28" s="142"/>
      <c r="DWR28" s="142"/>
      <c r="DWS28" s="142"/>
      <c r="DWT28" s="142"/>
      <c r="DWU28" s="142"/>
      <c r="DWV28" s="142"/>
      <c r="DWW28" s="142"/>
      <c r="DWX28" s="142"/>
      <c r="DWY28" s="142"/>
      <c r="DWZ28" s="142"/>
      <c r="DXA28" s="142"/>
      <c r="DXB28" s="142"/>
      <c r="DXC28" s="142"/>
      <c r="DXD28" s="142"/>
      <c r="DXE28" s="142"/>
      <c r="DXF28" s="142"/>
      <c r="DXG28" s="142"/>
      <c r="DXH28" s="142"/>
      <c r="DXI28" s="142"/>
      <c r="DXJ28" s="142"/>
      <c r="DXK28" s="142"/>
      <c r="DXL28" s="142"/>
      <c r="DXM28" s="142"/>
      <c r="DXN28" s="142"/>
      <c r="DXO28" s="142"/>
      <c r="DXP28" s="142"/>
      <c r="DXQ28" s="142"/>
      <c r="DXR28" s="142"/>
      <c r="DXS28" s="142"/>
      <c r="DXT28" s="142"/>
      <c r="DXU28" s="142"/>
      <c r="DXV28" s="142"/>
      <c r="DXW28" s="142"/>
      <c r="DXX28" s="142"/>
      <c r="DXY28" s="142"/>
      <c r="DXZ28" s="142"/>
      <c r="DYA28" s="142"/>
      <c r="DYB28" s="142"/>
      <c r="DYC28" s="142"/>
      <c r="DYD28" s="142"/>
      <c r="DYE28" s="142"/>
      <c r="DYF28" s="142"/>
      <c r="DYG28" s="142"/>
      <c r="DYH28" s="142"/>
      <c r="DYI28" s="142"/>
      <c r="DYJ28" s="142"/>
      <c r="DYK28" s="142"/>
      <c r="DYL28" s="142"/>
      <c r="DYM28" s="142"/>
      <c r="DYN28" s="142"/>
      <c r="DYO28" s="142"/>
      <c r="DYP28" s="142"/>
      <c r="DYQ28" s="142"/>
      <c r="DYR28" s="142"/>
      <c r="DYS28" s="142"/>
      <c r="DYT28" s="142"/>
      <c r="DYU28" s="142"/>
      <c r="DYV28" s="142"/>
      <c r="DYW28" s="142"/>
      <c r="DYX28" s="142"/>
      <c r="DYY28" s="142"/>
      <c r="DYZ28" s="142"/>
      <c r="DZA28" s="142"/>
      <c r="DZB28" s="142"/>
      <c r="DZC28" s="142"/>
      <c r="DZD28" s="142"/>
      <c r="DZE28" s="142"/>
      <c r="DZF28" s="142"/>
      <c r="DZG28" s="142"/>
      <c r="DZH28" s="142"/>
      <c r="DZI28" s="142"/>
      <c r="DZJ28" s="142"/>
      <c r="DZK28" s="142"/>
      <c r="DZL28" s="142"/>
      <c r="DZM28" s="142"/>
      <c r="DZN28" s="142"/>
      <c r="DZO28" s="142"/>
      <c r="DZP28" s="142"/>
      <c r="DZQ28" s="142"/>
      <c r="DZR28" s="142"/>
      <c r="DZS28" s="142"/>
      <c r="DZT28" s="142"/>
      <c r="DZU28" s="142"/>
      <c r="DZV28" s="142"/>
      <c r="DZW28" s="142"/>
      <c r="DZX28" s="142"/>
      <c r="DZY28" s="142"/>
      <c r="DZZ28" s="142"/>
      <c r="EAA28" s="142"/>
      <c r="EAB28" s="142"/>
      <c r="EAC28" s="142"/>
      <c r="EAD28" s="142"/>
      <c r="EAE28" s="142"/>
      <c r="EAF28" s="142"/>
      <c r="EAG28" s="142"/>
      <c r="EAH28" s="142"/>
      <c r="EAI28" s="142"/>
      <c r="EAJ28" s="142"/>
      <c r="EAK28" s="142"/>
      <c r="EAL28" s="142"/>
      <c r="EAM28" s="142"/>
      <c r="EAN28" s="142"/>
      <c r="EAO28" s="142"/>
      <c r="EAP28" s="142"/>
      <c r="EAQ28" s="142"/>
      <c r="EAR28" s="142"/>
      <c r="EAS28" s="142"/>
      <c r="EAT28" s="142"/>
      <c r="EAU28" s="142"/>
      <c r="EAV28" s="142"/>
      <c r="EAW28" s="142"/>
      <c r="EAX28" s="142"/>
      <c r="EAY28" s="142"/>
      <c r="EAZ28" s="142"/>
      <c r="EBA28" s="142"/>
      <c r="EBB28" s="142"/>
      <c r="EBC28" s="142"/>
      <c r="EBD28" s="142"/>
      <c r="EBE28" s="142"/>
      <c r="EBF28" s="142"/>
      <c r="EBG28" s="142"/>
      <c r="EBH28" s="142"/>
      <c r="EBI28" s="142"/>
      <c r="EBJ28" s="142"/>
      <c r="EBK28" s="142"/>
      <c r="EBL28" s="142"/>
      <c r="EBM28" s="142"/>
      <c r="EBN28" s="142"/>
      <c r="EBO28" s="142"/>
      <c r="EBP28" s="142"/>
      <c r="EBQ28" s="142"/>
      <c r="EBR28" s="142"/>
      <c r="EBS28" s="142"/>
      <c r="EBT28" s="142"/>
      <c r="EBU28" s="142"/>
      <c r="EBV28" s="142"/>
      <c r="EBW28" s="142"/>
      <c r="EBX28" s="142"/>
      <c r="EBY28" s="142"/>
      <c r="EBZ28" s="142"/>
      <c r="ECA28" s="142"/>
      <c r="ECB28" s="142"/>
      <c r="ECC28" s="142"/>
      <c r="ECD28" s="142"/>
      <c r="ECE28" s="142"/>
      <c r="ECF28" s="142"/>
      <c r="ECG28" s="142"/>
      <c r="ECH28" s="142"/>
      <c r="ECI28" s="142"/>
      <c r="ECJ28" s="142"/>
      <c r="ECK28" s="142"/>
      <c r="ECL28" s="142"/>
      <c r="ECM28" s="142"/>
      <c r="ECN28" s="142"/>
      <c r="ECO28" s="142"/>
      <c r="ECP28" s="142"/>
      <c r="ECQ28" s="142"/>
      <c r="ECR28" s="142"/>
      <c r="ECS28" s="142"/>
      <c r="ECT28" s="142"/>
      <c r="ECU28" s="142"/>
      <c r="ECV28" s="142"/>
      <c r="ECW28" s="142"/>
      <c r="ECX28" s="142"/>
      <c r="ECY28" s="142"/>
      <c r="ECZ28" s="142"/>
      <c r="EDA28" s="142"/>
      <c r="EDB28" s="142"/>
      <c r="EDC28" s="142"/>
      <c r="EDD28" s="142"/>
      <c r="EDE28" s="142"/>
      <c r="EDF28" s="142"/>
      <c r="EDG28" s="142"/>
      <c r="EDH28" s="142"/>
      <c r="EDI28" s="142"/>
      <c r="EDJ28" s="142"/>
      <c r="EDK28" s="142"/>
      <c r="EDL28" s="142"/>
      <c r="EDM28" s="142"/>
      <c r="EDN28" s="142"/>
      <c r="EDO28" s="142"/>
      <c r="EDP28" s="142"/>
      <c r="EDQ28" s="142"/>
      <c r="EDR28" s="142"/>
      <c r="EDS28" s="142"/>
      <c r="EDT28" s="142"/>
      <c r="EDU28" s="142"/>
      <c r="EDV28" s="142"/>
      <c r="EDW28" s="142"/>
      <c r="EDX28" s="142"/>
      <c r="EDY28" s="142"/>
      <c r="EDZ28" s="142"/>
      <c r="EEA28" s="142"/>
      <c r="EEB28" s="142"/>
      <c r="EEC28" s="142"/>
      <c r="EED28" s="142"/>
      <c r="EEE28" s="142"/>
      <c r="EEF28" s="142"/>
      <c r="EEG28" s="142"/>
      <c r="EEH28" s="142"/>
      <c r="EEI28" s="142"/>
      <c r="EEJ28" s="142"/>
      <c r="EEK28" s="142"/>
      <c r="EEL28" s="142"/>
      <c r="EEM28" s="142"/>
      <c r="EEN28" s="142"/>
      <c r="EEO28" s="142"/>
      <c r="EEP28" s="142"/>
      <c r="EEQ28" s="142"/>
      <c r="EER28" s="142"/>
      <c r="EES28" s="142"/>
      <c r="EET28" s="142"/>
      <c r="EEU28" s="142"/>
      <c r="EEV28" s="142"/>
      <c r="EEW28" s="142"/>
      <c r="EEX28" s="142"/>
      <c r="EEY28" s="142"/>
      <c r="EEZ28" s="142"/>
      <c r="EFA28" s="142"/>
      <c r="EFB28" s="142"/>
      <c r="EFC28" s="142"/>
      <c r="EFD28" s="142"/>
      <c r="EFE28" s="142"/>
      <c r="EFF28" s="142"/>
      <c r="EFG28" s="142"/>
      <c r="EFH28" s="142"/>
      <c r="EFI28" s="142"/>
      <c r="EFJ28" s="142"/>
      <c r="EFK28" s="142"/>
      <c r="EFL28" s="142"/>
      <c r="EFM28" s="142"/>
      <c r="EFN28" s="142"/>
      <c r="EFO28" s="142"/>
      <c r="EFP28" s="142"/>
      <c r="EFQ28" s="142"/>
      <c r="EFR28" s="142"/>
      <c r="EFS28" s="142"/>
      <c r="EFT28" s="142"/>
      <c r="EFU28" s="142"/>
      <c r="EFV28" s="142"/>
      <c r="EFW28" s="142"/>
      <c r="EFX28" s="142"/>
      <c r="EFY28" s="142"/>
      <c r="EFZ28" s="142"/>
      <c r="EGA28" s="142"/>
      <c r="EGB28" s="142"/>
      <c r="EGC28" s="142"/>
      <c r="EGD28" s="142"/>
      <c r="EGE28" s="142"/>
      <c r="EGF28" s="142"/>
      <c r="EGG28" s="142"/>
      <c r="EGH28" s="142"/>
      <c r="EGI28" s="142"/>
      <c r="EGJ28" s="142"/>
      <c r="EGK28" s="142"/>
      <c r="EGL28" s="142"/>
      <c r="EGM28" s="142"/>
      <c r="EGN28" s="142"/>
      <c r="EGO28" s="142"/>
      <c r="EGP28" s="142"/>
      <c r="EGQ28" s="142"/>
      <c r="EGR28" s="142"/>
      <c r="EGS28" s="142"/>
      <c r="EGT28" s="142"/>
      <c r="EGU28" s="142"/>
      <c r="EGV28" s="142"/>
      <c r="EGW28" s="142"/>
      <c r="EGX28" s="142"/>
      <c r="EGY28" s="142"/>
      <c r="EGZ28" s="142"/>
      <c r="EHA28" s="142"/>
      <c r="EHB28" s="142"/>
      <c r="EHC28" s="142"/>
      <c r="EHD28" s="142"/>
      <c r="EHE28" s="142"/>
      <c r="EHF28" s="142"/>
      <c r="EHG28" s="142"/>
      <c r="EHH28" s="142"/>
      <c r="EHI28" s="142"/>
      <c r="EHJ28" s="142"/>
      <c r="EHK28" s="142"/>
      <c r="EHL28" s="142"/>
      <c r="EHM28" s="142"/>
      <c r="EHN28" s="142"/>
      <c r="EHO28" s="142"/>
      <c r="EHP28" s="142"/>
      <c r="EHQ28" s="142"/>
      <c r="EHR28" s="142"/>
      <c r="EHS28" s="142"/>
      <c r="EHT28" s="142"/>
      <c r="EHU28" s="142"/>
      <c r="EHV28" s="142"/>
      <c r="EHW28" s="142"/>
      <c r="EHX28" s="142"/>
      <c r="EHY28" s="142"/>
      <c r="EHZ28" s="142"/>
      <c r="EIA28" s="142"/>
      <c r="EIB28" s="142"/>
      <c r="EIC28" s="142"/>
      <c r="EID28" s="142"/>
      <c r="EIE28" s="142"/>
      <c r="EIF28" s="142"/>
      <c r="EIG28" s="142"/>
      <c r="EIH28" s="142"/>
      <c r="EII28" s="142"/>
      <c r="EIJ28" s="142"/>
      <c r="EIK28" s="142"/>
      <c r="EIL28" s="142"/>
      <c r="EIM28" s="142"/>
      <c r="EIN28" s="142"/>
      <c r="EIO28" s="142"/>
      <c r="EIP28" s="142"/>
      <c r="EIQ28" s="142"/>
      <c r="EIR28" s="142"/>
      <c r="EIS28" s="142"/>
      <c r="EIT28" s="142"/>
      <c r="EIU28" s="142"/>
      <c r="EIV28" s="142"/>
      <c r="EIW28" s="142"/>
      <c r="EIX28" s="142"/>
      <c r="EIY28" s="142"/>
      <c r="EIZ28" s="142"/>
      <c r="EJA28" s="142"/>
      <c r="EJB28" s="142"/>
      <c r="EJC28" s="142"/>
      <c r="EJD28" s="142"/>
      <c r="EJE28" s="142"/>
      <c r="EJF28" s="142"/>
      <c r="EJG28" s="142"/>
      <c r="EJH28" s="142"/>
      <c r="EJI28" s="142"/>
      <c r="EJJ28" s="142"/>
      <c r="EJK28" s="142"/>
      <c r="EJL28" s="142"/>
      <c r="EJM28" s="142"/>
      <c r="EJN28" s="142"/>
      <c r="EJO28" s="142"/>
      <c r="EJP28" s="142"/>
      <c r="EJQ28" s="142"/>
      <c r="EJR28" s="142"/>
      <c r="EJS28" s="142"/>
      <c r="EJT28" s="142"/>
      <c r="EJU28" s="142"/>
      <c r="EJV28" s="142"/>
      <c r="EJW28" s="142"/>
      <c r="EJX28" s="142"/>
      <c r="EJY28" s="142"/>
      <c r="EJZ28" s="142"/>
      <c r="EKA28" s="142"/>
      <c r="EKB28" s="142"/>
      <c r="EKC28" s="142"/>
      <c r="EKD28" s="142"/>
      <c r="EKE28" s="142"/>
      <c r="EKF28" s="142"/>
      <c r="EKG28" s="142"/>
      <c r="EKH28" s="142"/>
      <c r="EKI28" s="142"/>
      <c r="EKJ28" s="142"/>
      <c r="EKK28" s="142"/>
      <c r="EKL28" s="142"/>
      <c r="EKM28" s="142"/>
      <c r="EKN28" s="142"/>
      <c r="EKO28" s="142"/>
      <c r="EKP28" s="142"/>
      <c r="EKQ28" s="142"/>
      <c r="EKR28" s="142"/>
      <c r="EKS28" s="142"/>
      <c r="EKT28" s="142"/>
      <c r="EKU28" s="142"/>
      <c r="EKV28" s="142"/>
      <c r="EKW28" s="142"/>
      <c r="EKX28" s="142"/>
      <c r="EKY28" s="142"/>
      <c r="EKZ28" s="142"/>
      <c r="ELA28" s="142"/>
      <c r="ELB28" s="142"/>
      <c r="ELC28" s="142"/>
      <c r="ELD28" s="142"/>
      <c r="ELE28" s="142"/>
      <c r="ELF28" s="142"/>
      <c r="ELG28" s="142"/>
      <c r="ELH28" s="142"/>
      <c r="ELI28" s="142"/>
      <c r="ELJ28" s="142"/>
      <c r="ELK28" s="142"/>
      <c r="ELL28" s="142"/>
      <c r="ELM28" s="142"/>
      <c r="ELN28" s="142"/>
      <c r="ELO28" s="142"/>
      <c r="ELP28" s="142"/>
      <c r="ELQ28" s="142"/>
      <c r="ELR28" s="142"/>
      <c r="ELS28" s="142"/>
      <c r="ELT28" s="142"/>
      <c r="ELU28" s="142"/>
      <c r="ELV28" s="142"/>
      <c r="ELW28" s="142"/>
      <c r="ELX28" s="142"/>
      <c r="ELY28" s="142"/>
      <c r="ELZ28" s="142"/>
      <c r="EMA28" s="142"/>
      <c r="EMB28" s="142"/>
      <c r="EMC28" s="142"/>
      <c r="EMD28" s="142"/>
      <c r="EME28" s="142"/>
      <c r="EMF28" s="142"/>
      <c r="EMG28" s="142"/>
      <c r="EMH28" s="142"/>
      <c r="EMI28" s="142"/>
      <c r="EMJ28" s="142"/>
      <c r="EMK28" s="142"/>
      <c r="EML28" s="142"/>
      <c r="EMM28" s="142"/>
      <c r="EMN28" s="142"/>
      <c r="EMO28" s="142"/>
      <c r="EMP28" s="142"/>
      <c r="EMQ28" s="142"/>
      <c r="EMR28" s="142"/>
      <c r="EMS28" s="142"/>
      <c r="EMT28" s="142"/>
      <c r="EMU28" s="142"/>
      <c r="EMV28" s="142"/>
      <c r="EMW28" s="142"/>
      <c r="EMX28" s="142"/>
      <c r="EMY28" s="142"/>
      <c r="EMZ28" s="142"/>
      <c r="ENA28" s="142"/>
      <c r="ENB28" s="142"/>
      <c r="ENC28" s="142"/>
      <c r="END28" s="142"/>
      <c r="ENE28" s="142"/>
      <c r="ENF28" s="142"/>
      <c r="ENG28" s="142"/>
      <c r="ENH28" s="142"/>
      <c r="ENI28" s="142"/>
      <c r="ENJ28" s="142"/>
      <c r="ENK28" s="142"/>
      <c r="ENL28" s="142"/>
      <c r="ENM28" s="142"/>
      <c r="ENN28" s="142"/>
      <c r="ENO28" s="142"/>
      <c r="ENP28" s="142"/>
      <c r="ENQ28" s="142"/>
      <c r="ENR28" s="142"/>
      <c r="ENS28" s="142"/>
      <c r="ENT28" s="142"/>
      <c r="ENU28" s="142"/>
      <c r="ENV28" s="142"/>
      <c r="ENW28" s="142"/>
      <c r="ENX28" s="142"/>
      <c r="ENY28" s="142"/>
      <c r="ENZ28" s="142"/>
      <c r="EOA28" s="142"/>
      <c r="EOB28" s="142"/>
      <c r="EOC28" s="142"/>
      <c r="EOD28" s="142"/>
      <c r="EOE28" s="142"/>
      <c r="EOF28" s="142"/>
      <c r="EOG28" s="142"/>
      <c r="EOH28" s="142"/>
      <c r="EOI28" s="142"/>
      <c r="EOJ28" s="142"/>
      <c r="EOK28" s="142"/>
      <c r="EOL28" s="142"/>
      <c r="EOM28" s="142"/>
      <c r="EON28" s="142"/>
      <c r="EOO28" s="142"/>
      <c r="EOP28" s="142"/>
      <c r="EOQ28" s="142"/>
      <c r="EOR28" s="142"/>
      <c r="EOS28" s="142"/>
      <c r="EOT28" s="142"/>
      <c r="EOU28" s="142"/>
      <c r="EOV28" s="142"/>
      <c r="EOW28" s="142"/>
      <c r="EOX28" s="142"/>
      <c r="EOY28" s="142"/>
      <c r="EOZ28" s="142"/>
      <c r="EPA28" s="142"/>
      <c r="EPB28" s="142"/>
      <c r="EPC28" s="142"/>
      <c r="EPD28" s="142"/>
      <c r="EPE28" s="142"/>
      <c r="EPF28" s="142"/>
      <c r="EPG28" s="142"/>
      <c r="EPH28" s="142"/>
      <c r="EPI28" s="142"/>
      <c r="EPJ28" s="142"/>
      <c r="EPK28" s="142"/>
      <c r="EPL28" s="142"/>
      <c r="EPM28" s="142"/>
      <c r="EPN28" s="142"/>
      <c r="EPO28" s="142"/>
      <c r="EPP28" s="142"/>
      <c r="EPQ28" s="142"/>
      <c r="EPR28" s="142"/>
      <c r="EPS28" s="142"/>
      <c r="EPT28" s="142"/>
      <c r="EPU28" s="142"/>
      <c r="EPV28" s="142"/>
      <c r="EPW28" s="142"/>
      <c r="EPX28" s="142"/>
      <c r="EPY28" s="142"/>
      <c r="EPZ28" s="142"/>
      <c r="EQA28" s="142"/>
      <c r="EQB28" s="142"/>
      <c r="EQC28" s="142"/>
      <c r="EQD28" s="142"/>
      <c r="EQE28" s="142"/>
      <c r="EQF28" s="142"/>
      <c r="EQG28" s="142"/>
      <c r="EQH28" s="142"/>
      <c r="EQI28" s="142"/>
      <c r="EQJ28" s="142"/>
      <c r="EQK28" s="142"/>
      <c r="EQL28" s="142"/>
      <c r="EQM28" s="142"/>
      <c r="EQN28" s="142"/>
      <c r="EQO28" s="142"/>
      <c r="EQP28" s="142"/>
      <c r="EQQ28" s="142"/>
      <c r="EQR28" s="142"/>
      <c r="EQS28" s="142"/>
      <c r="EQT28" s="142"/>
      <c r="EQU28" s="142"/>
      <c r="EQV28" s="142"/>
      <c r="EQW28" s="142"/>
      <c r="EQX28" s="142"/>
      <c r="EQY28" s="142"/>
      <c r="EQZ28" s="142"/>
      <c r="ERA28" s="142"/>
      <c r="ERB28" s="142"/>
      <c r="ERC28" s="142"/>
      <c r="ERD28" s="142"/>
      <c r="ERE28" s="142"/>
      <c r="ERF28" s="142"/>
      <c r="ERG28" s="142"/>
      <c r="ERH28" s="142"/>
      <c r="ERI28" s="142"/>
      <c r="ERJ28" s="142"/>
      <c r="ERK28" s="142"/>
      <c r="ERL28" s="142"/>
      <c r="ERM28" s="142"/>
      <c r="ERN28" s="142"/>
      <c r="ERO28" s="142"/>
      <c r="ERP28" s="142"/>
      <c r="ERQ28" s="142"/>
      <c r="ERR28" s="142"/>
      <c r="ERS28" s="142"/>
      <c r="ERT28" s="142"/>
      <c r="ERU28" s="142"/>
      <c r="ERV28" s="142"/>
      <c r="ERW28" s="142"/>
      <c r="ERX28" s="142"/>
      <c r="ERY28" s="142"/>
      <c r="ERZ28" s="142"/>
      <c r="ESA28" s="142"/>
      <c r="ESB28" s="142"/>
      <c r="ESC28" s="142"/>
      <c r="ESD28" s="142"/>
      <c r="ESE28" s="142"/>
      <c r="ESF28" s="142"/>
      <c r="ESG28" s="142"/>
      <c r="ESH28" s="142"/>
      <c r="ESI28" s="142"/>
      <c r="ESJ28" s="142"/>
      <c r="ESK28" s="142"/>
      <c r="ESL28" s="142"/>
      <c r="ESM28" s="142"/>
      <c r="ESN28" s="142"/>
      <c r="ESO28" s="142"/>
      <c r="ESP28" s="142"/>
      <c r="ESQ28" s="142"/>
      <c r="ESR28" s="142"/>
      <c r="ESS28" s="142"/>
      <c r="EST28" s="142"/>
      <c r="ESU28" s="142"/>
      <c r="ESV28" s="142"/>
      <c r="ESW28" s="142"/>
      <c r="ESX28" s="142"/>
      <c r="ESY28" s="142"/>
      <c r="ESZ28" s="142"/>
      <c r="ETA28" s="142"/>
      <c r="ETB28" s="142"/>
      <c r="ETC28" s="142"/>
      <c r="ETD28" s="142"/>
      <c r="ETE28" s="142"/>
      <c r="ETF28" s="142"/>
      <c r="ETG28" s="142"/>
      <c r="ETH28" s="142"/>
      <c r="ETI28" s="142"/>
      <c r="ETJ28" s="142"/>
      <c r="ETK28" s="142"/>
      <c r="ETL28" s="142"/>
      <c r="ETM28" s="142"/>
      <c r="ETN28" s="142"/>
      <c r="ETO28" s="142"/>
      <c r="ETP28" s="142"/>
      <c r="ETQ28" s="142"/>
      <c r="ETR28" s="142"/>
      <c r="ETS28" s="142"/>
      <c r="ETT28" s="142"/>
      <c r="ETU28" s="142"/>
      <c r="ETV28" s="142"/>
      <c r="ETW28" s="142"/>
      <c r="ETX28" s="142"/>
      <c r="ETY28" s="142"/>
      <c r="ETZ28" s="142"/>
      <c r="EUA28" s="142"/>
      <c r="EUB28" s="142"/>
      <c r="EUC28" s="142"/>
      <c r="EUD28" s="142"/>
      <c r="EUE28" s="142"/>
      <c r="EUF28" s="142"/>
      <c r="EUG28" s="142"/>
      <c r="EUH28" s="142"/>
      <c r="EUI28" s="142"/>
      <c r="EUJ28" s="142"/>
      <c r="EUK28" s="142"/>
      <c r="EUL28" s="142"/>
      <c r="EUM28" s="142"/>
      <c r="EUN28" s="142"/>
      <c r="EUO28" s="142"/>
      <c r="EUP28" s="142"/>
      <c r="EUQ28" s="142"/>
      <c r="EUR28" s="142"/>
      <c r="EUS28" s="142"/>
      <c r="EUT28" s="142"/>
      <c r="EUU28" s="142"/>
      <c r="EUV28" s="142"/>
      <c r="EUW28" s="142"/>
      <c r="EUX28" s="142"/>
      <c r="EUY28" s="142"/>
      <c r="EUZ28" s="142"/>
      <c r="EVA28" s="142"/>
      <c r="EVB28" s="142"/>
      <c r="EVC28" s="142"/>
      <c r="EVD28" s="142"/>
      <c r="EVE28" s="142"/>
      <c r="EVF28" s="142"/>
      <c r="EVG28" s="142"/>
      <c r="EVH28" s="142"/>
      <c r="EVI28" s="142"/>
      <c r="EVJ28" s="142"/>
      <c r="EVK28" s="142"/>
      <c r="EVL28" s="142"/>
      <c r="EVM28" s="142"/>
      <c r="EVN28" s="142"/>
      <c r="EVO28" s="142"/>
      <c r="EVP28" s="142"/>
      <c r="EVQ28" s="142"/>
      <c r="EVR28" s="142"/>
      <c r="EVS28" s="142"/>
      <c r="EVT28" s="142"/>
      <c r="EVU28" s="142"/>
      <c r="EVV28" s="142"/>
      <c r="EVW28" s="142"/>
      <c r="EVX28" s="142"/>
      <c r="EVY28" s="142"/>
      <c r="EVZ28" s="142"/>
      <c r="EWA28" s="142"/>
      <c r="EWB28" s="142"/>
      <c r="EWC28" s="142"/>
      <c r="EWD28" s="142"/>
      <c r="EWE28" s="142"/>
      <c r="EWF28" s="142"/>
      <c r="EWG28" s="142"/>
      <c r="EWH28" s="142"/>
      <c r="EWI28" s="142"/>
      <c r="EWJ28" s="142"/>
      <c r="EWK28" s="142"/>
      <c r="EWL28" s="142"/>
      <c r="EWM28" s="142"/>
      <c r="EWN28" s="142"/>
      <c r="EWO28" s="142"/>
      <c r="EWP28" s="142"/>
      <c r="EWQ28" s="142"/>
      <c r="EWR28" s="142"/>
      <c r="EWS28" s="142"/>
      <c r="EWT28" s="142"/>
      <c r="EWU28" s="142"/>
      <c r="EWV28" s="142"/>
      <c r="EWW28" s="142"/>
      <c r="EWX28" s="142"/>
      <c r="EWY28" s="142"/>
      <c r="EWZ28" s="142"/>
      <c r="EXA28" s="142"/>
      <c r="EXB28" s="142"/>
      <c r="EXC28" s="142"/>
      <c r="EXD28" s="142"/>
      <c r="EXE28" s="142"/>
      <c r="EXF28" s="142"/>
      <c r="EXG28" s="142"/>
      <c r="EXH28" s="142"/>
      <c r="EXI28" s="142"/>
      <c r="EXJ28" s="142"/>
      <c r="EXK28" s="142"/>
      <c r="EXL28" s="142"/>
      <c r="EXM28" s="142"/>
      <c r="EXN28" s="142"/>
      <c r="EXO28" s="142"/>
      <c r="EXP28" s="142"/>
      <c r="EXQ28" s="142"/>
      <c r="EXR28" s="142"/>
      <c r="EXS28" s="142"/>
      <c r="EXT28" s="142"/>
      <c r="EXU28" s="142"/>
      <c r="EXV28" s="142"/>
      <c r="EXW28" s="142"/>
      <c r="EXX28" s="142"/>
      <c r="EXY28" s="142"/>
      <c r="EXZ28" s="142"/>
      <c r="EYA28" s="142"/>
      <c r="EYB28" s="142"/>
      <c r="EYC28" s="142"/>
      <c r="EYD28" s="142"/>
      <c r="EYE28" s="142"/>
      <c r="EYF28" s="142"/>
      <c r="EYG28" s="142"/>
      <c r="EYH28" s="142"/>
      <c r="EYI28" s="142"/>
      <c r="EYJ28" s="142"/>
      <c r="EYK28" s="142"/>
      <c r="EYL28" s="142"/>
      <c r="EYM28" s="142"/>
      <c r="EYN28" s="142"/>
      <c r="EYO28" s="142"/>
      <c r="EYP28" s="142"/>
      <c r="EYQ28" s="142"/>
      <c r="EYR28" s="142"/>
      <c r="EYS28" s="142"/>
      <c r="EYT28" s="142"/>
      <c r="EYU28" s="142"/>
      <c r="EYV28" s="142"/>
      <c r="EYW28" s="142"/>
      <c r="EYX28" s="142"/>
      <c r="EYY28" s="142"/>
      <c r="EYZ28" s="142"/>
      <c r="EZA28" s="142"/>
      <c r="EZB28" s="142"/>
      <c r="EZC28" s="142"/>
      <c r="EZD28" s="142"/>
      <c r="EZE28" s="142"/>
      <c r="EZF28" s="142"/>
      <c r="EZG28" s="142"/>
      <c r="EZH28" s="142"/>
      <c r="EZI28" s="142"/>
      <c r="EZJ28" s="142"/>
      <c r="EZK28" s="142"/>
      <c r="EZL28" s="142"/>
      <c r="EZM28" s="142"/>
      <c r="EZN28" s="142"/>
      <c r="EZO28" s="142"/>
      <c r="EZP28" s="142"/>
      <c r="EZQ28" s="142"/>
      <c r="EZR28" s="142"/>
      <c r="EZS28" s="142"/>
      <c r="EZT28" s="142"/>
      <c r="EZU28" s="142"/>
      <c r="EZV28" s="142"/>
      <c r="EZW28" s="142"/>
      <c r="EZX28" s="142"/>
      <c r="EZY28" s="142"/>
      <c r="EZZ28" s="142"/>
      <c r="FAA28" s="142"/>
      <c r="FAB28" s="142"/>
      <c r="FAC28" s="142"/>
      <c r="FAD28" s="142"/>
      <c r="FAE28" s="142"/>
      <c r="FAF28" s="142"/>
      <c r="FAG28" s="142"/>
      <c r="FAH28" s="142"/>
      <c r="FAI28" s="142"/>
      <c r="FAJ28" s="142"/>
      <c r="FAK28" s="142"/>
      <c r="FAL28" s="142"/>
      <c r="FAM28" s="142"/>
      <c r="FAN28" s="142"/>
      <c r="FAO28" s="142"/>
      <c r="FAP28" s="142"/>
      <c r="FAQ28" s="142"/>
      <c r="FAR28" s="142"/>
      <c r="FAS28" s="142"/>
      <c r="FAT28" s="142"/>
      <c r="FAU28" s="142"/>
      <c r="FAV28" s="142"/>
      <c r="FAW28" s="142"/>
      <c r="FAX28" s="142"/>
      <c r="FAY28" s="142"/>
      <c r="FAZ28" s="142"/>
      <c r="FBA28" s="142"/>
      <c r="FBB28" s="142"/>
      <c r="FBC28" s="142"/>
      <c r="FBD28" s="142"/>
      <c r="FBE28" s="142"/>
      <c r="FBF28" s="142"/>
      <c r="FBG28" s="142"/>
      <c r="FBH28" s="142"/>
      <c r="FBI28" s="142"/>
      <c r="FBJ28" s="142"/>
      <c r="FBK28" s="142"/>
      <c r="FBL28" s="142"/>
      <c r="FBM28" s="142"/>
      <c r="FBN28" s="142"/>
      <c r="FBO28" s="142"/>
      <c r="FBP28" s="142"/>
      <c r="FBQ28" s="142"/>
      <c r="FBR28" s="142"/>
      <c r="FBS28" s="142"/>
      <c r="FBT28" s="142"/>
      <c r="FBU28" s="142"/>
      <c r="FBV28" s="142"/>
      <c r="FBW28" s="142"/>
      <c r="FBX28" s="142"/>
      <c r="FBY28" s="142"/>
      <c r="FBZ28" s="142"/>
      <c r="FCA28" s="142"/>
      <c r="FCB28" s="142"/>
      <c r="FCC28" s="142"/>
      <c r="FCD28" s="142"/>
      <c r="FCE28" s="142"/>
      <c r="FCF28" s="142"/>
      <c r="FCG28" s="142"/>
      <c r="FCH28" s="142"/>
      <c r="FCI28" s="142"/>
      <c r="FCJ28" s="142"/>
      <c r="FCK28" s="142"/>
      <c r="FCL28" s="142"/>
      <c r="FCM28" s="142"/>
      <c r="FCN28" s="142"/>
      <c r="FCO28" s="142"/>
      <c r="FCP28" s="142"/>
      <c r="FCQ28" s="142"/>
      <c r="FCR28" s="142"/>
      <c r="FCS28" s="142"/>
      <c r="FCT28" s="142"/>
      <c r="FCU28" s="142"/>
      <c r="FCV28" s="142"/>
      <c r="FCW28" s="142"/>
      <c r="FCX28" s="142"/>
      <c r="FCY28" s="142"/>
      <c r="FCZ28" s="142"/>
      <c r="FDA28" s="142"/>
      <c r="FDB28" s="142"/>
      <c r="FDC28" s="142"/>
      <c r="FDD28" s="142"/>
      <c r="FDE28" s="142"/>
      <c r="FDF28" s="142"/>
      <c r="FDG28" s="142"/>
      <c r="FDH28" s="142"/>
      <c r="FDI28" s="142"/>
      <c r="FDJ28" s="142"/>
      <c r="FDK28" s="142"/>
      <c r="FDL28" s="142"/>
      <c r="FDM28" s="142"/>
      <c r="FDN28" s="142"/>
      <c r="FDO28" s="142"/>
      <c r="FDP28" s="142"/>
      <c r="FDQ28" s="142"/>
      <c r="FDR28" s="142"/>
      <c r="FDS28" s="142"/>
      <c r="FDT28" s="142"/>
      <c r="FDU28" s="142"/>
      <c r="FDV28" s="142"/>
      <c r="FDW28" s="142"/>
      <c r="FDX28" s="142"/>
      <c r="FDY28" s="142"/>
      <c r="FDZ28" s="142"/>
      <c r="FEA28" s="142"/>
      <c r="FEB28" s="142"/>
      <c r="FEC28" s="142"/>
      <c r="FED28" s="142"/>
      <c r="FEE28" s="142"/>
      <c r="FEF28" s="142"/>
      <c r="FEG28" s="142"/>
      <c r="FEH28" s="142"/>
      <c r="FEI28" s="142"/>
      <c r="FEJ28" s="142"/>
      <c r="FEK28" s="142"/>
      <c r="FEL28" s="142"/>
      <c r="FEM28" s="142"/>
      <c r="FEN28" s="142"/>
      <c r="FEO28" s="142"/>
      <c r="FEP28" s="142"/>
      <c r="FEQ28" s="142"/>
      <c r="FER28" s="142"/>
      <c r="FES28" s="142"/>
      <c r="FET28" s="142"/>
      <c r="FEU28" s="142"/>
      <c r="FEV28" s="142"/>
      <c r="FEW28" s="142"/>
      <c r="FEX28" s="142"/>
      <c r="FEY28" s="142"/>
      <c r="FEZ28" s="142"/>
      <c r="FFA28" s="142"/>
      <c r="FFB28" s="142"/>
      <c r="FFC28" s="142"/>
      <c r="FFD28" s="142"/>
      <c r="FFE28" s="142"/>
      <c r="FFF28" s="142"/>
      <c r="FFG28" s="142"/>
      <c r="FFH28" s="142"/>
      <c r="FFI28" s="142"/>
      <c r="FFJ28" s="142"/>
      <c r="FFK28" s="142"/>
      <c r="FFL28" s="142"/>
      <c r="FFM28" s="142"/>
      <c r="FFN28" s="142"/>
      <c r="FFO28" s="142"/>
      <c r="FFP28" s="142"/>
      <c r="FFQ28" s="142"/>
      <c r="FFR28" s="142"/>
      <c r="FFS28" s="142"/>
      <c r="FFT28" s="142"/>
      <c r="FFU28" s="142"/>
      <c r="FFV28" s="142"/>
      <c r="FFW28" s="142"/>
      <c r="FFX28" s="142"/>
      <c r="FFY28" s="142"/>
      <c r="FFZ28" s="142"/>
      <c r="FGA28" s="142"/>
      <c r="FGB28" s="142"/>
      <c r="FGC28" s="142"/>
      <c r="FGD28" s="142"/>
      <c r="FGE28" s="142"/>
      <c r="FGF28" s="142"/>
      <c r="FGG28" s="142"/>
      <c r="FGH28" s="142"/>
      <c r="FGI28" s="142"/>
      <c r="FGJ28" s="142"/>
      <c r="FGK28" s="142"/>
      <c r="FGL28" s="142"/>
      <c r="FGM28" s="142"/>
      <c r="FGN28" s="142"/>
      <c r="FGO28" s="142"/>
      <c r="FGP28" s="142"/>
      <c r="FGQ28" s="142"/>
      <c r="FGR28" s="142"/>
      <c r="FGS28" s="142"/>
      <c r="FGT28" s="142"/>
      <c r="FGU28" s="142"/>
      <c r="FGV28" s="142"/>
      <c r="FGW28" s="142"/>
      <c r="FGX28" s="142"/>
      <c r="FGY28" s="142"/>
      <c r="FGZ28" s="142"/>
      <c r="FHA28" s="142"/>
      <c r="FHB28" s="142"/>
      <c r="FHC28" s="142"/>
      <c r="FHD28" s="142"/>
      <c r="FHE28" s="142"/>
      <c r="FHF28" s="142"/>
      <c r="FHG28" s="142"/>
      <c r="FHH28" s="142"/>
      <c r="FHI28" s="142"/>
      <c r="FHJ28" s="142"/>
      <c r="FHK28" s="142"/>
      <c r="FHL28" s="142"/>
      <c r="FHM28" s="142"/>
      <c r="FHN28" s="142"/>
      <c r="FHO28" s="142"/>
      <c r="FHP28" s="142"/>
      <c r="FHQ28" s="142"/>
      <c r="FHR28" s="142"/>
      <c r="FHS28" s="142"/>
      <c r="FHT28" s="142"/>
      <c r="FHU28" s="142"/>
      <c r="FHV28" s="142"/>
      <c r="FHW28" s="142"/>
      <c r="FHX28" s="142"/>
      <c r="FHY28" s="142"/>
      <c r="FHZ28" s="142"/>
      <c r="FIA28" s="142"/>
      <c r="FIB28" s="142"/>
      <c r="FIC28" s="142"/>
      <c r="FID28" s="142"/>
      <c r="FIE28" s="142"/>
      <c r="FIF28" s="142"/>
      <c r="FIG28" s="142"/>
      <c r="FIH28" s="142"/>
      <c r="FII28" s="142"/>
      <c r="FIJ28" s="142"/>
      <c r="FIK28" s="142"/>
      <c r="FIL28" s="142"/>
      <c r="FIM28" s="142"/>
      <c r="FIN28" s="142"/>
      <c r="FIO28" s="142"/>
      <c r="FIP28" s="142"/>
      <c r="FIQ28" s="142"/>
      <c r="FIR28" s="142"/>
      <c r="FIS28" s="142"/>
      <c r="FIT28" s="142"/>
      <c r="FIU28" s="142"/>
      <c r="FIV28" s="142"/>
      <c r="FIW28" s="142"/>
      <c r="FIX28" s="142"/>
      <c r="FIY28" s="142"/>
      <c r="FIZ28" s="142"/>
      <c r="FJA28" s="142"/>
      <c r="FJB28" s="142"/>
      <c r="FJC28" s="142"/>
      <c r="FJD28" s="142"/>
      <c r="FJE28" s="142"/>
      <c r="FJF28" s="142"/>
      <c r="FJG28" s="142"/>
      <c r="FJH28" s="142"/>
      <c r="FJI28" s="142"/>
      <c r="FJJ28" s="142"/>
      <c r="FJK28" s="142"/>
      <c r="FJL28" s="142"/>
      <c r="FJM28" s="142"/>
      <c r="FJN28" s="142"/>
      <c r="FJO28" s="142"/>
      <c r="FJP28" s="142"/>
      <c r="FJQ28" s="142"/>
      <c r="FJR28" s="142"/>
      <c r="FJS28" s="142"/>
      <c r="FJT28" s="142"/>
      <c r="FJU28" s="142"/>
      <c r="FJV28" s="142"/>
      <c r="FJW28" s="142"/>
      <c r="FJX28" s="142"/>
      <c r="FJY28" s="142"/>
      <c r="FJZ28" s="142"/>
      <c r="FKA28" s="142"/>
      <c r="FKB28" s="142"/>
      <c r="FKC28" s="142"/>
      <c r="FKD28" s="142"/>
      <c r="FKE28" s="142"/>
      <c r="FKF28" s="142"/>
      <c r="FKG28" s="142"/>
      <c r="FKH28" s="142"/>
      <c r="FKI28" s="142"/>
      <c r="FKJ28" s="142"/>
      <c r="FKK28" s="142"/>
      <c r="FKL28" s="142"/>
      <c r="FKM28" s="142"/>
      <c r="FKN28" s="142"/>
      <c r="FKO28" s="142"/>
      <c r="FKP28" s="142"/>
      <c r="FKQ28" s="142"/>
      <c r="FKR28" s="142"/>
      <c r="FKS28" s="142"/>
      <c r="FKT28" s="142"/>
      <c r="FKU28" s="142"/>
      <c r="FKV28" s="142"/>
      <c r="FKW28" s="142"/>
      <c r="FKX28" s="142"/>
      <c r="FKY28" s="142"/>
      <c r="FKZ28" s="142"/>
      <c r="FLA28" s="142"/>
      <c r="FLB28" s="142"/>
      <c r="FLC28" s="142"/>
      <c r="FLD28" s="142"/>
      <c r="FLE28" s="142"/>
      <c r="FLF28" s="142"/>
      <c r="FLG28" s="142"/>
      <c r="FLH28" s="142"/>
      <c r="FLI28" s="142"/>
      <c r="FLJ28" s="142"/>
      <c r="FLK28" s="142"/>
      <c r="FLL28" s="142"/>
      <c r="FLM28" s="142"/>
      <c r="FLN28" s="142"/>
      <c r="FLO28" s="142"/>
      <c r="FLP28" s="142"/>
      <c r="FLQ28" s="142"/>
      <c r="FLR28" s="142"/>
      <c r="FLS28" s="142"/>
      <c r="FLT28" s="142"/>
      <c r="FLU28" s="142"/>
      <c r="FLV28" s="142"/>
      <c r="FLW28" s="142"/>
      <c r="FLX28" s="142"/>
      <c r="FLY28" s="142"/>
      <c r="FLZ28" s="142"/>
      <c r="FMA28" s="142"/>
      <c r="FMB28" s="142"/>
      <c r="FMC28" s="142"/>
      <c r="FMD28" s="142"/>
      <c r="FME28" s="142"/>
      <c r="FMF28" s="142"/>
      <c r="FMG28" s="142"/>
      <c r="FMH28" s="142"/>
      <c r="FMI28" s="142"/>
      <c r="FMJ28" s="142"/>
      <c r="FMK28" s="142"/>
      <c r="FML28" s="142"/>
      <c r="FMM28" s="142"/>
      <c r="FMN28" s="142"/>
      <c r="FMO28" s="142"/>
      <c r="FMP28" s="142"/>
      <c r="FMQ28" s="142"/>
      <c r="FMR28" s="142"/>
      <c r="FMS28" s="142"/>
      <c r="FMT28" s="142"/>
      <c r="FMU28" s="142"/>
      <c r="FMV28" s="142"/>
      <c r="FMW28" s="142"/>
      <c r="FMX28" s="142"/>
      <c r="FMY28" s="142"/>
      <c r="FMZ28" s="142"/>
      <c r="FNA28" s="142"/>
      <c r="FNB28" s="142"/>
      <c r="FNC28" s="142"/>
      <c r="FND28" s="142"/>
      <c r="FNE28" s="142"/>
      <c r="FNF28" s="142"/>
      <c r="FNG28" s="142"/>
      <c r="FNH28" s="142"/>
      <c r="FNI28" s="142"/>
      <c r="FNJ28" s="142"/>
      <c r="FNK28" s="142"/>
      <c r="FNL28" s="142"/>
      <c r="FNM28" s="142"/>
      <c r="FNN28" s="142"/>
      <c r="FNO28" s="142"/>
      <c r="FNP28" s="142"/>
      <c r="FNQ28" s="142"/>
      <c r="FNR28" s="142"/>
      <c r="FNS28" s="142"/>
      <c r="FNT28" s="142"/>
      <c r="FNU28" s="142"/>
      <c r="FNV28" s="142"/>
      <c r="FNW28" s="142"/>
      <c r="FNX28" s="142"/>
      <c r="FNY28" s="142"/>
      <c r="FNZ28" s="142"/>
      <c r="FOA28" s="142"/>
      <c r="FOB28" s="142"/>
      <c r="FOC28" s="142"/>
      <c r="FOD28" s="142"/>
      <c r="FOE28" s="142"/>
      <c r="FOF28" s="142"/>
      <c r="FOG28" s="142"/>
      <c r="FOH28" s="142"/>
      <c r="FOI28" s="142"/>
      <c r="FOJ28" s="142"/>
      <c r="FOK28" s="142"/>
      <c r="FOL28" s="142"/>
      <c r="FOM28" s="142"/>
      <c r="FON28" s="142"/>
      <c r="FOO28" s="142"/>
      <c r="FOP28" s="142"/>
      <c r="FOQ28" s="142"/>
      <c r="FOR28" s="142"/>
      <c r="FOS28" s="142"/>
      <c r="FOT28" s="142"/>
      <c r="FOU28" s="142"/>
      <c r="FOV28" s="142"/>
      <c r="FOW28" s="142"/>
      <c r="FOX28" s="142"/>
      <c r="FOY28" s="142"/>
      <c r="FOZ28" s="142"/>
      <c r="FPA28" s="142"/>
      <c r="FPB28" s="142"/>
      <c r="FPC28" s="142"/>
      <c r="FPD28" s="142"/>
      <c r="FPE28" s="142"/>
      <c r="FPF28" s="142"/>
      <c r="FPG28" s="142"/>
      <c r="FPH28" s="142"/>
      <c r="FPI28" s="142"/>
      <c r="FPJ28" s="142"/>
      <c r="FPK28" s="142"/>
      <c r="FPL28" s="142"/>
      <c r="FPM28" s="142"/>
      <c r="FPN28" s="142"/>
      <c r="FPO28" s="142"/>
      <c r="FPP28" s="142"/>
      <c r="FPQ28" s="142"/>
      <c r="FPR28" s="142"/>
      <c r="FPS28" s="142"/>
      <c r="FPT28" s="142"/>
      <c r="FPU28" s="142"/>
      <c r="FPV28" s="142"/>
      <c r="FPW28" s="142"/>
      <c r="FPX28" s="142"/>
      <c r="FPY28" s="142"/>
      <c r="FPZ28" s="142"/>
      <c r="FQA28" s="142"/>
      <c r="FQB28" s="142"/>
      <c r="FQC28" s="142"/>
      <c r="FQD28" s="142"/>
      <c r="FQE28" s="142"/>
      <c r="FQF28" s="142"/>
      <c r="FQG28" s="142"/>
      <c r="FQH28" s="142"/>
      <c r="FQI28" s="142"/>
      <c r="FQJ28" s="142"/>
      <c r="FQK28" s="142"/>
      <c r="FQL28" s="142"/>
      <c r="FQM28" s="142"/>
      <c r="FQN28" s="142"/>
      <c r="FQO28" s="142"/>
      <c r="FQP28" s="142"/>
      <c r="FQQ28" s="142"/>
      <c r="FQR28" s="142"/>
      <c r="FQS28" s="142"/>
      <c r="FQT28" s="142"/>
      <c r="FQU28" s="142"/>
      <c r="FQV28" s="142"/>
      <c r="FQW28" s="142"/>
      <c r="FQX28" s="142"/>
      <c r="FQY28" s="142"/>
      <c r="FQZ28" s="142"/>
      <c r="FRA28" s="142"/>
      <c r="FRB28" s="142"/>
      <c r="FRC28" s="142"/>
      <c r="FRD28" s="142"/>
      <c r="FRE28" s="142"/>
      <c r="FRF28" s="142"/>
      <c r="FRG28" s="142"/>
      <c r="FRH28" s="142"/>
      <c r="FRI28" s="142"/>
      <c r="FRJ28" s="142"/>
      <c r="FRK28" s="142"/>
      <c r="FRL28" s="142"/>
      <c r="FRM28" s="142"/>
      <c r="FRN28" s="142"/>
      <c r="FRO28" s="142"/>
      <c r="FRP28" s="142"/>
      <c r="FRQ28" s="142"/>
      <c r="FRR28" s="142"/>
      <c r="FRS28" s="142"/>
      <c r="FRT28" s="142"/>
      <c r="FRU28" s="142"/>
      <c r="FRV28" s="142"/>
      <c r="FRW28" s="142"/>
      <c r="FRX28" s="142"/>
      <c r="FRY28" s="142"/>
      <c r="FRZ28" s="142"/>
      <c r="FSA28" s="142"/>
      <c r="FSB28" s="142"/>
      <c r="FSC28" s="142"/>
      <c r="FSD28" s="142"/>
      <c r="FSE28" s="142"/>
      <c r="FSF28" s="142"/>
      <c r="FSG28" s="142"/>
      <c r="FSH28" s="142"/>
      <c r="FSI28" s="142"/>
      <c r="FSJ28" s="142"/>
      <c r="FSK28" s="142"/>
      <c r="FSL28" s="142"/>
      <c r="FSM28" s="142"/>
      <c r="FSN28" s="142"/>
      <c r="FSO28" s="142"/>
      <c r="FSP28" s="142"/>
      <c r="FSQ28" s="142"/>
      <c r="FSR28" s="142"/>
      <c r="FSS28" s="142"/>
      <c r="FST28" s="142"/>
      <c r="FSU28" s="142"/>
      <c r="FSV28" s="142"/>
      <c r="FSW28" s="142"/>
      <c r="FSX28" s="142"/>
      <c r="FSY28" s="142"/>
      <c r="FSZ28" s="142"/>
      <c r="FTA28" s="142"/>
      <c r="FTB28" s="142"/>
      <c r="FTC28" s="142"/>
      <c r="FTD28" s="142"/>
      <c r="FTE28" s="142"/>
      <c r="FTF28" s="142"/>
      <c r="FTG28" s="142"/>
      <c r="FTH28" s="142"/>
      <c r="FTI28" s="142"/>
      <c r="FTJ28" s="142"/>
      <c r="FTK28" s="142"/>
      <c r="FTL28" s="142"/>
      <c r="FTM28" s="142"/>
      <c r="FTN28" s="142"/>
      <c r="FTO28" s="142"/>
      <c r="FTP28" s="142"/>
      <c r="FTQ28" s="142"/>
      <c r="FTR28" s="142"/>
      <c r="FTS28" s="142"/>
      <c r="FTT28" s="142"/>
      <c r="FTU28" s="142"/>
      <c r="FTV28" s="142"/>
      <c r="FTW28" s="142"/>
      <c r="FTX28" s="142"/>
      <c r="FTY28" s="142"/>
      <c r="FTZ28" s="142"/>
      <c r="FUA28" s="142"/>
      <c r="FUB28" s="142"/>
      <c r="FUC28" s="142"/>
      <c r="FUD28" s="142"/>
      <c r="FUE28" s="142"/>
      <c r="FUF28" s="142"/>
      <c r="FUG28" s="142"/>
      <c r="FUH28" s="142"/>
      <c r="FUI28" s="142"/>
      <c r="FUJ28" s="142"/>
      <c r="FUK28" s="142"/>
      <c r="FUL28" s="142"/>
      <c r="FUM28" s="142"/>
      <c r="FUN28" s="142"/>
      <c r="FUO28" s="142"/>
      <c r="FUP28" s="142"/>
      <c r="FUQ28" s="142"/>
      <c r="FUR28" s="142"/>
      <c r="FUS28" s="142"/>
      <c r="FUT28" s="142"/>
      <c r="FUU28" s="142"/>
      <c r="FUV28" s="142"/>
      <c r="FUW28" s="142"/>
      <c r="FUX28" s="142"/>
      <c r="FUY28" s="142"/>
      <c r="FUZ28" s="142"/>
      <c r="FVA28" s="142"/>
      <c r="FVB28" s="142"/>
      <c r="FVC28" s="142"/>
      <c r="FVD28" s="142"/>
      <c r="FVE28" s="142"/>
      <c r="FVF28" s="142"/>
      <c r="FVG28" s="142"/>
      <c r="FVH28" s="142"/>
      <c r="FVI28" s="142"/>
      <c r="FVJ28" s="142"/>
      <c r="FVK28" s="142"/>
      <c r="FVL28" s="142"/>
      <c r="FVM28" s="142"/>
      <c r="FVN28" s="142"/>
      <c r="FVO28" s="142"/>
      <c r="FVP28" s="142"/>
      <c r="FVQ28" s="142"/>
      <c r="FVR28" s="142"/>
      <c r="FVS28" s="142"/>
      <c r="FVT28" s="142"/>
      <c r="FVU28" s="142"/>
      <c r="FVV28" s="142"/>
      <c r="FVW28" s="142"/>
      <c r="FVX28" s="142"/>
      <c r="FVY28" s="142"/>
      <c r="FVZ28" s="142"/>
      <c r="FWA28" s="142"/>
      <c r="FWB28" s="142"/>
      <c r="FWC28" s="142"/>
      <c r="FWD28" s="142"/>
      <c r="FWE28" s="142"/>
      <c r="FWF28" s="142"/>
      <c r="FWG28" s="142"/>
      <c r="FWH28" s="142"/>
      <c r="FWI28" s="142"/>
      <c r="FWJ28" s="142"/>
      <c r="FWK28" s="142"/>
      <c r="FWL28" s="142"/>
      <c r="FWM28" s="142"/>
      <c r="FWN28" s="142"/>
      <c r="FWO28" s="142"/>
      <c r="FWP28" s="142"/>
      <c r="FWQ28" s="142"/>
      <c r="FWR28" s="142"/>
      <c r="FWS28" s="142"/>
      <c r="FWT28" s="142"/>
      <c r="FWU28" s="142"/>
      <c r="FWV28" s="142"/>
      <c r="FWW28" s="142"/>
      <c r="FWX28" s="142"/>
      <c r="FWY28" s="142"/>
      <c r="FWZ28" s="142"/>
      <c r="FXA28" s="142"/>
      <c r="FXB28" s="142"/>
      <c r="FXC28" s="142"/>
      <c r="FXD28" s="142"/>
      <c r="FXE28" s="142"/>
      <c r="FXF28" s="142"/>
      <c r="FXG28" s="142"/>
      <c r="FXH28" s="142"/>
      <c r="FXI28" s="142"/>
      <c r="FXJ28" s="142"/>
      <c r="FXK28" s="142"/>
      <c r="FXL28" s="142"/>
      <c r="FXM28" s="142"/>
      <c r="FXN28" s="142"/>
      <c r="FXO28" s="142"/>
      <c r="FXP28" s="142"/>
      <c r="FXQ28" s="142"/>
      <c r="FXR28" s="142"/>
      <c r="FXS28" s="142"/>
      <c r="FXT28" s="142"/>
      <c r="FXU28" s="142"/>
      <c r="FXV28" s="142"/>
      <c r="FXW28" s="142"/>
      <c r="FXX28" s="142"/>
      <c r="FXY28" s="142"/>
      <c r="FXZ28" s="142"/>
      <c r="FYA28" s="142"/>
      <c r="FYB28" s="142"/>
      <c r="FYC28" s="142"/>
      <c r="FYD28" s="142"/>
      <c r="FYE28" s="142"/>
      <c r="FYF28" s="142"/>
      <c r="FYG28" s="142"/>
      <c r="FYH28" s="142"/>
      <c r="FYI28" s="142"/>
      <c r="FYJ28" s="142"/>
      <c r="FYK28" s="142"/>
      <c r="FYL28" s="142"/>
      <c r="FYM28" s="142"/>
      <c r="FYN28" s="142"/>
      <c r="FYO28" s="142"/>
      <c r="FYP28" s="142"/>
      <c r="FYQ28" s="142"/>
      <c r="FYR28" s="142"/>
      <c r="FYS28" s="142"/>
      <c r="FYT28" s="142"/>
      <c r="FYU28" s="142"/>
      <c r="FYV28" s="142"/>
      <c r="FYW28" s="142"/>
      <c r="FYX28" s="142"/>
      <c r="FYY28" s="142"/>
      <c r="FYZ28" s="142"/>
      <c r="FZA28" s="142"/>
      <c r="FZB28" s="142"/>
      <c r="FZC28" s="142"/>
      <c r="FZD28" s="142"/>
      <c r="FZE28" s="142"/>
      <c r="FZF28" s="142"/>
      <c r="FZG28" s="142"/>
      <c r="FZH28" s="142"/>
      <c r="FZI28" s="142"/>
      <c r="FZJ28" s="142"/>
      <c r="FZK28" s="142"/>
      <c r="FZL28" s="142"/>
      <c r="FZM28" s="142"/>
      <c r="FZN28" s="142"/>
      <c r="FZO28" s="142"/>
      <c r="FZP28" s="142"/>
      <c r="FZQ28" s="142"/>
      <c r="FZR28" s="142"/>
      <c r="FZS28" s="142"/>
      <c r="FZT28" s="142"/>
      <c r="FZU28" s="142"/>
      <c r="FZV28" s="142"/>
      <c r="FZW28" s="142"/>
      <c r="FZX28" s="142"/>
      <c r="FZY28" s="142"/>
      <c r="FZZ28" s="142"/>
      <c r="GAA28" s="142"/>
      <c r="GAB28" s="142"/>
      <c r="GAC28" s="142"/>
      <c r="GAD28" s="142"/>
      <c r="GAE28" s="142"/>
      <c r="GAF28" s="142"/>
      <c r="GAG28" s="142"/>
      <c r="GAH28" s="142"/>
      <c r="GAI28" s="142"/>
      <c r="GAJ28" s="142"/>
      <c r="GAK28" s="142"/>
      <c r="GAL28" s="142"/>
      <c r="GAM28" s="142"/>
      <c r="GAN28" s="142"/>
      <c r="GAO28" s="142"/>
      <c r="GAP28" s="142"/>
      <c r="GAQ28" s="142"/>
      <c r="GAR28" s="142"/>
      <c r="GAS28" s="142"/>
      <c r="GAT28" s="142"/>
      <c r="GAU28" s="142"/>
      <c r="GAV28" s="142"/>
      <c r="GAW28" s="142"/>
      <c r="GAX28" s="142"/>
      <c r="GAY28" s="142"/>
      <c r="GAZ28" s="142"/>
      <c r="GBA28" s="142"/>
      <c r="GBB28" s="142"/>
      <c r="GBC28" s="142"/>
      <c r="GBD28" s="142"/>
      <c r="GBE28" s="142"/>
      <c r="GBF28" s="142"/>
      <c r="GBG28" s="142"/>
      <c r="GBH28" s="142"/>
      <c r="GBI28" s="142"/>
      <c r="GBJ28" s="142"/>
      <c r="GBK28" s="142"/>
      <c r="GBL28" s="142"/>
      <c r="GBM28" s="142"/>
      <c r="GBN28" s="142"/>
      <c r="GBO28" s="142"/>
      <c r="GBP28" s="142"/>
      <c r="GBQ28" s="142"/>
      <c r="GBR28" s="142"/>
      <c r="GBS28" s="142"/>
      <c r="GBT28" s="142"/>
      <c r="GBU28" s="142"/>
      <c r="GBV28" s="142"/>
      <c r="GBW28" s="142"/>
      <c r="GBX28" s="142"/>
      <c r="GBY28" s="142"/>
      <c r="GBZ28" s="142"/>
      <c r="GCA28" s="142"/>
      <c r="GCB28" s="142"/>
      <c r="GCC28" s="142"/>
      <c r="GCD28" s="142"/>
      <c r="GCE28" s="142"/>
      <c r="GCF28" s="142"/>
      <c r="GCG28" s="142"/>
      <c r="GCH28" s="142"/>
      <c r="GCI28" s="142"/>
      <c r="GCJ28" s="142"/>
      <c r="GCK28" s="142"/>
      <c r="GCL28" s="142"/>
      <c r="GCM28" s="142"/>
      <c r="GCN28" s="142"/>
      <c r="GCO28" s="142"/>
      <c r="GCP28" s="142"/>
      <c r="GCQ28" s="142"/>
      <c r="GCR28" s="142"/>
      <c r="GCS28" s="142"/>
      <c r="GCT28" s="142"/>
      <c r="GCU28" s="142"/>
      <c r="GCV28" s="142"/>
      <c r="GCW28" s="142"/>
      <c r="GCX28" s="142"/>
      <c r="GCY28" s="142"/>
      <c r="GCZ28" s="142"/>
      <c r="GDA28" s="142"/>
      <c r="GDB28" s="142"/>
      <c r="GDC28" s="142"/>
      <c r="GDD28" s="142"/>
      <c r="GDE28" s="142"/>
      <c r="GDF28" s="142"/>
      <c r="GDG28" s="142"/>
      <c r="GDH28" s="142"/>
      <c r="GDI28" s="142"/>
      <c r="GDJ28" s="142"/>
      <c r="GDK28" s="142"/>
      <c r="GDL28" s="142"/>
      <c r="GDM28" s="142"/>
      <c r="GDN28" s="142"/>
      <c r="GDO28" s="142"/>
      <c r="GDP28" s="142"/>
      <c r="GDQ28" s="142"/>
      <c r="GDR28" s="142"/>
      <c r="GDS28" s="142"/>
      <c r="GDT28" s="142"/>
      <c r="GDU28" s="142"/>
      <c r="GDV28" s="142"/>
      <c r="GDW28" s="142"/>
      <c r="GDX28" s="142"/>
      <c r="GDY28" s="142"/>
      <c r="GDZ28" s="142"/>
      <c r="GEA28" s="142"/>
      <c r="GEB28" s="142"/>
      <c r="GEC28" s="142"/>
      <c r="GED28" s="142"/>
      <c r="GEE28" s="142"/>
      <c r="GEF28" s="142"/>
      <c r="GEG28" s="142"/>
      <c r="GEH28" s="142"/>
      <c r="GEI28" s="142"/>
      <c r="GEJ28" s="142"/>
      <c r="GEK28" s="142"/>
      <c r="GEL28" s="142"/>
      <c r="GEM28" s="142"/>
      <c r="GEN28" s="142"/>
      <c r="GEO28" s="142"/>
      <c r="GEP28" s="142"/>
      <c r="GEQ28" s="142"/>
      <c r="GER28" s="142"/>
      <c r="GES28" s="142"/>
      <c r="GET28" s="142"/>
      <c r="GEU28" s="142"/>
      <c r="GEV28" s="142"/>
      <c r="GEW28" s="142"/>
      <c r="GEX28" s="142"/>
      <c r="GEY28" s="142"/>
      <c r="GEZ28" s="142"/>
      <c r="GFA28" s="142"/>
      <c r="GFB28" s="142"/>
      <c r="GFC28" s="142"/>
      <c r="GFD28" s="142"/>
      <c r="GFE28" s="142"/>
      <c r="GFF28" s="142"/>
      <c r="GFG28" s="142"/>
      <c r="GFH28" s="142"/>
      <c r="GFI28" s="142"/>
      <c r="GFJ28" s="142"/>
      <c r="GFK28" s="142"/>
      <c r="GFL28" s="142"/>
      <c r="GFM28" s="142"/>
      <c r="GFN28" s="142"/>
      <c r="GFO28" s="142"/>
      <c r="GFP28" s="142"/>
      <c r="GFQ28" s="142"/>
      <c r="GFR28" s="142"/>
      <c r="GFS28" s="142"/>
      <c r="GFT28" s="142"/>
      <c r="GFU28" s="142"/>
      <c r="GFV28" s="142"/>
      <c r="GFW28" s="142"/>
      <c r="GFX28" s="142"/>
      <c r="GFY28" s="142"/>
      <c r="GFZ28" s="142"/>
      <c r="GGA28" s="142"/>
      <c r="GGB28" s="142"/>
      <c r="GGC28" s="142"/>
      <c r="GGD28" s="142"/>
      <c r="GGE28" s="142"/>
      <c r="GGF28" s="142"/>
      <c r="GGG28" s="142"/>
      <c r="GGH28" s="142"/>
      <c r="GGI28" s="142"/>
      <c r="GGJ28" s="142"/>
      <c r="GGK28" s="142"/>
      <c r="GGL28" s="142"/>
      <c r="GGM28" s="142"/>
      <c r="GGN28" s="142"/>
      <c r="GGO28" s="142"/>
      <c r="GGP28" s="142"/>
      <c r="GGQ28" s="142"/>
      <c r="GGR28" s="142"/>
      <c r="GGS28" s="142"/>
      <c r="GGT28" s="142"/>
      <c r="GGU28" s="142"/>
      <c r="GGV28" s="142"/>
      <c r="GGW28" s="142"/>
      <c r="GGX28" s="142"/>
      <c r="GGY28" s="142"/>
      <c r="GGZ28" s="142"/>
      <c r="GHA28" s="142"/>
      <c r="GHB28" s="142"/>
      <c r="GHC28" s="142"/>
      <c r="GHD28" s="142"/>
      <c r="GHE28" s="142"/>
      <c r="GHF28" s="142"/>
      <c r="GHG28" s="142"/>
      <c r="GHH28" s="142"/>
      <c r="GHI28" s="142"/>
      <c r="GHJ28" s="142"/>
      <c r="GHK28" s="142"/>
      <c r="GHL28" s="142"/>
      <c r="GHM28" s="142"/>
      <c r="GHN28" s="142"/>
      <c r="GHO28" s="142"/>
      <c r="GHP28" s="142"/>
      <c r="GHQ28" s="142"/>
      <c r="GHR28" s="142"/>
      <c r="GHS28" s="142"/>
      <c r="GHT28" s="142"/>
      <c r="GHU28" s="142"/>
      <c r="GHV28" s="142"/>
      <c r="GHW28" s="142"/>
      <c r="GHX28" s="142"/>
      <c r="GHY28" s="142"/>
      <c r="GHZ28" s="142"/>
      <c r="GIA28" s="142"/>
      <c r="GIB28" s="142"/>
      <c r="GIC28" s="142"/>
      <c r="GID28" s="142"/>
      <c r="GIE28" s="142"/>
      <c r="GIF28" s="142"/>
      <c r="GIG28" s="142"/>
      <c r="GIH28" s="142"/>
      <c r="GII28" s="142"/>
      <c r="GIJ28" s="142"/>
      <c r="GIK28" s="142"/>
      <c r="GIL28" s="142"/>
      <c r="GIM28" s="142"/>
      <c r="GIN28" s="142"/>
      <c r="GIO28" s="142"/>
      <c r="GIP28" s="142"/>
      <c r="GIQ28" s="142"/>
      <c r="GIR28" s="142"/>
      <c r="GIS28" s="142"/>
      <c r="GIT28" s="142"/>
      <c r="GIU28" s="142"/>
      <c r="GIV28" s="142"/>
      <c r="GIW28" s="142"/>
      <c r="GIX28" s="142"/>
      <c r="GIY28" s="142"/>
      <c r="GIZ28" s="142"/>
      <c r="GJA28" s="142"/>
      <c r="GJB28" s="142"/>
      <c r="GJC28" s="142"/>
      <c r="GJD28" s="142"/>
      <c r="GJE28" s="142"/>
      <c r="GJF28" s="142"/>
      <c r="GJG28" s="142"/>
      <c r="GJH28" s="142"/>
      <c r="GJI28" s="142"/>
      <c r="GJJ28" s="142"/>
      <c r="GJK28" s="142"/>
      <c r="GJL28" s="142"/>
      <c r="GJM28" s="142"/>
      <c r="GJN28" s="142"/>
      <c r="GJO28" s="142"/>
      <c r="GJP28" s="142"/>
      <c r="GJQ28" s="142"/>
      <c r="GJR28" s="142"/>
      <c r="GJS28" s="142"/>
      <c r="GJT28" s="142"/>
      <c r="GJU28" s="142"/>
      <c r="GJV28" s="142"/>
      <c r="GJW28" s="142"/>
      <c r="GJX28" s="142"/>
      <c r="GJY28" s="142"/>
      <c r="GJZ28" s="142"/>
      <c r="GKA28" s="142"/>
      <c r="GKB28" s="142"/>
      <c r="GKC28" s="142"/>
      <c r="GKD28" s="142"/>
      <c r="GKE28" s="142"/>
      <c r="GKF28" s="142"/>
      <c r="GKG28" s="142"/>
      <c r="GKH28" s="142"/>
      <c r="GKI28" s="142"/>
      <c r="GKJ28" s="142"/>
      <c r="GKK28" s="142"/>
      <c r="GKL28" s="142"/>
      <c r="GKM28" s="142"/>
      <c r="GKN28" s="142"/>
      <c r="GKO28" s="142"/>
      <c r="GKP28" s="142"/>
      <c r="GKQ28" s="142"/>
      <c r="GKR28" s="142"/>
      <c r="GKS28" s="142"/>
      <c r="GKT28" s="142"/>
      <c r="GKU28" s="142"/>
      <c r="GKV28" s="142"/>
      <c r="GKW28" s="142"/>
      <c r="GKX28" s="142"/>
      <c r="GKY28" s="142"/>
      <c r="GKZ28" s="142"/>
      <c r="GLA28" s="142"/>
      <c r="GLB28" s="142"/>
      <c r="GLC28" s="142"/>
      <c r="GLD28" s="142"/>
      <c r="GLE28" s="142"/>
      <c r="GLF28" s="142"/>
      <c r="GLG28" s="142"/>
      <c r="GLH28" s="142"/>
      <c r="GLI28" s="142"/>
      <c r="GLJ28" s="142"/>
      <c r="GLK28" s="142"/>
      <c r="GLL28" s="142"/>
      <c r="GLM28" s="142"/>
      <c r="GLN28" s="142"/>
      <c r="GLO28" s="142"/>
      <c r="GLP28" s="142"/>
      <c r="GLQ28" s="142"/>
      <c r="GLR28" s="142"/>
      <c r="GLS28" s="142"/>
      <c r="GLT28" s="142"/>
      <c r="GLU28" s="142"/>
      <c r="GLV28" s="142"/>
      <c r="GLW28" s="142"/>
      <c r="GLX28" s="142"/>
      <c r="GLY28" s="142"/>
      <c r="GLZ28" s="142"/>
      <c r="GMA28" s="142"/>
      <c r="GMB28" s="142"/>
      <c r="GMC28" s="142"/>
      <c r="GMD28" s="142"/>
      <c r="GME28" s="142"/>
      <c r="GMF28" s="142"/>
      <c r="GMG28" s="142"/>
      <c r="GMH28" s="142"/>
      <c r="GMI28" s="142"/>
      <c r="GMJ28" s="142"/>
      <c r="GMK28" s="142"/>
      <c r="GML28" s="142"/>
      <c r="GMM28" s="142"/>
      <c r="GMN28" s="142"/>
      <c r="GMO28" s="142"/>
      <c r="GMP28" s="142"/>
      <c r="GMQ28" s="142"/>
      <c r="GMR28" s="142"/>
      <c r="GMS28" s="142"/>
      <c r="GMT28" s="142"/>
      <c r="GMU28" s="142"/>
      <c r="GMV28" s="142"/>
      <c r="GMW28" s="142"/>
      <c r="GMX28" s="142"/>
      <c r="GMY28" s="142"/>
      <c r="GMZ28" s="142"/>
      <c r="GNA28" s="142"/>
      <c r="GNB28" s="142"/>
      <c r="GNC28" s="142"/>
      <c r="GND28" s="142"/>
      <c r="GNE28" s="142"/>
      <c r="GNF28" s="142"/>
      <c r="GNG28" s="142"/>
      <c r="GNH28" s="142"/>
      <c r="GNI28" s="142"/>
      <c r="GNJ28" s="142"/>
      <c r="GNK28" s="142"/>
      <c r="GNL28" s="142"/>
      <c r="GNM28" s="142"/>
      <c r="GNN28" s="142"/>
      <c r="GNO28" s="142"/>
      <c r="GNP28" s="142"/>
      <c r="GNQ28" s="142"/>
      <c r="GNR28" s="142"/>
      <c r="GNS28" s="142"/>
      <c r="GNT28" s="142"/>
      <c r="GNU28" s="142"/>
      <c r="GNV28" s="142"/>
      <c r="GNW28" s="142"/>
      <c r="GNX28" s="142"/>
      <c r="GNY28" s="142"/>
      <c r="GNZ28" s="142"/>
      <c r="GOA28" s="142"/>
      <c r="GOB28" s="142"/>
      <c r="GOC28" s="142"/>
      <c r="GOD28" s="142"/>
      <c r="GOE28" s="142"/>
      <c r="GOF28" s="142"/>
      <c r="GOG28" s="142"/>
      <c r="GOH28" s="142"/>
      <c r="GOI28" s="142"/>
      <c r="GOJ28" s="142"/>
      <c r="GOK28" s="142"/>
      <c r="GOL28" s="142"/>
      <c r="GOM28" s="142"/>
      <c r="GON28" s="142"/>
      <c r="GOO28" s="142"/>
      <c r="GOP28" s="142"/>
      <c r="GOQ28" s="142"/>
      <c r="GOR28" s="142"/>
      <c r="GOS28" s="142"/>
      <c r="GOT28" s="142"/>
      <c r="GOU28" s="142"/>
      <c r="GOV28" s="142"/>
      <c r="GOW28" s="142"/>
      <c r="GOX28" s="142"/>
      <c r="GOY28" s="142"/>
      <c r="GOZ28" s="142"/>
      <c r="GPA28" s="142"/>
      <c r="GPB28" s="142"/>
      <c r="GPC28" s="142"/>
      <c r="GPD28" s="142"/>
      <c r="GPE28" s="142"/>
      <c r="GPF28" s="142"/>
      <c r="GPG28" s="142"/>
      <c r="GPH28" s="142"/>
      <c r="GPI28" s="142"/>
      <c r="GPJ28" s="142"/>
      <c r="GPK28" s="142"/>
      <c r="GPL28" s="142"/>
      <c r="GPM28" s="142"/>
      <c r="GPN28" s="142"/>
      <c r="GPO28" s="142"/>
      <c r="GPP28" s="142"/>
      <c r="GPQ28" s="142"/>
      <c r="GPR28" s="142"/>
      <c r="GPS28" s="142"/>
      <c r="GPT28" s="142"/>
      <c r="GPU28" s="142"/>
      <c r="GPV28" s="142"/>
      <c r="GPW28" s="142"/>
      <c r="GPX28" s="142"/>
      <c r="GPY28" s="142"/>
      <c r="GPZ28" s="142"/>
      <c r="GQA28" s="142"/>
      <c r="GQB28" s="142"/>
      <c r="GQC28" s="142"/>
      <c r="GQD28" s="142"/>
      <c r="GQE28" s="142"/>
      <c r="GQF28" s="142"/>
      <c r="GQG28" s="142"/>
      <c r="GQH28" s="142"/>
      <c r="GQI28" s="142"/>
      <c r="GQJ28" s="142"/>
      <c r="GQK28" s="142"/>
      <c r="GQL28" s="142"/>
      <c r="GQM28" s="142"/>
      <c r="GQN28" s="142"/>
      <c r="GQO28" s="142"/>
      <c r="GQP28" s="142"/>
      <c r="GQQ28" s="142"/>
      <c r="GQR28" s="142"/>
      <c r="GQS28" s="142"/>
      <c r="GQT28" s="142"/>
      <c r="GQU28" s="142"/>
      <c r="GQV28" s="142"/>
      <c r="GQW28" s="142"/>
      <c r="GQX28" s="142"/>
      <c r="GQY28" s="142"/>
      <c r="GQZ28" s="142"/>
      <c r="GRA28" s="142"/>
      <c r="GRB28" s="142"/>
      <c r="GRC28" s="142"/>
      <c r="GRD28" s="142"/>
      <c r="GRE28" s="142"/>
      <c r="GRF28" s="142"/>
      <c r="GRG28" s="142"/>
      <c r="GRH28" s="142"/>
      <c r="GRI28" s="142"/>
      <c r="GRJ28" s="142"/>
      <c r="GRK28" s="142"/>
      <c r="GRL28" s="142"/>
      <c r="GRM28" s="142"/>
      <c r="GRN28" s="142"/>
      <c r="GRO28" s="142"/>
      <c r="GRP28" s="142"/>
      <c r="GRQ28" s="142"/>
      <c r="GRR28" s="142"/>
      <c r="GRS28" s="142"/>
      <c r="GRT28" s="142"/>
      <c r="GRU28" s="142"/>
      <c r="GRV28" s="142"/>
      <c r="GRW28" s="142"/>
      <c r="GRX28" s="142"/>
      <c r="GRY28" s="142"/>
      <c r="GRZ28" s="142"/>
      <c r="GSA28" s="142"/>
      <c r="GSB28" s="142"/>
      <c r="GSC28" s="142"/>
      <c r="GSD28" s="142"/>
      <c r="GSE28" s="142"/>
      <c r="GSF28" s="142"/>
      <c r="GSG28" s="142"/>
      <c r="GSH28" s="142"/>
      <c r="GSI28" s="142"/>
      <c r="GSJ28" s="142"/>
      <c r="GSK28" s="142"/>
      <c r="GSL28" s="142"/>
      <c r="GSM28" s="142"/>
      <c r="GSN28" s="142"/>
      <c r="GSO28" s="142"/>
      <c r="GSP28" s="142"/>
      <c r="GSQ28" s="142"/>
      <c r="GSR28" s="142"/>
      <c r="GSS28" s="142"/>
      <c r="GST28" s="142"/>
      <c r="GSU28" s="142"/>
      <c r="GSV28" s="142"/>
      <c r="GSW28" s="142"/>
      <c r="GSX28" s="142"/>
      <c r="GSY28" s="142"/>
      <c r="GSZ28" s="142"/>
      <c r="GTA28" s="142"/>
      <c r="GTB28" s="142"/>
      <c r="GTC28" s="142"/>
      <c r="GTD28" s="142"/>
      <c r="GTE28" s="142"/>
      <c r="GTF28" s="142"/>
      <c r="GTG28" s="142"/>
      <c r="GTH28" s="142"/>
      <c r="GTI28" s="142"/>
      <c r="GTJ28" s="142"/>
      <c r="GTK28" s="142"/>
      <c r="GTL28" s="142"/>
      <c r="GTM28" s="142"/>
      <c r="GTN28" s="142"/>
      <c r="GTO28" s="142"/>
      <c r="GTP28" s="142"/>
      <c r="GTQ28" s="142"/>
      <c r="GTR28" s="142"/>
      <c r="GTS28" s="142"/>
      <c r="GTT28" s="142"/>
      <c r="GTU28" s="142"/>
      <c r="GTV28" s="142"/>
      <c r="GTW28" s="142"/>
      <c r="GTX28" s="142"/>
      <c r="GTY28" s="142"/>
      <c r="GTZ28" s="142"/>
      <c r="GUA28" s="142"/>
      <c r="GUB28" s="142"/>
      <c r="GUC28" s="142"/>
      <c r="GUD28" s="142"/>
      <c r="GUE28" s="142"/>
      <c r="GUF28" s="142"/>
      <c r="GUG28" s="142"/>
      <c r="GUH28" s="142"/>
      <c r="GUI28" s="142"/>
      <c r="GUJ28" s="142"/>
      <c r="GUK28" s="142"/>
      <c r="GUL28" s="142"/>
      <c r="GUM28" s="142"/>
      <c r="GUN28" s="142"/>
      <c r="GUO28" s="142"/>
      <c r="GUP28" s="142"/>
      <c r="GUQ28" s="142"/>
      <c r="GUR28" s="142"/>
      <c r="GUS28" s="142"/>
      <c r="GUT28" s="142"/>
      <c r="GUU28" s="142"/>
      <c r="GUV28" s="142"/>
      <c r="GUW28" s="142"/>
      <c r="GUX28" s="142"/>
      <c r="GUY28" s="142"/>
      <c r="GUZ28" s="142"/>
      <c r="GVA28" s="142"/>
      <c r="GVB28" s="142"/>
      <c r="GVC28" s="142"/>
      <c r="GVD28" s="142"/>
      <c r="GVE28" s="142"/>
      <c r="GVF28" s="142"/>
      <c r="GVG28" s="142"/>
      <c r="GVH28" s="142"/>
      <c r="GVI28" s="142"/>
      <c r="GVJ28" s="142"/>
      <c r="GVK28" s="142"/>
      <c r="GVL28" s="142"/>
      <c r="GVM28" s="142"/>
      <c r="GVN28" s="142"/>
      <c r="GVO28" s="142"/>
      <c r="GVP28" s="142"/>
      <c r="GVQ28" s="142"/>
      <c r="GVR28" s="142"/>
      <c r="GVS28" s="142"/>
      <c r="GVT28" s="142"/>
      <c r="GVU28" s="142"/>
      <c r="GVV28" s="142"/>
      <c r="GVW28" s="142"/>
      <c r="GVX28" s="142"/>
      <c r="GVY28" s="142"/>
      <c r="GVZ28" s="142"/>
      <c r="GWA28" s="142"/>
      <c r="GWB28" s="142"/>
      <c r="GWC28" s="142"/>
      <c r="GWD28" s="142"/>
      <c r="GWE28" s="142"/>
      <c r="GWF28" s="142"/>
      <c r="GWG28" s="142"/>
      <c r="GWH28" s="142"/>
      <c r="GWI28" s="142"/>
      <c r="GWJ28" s="142"/>
      <c r="GWK28" s="142"/>
      <c r="GWL28" s="142"/>
      <c r="GWM28" s="142"/>
      <c r="GWN28" s="142"/>
      <c r="GWO28" s="142"/>
      <c r="GWP28" s="142"/>
      <c r="GWQ28" s="142"/>
      <c r="GWR28" s="142"/>
      <c r="GWS28" s="142"/>
      <c r="GWT28" s="142"/>
      <c r="GWU28" s="142"/>
      <c r="GWV28" s="142"/>
      <c r="GWW28" s="142"/>
      <c r="GWX28" s="142"/>
      <c r="GWY28" s="142"/>
      <c r="GWZ28" s="142"/>
      <c r="GXA28" s="142"/>
      <c r="GXB28" s="142"/>
      <c r="GXC28" s="142"/>
      <c r="GXD28" s="142"/>
      <c r="GXE28" s="142"/>
      <c r="GXF28" s="142"/>
      <c r="GXG28" s="142"/>
      <c r="GXH28" s="142"/>
      <c r="GXI28" s="142"/>
      <c r="GXJ28" s="142"/>
      <c r="GXK28" s="142"/>
      <c r="GXL28" s="142"/>
      <c r="GXM28" s="142"/>
      <c r="GXN28" s="142"/>
      <c r="GXO28" s="142"/>
      <c r="GXP28" s="142"/>
      <c r="GXQ28" s="142"/>
      <c r="GXR28" s="142"/>
      <c r="GXS28" s="142"/>
      <c r="GXT28" s="142"/>
      <c r="GXU28" s="142"/>
      <c r="GXV28" s="142"/>
      <c r="GXW28" s="142"/>
      <c r="GXX28" s="142"/>
      <c r="GXY28" s="142"/>
      <c r="GXZ28" s="142"/>
      <c r="GYA28" s="142"/>
      <c r="GYB28" s="142"/>
      <c r="GYC28" s="142"/>
      <c r="GYD28" s="142"/>
      <c r="GYE28" s="142"/>
      <c r="GYF28" s="142"/>
      <c r="GYG28" s="142"/>
      <c r="GYH28" s="142"/>
      <c r="GYI28" s="142"/>
      <c r="GYJ28" s="142"/>
      <c r="GYK28" s="142"/>
      <c r="GYL28" s="142"/>
      <c r="GYM28" s="142"/>
      <c r="GYN28" s="142"/>
      <c r="GYO28" s="142"/>
      <c r="GYP28" s="142"/>
      <c r="GYQ28" s="142"/>
      <c r="GYR28" s="142"/>
      <c r="GYS28" s="142"/>
      <c r="GYT28" s="142"/>
      <c r="GYU28" s="142"/>
      <c r="GYV28" s="142"/>
      <c r="GYW28" s="142"/>
      <c r="GYX28" s="142"/>
      <c r="GYY28" s="142"/>
      <c r="GYZ28" s="142"/>
      <c r="GZA28" s="142"/>
      <c r="GZB28" s="142"/>
      <c r="GZC28" s="142"/>
      <c r="GZD28" s="142"/>
      <c r="GZE28" s="142"/>
      <c r="GZF28" s="142"/>
      <c r="GZG28" s="142"/>
      <c r="GZH28" s="142"/>
      <c r="GZI28" s="142"/>
      <c r="GZJ28" s="142"/>
      <c r="GZK28" s="142"/>
      <c r="GZL28" s="142"/>
      <c r="GZM28" s="142"/>
      <c r="GZN28" s="142"/>
      <c r="GZO28" s="142"/>
      <c r="GZP28" s="142"/>
      <c r="GZQ28" s="142"/>
      <c r="GZR28" s="142"/>
      <c r="GZS28" s="142"/>
      <c r="GZT28" s="142"/>
      <c r="GZU28" s="142"/>
      <c r="GZV28" s="142"/>
      <c r="GZW28" s="142"/>
      <c r="GZX28" s="142"/>
      <c r="GZY28" s="142"/>
      <c r="GZZ28" s="142"/>
      <c r="HAA28" s="142"/>
      <c r="HAB28" s="142"/>
      <c r="HAC28" s="142"/>
      <c r="HAD28" s="142"/>
      <c r="HAE28" s="142"/>
      <c r="HAF28" s="142"/>
      <c r="HAG28" s="142"/>
      <c r="HAH28" s="142"/>
      <c r="HAI28" s="142"/>
      <c r="HAJ28" s="142"/>
      <c r="HAK28" s="142"/>
      <c r="HAL28" s="142"/>
      <c r="HAM28" s="142"/>
      <c r="HAN28" s="142"/>
      <c r="HAO28" s="142"/>
      <c r="HAP28" s="142"/>
      <c r="HAQ28" s="142"/>
      <c r="HAR28" s="142"/>
      <c r="HAS28" s="142"/>
      <c r="HAT28" s="142"/>
      <c r="HAU28" s="142"/>
      <c r="HAV28" s="142"/>
      <c r="HAW28" s="142"/>
      <c r="HAX28" s="142"/>
      <c r="HAY28" s="142"/>
      <c r="HAZ28" s="142"/>
      <c r="HBA28" s="142"/>
      <c r="HBB28" s="142"/>
      <c r="HBC28" s="142"/>
      <c r="HBD28" s="142"/>
      <c r="HBE28" s="142"/>
      <c r="HBF28" s="142"/>
      <c r="HBG28" s="142"/>
      <c r="HBH28" s="142"/>
      <c r="HBI28" s="142"/>
      <c r="HBJ28" s="142"/>
      <c r="HBK28" s="142"/>
      <c r="HBL28" s="142"/>
      <c r="HBM28" s="142"/>
      <c r="HBN28" s="142"/>
      <c r="HBO28" s="142"/>
      <c r="HBP28" s="142"/>
      <c r="HBQ28" s="142"/>
      <c r="HBR28" s="142"/>
      <c r="HBS28" s="142"/>
      <c r="HBT28" s="142"/>
      <c r="HBU28" s="142"/>
      <c r="HBV28" s="142"/>
      <c r="HBW28" s="142"/>
      <c r="HBX28" s="142"/>
      <c r="HBY28" s="142"/>
      <c r="HBZ28" s="142"/>
      <c r="HCA28" s="142"/>
      <c r="HCB28" s="142"/>
      <c r="HCC28" s="142"/>
      <c r="HCD28" s="142"/>
      <c r="HCE28" s="142"/>
      <c r="HCF28" s="142"/>
      <c r="HCG28" s="142"/>
      <c r="HCH28" s="142"/>
      <c r="HCI28" s="142"/>
      <c r="HCJ28" s="142"/>
      <c r="HCK28" s="142"/>
      <c r="HCL28" s="142"/>
      <c r="HCM28" s="142"/>
      <c r="HCN28" s="142"/>
      <c r="HCO28" s="142"/>
      <c r="HCP28" s="142"/>
      <c r="HCQ28" s="142"/>
      <c r="HCR28" s="142"/>
      <c r="HCS28" s="142"/>
      <c r="HCT28" s="142"/>
      <c r="HCU28" s="142"/>
      <c r="HCV28" s="142"/>
      <c r="HCW28" s="142"/>
      <c r="HCX28" s="142"/>
      <c r="HCY28" s="142"/>
      <c r="HCZ28" s="142"/>
      <c r="HDA28" s="142"/>
      <c r="HDB28" s="142"/>
      <c r="HDC28" s="142"/>
      <c r="HDD28" s="142"/>
      <c r="HDE28" s="142"/>
      <c r="HDF28" s="142"/>
      <c r="HDG28" s="142"/>
      <c r="HDH28" s="142"/>
      <c r="HDI28" s="142"/>
      <c r="HDJ28" s="142"/>
      <c r="HDK28" s="142"/>
      <c r="HDL28" s="142"/>
      <c r="HDM28" s="142"/>
      <c r="HDN28" s="142"/>
      <c r="HDO28" s="142"/>
      <c r="HDP28" s="142"/>
      <c r="HDQ28" s="142"/>
      <c r="HDR28" s="142"/>
      <c r="HDS28" s="142"/>
      <c r="HDT28" s="142"/>
      <c r="HDU28" s="142"/>
      <c r="HDV28" s="142"/>
      <c r="HDW28" s="142"/>
      <c r="HDX28" s="142"/>
      <c r="HDY28" s="142"/>
      <c r="HDZ28" s="142"/>
      <c r="HEA28" s="142"/>
      <c r="HEB28" s="142"/>
      <c r="HEC28" s="142"/>
      <c r="HED28" s="142"/>
      <c r="HEE28" s="142"/>
      <c r="HEF28" s="142"/>
      <c r="HEG28" s="142"/>
      <c r="HEH28" s="142"/>
      <c r="HEI28" s="142"/>
      <c r="HEJ28" s="142"/>
      <c r="HEK28" s="142"/>
      <c r="HEL28" s="142"/>
      <c r="HEM28" s="142"/>
      <c r="HEN28" s="142"/>
      <c r="HEO28" s="142"/>
      <c r="HEP28" s="142"/>
      <c r="HEQ28" s="142"/>
      <c r="HER28" s="142"/>
      <c r="HES28" s="142"/>
      <c r="HET28" s="142"/>
      <c r="HEU28" s="142"/>
      <c r="HEV28" s="142"/>
      <c r="HEW28" s="142"/>
      <c r="HEX28" s="142"/>
      <c r="HEY28" s="142"/>
      <c r="HEZ28" s="142"/>
      <c r="HFA28" s="142"/>
      <c r="HFB28" s="142"/>
      <c r="HFC28" s="142"/>
      <c r="HFD28" s="142"/>
      <c r="HFE28" s="142"/>
      <c r="HFF28" s="142"/>
      <c r="HFG28" s="142"/>
      <c r="HFH28" s="142"/>
      <c r="HFI28" s="142"/>
      <c r="HFJ28" s="142"/>
      <c r="HFK28" s="142"/>
      <c r="HFL28" s="142"/>
      <c r="HFM28" s="142"/>
      <c r="HFN28" s="142"/>
      <c r="HFO28" s="142"/>
      <c r="HFP28" s="142"/>
      <c r="HFQ28" s="142"/>
      <c r="HFR28" s="142"/>
      <c r="HFS28" s="142"/>
      <c r="HFT28" s="142"/>
      <c r="HFU28" s="142"/>
      <c r="HFV28" s="142"/>
      <c r="HFW28" s="142"/>
      <c r="HFX28" s="142"/>
      <c r="HFY28" s="142"/>
      <c r="HFZ28" s="142"/>
      <c r="HGA28" s="142"/>
      <c r="HGB28" s="142"/>
      <c r="HGC28" s="142"/>
      <c r="HGD28" s="142"/>
      <c r="HGE28" s="142"/>
      <c r="HGF28" s="142"/>
      <c r="HGG28" s="142"/>
      <c r="HGH28" s="142"/>
      <c r="HGI28" s="142"/>
      <c r="HGJ28" s="142"/>
      <c r="HGK28" s="142"/>
      <c r="HGL28" s="142"/>
      <c r="HGM28" s="142"/>
      <c r="HGN28" s="142"/>
      <c r="HGO28" s="142"/>
      <c r="HGP28" s="142"/>
      <c r="HGQ28" s="142"/>
      <c r="HGR28" s="142"/>
      <c r="HGS28" s="142"/>
      <c r="HGT28" s="142"/>
      <c r="HGU28" s="142"/>
      <c r="HGV28" s="142"/>
      <c r="HGW28" s="142"/>
      <c r="HGX28" s="142"/>
      <c r="HGY28" s="142"/>
      <c r="HGZ28" s="142"/>
      <c r="HHA28" s="142"/>
      <c r="HHB28" s="142"/>
      <c r="HHC28" s="142"/>
      <c r="HHD28" s="142"/>
      <c r="HHE28" s="142"/>
      <c r="HHF28" s="142"/>
      <c r="HHG28" s="142"/>
      <c r="HHH28" s="142"/>
      <c r="HHI28" s="142"/>
      <c r="HHJ28" s="142"/>
      <c r="HHK28" s="142"/>
      <c r="HHL28" s="142"/>
      <c r="HHM28" s="142"/>
      <c r="HHN28" s="142"/>
      <c r="HHO28" s="142"/>
      <c r="HHP28" s="142"/>
      <c r="HHQ28" s="142"/>
      <c r="HHR28" s="142"/>
      <c r="HHS28" s="142"/>
      <c r="HHT28" s="142"/>
      <c r="HHU28" s="142"/>
      <c r="HHV28" s="142"/>
      <c r="HHW28" s="142"/>
      <c r="HHX28" s="142"/>
      <c r="HHY28" s="142"/>
      <c r="HHZ28" s="142"/>
      <c r="HIA28" s="142"/>
      <c r="HIB28" s="142"/>
      <c r="HIC28" s="142"/>
      <c r="HID28" s="142"/>
      <c r="HIE28" s="142"/>
      <c r="HIF28" s="142"/>
      <c r="HIG28" s="142"/>
      <c r="HIH28" s="142"/>
      <c r="HII28" s="142"/>
      <c r="HIJ28" s="142"/>
      <c r="HIK28" s="142"/>
      <c r="HIL28" s="142"/>
      <c r="HIM28" s="142"/>
      <c r="HIN28" s="142"/>
      <c r="HIO28" s="142"/>
      <c r="HIP28" s="142"/>
      <c r="HIQ28" s="142"/>
      <c r="HIR28" s="142"/>
      <c r="HIS28" s="142"/>
      <c r="HIT28" s="142"/>
      <c r="HIU28" s="142"/>
      <c r="HIV28" s="142"/>
      <c r="HIW28" s="142"/>
      <c r="HIX28" s="142"/>
      <c r="HIY28" s="142"/>
      <c r="HIZ28" s="142"/>
      <c r="HJA28" s="142"/>
      <c r="HJB28" s="142"/>
      <c r="HJC28" s="142"/>
      <c r="HJD28" s="142"/>
      <c r="HJE28" s="142"/>
      <c r="HJF28" s="142"/>
      <c r="HJG28" s="142"/>
      <c r="HJH28" s="142"/>
      <c r="HJI28" s="142"/>
      <c r="HJJ28" s="142"/>
      <c r="HJK28" s="142"/>
      <c r="HJL28" s="142"/>
      <c r="HJM28" s="142"/>
      <c r="HJN28" s="142"/>
      <c r="HJO28" s="142"/>
      <c r="HJP28" s="142"/>
      <c r="HJQ28" s="142"/>
      <c r="HJR28" s="142"/>
      <c r="HJS28" s="142"/>
      <c r="HJT28" s="142"/>
      <c r="HJU28" s="142"/>
      <c r="HJV28" s="142"/>
      <c r="HJW28" s="142"/>
      <c r="HJX28" s="142"/>
      <c r="HJY28" s="142"/>
      <c r="HJZ28" s="142"/>
      <c r="HKA28" s="142"/>
      <c r="HKB28" s="142"/>
      <c r="HKC28" s="142"/>
      <c r="HKD28" s="142"/>
      <c r="HKE28" s="142"/>
      <c r="HKF28" s="142"/>
      <c r="HKG28" s="142"/>
      <c r="HKH28" s="142"/>
      <c r="HKI28" s="142"/>
      <c r="HKJ28" s="142"/>
      <c r="HKK28" s="142"/>
      <c r="HKL28" s="142"/>
      <c r="HKM28" s="142"/>
      <c r="HKN28" s="142"/>
      <c r="HKO28" s="142"/>
      <c r="HKP28" s="142"/>
      <c r="HKQ28" s="142"/>
      <c r="HKR28" s="142"/>
      <c r="HKS28" s="142"/>
      <c r="HKT28" s="142"/>
      <c r="HKU28" s="142"/>
      <c r="HKV28" s="142"/>
      <c r="HKW28" s="142"/>
      <c r="HKX28" s="142"/>
      <c r="HKY28" s="142"/>
      <c r="HKZ28" s="142"/>
      <c r="HLA28" s="142"/>
      <c r="HLB28" s="142"/>
      <c r="HLC28" s="142"/>
      <c r="HLD28" s="142"/>
      <c r="HLE28" s="142"/>
      <c r="HLF28" s="142"/>
      <c r="HLG28" s="142"/>
      <c r="HLH28" s="142"/>
      <c r="HLI28" s="142"/>
      <c r="HLJ28" s="142"/>
      <c r="HLK28" s="142"/>
      <c r="HLL28" s="142"/>
      <c r="HLM28" s="142"/>
      <c r="HLN28" s="142"/>
      <c r="HLO28" s="142"/>
      <c r="HLP28" s="142"/>
      <c r="HLQ28" s="142"/>
      <c r="HLR28" s="142"/>
      <c r="HLS28" s="142"/>
      <c r="HLT28" s="142"/>
      <c r="HLU28" s="142"/>
      <c r="HLV28" s="142"/>
      <c r="HLW28" s="142"/>
      <c r="HLX28" s="142"/>
      <c r="HLY28" s="142"/>
      <c r="HLZ28" s="142"/>
      <c r="HMA28" s="142"/>
      <c r="HMB28" s="142"/>
      <c r="HMC28" s="142"/>
      <c r="HMD28" s="142"/>
      <c r="HME28" s="142"/>
      <c r="HMF28" s="142"/>
      <c r="HMG28" s="142"/>
      <c r="HMH28" s="142"/>
      <c r="HMI28" s="142"/>
      <c r="HMJ28" s="142"/>
      <c r="HMK28" s="142"/>
      <c r="HML28" s="142"/>
      <c r="HMM28" s="142"/>
      <c r="HMN28" s="142"/>
      <c r="HMO28" s="142"/>
      <c r="HMP28" s="142"/>
      <c r="HMQ28" s="142"/>
      <c r="HMR28" s="142"/>
      <c r="HMS28" s="142"/>
      <c r="HMT28" s="142"/>
      <c r="HMU28" s="142"/>
      <c r="HMV28" s="142"/>
      <c r="HMW28" s="142"/>
      <c r="HMX28" s="142"/>
      <c r="HMY28" s="142"/>
      <c r="HMZ28" s="142"/>
      <c r="HNA28" s="142"/>
      <c r="HNB28" s="142"/>
      <c r="HNC28" s="142"/>
      <c r="HND28" s="142"/>
      <c r="HNE28" s="142"/>
      <c r="HNF28" s="142"/>
      <c r="HNG28" s="142"/>
      <c r="HNH28" s="142"/>
      <c r="HNI28" s="142"/>
      <c r="HNJ28" s="142"/>
      <c r="HNK28" s="142"/>
      <c r="HNL28" s="142"/>
      <c r="HNM28" s="142"/>
      <c r="HNN28" s="142"/>
      <c r="HNO28" s="142"/>
      <c r="HNP28" s="142"/>
      <c r="HNQ28" s="142"/>
      <c r="HNR28" s="142"/>
      <c r="HNS28" s="142"/>
      <c r="HNT28" s="142"/>
      <c r="HNU28" s="142"/>
      <c r="HNV28" s="142"/>
      <c r="HNW28" s="142"/>
      <c r="HNX28" s="142"/>
      <c r="HNY28" s="142"/>
      <c r="HNZ28" s="142"/>
      <c r="HOA28" s="142"/>
      <c r="HOB28" s="142"/>
      <c r="HOC28" s="142"/>
      <c r="HOD28" s="142"/>
      <c r="HOE28" s="142"/>
      <c r="HOF28" s="142"/>
      <c r="HOG28" s="142"/>
      <c r="HOH28" s="142"/>
      <c r="HOI28" s="142"/>
      <c r="HOJ28" s="142"/>
      <c r="HOK28" s="142"/>
      <c r="HOL28" s="142"/>
      <c r="HOM28" s="142"/>
      <c r="HON28" s="142"/>
      <c r="HOO28" s="142"/>
      <c r="HOP28" s="142"/>
      <c r="HOQ28" s="142"/>
      <c r="HOR28" s="142"/>
      <c r="HOS28" s="142"/>
      <c r="HOT28" s="142"/>
      <c r="HOU28" s="142"/>
      <c r="HOV28" s="142"/>
      <c r="HOW28" s="142"/>
      <c r="HOX28" s="142"/>
      <c r="HOY28" s="142"/>
      <c r="HOZ28" s="142"/>
      <c r="HPA28" s="142"/>
      <c r="HPB28" s="142"/>
      <c r="HPC28" s="142"/>
      <c r="HPD28" s="142"/>
      <c r="HPE28" s="142"/>
      <c r="HPF28" s="142"/>
      <c r="HPG28" s="142"/>
      <c r="HPH28" s="142"/>
      <c r="HPI28" s="142"/>
      <c r="HPJ28" s="142"/>
      <c r="HPK28" s="142"/>
      <c r="HPL28" s="142"/>
      <c r="HPM28" s="142"/>
      <c r="HPN28" s="142"/>
      <c r="HPO28" s="142"/>
      <c r="HPP28" s="142"/>
      <c r="HPQ28" s="142"/>
      <c r="HPR28" s="142"/>
      <c r="HPS28" s="142"/>
      <c r="HPT28" s="142"/>
      <c r="HPU28" s="142"/>
      <c r="HPV28" s="142"/>
      <c r="HPW28" s="142"/>
      <c r="HPX28" s="142"/>
      <c r="HPY28" s="142"/>
      <c r="HPZ28" s="142"/>
      <c r="HQA28" s="142"/>
      <c r="HQB28" s="142"/>
      <c r="HQC28" s="142"/>
      <c r="HQD28" s="142"/>
      <c r="HQE28" s="142"/>
      <c r="HQF28" s="142"/>
      <c r="HQG28" s="142"/>
      <c r="HQH28" s="142"/>
      <c r="HQI28" s="142"/>
      <c r="HQJ28" s="142"/>
      <c r="HQK28" s="142"/>
      <c r="HQL28" s="142"/>
      <c r="HQM28" s="142"/>
      <c r="HQN28" s="142"/>
      <c r="HQO28" s="142"/>
      <c r="HQP28" s="142"/>
      <c r="HQQ28" s="142"/>
      <c r="HQR28" s="142"/>
      <c r="HQS28" s="142"/>
      <c r="HQT28" s="142"/>
      <c r="HQU28" s="142"/>
      <c r="HQV28" s="142"/>
      <c r="HQW28" s="142"/>
      <c r="HQX28" s="142"/>
      <c r="HQY28" s="142"/>
      <c r="HQZ28" s="142"/>
      <c r="HRA28" s="142"/>
      <c r="HRB28" s="142"/>
      <c r="HRC28" s="142"/>
      <c r="HRD28" s="142"/>
      <c r="HRE28" s="142"/>
      <c r="HRF28" s="142"/>
      <c r="HRG28" s="142"/>
      <c r="HRH28" s="142"/>
      <c r="HRI28" s="142"/>
      <c r="HRJ28" s="142"/>
      <c r="HRK28" s="142"/>
      <c r="HRL28" s="142"/>
      <c r="HRM28" s="142"/>
      <c r="HRN28" s="142"/>
      <c r="HRO28" s="142"/>
      <c r="HRP28" s="142"/>
      <c r="HRQ28" s="142"/>
      <c r="HRR28" s="142"/>
      <c r="HRS28" s="142"/>
      <c r="HRT28" s="142"/>
      <c r="HRU28" s="142"/>
      <c r="HRV28" s="142"/>
      <c r="HRW28" s="142"/>
      <c r="HRX28" s="142"/>
      <c r="HRY28" s="142"/>
      <c r="HRZ28" s="142"/>
      <c r="HSA28" s="142"/>
      <c r="HSB28" s="142"/>
      <c r="HSC28" s="142"/>
      <c r="HSD28" s="142"/>
      <c r="HSE28" s="142"/>
      <c r="HSF28" s="142"/>
      <c r="HSG28" s="142"/>
      <c r="HSH28" s="142"/>
      <c r="HSI28" s="142"/>
      <c r="HSJ28" s="142"/>
      <c r="HSK28" s="142"/>
      <c r="HSL28" s="142"/>
      <c r="HSM28" s="142"/>
      <c r="HSN28" s="142"/>
      <c r="HSO28" s="142"/>
      <c r="HSP28" s="142"/>
      <c r="HSQ28" s="142"/>
      <c r="HSR28" s="142"/>
      <c r="HSS28" s="142"/>
      <c r="HST28" s="142"/>
      <c r="HSU28" s="142"/>
      <c r="HSV28" s="142"/>
      <c r="HSW28" s="142"/>
      <c r="HSX28" s="142"/>
      <c r="HSY28" s="142"/>
      <c r="HSZ28" s="142"/>
      <c r="HTA28" s="142"/>
      <c r="HTB28" s="142"/>
      <c r="HTC28" s="142"/>
      <c r="HTD28" s="142"/>
      <c r="HTE28" s="142"/>
      <c r="HTF28" s="142"/>
      <c r="HTG28" s="142"/>
      <c r="HTH28" s="142"/>
      <c r="HTI28" s="142"/>
      <c r="HTJ28" s="142"/>
      <c r="HTK28" s="142"/>
      <c r="HTL28" s="142"/>
      <c r="HTM28" s="142"/>
      <c r="HTN28" s="142"/>
      <c r="HTO28" s="142"/>
      <c r="HTP28" s="142"/>
      <c r="HTQ28" s="142"/>
      <c r="HTR28" s="142"/>
      <c r="HTS28" s="142"/>
      <c r="HTT28" s="142"/>
      <c r="HTU28" s="142"/>
      <c r="HTV28" s="142"/>
      <c r="HTW28" s="142"/>
      <c r="HTX28" s="142"/>
      <c r="HTY28" s="142"/>
      <c r="HTZ28" s="142"/>
      <c r="HUA28" s="142"/>
      <c r="HUB28" s="142"/>
      <c r="HUC28" s="142"/>
      <c r="HUD28" s="142"/>
      <c r="HUE28" s="142"/>
      <c r="HUF28" s="142"/>
      <c r="HUG28" s="142"/>
      <c r="HUH28" s="142"/>
      <c r="HUI28" s="142"/>
      <c r="HUJ28" s="142"/>
      <c r="HUK28" s="142"/>
      <c r="HUL28" s="142"/>
      <c r="HUM28" s="142"/>
      <c r="HUN28" s="142"/>
      <c r="HUO28" s="142"/>
      <c r="HUP28" s="142"/>
      <c r="HUQ28" s="142"/>
      <c r="HUR28" s="142"/>
      <c r="HUS28" s="142"/>
      <c r="HUT28" s="142"/>
      <c r="HUU28" s="142"/>
      <c r="HUV28" s="142"/>
      <c r="HUW28" s="142"/>
      <c r="HUX28" s="142"/>
      <c r="HUY28" s="142"/>
      <c r="HUZ28" s="142"/>
      <c r="HVA28" s="142"/>
      <c r="HVB28" s="142"/>
      <c r="HVC28" s="142"/>
      <c r="HVD28" s="142"/>
      <c r="HVE28" s="142"/>
      <c r="HVF28" s="142"/>
      <c r="HVG28" s="142"/>
      <c r="HVH28" s="142"/>
      <c r="HVI28" s="142"/>
      <c r="HVJ28" s="142"/>
      <c r="HVK28" s="142"/>
      <c r="HVL28" s="142"/>
      <c r="HVM28" s="142"/>
      <c r="HVN28" s="142"/>
      <c r="HVO28" s="142"/>
      <c r="HVP28" s="142"/>
      <c r="HVQ28" s="142"/>
      <c r="HVR28" s="142"/>
      <c r="HVS28" s="142"/>
      <c r="HVT28" s="142"/>
      <c r="HVU28" s="142"/>
      <c r="HVV28" s="142"/>
      <c r="HVW28" s="142"/>
      <c r="HVX28" s="142"/>
      <c r="HVY28" s="142"/>
      <c r="HVZ28" s="142"/>
      <c r="HWA28" s="142"/>
      <c r="HWB28" s="142"/>
      <c r="HWC28" s="142"/>
      <c r="HWD28" s="142"/>
      <c r="HWE28" s="142"/>
      <c r="HWF28" s="142"/>
      <c r="HWG28" s="142"/>
      <c r="HWH28" s="142"/>
      <c r="HWI28" s="142"/>
      <c r="HWJ28" s="142"/>
      <c r="HWK28" s="142"/>
      <c r="HWL28" s="142"/>
      <c r="HWM28" s="142"/>
      <c r="HWN28" s="142"/>
      <c r="HWO28" s="142"/>
      <c r="HWP28" s="142"/>
      <c r="HWQ28" s="142"/>
      <c r="HWR28" s="142"/>
      <c r="HWS28" s="142"/>
      <c r="HWT28" s="142"/>
      <c r="HWU28" s="142"/>
      <c r="HWV28" s="142"/>
      <c r="HWW28" s="142"/>
      <c r="HWX28" s="142"/>
      <c r="HWY28" s="142"/>
      <c r="HWZ28" s="142"/>
      <c r="HXA28" s="142"/>
      <c r="HXB28" s="142"/>
      <c r="HXC28" s="142"/>
      <c r="HXD28" s="142"/>
      <c r="HXE28" s="142"/>
      <c r="HXF28" s="142"/>
      <c r="HXG28" s="142"/>
      <c r="HXH28" s="142"/>
      <c r="HXI28" s="142"/>
      <c r="HXJ28" s="142"/>
      <c r="HXK28" s="142"/>
      <c r="HXL28" s="142"/>
      <c r="HXM28" s="142"/>
      <c r="HXN28" s="142"/>
      <c r="HXO28" s="142"/>
      <c r="HXP28" s="142"/>
      <c r="HXQ28" s="142"/>
      <c r="HXR28" s="142"/>
      <c r="HXS28" s="142"/>
      <c r="HXT28" s="142"/>
      <c r="HXU28" s="142"/>
      <c r="HXV28" s="142"/>
      <c r="HXW28" s="142"/>
      <c r="HXX28" s="142"/>
      <c r="HXY28" s="142"/>
      <c r="HXZ28" s="142"/>
      <c r="HYA28" s="142"/>
      <c r="HYB28" s="142"/>
      <c r="HYC28" s="142"/>
      <c r="HYD28" s="142"/>
      <c r="HYE28" s="142"/>
      <c r="HYF28" s="142"/>
      <c r="HYG28" s="142"/>
      <c r="HYH28" s="142"/>
      <c r="HYI28" s="142"/>
      <c r="HYJ28" s="142"/>
      <c r="HYK28" s="142"/>
      <c r="HYL28" s="142"/>
      <c r="HYM28" s="142"/>
      <c r="HYN28" s="142"/>
      <c r="HYO28" s="142"/>
      <c r="HYP28" s="142"/>
      <c r="HYQ28" s="142"/>
      <c r="HYR28" s="142"/>
      <c r="HYS28" s="142"/>
      <c r="HYT28" s="142"/>
      <c r="HYU28" s="142"/>
      <c r="HYV28" s="142"/>
      <c r="HYW28" s="142"/>
      <c r="HYX28" s="142"/>
      <c r="HYY28" s="142"/>
      <c r="HYZ28" s="142"/>
      <c r="HZA28" s="142"/>
      <c r="HZB28" s="142"/>
      <c r="HZC28" s="142"/>
      <c r="HZD28" s="142"/>
      <c r="HZE28" s="142"/>
      <c r="HZF28" s="142"/>
      <c r="HZG28" s="142"/>
      <c r="HZH28" s="142"/>
      <c r="HZI28" s="142"/>
      <c r="HZJ28" s="142"/>
      <c r="HZK28" s="142"/>
      <c r="HZL28" s="142"/>
      <c r="HZM28" s="142"/>
      <c r="HZN28" s="142"/>
      <c r="HZO28" s="142"/>
      <c r="HZP28" s="142"/>
      <c r="HZQ28" s="142"/>
      <c r="HZR28" s="142"/>
      <c r="HZS28" s="142"/>
      <c r="HZT28" s="142"/>
      <c r="HZU28" s="142"/>
      <c r="HZV28" s="142"/>
      <c r="HZW28" s="142"/>
      <c r="HZX28" s="142"/>
      <c r="HZY28" s="142"/>
      <c r="HZZ28" s="142"/>
      <c r="IAA28" s="142"/>
      <c r="IAB28" s="142"/>
      <c r="IAC28" s="142"/>
      <c r="IAD28" s="142"/>
      <c r="IAE28" s="142"/>
      <c r="IAF28" s="142"/>
      <c r="IAG28" s="142"/>
      <c r="IAH28" s="142"/>
      <c r="IAI28" s="142"/>
      <c r="IAJ28" s="142"/>
      <c r="IAK28" s="142"/>
      <c r="IAL28" s="142"/>
      <c r="IAM28" s="142"/>
      <c r="IAN28" s="142"/>
      <c r="IAO28" s="142"/>
      <c r="IAP28" s="142"/>
      <c r="IAQ28" s="142"/>
      <c r="IAR28" s="142"/>
      <c r="IAS28" s="142"/>
      <c r="IAT28" s="142"/>
      <c r="IAU28" s="142"/>
      <c r="IAV28" s="142"/>
      <c r="IAW28" s="142"/>
      <c r="IAX28" s="142"/>
      <c r="IAY28" s="142"/>
      <c r="IAZ28" s="142"/>
      <c r="IBA28" s="142"/>
      <c r="IBB28" s="142"/>
      <c r="IBC28" s="142"/>
      <c r="IBD28" s="142"/>
      <c r="IBE28" s="142"/>
      <c r="IBF28" s="142"/>
      <c r="IBG28" s="142"/>
      <c r="IBH28" s="142"/>
      <c r="IBI28" s="142"/>
      <c r="IBJ28" s="142"/>
      <c r="IBK28" s="142"/>
      <c r="IBL28" s="142"/>
      <c r="IBM28" s="142"/>
      <c r="IBN28" s="142"/>
      <c r="IBO28" s="142"/>
      <c r="IBP28" s="142"/>
      <c r="IBQ28" s="142"/>
      <c r="IBR28" s="142"/>
      <c r="IBS28" s="142"/>
      <c r="IBT28" s="142"/>
      <c r="IBU28" s="142"/>
      <c r="IBV28" s="142"/>
      <c r="IBW28" s="142"/>
      <c r="IBX28" s="142"/>
      <c r="IBY28" s="142"/>
      <c r="IBZ28" s="142"/>
      <c r="ICA28" s="142"/>
      <c r="ICB28" s="142"/>
      <c r="ICC28" s="142"/>
      <c r="ICD28" s="142"/>
      <c r="ICE28" s="142"/>
      <c r="ICF28" s="142"/>
      <c r="ICG28" s="142"/>
      <c r="ICH28" s="142"/>
      <c r="ICI28" s="142"/>
      <c r="ICJ28" s="142"/>
      <c r="ICK28" s="142"/>
      <c r="ICL28" s="142"/>
      <c r="ICM28" s="142"/>
      <c r="ICN28" s="142"/>
      <c r="ICO28" s="142"/>
      <c r="ICP28" s="142"/>
      <c r="ICQ28" s="142"/>
      <c r="ICR28" s="142"/>
      <c r="ICS28" s="142"/>
      <c r="ICT28" s="142"/>
      <c r="ICU28" s="142"/>
      <c r="ICV28" s="142"/>
      <c r="ICW28" s="142"/>
      <c r="ICX28" s="142"/>
      <c r="ICY28" s="142"/>
      <c r="ICZ28" s="142"/>
      <c r="IDA28" s="142"/>
      <c r="IDB28" s="142"/>
      <c r="IDC28" s="142"/>
      <c r="IDD28" s="142"/>
      <c r="IDE28" s="142"/>
      <c r="IDF28" s="142"/>
      <c r="IDG28" s="142"/>
      <c r="IDH28" s="142"/>
      <c r="IDI28" s="142"/>
      <c r="IDJ28" s="142"/>
      <c r="IDK28" s="142"/>
      <c r="IDL28" s="142"/>
      <c r="IDM28" s="142"/>
      <c r="IDN28" s="142"/>
      <c r="IDO28" s="142"/>
      <c r="IDP28" s="142"/>
      <c r="IDQ28" s="142"/>
      <c r="IDR28" s="142"/>
      <c r="IDS28" s="142"/>
      <c r="IDT28" s="142"/>
      <c r="IDU28" s="142"/>
      <c r="IDV28" s="142"/>
      <c r="IDW28" s="142"/>
      <c r="IDX28" s="142"/>
      <c r="IDY28" s="142"/>
      <c r="IDZ28" s="142"/>
      <c r="IEA28" s="142"/>
      <c r="IEB28" s="142"/>
      <c r="IEC28" s="142"/>
      <c r="IED28" s="142"/>
      <c r="IEE28" s="142"/>
      <c r="IEF28" s="142"/>
      <c r="IEG28" s="142"/>
      <c r="IEH28" s="142"/>
      <c r="IEI28" s="142"/>
      <c r="IEJ28" s="142"/>
      <c r="IEK28" s="142"/>
      <c r="IEL28" s="142"/>
      <c r="IEM28" s="142"/>
      <c r="IEN28" s="142"/>
      <c r="IEO28" s="142"/>
      <c r="IEP28" s="142"/>
      <c r="IEQ28" s="142"/>
      <c r="IER28" s="142"/>
      <c r="IES28" s="142"/>
      <c r="IET28" s="142"/>
      <c r="IEU28" s="142"/>
      <c r="IEV28" s="142"/>
      <c r="IEW28" s="142"/>
      <c r="IEX28" s="142"/>
      <c r="IEY28" s="142"/>
      <c r="IEZ28" s="142"/>
      <c r="IFA28" s="142"/>
      <c r="IFB28" s="142"/>
      <c r="IFC28" s="142"/>
      <c r="IFD28" s="142"/>
      <c r="IFE28" s="142"/>
      <c r="IFF28" s="142"/>
      <c r="IFG28" s="142"/>
      <c r="IFH28" s="142"/>
      <c r="IFI28" s="142"/>
      <c r="IFJ28" s="142"/>
      <c r="IFK28" s="142"/>
      <c r="IFL28" s="142"/>
      <c r="IFM28" s="142"/>
      <c r="IFN28" s="142"/>
      <c r="IFO28" s="142"/>
      <c r="IFP28" s="142"/>
      <c r="IFQ28" s="142"/>
      <c r="IFR28" s="142"/>
      <c r="IFS28" s="142"/>
      <c r="IFT28" s="142"/>
      <c r="IFU28" s="142"/>
      <c r="IFV28" s="142"/>
      <c r="IFW28" s="142"/>
      <c r="IFX28" s="142"/>
      <c r="IFY28" s="142"/>
      <c r="IFZ28" s="142"/>
      <c r="IGA28" s="142"/>
      <c r="IGB28" s="142"/>
      <c r="IGC28" s="142"/>
      <c r="IGD28" s="142"/>
      <c r="IGE28" s="142"/>
      <c r="IGF28" s="142"/>
      <c r="IGG28" s="142"/>
      <c r="IGH28" s="142"/>
      <c r="IGI28" s="142"/>
      <c r="IGJ28" s="142"/>
      <c r="IGK28" s="142"/>
      <c r="IGL28" s="142"/>
      <c r="IGM28" s="142"/>
      <c r="IGN28" s="142"/>
      <c r="IGO28" s="142"/>
      <c r="IGP28" s="142"/>
      <c r="IGQ28" s="142"/>
      <c r="IGR28" s="142"/>
      <c r="IGS28" s="142"/>
      <c r="IGT28" s="142"/>
      <c r="IGU28" s="142"/>
      <c r="IGV28" s="142"/>
      <c r="IGW28" s="142"/>
      <c r="IGX28" s="142"/>
      <c r="IGY28" s="142"/>
      <c r="IGZ28" s="142"/>
      <c r="IHA28" s="142"/>
      <c r="IHB28" s="142"/>
      <c r="IHC28" s="142"/>
      <c r="IHD28" s="142"/>
      <c r="IHE28" s="142"/>
      <c r="IHF28" s="142"/>
      <c r="IHG28" s="142"/>
      <c r="IHH28" s="142"/>
      <c r="IHI28" s="142"/>
      <c r="IHJ28" s="142"/>
      <c r="IHK28" s="142"/>
      <c r="IHL28" s="142"/>
      <c r="IHM28" s="142"/>
      <c r="IHN28" s="142"/>
      <c r="IHO28" s="142"/>
      <c r="IHP28" s="142"/>
      <c r="IHQ28" s="142"/>
      <c r="IHR28" s="142"/>
      <c r="IHS28" s="142"/>
      <c r="IHT28" s="142"/>
      <c r="IHU28" s="142"/>
      <c r="IHV28" s="142"/>
      <c r="IHW28" s="142"/>
      <c r="IHX28" s="142"/>
      <c r="IHY28" s="142"/>
      <c r="IHZ28" s="142"/>
      <c r="IIA28" s="142"/>
      <c r="IIB28" s="142"/>
      <c r="IIC28" s="142"/>
      <c r="IID28" s="142"/>
      <c r="IIE28" s="142"/>
      <c r="IIF28" s="142"/>
      <c r="IIG28" s="142"/>
      <c r="IIH28" s="142"/>
      <c r="III28" s="142"/>
      <c r="IIJ28" s="142"/>
      <c r="IIK28" s="142"/>
      <c r="IIL28" s="142"/>
      <c r="IIM28" s="142"/>
      <c r="IIN28" s="142"/>
      <c r="IIO28" s="142"/>
      <c r="IIP28" s="142"/>
      <c r="IIQ28" s="142"/>
      <c r="IIR28" s="142"/>
      <c r="IIS28" s="142"/>
      <c r="IIT28" s="142"/>
      <c r="IIU28" s="142"/>
      <c r="IIV28" s="142"/>
      <c r="IIW28" s="142"/>
      <c r="IIX28" s="142"/>
      <c r="IIY28" s="142"/>
      <c r="IIZ28" s="142"/>
      <c r="IJA28" s="142"/>
      <c r="IJB28" s="142"/>
      <c r="IJC28" s="142"/>
      <c r="IJD28" s="142"/>
      <c r="IJE28" s="142"/>
      <c r="IJF28" s="142"/>
      <c r="IJG28" s="142"/>
      <c r="IJH28" s="142"/>
      <c r="IJI28" s="142"/>
      <c r="IJJ28" s="142"/>
      <c r="IJK28" s="142"/>
      <c r="IJL28" s="142"/>
      <c r="IJM28" s="142"/>
      <c r="IJN28" s="142"/>
      <c r="IJO28" s="142"/>
      <c r="IJP28" s="142"/>
      <c r="IJQ28" s="142"/>
      <c r="IJR28" s="142"/>
      <c r="IJS28" s="142"/>
      <c r="IJT28" s="142"/>
      <c r="IJU28" s="142"/>
      <c r="IJV28" s="142"/>
      <c r="IJW28" s="142"/>
      <c r="IJX28" s="142"/>
      <c r="IJY28" s="142"/>
      <c r="IJZ28" s="142"/>
      <c r="IKA28" s="142"/>
      <c r="IKB28" s="142"/>
      <c r="IKC28" s="142"/>
      <c r="IKD28" s="142"/>
      <c r="IKE28" s="142"/>
      <c r="IKF28" s="142"/>
      <c r="IKG28" s="142"/>
      <c r="IKH28" s="142"/>
      <c r="IKI28" s="142"/>
      <c r="IKJ28" s="142"/>
      <c r="IKK28" s="142"/>
      <c r="IKL28" s="142"/>
      <c r="IKM28" s="142"/>
      <c r="IKN28" s="142"/>
      <c r="IKO28" s="142"/>
      <c r="IKP28" s="142"/>
      <c r="IKQ28" s="142"/>
      <c r="IKR28" s="142"/>
      <c r="IKS28" s="142"/>
      <c r="IKT28" s="142"/>
      <c r="IKU28" s="142"/>
      <c r="IKV28" s="142"/>
      <c r="IKW28" s="142"/>
      <c r="IKX28" s="142"/>
      <c r="IKY28" s="142"/>
      <c r="IKZ28" s="142"/>
      <c r="ILA28" s="142"/>
      <c r="ILB28" s="142"/>
      <c r="ILC28" s="142"/>
      <c r="ILD28" s="142"/>
      <c r="ILE28" s="142"/>
      <c r="ILF28" s="142"/>
      <c r="ILG28" s="142"/>
      <c r="ILH28" s="142"/>
      <c r="ILI28" s="142"/>
      <c r="ILJ28" s="142"/>
      <c r="ILK28" s="142"/>
      <c r="ILL28" s="142"/>
      <c r="ILM28" s="142"/>
      <c r="ILN28" s="142"/>
      <c r="ILO28" s="142"/>
      <c r="ILP28" s="142"/>
      <c r="ILQ28" s="142"/>
      <c r="ILR28" s="142"/>
      <c r="ILS28" s="142"/>
      <c r="ILT28" s="142"/>
      <c r="ILU28" s="142"/>
      <c r="ILV28" s="142"/>
      <c r="ILW28" s="142"/>
      <c r="ILX28" s="142"/>
      <c r="ILY28" s="142"/>
      <c r="ILZ28" s="142"/>
      <c r="IMA28" s="142"/>
      <c r="IMB28" s="142"/>
      <c r="IMC28" s="142"/>
      <c r="IMD28" s="142"/>
      <c r="IME28" s="142"/>
      <c r="IMF28" s="142"/>
      <c r="IMG28" s="142"/>
      <c r="IMH28" s="142"/>
      <c r="IMI28" s="142"/>
      <c r="IMJ28" s="142"/>
      <c r="IMK28" s="142"/>
      <c r="IML28" s="142"/>
      <c r="IMM28" s="142"/>
      <c r="IMN28" s="142"/>
      <c r="IMO28" s="142"/>
      <c r="IMP28" s="142"/>
      <c r="IMQ28" s="142"/>
      <c r="IMR28" s="142"/>
      <c r="IMS28" s="142"/>
      <c r="IMT28" s="142"/>
      <c r="IMU28" s="142"/>
      <c r="IMV28" s="142"/>
      <c r="IMW28" s="142"/>
      <c r="IMX28" s="142"/>
      <c r="IMY28" s="142"/>
      <c r="IMZ28" s="142"/>
      <c r="INA28" s="142"/>
      <c r="INB28" s="142"/>
      <c r="INC28" s="142"/>
      <c r="IND28" s="142"/>
      <c r="INE28" s="142"/>
      <c r="INF28" s="142"/>
      <c r="ING28" s="142"/>
      <c r="INH28" s="142"/>
      <c r="INI28" s="142"/>
      <c r="INJ28" s="142"/>
      <c r="INK28" s="142"/>
      <c r="INL28" s="142"/>
      <c r="INM28" s="142"/>
      <c r="INN28" s="142"/>
      <c r="INO28" s="142"/>
      <c r="INP28" s="142"/>
      <c r="INQ28" s="142"/>
      <c r="INR28" s="142"/>
      <c r="INS28" s="142"/>
      <c r="INT28" s="142"/>
      <c r="INU28" s="142"/>
      <c r="INV28" s="142"/>
      <c r="INW28" s="142"/>
      <c r="INX28" s="142"/>
      <c r="INY28" s="142"/>
      <c r="INZ28" s="142"/>
      <c r="IOA28" s="142"/>
      <c r="IOB28" s="142"/>
      <c r="IOC28" s="142"/>
      <c r="IOD28" s="142"/>
      <c r="IOE28" s="142"/>
      <c r="IOF28" s="142"/>
      <c r="IOG28" s="142"/>
      <c r="IOH28" s="142"/>
      <c r="IOI28" s="142"/>
      <c r="IOJ28" s="142"/>
      <c r="IOK28" s="142"/>
      <c r="IOL28" s="142"/>
      <c r="IOM28" s="142"/>
      <c r="ION28" s="142"/>
      <c r="IOO28" s="142"/>
      <c r="IOP28" s="142"/>
      <c r="IOQ28" s="142"/>
      <c r="IOR28" s="142"/>
      <c r="IOS28" s="142"/>
      <c r="IOT28" s="142"/>
      <c r="IOU28" s="142"/>
      <c r="IOV28" s="142"/>
      <c r="IOW28" s="142"/>
      <c r="IOX28" s="142"/>
      <c r="IOY28" s="142"/>
      <c r="IOZ28" s="142"/>
      <c r="IPA28" s="142"/>
      <c r="IPB28" s="142"/>
      <c r="IPC28" s="142"/>
      <c r="IPD28" s="142"/>
      <c r="IPE28" s="142"/>
      <c r="IPF28" s="142"/>
      <c r="IPG28" s="142"/>
      <c r="IPH28" s="142"/>
      <c r="IPI28" s="142"/>
      <c r="IPJ28" s="142"/>
      <c r="IPK28" s="142"/>
      <c r="IPL28" s="142"/>
      <c r="IPM28" s="142"/>
      <c r="IPN28" s="142"/>
      <c r="IPO28" s="142"/>
      <c r="IPP28" s="142"/>
      <c r="IPQ28" s="142"/>
      <c r="IPR28" s="142"/>
      <c r="IPS28" s="142"/>
      <c r="IPT28" s="142"/>
      <c r="IPU28" s="142"/>
      <c r="IPV28" s="142"/>
      <c r="IPW28" s="142"/>
      <c r="IPX28" s="142"/>
      <c r="IPY28" s="142"/>
      <c r="IPZ28" s="142"/>
      <c r="IQA28" s="142"/>
      <c r="IQB28" s="142"/>
      <c r="IQC28" s="142"/>
      <c r="IQD28" s="142"/>
      <c r="IQE28" s="142"/>
      <c r="IQF28" s="142"/>
      <c r="IQG28" s="142"/>
      <c r="IQH28" s="142"/>
      <c r="IQI28" s="142"/>
      <c r="IQJ28" s="142"/>
      <c r="IQK28" s="142"/>
      <c r="IQL28" s="142"/>
      <c r="IQM28" s="142"/>
      <c r="IQN28" s="142"/>
      <c r="IQO28" s="142"/>
      <c r="IQP28" s="142"/>
      <c r="IQQ28" s="142"/>
      <c r="IQR28" s="142"/>
      <c r="IQS28" s="142"/>
      <c r="IQT28" s="142"/>
      <c r="IQU28" s="142"/>
      <c r="IQV28" s="142"/>
      <c r="IQW28" s="142"/>
      <c r="IQX28" s="142"/>
      <c r="IQY28" s="142"/>
      <c r="IQZ28" s="142"/>
      <c r="IRA28" s="142"/>
      <c r="IRB28" s="142"/>
      <c r="IRC28" s="142"/>
      <c r="IRD28" s="142"/>
      <c r="IRE28" s="142"/>
      <c r="IRF28" s="142"/>
      <c r="IRG28" s="142"/>
      <c r="IRH28" s="142"/>
      <c r="IRI28" s="142"/>
      <c r="IRJ28" s="142"/>
      <c r="IRK28" s="142"/>
      <c r="IRL28" s="142"/>
      <c r="IRM28" s="142"/>
      <c r="IRN28" s="142"/>
      <c r="IRO28" s="142"/>
      <c r="IRP28" s="142"/>
      <c r="IRQ28" s="142"/>
      <c r="IRR28" s="142"/>
      <c r="IRS28" s="142"/>
      <c r="IRT28" s="142"/>
      <c r="IRU28" s="142"/>
      <c r="IRV28" s="142"/>
      <c r="IRW28" s="142"/>
      <c r="IRX28" s="142"/>
      <c r="IRY28" s="142"/>
      <c r="IRZ28" s="142"/>
      <c r="ISA28" s="142"/>
      <c r="ISB28" s="142"/>
      <c r="ISC28" s="142"/>
      <c r="ISD28" s="142"/>
      <c r="ISE28" s="142"/>
      <c r="ISF28" s="142"/>
      <c r="ISG28" s="142"/>
      <c r="ISH28" s="142"/>
      <c r="ISI28" s="142"/>
      <c r="ISJ28" s="142"/>
      <c r="ISK28" s="142"/>
      <c r="ISL28" s="142"/>
      <c r="ISM28" s="142"/>
      <c r="ISN28" s="142"/>
      <c r="ISO28" s="142"/>
      <c r="ISP28" s="142"/>
      <c r="ISQ28" s="142"/>
      <c r="ISR28" s="142"/>
      <c r="ISS28" s="142"/>
      <c r="IST28" s="142"/>
      <c r="ISU28" s="142"/>
      <c r="ISV28" s="142"/>
      <c r="ISW28" s="142"/>
      <c r="ISX28" s="142"/>
      <c r="ISY28" s="142"/>
      <c r="ISZ28" s="142"/>
      <c r="ITA28" s="142"/>
      <c r="ITB28" s="142"/>
      <c r="ITC28" s="142"/>
      <c r="ITD28" s="142"/>
      <c r="ITE28" s="142"/>
      <c r="ITF28" s="142"/>
      <c r="ITG28" s="142"/>
      <c r="ITH28" s="142"/>
      <c r="ITI28" s="142"/>
      <c r="ITJ28" s="142"/>
      <c r="ITK28" s="142"/>
      <c r="ITL28" s="142"/>
      <c r="ITM28" s="142"/>
      <c r="ITN28" s="142"/>
      <c r="ITO28" s="142"/>
      <c r="ITP28" s="142"/>
      <c r="ITQ28" s="142"/>
      <c r="ITR28" s="142"/>
      <c r="ITS28" s="142"/>
      <c r="ITT28" s="142"/>
      <c r="ITU28" s="142"/>
      <c r="ITV28" s="142"/>
      <c r="ITW28" s="142"/>
      <c r="ITX28" s="142"/>
      <c r="ITY28" s="142"/>
      <c r="ITZ28" s="142"/>
      <c r="IUA28" s="142"/>
      <c r="IUB28" s="142"/>
      <c r="IUC28" s="142"/>
      <c r="IUD28" s="142"/>
      <c r="IUE28" s="142"/>
      <c r="IUF28" s="142"/>
      <c r="IUG28" s="142"/>
      <c r="IUH28" s="142"/>
      <c r="IUI28" s="142"/>
      <c r="IUJ28" s="142"/>
      <c r="IUK28" s="142"/>
      <c r="IUL28" s="142"/>
      <c r="IUM28" s="142"/>
      <c r="IUN28" s="142"/>
      <c r="IUO28" s="142"/>
      <c r="IUP28" s="142"/>
      <c r="IUQ28" s="142"/>
      <c r="IUR28" s="142"/>
      <c r="IUS28" s="142"/>
      <c r="IUT28" s="142"/>
      <c r="IUU28" s="142"/>
      <c r="IUV28" s="142"/>
      <c r="IUW28" s="142"/>
      <c r="IUX28" s="142"/>
      <c r="IUY28" s="142"/>
      <c r="IUZ28" s="142"/>
      <c r="IVA28" s="142"/>
      <c r="IVB28" s="142"/>
      <c r="IVC28" s="142"/>
      <c r="IVD28" s="142"/>
      <c r="IVE28" s="142"/>
      <c r="IVF28" s="142"/>
      <c r="IVG28" s="142"/>
      <c r="IVH28" s="142"/>
      <c r="IVI28" s="142"/>
      <c r="IVJ28" s="142"/>
      <c r="IVK28" s="142"/>
      <c r="IVL28" s="142"/>
      <c r="IVM28" s="142"/>
      <c r="IVN28" s="142"/>
      <c r="IVO28" s="142"/>
      <c r="IVP28" s="142"/>
      <c r="IVQ28" s="142"/>
      <c r="IVR28" s="142"/>
      <c r="IVS28" s="142"/>
      <c r="IVT28" s="142"/>
      <c r="IVU28" s="142"/>
      <c r="IVV28" s="142"/>
      <c r="IVW28" s="142"/>
      <c r="IVX28" s="142"/>
      <c r="IVY28" s="142"/>
      <c r="IVZ28" s="142"/>
      <c r="IWA28" s="142"/>
      <c r="IWB28" s="142"/>
      <c r="IWC28" s="142"/>
      <c r="IWD28" s="142"/>
      <c r="IWE28" s="142"/>
      <c r="IWF28" s="142"/>
      <c r="IWG28" s="142"/>
      <c r="IWH28" s="142"/>
      <c r="IWI28" s="142"/>
      <c r="IWJ28" s="142"/>
      <c r="IWK28" s="142"/>
      <c r="IWL28" s="142"/>
      <c r="IWM28" s="142"/>
      <c r="IWN28" s="142"/>
      <c r="IWO28" s="142"/>
      <c r="IWP28" s="142"/>
      <c r="IWQ28" s="142"/>
      <c r="IWR28" s="142"/>
      <c r="IWS28" s="142"/>
      <c r="IWT28" s="142"/>
      <c r="IWU28" s="142"/>
      <c r="IWV28" s="142"/>
      <c r="IWW28" s="142"/>
      <c r="IWX28" s="142"/>
      <c r="IWY28" s="142"/>
      <c r="IWZ28" s="142"/>
      <c r="IXA28" s="142"/>
      <c r="IXB28" s="142"/>
      <c r="IXC28" s="142"/>
      <c r="IXD28" s="142"/>
      <c r="IXE28" s="142"/>
      <c r="IXF28" s="142"/>
      <c r="IXG28" s="142"/>
      <c r="IXH28" s="142"/>
      <c r="IXI28" s="142"/>
      <c r="IXJ28" s="142"/>
      <c r="IXK28" s="142"/>
      <c r="IXL28" s="142"/>
      <c r="IXM28" s="142"/>
      <c r="IXN28" s="142"/>
      <c r="IXO28" s="142"/>
      <c r="IXP28" s="142"/>
      <c r="IXQ28" s="142"/>
      <c r="IXR28" s="142"/>
      <c r="IXS28" s="142"/>
      <c r="IXT28" s="142"/>
      <c r="IXU28" s="142"/>
      <c r="IXV28" s="142"/>
      <c r="IXW28" s="142"/>
      <c r="IXX28" s="142"/>
      <c r="IXY28" s="142"/>
      <c r="IXZ28" s="142"/>
      <c r="IYA28" s="142"/>
      <c r="IYB28" s="142"/>
      <c r="IYC28" s="142"/>
      <c r="IYD28" s="142"/>
      <c r="IYE28" s="142"/>
      <c r="IYF28" s="142"/>
      <c r="IYG28" s="142"/>
      <c r="IYH28" s="142"/>
      <c r="IYI28" s="142"/>
      <c r="IYJ28" s="142"/>
      <c r="IYK28" s="142"/>
      <c r="IYL28" s="142"/>
      <c r="IYM28" s="142"/>
      <c r="IYN28" s="142"/>
      <c r="IYO28" s="142"/>
      <c r="IYP28" s="142"/>
      <c r="IYQ28" s="142"/>
      <c r="IYR28" s="142"/>
      <c r="IYS28" s="142"/>
      <c r="IYT28" s="142"/>
      <c r="IYU28" s="142"/>
      <c r="IYV28" s="142"/>
      <c r="IYW28" s="142"/>
      <c r="IYX28" s="142"/>
      <c r="IYY28" s="142"/>
      <c r="IYZ28" s="142"/>
      <c r="IZA28" s="142"/>
      <c r="IZB28" s="142"/>
      <c r="IZC28" s="142"/>
      <c r="IZD28" s="142"/>
      <c r="IZE28" s="142"/>
      <c r="IZF28" s="142"/>
      <c r="IZG28" s="142"/>
      <c r="IZH28" s="142"/>
      <c r="IZI28" s="142"/>
      <c r="IZJ28" s="142"/>
      <c r="IZK28" s="142"/>
      <c r="IZL28" s="142"/>
      <c r="IZM28" s="142"/>
      <c r="IZN28" s="142"/>
      <c r="IZO28" s="142"/>
      <c r="IZP28" s="142"/>
      <c r="IZQ28" s="142"/>
      <c r="IZR28" s="142"/>
      <c r="IZS28" s="142"/>
      <c r="IZT28" s="142"/>
      <c r="IZU28" s="142"/>
      <c r="IZV28" s="142"/>
      <c r="IZW28" s="142"/>
      <c r="IZX28" s="142"/>
      <c r="IZY28" s="142"/>
      <c r="IZZ28" s="142"/>
      <c r="JAA28" s="142"/>
      <c r="JAB28" s="142"/>
      <c r="JAC28" s="142"/>
      <c r="JAD28" s="142"/>
      <c r="JAE28" s="142"/>
      <c r="JAF28" s="142"/>
      <c r="JAG28" s="142"/>
      <c r="JAH28" s="142"/>
      <c r="JAI28" s="142"/>
      <c r="JAJ28" s="142"/>
      <c r="JAK28" s="142"/>
      <c r="JAL28" s="142"/>
      <c r="JAM28" s="142"/>
      <c r="JAN28" s="142"/>
      <c r="JAO28" s="142"/>
      <c r="JAP28" s="142"/>
      <c r="JAQ28" s="142"/>
      <c r="JAR28" s="142"/>
      <c r="JAS28" s="142"/>
      <c r="JAT28" s="142"/>
      <c r="JAU28" s="142"/>
      <c r="JAV28" s="142"/>
      <c r="JAW28" s="142"/>
      <c r="JAX28" s="142"/>
      <c r="JAY28" s="142"/>
      <c r="JAZ28" s="142"/>
      <c r="JBA28" s="142"/>
      <c r="JBB28" s="142"/>
      <c r="JBC28" s="142"/>
      <c r="JBD28" s="142"/>
      <c r="JBE28" s="142"/>
      <c r="JBF28" s="142"/>
      <c r="JBG28" s="142"/>
      <c r="JBH28" s="142"/>
      <c r="JBI28" s="142"/>
      <c r="JBJ28" s="142"/>
      <c r="JBK28" s="142"/>
      <c r="JBL28" s="142"/>
      <c r="JBM28" s="142"/>
      <c r="JBN28" s="142"/>
      <c r="JBO28" s="142"/>
      <c r="JBP28" s="142"/>
      <c r="JBQ28" s="142"/>
      <c r="JBR28" s="142"/>
      <c r="JBS28" s="142"/>
      <c r="JBT28" s="142"/>
      <c r="JBU28" s="142"/>
      <c r="JBV28" s="142"/>
      <c r="JBW28" s="142"/>
      <c r="JBX28" s="142"/>
      <c r="JBY28" s="142"/>
      <c r="JBZ28" s="142"/>
      <c r="JCA28" s="142"/>
      <c r="JCB28" s="142"/>
      <c r="JCC28" s="142"/>
      <c r="JCD28" s="142"/>
      <c r="JCE28" s="142"/>
      <c r="JCF28" s="142"/>
      <c r="JCG28" s="142"/>
      <c r="JCH28" s="142"/>
      <c r="JCI28" s="142"/>
      <c r="JCJ28" s="142"/>
      <c r="JCK28" s="142"/>
      <c r="JCL28" s="142"/>
      <c r="JCM28" s="142"/>
      <c r="JCN28" s="142"/>
      <c r="JCO28" s="142"/>
      <c r="JCP28" s="142"/>
      <c r="JCQ28" s="142"/>
      <c r="JCR28" s="142"/>
      <c r="JCS28" s="142"/>
      <c r="JCT28" s="142"/>
      <c r="JCU28" s="142"/>
      <c r="JCV28" s="142"/>
      <c r="JCW28" s="142"/>
      <c r="JCX28" s="142"/>
      <c r="JCY28" s="142"/>
      <c r="JCZ28" s="142"/>
      <c r="JDA28" s="142"/>
      <c r="JDB28" s="142"/>
      <c r="JDC28" s="142"/>
      <c r="JDD28" s="142"/>
      <c r="JDE28" s="142"/>
      <c r="JDF28" s="142"/>
      <c r="JDG28" s="142"/>
      <c r="JDH28" s="142"/>
      <c r="JDI28" s="142"/>
      <c r="JDJ28" s="142"/>
      <c r="JDK28" s="142"/>
      <c r="JDL28" s="142"/>
      <c r="JDM28" s="142"/>
      <c r="JDN28" s="142"/>
      <c r="JDO28" s="142"/>
      <c r="JDP28" s="142"/>
      <c r="JDQ28" s="142"/>
      <c r="JDR28" s="142"/>
      <c r="JDS28" s="142"/>
      <c r="JDT28" s="142"/>
      <c r="JDU28" s="142"/>
      <c r="JDV28" s="142"/>
      <c r="JDW28" s="142"/>
      <c r="JDX28" s="142"/>
      <c r="JDY28" s="142"/>
      <c r="JDZ28" s="142"/>
      <c r="JEA28" s="142"/>
      <c r="JEB28" s="142"/>
      <c r="JEC28" s="142"/>
      <c r="JED28" s="142"/>
      <c r="JEE28" s="142"/>
      <c r="JEF28" s="142"/>
      <c r="JEG28" s="142"/>
      <c r="JEH28" s="142"/>
      <c r="JEI28" s="142"/>
      <c r="JEJ28" s="142"/>
      <c r="JEK28" s="142"/>
      <c r="JEL28" s="142"/>
      <c r="JEM28" s="142"/>
      <c r="JEN28" s="142"/>
      <c r="JEO28" s="142"/>
      <c r="JEP28" s="142"/>
      <c r="JEQ28" s="142"/>
      <c r="JER28" s="142"/>
      <c r="JES28" s="142"/>
      <c r="JET28" s="142"/>
      <c r="JEU28" s="142"/>
      <c r="JEV28" s="142"/>
      <c r="JEW28" s="142"/>
      <c r="JEX28" s="142"/>
      <c r="JEY28" s="142"/>
      <c r="JEZ28" s="142"/>
      <c r="JFA28" s="142"/>
      <c r="JFB28" s="142"/>
      <c r="JFC28" s="142"/>
      <c r="JFD28" s="142"/>
      <c r="JFE28" s="142"/>
      <c r="JFF28" s="142"/>
      <c r="JFG28" s="142"/>
      <c r="JFH28" s="142"/>
      <c r="JFI28" s="142"/>
      <c r="JFJ28" s="142"/>
      <c r="JFK28" s="142"/>
      <c r="JFL28" s="142"/>
      <c r="JFM28" s="142"/>
      <c r="JFN28" s="142"/>
      <c r="JFO28" s="142"/>
      <c r="JFP28" s="142"/>
      <c r="JFQ28" s="142"/>
      <c r="JFR28" s="142"/>
      <c r="JFS28" s="142"/>
      <c r="JFT28" s="142"/>
      <c r="JFU28" s="142"/>
      <c r="JFV28" s="142"/>
      <c r="JFW28" s="142"/>
      <c r="JFX28" s="142"/>
      <c r="JFY28" s="142"/>
      <c r="JFZ28" s="142"/>
      <c r="JGA28" s="142"/>
      <c r="JGB28" s="142"/>
      <c r="JGC28" s="142"/>
      <c r="JGD28" s="142"/>
      <c r="JGE28" s="142"/>
      <c r="JGF28" s="142"/>
      <c r="JGG28" s="142"/>
      <c r="JGH28" s="142"/>
      <c r="JGI28" s="142"/>
      <c r="JGJ28" s="142"/>
      <c r="JGK28" s="142"/>
      <c r="JGL28" s="142"/>
      <c r="JGM28" s="142"/>
      <c r="JGN28" s="142"/>
      <c r="JGO28" s="142"/>
      <c r="JGP28" s="142"/>
      <c r="JGQ28" s="142"/>
      <c r="JGR28" s="142"/>
      <c r="JGS28" s="142"/>
      <c r="JGT28" s="142"/>
      <c r="JGU28" s="142"/>
      <c r="JGV28" s="142"/>
      <c r="JGW28" s="142"/>
      <c r="JGX28" s="142"/>
      <c r="JGY28" s="142"/>
      <c r="JGZ28" s="142"/>
      <c r="JHA28" s="142"/>
      <c r="JHB28" s="142"/>
      <c r="JHC28" s="142"/>
      <c r="JHD28" s="142"/>
      <c r="JHE28" s="142"/>
      <c r="JHF28" s="142"/>
      <c r="JHG28" s="142"/>
      <c r="JHH28" s="142"/>
      <c r="JHI28" s="142"/>
      <c r="JHJ28" s="142"/>
      <c r="JHK28" s="142"/>
      <c r="JHL28" s="142"/>
      <c r="JHM28" s="142"/>
      <c r="JHN28" s="142"/>
      <c r="JHO28" s="142"/>
      <c r="JHP28" s="142"/>
      <c r="JHQ28" s="142"/>
      <c r="JHR28" s="142"/>
      <c r="JHS28" s="142"/>
      <c r="JHT28" s="142"/>
      <c r="JHU28" s="142"/>
      <c r="JHV28" s="142"/>
      <c r="JHW28" s="142"/>
      <c r="JHX28" s="142"/>
      <c r="JHY28" s="142"/>
      <c r="JHZ28" s="142"/>
      <c r="JIA28" s="142"/>
      <c r="JIB28" s="142"/>
      <c r="JIC28" s="142"/>
      <c r="JID28" s="142"/>
      <c r="JIE28" s="142"/>
      <c r="JIF28" s="142"/>
      <c r="JIG28" s="142"/>
      <c r="JIH28" s="142"/>
      <c r="JII28" s="142"/>
      <c r="JIJ28" s="142"/>
      <c r="JIK28" s="142"/>
      <c r="JIL28" s="142"/>
      <c r="JIM28" s="142"/>
      <c r="JIN28" s="142"/>
      <c r="JIO28" s="142"/>
      <c r="JIP28" s="142"/>
      <c r="JIQ28" s="142"/>
      <c r="JIR28" s="142"/>
      <c r="JIS28" s="142"/>
      <c r="JIT28" s="142"/>
      <c r="JIU28" s="142"/>
      <c r="JIV28" s="142"/>
      <c r="JIW28" s="142"/>
      <c r="JIX28" s="142"/>
      <c r="JIY28" s="142"/>
      <c r="JIZ28" s="142"/>
      <c r="JJA28" s="142"/>
      <c r="JJB28" s="142"/>
      <c r="JJC28" s="142"/>
      <c r="JJD28" s="142"/>
      <c r="JJE28" s="142"/>
      <c r="JJF28" s="142"/>
      <c r="JJG28" s="142"/>
      <c r="JJH28" s="142"/>
      <c r="JJI28" s="142"/>
      <c r="JJJ28" s="142"/>
      <c r="JJK28" s="142"/>
      <c r="JJL28" s="142"/>
      <c r="JJM28" s="142"/>
      <c r="JJN28" s="142"/>
      <c r="JJO28" s="142"/>
      <c r="JJP28" s="142"/>
      <c r="JJQ28" s="142"/>
      <c r="JJR28" s="142"/>
      <c r="JJS28" s="142"/>
      <c r="JJT28" s="142"/>
      <c r="JJU28" s="142"/>
      <c r="JJV28" s="142"/>
      <c r="JJW28" s="142"/>
      <c r="JJX28" s="142"/>
      <c r="JJY28" s="142"/>
      <c r="JJZ28" s="142"/>
      <c r="JKA28" s="142"/>
      <c r="JKB28" s="142"/>
      <c r="JKC28" s="142"/>
      <c r="JKD28" s="142"/>
      <c r="JKE28" s="142"/>
      <c r="JKF28" s="142"/>
      <c r="JKG28" s="142"/>
      <c r="JKH28" s="142"/>
      <c r="JKI28" s="142"/>
      <c r="JKJ28" s="142"/>
      <c r="JKK28" s="142"/>
      <c r="JKL28" s="142"/>
      <c r="JKM28" s="142"/>
      <c r="JKN28" s="142"/>
      <c r="JKO28" s="142"/>
      <c r="JKP28" s="142"/>
      <c r="JKQ28" s="142"/>
      <c r="JKR28" s="142"/>
      <c r="JKS28" s="142"/>
      <c r="JKT28" s="142"/>
      <c r="JKU28" s="142"/>
      <c r="JKV28" s="142"/>
      <c r="JKW28" s="142"/>
      <c r="JKX28" s="142"/>
      <c r="JKY28" s="142"/>
      <c r="JKZ28" s="142"/>
      <c r="JLA28" s="142"/>
      <c r="JLB28" s="142"/>
      <c r="JLC28" s="142"/>
      <c r="JLD28" s="142"/>
      <c r="JLE28" s="142"/>
      <c r="JLF28" s="142"/>
      <c r="JLG28" s="142"/>
      <c r="JLH28" s="142"/>
      <c r="JLI28" s="142"/>
      <c r="JLJ28" s="142"/>
      <c r="JLK28" s="142"/>
      <c r="JLL28" s="142"/>
      <c r="JLM28" s="142"/>
      <c r="JLN28" s="142"/>
      <c r="JLO28" s="142"/>
      <c r="JLP28" s="142"/>
      <c r="JLQ28" s="142"/>
      <c r="JLR28" s="142"/>
      <c r="JLS28" s="142"/>
      <c r="JLT28" s="142"/>
      <c r="JLU28" s="142"/>
      <c r="JLV28" s="142"/>
      <c r="JLW28" s="142"/>
      <c r="JLX28" s="142"/>
      <c r="JLY28" s="142"/>
      <c r="JLZ28" s="142"/>
      <c r="JMA28" s="142"/>
      <c r="JMB28" s="142"/>
      <c r="JMC28" s="142"/>
      <c r="JMD28" s="142"/>
      <c r="JME28" s="142"/>
      <c r="JMF28" s="142"/>
      <c r="JMG28" s="142"/>
      <c r="JMH28" s="142"/>
      <c r="JMI28" s="142"/>
      <c r="JMJ28" s="142"/>
      <c r="JMK28" s="142"/>
      <c r="JML28" s="142"/>
      <c r="JMM28" s="142"/>
      <c r="JMN28" s="142"/>
      <c r="JMO28" s="142"/>
      <c r="JMP28" s="142"/>
      <c r="JMQ28" s="142"/>
      <c r="JMR28" s="142"/>
      <c r="JMS28" s="142"/>
      <c r="JMT28" s="142"/>
      <c r="JMU28" s="142"/>
      <c r="JMV28" s="142"/>
      <c r="JMW28" s="142"/>
      <c r="JMX28" s="142"/>
      <c r="JMY28" s="142"/>
      <c r="JMZ28" s="142"/>
      <c r="JNA28" s="142"/>
      <c r="JNB28" s="142"/>
      <c r="JNC28" s="142"/>
      <c r="JND28" s="142"/>
      <c r="JNE28" s="142"/>
      <c r="JNF28" s="142"/>
      <c r="JNG28" s="142"/>
      <c r="JNH28" s="142"/>
      <c r="JNI28" s="142"/>
      <c r="JNJ28" s="142"/>
      <c r="JNK28" s="142"/>
      <c r="JNL28" s="142"/>
      <c r="JNM28" s="142"/>
      <c r="JNN28" s="142"/>
      <c r="JNO28" s="142"/>
      <c r="JNP28" s="142"/>
      <c r="JNQ28" s="142"/>
      <c r="JNR28" s="142"/>
      <c r="JNS28" s="142"/>
      <c r="JNT28" s="142"/>
      <c r="JNU28" s="142"/>
      <c r="JNV28" s="142"/>
      <c r="JNW28" s="142"/>
      <c r="JNX28" s="142"/>
      <c r="JNY28" s="142"/>
      <c r="JNZ28" s="142"/>
      <c r="JOA28" s="142"/>
      <c r="JOB28" s="142"/>
      <c r="JOC28" s="142"/>
      <c r="JOD28" s="142"/>
      <c r="JOE28" s="142"/>
      <c r="JOF28" s="142"/>
      <c r="JOG28" s="142"/>
      <c r="JOH28" s="142"/>
      <c r="JOI28" s="142"/>
      <c r="JOJ28" s="142"/>
      <c r="JOK28" s="142"/>
      <c r="JOL28" s="142"/>
      <c r="JOM28" s="142"/>
      <c r="JON28" s="142"/>
      <c r="JOO28" s="142"/>
      <c r="JOP28" s="142"/>
      <c r="JOQ28" s="142"/>
      <c r="JOR28" s="142"/>
      <c r="JOS28" s="142"/>
      <c r="JOT28" s="142"/>
      <c r="JOU28" s="142"/>
      <c r="JOV28" s="142"/>
      <c r="JOW28" s="142"/>
      <c r="JOX28" s="142"/>
      <c r="JOY28" s="142"/>
      <c r="JOZ28" s="142"/>
      <c r="JPA28" s="142"/>
      <c r="JPB28" s="142"/>
      <c r="JPC28" s="142"/>
      <c r="JPD28" s="142"/>
      <c r="JPE28" s="142"/>
      <c r="JPF28" s="142"/>
      <c r="JPG28" s="142"/>
      <c r="JPH28" s="142"/>
      <c r="JPI28" s="142"/>
      <c r="JPJ28" s="142"/>
      <c r="JPK28" s="142"/>
      <c r="JPL28" s="142"/>
      <c r="JPM28" s="142"/>
      <c r="JPN28" s="142"/>
      <c r="JPO28" s="142"/>
      <c r="JPP28" s="142"/>
      <c r="JPQ28" s="142"/>
      <c r="JPR28" s="142"/>
      <c r="JPS28" s="142"/>
      <c r="JPT28" s="142"/>
      <c r="JPU28" s="142"/>
      <c r="JPV28" s="142"/>
      <c r="JPW28" s="142"/>
      <c r="JPX28" s="142"/>
      <c r="JPY28" s="142"/>
      <c r="JPZ28" s="142"/>
      <c r="JQA28" s="142"/>
      <c r="JQB28" s="142"/>
      <c r="JQC28" s="142"/>
      <c r="JQD28" s="142"/>
      <c r="JQE28" s="142"/>
      <c r="JQF28" s="142"/>
      <c r="JQG28" s="142"/>
      <c r="JQH28" s="142"/>
      <c r="JQI28" s="142"/>
      <c r="JQJ28" s="142"/>
      <c r="JQK28" s="142"/>
      <c r="JQL28" s="142"/>
      <c r="JQM28" s="142"/>
      <c r="JQN28" s="142"/>
      <c r="JQO28" s="142"/>
      <c r="JQP28" s="142"/>
      <c r="JQQ28" s="142"/>
      <c r="JQR28" s="142"/>
      <c r="JQS28" s="142"/>
      <c r="JQT28" s="142"/>
      <c r="JQU28" s="142"/>
      <c r="JQV28" s="142"/>
      <c r="JQW28" s="142"/>
      <c r="JQX28" s="142"/>
      <c r="JQY28" s="142"/>
      <c r="JQZ28" s="142"/>
      <c r="JRA28" s="142"/>
      <c r="JRB28" s="142"/>
      <c r="JRC28" s="142"/>
      <c r="JRD28" s="142"/>
      <c r="JRE28" s="142"/>
      <c r="JRF28" s="142"/>
      <c r="JRG28" s="142"/>
      <c r="JRH28" s="142"/>
      <c r="JRI28" s="142"/>
      <c r="JRJ28" s="142"/>
      <c r="JRK28" s="142"/>
      <c r="JRL28" s="142"/>
      <c r="JRM28" s="142"/>
      <c r="JRN28" s="142"/>
      <c r="JRO28" s="142"/>
      <c r="JRP28" s="142"/>
      <c r="JRQ28" s="142"/>
      <c r="JRR28" s="142"/>
      <c r="JRS28" s="142"/>
      <c r="JRT28" s="142"/>
      <c r="JRU28" s="142"/>
      <c r="JRV28" s="142"/>
      <c r="JRW28" s="142"/>
      <c r="JRX28" s="142"/>
      <c r="JRY28" s="142"/>
      <c r="JRZ28" s="142"/>
      <c r="JSA28" s="142"/>
      <c r="JSB28" s="142"/>
      <c r="JSC28" s="142"/>
      <c r="JSD28" s="142"/>
      <c r="JSE28" s="142"/>
      <c r="JSF28" s="142"/>
      <c r="JSG28" s="142"/>
      <c r="JSH28" s="142"/>
      <c r="JSI28" s="142"/>
      <c r="JSJ28" s="142"/>
      <c r="JSK28" s="142"/>
      <c r="JSL28" s="142"/>
      <c r="JSM28" s="142"/>
      <c r="JSN28" s="142"/>
      <c r="JSO28" s="142"/>
      <c r="JSP28" s="142"/>
      <c r="JSQ28" s="142"/>
      <c r="JSR28" s="142"/>
      <c r="JSS28" s="142"/>
      <c r="JST28" s="142"/>
      <c r="JSU28" s="142"/>
      <c r="JSV28" s="142"/>
      <c r="JSW28" s="142"/>
      <c r="JSX28" s="142"/>
      <c r="JSY28" s="142"/>
      <c r="JSZ28" s="142"/>
      <c r="JTA28" s="142"/>
      <c r="JTB28" s="142"/>
      <c r="JTC28" s="142"/>
      <c r="JTD28" s="142"/>
      <c r="JTE28" s="142"/>
      <c r="JTF28" s="142"/>
      <c r="JTG28" s="142"/>
      <c r="JTH28" s="142"/>
      <c r="JTI28" s="142"/>
      <c r="JTJ28" s="142"/>
      <c r="JTK28" s="142"/>
      <c r="JTL28" s="142"/>
      <c r="JTM28" s="142"/>
      <c r="JTN28" s="142"/>
      <c r="JTO28" s="142"/>
      <c r="JTP28" s="142"/>
      <c r="JTQ28" s="142"/>
      <c r="JTR28" s="142"/>
      <c r="JTS28" s="142"/>
      <c r="JTT28" s="142"/>
      <c r="JTU28" s="142"/>
      <c r="JTV28" s="142"/>
      <c r="JTW28" s="142"/>
      <c r="JTX28" s="142"/>
      <c r="JTY28" s="142"/>
      <c r="JTZ28" s="142"/>
      <c r="JUA28" s="142"/>
      <c r="JUB28" s="142"/>
      <c r="JUC28" s="142"/>
      <c r="JUD28" s="142"/>
      <c r="JUE28" s="142"/>
      <c r="JUF28" s="142"/>
      <c r="JUG28" s="142"/>
      <c r="JUH28" s="142"/>
      <c r="JUI28" s="142"/>
      <c r="JUJ28" s="142"/>
      <c r="JUK28" s="142"/>
      <c r="JUL28" s="142"/>
      <c r="JUM28" s="142"/>
      <c r="JUN28" s="142"/>
      <c r="JUO28" s="142"/>
      <c r="JUP28" s="142"/>
      <c r="JUQ28" s="142"/>
      <c r="JUR28" s="142"/>
      <c r="JUS28" s="142"/>
      <c r="JUT28" s="142"/>
      <c r="JUU28" s="142"/>
      <c r="JUV28" s="142"/>
      <c r="JUW28" s="142"/>
      <c r="JUX28" s="142"/>
      <c r="JUY28" s="142"/>
      <c r="JUZ28" s="142"/>
      <c r="JVA28" s="142"/>
      <c r="JVB28" s="142"/>
      <c r="JVC28" s="142"/>
      <c r="JVD28" s="142"/>
      <c r="JVE28" s="142"/>
      <c r="JVF28" s="142"/>
      <c r="JVG28" s="142"/>
      <c r="JVH28" s="142"/>
      <c r="JVI28" s="142"/>
      <c r="JVJ28" s="142"/>
      <c r="JVK28" s="142"/>
      <c r="JVL28" s="142"/>
      <c r="JVM28" s="142"/>
      <c r="JVN28" s="142"/>
      <c r="JVO28" s="142"/>
      <c r="JVP28" s="142"/>
      <c r="JVQ28" s="142"/>
      <c r="JVR28" s="142"/>
      <c r="JVS28" s="142"/>
      <c r="JVT28" s="142"/>
      <c r="JVU28" s="142"/>
      <c r="JVV28" s="142"/>
      <c r="JVW28" s="142"/>
      <c r="JVX28" s="142"/>
      <c r="JVY28" s="142"/>
      <c r="JVZ28" s="142"/>
      <c r="JWA28" s="142"/>
      <c r="JWB28" s="142"/>
      <c r="JWC28" s="142"/>
      <c r="JWD28" s="142"/>
      <c r="JWE28" s="142"/>
      <c r="JWF28" s="142"/>
      <c r="JWG28" s="142"/>
      <c r="JWH28" s="142"/>
      <c r="JWI28" s="142"/>
      <c r="JWJ28" s="142"/>
      <c r="JWK28" s="142"/>
      <c r="JWL28" s="142"/>
      <c r="JWM28" s="142"/>
      <c r="JWN28" s="142"/>
      <c r="JWO28" s="142"/>
      <c r="JWP28" s="142"/>
      <c r="JWQ28" s="142"/>
      <c r="JWR28" s="142"/>
      <c r="JWS28" s="142"/>
      <c r="JWT28" s="142"/>
      <c r="JWU28" s="142"/>
      <c r="JWV28" s="142"/>
      <c r="JWW28" s="142"/>
      <c r="JWX28" s="142"/>
      <c r="JWY28" s="142"/>
      <c r="JWZ28" s="142"/>
      <c r="JXA28" s="142"/>
      <c r="JXB28" s="142"/>
      <c r="JXC28" s="142"/>
      <c r="JXD28" s="142"/>
      <c r="JXE28" s="142"/>
      <c r="JXF28" s="142"/>
      <c r="JXG28" s="142"/>
      <c r="JXH28" s="142"/>
      <c r="JXI28" s="142"/>
      <c r="JXJ28" s="142"/>
      <c r="JXK28" s="142"/>
      <c r="JXL28" s="142"/>
      <c r="JXM28" s="142"/>
      <c r="JXN28" s="142"/>
      <c r="JXO28" s="142"/>
      <c r="JXP28" s="142"/>
      <c r="JXQ28" s="142"/>
      <c r="JXR28" s="142"/>
      <c r="JXS28" s="142"/>
      <c r="JXT28" s="142"/>
      <c r="JXU28" s="142"/>
      <c r="JXV28" s="142"/>
      <c r="JXW28" s="142"/>
      <c r="JXX28" s="142"/>
      <c r="JXY28" s="142"/>
      <c r="JXZ28" s="142"/>
      <c r="JYA28" s="142"/>
      <c r="JYB28" s="142"/>
      <c r="JYC28" s="142"/>
      <c r="JYD28" s="142"/>
      <c r="JYE28" s="142"/>
      <c r="JYF28" s="142"/>
      <c r="JYG28" s="142"/>
      <c r="JYH28" s="142"/>
      <c r="JYI28" s="142"/>
      <c r="JYJ28" s="142"/>
      <c r="JYK28" s="142"/>
      <c r="JYL28" s="142"/>
      <c r="JYM28" s="142"/>
      <c r="JYN28" s="142"/>
      <c r="JYO28" s="142"/>
      <c r="JYP28" s="142"/>
      <c r="JYQ28" s="142"/>
      <c r="JYR28" s="142"/>
      <c r="JYS28" s="142"/>
      <c r="JYT28" s="142"/>
      <c r="JYU28" s="142"/>
      <c r="JYV28" s="142"/>
      <c r="JYW28" s="142"/>
      <c r="JYX28" s="142"/>
      <c r="JYY28" s="142"/>
      <c r="JYZ28" s="142"/>
      <c r="JZA28" s="142"/>
      <c r="JZB28" s="142"/>
      <c r="JZC28" s="142"/>
      <c r="JZD28" s="142"/>
      <c r="JZE28" s="142"/>
      <c r="JZF28" s="142"/>
      <c r="JZG28" s="142"/>
      <c r="JZH28" s="142"/>
      <c r="JZI28" s="142"/>
      <c r="JZJ28" s="142"/>
      <c r="JZK28" s="142"/>
      <c r="JZL28" s="142"/>
      <c r="JZM28" s="142"/>
      <c r="JZN28" s="142"/>
      <c r="JZO28" s="142"/>
      <c r="JZP28" s="142"/>
      <c r="JZQ28" s="142"/>
      <c r="JZR28" s="142"/>
      <c r="JZS28" s="142"/>
      <c r="JZT28" s="142"/>
      <c r="JZU28" s="142"/>
      <c r="JZV28" s="142"/>
      <c r="JZW28" s="142"/>
      <c r="JZX28" s="142"/>
      <c r="JZY28" s="142"/>
      <c r="JZZ28" s="142"/>
      <c r="KAA28" s="142"/>
      <c r="KAB28" s="142"/>
      <c r="KAC28" s="142"/>
      <c r="KAD28" s="142"/>
      <c r="KAE28" s="142"/>
      <c r="KAF28" s="142"/>
      <c r="KAG28" s="142"/>
      <c r="KAH28" s="142"/>
      <c r="KAI28" s="142"/>
      <c r="KAJ28" s="142"/>
      <c r="KAK28" s="142"/>
      <c r="KAL28" s="142"/>
      <c r="KAM28" s="142"/>
      <c r="KAN28" s="142"/>
      <c r="KAO28" s="142"/>
      <c r="KAP28" s="142"/>
      <c r="KAQ28" s="142"/>
      <c r="KAR28" s="142"/>
      <c r="KAS28" s="142"/>
      <c r="KAT28" s="142"/>
      <c r="KAU28" s="142"/>
      <c r="KAV28" s="142"/>
      <c r="KAW28" s="142"/>
      <c r="KAX28" s="142"/>
      <c r="KAY28" s="142"/>
      <c r="KAZ28" s="142"/>
      <c r="KBA28" s="142"/>
      <c r="KBB28" s="142"/>
      <c r="KBC28" s="142"/>
      <c r="KBD28" s="142"/>
      <c r="KBE28" s="142"/>
      <c r="KBF28" s="142"/>
      <c r="KBG28" s="142"/>
      <c r="KBH28" s="142"/>
      <c r="KBI28" s="142"/>
      <c r="KBJ28" s="142"/>
      <c r="KBK28" s="142"/>
      <c r="KBL28" s="142"/>
      <c r="KBM28" s="142"/>
      <c r="KBN28" s="142"/>
      <c r="KBO28" s="142"/>
      <c r="KBP28" s="142"/>
      <c r="KBQ28" s="142"/>
      <c r="KBR28" s="142"/>
      <c r="KBS28" s="142"/>
      <c r="KBT28" s="142"/>
      <c r="KBU28" s="142"/>
      <c r="KBV28" s="142"/>
      <c r="KBW28" s="142"/>
      <c r="KBX28" s="142"/>
      <c r="KBY28" s="142"/>
      <c r="KBZ28" s="142"/>
      <c r="KCA28" s="142"/>
      <c r="KCB28" s="142"/>
      <c r="KCC28" s="142"/>
      <c r="KCD28" s="142"/>
      <c r="KCE28" s="142"/>
      <c r="KCF28" s="142"/>
      <c r="KCG28" s="142"/>
      <c r="KCH28" s="142"/>
      <c r="KCI28" s="142"/>
      <c r="KCJ28" s="142"/>
      <c r="KCK28" s="142"/>
      <c r="KCL28" s="142"/>
      <c r="KCM28" s="142"/>
      <c r="KCN28" s="142"/>
      <c r="KCO28" s="142"/>
      <c r="KCP28" s="142"/>
      <c r="KCQ28" s="142"/>
      <c r="KCR28" s="142"/>
      <c r="KCS28" s="142"/>
      <c r="KCT28" s="142"/>
      <c r="KCU28" s="142"/>
      <c r="KCV28" s="142"/>
      <c r="KCW28" s="142"/>
      <c r="KCX28" s="142"/>
      <c r="KCY28" s="142"/>
      <c r="KCZ28" s="142"/>
      <c r="KDA28" s="142"/>
      <c r="KDB28" s="142"/>
      <c r="KDC28" s="142"/>
      <c r="KDD28" s="142"/>
      <c r="KDE28" s="142"/>
      <c r="KDF28" s="142"/>
      <c r="KDG28" s="142"/>
      <c r="KDH28" s="142"/>
      <c r="KDI28" s="142"/>
      <c r="KDJ28" s="142"/>
      <c r="KDK28" s="142"/>
      <c r="KDL28" s="142"/>
      <c r="KDM28" s="142"/>
      <c r="KDN28" s="142"/>
      <c r="KDO28" s="142"/>
      <c r="KDP28" s="142"/>
      <c r="KDQ28" s="142"/>
      <c r="KDR28" s="142"/>
      <c r="KDS28" s="142"/>
      <c r="KDT28" s="142"/>
      <c r="KDU28" s="142"/>
      <c r="KDV28" s="142"/>
      <c r="KDW28" s="142"/>
      <c r="KDX28" s="142"/>
      <c r="KDY28" s="142"/>
      <c r="KDZ28" s="142"/>
      <c r="KEA28" s="142"/>
      <c r="KEB28" s="142"/>
      <c r="KEC28" s="142"/>
      <c r="KED28" s="142"/>
      <c r="KEE28" s="142"/>
      <c r="KEF28" s="142"/>
      <c r="KEG28" s="142"/>
      <c r="KEH28" s="142"/>
      <c r="KEI28" s="142"/>
      <c r="KEJ28" s="142"/>
      <c r="KEK28" s="142"/>
      <c r="KEL28" s="142"/>
      <c r="KEM28" s="142"/>
      <c r="KEN28" s="142"/>
      <c r="KEO28" s="142"/>
      <c r="KEP28" s="142"/>
      <c r="KEQ28" s="142"/>
      <c r="KER28" s="142"/>
      <c r="KES28" s="142"/>
      <c r="KET28" s="142"/>
      <c r="KEU28" s="142"/>
      <c r="KEV28" s="142"/>
      <c r="KEW28" s="142"/>
      <c r="KEX28" s="142"/>
      <c r="KEY28" s="142"/>
      <c r="KEZ28" s="142"/>
      <c r="KFA28" s="142"/>
      <c r="KFB28" s="142"/>
      <c r="KFC28" s="142"/>
      <c r="KFD28" s="142"/>
      <c r="KFE28" s="142"/>
      <c r="KFF28" s="142"/>
      <c r="KFG28" s="142"/>
      <c r="KFH28" s="142"/>
      <c r="KFI28" s="142"/>
      <c r="KFJ28" s="142"/>
      <c r="KFK28" s="142"/>
      <c r="KFL28" s="142"/>
      <c r="KFM28" s="142"/>
      <c r="KFN28" s="142"/>
      <c r="KFO28" s="142"/>
      <c r="KFP28" s="142"/>
      <c r="KFQ28" s="142"/>
      <c r="KFR28" s="142"/>
      <c r="KFS28" s="142"/>
      <c r="KFT28" s="142"/>
      <c r="KFU28" s="142"/>
      <c r="KFV28" s="142"/>
      <c r="KFW28" s="142"/>
      <c r="KFX28" s="142"/>
      <c r="KFY28" s="142"/>
      <c r="KFZ28" s="142"/>
      <c r="KGA28" s="142"/>
      <c r="KGB28" s="142"/>
      <c r="KGC28" s="142"/>
      <c r="KGD28" s="142"/>
      <c r="KGE28" s="142"/>
      <c r="KGF28" s="142"/>
      <c r="KGG28" s="142"/>
      <c r="KGH28" s="142"/>
      <c r="KGI28" s="142"/>
      <c r="KGJ28" s="142"/>
      <c r="KGK28" s="142"/>
      <c r="KGL28" s="142"/>
      <c r="KGM28" s="142"/>
      <c r="KGN28" s="142"/>
      <c r="KGO28" s="142"/>
      <c r="KGP28" s="142"/>
      <c r="KGQ28" s="142"/>
      <c r="KGR28" s="142"/>
      <c r="KGS28" s="142"/>
      <c r="KGT28" s="142"/>
      <c r="KGU28" s="142"/>
      <c r="KGV28" s="142"/>
      <c r="KGW28" s="142"/>
      <c r="KGX28" s="142"/>
      <c r="KGY28" s="142"/>
      <c r="KGZ28" s="142"/>
      <c r="KHA28" s="142"/>
      <c r="KHB28" s="142"/>
      <c r="KHC28" s="142"/>
      <c r="KHD28" s="142"/>
      <c r="KHE28" s="142"/>
      <c r="KHF28" s="142"/>
      <c r="KHG28" s="142"/>
      <c r="KHH28" s="142"/>
      <c r="KHI28" s="142"/>
      <c r="KHJ28" s="142"/>
      <c r="KHK28" s="142"/>
      <c r="KHL28" s="142"/>
      <c r="KHM28" s="142"/>
      <c r="KHN28" s="142"/>
      <c r="KHO28" s="142"/>
      <c r="KHP28" s="142"/>
      <c r="KHQ28" s="142"/>
      <c r="KHR28" s="142"/>
      <c r="KHS28" s="142"/>
      <c r="KHT28" s="142"/>
      <c r="KHU28" s="142"/>
      <c r="KHV28" s="142"/>
      <c r="KHW28" s="142"/>
      <c r="KHX28" s="142"/>
      <c r="KHY28" s="142"/>
      <c r="KHZ28" s="142"/>
      <c r="KIA28" s="142"/>
      <c r="KIB28" s="142"/>
      <c r="KIC28" s="142"/>
      <c r="KID28" s="142"/>
      <c r="KIE28" s="142"/>
      <c r="KIF28" s="142"/>
      <c r="KIG28" s="142"/>
      <c r="KIH28" s="142"/>
      <c r="KII28" s="142"/>
      <c r="KIJ28" s="142"/>
      <c r="KIK28" s="142"/>
      <c r="KIL28" s="142"/>
      <c r="KIM28" s="142"/>
      <c r="KIN28" s="142"/>
      <c r="KIO28" s="142"/>
      <c r="KIP28" s="142"/>
      <c r="KIQ28" s="142"/>
      <c r="KIR28" s="142"/>
      <c r="KIS28" s="142"/>
      <c r="KIT28" s="142"/>
      <c r="KIU28" s="142"/>
      <c r="KIV28" s="142"/>
      <c r="KIW28" s="142"/>
      <c r="KIX28" s="142"/>
      <c r="KIY28" s="142"/>
      <c r="KIZ28" s="142"/>
      <c r="KJA28" s="142"/>
      <c r="KJB28" s="142"/>
      <c r="KJC28" s="142"/>
      <c r="KJD28" s="142"/>
      <c r="KJE28" s="142"/>
      <c r="KJF28" s="142"/>
      <c r="KJG28" s="142"/>
      <c r="KJH28" s="142"/>
      <c r="KJI28" s="142"/>
      <c r="KJJ28" s="142"/>
      <c r="KJK28" s="142"/>
      <c r="KJL28" s="142"/>
      <c r="KJM28" s="142"/>
      <c r="KJN28" s="142"/>
      <c r="KJO28" s="142"/>
      <c r="KJP28" s="142"/>
      <c r="KJQ28" s="142"/>
      <c r="KJR28" s="142"/>
      <c r="KJS28" s="142"/>
      <c r="KJT28" s="142"/>
      <c r="KJU28" s="142"/>
      <c r="KJV28" s="142"/>
      <c r="KJW28" s="142"/>
      <c r="KJX28" s="142"/>
      <c r="KJY28" s="142"/>
      <c r="KJZ28" s="142"/>
      <c r="KKA28" s="142"/>
      <c r="KKB28" s="142"/>
      <c r="KKC28" s="142"/>
      <c r="KKD28" s="142"/>
      <c r="KKE28" s="142"/>
      <c r="KKF28" s="142"/>
      <c r="KKG28" s="142"/>
      <c r="KKH28" s="142"/>
      <c r="KKI28" s="142"/>
      <c r="KKJ28" s="142"/>
      <c r="KKK28" s="142"/>
      <c r="KKL28" s="142"/>
      <c r="KKM28" s="142"/>
      <c r="KKN28" s="142"/>
      <c r="KKO28" s="142"/>
      <c r="KKP28" s="142"/>
      <c r="KKQ28" s="142"/>
      <c r="KKR28" s="142"/>
      <c r="KKS28" s="142"/>
      <c r="KKT28" s="142"/>
      <c r="KKU28" s="142"/>
      <c r="KKV28" s="142"/>
      <c r="KKW28" s="142"/>
      <c r="KKX28" s="142"/>
      <c r="KKY28" s="142"/>
      <c r="KKZ28" s="142"/>
      <c r="KLA28" s="142"/>
      <c r="KLB28" s="142"/>
      <c r="KLC28" s="142"/>
      <c r="KLD28" s="142"/>
      <c r="KLE28" s="142"/>
      <c r="KLF28" s="142"/>
      <c r="KLG28" s="142"/>
      <c r="KLH28" s="142"/>
      <c r="KLI28" s="142"/>
      <c r="KLJ28" s="142"/>
      <c r="KLK28" s="142"/>
      <c r="KLL28" s="142"/>
      <c r="KLM28" s="142"/>
      <c r="KLN28" s="142"/>
      <c r="KLO28" s="142"/>
      <c r="KLP28" s="142"/>
      <c r="KLQ28" s="142"/>
      <c r="KLR28" s="142"/>
      <c r="KLS28" s="142"/>
      <c r="KLT28" s="142"/>
      <c r="KLU28" s="142"/>
      <c r="KLV28" s="142"/>
      <c r="KLW28" s="142"/>
      <c r="KLX28" s="142"/>
      <c r="KLY28" s="142"/>
      <c r="KLZ28" s="142"/>
      <c r="KMA28" s="142"/>
      <c r="KMB28" s="142"/>
      <c r="KMC28" s="142"/>
      <c r="KMD28" s="142"/>
      <c r="KME28" s="142"/>
      <c r="KMF28" s="142"/>
      <c r="KMG28" s="142"/>
      <c r="KMH28" s="142"/>
      <c r="KMI28" s="142"/>
      <c r="KMJ28" s="142"/>
      <c r="KMK28" s="142"/>
      <c r="KML28" s="142"/>
      <c r="KMM28" s="142"/>
      <c r="KMN28" s="142"/>
      <c r="KMO28" s="142"/>
      <c r="KMP28" s="142"/>
      <c r="KMQ28" s="142"/>
      <c r="KMR28" s="142"/>
      <c r="KMS28" s="142"/>
      <c r="KMT28" s="142"/>
      <c r="KMU28" s="142"/>
      <c r="KMV28" s="142"/>
      <c r="KMW28" s="142"/>
      <c r="KMX28" s="142"/>
      <c r="KMY28" s="142"/>
      <c r="KMZ28" s="142"/>
      <c r="KNA28" s="142"/>
      <c r="KNB28" s="142"/>
      <c r="KNC28" s="142"/>
      <c r="KND28" s="142"/>
      <c r="KNE28" s="142"/>
      <c r="KNF28" s="142"/>
      <c r="KNG28" s="142"/>
      <c r="KNH28" s="142"/>
      <c r="KNI28" s="142"/>
      <c r="KNJ28" s="142"/>
      <c r="KNK28" s="142"/>
      <c r="KNL28" s="142"/>
      <c r="KNM28" s="142"/>
      <c r="KNN28" s="142"/>
      <c r="KNO28" s="142"/>
      <c r="KNP28" s="142"/>
      <c r="KNQ28" s="142"/>
      <c r="KNR28" s="142"/>
      <c r="KNS28" s="142"/>
      <c r="KNT28" s="142"/>
      <c r="KNU28" s="142"/>
      <c r="KNV28" s="142"/>
      <c r="KNW28" s="142"/>
      <c r="KNX28" s="142"/>
      <c r="KNY28" s="142"/>
      <c r="KNZ28" s="142"/>
      <c r="KOA28" s="142"/>
      <c r="KOB28" s="142"/>
      <c r="KOC28" s="142"/>
      <c r="KOD28" s="142"/>
      <c r="KOE28" s="142"/>
      <c r="KOF28" s="142"/>
      <c r="KOG28" s="142"/>
      <c r="KOH28" s="142"/>
      <c r="KOI28" s="142"/>
      <c r="KOJ28" s="142"/>
      <c r="KOK28" s="142"/>
      <c r="KOL28" s="142"/>
      <c r="KOM28" s="142"/>
      <c r="KON28" s="142"/>
      <c r="KOO28" s="142"/>
      <c r="KOP28" s="142"/>
      <c r="KOQ28" s="142"/>
      <c r="KOR28" s="142"/>
      <c r="KOS28" s="142"/>
      <c r="KOT28" s="142"/>
      <c r="KOU28" s="142"/>
      <c r="KOV28" s="142"/>
      <c r="KOW28" s="142"/>
      <c r="KOX28" s="142"/>
      <c r="KOY28" s="142"/>
      <c r="KOZ28" s="142"/>
      <c r="KPA28" s="142"/>
      <c r="KPB28" s="142"/>
      <c r="KPC28" s="142"/>
      <c r="KPD28" s="142"/>
      <c r="KPE28" s="142"/>
      <c r="KPF28" s="142"/>
      <c r="KPG28" s="142"/>
      <c r="KPH28" s="142"/>
      <c r="KPI28" s="142"/>
      <c r="KPJ28" s="142"/>
      <c r="KPK28" s="142"/>
      <c r="KPL28" s="142"/>
      <c r="KPM28" s="142"/>
      <c r="KPN28" s="142"/>
      <c r="KPO28" s="142"/>
      <c r="KPP28" s="142"/>
      <c r="KPQ28" s="142"/>
      <c r="KPR28" s="142"/>
      <c r="KPS28" s="142"/>
      <c r="KPT28" s="142"/>
      <c r="KPU28" s="142"/>
      <c r="KPV28" s="142"/>
      <c r="KPW28" s="142"/>
      <c r="KPX28" s="142"/>
      <c r="KPY28" s="142"/>
      <c r="KPZ28" s="142"/>
      <c r="KQA28" s="142"/>
      <c r="KQB28" s="142"/>
      <c r="KQC28" s="142"/>
      <c r="KQD28" s="142"/>
      <c r="KQE28" s="142"/>
      <c r="KQF28" s="142"/>
      <c r="KQG28" s="142"/>
      <c r="KQH28" s="142"/>
      <c r="KQI28" s="142"/>
      <c r="KQJ28" s="142"/>
      <c r="KQK28" s="142"/>
      <c r="KQL28" s="142"/>
      <c r="KQM28" s="142"/>
      <c r="KQN28" s="142"/>
      <c r="KQO28" s="142"/>
      <c r="KQP28" s="142"/>
      <c r="KQQ28" s="142"/>
      <c r="KQR28" s="142"/>
      <c r="KQS28" s="142"/>
      <c r="KQT28" s="142"/>
      <c r="KQU28" s="142"/>
      <c r="KQV28" s="142"/>
      <c r="KQW28" s="142"/>
      <c r="KQX28" s="142"/>
      <c r="KQY28" s="142"/>
      <c r="KQZ28" s="142"/>
      <c r="KRA28" s="142"/>
      <c r="KRB28" s="142"/>
      <c r="KRC28" s="142"/>
      <c r="KRD28" s="142"/>
      <c r="KRE28" s="142"/>
      <c r="KRF28" s="142"/>
      <c r="KRG28" s="142"/>
      <c r="KRH28" s="142"/>
      <c r="KRI28" s="142"/>
      <c r="KRJ28" s="142"/>
      <c r="KRK28" s="142"/>
      <c r="KRL28" s="142"/>
      <c r="KRM28" s="142"/>
      <c r="KRN28" s="142"/>
      <c r="KRO28" s="142"/>
      <c r="KRP28" s="142"/>
      <c r="KRQ28" s="142"/>
      <c r="KRR28" s="142"/>
      <c r="KRS28" s="142"/>
      <c r="KRT28" s="142"/>
      <c r="KRU28" s="142"/>
      <c r="KRV28" s="142"/>
      <c r="KRW28" s="142"/>
      <c r="KRX28" s="142"/>
      <c r="KRY28" s="142"/>
      <c r="KRZ28" s="142"/>
      <c r="KSA28" s="142"/>
      <c r="KSB28" s="142"/>
      <c r="KSC28" s="142"/>
      <c r="KSD28" s="142"/>
      <c r="KSE28" s="142"/>
      <c r="KSF28" s="142"/>
      <c r="KSG28" s="142"/>
      <c r="KSH28" s="142"/>
      <c r="KSI28" s="142"/>
      <c r="KSJ28" s="142"/>
      <c r="KSK28" s="142"/>
      <c r="KSL28" s="142"/>
      <c r="KSM28" s="142"/>
      <c r="KSN28" s="142"/>
      <c r="KSO28" s="142"/>
      <c r="KSP28" s="142"/>
      <c r="KSQ28" s="142"/>
      <c r="KSR28" s="142"/>
      <c r="KSS28" s="142"/>
      <c r="KST28" s="142"/>
      <c r="KSU28" s="142"/>
      <c r="KSV28" s="142"/>
      <c r="KSW28" s="142"/>
      <c r="KSX28" s="142"/>
      <c r="KSY28" s="142"/>
      <c r="KSZ28" s="142"/>
      <c r="KTA28" s="142"/>
      <c r="KTB28" s="142"/>
      <c r="KTC28" s="142"/>
      <c r="KTD28" s="142"/>
      <c r="KTE28" s="142"/>
      <c r="KTF28" s="142"/>
      <c r="KTG28" s="142"/>
      <c r="KTH28" s="142"/>
      <c r="KTI28" s="142"/>
      <c r="KTJ28" s="142"/>
      <c r="KTK28" s="142"/>
      <c r="KTL28" s="142"/>
      <c r="KTM28" s="142"/>
      <c r="KTN28" s="142"/>
      <c r="KTO28" s="142"/>
      <c r="KTP28" s="142"/>
      <c r="KTQ28" s="142"/>
      <c r="KTR28" s="142"/>
      <c r="KTS28" s="142"/>
      <c r="KTT28" s="142"/>
      <c r="KTU28" s="142"/>
      <c r="KTV28" s="142"/>
      <c r="KTW28" s="142"/>
      <c r="KTX28" s="142"/>
      <c r="KTY28" s="142"/>
      <c r="KTZ28" s="142"/>
      <c r="KUA28" s="142"/>
      <c r="KUB28" s="142"/>
      <c r="KUC28" s="142"/>
      <c r="KUD28" s="142"/>
      <c r="KUE28" s="142"/>
      <c r="KUF28" s="142"/>
      <c r="KUG28" s="142"/>
      <c r="KUH28" s="142"/>
      <c r="KUI28" s="142"/>
      <c r="KUJ28" s="142"/>
      <c r="KUK28" s="142"/>
      <c r="KUL28" s="142"/>
      <c r="KUM28" s="142"/>
      <c r="KUN28" s="142"/>
      <c r="KUO28" s="142"/>
      <c r="KUP28" s="142"/>
      <c r="KUQ28" s="142"/>
      <c r="KUR28" s="142"/>
      <c r="KUS28" s="142"/>
      <c r="KUT28" s="142"/>
      <c r="KUU28" s="142"/>
      <c r="KUV28" s="142"/>
      <c r="KUW28" s="142"/>
      <c r="KUX28" s="142"/>
      <c r="KUY28" s="142"/>
      <c r="KUZ28" s="142"/>
      <c r="KVA28" s="142"/>
      <c r="KVB28" s="142"/>
      <c r="KVC28" s="142"/>
      <c r="KVD28" s="142"/>
      <c r="KVE28" s="142"/>
      <c r="KVF28" s="142"/>
      <c r="KVG28" s="142"/>
      <c r="KVH28" s="142"/>
      <c r="KVI28" s="142"/>
      <c r="KVJ28" s="142"/>
      <c r="KVK28" s="142"/>
      <c r="KVL28" s="142"/>
      <c r="KVM28" s="142"/>
      <c r="KVN28" s="142"/>
      <c r="KVO28" s="142"/>
      <c r="KVP28" s="142"/>
      <c r="KVQ28" s="142"/>
      <c r="KVR28" s="142"/>
      <c r="KVS28" s="142"/>
      <c r="KVT28" s="142"/>
      <c r="KVU28" s="142"/>
      <c r="KVV28" s="142"/>
      <c r="KVW28" s="142"/>
      <c r="KVX28" s="142"/>
      <c r="KVY28" s="142"/>
      <c r="KVZ28" s="142"/>
      <c r="KWA28" s="142"/>
      <c r="KWB28" s="142"/>
      <c r="KWC28" s="142"/>
      <c r="KWD28" s="142"/>
      <c r="KWE28" s="142"/>
      <c r="KWF28" s="142"/>
      <c r="KWG28" s="142"/>
      <c r="KWH28" s="142"/>
      <c r="KWI28" s="142"/>
      <c r="KWJ28" s="142"/>
      <c r="KWK28" s="142"/>
      <c r="KWL28" s="142"/>
      <c r="KWM28" s="142"/>
      <c r="KWN28" s="142"/>
      <c r="KWO28" s="142"/>
      <c r="KWP28" s="142"/>
      <c r="KWQ28" s="142"/>
      <c r="KWR28" s="142"/>
      <c r="KWS28" s="142"/>
      <c r="KWT28" s="142"/>
      <c r="KWU28" s="142"/>
      <c r="KWV28" s="142"/>
      <c r="KWW28" s="142"/>
      <c r="KWX28" s="142"/>
      <c r="KWY28" s="142"/>
      <c r="KWZ28" s="142"/>
      <c r="KXA28" s="142"/>
      <c r="KXB28" s="142"/>
      <c r="KXC28" s="142"/>
      <c r="KXD28" s="142"/>
      <c r="KXE28" s="142"/>
      <c r="KXF28" s="142"/>
      <c r="KXG28" s="142"/>
      <c r="KXH28" s="142"/>
      <c r="KXI28" s="142"/>
      <c r="KXJ28" s="142"/>
      <c r="KXK28" s="142"/>
      <c r="KXL28" s="142"/>
      <c r="KXM28" s="142"/>
      <c r="KXN28" s="142"/>
      <c r="KXO28" s="142"/>
      <c r="KXP28" s="142"/>
      <c r="KXQ28" s="142"/>
      <c r="KXR28" s="142"/>
      <c r="KXS28" s="142"/>
      <c r="KXT28" s="142"/>
      <c r="KXU28" s="142"/>
      <c r="KXV28" s="142"/>
      <c r="KXW28" s="142"/>
      <c r="KXX28" s="142"/>
      <c r="KXY28" s="142"/>
      <c r="KXZ28" s="142"/>
      <c r="KYA28" s="142"/>
      <c r="KYB28" s="142"/>
      <c r="KYC28" s="142"/>
      <c r="KYD28" s="142"/>
      <c r="KYE28" s="142"/>
      <c r="KYF28" s="142"/>
      <c r="KYG28" s="142"/>
      <c r="KYH28" s="142"/>
      <c r="KYI28" s="142"/>
      <c r="KYJ28" s="142"/>
      <c r="KYK28" s="142"/>
      <c r="KYL28" s="142"/>
      <c r="KYM28" s="142"/>
      <c r="KYN28" s="142"/>
      <c r="KYO28" s="142"/>
      <c r="KYP28" s="142"/>
      <c r="KYQ28" s="142"/>
      <c r="KYR28" s="142"/>
      <c r="KYS28" s="142"/>
      <c r="KYT28" s="142"/>
      <c r="KYU28" s="142"/>
      <c r="KYV28" s="142"/>
      <c r="KYW28" s="142"/>
      <c r="KYX28" s="142"/>
      <c r="KYY28" s="142"/>
      <c r="KYZ28" s="142"/>
      <c r="KZA28" s="142"/>
      <c r="KZB28" s="142"/>
      <c r="KZC28" s="142"/>
      <c r="KZD28" s="142"/>
      <c r="KZE28" s="142"/>
      <c r="KZF28" s="142"/>
      <c r="KZG28" s="142"/>
      <c r="KZH28" s="142"/>
      <c r="KZI28" s="142"/>
      <c r="KZJ28" s="142"/>
      <c r="KZK28" s="142"/>
      <c r="KZL28" s="142"/>
      <c r="KZM28" s="142"/>
      <c r="KZN28" s="142"/>
      <c r="KZO28" s="142"/>
      <c r="KZP28" s="142"/>
      <c r="KZQ28" s="142"/>
      <c r="KZR28" s="142"/>
      <c r="KZS28" s="142"/>
      <c r="KZT28" s="142"/>
      <c r="KZU28" s="142"/>
      <c r="KZV28" s="142"/>
      <c r="KZW28" s="142"/>
      <c r="KZX28" s="142"/>
      <c r="KZY28" s="142"/>
      <c r="KZZ28" s="142"/>
      <c r="LAA28" s="142"/>
      <c r="LAB28" s="142"/>
      <c r="LAC28" s="142"/>
      <c r="LAD28" s="142"/>
      <c r="LAE28" s="142"/>
      <c r="LAF28" s="142"/>
      <c r="LAG28" s="142"/>
      <c r="LAH28" s="142"/>
      <c r="LAI28" s="142"/>
      <c r="LAJ28" s="142"/>
      <c r="LAK28" s="142"/>
      <c r="LAL28" s="142"/>
      <c r="LAM28" s="142"/>
      <c r="LAN28" s="142"/>
      <c r="LAO28" s="142"/>
      <c r="LAP28" s="142"/>
      <c r="LAQ28" s="142"/>
      <c r="LAR28" s="142"/>
      <c r="LAS28" s="142"/>
      <c r="LAT28" s="142"/>
      <c r="LAU28" s="142"/>
      <c r="LAV28" s="142"/>
      <c r="LAW28" s="142"/>
      <c r="LAX28" s="142"/>
      <c r="LAY28" s="142"/>
      <c r="LAZ28" s="142"/>
      <c r="LBA28" s="142"/>
      <c r="LBB28" s="142"/>
      <c r="LBC28" s="142"/>
      <c r="LBD28" s="142"/>
      <c r="LBE28" s="142"/>
      <c r="LBF28" s="142"/>
      <c r="LBG28" s="142"/>
      <c r="LBH28" s="142"/>
      <c r="LBI28" s="142"/>
      <c r="LBJ28" s="142"/>
      <c r="LBK28" s="142"/>
      <c r="LBL28" s="142"/>
      <c r="LBM28" s="142"/>
      <c r="LBN28" s="142"/>
      <c r="LBO28" s="142"/>
      <c r="LBP28" s="142"/>
      <c r="LBQ28" s="142"/>
      <c r="LBR28" s="142"/>
      <c r="LBS28" s="142"/>
      <c r="LBT28" s="142"/>
      <c r="LBU28" s="142"/>
      <c r="LBV28" s="142"/>
      <c r="LBW28" s="142"/>
      <c r="LBX28" s="142"/>
      <c r="LBY28" s="142"/>
      <c r="LBZ28" s="142"/>
      <c r="LCA28" s="142"/>
      <c r="LCB28" s="142"/>
      <c r="LCC28" s="142"/>
      <c r="LCD28" s="142"/>
      <c r="LCE28" s="142"/>
      <c r="LCF28" s="142"/>
      <c r="LCG28" s="142"/>
      <c r="LCH28" s="142"/>
      <c r="LCI28" s="142"/>
      <c r="LCJ28" s="142"/>
      <c r="LCK28" s="142"/>
      <c r="LCL28" s="142"/>
      <c r="LCM28" s="142"/>
      <c r="LCN28" s="142"/>
      <c r="LCO28" s="142"/>
      <c r="LCP28" s="142"/>
      <c r="LCQ28" s="142"/>
      <c r="LCR28" s="142"/>
      <c r="LCS28" s="142"/>
      <c r="LCT28" s="142"/>
      <c r="LCU28" s="142"/>
      <c r="LCV28" s="142"/>
      <c r="LCW28" s="142"/>
      <c r="LCX28" s="142"/>
      <c r="LCY28" s="142"/>
      <c r="LCZ28" s="142"/>
      <c r="LDA28" s="142"/>
      <c r="LDB28" s="142"/>
      <c r="LDC28" s="142"/>
      <c r="LDD28" s="142"/>
      <c r="LDE28" s="142"/>
      <c r="LDF28" s="142"/>
      <c r="LDG28" s="142"/>
      <c r="LDH28" s="142"/>
      <c r="LDI28" s="142"/>
      <c r="LDJ28" s="142"/>
      <c r="LDK28" s="142"/>
      <c r="LDL28" s="142"/>
      <c r="LDM28" s="142"/>
      <c r="LDN28" s="142"/>
      <c r="LDO28" s="142"/>
      <c r="LDP28" s="142"/>
      <c r="LDQ28" s="142"/>
      <c r="LDR28" s="142"/>
      <c r="LDS28" s="142"/>
      <c r="LDT28" s="142"/>
      <c r="LDU28" s="142"/>
      <c r="LDV28" s="142"/>
      <c r="LDW28" s="142"/>
      <c r="LDX28" s="142"/>
      <c r="LDY28" s="142"/>
      <c r="LDZ28" s="142"/>
      <c r="LEA28" s="142"/>
      <c r="LEB28" s="142"/>
      <c r="LEC28" s="142"/>
      <c r="LED28" s="142"/>
      <c r="LEE28" s="142"/>
      <c r="LEF28" s="142"/>
      <c r="LEG28" s="142"/>
      <c r="LEH28" s="142"/>
      <c r="LEI28" s="142"/>
      <c r="LEJ28" s="142"/>
      <c r="LEK28" s="142"/>
      <c r="LEL28" s="142"/>
      <c r="LEM28" s="142"/>
      <c r="LEN28" s="142"/>
      <c r="LEO28" s="142"/>
      <c r="LEP28" s="142"/>
      <c r="LEQ28" s="142"/>
      <c r="LER28" s="142"/>
      <c r="LES28" s="142"/>
      <c r="LET28" s="142"/>
      <c r="LEU28" s="142"/>
      <c r="LEV28" s="142"/>
      <c r="LEW28" s="142"/>
      <c r="LEX28" s="142"/>
      <c r="LEY28" s="142"/>
      <c r="LEZ28" s="142"/>
      <c r="LFA28" s="142"/>
      <c r="LFB28" s="142"/>
      <c r="LFC28" s="142"/>
      <c r="LFD28" s="142"/>
      <c r="LFE28" s="142"/>
      <c r="LFF28" s="142"/>
      <c r="LFG28" s="142"/>
      <c r="LFH28" s="142"/>
      <c r="LFI28" s="142"/>
      <c r="LFJ28" s="142"/>
      <c r="LFK28" s="142"/>
      <c r="LFL28" s="142"/>
      <c r="LFM28" s="142"/>
      <c r="LFN28" s="142"/>
      <c r="LFO28" s="142"/>
      <c r="LFP28" s="142"/>
      <c r="LFQ28" s="142"/>
      <c r="LFR28" s="142"/>
      <c r="LFS28" s="142"/>
      <c r="LFT28" s="142"/>
      <c r="LFU28" s="142"/>
      <c r="LFV28" s="142"/>
      <c r="LFW28" s="142"/>
      <c r="LFX28" s="142"/>
      <c r="LFY28" s="142"/>
      <c r="LFZ28" s="142"/>
      <c r="LGA28" s="142"/>
      <c r="LGB28" s="142"/>
      <c r="LGC28" s="142"/>
      <c r="LGD28" s="142"/>
      <c r="LGE28" s="142"/>
      <c r="LGF28" s="142"/>
      <c r="LGG28" s="142"/>
      <c r="LGH28" s="142"/>
      <c r="LGI28" s="142"/>
      <c r="LGJ28" s="142"/>
      <c r="LGK28" s="142"/>
      <c r="LGL28" s="142"/>
      <c r="LGM28" s="142"/>
      <c r="LGN28" s="142"/>
      <c r="LGO28" s="142"/>
      <c r="LGP28" s="142"/>
      <c r="LGQ28" s="142"/>
      <c r="LGR28" s="142"/>
      <c r="LGS28" s="142"/>
      <c r="LGT28" s="142"/>
      <c r="LGU28" s="142"/>
      <c r="LGV28" s="142"/>
      <c r="LGW28" s="142"/>
      <c r="LGX28" s="142"/>
      <c r="LGY28" s="142"/>
      <c r="LGZ28" s="142"/>
      <c r="LHA28" s="142"/>
      <c r="LHB28" s="142"/>
      <c r="LHC28" s="142"/>
      <c r="LHD28" s="142"/>
      <c r="LHE28" s="142"/>
      <c r="LHF28" s="142"/>
      <c r="LHG28" s="142"/>
      <c r="LHH28" s="142"/>
      <c r="LHI28" s="142"/>
      <c r="LHJ28" s="142"/>
      <c r="LHK28" s="142"/>
      <c r="LHL28" s="142"/>
      <c r="LHM28" s="142"/>
      <c r="LHN28" s="142"/>
      <c r="LHO28" s="142"/>
      <c r="LHP28" s="142"/>
      <c r="LHQ28" s="142"/>
      <c r="LHR28" s="142"/>
      <c r="LHS28" s="142"/>
      <c r="LHT28" s="142"/>
      <c r="LHU28" s="142"/>
      <c r="LHV28" s="142"/>
      <c r="LHW28" s="142"/>
      <c r="LHX28" s="142"/>
      <c r="LHY28" s="142"/>
      <c r="LHZ28" s="142"/>
      <c r="LIA28" s="142"/>
      <c r="LIB28" s="142"/>
      <c r="LIC28" s="142"/>
      <c r="LID28" s="142"/>
      <c r="LIE28" s="142"/>
      <c r="LIF28" s="142"/>
      <c r="LIG28" s="142"/>
      <c r="LIH28" s="142"/>
      <c r="LII28" s="142"/>
      <c r="LIJ28" s="142"/>
      <c r="LIK28" s="142"/>
      <c r="LIL28" s="142"/>
      <c r="LIM28" s="142"/>
      <c r="LIN28" s="142"/>
      <c r="LIO28" s="142"/>
      <c r="LIP28" s="142"/>
      <c r="LIQ28" s="142"/>
      <c r="LIR28" s="142"/>
      <c r="LIS28" s="142"/>
      <c r="LIT28" s="142"/>
      <c r="LIU28" s="142"/>
      <c r="LIV28" s="142"/>
      <c r="LIW28" s="142"/>
      <c r="LIX28" s="142"/>
      <c r="LIY28" s="142"/>
      <c r="LIZ28" s="142"/>
      <c r="LJA28" s="142"/>
      <c r="LJB28" s="142"/>
      <c r="LJC28" s="142"/>
      <c r="LJD28" s="142"/>
      <c r="LJE28" s="142"/>
      <c r="LJF28" s="142"/>
      <c r="LJG28" s="142"/>
      <c r="LJH28" s="142"/>
      <c r="LJI28" s="142"/>
      <c r="LJJ28" s="142"/>
      <c r="LJK28" s="142"/>
      <c r="LJL28" s="142"/>
      <c r="LJM28" s="142"/>
      <c r="LJN28" s="142"/>
      <c r="LJO28" s="142"/>
      <c r="LJP28" s="142"/>
      <c r="LJQ28" s="142"/>
      <c r="LJR28" s="142"/>
      <c r="LJS28" s="142"/>
      <c r="LJT28" s="142"/>
      <c r="LJU28" s="142"/>
      <c r="LJV28" s="142"/>
      <c r="LJW28" s="142"/>
      <c r="LJX28" s="142"/>
      <c r="LJY28" s="142"/>
      <c r="LJZ28" s="142"/>
      <c r="LKA28" s="142"/>
      <c r="LKB28" s="142"/>
      <c r="LKC28" s="142"/>
      <c r="LKD28" s="142"/>
      <c r="LKE28" s="142"/>
      <c r="LKF28" s="142"/>
      <c r="LKG28" s="142"/>
      <c r="LKH28" s="142"/>
      <c r="LKI28" s="142"/>
      <c r="LKJ28" s="142"/>
      <c r="LKK28" s="142"/>
      <c r="LKL28" s="142"/>
      <c r="LKM28" s="142"/>
      <c r="LKN28" s="142"/>
      <c r="LKO28" s="142"/>
      <c r="LKP28" s="142"/>
      <c r="LKQ28" s="142"/>
      <c r="LKR28" s="142"/>
      <c r="LKS28" s="142"/>
      <c r="LKT28" s="142"/>
      <c r="LKU28" s="142"/>
      <c r="LKV28" s="142"/>
      <c r="LKW28" s="142"/>
      <c r="LKX28" s="142"/>
      <c r="LKY28" s="142"/>
      <c r="LKZ28" s="142"/>
      <c r="LLA28" s="142"/>
      <c r="LLB28" s="142"/>
      <c r="LLC28" s="142"/>
      <c r="LLD28" s="142"/>
      <c r="LLE28" s="142"/>
      <c r="LLF28" s="142"/>
      <c r="LLG28" s="142"/>
      <c r="LLH28" s="142"/>
      <c r="LLI28" s="142"/>
      <c r="LLJ28" s="142"/>
      <c r="LLK28" s="142"/>
      <c r="LLL28" s="142"/>
      <c r="LLM28" s="142"/>
      <c r="LLN28" s="142"/>
      <c r="LLO28" s="142"/>
      <c r="LLP28" s="142"/>
      <c r="LLQ28" s="142"/>
      <c r="LLR28" s="142"/>
      <c r="LLS28" s="142"/>
      <c r="LLT28" s="142"/>
      <c r="LLU28" s="142"/>
      <c r="LLV28" s="142"/>
      <c r="LLW28" s="142"/>
      <c r="LLX28" s="142"/>
      <c r="LLY28" s="142"/>
      <c r="LLZ28" s="142"/>
      <c r="LMA28" s="142"/>
      <c r="LMB28" s="142"/>
      <c r="LMC28" s="142"/>
      <c r="LMD28" s="142"/>
      <c r="LME28" s="142"/>
      <c r="LMF28" s="142"/>
      <c r="LMG28" s="142"/>
      <c r="LMH28" s="142"/>
      <c r="LMI28" s="142"/>
      <c r="LMJ28" s="142"/>
      <c r="LMK28" s="142"/>
      <c r="LML28" s="142"/>
      <c r="LMM28" s="142"/>
      <c r="LMN28" s="142"/>
      <c r="LMO28" s="142"/>
      <c r="LMP28" s="142"/>
      <c r="LMQ28" s="142"/>
      <c r="LMR28" s="142"/>
      <c r="LMS28" s="142"/>
      <c r="LMT28" s="142"/>
      <c r="LMU28" s="142"/>
      <c r="LMV28" s="142"/>
      <c r="LMW28" s="142"/>
      <c r="LMX28" s="142"/>
      <c r="LMY28" s="142"/>
      <c r="LMZ28" s="142"/>
      <c r="LNA28" s="142"/>
      <c r="LNB28" s="142"/>
      <c r="LNC28" s="142"/>
      <c r="LND28" s="142"/>
      <c r="LNE28" s="142"/>
      <c r="LNF28" s="142"/>
      <c r="LNG28" s="142"/>
      <c r="LNH28" s="142"/>
      <c r="LNI28" s="142"/>
      <c r="LNJ28" s="142"/>
      <c r="LNK28" s="142"/>
      <c r="LNL28" s="142"/>
      <c r="LNM28" s="142"/>
      <c r="LNN28" s="142"/>
      <c r="LNO28" s="142"/>
      <c r="LNP28" s="142"/>
      <c r="LNQ28" s="142"/>
      <c r="LNR28" s="142"/>
      <c r="LNS28" s="142"/>
      <c r="LNT28" s="142"/>
      <c r="LNU28" s="142"/>
      <c r="LNV28" s="142"/>
      <c r="LNW28" s="142"/>
      <c r="LNX28" s="142"/>
      <c r="LNY28" s="142"/>
      <c r="LNZ28" s="142"/>
      <c r="LOA28" s="142"/>
      <c r="LOB28" s="142"/>
      <c r="LOC28" s="142"/>
      <c r="LOD28" s="142"/>
      <c r="LOE28" s="142"/>
      <c r="LOF28" s="142"/>
      <c r="LOG28" s="142"/>
      <c r="LOH28" s="142"/>
      <c r="LOI28" s="142"/>
      <c r="LOJ28" s="142"/>
      <c r="LOK28" s="142"/>
      <c r="LOL28" s="142"/>
      <c r="LOM28" s="142"/>
      <c r="LON28" s="142"/>
      <c r="LOO28" s="142"/>
      <c r="LOP28" s="142"/>
      <c r="LOQ28" s="142"/>
      <c r="LOR28" s="142"/>
      <c r="LOS28" s="142"/>
      <c r="LOT28" s="142"/>
      <c r="LOU28" s="142"/>
      <c r="LOV28" s="142"/>
      <c r="LOW28" s="142"/>
      <c r="LOX28" s="142"/>
      <c r="LOY28" s="142"/>
      <c r="LOZ28" s="142"/>
      <c r="LPA28" s="142"/>
      <c r="LPB28" s="142"/>
      <c r="LPC28" s="142"/>
      <c r="LPD28" s="142"/>
      <c r="LPE28" s="142"/>
      <c r="LPF28" s="142"/>
      <c r="LPG28" s="142"/>
      <c r="LPH28" s="142"/>
      <c r="LPI28" s="142"/>
      <c r="LPJ28" s="142"/>
      <c r="LPK28" s="142"/>
      <c r="LPL28" s="142"/>
      <c r="LPM28" s="142"/>
      <c r="LPN28" s="142"/>
      <c r="LPO28" s="142"/>
      <c r="LPP28" s="142"/>
      <c r="LPQ28" s="142"/>
      <c r="LPR28" s="142"/>
      <c r="LPS28" s="142"/>
      <c r="LPT28" s="142"/>
      <c r="LPU28" s="142"/>
      <c r="LPV28" s="142"/>
      <c r="LPW28" s="142"/>
      <c r="LPX28" s="142"/>
      <c r="LPY28" s="142"/>
      <c r="LPZ28" s="142"/>
      <c r="LQA28" s="142"/>
      <c r="LQB28" s="142"/>
      <c r="LQC28" s="142"/>
      <c r="LQD28" s="142"/>
      <c r="LQE28" s="142"/>
      <c r="LQF28" s="142"/>
      <c r="LQG28" s="142"/>
      <c r="LQH28" s="142"/>
      <c r="LQI28" s="142"/>
      <c r="LQJ28" s="142"/>
      <c r="LQK28" s="142"/>
      <c r="LQL28" s="142"/>
      <c r="LQM28" s="142"/>
      <c r="LQN28" s="142"/>
      <c r="LQO28" s="142"/>
      <c r="LQP28" s="142"/>
      <c r="LQQ28" s="142"/>
      <c r="LQR28" s="142"/>
      <c r="LQS28" s="142"/>
      <c r="LQT28" s="142"/>
      <c r="LQU28" s="142"/>
      <c r="LQV28" s="142"/>
      <c r="LQW28" s="142"/>
      <c r="LQX28" s="142"/>
      <c r="LQY28" s="142"/>
      <c r="LQZ28" s="142"/>
      <c r="LRA28" s="142"/>
      <c r="LRB28" s="142"/>
      <c r="LRC28" s="142"/>
      <c r="LRD28" s="142"/>
      <c r="LRE28" s="142"/>
      <c r="LRF28" s="142"/>
      <c r="LRG28" s="142"/>
      <c r="LRH28" s="142"/>
      <c r="LRI28" s="142"/>
      <c r="LRJ28" s="142"/>
      <c r="LRK28" s="142"/>
      <c r="LRL28" s="142"/>
      <c r="LRM28" s="142"/>
      <c r="LRN28" s="142"/>
      <c r="LRO28" s="142"/>
      <c r="LRP28" s="142"/>
      <c r="LRQ28" s="142"/>
      <c r="LRR28" s="142"/>
      <c r="LRS28" s="142"/>
      <c r="LRT28" s="142"/>
      <c r="LRU28" s="142"/>
      <c r="LRV28" s="142"/>
      <c r="LRW28" s="142"/>
      <c r="LRX28" s="142"/>
      <c r="LRY28" s="142"/>
      <c r="LRZ28" s="142"/>
      <c r="LSA28" s="142"/>
      <c r="LSB28" s="142"/>
      <c r="LSC28" s="142"/>
      <c r="LSD28" s="142"/>
      <c r="LSE28" s="142"/>
      <c r="LSF28" s="142"/>
      <c r="LSG28" s="142"/>
      <c r="LSH28" s="142"/>
      <c r="LSI28" s="142"/>
      <c r="LSJ28" s="142"/>
      <c r="LSK28" s="142"/>
      <c r="LSL28" s="142"/>
      <c r="LSM28" s="142"/>
      <c r="LSN28" s="142"/>
      <c r="LSO28" s="142"/>
      <c r="LSP28" s="142"/>
      <c r="LSQ28" s="142"/>
      <c r="LSR28" s="142"/>
      <c r="LSS28" s="142"/>
      <c r="LST28" s="142"/>
      <c r="LSU28" s="142"/>
      <c r="LSV28" s="142"/>
      <c r="LSW28" s="142"/>
      <c r="LSX28" s="142"/>
      <c r="LSY28" s="142"/>
      <c r="LSZ28" s="142"/>
      <c r="LTA28" s="142"/>
      <c r="LTB28" s="142"/>
      <c r="LTC28" s="142"/>
      <c r="LTD28" s="142"/>
      <c r="LTE28" s="142"/>
      <c r="LTF28" s="142"/>
      <c r="LTG28" s="142"/>
      <c r="LTH28" s="142"/>
      <c r="LTI28" s="142"/>
      <c r="LTJ28" s="142"/>
      <c r="LTK28" s="142"/>
      <c r="LTL28" s="142"/>
      <c r="LTM28" s="142"/>
      <c r="LTN28" s="142"/>
      <c r="LTO28" s="142"/>
      <c r="LTP28" s="142"/>
      <c r="LTQ28" s="142"/>
      <c r="LTR28" s="142"/>
      <c r="LTS28" s="142"/>
      <c r="LTT28" s="142"/>
      <c r="LTU28" s="142"/>
      <c r="LTV28" s="142"/>
      <c r="LTW28" s="142"/>
      <c r="LTX28" s="142"/>
      <c r="LTY28" s="142"/>
      <c r="LTZ28" s="142"/>
      <c r="LUA28" s="142"/>
      <c r="LUB28" s="142"/>
      <c r="LUC28" s="142"/>
      <c r="LUD28" s="142"/>
      <c r="LUE28" s="142"/>
      <c r="LUF28" s="142"/>
      <c r="LUG28" s="142"/>
      <c r="LUH28" s="142"/>
      <c r="LUI28" s="142"/>
      <c r="LUJ28" s="142"/>
      <c r="LUK28" s="142"/>
      <c r="LUL28" s="142"/>
      <c r="LUM28" s="142"/>
      <c r="LUN28" s="142"/>
      <c r="LUO28" s="142"/>
      <c r="LUP28" s="142"/>
      <c r="LUQ28" s="142"/>
      <c r="LUR28" s="142"/>
      <c r="LUS28" s="142"/>
      <c r="LUT28" s="142"/>
      <c r="LUU28" s="142"/>
      <c r="LUV28" s="142"/>
      <c r="LUW28" s="142"/>
      <c r="LUX28" s="142"/>
      <c r="LUY28" s="142"/>
      <c r="LUZ28" s="142"/>
      <c r="LVA28" s="142"/>
      <c r="LVB28" s="142"/>
      <c r="LVC28" s="142"/>
      <c r="LVD28" s="142"/>
      <c r="LVE28" s="142"/>
      <c r="LVF28" s="142"/>
      <c r="LVG28" s="142"/>
      <c r="LVH28" s="142"/>
      <c r="LVI28" s="142"/>
      <c r="LVJ28" s="142"/>
      <c r="LVK28" s="142"/>
      <c r="LVL28" s="142"/>
      <c r="LVM28" s="142"/>
      <c r="LVN28" s="142"/>
      <c r="LVO28" s="142"/>
      <c r="LVP28" s="142"/>
      <c r="LVQ28" s="142"/>
      <c r="LVR28" s="142"/>
      <c r="LVS28" s="142"/>
      <c r="LVT28" s="142"/>
      <c r="LVU28" s="142"/>
      <c r="LVV28" s="142"/>
      <c r="LVW28" s="142"/>
      <c r="LVX28" s="142"/>
      <c r="LVY28" s="142"/>
      <c r="LVZ28" s="142"/>
      <c r="LWA28" s="142"/>
      <c r="LWB28" s="142"/>
      <c r="LWC28" s="142"/>
      <c r="LWD28" s="142"/>
      <c r="LWE28" s="142"/>
      <c r="LWF28" s="142"/>
      <c r="LWG28" s="142"/>
      <c r="LWH28" s="142"/>
      <c r="LWI28" s="142"/>
      <c r="LWJ28" s="142"/>
      <c r="LWK28" s="142"/>
      <c r="LWL28" s="142"/>
      <c r="LWM28" s="142"/>
      <c r="LWN28" s="142"/>
      <c r="LWO28" s="142"/>
      <c r="LWP28" s="142"/>
      <c r="LWQ28" s="142"/>
      <c r="LWR28" s="142"/>
      <c r="LWS28" s="142"/>
      <c r="LWT28" s="142"/>
      <c r="LWU28" s="142"/>
      <c r="LWV28" s="142"/>
      <c r="LWW28" s="142"/>
      <c r="LWX28" s="142"/>
      <c r="LWY28" s="142"/>
      <c r="LWZ28" s="142"/>
      <c r="LXA28" s="142"/>
      <c r="LXB28" s="142"/>
      <c r="LXC28" s="142"/>
      <c r="LXD28" s="142"/>
      <c r="LXE28" s="142"/>
      <c r="LXF28" s="142"/>
      <c r="LXG28" s="142"/>
      <c r="LXH28" s="142"/>
      <c r="LXI28" s="142"/>
      <c r="LXJ28" s="142"/>
      <c r="LXK28" s="142"/>
      <c r="LXL28" s="142"/>
      <c r="LXM28" s="142"/>
      <c r="LXN28" s="142"/>
      <c r="LXO28" s="142"/>
      <c r="LXP28" s="142"/>
      <c r="LXQ28" s="142"/>
      <c r="LXR28" s="142"/>
      <c r="LXS28" s="142"/>
      <c r="LXT28" s="142"/>
      <c r="LXU28" s="142"/>
      <c r="LXV28" s="142"/>
      <c r="LXW28" s="142"/>
      <c r="LXX28" s="142"/>
      <c r="LXY28" s="142"/>
      <c r="LXZ28" s="142"/>
      <c r="LYA28" s="142"/>
      <c r="LYB28" s="142"/>
      <c r="LYC28" s="142"/>
      <c r="LYD28" s="142"/>
      <c r="LYE28" s="142"/>
      <c r="LYF28" s="142"/>
      <c r="LYG28" s="142"/>
      <c r="LYH28" s="142"/>
      <c r="LYI28" s="142"/>
      <c r="LYJ28" s="142"/>
      <c r="LYK28" s="142"/>
      <c r="LYL28" s="142"/>
      <c r="LYM28" s="142"/>
      <c r="LYN28" s="142"/>
      <c r="LYO28" s="142"/>
      <c r="LYP28" s="142"/>
      <c r="LYQ28" s="142"/>
      <c r="LYR28" s="142"/>
      <c r="LYS28" s="142"/>
      <c r="LYT28" s="142"/>
      <c r="LYU28" s="142"/>
      <c r="LYV28" s="142"/>
      <c r="LYW28" s="142"/>
      <c r="LYX28" s="142"/>
      <c r="LYY28" s="142"/>
      <c r="LYZ28" s="142"/>
      <c r="LZA28" s="142"/>
      <c r="LZB28" s="142"/>
      <c r="LZC28" s="142"/>
      <c r="LZD28" s="142"/>
      <c r="LZE28" s="142"/>
      <c r="LZF28" s="142"/>
      <c r="LZG28" s="142"/>
      <c r="LZH28" s="142"/>
      <c r="LZI28" s="142"/>
      <c r="LZJ28" s="142"/>
      <c r="LZK28" s="142"/>
      <c r="LZL28" s="142"/>
      <c r="LZM28" s="142"/>
      <c r="LZN28" s="142"/>
      <c r="LZO28" s="142"/>
      <c r="LZP28" s="142"/>
      <c r="LZQ28" s="142"/>
      <c r="LZR28" s="142"/>
      <c r="LZS28" s="142"/>
      <c r="LZT28" s="142"/>
      <c r="LZU28" s="142"/>
      <c r="LZV28" s="142"/>
      <c r="LZW28" s="142"/>
      <c r="LZX28" s="142"/>
      <c r="LZY28" s="142"/>
      <c r="LZZ28" s="142"/>
      <c r="MAA28" s="142"/>
      <c r="MAB28" s="142"/>
      <c r="MAC28" s="142"/>
      <c r="MAD28" s="142"/>
      <c r="MAE28" s="142"/>
      <c r="MAF28" s="142"/>
      <c r="MAG28" s="142"/>
      <c r="MAH28" s="142"/>
      <c r="MAI28" s="142"/>
      <c r="MAJ28" s="142"/>
      <c r="MAK28" s="142"/>
      <c r="MAL28" s="142"/>
      <c r="MAM28" s="142"/>
      <c r="MAN28" s="142"/>
      <c r="MAO28" s="142"/>
      <c r="MAP28" s="142"/>
      <c r="MAQ28" s="142"/>
      <c r="MAR28" s="142"/>
      <c r="MAS28" s="142"/>
      <c r="MAT28" s="142"/>
      <c r="MAU28" s="142"/>
      <c r="MAV28" s="142"/>
      <c r="MAW28" s="142"/>
      <c r="MAX28" s="142"/>
      <c r="MAY28" s="142"/>
      <c r="MAZ28" s="142"/>
      <c r="MBA28" s="142"/>
      <c r="MBB28" s="142"/>
      <c r="MBC28" s="142"/>
      <c r="MBD28" s="142"/>
      <c r="MBE28" s="142"/>
      <c r="MBF28" s="142"/>
      <c r="MBG28" s="142"/>
      <c r="MBH28" s="142"/>
      <c r="MBI28" s="142"/>
      <c r="MBJ28" s="142"/>
      <c r="MBK28" s="142"/>
      <c r="MBL28" s="142"/>
      <c r="MBM28" s="142"/>
      <c r="MBN28" s="142"/>
      <c r="MBO28" s="142"/>
      <c r="MBP28" s="142"/>
      <c r="MBQ28" s="142"/>
      <c r="MBR28" s="142"/>
      <c r="MBS28" s="142"/>
      <c r="MBT28" s="142"/>
      <c r="MBU28" s="142"/>
      <c r="MBV28" s="142"/>
      <c r="MBW28" s="142"/>
      <c r="MBX28" s="142"/>
      <c r="MBY28" s="142"/>
      <c r="MBZ28" s="142"/>
      <c r="MCA28" s="142"/>
      <c r="MCB28" s="142"/>
      <c r="MCC28" s="142"/>
      <c r="MCD28" s="142"/>
      <c r="MCE28" s="142"/>
      <c r="MCF28" s="142"/>
      <c r="MCG28" s="142"/>
      <c r="MCH28" s="142"/>
      <c r="MCI28" s="142"/>
      <c r="MCJ28" s="142"/>
      <c r="MCK28" s="142"/>
      <c r="MCL28" s="142"/>
      <c r="MCM28" s="142"/>
      <c r="MCN28" s="142"/>
      <c r="MCO28" s="142"/>
      <c r="MCP28" s="142"/>
      <c r="MCQ28" s="142"/>
      <c r="MCR28" s="142"/>
      <c r="MCS28" s="142"/>
      <c r="MCT28" s="142"/>
      <c r="MCU28" s="142"/>
      <c r="MCV28" s="142"/>
      <c r="MCW28" s="142"/>
      <c r="MCX28" s="142"/>
      <c r="MCY28" s="142"/>
      <c r="MCZ28" s="142"/>
      <c r="MDA28" s="142"/>
      <c r="MDB28" s="142"/>
      <c r="MDC28" s="142"/>
      <c r="MDD28" s="142"/>
      <c r="MDE28" s="142"/>
      <c r="MDF28" s="142"/>
      <c r="MDG28" s="142"/>
      <c r="MDH28" s="142"/>
      <c r="MDI28" s="142"/>
      <c r="MDJ28" s="142"/>
      <c r="MDK28" s="142"/>
      <c r="MDL28" s="142"/>
      <c r="MDM28" s="142"/>
      <c r="MDN28" s="142"/>
      <c r="MDO28" s="142"/>
      <c r="MDP28" s="142"/>
      <c r="MDQ28" s="142"/>
      <c r="MDR28" s="142"/>
      <c r="MDS28" s="142"/>
      <c r="MDT28" s="142"/>
      <c r="MDU28" s="142"/>
      <c r="MDV28" s="142"/>
      <c r="MDW28" s="142"/>
      <c r="MDX28" s="142"/>
      <c r="MDY28" s="142"/>
      <c r="MDZ28" s="142"/>
      <c r="MEA28" s="142"/>
      <c r="MEB28" s="142"/>
      <c r="MEC28" s="142"/>
      <c r="MED28" s="142"/>
      <c r="MEE28" s="142"/>
      <c r="MEF28" s="142"/>
      <c r="MEG28" s="142"/>
      <c r="MEH28" s="142"/>
      <c r="MEI28" s="142"/>
      <c r="MEJ28" s="142"/>
      <c r="MEK28" s="142"/>
      <c r="MEL28" s="142"/>
      <c r="MEM28" s="142"/>
      <c r="MEN28" s="142"/>
      <c r="MEO28" s="142"/>
      <c r="MEP28" s="142"/>
      <c r="MEQ28" s="142"/>
      <c r="MER28" s="142"/>
      <c r="MES28" s="142"/>
      <c r="MET28" s="142"/>
      <c r="MEU28" s="142"/>
      <c r="MEV28" s="142"/>
      <c r="MEW28" s="142"/>
      <c r="MEX28" s="142"/>
      <c r="MEY28" s="142"/>
      <c r="MEZ28" s="142"/>
      <c r="MFA28" s="142"/>
      <c r="MFB28" s="142"/>
      <c r="MFC28" s="142"/>
      <c r="MFD28" s="142"/>
      <c r="MFE28" s="142"/>
      <c r="MFF28" s="142"/>
      <c r="MFG28" s="142"/>
      <c r="MFH28" s="142"/>
      <c r="MFI28" s="142"/>
      <c r="MFJ28" s="142"/>
      <c r="MFK28" s="142"/>
      <c r="MFL28" s="142"/>
      <c r="MFM28" s="142"/>
      <c r="MFN28" s="142"/>
      <c r="MFO28" s="142"/>
      <c r="MFP28" s="142"/>
      <c r="MFQ28" s="142"/>
      <c r="MFR28" s="142"/>
      <c r="MFS28" s="142"/>
      <c r="MFT28" s="142"/>
      <c r="MFU28" s="142"/>
      <c r="MFV28" s="142"/>
      <c r="MFW28" s="142"/>
      <c r="MFX28" s="142"/>
      <c r="MFY28" s="142"/>
      <c r="MFZ28" s="142"/>
      <c r="MGA28" s="142"/>
      <c r="MGB28" s="142"/>
      <c r="MGC28" s="142"/>
      <c r="MGD28" s="142"/>
      <c r="MGE28" s="142"/>
      <c r="MGF28" s="142"/>
      <c r="MGG28" s="142"/>
      <c r="MGH28" s="142"/>
      <c r="MGI28" s="142"/>
      <c r="MGJ28" s="142"/>
      <c r="MGK28" s="142"/>
      <c r="MGL28" s="142"/>
      <c r="MGM28" s="142"/>
      <c r="MGN28" s="142"/>
      <c r="MGO28" s="142"/>
      <c r="MGP28" s="142"/>
      <c r="MGQ28" s="142"/>
      <c r="MGR28" s="142"/>
      <c r="MGS28" s="142"/>
      <c r="MGT28" s="142"/>
      <c r="MGU28" s="142"/>
      <c r="MGV28" s="142"/>
      <c r="MGW28" s="142"/>
      <c r="MGX28" s="142"/>
      <c r="MGY28" s="142"/>
      <c r="MGZ28" s="142"/>
      <c r="MHA28" s="142"/>
      <c r="MHB28" s="142"/>
      <c r="MHC28" s="142"/>
      <c r="MHD28" s="142"/>
      <c r="MHE28" s="142"/>
      <c r="MHF28" s="142"/>
      <c r="MHG28" s="142"/>
      <c r="MHH28" s="142"/>
      <c r="MHI28" s="142"/>
      <c r="MHJ28" s="142"/>
      <c r="MHK28" s="142"/>
      <c r="MHL28" s="142"/>
      <c r="MHM28" s="142"/>
      <c r="MHN28" s="142"/>
      <c r="MHO28" s="142"/>
      <c r="MHP28" s="142"/>
      <c r="MHQ28" s="142"/>
      <c r="MHR28" s="142"/>
      <c r="MHS28" s="142"/>
      <c r="MHT28" s="142"/>
      <c r="MHU28" s="142"/>
      <c r="MHV28" s="142"/>
      <c r="MHW28" s="142"/>
      <c r="MHX28" s="142"/>
      <c r="MHY28" s="142"/>
      <c r="MHZ28" s="142"/>
      <c r="MIA28" s="142"/>
      <c r="MIB28" s="142"/>
      <c r="MIC28" s="142"/>
      <c r="MID28" s="142"/>
      <c r="MIE28" s="142"/>
      <c r="MIF28" s="142"/>
      <c r="MIG28" s="142"/>
      <c r="MIH28" s="142"/>
      <c r="MII28" s="142"/>
      <c r="MIJ28" s="142"/>
      <c r="MIK28" s="142"/>
      <c r="MIL28" s="142"/>
      <c r="MIM28" s="142"/>
      <c r="MIN28" s="142"/>
      <c r="MIO28" s="142"/>
      <c r="MIP28" s="142"/>
      <c r="MIQ28" s="142"/>
      <c r="MIR28" s="142"/>
      <c r="MIS28" s="142"/>
      <c r="MIT28" s="142"/>
      <c r="MIU28" s="142"/>
      <c r="MIV28" s="142"/>
      <c r="MIW28" s="142"/>
      <c r="MIX28" s="142"/>
      <c r="MIY28" s="142"/>
      <c r="MIZ28" s="142"/>
      <c r="MJA28" s="142"/>
      <c r="MJB28" s="142"/>
      <c r="MJC28" s="142"/>
      <c r="MJD28" s="142"/>
      <c r="MJE28" s="142"/>
      <c r="MJF28" s="142"/>
      <c r="MJG28" s="142"/>
      <c r="MJH28" s="142"/>
      <c r="MJI28" s="142"/>
      <c r="MJJ28" s="142"/>
      <c r="MJK28" s="142"/>
      <c r="MJL28" s="142"/>
      <c r="MJM28" s="142"/>
      <c r="MJN28" s="142"/>
      <c r="MJO28" s="142"/>
      <c r="MJP28" s="142"/>
      <c r="MJQ28" s="142"/>
      <c r="MJR28" s="142"/>
      <c r="MJS28" s="142"/>
      <c r="MJT28" s="142"/>
      <c r="MJU28" s="142"/>
      <c r="MJV28" s="142"/>
      <c r="MJW28" s="142"/>
      <c r="MJX28" s="142"/>
      <c r="MJY28" s="142"/>
      <c r="MJZ28" s="142"/>
      <c r="MKA28" s="142"/>
      <c r="MKB28" s="142"/>
      <c r="MKC28" s="142"/>
      <c r="MKD28" s="142"/>
      <c r="MKE28" s="142"/>
      <c r="MKF28" s="142"/>
      <c r="MKG28" s="142"/>
      <c r="MKH28" s="142"/>
      <c r="MKI28" s="142"/>
      <c r="MKJ28" s="142"/>
      <c r="MKK28" s="142"/>
      <c r="MKL28" s="142"/>
      <c r="MKM28" s="142"/>
      <c r="MKN28" s="142"/>
      <c r="MKO28" s="142"/>
      <c r="MKP28" s="142"/>
      <c r="MKQ28" s="142"/>
      <c r="MKR28" s="142"/>
      <c r="MKS28" s="142"/>
      <c r="MKT28" s="142"/>
      <c r="MKU28" s="142"/>
      <c r="MKV28" s="142"/>
      <c r="MKW28" s="142"/>
      <c r="MKX28" s="142"/>
      <c r="MKY28" s="142"/>
      <c r="MKZ28" s="142"/>
      <c r="MLA28" s="142"/>
      <c r="MLB28" s="142"/>
      <c r="MLC28" s="142"/>
      <c r="MLD28" s="142"/>
      <c r="MLE28" s="142"/>
      <c r="MLF28" s="142"/>
      <c r="MLG28" s="142"/>
      <c r="MLH28" s="142"/>
      <c r="MLI28" s="142"/>
      <c r="MLJ28" s="142"/>
      <c r="MLK28" s="142"/>
      <c r="MLL28" s="142"/>
      <c r="MLM28" s="142"/>
      <c r="MLN28" s="142"/>
      <c r="MLO28" s="142"/>
      <c r="MLP28" s="142"/>
      <c r="MLQ28" s="142"/>
      <c r="MLR28" s="142"/>
      <c r="MLS28" s="142"/>
      <c r="MLT28" s="142"/>
      <c r="MLU28" s="142"/>
      <c r="MLV28" s="142"/>
      <c r="MLW28" s="142"/>
      <c r="MLX28" s="142"/>
      <c r="MLY28" s="142"/>
      <c r="MLZ28" s="142"/>
      <c r="MMA28" s="142"/>
      <c r="MMB28" s="142"/>
      <c r="MMC28" s="142"/>
      <c r="MMD28" s="142"/>
      <c r="MME28" s="142"/>
      <c r="MMF28" s="142"/>
      <c r="MMG28" s="142"/>
      <c r="MMH28" s="142"/>
      <c r="MMI28" s="142"/>
      <c r="MMJ28" s="142"/>
      <c r="MMK28" s="142"/>
      <c r="MML28" s="142"/>
      <c r="MMM28" s="142"/>
      <c r="MMN28" s="142"/>
      <c r="MMO28" s="142"/>
      <c r="MMP28" s="142"/>
      <c r="MMQ28" s="142"/>
      <c r="MMR28" s="142"/>
      <c r="MMS28" s="142"/>
      <c r="MMT28" s="142"/>
      <c r="MMU28" s="142"/>
      <c r="MMV28" s="142"/>
      <c r="MMW28" s="142"/>
      <c r="MMX28" s="142"/>
      <c r="MMY28" s="142"/>
      <c r="MMZ28" s="142"/>
      <c r="MNA28" s="142"/>
      <c r="MNB28" s="142"/>
      <c r="MNC28" s="142"/>
      <c r="MND28" s="142"/>
      <c r="MNE28" s="142"/>
      <c r="MNF28" s="142"/>
      <c r="MNG28" s="142"/>
      <c r="MNH28" s="142"/>
      <c r="MNI28" s="142"/>
      <c r="MNJ28" s="142"/>
      <c r="MNK28" s="142"/>
      <c r="MNL28" s="142"/>
      <c r="MNM28" s="142"/>
      <c r="MNN28" s="142"/>
      <c r="MNO28" s="142"/>
      <c r="MNP28" s="142"/>
      <c r="MNQ28" s="142"/>
      <c r="MNR28" s="142"/>
      <c r="MNS28" s="142"/>
      <c r="MNT28" s="142"/>
      <c r="MNU28" s="142"/>
      <c r="MNV28" s="142"/>
      <c r="MNW28" s="142"/>
      <c r="MNX28" s="142"/>
      <c r="MNY28" s="142"/>
      <c r="MNZ28" s="142"/>
      <c r="MOA28" s="142"/>
      <c r="MOB28" s="142"/>
      <c r="MOC28" s="142"/>
      <c r="MOD28" s="142"/>
      <c r="MOE28" s="142"/>
      <c r="MOF28" s="142"/>
      <c r="MOG28" s="142"/>
      <c r="MOH28" s="142"/>
      <c r="MOI28" s="142"/>
      <c r="MOJ28" s="142"/>
      <c r="MOK28" s="142"/>
      <c r="MOL28" s="142"/>
      <c r="MOM28" s="142"/>
      <c r="MON28" s="142"/>
      <c r="MOO28" s="142"/>
      <c r="MOP28" s="142"/>
      <c r="MOQ28" s="142"/>
      <c r="MOR28" s="142"/>
      <c r="MOS28" s="142"/>
      <c r="MOT28" s="142"/>
      <c r="MOU28" s="142"/>
      <c r="MOV28" s="142"/>
      <c r="MOW28" s="142"/>
      <c r="MOX28" s="142"/>
      <c r="MOY28" s="142"/>
      <c r="MOZ28" s="142"/>
      <c r="MPA28" s="142"/>
      <c r="MPB28" s="142"/>
      <c r="MPC28" s="142"/>
      <c r="MPD28" s="142"/>
      <c r="MPE28" s="142"/>
      <c r="MPF28" s="142"/>
      <c r="MPG28" s="142"/>
      <c r="MPH28" s="142"/>
      <c r="MPI28" s="142"/>
      <c r="MPJ28" s="142"/>
      <c r="MPK28" s="142"/>
      <c r="MPL28" s="142"/>
      <c r="MPM28" s="142"/>
      <c r="MPN28" s="142"/>
      <c r="MPO28" s="142"/>
      <c r="MPP28" s="142"/>
      <c r="MPQ28" s="142"/>
      <c r="MPR28" s="142"/>
      <c r="MPS28" s="142"/>
      <c r="MPT28" s="142"/>
      <c r="MPU28" s="142"/>
      <c r="MPV28" s="142"/>
      <c r="MPW28" s="142"/>
      <c r="MPX28" s="142"/>
      <c r="MPY28" s="142"/>
      <c r="MPZ28" s="142"/>
      <c r="MQA28" s="142"/>
      <c r="MQB28" s="142"/>
      <c r="MQC28" s="142"/>
      <c r="MQD28" s="142"/>
      <c r="MQE28" s="142"/>
      <c r="MQF28" s="142"/>
      <c r="MQG28" s="142"/>
      <c r="MQH28" s="142"/>
      <c r="MQI28" s="142"/>
      <c r="MQJ28" s="142"/>
      <c r="MQK28" s="142"/>
      <c r="MQL28" s="142"/>
      <c r="MQM28" s="142"/>
      <c r="MQN28" s="142"/>
      <c r="MQO28" s="142"/>
      <c r="MQP28" s="142"/>
      <c r="MQQ28" s="142"/>
      <c r="MQR28" s="142"/>
      <c r="MQS28" s="142"/>
      <c r="MQT28" s="142"/>
      <c r="MQU28" s="142"/>
      <c r="MQV28" s="142"/>
      <c r="MQW28" s="142"/>
      <c r="MQX28" s="142"/>
      <c r="MQY28" s="142"/>
      <c r="MQZ28" s="142"/>
      <c r="MRA28" s="142"/>
      <c r="MRB28" s="142"/>
      <c r="MRC28" s="142"/>
      <c r="MRD28" s="142"/>
      <c r="MRE28" s="142"/>
      <c r="MRF28" s="142"/>
      <c r="MRG28" s="142"/>
      <c r="MRH28" s="142"/>
      <c r="MRI28" s="142"/>
      <c r="MRJ28" s="142"/>
      <c r="MRK28" s="142"/>
      <c r="MRL28" s="142"/>
      <c r="MRM28" s="142"/>
      <c r="MRN28" s="142"/>
      <c r="MRO28" s="142"/>
      <c r="MRP28" s="142"/>
      <c r="MRQ28" s="142"/>
      <c r="MRR28" s="142"/>
      <c r="MRS28" s="142"/>
      <c r="MRT28" s="142"/>
      <c r="MRU28" s="142"/>
      <c r="MRV28" s="142"/>
      <c r="MRW28" s="142"/>
      <c r="MRX28" s="142"/>
      <c r="MRY28" s="142"/>
      <c r="MRZ28" s="142"/>
      <c r="MSA28" s="142"/>
      <c r="MSB28" s="142"/>
      <c r="MSC28" s="142"/>
      <c r="MSD28" s="142"/>
      <c r="MSE28" s="142"/>
      <c r="MSF28" s="142"/>
      <c r="MSG28" s="142"/>
      <c r="MSH28" s="142"/>
      <c r="MSI28" s="142"/>
      <c r="MSJ28" s="142"/>
      <c r="MSK28" s="142"/>
      <c r="MSL28" s="142"/>
      <c r="MSM28" s="142"/>
      <c r="MSN28" s="142"/>
      <c r="MSO28" s="142"/>
      <c r="MSP28" s="142"/>
      <c r="MSQ28" s="142"/>
      <c r="MSR28" s="142"/>
      <c r="MSS28" s="142"/>
      <c r="MST28" s="142"/>
      <c r="MSU28" s="142"/>
      <c r="MSV28" s="142"/>
      <c r="MSW28" s="142"/>
      <c r="MSX28" s="142"/>
      <c r="MSY28" s="142"/>
      <c r="MSZ28" s="142"/>
      <c r="MTA28" s="142"/>
      <c r="MTB28" s="142"/>
      <c r="MTC28" s="142"/>
      <c r="MTD28" s="142"/>
      <c r="MTE28" s="142"/>
      <c r="MTF28" s="142"/>
      <c r="MTG28" s="142"/>
      <c r="MTH28" s="142"/>
      <c r="MTI28" s="142"/>
      <c r="MTJ28" s="142"/>
      <c r="MTK28" s="142"/>
      <c r="MTL28" s="142"/>
      <c r="MTM28" s="142"/>
      <c r="MTN28" s="142"/>
      <c r="MTO28" s="142"/>
      <c r="MTP28" s="142"/>
      <c r="MTQ28" s="142"/>
      <c r="MTR28" s="142"/>
      <c r="MTS28" s="142"/>
      <c r="MTT28" s="142"/>
      <c r="MTU28" s="142"/>
      <c r="MTV28" s="142"/>
      <c r="MTW28" s="142"/>
      <c r="MTX28" s="142"/>
      <c r="MTY28" s="142"/>
      <c r="MTZ28" s="142"/>
      <c r="MUA28" s="142"/>
      <c r="MUB28" s="142"/>
      <c r="MUC28" s="142"/>
      <c r="MUD28" s="142"/>
      <c r="MUE28" s="142"/>
      <c r="MUF28" s="142"/>
      <c r="MUG28" s="142"/>
      <c r="MUH28" s="142"/>
      <c r="MUI28" s="142"/>
      <c r="MUJ28" s="142"/>
      <c r="MUK28" s="142"/>
      <c r="MUL28" s="142"/>
      <c r="MUM28" s="142"/>
      <c r="MUN28" s="142"/>
      <c r="MUO28" s="142"/>
      <c r="MUP28" s="142"/>
      <c r="MUQ28" s="142"/>
      <c r="MUR28" s="142"/>
      <c r="MUS28" s="142"/>
      <c r="MUT28" s="142"/>
      <c r="MUU28" s="142"/>
      <c r="MUV28" s="142"/>
      <c r="MUW28" s="142"/>
      <c r="MUX28" s="142"/>
      <c r="MUY28" s="142"/>
      <c r="MUZ28" s="142"/>
      <c r="MVA28" s="142"/>
      <c r="MVB28" s="142"/>
      <c r="MVC28" s="142"/>
      <c r="MVD28" s="142"/>
      <c r="MVE28" s="142"/>
      <c r="MVF28" s="142"/>
      <c r="MVG28" s="142"/>
      <c r="MVH28" s="142"/>
      <c r="MVI28" s="142"/>
      <c r="MVJ28" s="142"/>
      <c r="MVK28" s="142"/>
      <c r="MVL28" s="142"/>
      <c r="MVM28" s="142"/>
      <c r="MVN28" s="142"/>
      <c r="MVO28" s="142"/>
      <c r="MVP28" s="142"/>
      <c r="MVQ28" s="142"/>
      <c r="MVR28" s="142"/>
      <c r="MVS28" s="142"/>
      <c r="MVT28" s="142"/>
      <c r="MVU28" s="142"/>
      <c r="MVV28" s="142"/>
      <c r="MVW28" s="142"/>
      <c r="MVX28" s="142"/>
      <c r="MVY28" s="142"/>
      <c r="MVZ28" s="142"/>
      <c r="MWA28" s="142"/>
      <c r="MWB28" s="142"/>
      <c r="MWC28" s="142"/>
      <c r="MWD28" s="142"/>
      <c r="MWE28" s="142"/>
      <c r="MWF28" s="142"/>
      <c r="MWG28" s="142"/>
      <c r="MWH28" s="142"/>
      <c r="MWI28" s="142"/>
      <c r="MWJ28" s="142"/>
      <c r="MWK28" s="142"/>
      <c r="MWL28" s="142"/>
      <c r="MWM28" s="142"/>
      <c r="MWN28" s="142"/>
      <c r="MWO28" s="142"/>
      <c r="MWP28" s="142"/>
      <c r="MWQ28" s="142"/>
      <c r="MWR28" s="142"/>
      <c r="MWS28" s="142"/>
      <c r="MWT28" s="142"/>
      <c r="MWU28" s="142"/>
      <c r="MWV28" s="142"/>
      <c r="MWW28" s="142"/>
      <c r="MWX28" s="142"/>
      <c r="MWY28" s="142"/>
      <c r="MWZ28" s="142"/>
      <c r="MXA28" s="142"/>
      <c r="MXB28" s="142"/>
      <c r="MXC28" s="142"/>
      <c r="MXD28" s="142"/>
      <c r="MXE28" s="142"/>
      <c r="MXF28" s="142"/>
      <c r="MXG28" s="142"/>
      <c r="MXH28" s="142"/>
      <c r="MXI28" s="142"/>
      <c r="MXJ28" s="142"/>
      <c r="MXK28" s="142"/>
      <c r="MXL28" s="142"/>
      <c r="MXM28" s="142"/>
      <c r="MXN28" s="142"/>
      <c r="MXO28" s="142"/>
      <c r="MXP28" s="142"/>
      <c r="MXQ28" s="142"/>
      <c r="MXR28" s="142"/>
      <c r="MXS28" s="142"/>
      <c r="MXT28" s="142"/>
      <c r="MXU28" s="142"/>
      <c r="MXV28" s="142"/>
      <c r="MXW28" s="142"/>
      <c r="MXX28" s="142"/>
      <c r="MXY28" s="142"/>
      <c r="MXZ28" s="142"/>
      <c r="MYA28" s="142"/>
      <c r="MYB28" s="142"/>
      <c r="MYC28" s="142"/>
      <c r="MYD28" s="142"/>
      <c r="MYE28" s="142"/>
      <c r="MYF28" s="142"/>
      <c r="MYG28" s="142"/>
      <c r="MYH28" s="142"/>
      <c r="MYI28" s="142"/>
      <c r="MYJ28" s="142"/>
      <c r="MYK28" s="142"/>
      <c r="MYL28" s="142"/>
      <c r="MYM28" s="142"/>
      <c r="MYN28" s="142"/>
      <c r="MYO28" s="142"/>
      <c r="MYP28" s="142"/>
      <c r="MYQ28" s="142"/>
      <c r="MYR28" s="142"/>
      <c r="MYS28" s="142"/>
      <c r="MYT28" s="142"/>
      <c r="MYU28" s="142"/>
      <c r="MYV28" s="142"/>
      <c r="MYW28" s="142"/>
      <c r="MYX28" s="142"/>
      <c r="MYY28" s="142"/>
      <c r="MYZ28" s="142"/>
      <c r="MZA28" s="142"/>
      <c r="MZB28" s="142"/>
      <c r="MZC28" s="142"/>
      <c r="MZD28" s="142"/>
      <c r="MZE28" s="142"/>
      <c r="MZF28" s="142"/>
      <c r="MZG28" s="142"/>
      <c r="MZH28" s="142"/>
      <c r="MZI28" s="142"/>
      <c r="MZJ28" s="142"/>
      <c r="MZK28" s="142"/>
      <c r="MZL28" s="142"/>
      <c r="MZM28" s="142"/>
      <c r="MZN28" s="142"/>
      <c r="MZO28" s="142"/>
      <c r="MZP28" s="142"/>
      <c r="MZQ28" s="142"/>
      <c r="MZR28" s="142"/>
      <c r="MZS28" s="142"/>
      <c r="MZT28" s="142"/>
      <c r="MZU28" s="142"/>
      <c r="MZV28" s="142"/>
      <c r="MZW28" s="142"/>
      <c r="MZX28" s="142"/>
      <c r="MZY28" s="142"/>
      <c r="MZZ28" s="142"/>
      <c r="NAA28" s="142"/>
      <c r="NAB28" s="142"/>
      <c r="NAC28" s="142"/>
      <c r="NAD28" s="142"/>
      <c r="NAE28" s="142"/>
      <c r="NAF28" s="142"/>
      <c r="NAG28" s="142"/>
      <c r="NAH28" s="142"/>
      <c r="NAI28" s="142"/>
      <c r="NAJ28" s="142"/>
      <c r="NAK28" s="142"/>
      <c r="NAL28" s="142"/>
      <c r="NAM28" s="142"/>
      <c r="NAN28" s="142"/>
      <c r="NAO28" s="142"/>
      <c r="NAP28" s="142"/>
      <c r="NAQ28" s="142"/>
      <c r="NAR28" s="142"/>
      <c r="NAS28" s="142"/>
      <c r="NAT28" s="142"/>
      <c r="NAU28" s="142"/>
      <c r="NAV28" s="142"/>
      <c r="NAW28" s="142"/>
      <c r="NAX28" s="142"/>
      <c r="NAY28" s="142"/>
      <c r="NAZ28" s="142"/>
      <c r="NBA28" s="142"/>
      <c r="NBB28" s="142"/>
      <c r="NBC28" s="142"/>
      <c r="NBD28" s="142"/>
      <c r="NBE28" s="142"/>
      <c r="NBF28" s="142"/>
      <c r="NBG28" s="142"/>
      <c r="NBH28" s="142"/>
      <c r="NBI28" s="142"/>
      <c r="NBJ28" s="142"/>
      <c r="NBK28" s="142"/>
      <c r="NBL28" s="142"/>
      <c r="NBM28" s="142"/>
      <c r="NBN28" s="142"/>
      <c r="NBO28" s="142"/>
      <c r="NBP28" s="142"/>
      <c r="NBQ28" s="142"/>
      <c r="NBR28" s="142"/>
      <c r="NBS28" s="142"/>
      <c r="NBT28" s="142"/>
      <c r="NBU28" s="142"/>
      <c r="NBV28" s="142"/>
      <c r="NBW28" s="142"/>
      <c r="NBX28" s="142"/>
      <c r="NBY28" s="142"/>
      <c r="NBZ28" s="142"/>
      <c r="NCA28" s="142"/>
      <c r="NCB28" s="142"/>
      <c r="NCC28" s="142"/>
      <c r="NCD28" s="142"/>
      <c r="NCE28" s="142"/>
      <c r="NCF28" s="142"/>
      <c r="NCG28" s="142"/>
      <c r="NCH28" s="142"/>
      <c r="NCI28" s="142"/>
      <c r="NCJ28" s="142"/>
      <c r="NCK28" s="142"/>
      <c r="NCL28" s="142"/>
      <c r="NCM28" s="142"/>
      <c r="NCN28" s="142"/>
      <c r="NCO28" s="142"/>
      <c r="NCP28" s="142"/>
      <c r="NCQ28" s="142"/>
      <c r="NCR28" s="142"/>
      <c r="NCS28" s="142"/>
      <c r="NCT28" s="142"/>
      <c r="NCU28" s="142"/>
      <c r="NCV28" s="142"/>
      <c r="NCW28" s="142"/>
      <c r="NCX28" s="142"/>
      <c r="NCY28" s="142"/>
      <c r="NCZ28" s="142"/>
      <c r="NDA28" s="142"/>
      <c r="NDB28" s="142"/>
      <c r="NDC28" s="142"/>
      <c r="NDD28" s="142"/>
      <c r="NDE28" s="142"/>
      <c r="NDF28" s="142"/>
      <c r="NDG28" s="142"/>
      <c r="NDH28" s="142"/>
      <c r="NDI28" s="142"/>
      <c r="NDJ28" s="142"/>
      <c r="NDK28" s="142"/>
      <c r="NDL28" s="142"/>
      <c r="NDM28" s="142"/>
      <c r="NDN28" s="142"/>
      <c r="NDO28" s="142"/>
      <c r="NDP28" s="142"/>
      <c r="NDQ28" s="142"/>
      <c r="NDR28" s="142"/>
      <c r="NDS28" s="142"/>
      <c r="NDT28" s="142"/>
      <c r="NDU28" s="142"/>
      <c r="NDV28" s="142"/>
      <c r="NDW28" s="142"/>
      <c r="NDX28" s="142"/>
      <c r="NDY28" s="142"/>
      <c r="NDZ28" s="142"/>
      <c r="NEA28" s="142"/>
      <c r="NEB28" s="142"/>
      <c r="NEC28" s="142"/>
      <c r="NED28" s="142"/>
      <c r="NEE28" s="142"/>
      <c r="NEF28" s="142"/>
      <c r="NEG28" s="142"/>
      <c r="NEH28" s="142"/>
      <c r="NEI28" s="142"/>
      <c r="NEJ28" s="142"/>
      <c r="NEK28" s="142"/>
      <c r="NEL28" s="142"/>
      <c r="NEM28" s="142"/>
      <c r="NEN28" s="142"/>
      <c r="NEO28" s="142"/>
      <c r="NEP28" s="142"/>
      <c r="NEQ28" s="142"/>
      <c r="NER28" s="142"/>
      <c r="NES28" s="142"/>
      <c r="NET28" s="142"/>
      <c r="NEU28" s="142"/>
      <c r="NEV28" s="142"/>
      <c r="NEW28" s="142"/>
      <c r="NEX28" s="142"/>
      <c r="NEY28" s="142"/>
      <c r="NEZ28" s="142"/>
      <c r="NFA28" s="142"/>
      <c r="NFB28" s="142"/>
      <c r="NFC28" s="142"/>
      <c r="NFD28" s="142"/>
      <c r="NFE28" s="142"/>
      <c r="NFF28" s="142"/>
      <c r="NFG28" s="142"/>
      <c r="NFH28" s="142"/>
      <c r="NFI28" s="142"/>
      <c r="NFJ28" s="142"/>
      <c r="NFK28" s="142"/>
      <c r="NFL28" s="142"/>
      <c r="NFM28" s="142"/>
      <c r="NFN28" s="142"/>
      <c r="NFO28" s="142"/>
      <c r="NFP28" s="142"/>
      <c r="NFQ28" s="142"/>
      <c r="NFR28" s="142"/>
      <c r="NFS28" s="142"/>
      <c r="NFT28" s="142"/>
      <c r="NFU28" s="142"/>
      <c r="NFV28" s="142"/>
      <c r="NFW28" s="142"/>
      <c r="NFX28" s="142"/>
      <c r="NFY28" s="142"/>
      <c r="NFZ28" s="142"/>
      <c r="NGA28" s="142"/>
      <c r="NGB28" s="142"/>
      <c r="NGC28" s="142"/>
      <c r="NGD28" s="142"/>
      <c r="NGE28" s="142"/>
      <c r="NGF28" s="142"/>
      <c r="NGG28" s="142"/>
      <c r="NGH28" s="142"/>
      <c r="NGI28" s="142"/>
      <c r="NGJ28" s="142"/>
      <c r="NGK28" s="142"/>
      <c r="NGL28" s="142"/>
      <c r="NGM28" s="142"/>
      <c r="NGN28" s="142"/>
      <c r="NGO28" s="142"/>
      <c r="NGP28" s="142"/>
      <c r="NGQ28" s="142"/>
      <c r="NGR28" s="142"/>
      <c r="NGS28" s="142"/>
      <c r="NGT28" s="142"/>
      <c r="NGU28" s="142"/>
      <c r="NGV28" s="142"/>
      <c r="NGW28" s="142"/>
      <c r="NGX28" s="142"/>
      <c r="NGY28" s="142"/>
      <c r="NGZ28" s="142"/>
      <c r="NHA28" s="142"/>
      <c r="NHB28" s="142"/>
      <c r="NHC28" s="142"/>
      <c r="NHD28" s="142"/>
      <c r="NHE28" s="142"/>
      <c r="NHF28" s="142"/>
      <c r="NHG28" s="142"/>
      <c r="NHH28" s="142"/>
      <c r="NHI28" s="142"/>
      <c r="NHJ28" s="142"/>
      <c r="NHK28" s="142"/>
      <c r="NHL28" s="142"/>
      <c r="NHM28" s="142"/>
      <c r="NHN28" s="142"/>
      <c r="NHO28" s="142"/>
      <c r="NHP28" s="142"/>
      <c r="NHQ28" s="142"/>
      <c r="NHR28" s="142"/>
      <c r="NHS28" s="142"/>
      <c r="NHT28" s="142"/>
      <c r="NHU28" s="142"/>
      <c r="NHV28" s="142"/>
      <c r="NHW28" s="142"/>
      <c r="NHX28" s="142"/>
      <c r="NHY28" s="142"/>
      <c r="NHZ28" s="142"/>
      <c r="NIA28" s="142"/>
      <c r="NIB28" s="142"/>
      <c r="NIC28" s="142"/>
      <c r="NID28" s="142"/>
      <c r="NIE28" s="142"/>
      <c r="NIF28" s="142"/>
      <c r="NIG28" s="142"/>
      <c r="NIH28" s="142"/>
      <c r="NII28" s="142"/>
      <c r="NIJ28" s="142"/>
      <c r="NIK28" s="142"/>
      <c r="NIL28" s="142"/>
      <c r="NIM28" s="142"/>
      <c r="NIN28" s="142"/>
      <c r="NIO28" s="142"/>
      <c r="NIP28" s="142"/>
      <c r="NIQ28" s="142"/>
      <c r="NIR28" s="142"/>
      <c r="NIS28" s="142"/>
      <c r="NIT28" s="142"/>
      <c r="NIU28" s="142"/>
      <c r="NIV28" s="142"/>
      <c r="NIW28" s="142"/>
      <c r="NIX28" s="142"/>
      <c r="NIY28" s="142"/>
      <c r="NIZ28" s="142"/>
      <c r="NJA28" s="142"/>
      <c r="NJB28" s="142"/>
      <c r="NJC28" s="142"/>
      <c r="NJD28" s="142"/>
      <c r="NJE28" s="142"/>
      <c r="NJF28" s="142"/>
      <c r="NJG28" s="142"/>
      <c r="NJH28" s="142"/>
      <c r="NJI28" s="142"/>
      <c r="NJJ28" s="142"/>
      <c r="NJK28" s="142"/>
      <c r="NJL28" s="142"/>
      <c r="NJM28" s="142"/>
      <c r="NJN28" s="142"/>
      <c r="NJO28" s="142"/>
      <c r="NJP28" s="142"/>
      <c r="NJQ28" s="142"/>
      <c r="NJR28" s="142"/>
      <c r="NJS28" s="142"/>
      <c r="NJT28" s="142"/>
      <c r="NJU28" s="142"/>
      <c r="NJV28" s="142"/>
      <c r="NJW28" s="142"/>
      <c r="NJX28" s="142"/>
      <c r="NJY28" s="142"/>
      <c r="NJZ28" s="142"/>
      <c r="NKA28" s="142"/>
      <c r="NKB28" s="142"/>
      <c r="NKC28" s="142"/>
      <c r="NKD28" s="142"/>
      <c r="NKE28" s="142"/>
      <c r="NKF28" s="142"/>
      <c r="NKG28" s="142"/>
      <c r="NKH28" s="142"/>
      <c r="NKI28" s="142"/>
      <c r="NKJ28" s="142"/>
      <c r="NKK28" s="142"/>
      <c r="NKL28" s="142"/>
      <c r="NKM28" s="142"/>
      <c r="NKN28" s="142"/>
      <c r="NKO28" s="142"/>
      <c r="NKP28" s="142"/>
      <c r="NKQ28" s="142"/>
      <c r="NKR28" s="142"/>
      <c r="NKS28" s="142"/>
      <c r="NKT28" s="142"/>
      <c r="NKU28" s="142"/>
      <c r="NKV28" s="142"/>
      <c r="NKW28" s="142"/>
      <c r="NKX28" s="142"/>
      <c r="NKY28" s="142"/>
      <c r="NKZ28" s="142"/>
      <c r="NLA28" s="142"/>
      <c r="NLB28" s="142"/>
      <c r="NLC28" s="142"/>
      <c r="NLD28" s="142"/>
      <c r="NLE28" s="142"/>
      <c r="NLF28" s="142"/>
      <c r="NLG28" s="142"/>
      <c r="NLH28" s="142"/>
      <c r="NLI28" s="142"/>
      <c r="NLJ28" s="142"/>
      <c r="NLK28" s="142"/>
      <c r="NLL28" s="142"/>
      <c r="NLM28" s="142"/>
      <c r="NLN28" s="142"/>
      <c r="NLO28" s="142"/>
      <c r="NLP28" s="142"/>
      <c r="NLQ28" s="142"/>
      <c r="NLR28" s="142"/>
      <c r="NLS28" s="142"/>
      <c r="NLT28" s="142"/>
      <c r="NLU28" s="142"/>
      <c r="NLV28" s="142"/>
      <c r="NLW28" s="142"/>
      <c r="NLX28" s="142"/>
      <c r="NLY28" s="142"/>
      <c r="NLZ28" s="142"/>
      <c r="NMA28" s="142"/>
      <c r="NMB28" s="142"/>
      <c r="NMC28" s="142"/>
      <c r="NMD28" s="142"/>
      <c r="NME28" s="142"/>
      <c r="NMF28" s="142"/>
      <c r="NMG28" s="142"/>
      <c r="NMH28" s="142"/>
      <c r="NMI28" s="142"/>
      <c r="NMJ28" s="142"/>
      <c r="NMK28" s="142"/>
      <c r="NML28" s="142"/>
      <c r="NMM28" s="142"/>
      <c r="NMN28" s="142"/>
      <c r="NMO28" s="142"/>
      <c r="NMP28" s="142"/>
      <c r="NMQ28" s="142"/>
      <c r="NMR28" s="142"/>
      <c r="NMS28" s="142"/>
      <c r="NMT28" s="142"/>
      <c r="NMU28" s="142"/>
      <c r="NMV28" s="142"/>
      <c r="NMW28" s="142"/>
      <c r="NMX28" s="142"/>
      <c r="NMY28" s="142"/>
      <c r="NMZ28" s="142"/>
      <c r="NNA28" s="142"/>
      <c r="NNB28" s="142"/>
      <c r="NNC28" s="142"/>
      <c r="NND28" s="142"/>
      <c r="NNE28" s="142"/>
      <c r="NNF28" s="142"/>
      <c r="NNG28" s="142"/>
      <c r="NNH28" s="142"/>
      <c r="NNI28" s="142"/>
      <c r="NNJ28" s="142"/>
      <c r="NNK28" s="142"/>
      <c r="NNL28" s="142"/>
      <c r="NNM28" s="142"/>
      <c r="NNN28" s="142"/>
      <c r="NNO28" s="142"/>
      <c r="NNP28" s="142"/>
      <c r="NNQ28" s="142"/>
      <c r="NNR28" s="142"/>
      <c r="NNS28" s="142"/>
      <c r="NNT28" s="142"/>
      <c r="NNU28" s="142"/>
      <c r="NNV28" s="142"/>
      <c r="NNW28" s="142"/>
      <c r="NNX28" s="142"/>
      <c r="NNY28" s="142"/>
      <c r="NNZ28" s="142"/>
      <c r="NOA28" s="142"/>
      <c r="NOB28" s="142"/>
      <c r="NOC28" s="142"/>
      <c r="NOD28" s="142"/>
      <c r="NOE28" s="142"/>
      <c r="NOF28" s="142"/>
      <c r="NOG28" s="142"/>
      <c r="NOH28" s="142"/>
      <c r="NOI28" s="142"/>
      <c r="NOJ28" s="142"/>
      <c r="NOK28" s="142"/>
      <c r="NOL28" s="142"/>
      <c r="NOM28" s="142"/>
      <c r="NON28" s="142"/>
      <c r="NOO28" s="142"/>
      <c r="NOP28" s="142"/>
      <c r="NOQ28" s="142"/>
      <c r="NOR28" s="142"/>
      <c r="NOS28" s="142"/>
      <c r="NOT28" s="142"/>
      <c r="NOU28" s="142"/>
      <c r="NOV28" s="142"/>
      <c r="NOW28" s="142"/>
      <c r="NOX28" s="142"/>
      <c r="NOY28" s="142"/>
      <c r="NOZ28" s="142"/>
      <c r="NPA28" s="142"/>
      <c r="NPB28" s="142"/>
      <c r="NPC28" s="142"/>
      <c r="NPD28" s="142"/>
      <c r="NPE28" s="142"/>
      <c r="NPF28" s="142"/>
      <c r="NPG28" s="142"/>
      <c r="NPH28" s="142"/>
      <c r="NPI28" s="142"/>
      <c r="NPJ28" s="142"/>
      <c r="NPK28" s="142"/>
      <c r="NPL28" s="142"/>
      <c r="NPM28" s="142"/>
      <c r="NPN28" s="142"/>
      <c r="NPO28" s="142"/>
      <c r="NPP28" s="142"/>
      <c r="NPQ28" s="142"/>
      <c r="NPR28" s="142"/>
      <c r="NPS28" s="142"/>
      <c r="NPT28" s="142"/>
      <c r="NPU28" s="142"/>
      <c r="NPV28" s="142"/>
      <c r="NPW28" s="142"/>
      <c r="NPX28" s="142"/>
      <c r="NPY28" s="142"/>
      <c r="NPZ28" s="142"/>
      <c r="NQA28" s="142"/>
      <c r="NQB28" s="142"/>
      <c r="NQC28" s="142"/>
      <c r="NQD28" s="142"/>
      <c r="NQE28" s="142"/>
      <c r="NQF28" s="142"/>
      <c r="NQG28" s="142"/>
      <c r="NQH28" s="142"/>
      <c r="NQI28" s="142"/>
      <c r="NQJ28" s="142"/>
      <c r="NQK28" s="142"/>
      <c r="NQL28" s="142"/>
      <c r="NQM28" s="142"/>
      <c r="NQN28" s="142"/>
      <c r="NQO28" s="142"/>
      <c r="NQP28" s="142"/>
      <c r="NQQ28" s="142"/>
      <c r="NQR28" s="142"/>
      <c r="NQS28" s="142"/>
      <c r="NQT28" s="142"/>
      <c r="NQU28" s="142"/>
      <c r="NQV28" s="142"/>
      <c r="NQW28" s="142"/>
      <c r="NQX28" s="142"/>
      <c r="NQY28" s="142"/>
      <c r="NQZ28" s="142"/>
      <c r="NRA28" s="142"/>
      <c r="NRB28" s="142"/>
      <c r="NRC28" s="142"/>
      <c r="NRD28" s="142"/>
      <c r="NRE28" s="142"/>
      <c r="NRF28" s="142"/>
      <c r="NRG28" s="142"/>
      <c r="NRH28" s="142"/>
      <c r="NRI28" s="142"/>
      <c r="NRJ28" s="142"/>
      <c r="NRK28" s="142"/>
      <c r="NRL28" s="142"/>
      <c r="NRM28" s="142"/>
      <c r="NRN28" s="142"/>
      <c r="NRO28" s="142"/>
      <c r="NRP28" s="142"/>
      <c r="NRQ28" s="142"/>
      <c r="NRR28" s="142"/>
      <c r="NRS28" s="142"/>
      <c r="NRT28" s="142"/>
      <c r="NRU28" s="142"/>
      <c r="NRV28" s="142"/>
      <c r="NRW28" s="142"/>
      <c r="NRX28" s="142"/>
      <c r="NRY28" s="142"/>
      <c r="NRZ28" s="142"/>
      <c r="NSA28" s="142"/>
      <c r="NSB28" s="142"/>
      <c r="NSC28" s="142"/>
      <c r="NSD28" s="142"/>
      <c r="NSE28" s="142"/>
      <c r="NSF28" s="142"/>
      <c r="NSG28" s="142"/>
      <c r="NSH28" s="142"/>
      <c r="NSI28" s="142"/>
      <c r="NSJ28" s="142"/>
      <c r="NSK28" s="142"/>
      <c r="NSL28" s="142"/>
      <c r="NSM28" s="142"/>
      <c r="NSN28" s="142"/>
      <c r="NSO28" s="142"/>
      <c r="NSP28" s="142"/>
      <c r="NSQ28" s="142"/>
      <c r="NSR28" s="142"/>
      <c r="NSS28" s="142"/>
      <c r="NST28" s="142"/>
      <c r="NSU28" s="142"/>
      <c r="NSV28" s="142"/>
      <c r="NSW28" s="142"/>
      <c r="NSX28" s="142"/>
      <c r="NSY28" s="142"/>
      <c r="NSZ28" s="142"/>
      <c r="NTA28" s="142"/>
      <c r="NTB28" s="142"/>
      <c r="NTC28" s="142"/>
      <c r="NTD28" s="142"/>
      <c r="NTE28" s="142"/>
      <c r="NTF28" s="142"/>
      <c r="NTG28" s="142"/>
      <c r="NTH28" s="142"/>
      <c r="NTI28" s="142"/>
      <c r="NTJ28" s="142"/>
      <c r="NTK28" s="142"/>
      <c r="NTL28" s="142"/>
      <c r="NTM28" s="142"/>
      <c r="NTN28" s="142"/>
      <c r="NTO28" s="142"/>
      <c r="NTP28" s="142"/>
      <c r="NTQ28" s="142"/>
      <c r="NTR28" s="142"/>
      <c r="NTS28" s="142"/>
      <c r="NTT28" s="142"/>
      <c r="NTU28" s="142"/>
      <c r="NTV28" s="142"/>
      <c r="NTW28" s="142"/>
      <c r="NTX28" s="142"/>
      <c r="NTY28" s="142"/>
      <c r="NTZ28" s="142"/>
      <c r="NUA28" s="142"/>
      <c r="NUB28" s="142"/>
      <c r="NUC28" s="142"/>
      <c r="NUD28" s="142"/>
      <c r="NUE28" s="142"/>
      <c r="NUF28" s="142"/>
      <c r="NUG28" s="142"/>
      <c r="NUH28" s="142"/>
      <c r="NUI28" s="142"/>
      <c r="NUJ28" s="142"/>
      <c r="NUK28" s="142"/>
      <c r="NUL28" s="142"/>
      <c r="NUM28" s="142"/>
      <c r="NUN28" s="142"/>
      <c r="NUO28" s="142"/>
      <c r="NUP28" s="142"/>
      <c r="NUQ28" s="142"/>
      <c r="NUR28" s="142"/>
      <c r="NUS28" s="142"/>
      <c r="NUT28" s="142"/>
      <c r="NUU28" s="142"/>
      <c r="NUV28" s="142"/>
      <c r="NUW28" s="142"/>
      <c r="NUX28" s="142"/>
      <c r="NUY28" s="142"/>
      <c r="NUZ28" s="142"/>
      <c r="NVA28" s="142"/>
      <c r="NVB28" s="142"/>
      <c r="NVC28" s="142"/>
      <c r="NVD28" s="142"/>
      <c r="NVE28" s="142"/>
      <c r="NVF28" s="142"/>
      <c r="NVG28" s="142"/>
      <c r="NVH28" s="142"/>
      <c r="NVI28" s="142"/>
      <c r="NVJ28" s="142"/>
      <c r="NVK28" s="142"/>
      <c r="NVL28" s="142"/>
      <c r="NVM28" s="142"/>
      <c r="NVN28" s="142"/>
      <c r="NVO28" s="142"/>
      <c r="NVP28" s="142"/>
      <c r="NVQ28" s="142"/>
      <c r="NVR28" s="142"/>
      <c r="NVS28" s="142"/>
      <c r="NVT28" s="142"/>
      <c r="NVU28" s="142"/>
      <c r="NVV28" s="142"/>
      <c r="NVW28" s="142"/>
      <c r="NVX28" s="142"/>
      <c r="NVY28" s="142"/>
      <c r="NVZ28" s="142"/>
      <c r="NWA28" s="142"/>
      <c r="NWB28" s="142"/>
      <c r="NWC28" s="142"/>
      <c r="NWD28" s="142"/>
      <c r="NWE28" s="142"/>
      <c r="NWF28" s="142"/>
      <c r="NWG28" s="142"/>
      <c r="NWH28" s="142"/>
      <c r="NWI28" s="142"/>
      <c r="NWJ28" s="142"/>
      <c r="NWK28" s="142"/>
      <c r="NWL28" s="142"/>
      <c r="NWM28" s="142"/>
      <c r="NWN28" s="142"/>
      <c r="NWO28" s="142"/>
      <c r="NWP28" s="142"/>
      <c r="NWQ28" s="142"/>
      <c r="NWR28" s="142"/>
      <c r="NWS28" s="142"/>
      <c r="NWT28" s="142"/>
      <c r="NWU28" s="142"/>
      <c r="NWV28" s="142"/>
      <c r="NWW28" s="142"/>
      <c r="NWX28" s="142"/>
      <c r="NWY28" s="142"/>
      <c r="NWZ28" s="142"/>
      <c r="NXA28" s="142"/>
      <c r="NXB28" s="142"/>
      <c r="NXC28" s="142"/>
      <c r="NXD28" s="142"/>
      <c r="NXE28" s="142"/>
      <c r="NXF28" s="142"/>
      <c r="NXG28" s="142"/>
      <c r="NXH28" s="142"/>
      <c r="NXI28" s="142"/>
      <c r="NXJ28" s="142"/>
      <c r="NXK28" s="142"/>
      <c r="NXL28" s="142"/>
      <c r="NXM28" s="142"/>
      <c r="NXN28" s="142"/>
      <c r="NXO28" s="142"/>
      <c r="NXP28" s="142"/>
      <c r="NXQ28" s="142"/>
      <c r="NXR28" s="142"/>
      <c r="NXS28" s="142"/>
      <c r="NXT28" s="142"/>
      <c r="NXU28" s="142"/>
      <c r="NXV28" s="142"/>
      <c r="NXW28" s="142"/>
      <c r="NXX28" s="142"/>
      <c r="NXY28" s="142"/>
      <c r="NXZ28" s="142"/>
      <c r="NYA28" s="142"/>
      <c r="NYB28" s="142"/>
      <c r="NYC28" s="142"/>
      <c r="NYD28" s="142"/>
      <c r="NYE28" s="142"/>
      <c r="NYF28" s="142"/>
      <c r="NYG28" s="142"/>
      <c r="NYH28" s="142"/>
      <c r="NYI28" s="142"/>
      <c r="NYJ28" s="142"/>
      <c r="NYK28" s="142"/>
      <c r="NYL28" s="142"/>
      <c r="NYM28" s="142"/>
      <c r="NYN28" s="142"/>
      <c r="NYO28" s="142"/>
      <c r="NYP28" s="142"/>
      <c r="NYQ28" s="142"/>
      <c r="NYR28" s="142"/>
      <c r="NYS28" s="142"/>
      <c r="NYT28" s="142"/>
      <c r="NYU28" s="142"/>
      <c r="NYV28" s="142"/>
      <c r="NYW28" s="142"/>
      <c r="NYX28" s="142"/>
      <c r="NYY28" s="142"/>
      <c r="NYZ28" s="142"/>
      <c r="NZA28" s="142"/>
      <c r="NZB28" s="142"/>
      <c r="NZC28" s="142"/>
      <c r="NZD28" s="142"/>
      <c r="NZE28" s="142"/>
      <c r="NZF28" s="142"/>
      <c r="NZG28" s="142"/>
      <c r="NZH28" s="142"/>
      <c r="NZI28" s="142"/>
      <c r="NZJ28" s="142"/>
      <c r="NZK28" s="142"/>
      <c r="NZL28" s="142"/>
      <c r="NZM28" s="142"/>
      <c r="NZN28" s="142"/>
      <c r="NZO28" s="142"/>
      <c r="NZP28" s="142"/>
      <c r="NZQ28" s="142"/>
      <c r="NZR28" s="142"/>
      <c r="NZS28" s="142"/>
      <c r="NZT28" s="142"/>
      <c r="NZU28" s="142"/>
      <c r="NZV28" s="142"/>
      <c r="NZW28" s="142"/>
      <c r="NZX28" s="142"/>
      <c r="NZY28" s="142"/>
      <c r="NZZ28" s="142"/>
      <c r="OAA28" s="142"/>
      <c r="OAB28" s="142"/>
      <c r="OAC28" s="142"/>
      <c r="OAD28" s="142"/>
      <c r="OAE28" s="142"/>
      <c r="OAF28" s="142"/>
      <c r="OAG28" s="142"/>
      <c r="OAH28" s="142"/>
      <c r="OAI28" s="142"/>
      <c r="OAJ28" s="142"/>
      <c r="OAK28" s="142"/>
      <c r="OAL28" s="142"/>
      <c r="OAM28" s="142"/>
      <c r="OAN28" s="142"/>
      <c r="OAO28" s="142"/>
      <c r="OAP28" s="142"/>
      <c r="OAQ28" s="142"/>
      <c r="OAR28" s="142"/>
      <c r="OAS28" s="142"/>
      <c r="OAT28" s="142"/>
      <c r="OAU28" s="142"/>
      <c r="OAV28" s="142"/>
      <c r="OAW28" s="142"/>
      <c r="OAX28" s="142"/>
      <c r="OAY28" s="142"/>
      <c r="OAZ28" s="142"/>
      <c r="OBA28" s="142"/>
      <c r="OBB28" s="142"/>
      <c r="OBC28" s="142"/>
      <c r="OBD28" s="142"/>
      <c r="OBE28" s="142"/>
      <c r="OBF28" s="142"/>
      <c r="OBG28" s="142"/>
      <c r="OBH28" s="142"/>
      <c r="OBI28" s="142"/>
      <c r="OBJ28" s="142"/>
      <c r="OBK28" s="142"/>
      <c r="OBL28" s="142"/>
      <c r="OBM28" s="142"/>
      <c r="OBN28" s="142"/>
      <c r="OBO28" s="142"/>
      <c r="OBP28" s="142"/>
      <c r="OBQ28" s="142"/>
      <c r="OBR28" s="142"/>
      <c r="OBS28" s="142"/>
      <c r="OBT28" s="142"/>
      <c r="OBU28" s="142"/>
      <c r="OBV28" s="142"/>
      <c r="OBW28" s="142"/>
      <c r="OBX28" s="142"/>
      <c r="OBY28" s="142"/>
      <c r="OBZ28" s="142"/>
      <c r="OCA28" s="142"/>
      <c r="OCB28" s="142"/>
      <c r="OCC28" s="142"/>
      <c r="OCD28" s="142"/>
      <c r="OCE28" s="142"/>
      <c r="OCF28" s="142"/>
      <c r="OCG28" s="142"/>
      <c r="OCH28" s="142"/>
      <c r="OCI28" s="142"/>
      <c r="OCJ28" s="142"/>
      <c r="OCK28" s="142"/>
      <c r="OCL28" s="142"/>
      <c r="OCM28" s="142"/>
      <c r="OCN28" s="142"/>
      <c r="OCO28" s="142"/>
      <c r="OCP28" s="142"/>
      <c r="OCQ28" s="142"/>
      <c r="OCR28" s="142"/>
      <c r="OCS28" s="142"/>
      <c r="OCT28" s="142"/>
      <c r="OCU28" s="142"/>
      <c r="OCV28" s="142"/>
      <c r="OCW28" s="142"/>
      <c r="OCX28" s="142"/>
      <c r="OCY28" s="142"/>
      <c r="OCZ28" s="142"/>
      <c r="ODA28" s="142"/>
      <c r="ODB28" s="142"/>
      <c r="ODC28" s="142"/>
      <c r="ODD28" s="142"/>
      <c r="ODE28" s="142"/>
      <c r="ODF28" s="142"/>
      <c r="ODG28" s="142"/>
      <c r="ODH28" s="142"/>
      <c r="ODI28" s="142"/>
      <c r="ODJ28" s="142"/>
      <c r="ODK28" s="142"/>
      <c r="ODL28" s="142"/>
      <c r="ODM28" s="142"/>
      <c r="ODN28" s="142"/>
      <c r="ODO28" s="142"/>
      <c r="ODP28" s="142"/>
      <c r="ODQ28" s="142"/>
      <c r="ODR28" s="142"/>
      <c r="ODS28" s="142"/>
      <c r="ODT28" s="142"/>
      <c r="ODU28" s="142"/>
      <c r="ODV28" s="142"/>
      <c r="ODW28" s="142"/>
      <c r="ODX28" s="142"/>
      <c r="ODY28" s="142"/>
      <c r="ODZ28" s="142"/>
      <c r="OEA28" s="142"/>
      <c r="OEB28" s="142"/>
      <c r="OEC28" s="142"/>
      <c r="OED28" s="142"/>
      <c r="OEE28" s="142"/>
      <c r="OEF28" s="142"/>
      <c r="OEG28" s="142"/>
      <c r="OEH28" s="142"/>
      <c r="OEI28" s="142"/>
      <c r="OEJ28" s="142"/>
      <c r="OEK28" s="142"/>
      <c r="OEL28" s="142"/>
      <c r="OEM28" s="142"/>
      <c r="OEN28" s="142"/>
      <c r="OEO28" s="142"/>
      <c r="OEP28" s="142"/>
      <c r="OEQ28" s="142"/>
      <c r="OER28" s="142"/>
      <c r="OES28" s="142"/>
      <c r="OET28" s="142"/>
      <c r="OEU28" s="142"/>
      <c r="OEV28" s="142"/>
      <c r="OEW28" s="142"/>
      <c r="OEX28" s="142"/>
      <c r="OEY28" s="142"/>
      <c r="OEZ28" s="142"/>
      <c r="OFA28" s="142"/>
      <c r="OFB28" s="142"/>
      <c r="OFC28" s="142"/>
      <c r="OFD28" s="142"/>
      <c r="OFE28" s="142"/>
      <c r="OFF28" s="142"/>
      <c r="OFG28" s="142"/>
      <c r="OFH28" s="142"/>
      <c r="OFI28" s="142"/>
      <c r="OFJ28" s="142"/>
      <c r="OFK28" s="142"/>
      <c r="OFL28" s="142"/>
      <c r="OFM28" s="142"/>
      <c r="OFN28" s="142"/>
      <c r="OFO28" s="142"/>
      <c r="OFP28" s="142"/>
      <c r="OFQ28" s="142"/>
      <c r="OFR28" s="142"/>
      <c r="OFS28" s="142"/>
      <c r="OFT28" s="142"/>
      <c r="OFU28" s="142"/>
      <c r="OFV28" s="142"/>
      <c r="OFW28" s="142"/>
      <c r="OFX28" s="142"/>
      <c r="OFY28" s="142"/>
      <c r="OFZ28" s="142"/>
      <c r="OGA28" s="142"/>
      <c r="OGB28" s="142"/>
      <c r="OGC28" s="142"/>
      <c r="OGD28" s="142"/>
      <c r="OGE28" s="142"/>
      <c r="OGF28" s="142"/>
      <c r="OGG28" s="142"/>
      <c r="OGH28" s="142"/>
      <c r="OGI28" s="142"/>
      <c r="OGJ28" s="142"/>
      <c r="OGK28" s="142"/>
      <c r="OGL28" s="142"/>
      <c r="OGM28" s="142"/>
      <c r="OGN28" s="142"/>
      <c r="OGO28" s="142"/>
      <c r="OGP28" s="142"/>
      <c r="OGQ28" s="142"/>
      <c r="OGR28" s="142"/>
      <c r="OGS28" s="142"/>
      <c r="OGT28" s="142"/>
      <c r="OGU28" s="142"/>
      <c r="OGV28" s="142"/>
      <c r="OGW28" s="142"/>
      <c r="OGX28" s="142"/>
      <c r="OGY28" s="142"/>
      <c r="OGZ28" s="142"/>
      <c r="OHA28" s="142"/>
      <c r="OHB28" s="142"/>
      <c r="OHC28" s="142"/>
      <c r="OHD28" s="142"/>
      <c r="OHE28" s="142"/>
      <c r="OHF28" s="142"/>
      <c r="OHG28" s="142"/>
      <c r="OHH28" s="142"/>
      <c r="OHI28" s="142"/>
      <c r="OHJ28" s="142"/>
      <c r="OHK28" s="142"/>
      <c r="OHL28" s="142"/>
      <c r="OHM28" s="142"/>
      <c r="OHN28" s="142"/>
      <c r="OHO28" s="142"/>
      <c r="OHP28" s="142"/>
      <c r="OHQ28" s="142"/>
      <c r="OHR28" s="142"/>
      <c r="OHS28" s="142"/>
      <c r="OHT28" s="142"/>
      <c r="OHU28" s="142"/>
      <c r="OHV28" s="142"/>
      <c r="OHW28" s="142"/>
      <c r="OHX28" s="142"/>
      <c r="OHY28" s="142"/>
      <c r="OHZ28" s="142"/>
      <c r="OIA28" s="142"/>
      <c r="OIB28" s="142"/>
      <c r="OIC28" s="142"/>
      <c r="OID28" s="142"/>
      <c r="OIE28" s="142"/>
      <c r="OIF28" s="142"/>
      <c r="OIG28" s="142"/>
      <c r="OIH28" s="142"/>
      <c r="OII28" s="142"/>
      <c r="OIJ28" s="142"/>
      <c r="OIK28" s="142"/>
      <c r="OIL28" s="142"/>
      <c r="OIM28" s="142"/>
      <c r="OIN28" s="142"/>
      <c r="OIO28" s="142"/>
      <c r="OIP28" s="142"/>
      <c r="OIQ28" s="142"/>
      <c r="OIR28" s="142"/>
      <c r="OIS28" s="142"/>
      <c r="OIT28" s="142"/>
      <c r="OIU28" s="142"/>
      <c r="OIV28" s="142"/>
      <c r="OIW28" s="142"/>
      <c r="OIX28" s="142"/>
      <c r="OIY28" s="142"/>
      <c r="OIZ28" s="142"/>
      <c r="OJA28" s="142"/>
      <c r="OJB28" s="142"/>
      <c r="OJC28" s="142"/>
      <c r="OJD28" s="142"/>
      <c r="OJE28" s="142"/>
      <c r="OJF28" s="142"/>
      <c r="OJG28" s="142"/>
      <c r="OJH28" s="142"/>
      <c r="OJI28" s="142"/>
      <c r="OJJ28" s="142"/>
      <c r="OJK28" s="142"/>
      <c r="OJL28" s="142"/>
      <c r="OJM28" s="142"/>
      <c r="OJN28" s="142"/>
      <c r="OJO28" s="142"/>
      <c r="OJP28" s="142"/>
      <c r="OJQ28" s="142"/>
      <c r="OJR28" s="142"/>
      <c r="OJS28" s="142"/>
      <c r="OJT28" s="142"/>
      <c r="OJU28" s="142"/>
      <c r="OJV28" s="142"/>
      <c r="OJW28" s="142"/>
      <c r="OJX28" s="142"/>
      <c r="OJY28" s="142"/>
      <c r="OJZ28" s="142"/>
      <c r="OKA28" s="142"/>
      <c r="OKB28" s="142"/>
      <c r="OKC28" s="142"/>
      <c r="OKD28" s="142"/>
      <c r="OKE28" s="142"/>
      <c r="OKF28" s="142"/>
      <c r="OKG28" s="142"/>
      <c r="OKH28" s="142"/>
      <c r="OKI28" s="142"/>
      <c r="OKJ28" s="142"/>
      <c r="OKK28" s="142"/>
      <c r="OKL28" s="142"/>
      <c r="OKM28" s="142"/>
      <c r="OKN28" s="142"/>
      <c r="OKO28" s="142"/>
      <c r="OKP28" s="142"/>
      <c r="OKQ28" s="142"/>
      <c r="OKR28" s="142"/>
      <c r="OKS28" s="142"/>
      <c r="OKT28" s="142"/>
      <c r="OKU28" s="142"/>
      <c r="OKV28" s="142"/>
      <c r="OKW28" s="142"/>
      <c r="OKX28" s="142"/>
      <c r="OKY28" s="142"/>
      <c r="OKZ28" s="142"/>
      <c r="OLA28" s="142"/>
      <c r="OLB28" s="142"/>
      <c r="OLC28" s="142"/>
      <c r="OLD28" s="142"/>
      <c r="OLE28" s="142"/>
      <c r="OLF28" s="142"/>
      <c r="OLG28" s="142"/>
      <c r="OLH28" s="142"/>
      <c r="OLI28" s="142"/>
      <c r="OLJ28" s="142"/>
      <c r="OLK28" s="142"/>
      <c r="OLL28" s="142"/>
      <c r="OLM28" s="142"/>
      <c r="OLN28" s="142"/>
      <c r="OLO28" s="142"/>
      <c r="OLP28" s="142"/>
      <c r="OLQ28" s="142"/>
      <c r="OLR28" s="142"/>
      <c r="OLS28" s="142"/>
      <c r="OLT28" s="142"/>
      <c r="OLU28" s="142"/>
      <c r="OLV28" s="142"/>
      <c r="OLW28" s="142"/>
      <c r="OLX28" s="142"/>
      <c r="OLY28" s="142"/>
      <c r="OLZ28" s="142"/>
      <c r="OMA28" s="142"/>
      <c r="OMB28" s="142"/>
      <c r="OMC28" s="142"/>
      <c r="OMD28" s="142"/>
      <c r="OME28" s="142"/>
      <c r="OMF28" s="142"/>
      <c r="OMG28" s="142"/>
      <c r="OMH28" s="142"/>
      <c r="OMI28" s="142"/>
      <c r="OMJ28" s="142"/>
      <c r="OMK28" s="142"/>
      <c r="OML28" s="142"/>
      <c r="OMM28" s="142"/>
      <c r="OMN28" s="142"/>
      <c r="OMO28" s="142"/>
      <c r="OMP28" s="142"/>
      <c r="OMQ28" s="142"/>
      <c r="OMR28" s="142"/>
      <c r="OMS28" s="142"/>
      <c r="OMT28" s="142"/>
      <c r="OMU28" s="142"/>
      <c r="OMV28" s="142"/>
      <c r="OMW28" s="142"/>
      <c r="OMX28" s="142"/>
      <c r="OMY28" s="142"/>
      <c r="OMZ28" s="142"/>
      <c r="ONA28" s="142"/>
      <c r="ONB28" s="142"/>
      <c r="ONC28" s="142"/>
      <c r="OND28" s="142"/>
      <c r="ONE28" s="142"/>
      <c r="ONF28" s="142"/>
      <c r="ONG28" s="142"/>
      <c r="ONH28" s="142"/>
      <c r="ONI28" s="142"/>
      <c r="ONJ28" s="142"/>
      <c r="ONK28" s="142"/>
      <c r="ONL28" s="142"/>
      <c r="ONM28" s="142"/>
      <c r="ONN28" s="142"/>
      <c r="ONO28" s="142"/>
      <c r="ONP28" s="142"/>
      <c r="ONQ28" s="142"/>
      <c r="ONR28" s="142"/>
      <c r="ONS28" s="142"/>
      <c r="ONT28" s="142"/>
      <c r="ONU28" s="142"/>
      <c r="ONV28" s="142"/>
      <c r="ONW28" s="142"/>
      <c r="ONX28" s="142"/>
      <c r="ONY28" s="142"/>
      <c r="ONZ28" s="142"/>
      <c r="OOA28" s="142"/>
      <c r="OOB28" s="142"/>
      <c r="OOC28" s="142"/>
      <c r="OOD28" s="142"/>
      <c r="OOE28" s="142"/>
      <c r="OOF28" s="142"/>
      <c r="OOG28" s="142"/>
      <c r="OOH28" s="142"/>
      <c r="OOI28" s="142"/>
      <c r="OOJ28" s="142"/>
      <c r="OOK28" s="142"/>
      <c r="OOL28" s="142"/>
      <c r="OOM28" s="142"/>
      <c r="OON28" s="142"/>
      <c r="OOO28" s="142"/>
      <c r="OOP28" s="142"/>
      <c r="OOQ28" s="142"/>
      <c r="OOR28" s="142"/>
      <c r="OOS28" s="142"/>
      <c r="OOT28" s="142"/>
      <c r="OOU28" s="142"/>
      <c r="OOV28" s="142"/>
      <c r="OOW28" s="142"/>
      <c r="OOX28" s="142"/>
      <c r="OOY28" s="142"/>
      <c r="OOZ28" s="142"/>
      <c r="OPA28" s="142"/>
      <c r="OPB28" s="142"/>
      <c r="OPC28" s="142"/>
      <c r="OPD28" s="142"/>
      <c r="OPE28" s="142"/>
      <c r="OPF28" s="142"/>
      <c r="OPG28" s="142"/>
      <c r="OPH28" s="142"/>
      <c r="OPI28" s="142"/>
      <c r="OPJ28" s="142"/>
      <c r="OPK28" s="142"/>
      <c r="OPL28" s="142"/>
      <c r="OPM28" s="142"/>
      <c r="OPN28" s="142"/>
      <c r="OPO28" s="142"/>
      <c r="OPP28" s="142"/>
      <c r="OPQ28" s="142"/>
      <c r="OPR28" s="142"/>
      <c r="OPS28" s="142"/>
      <c r="OPT28" s="142"/>
      <c r="OPU28" s="142"/>
      <c r="OPV28" s="142"/>
      <c r="OPW28" s="142"/>
      <c r="OPX28" s="142"/>
      <c r="OPY28" s="142"/>
      <c r="OPZ28" s="142"/>
      <c r="OQA28" s="142"/>
      <c r="OQB28" s="142"/>
      <c r="OQC28" s="142"/>
      <c r="OQD28" s="142"/>
      <c r="OQE28" s="142"/>
      <c r="OQF28" s="142"/>
      <c r="OQG28" s="142"/>
      <c r="OQH28" s="142"/>
      <c r="OQI28" s="142"/>
      <c r="OQJ28" s="142"/>
      <c r="OQK28" s="142"/>
      <c r="OQL28" s="142"/>
      <c r="OQM28" s="142"/>
      <c r="OQN28" s="142"/>
      <c r="OQO28" s="142"/>
      <c r="OQP28" s="142"/>
      <c r="OQQ28" s="142"/>
      <c r="OQR28" s="142"/>
      <c r="OQS28" s="142"/>
      <c r="OQT28" s="142"/>
      <c r="OQU28" s="142"/>
      <c r="OQV28" s="142"/>
      <c r="OQW28" s="142"/>
      <c r="OQX28" s="142"/>
      <c r="OQY28" s="142"/>
      <c r="OQZ28" s="142"/>
      <c r="ORA28" s="142"/>
      <c r="ORB28" s="142"/>
      <c r="ORC28" s="142"/>
      <c r="ORD28" s="142"/>
      <c r="ORE28" s="142"/>
      <c r="ORF28" s="142"/>
      <c r="ORG28" s="142"/>
      <c r="ORH28" s="142"/>
      <c r="ORI28" s="142"/>
      <c r="ORJ28" s="142"/>
      <c r="ORK28" s="142"/>
      <c r="ORL28" s="142"/>
      <c r="ORM28" s="142"/>
      <c r="ORN28" s="142"/>
      <c r="ORO28" s="142"/>
      <c r="ORP28" s="142"/>
      <c r="ORQ28" s="142"/>
      <c r="ORR28" s="142"/>
      <c r="ORS28" s="142"/>
      <c r="ORT28" s="142"/>
      <c r="ORU28" s="142"/>
      <c r="ORV28" s="142"/>
      <c r="ORW28" s="142"/>
      <c r="ORX28" s="142"/>
      <c r="ORY28" s="142"/>
      <c r="ORZ28" s="142"/>
      <c r="OSA28" s="142"/>
      <c r="OSB28" s="142"/>
      <c r="OSC28" s="142"/>
      <c r="OSD28" s="142"/>
      <c r="OSE28" s="142"/>
      <c r="OSF28" s="142"/>
      <c r="OSG28" s="142"/>
      <c r="OSH28" s="142"/>
      <c r="OSI28" s="142"/>
      <c r="OSJ28" s="142"/>
      <c r="OSK28" s="142"/>
      <c r="OSL28" s="142"/>
      <c r="OSM28" s="142"/>
      <c r="OSN28" s="142"/>
      <c r="OSO28" s="142"/>
      <c r="OSP28" s="142"/>
      <c r="OSQ28" s="142"/>
      <c r="OSR28" s="142"/>
      <c r="OSS28" s="142"/>
      <c r="OST28" s="142"/>
      <c r="OSU28" s="142"/>
      <c r="OSV28" s="142"/>
      <c r="OSW28" s="142"/>
      <c r="OSX28" s="142"/>
      <c r="OSY28" s="142"/>
      <c r="OSZ28" s="142"/>
      <c r="OTA28" s="142"/>
      <c r="OTB28" s="142"/>
      <c r="OTC28" s="142"/>
      <c r="OTD28" s="142"/>
      <c r="OTE28" s="142"/>
      <c r="OTF28" s="142"/>
      <c r="OTG28" s="142"/>
      <c r="OTH28" s="142"/>
      <c r="OTI28" s="142"/>
      <c r="OTJ28" s="142"/>
      <c r="OTK28" s="142"/>
      <c r="OTL28" s="142"/>
      <c r="OTM28" s="142"/>
      <c r="OTN28" s="142"/>
      <c r="OTO28" s="142"/>
      <c r="OTP28" s="142"/>
      <c r="OTQ28" s="142"/>
      <c r="OTR28" s="142"/>
      <c r="OTS28" s="142"/>
      <c r="OTT28" s="142"/>
      <c r="OTU28" s="142"/>
      <c r="OTV28" s="142"/>
      <c r="OTW28" s="142"/>
      <c r="OTX28" s="142"/>
      <c r="OTY28" s="142"/>
      <c r="OTZ28" s="142"/>
      <c r="OUA28" s="142"/>
      <c r="OUB28" s="142"/>
      <c r="OUC28" s="142"/>
      <c r="OUD28" s="142"/>
      <c r="OUE28" s="142"/>
      <c r="OUF28" s="142"/>
      <c r="OUG28" s="142"/>
      <c r="OUH28" s="142"/>
      <c r="OUI28" s="142"/>
      <c r="OUJ28" s="142"/>
      <c r="OUK28" s="142"/>
      <c r="OUL28" s="142"/>
      <c r="OUM28" s="142"/>
      <c r="OUN28" s="142"/>
      <c r="OUO28" s="142"/>
      <c r="OUP28" s="142"/>
      <c r="OUQ28" s="142"/>
      <c r="OUR28" s="142"/>
      <c r="OUS28" s="142"/>
      <c r="OUT28" s="142"/>
      <c r="OUU28" s="142"/>
      <c r="OUV28" s="142"/>
      <c r="OUW28" s="142"/>
      <c r="OUX28" s="142"/>
      <c r="OUY28" s="142"/>
      <c r="OUZ28" s="142"/>
      <c r="OVA28" s="142"/>
      <c r="OVB28" s="142"/>
      <c r="OVC28" s="142"/>
      <c r="OVD28" s="142"/>
      <c r="OVE28" s="142"/>
      <c r="OVF28" s="142"/>
      <c r="OVG28" s="142"/>
      <c r="OVH28" s="142"/>
      <c r="OVI28" s="142"/>
      <c r="OVJ28" s="142"/>
      <c r="OVK28" s="142"/>
      <c r="OVL28" s="142"/>
      <c r="OVM28" s="142"/>
      <c r="OVN28" s="142"/>
      <c r="OVO28" s="142"/>
      <c r="OVP28" s="142"/>
      <c r="OVQ28" s="142"/>
      <c r="OVR28" s="142"/>
      <c r="OVS28" s="142"/>
      <c r="OVT28" s="142"/>
      <c r="OVU28" s="142"/>
      <c r="OVV28" s="142"/>
      <c r="OVW28" s="142"/>
      <c r="OVX28" s="142"/>
      <c r="OVY28" s="142"/>
      <c r="OVZ28" s="142"/>
      <c r="OWA28" s="142"/>
      <c r="OWB28" s="142"/>
      <c r="OWC28" s="142"/>
      <c r="OWD28" s="142"/>
      <c r="OWE28" s="142"/>
      <c r="OWF28" s="142"/>
      <c r="OWG28" s="142"/>
      <c r="OWH28" s="142"/>
      <c r="OWI28" s="142"/>
      <c r="OWJ28" s="142"/>
      <c r="OWK28" s="142"/>
      <c r="OWL28" s="142"/>
      <c r="OWM28" s="142"/>
      <c r="OWN28" s="142"/>
      <c r="OWO28" s="142"/>
      <c r="OWP28" s="142"/>
      <c r="OWQ28" s="142"/>
      <c r="OWR28" s="142"/>
      <c r="OWS28" s="142"/>
      <c r="OWT28" s="142"/>
      <c r="OWU28" s="142"/>
      <c r="OWV28" s="142"/>
      <c r="OWW28" s="142"/>
      <c r="OWX28" s="142"/>
      <c r="OWY28" s="142"/>
      <c r="OWZ28" s="142"/>
      <c r="OXA28" s="142"/>
      <c r="OXB28" s="142"/>
      <c r="OXC28" s="142"/>
      <c r="OXD28" s="142"/>
      <c r="OXE28" s="142"/>
      <c r="OXF28" s="142"/>
      <c r="OXG28" s="142"/>
      <c r="OXH28" s="142"/>
      <c r="OXI28" s="142"/>
      <c r="OXJ28" s="142"/>
      <c r="OXK28" s="142"/>
      <c r="OXL28" s="142"/>
      <c r="OXM28" s="142"/>
      <c r="OXN28" s="142"/>
      <c r="OXO28" s="142"/>
      <c r="OXP28" s="142"/>
      <c r="OXQ28" s="142"/>
      <c r="OXR28" s="142"/>
      <c r="OXS28" s="142"/>
      <c r="OXT28" s="142"/>
      <c r="OXU28" s="142"/>
      <c r="OXV28" s="142"/>
      <c r="OXW28" s="142"/>
      <c r="OXX28" s="142"/>
      <c r="OXY28" s="142"/>
      <c r="OXZ28" s="142"/>
      <c r="OYA28" s="142"/>
      <c r="OYB28" s="142"/>
      <c r="OYC28" s="142"/>
      <c r="OYD28" s="142"/>
      <c r="OYE28" s="142"/>
      <c r="OYF28" s="142"/>
      <c r="OYG28" s="142"/>
      <c r="OYH28" s="142"/>
      <c r="OYI28" s="142"/>
      <c r="OYJ28" s="142"/>
      <c r="OYK28" s="142"/>
      <c r="OYL28" s="142"/>
      <c r="OYM28" s="142"/>
      <c r="OYN28" s="142"/>
      <c r="OYO28" s="142"/>
      <c r="OYP28" s="142"/>
      <c r="OYQ28" s="142"/>
      <c r="OYR28" s="142"/>
      <c r="OYS28" s="142"/>
      <c r="OYT28" s="142"/>
      <c r="OYU28" s="142"/>
      <c r="OYV28" s="142"/>
      <c r="OYW28" s="142"/>
      <c r="OYX28" s="142"/>
      <c r="OYY28" s="142"/>
      <c r="OYZ28" s="142"/>
      <c r="OZA28" s="142"/>
      <c r="OZB28" s="142"/>
      <c r="OZC28" s="142"/>
      <c r="OZD28" s="142"/>
      <c r="OZE28" s="142"/>
      <c r="OZF28" s="142"/>
      <c r="OZG28" s="142"/>
      <c r="OZH28" s="142"/>
      <c r="OZI28" s="142"/>
      <c r="OZJ28" s="142"/>
      <c r="OZK28" s="142"/>
      <c r="OZL28" s="142"/>
      <c r="OZM28" s="142"/>
      <c r="OZN28" s="142"/>
      <c r="OZO28" s="142"/>
      <c r="OZP28" s="142"/>
      <c r="OZQ28" s="142"/>
      <c r="OZR28" s="142"/>
      <c r="OZS28" s="142"/>
      <c r="OZT28" s="142"/>
      <c r="OZU28" s="142"/>
      <c r="OZV28" s="142"/>
      <c r="OZW28" s="142"/>
      <c r="OZX28" s="142"/>
      <c r="OZY28" s="142"/>
      <c r="OZZ28" s="142"/>
      <c r="PAA28" s="142"/>
      <c r="PAB28" s="142"/>
      <c r="PAC28" s="142"/>
      <c r="PAD28" s="142"/>
      <c r="PAE28" s="142"/>
      <c r="PAF28" s="142"/>
      <c r="PAG28" s="142"/>
      <c r="PAH28" s="142"/>
      <c r="PAI28" s="142"/>
      <c r="PAJ28" s="142"/>
      <c r="PAK28" s="142"/>
      <c r="PAL28" s="142"/>
      <c r="PAM28" s="142"/>
      <c r="PAN28" s="142"/>
      <c r="PAO28" s="142"/>
      <c r="PAP28" s="142"/>
      <c r="PAQ28" s="142"/>
      <c r="PAR28" s="142"/>
      <c r="PAS28" s="142"/>
      <c r="PAT28" s="142"/>
      <c r="PAU28" s="142"/>
      <c r="PAV28" s="142"/>
      <c r="PAW28" s="142"/>
      <c r="PAX28" s="142"/>
      <c r="PAY28" s="142"/>
      <c r="PAZ28" s="142"/>
      <c r="PBA28" s="142"/>
      <c r="PBB28" s="142"/>
      <c r="PBC28" s="142"/>
      <c r="PBD28" s="142"/>
      <c r="PBE28" s="142"/>
      <c r="PBF28" s="142"/>
      <c r="PBG28" s="142"/>
      <c r="PBH28" s="142"/>
      <c r="PBI28" s="142"/>
      <c r="PBJ28" s="142"/>
      <c r="PBK28" s="142"/>
      <c r="PBL28" s="142"/>
      <c r="PBM28" s="142"/>
      <c r="PBN28" s="142"/>
      <c r="PBO28" s="142"/>
      <c r="PBP28" s="142"/>
      <c r="PBQ28" s="142"/>
      <c r="PBR28" s="142"/>
      <c r="PBS28" s="142"/>
      <c r="PBT28" s="142"/>
      <c r="PBU28" s="142"/>
      <c r="PBV28" s="142"/>
      <c r="PBW28" s="142"/>
      <c r="PBX28" s="142"/>
      <c r="PBY28" s="142"/>
      <c r="PBZ28" s="142"/>
      <c r="PCA28" s="142"/>
      <c r="PCB28" s="142"/>
      <c r="PCC28" s="142"/>
      <c r="PCD28" s="142"/>
      <c r="PCE28" s="142"/>
      <c r="PCF28" s="142"/>
      <c r="PCG28" s="142"/>
      <c r="PCH28" s="142"/>
      <c r="PCI28" s="142"/>
      <c r="PCJ28" s="142"/>
      <c r="PCK28" s="142"/>
      <c r="PCL28" s="142"/>
      <c r="PCM28" s="142"/>
      <c r="PCN28" s="142"/>
      <c r="PCO28" s="142"/>
      <c r="PCP28" s="142"/>
      <c r="PCQ28" s="142"/>
      <c r="PCR28" s="142"/>
      <c r="PCS28" s="142"/>
      <c r="PCT28" s="142"/>
      <c r="PCU28" s="142"/>
      <c r="PCV28" s="142"/>
      <c r="PCW28" s="142"/>
      <c r="PCX28" s="142"/>
      <c r="PCY28" s="142"/>
      <c r="PCZ28" s="142"/>
      <c r="PDA28" s="142"/>
      <c r="PDB28" s="142"/>
      <c r="PDC28" s="142"/>
      <c r="PDD28" s="142"/>
      <c r="PDE28" s="142"/>
      <c r="PDF28" s="142"/>
      <c r="PDG28" s="142"/>
      <c r="PDH28" s="142"/>
      <c r="PDI28" s="142"/>
      <c r="PDJ28" s="142"/>
      <c r="PDK28" s="142"/>
      <c r="PDL28" s="142"/>
      <c r="PDM28" s="142"/>
      <c r="PDN28" s="142"/>
      <c r="PDO28" s="142"/>
      <c r="PDP28" s="142"/>
      <c r="PDQ28" s="142"/>
      <c r="PDR28" s="142"/>
      <c r="PDS28" s="142"/>
      <c r="PDT28" s="142"/>
      <c r="PDU28" s="142"/>
      <c r="PDV28" s="142"/>
      <c r="PDW28" s="142"/>
      <c r="PDX28" s="142"/>
      <c r="PDY28" s="142"/>
      <c r="PDZ28" s="142"/>
      <c r="PEA28" s="142"/>
      <c r="PEB28" s="142"/>
      <c r="PEC28" s="142"/>
      <c r="PED28" s="142"/>
      <c r="PEE28" s="142"/>
      <c r="PEF28" s="142"/>
      <c r="PEG28" s="142"/>
      <c r="PEH28" s="142"/>
      <c r="PEI28" s="142"/>
      <c r="PEJ28" s="142"/>
      <c r="PEK28" s="142"/>
      <c r="PEL28" s="142"/>
      <c r="PEM28" s="142"/>
      <c r="PEN28" s="142"/>
      <c r="PEO28" s="142"/>
      <c r="PEP28" s="142"/>
      <c r="PEQ28" s="142"/>
      <c r="PER28" s="142"/>
      <c r="PES28" s="142"/>
      <c r="PET28" s="142"/>
      <c r="PEU28" s="142"/>
      <c r="PEV28" s="142"/>
      <c r="PEW28" s="142"/>
      <c r="PEX28" s="142"/>
      <c r="PEY28" s="142"/>
      <c r="PEZ28" s="142"/>
      <c r="PFA28" s="142"/>
      <c r="PFB28" s="142"/>
      <c r="PFC28" s="142"/>
      <c r="PFD28" s="142"/>
      <c r="PFE28" s="142"/>
      <c r="PFF28" s="142"/>
      <c r="PFG28" s="142"/>
      <c r="PFH28" s="142"/>
      <c r="PFI28" s="142"/>
      <c r="PFJ28" s="142"/>
      <c r="PFK28" s="142"/>
      <c r="PFL28" s="142"/>
      <c r="PFM28" s="142"/>
      <c r="PFN28" s="142"/>
      <c r="PFO28" s="142"/>
      <c r="PFP28" s="142"/>
      <c r="PFQ28" s="142"/>
      <c r="PFR28" s="142"/>
      <c r="PFS28" s="142"/>
      <c r="PFT28" s="142"/>
      <c r="PFU28" s="142"/>
      <c r="PFV28" s="142"/>
      <c r="PFW28" s="142"/>
      <c r="PFX28" s="142"/>
      <c r="PFY28" s="142"/>
      <c r="PFZ28" s="142"/>
      <c r="PGA28" s="142"/>
      <c r="PGB28" s="142"/>
      <c r="PGC28" s="142"/>
      <c r="PGD28" s="142"/>
      <c r="PGE28" s="142"/>
      <c r="PGF28" s="142"/>
      <c r="PGG28" s="142"/>
      <c r="PGH28" s="142"/>
      <c r="PGI28" s="142"/>
      <c r="PGJ28" s="142"/>
      <c r="PGK28" s="142"/>
      <c r="PGL28" s="142"/>
      <c r="PGM28" s="142"/>
      <c r="PGN28" s="142"/>
      <c r="PGO28" s="142"/>
      <c r="PGP28" s="142"/>
      <c r="PGQ28" s="142"/>
      <c r="PGR28" s="142"/>
      <c r="PGS28" s="142"/>
      <c r="PGT28" s="142"/>
      <c r="PGU28" s="142"/>
      <c r="PGV28" s="142"/>
      <c r="PGW28" s="142"/>
      <c r="PGX28" s="142"/>
      <c r="PGY28" s="142"/>
      <c r="PGZ28" s="142"/>
      <c r="PHA28" s="142"/>
      <c r="PHB28" s="142"/>
      <c r="PHC28" s="142"/>
      <c r="PHD28" s="142"/>
      <c r="PHE28" s="142"/>
      <c r="PHF28" s="142"/>
      <c r="PHG28" s="142"/>
      <c r="PHH28" s="142"/>
      <c r="PHI28" s="142"/>
      <c r="PHJ28" s="142"/>
      <c r="PHK28" s="142"/>
      <c r="PHL28" s="142"/>
      <c r="PHM28" s="142"/>
      <c r="PHN28" s="142"/>
      <c r="PHO28" s="142"/>
      <c r="PHP28" s="142"/>
      <c r="PHQ28" s="142"/>
      <c r="PHR28" s="142"/>
      <c r="PHS28" s="142"/>
      <c r="PHT28" s="142"/>
      <c r="PHU28" s="142"/>
      <c r="PHV28" s="142"/>
      <c r="PHW28" s="142"/>
      <c r="PHX28" s="142"/>
      <c r="PHY28" s="142"/>
      <c r="PHZ28" s="142"/>
      <c r="PIA28" s="142"/>
      <c r="PIB28" s="142"/>
      <c r="PIC28" s="142"/>
      <c r="PID28" s="142"/>
      <c r="PIE28" s="142"/>
      <c r="PIF28" s="142"/>
      <c r="PIG28" s="142"/>
      <c r="PIH28" s="142"/>
      <c r="PII28" s="142"/>
      <c r="PIJ28" s="142"/>
      <c r="PIK28" s="142"/>
      <c r="PIL28" s="142"/>
      <c r="PIM28" s="142"/>
      <c r="PIN28" s="142"/>
      <c r="PIO28" s="142"/>
      <c r="PIP28" s="142"/>
      <c r="PIQ28" s="142"/>
      <c r="PIR28" s="142"/>
      <c r="PIS28" s="142"/>
      <c r="PIT28" s="142"/>
      <c r="PIU28" s="142"/>
      <c r="PIV28" s="142"/>
      <c r="PIW28" s="142"/>
      <c r="PIX28" s="142"/>
      <c r="PIY28" s="142"/>
      <c r="PIZ28" s="142"/>
      <c r="PJA28" s="142"/>
      <c r="PJB28" s="142"/>
      <c r="PJC28" s="142"/>
      <c r="PJD28" s="142"/>
      <c r="PJE28" s="142"/>
      <c r="PJF28" s="142"/>
      <c r="PJG28" s="142"/>
      <c r="PJH28" s="142"/>
      <c r="PJI28" s="142"/>
      <c r="PJJ28" s="142"/>
      <c r="PJK28" s="142"/>
      <c r="PJL28" s="142"/>
      <c r="PJM28" s="142"/>
      <c r="PJN28" s="142"/>
      <c r="PJO28" s="142"/>
      <c r="PJP28" s="142"/>
      <c r="PJQ28" s="142"/>
      <c r="PJR28" s="142"/>
      <c r="PJS28" s="142"/>
      <c r="PJT28" s="142"/>
      <c r="PJU28" s="142"/>
      <c r="PJV28" s="142"/>
      <c r="PJW28" s="142"/>
      <c r="PJX28" s="142"/>
      <c r="PJY28" s="142"/>
      <c r="PJZ28" s="142"/>
      <c r="PKA28" s="142"/>
      <c r="PKB28" s="142"/>
      <c r="PKC28" s="142"/>
      <c r="PKD28" s="142"/>
      <c r="PKE28" s="142"/>
      <c r="PKF28" s="142"/>
      <c r="PKG28" s="142"/>
      <c r="PKH28" s="142"/>
      <c r="PKI28" s="142"/>
      <c r="PKJ28" s="142"/>
      <c r="PKK28" s="142"/>
      <c r="PKL28" s="142"/>
      <c r="PKM28" s="142"/>
      <c r="PKN28" s="142"/>
      <c r="PKO28" s="142"/>
      <c r="PKP28" s="142"/>
      <c r="PKQ28" s="142"/>
      <c r="PKR28" s="142"/>
      <c r="PKS28" s="142"/>
      <c r="PKT28" s="142"/>
      <c r="PKU28" s="142"/>
      <c r="PKV28" s="142"/>
      <c r="PKW28" s="142"/>
      <c r="PKX28" s="142"/>
      <c r="PKY28" s="142"/>
      <c r="PKZ28" s="142"/>
      <c r="PLA28" s="142"/>
      <c r="PLB28" s="142"/>
      <c r="PLC28" s="142"/>
      <c r="PLD28" s="142"/>
      <c r="PLE28" s="142"/>
      <c r="PLF28" s="142"/>
      <c r="PLG28" s="142"/>
      <c r="PLH28" s="142"/>
      <c r="PLI28" s="142"/>
      <c r="PLJ28" s="142"/>
      <c r="PLK28" s="142"/>
      <c r="PLL28" s="142"/>
      <c r="PLM28" s="142"/>
      <c r="PLN28" s="142"/>
      <c r="PLO28" s="142"/>
      <c r="PLP28" s="142"/>
      <c r="PLQ28" s="142"/>
      <c r="PLR28" s="142"/>
      <c r="PLS28" s="142"/>
      <c r="PLT28" s="142"/>
      <c r="PLU28" s="142"/>
      <c r="PLV28" s="142"/>
      <c r="PLW28" s="142"/>
      <c r="PLX28" s="142"/>
      <c r="PLY28" s="142"/>
      <c r="PLZ28" s="142"/>
      <c r="PMA28" s="142"/>
      <c r="PMB28" s="142"/>
      <c r="PMC28" s="142"/>
      <c r="PMD28" s="142"/>
      <c r="PME28" s="142"/>
      <c r="PMF28" s="142"/>
      <c r="PMG28" s="142"/>
      <c r="PMH28" s="142"/>
      <c r="PMI28" s="142"/>
      <c r="PMJ28" s="142"/>
      <c r="PMK28" s="142"/>
      <c r="PML28" s="142"/>
      <c r="PMM28" s="142"/>
      <c r="PMN28" s="142"/>
      <c r="PMO28" s="142"/>
      <c r="PMP28" s="142"/>
      <c r="PMQ28" s="142"/>
      <c r="PMR28" s="142"/>
      <c r="PMS28" s="142"/>
      <c r="PMT28" s="142"/>
      <c r="PMU28" s="142"/>
      <c r="PMV28" s="142"/>
      <c r="PMW28" s="142"/>
      <c r="PMX28" s="142"/>
      <c r="PMY28" s="142"/>
      <c r="PMZ28" s="142"/>
      <c r="PNA28" s="142"/>
      <c r="PNB28" s="142"/>
      <c r="PNC28" s="142"/>
      <c r="PND28" s="142"/>
      <c r="PNE28" s="142"/>
      <c r="PNF28" s="142"/>
      <c r="PNG28" s="142"/>
      <c r="PNH28" s="142"/>
      <c r="PNI28" s="142"/>
      <c r="PNJ28" s="142"/>
      <c r="PNK28" s="142"/>
      <c r="PNL28" s="142"/>
      <c r="PNM28" s="142"/>
      <c r="PNN28" s="142"/>
      <c r="PNO28" s="142"/>
      <c r="PNP28" s="142"/>
      <c r="PNQ28" s="142"/>
      <c r="PNR28" s="142"/>
      <c r="PNS28" s="142"/>
      <c r="PNT28" s="142"/>
      <c r="PNU28" s="142"/>
      <c r="PNV28" s="142"/>
      <c r="PNW28" s="142"/>
      <c r="PNX28" s="142"/>
      <c r="PNY28" s="142"/>
      <c r="PNZ28" s="142"/>
      <c r="POA28" s="142"/>
      <c r="POB28" s="142"/>
      <c r="POC28" s="142"/>
      <c r="POD28" s="142"/>
      <c r="POE28" s="142"/>
      <c r="POF28" s="142"/>
      <c r="POG28" s="142"/>
      <c r="POH28" s="142"/>
      <c r="POI28" s="142"/>
      <c r="POJ28" s="142"/>
      <c r="POK28" s="142"/>
      <c r="POL28" s="142"/>
      <c r="POM28" s="142"/>
      <c r="PON28" s="142"/>
      <c r="POO28" s="142"/>
      <c r="POP28" s="142"/>
      <c r="POQ28" s="142"/>
      <c r="POR28" s="142"/>
      <c r="POS28" s="142"/>
      <c r="POT28" s="142"/>
      <c r="POU28" s="142"/>
      <c r="POV28" s="142"/>
      <c r="POW28" s="142"/>
      <c r="POX28" s="142"/>
      <c r="POY28" s="142"/>
      <c r="POZ28" s="142"/>
      <c r="PPA28" s="142"/>
      <c r="PPB28" s="142"/>
      <c r="PPC28" s="142"/>
      <c r="PPD28" s="142"/>
      <c r="PPE28" s="142"/>
      <c r="PPF28" s="142"/>
      <c r="PPG28" s="142"/>
      <c r="PPH28" s="142"/>
      <c r="PPI28" s="142"/>
      <c r="PPJ28" s="142"/>
      <c r="PPK28" s="142"/>
      <c r="PPL28" s="142"/>
      <c r="PPM28" s="142"/>
      <c r="PPN28" s="142"/>
      <c r="PPO28" s="142"/>
      <c r="PPP28" s="142"/>
      <c r="PPQ28" s="142"/>
      <c r="PPR28" s="142"/>
      <c r="PPS28" s="142"/>
      <c r="PPT28" s="142"/>
      <c r="PPU28" s="142"/>
      <c r="PPV28" s="142"/>
      <c r="PPW28" s="142"/>
      <c r="PPX28" s="142"/>
      <c r="PPY28" s="142"/>
      <c r="PPZ28" s="142"/>
      <c r="PQA28" s="142"/>
      <c r="PQB28" s="142"/>
      <c r="PQC28" s="142"/>
      <c r="PQD28" s="142"/>
      <c r="PQE28" s="142"/>
      <c r="PQF28" s="142"/>
      <c r="PQG28" s="142"/>
      <c r="PQH28" s="142"/>
      <c r="PQI28" s="142"/>
      <c r="PQJ28" s="142"/>
      <c r="PQK28" s="142"/>
      <c r="PQL28" s="142"/>
      <c r="PQM28" s="142"/>
      <c r="PQN28" s="142"/>
      <c r="PQO28" s="142"/>
      <c r="PQP28" s="142"/>
      <c r="PQQ28" s="142"/>
      <c r="PQR28" s="142"/>
      <c r="PQS28" s="142"/>
      <c r="PQT28" s="142"/>
      <c r="PQU28" s="142"/>
      <c r="PQV28" s="142"/>
      <c r="PQW28" s="142"/>
      <c r="PQX28" s="142"/>
      <c r="PQY28" s="142"/>
      <c r="PQZ28" s="142"/>
      <c r="PRA28" s="142"/>
      <c r="PRB28" s="142"/>
      <c r="PRC28" s="142"/>
      <c r="PRD28" s="142"/>
      <c r="PRE28" s="142"/>
      <c r="PRF28" s="142"/>
      <c r="PRG28" s="142"/>
      <c r="PRH28" s="142"/>
      <c r="PRI28" s="142"/>
      <c r="PRJ28" s="142"/>
      <c r="PRK28" s="142"/>
      <c r="PRL28" s="142"/>
      <c r="PRM28" s="142"/>
      <c r="PRN28" s="142"/>
      <c r="PRO28" s="142"/>
      <c r="PRP28" s="142"/>
      <c r="PRQ28" s="142"/>
      <c r="PRR28" s="142"/>
      <c r="PRS28" s="142"/>
      <c r="PRT28" s="142"/>
      <c r="PRU28" s="142"/>
      <c r="PRV28" s="142"/>
      <c r="PRW28" s="142"/>
      <c r="PRX28" s="142"/>
      <c r="PRY28" s="142"/>
      <c r="PRZ28" s="142"/>
      <c r="PSA28" s="142"/>
      <c r="PSB28" s="142"/>
      <c r="PSC28" s="142"/>
      <c r="PSD28" s="142"/>
      <c r="PSE28" s="142"/>
      <c r="PSF28" s="142"/>
      <c r="PSG28" s="142"/>
      <c r="PSH28" s="142"/>
      <c r="PSI28" s="142"/>
      <c r="PSJ28" s="142"/>
      <c r="PSK28" s="142"/>
      <c r="PSL28" s="142"/>
      <c r="PSM28" s="142"/>
      <c r="PSN28" s="142"/>
      <c r="PSO28" s="142"/>
      <c r="PSP28" s="142"/>
      <c r="PSQ28" s="142"/>
      <c r="PSR28" s="142"/>
      <c r="PSS28" s="142"/>
      <c r="PST28" s="142"/>
      <c r="PSU28" s="142"/>
      <c r="PSV28" s="142"/>
      <c r="PSW28" s="142"/>
      <c r="PSX28" s="142"/>
      <c r="PSY28" s="142"/>
      <c r="PSZ28" s="142"/>
      <c r="PTA28" s="142"/>
      <c r="PTB28" s="142"/>
      <c r="PTC28" s="142"/>
      <c r="PTD28" s="142"/>
      <c r="PTE28" s="142"/>
      <c r="PTF28" s="142"/>
      <c r="PTG28" s="142"/>
      <c r="PTH28" s="142"/>
      <c r="PTI28" s="142"/>
      <c r="PTJ28" s="142"/>
      <c r="PTK28" s="142"/>
      <c r="PTL28" s="142"/>
      <c r="PTM28" s="142"/>
      <c r="PTN28" s="142"/>
      <c r="PTO28" s="142"/>
      <c r="PTP28" s="142"/>
      <c r="PTQ28" s="142"/>
      <c r="PTR28" s="142"/>
      <c r="PTS28" s="142"/>
      <c r="PTT28" s="142"/>
      <c r="PTU28" s="142"/>
      <c r="PTV28" s="142"/>
      <c r="PTW28" s="142"/>
      <c r="PTX28" s="142"/>
      <c r="PTY28" s="142"/>
      <c r="PTZ28" s="142"/>
      <c r="PUA28" s="142"/>
      <c r="PUB28" s="142"/>
      <c r="PUC28" s="142"/>
      <c r="PUD28" s="142"/>
      <c r="PUE28" s="142"/>
      <c r="PUF28" s="142"/>
      <c r="PUG28" s="142"/>
      <c r="PUH28" s="142"/>
      <c r="PUI28" s="142"/>
      <c r="PUJ28" s="142"/>
      <c r="PUK28" s="142"/>
      <c r="PUL28" s="142"/>
      <c r="PUM28" s="142"/>
      <c r="PUN28" s="142"/>
      <c r="PUO28" s="142"/>
      <c r="PUP28" s="142"/>
      <c r="PUQ28" s="142"/>
      <c r="PUR28" s="142"/>
      <c r="PUS28" s="142"/>
      <c r="PUT28" s="142"/>
      <c r="PUU28" s="142"/>
      <c r="PUV28" s="142"/>
      <c r="PUW28" s="142"/>
      <c r="PUX28" s="142"/>
      <c r="PUY28" s="142"/>
      <c r="PUZ28" s="142"/>
      <c r="PVA28" s="142"/>
      <c r="PVB28" s="142"/>
      <c r="PVC28" s="142"/>
      <c r="PVD28" s="142"/>
      <c r="PVE28" s="142"/>
      <c r="PVF28" s="142"/>
      <c r="PVG28" s="142"/>
      <c r="PVH28" s="142"/>
      <c r="PVI28" s="142"/>
      <c r="PVJ28" s="142"/>
      <c r="PVK28" s="142"/>
      <c r="PVL28" s="142"/>
      <c r="PVM28" s="142"/>
      <c r="PVN28" s="142"/>
      <c r="PVO28" s="142"/>
      <c r="PVP28" s="142"/>
      <c r="PVQ28" s="142"/>
      <c r="PVR28" s="142"/>
      <c r="PVS28" s="142"/>
      <c r="PVT28" s="142"/>
      <c r="PVU28" s="142"/>
      <c r="PVV28" s="142"/>
      <c r="PVW28" s="142"/>
      <c r="PVX28" s="142"/>
      <c r="PVY28" s="142"/>
      <c r="PVZ28" s="142"/>
      <c r="PWA28" s="142"/>
      <c r="PWB28" s="142"/>
      <c r="PWC28" s="142"/>
      <c r="PWD28" s="142"/>
      <c r="PWE28" s="142"/>
      <c r="PWF28" s="142"/>
      <c r="PWG28" s="142"/>
      <c r="PWH28" s="142"/>
      <c r="PWI28" s="142"/>
      <c r="PWJ28" s="142"/>
      <c r="PWK28" s="142"/>
      <c r="PWL28" s="142"/>
      <c r="PWM28" s="142"/>
      <c r="PWN28" s="142"/>
      <c r="PWO28" s="142"/>
      <c r="PWP28" s="142"/>
      <c r="PWQ28" s="142"/>
      <c r="PWR28" s="142"/>
      <c r="PWS28" s="142"/>
      <c r="PWT28" s="142"/>
      <c r="PWU28" s="142"/>
      <c r="PWV28" s="142"/>
      <c r="PWW28" s="142"/>
      <c r="PWX28" s="142"/>
      <c r="PWY28" s="142"/>
      <c r="PWZ28" s="142"/>
      <c r="PXA28" s="142"/>
      <c r="PXB28" s="142"/>
      <c r="PXC28" s="142"/>
      <c r="PXD28" s="142"/>
      <c r="PXE28" s="142"/>
      <c r="PXF28" s="142"/>
      <c r="PXG28" s="142"/>
      <c r="PXH28" s="142"/>
      <c r="PXI28" s="142"/>
      <c r="PXJ28" s="142"/>
      <c r="PXK28" s="142"/>
      <c r="PXL28" s="142"/>
      <c r="PXM28" s="142"/>
      <c r="PXN28" s="142"/>
      <c r="PXO28" s="142"/>
      <c r="PXP28" s="142"/>
      <c r="PXQ28" s="142"/>
      <c r="PXR28" s="142"/>
      <c r="PXS28" s="142"/>
      <c r="PXT28" s="142"/>
      <c r="PXU28" s="142"/>
      <c r="PXV28" s="142"/>
      <c r="PXW28" s="142"/>
      <c r="PXX28" s="142"/>
      <c r="PXY28" s="142"/>
      <c r="PXZ28" s="142"/>
      <c r="PYA28" s="142"/>
      <c r="PYB28" s="142"/>
      <c r="PYC28" s="142"/>
      <c r="PYD28" s="142"/>
      <c r="PYE28" s="142"/>
      <c r="PYF28" s="142"/>
      <c r="PYG28" s="142"/>
      <c r="PYH28" s="142"/>
      <c r="PYI28" s="142"/>
      <c r="PYJ28" s="142"/>
      <c r="PYK28" s="142"/>
      <c r="PYL28" s="142"/>
      <c r="PYM28" s="142"/>
      <c r="PYN28" s="142"/>
      <c r="PYO28" s="142"/>
      <c r="PYP28" s="142"/>
      <c r="PYQ28" s="142"/>
      <c r="PYR28" s="142"/>
      <c r="PYS28" s="142"/>
      <c r="PYT28" s="142"/>
      <c r="PYU28" s="142"/>
      <c r="PYV28" s="142"/>
      <c r="PYW28" s="142"/>
      <c r="PYX28" s="142"/>
      <c r="PYY28" s="142"/>
      <c r="PYZ28" s="142"/>
      <c r="PZA28" s="142"/>
      <c r="PZB28" s="142"/>
      <c r="PZC28" s="142"/>
      <c r="PZD28" s="142"/>
      <c r="PZE28" s="142"/>
      <c r="PZF28" s="142"/>
      <c r="PZG28" s="142"/>
      <c r="PZH28" s="142"/>
      <c r="PZI28" s="142"/>
      <c r="PZJ28" s="142"/>
      <c r="PZK28" s="142"/>
      <c r="PZL28" s="142"/>
      <c r="PZM28" s="142"/>
      <c r="PZN28" s="142"/>
      <c r="PZO28" s="142"/>
      <c r="PZP28" s="142"/>
      <c r="PZQ28" s="142"/>
      <c r="PZR28" s="142"/>
      <c r="PZS28" s="142"/>
      <c r="PZT28" s="142"/>
      <c r="PZU28" s="142"/>
      <c r="PZV28" s="142"/>
      <c r="PZW28" s="142"/>
      <c r="PZX28" s="142"/>
      <c r="PZY28" s="142"/>
      <c r="PZZ28" s="142"/>
      <c r="QAA28" s="142"/>
      <c r="QAB28" s="142"/>
      <c r="QAC28" s="142"/>
      <c r="QAD28" s="142"/>
      <c r="QAE28" s="142"/>
      <c r="QAF28" s="142"/>
      <c r="QAG28" s="142"/>
      <c r="QAH28" s="142"/>
      <c r="QAI28" s="142"/>
      <c r="QAJ28" s="142"/>
      <c r="QAK28" s="142"/>
      <c r="QAL28" s="142"/>
      <c r="QAM28" s="142"/>
      <c r="QAN28" s="142"/>
      <c r="QAO28" s="142"/>
      <c r="QAP28" s="142"/>
      <c r="QAQ28" s="142"/>
      <c r="QAR28" s="142"/>
      <c r="QAS28" s="142"/>
      <c r="QAT28" s="142"/>
      <c r="QAU28" s="142"/>
      <c r="QAV28" s="142"/>
      <c r="QAW28" s="142"/>
      <c r="QAX28" s="142"/>
      <c r="QAY28" s="142"/>
      <c r="QAZ28" s="142"/>
      <c r="QBA28" s="142"/>
      <c r="QBB28" s="142"/>
      <c r="QBC28" s="142"/>
      <c r="QBD28" s="142"/>
      <c r="QBE28" s="142"/>
      <c r="QBF28" s="142"/>
      <c r="QBG28" s="142"/>
      <c r="QBH28" s="142"/>
      <c r="QBI28" s="142"/>
      <c r="QBJ28" s="142"/>
      <c r="QBK28" s="142"/>
      <c r="QBL28" s="142"/>
      <c r="QBM28" s="142"/>
      <c r="QBN28" s="142"/>
      <c r="QBO28" s="142"/>
      <c r="QBP28" s="142"/>
      <c r="QBQ28" s="142"/>
      <c r="QBR28" s="142"/>
      <c r="QBS28" s="142"/>
      <c r="QBT28" s="142"/>
      <c r="QBU28" s="142"/>
      <c r="QBV28" s="142"/>
      <c r="QBW28" s="142"/>
      <c r="QBX28" s="142"/>
      <c r="QBY28" s="142"/>
      <c r="QBZ28" s="142"/>
      <c r="QCA28" s="142"/>
      <c r="QCB28" s="142"/>
      <c r="QCC28" s="142"/>
      <c r="QCD28" s="142"/>
      <c r="QCE28" s="142"/>
      <c r="QCF28" s="142"/>
      <c r="QCG28" s="142"/>
      <c r="QCH28" s="142"/>
      <c r="QCI28" s="142"/>
      <c r="QCJ28" s="142"/>
      <c r="QCK28" s="142"/>
      <c r="QCL28" s="142"/>
      <c r="QCM28" s="142"/>
      <c r="QCN28" s="142"/>
      <c r="QCO28" s="142"/>
      <c r="QCP28" s="142"/>
      <c r="QCQ28" s="142"/>
      <c r="QCR28" s="142"/>
      <c r="QCS28" s="142"/>
      <c r="QCT28" s="142"/>
      <c r="QCU28" s="142"/>
      <c r="QCV28" s="142"/>
      <c r="QCW28" s="142"/>
      <c r="QCX28" s="142"/>
      <c r="QCY28" s="142"/>
      <c r="QCZ28" s="142"/>
      <c r="QDA28" s="142"/>
      <c r="QDB28" s="142"/>
      <c r="QDC28" s="142"/>
      <c r="QDD28" s="142"/>
      <c r="QDE28" s="142"/>
      <c r="QDF28" s="142"/>
      <c r="QDG28" s="142"/>
      <c r="QDH28" s="142"/>
      <c r="QDI28" s="142"/>
      <c r="QDJ28" s="142"/>
      <c r="QDK28" s="142"/>
      <c r="QDL28" s="142"/>
      <c r="QDM28" s="142"/>
      <c r="QDN28" s="142"/>
      <c r="QDO28" s="142"/>
      <c r="QDP28" s="142"/>
      <c r="QDQ28" s="142"/>
      <c r="QDR28" s="142"/>
      <c r="QDS28" s="142"/>
      <c r="QDT28" s="142"/>
      <c r="QDU28" s="142"/>
      <c r="QDV28" s="142"/>
      <c r="QDW28" s="142"/>
      <c r="QDX28" s="142"/>
      <c r="QDY28" s="142"/>
      <c r="QDZ28" s="142"/>
      <c r="QEA28" s="142"/>
      <c r="QEB28" s="142"/>
      <c r="QEC28" s="142"/>
      <c r="QED28" s="142"/>
      <c r="QEE28" s="142"/>
      <c r="QEF28" s="142"/>
      <c r="QEG28" s="142"/>
      <c r="QEH28" s="142"/>
      <c r="QEI28" s="142"/>
      <c r="QEJ28" s="142"/>
      <c r="QEK28" s="142"/>
      <c r="QEL28" s="142"/>
      <c r="QEM28" s="142"/>
      <c r="QEN28" s="142"/>
      <c r="QEO28" s="142"/>
      <c r="QEP28" s="142"/>
      <c r="QEQ28" s="142"/>
      <c r="QER28" s="142"/>
      <c r="QES28" s="142"/>
      <c r="QET28" s="142"/>
      <c r="QEU28" s="142"/>
      <c r="QEV28" s="142"/>
      <c r="QEW28" s="142"/>
      <c r="QEX28" s="142"/>
      <c r="QEY28" s="142"/>
      <c r="QEZ28" s="142"/>
      <c r="QFA28" s="142"/>
      <c r="QFB28" s="142"/>
      <c r="QFC28" s="142"/>
      <c r="QFD28" s="142"/>
      <c r="QFE28" s="142"/>
      <c r="QFF28" s="142"/>
      <c r="QFG28" s="142"/>
      <c r="QFH28" s="142"/>
      <c r="QFI28" s="142"/>
      <c r="QFJ28" s="142"/>
      <c r="QFK28" s="142"/>
      <c r="QFL28" s="142"/>
      <c r="QFM28" s="142"/>
      <c r="QFN28" s="142"/>
      <c r="QFO28" s="142"/>
      <c r="QFP28" s="142"/>
      <c r="QFQ28" s="142"/>
      <c r="QFR28" s="142"/>
      <c r="QFS28" s="142"/>
      <c r="QFT28" s="142"/>
      <c r="QFU28" s="142"/>
      <c r="QFV28" s="142"/>
      <c r="QFW28" s="142"/>
      <c r="QFX28" s="142"/>
      <c r="QFY28" s="142"/>
      <c r="QFZ28" s="142"/>
      <c r="QGA28" s="142"/>
      <c r="QGB28" s="142"/>
      <c r="QGC28" s="142"/>
      <c r="QGD28" s="142"/>
      <c r="QGE28" s="142"/>
      <c r="QGF28" s="142"/>
      <c r="QGG28" s="142"/>
      <c r="QGH28" s="142"/>
      <c r="QGI28" s="142"/>
      <c r="QGJ28" s="142"/>
      <c r="QGK28" s="142"/>
      <c r="QGL28" s="142"/>
      <c r="QGM28" s="142"/>
      <c r="QGN28" s="142"/>
      <c r="QGO28" s="142"/>
      <c r="QGP28" s="142"/>
      <c r="QGQ28" s="142"/>
      <c r="QGR28" s="142"/>
      <c r="QGS28" s="142"/>
      <c r="QGT28" s="142"/>
      <c r="QGU28" s="142"/>
      <c r="QGV28" s="142"/>
      <c r="QGW28" s="142"/>
      <c r="QGX28" s="142"/>
      <c r="QGY28" s="142"/>
      <c r="QGZ28" s="142"/>
      <c r="QHA28" s="142"/>
      <c r="QHB28" s="142"/>
      <c r="QHC28" s="142"/>
      <c r="QHD28" s="142"/>
      <c r="QHE28" s="142"/>
      <c r="QHF28" s="142"/>
      <c r="QHG28" s="142"/>
      <c r="QHH28" s="142"/>
      <c r="QHI28" s="142"/>
      <c r="QHJ28" s="142"/>
      <c r="QHK28" s="142"/>
      <c r="QHL28" s="142"/>
      <c r="QHM28" s="142"/>
      <c r="QHN28" s="142"/>
      <c r="QHO28" s="142"/>
      <c r="QHP28" s="142"/>
      <c r="QHQ28" s="142"/>
      <c r="QHR28" s="142"/>
      <c r="QHS28" s="142"/>
      <c r="QHT28" s="142"/>
      <c r="QHU28" s="142"/>
      <c r="QHV28" s="142"/>
      <c r="QHW28" s="142"/>
      <c r="QHX28" s="142"/>
      <c r="QHY28" s="142"/>
      <c r="QHZ28" s="142"/>
      <c r="QIA28" s="142"/>
      <c r="QIB28" s="142"/>
      <c r="QIC28" s="142"/>
      <c r="QID28" s="142"/>
      <c r="QIE28" s="142"/>
      <c r="QIF28" s="142"/>
      <c r="QIG28" s="142"/>
      <c r="QIH28" s="142"/>
      <c r="QII28" s="142"/>
      <c r="QIJ28" s="142"/>
      <c r="QIK28" s="142"/>
      <c r="QIL28" s="142"/>
      <c r="QIM28" s="142"/>
      <c r="QIN28" s="142"/>
      <c r="QIO28" s="142"/>
      <c r="QIP28" s="142"/>
      <c r="QIQ28" s="142"/>
      <c r="QIR28" s="142"/>
      <c r="QIS28" s="142"/>
      <c r="QIT28" s="142"/>
      <c r="QIU28" s="142"/>
      <c r="QIV28" s="142"/>
      <c r="QIW28" s="142"/>
      <c r="QIX28" s="142"/>
      <c r="QIY28" s="142"/>
      <c r="QIZ28" s="142"/>
      <c r="QJA28" s="142"/>
      <c r="QJB28" s="142"/>
      <c r="QJC28" s="142"/>
      <c r="QJD28" s="142"/>
      <c r="QJE28" s="142"/>
      <c r="QJF28" s="142"/>
      <c r="QJG28" s="142"/>
      <c r="QJH28" s="142"/>
      <c r="QJI28" s="142"/>
      <c r="QJJ28" s="142"/>
      <c r="QJK28" s="142"/>
      <c r="QJL28" s="142"/>
      <c r="QJM28" s="142"/>
      <c r="QJN28" s="142"/>
      <c r="QJO28" s="142"/>
      <c r="QJP28" s="142"/>
      <c r="QJQ28" s="142"/>
      <c r="QJR28" s="142"/>
      <c r="QJS28" s="142"/>
      <c r="QJT28" s="142"/>
      <c r="QJU28" s="142"/>
      <c r="QJV28" s="142"/>
      <c r="QJW28" s="142"/>
      <c r="QJX28" s="142"/>
      <c r="QJY28" s="142"/>
      <c r="QJZ28" s="142"/>
      <c r="QKA28" s="142"/>
      <c r="QKB28" s="142"/>
      <c r="QKC28" s="142"/>
      <c r="QKD28" s="142"/>
      <c r="QKE28" s="142"/>
      <c r="QKF28" s="142"/>
      <c r="QKG28" s="142"/>
      <c r="QKH28" s="142"/>
      <c r="QKI28" s="142"/>
      <c r="QKJ28" s="142"/>
      <c r="QKK28" s="142"/>
      <c r="QKL28" s="142"/>
      <c r="QKM28" s="142"/>
      <c r="QKN28" s="142"/>
      <c r="QKO28" s="142"/>
      <c r="QKP28" s="142"/>
      <c r="QKQ28" s="142"/>
      <c r="QKR28" s="142"/>
      <c r="QKS28" s="142"/>
      <c r="QKT28" s="142"/>
      <c r="QKU28" s="142"/>
      <c r="QKV28" s="142"/>
      <c r="QKW28" s="142"/>
      <c r="QKX28" s="142"/>
      <c r="QKY28" s="142"/>
      <c r="QKZ28" s="142"/>
      <c r="QLA28" s="142"/>
      <c r="QLB28" s="142"/>
      <c r="QLC28" s="142"/>
      <c r="QLD28" s="142"/>
      <c r="QLE28" s="142"/>
      <c r="QLF28" s="142"/>
      <c r="QLG28" s="142"/>
      <c r="QLH28" s="142"/>
      <c r="QLI28" s="142"/>
      <c r="QLJ28" s="142"/>
      <c r="QLK28" s="142"/>
      <c r="QLL28" s="142"/>
      <c r="QLM28" s="142"/>
      <c r="QLN28" s="142"/>
      <c r="QLO28" s="142"/>
      <c r="QLP28" s="142"/>
      <c r="QLQ28" s="142"/>
      <c r="QLR28" s="142"/>
      <c r="QLS28" s="142"/>
      <c r="QLT28" s="142"/>
      <c r="QLU28" s="142"/>
      <c r="QLV28" s="142"/>
      <c r="QLW28" s="142"/>
      <c r="QLX28" s="142"/>
      <c r="QLY28" s="142"/>
      <c r="QLZ28" s="142"/>
      <c r="QMA28" s="142"/>
      <c r="QMB28" s="142"/>
      <c r="QMC28" s="142"/>
      <c r="QMD28" s="142"/>
      <c r="QME28" s="142"/>
      <c r="QMF28" s="142"/>
      <c r="QMG28" s="142"/>
      <c r="QMH28" s="142"/>
      <c r="QMI28" s="142"/>
      <c r="QMJ28" s="142"/>
      <c r="QMK28" s="142"/>
      <c r="QML28" s="142"/>
      <c r="QMM28" s="142"/>
      <c r="QMN28" s="142"/>
      <c r="QMO28" s="142"/>
      <c r="QMP28" s="142"/>
      <c r="QMQ28" s="142"/>
      <c r="QMR28" s="142"/>
      <c r="QMS28" s="142"/>
      <c r="QMT28" s="142"/>
      <c r="QMU28" s="142"/>
      <c r="QMV28" s="142"/>
      <c r="QMW28" s="142"/>
      <c r="QMX28" s="142"/>
      <c r="QMY28" s="142"/>
      <c r="QMZ28" s="142"/>
      <c r="QNA28" s="142"/>
      <c r="QNB28" s="142"/>
      <c r="QNC28" s="142"/>
      <c r="QND28" s="142"/>
      <c r="QNE28" s="142"/>
      <c r="QNF28" s="142"/>
      <c r="QNG28" s="142"/>
      <c r="QNH28" s="142"/>
      <c r="QNI28" s="142"/>
      <c r="QNJ28" s="142"/>
      <c r="QNK28" s="142"/>
      <c r="QNL28" s="142"/>
      <c r="QNM28" s="142"/>
      <c r="QNN28" s="142"/>
      <c r="QNO28" s="142"/>
      <c r="QNP28" s="142"/>
      <c r="QNQ28" s="142"/>
      <c r="QNR28" s="142"/>
      <c r="QNS28" s="142"/>
      <c r="QNT28" s="142"/>
      <c r="QNU28" s="142"/>
      <c r="QNV28" s="142"/>
      <c r="QNW28" s="142"/>
      <c r="QNX28" s="142"/>
      <c r="QNY28" s="142"/>
      <c r="QNZ28" s="142"/>
      <c r="QOA28" s="142"/>
      <c r="QOB28" s="142"/>
      <c r="QOC28" s="142"/>
      <c r="QOD28" s="142"/>
      <c r="QOE28" s="142"/>
      <c r="QOF28" s="142"/>
      <c r="QOG28" s="142"/>
      <c r="QOH28" s="142"/>
      <c r="QOI28" s="142"/>
      <c r="QOJ28" s="142"/>
      <c r="QOK28" s="142"/>
      <c r="QOL28" s="142"/>
      <c r="QOM28" s="142"/>
      <c r="QON28" s="142"/>
      <c r="QOO28" s="142"/>
      <c r="QOP28" s="142"/>
      <c r="QOQ28" s="142"/>
      <c r="QOR28" s="142"/>
      <c r="QOS28" s="142"/>
      <c r="QOT28" s="142"/>
      <c r="QOU28" s="142"/>
      <c r="QOV28" s="142"/>
      <c r="QOW28" s="142"/>
      <c r="QOX28" s="142"/>
      <c r="QOY28" s="142"/>
      <c r="QOZ28" s="142"/>
      <c r="QPA28" s="142"/>
      <c r="QPB28" s="142"/>
      <c r="QPC28" s="142"/>
      <c r="QPD28" s="142"/>
      <c r="QPE28" s="142"/>
      <c r="QPF28" s="142"/>
      <c r="QPG28" s="142"/>
      <c r="QPH28" s="142"/>
      <c r="QPI28" s="142"/>
      <c r="QPJ28" s="142"/>
      <c r="QPK28" s="142"/>
      <c r="QPL28" s="142"/>
      <c r="QPM28" s="142"/>
      <c r="QPN28" s="142"/>
      <c r="QPO28" s="142"/>
      <c r="QPP28" s="142"/>
      <c r="QPQ28" s="142"/>
      <c r="QPR28" s="142"/>
      <c r="QPS28" s="142"/>
      <c r="QPT28" s="142"/>
      <c r="QPU28" s="142"/>
      <c r="QPV28" s="142"/>
      <c r="QPW28" s="142"/>
      <c r="QPX28" s="142"/>
      <c r="QPY28" s="142"/>
      <c r="QPZ28" s="142"/>
      <c r="QQA28" s="142"/>
      <c r="QQB28" s="142"/>
      <c r="QQC28" s="142"/>
      <c r="QQD28" s="142"/>
      <c r="QQE28" s="142"/>
      <c r="QQF28" s="142"/>
      <c r="QQG28" s="142"/>
      <c r="QQH28" s="142"/>
      <c r="QQI28" s="142"/>
      <c r="QQJ28" s="142"/>
      <c r="QQK28" s="142"/>
      <c r="QQL28" s="142"/>
      <c r="QQM28" s="142"/>
      <c r="QQN28" s="142"/>
      <c r="QQO28" s="142"/>
      <c r="QQP28" s="142"/>
      <c r="QQQ28" s="142"/>
      <c r="QQR28" s="142"/>
      <c r="QQS28" s="142"/>
      <c r="QQT28" s="142"/>
      <c r="QQU28" s="142"/>
      <c r="QQV28" s="142"/>
      <c r="QQW28" s="142"/>
      <c r="QQX28" s="142"/>
      <c r="QQY28" s="142"/>
      <c r="QQZ28" s="142"/>
      <c r="QRA28" s="142"/>
      <c r="QRB28" s="142"/>
      <c r="QRC28" s="142"/>
      <c r="QRD28" s="142"/>
      <c r="QRE28" s="142"/>
      <c r="QRF28" s="142"/>
      <c r="QRG28" s="142"/>
      <c r="QRH28" s="142"/>
      <c r="QRI28" s="142"/>
      <c r="QRJ28" s="142"/>
      <c r="QRK28" s="142"/>
      <c r="QRL28" s="142"/>
      <c r="QRM28" s="142"/>
      <c r="QRN28" s="142"/>
      <c r="QRO28" s="142"/>
      <c r="QRP28" s="142"/>
      <c r="QRQ28" s="142"/>
      <c r="QRR28" s="142"/>
      <c r="QRS28" s="142"/>
      <c r="QRT28" s="142"/>
      <c r="QRU28" s="142"/>
      <c r="QRV28" s="142"/>
      <c r="QRW28" s="142"/>
      <c r="QRX28" s="142"/>
      <c r="QRY28" s="142"/>
      <c r="QRZ28" s="142"/>
      <c r="QSA28" s="142"/>
      <c r="QSB28" s="142"/>
      <c r="QSC28" s="142"/>
      <c r="QSD28" s="142"/>
      <c r="QSE28" s="142"/>
      <c r="QSF28" s="142"/>
      <c r="QSG28" s="142"/>
      <c r="QSH28" s="142"/>
      <c r="QSI28" s="142"/>
      <c r="QSJ28" s="142"/>
      <c r="QSK28" s="142"/>
      <c r="QSL28" s="142"/>
      <c r="QSM28" s="142"/>
      <c r="QSN28" s="142"/>
      <c r="QSO28" s="142"/>
      <c r="QSP28" s="142"/>
      <c r="QSQ28" s="142"/>
      <c r="QSR28" s="142"/>
      <c r="QSS28" s="142"/>
      <c r="QST28" s="142"/>
      <c r="QSU28" s="142"/>
      <c r="QSV28" s="142"/>
      <c r="QSW28" s="142"/>
      <c r="QSX28" s="142"/>
      <c r="QSY28" s="142"/>
      <c r="QSZ28" s="142"/>
      <c r="QTA28" s="142"/>
      <c r="QTB28" s="142"/>
      <c r="QTC28" s="142"/>
      <c r="QTD28" s="142"/>
      <c r="QTE28" s="142"/>
      <c r="QTF28" s="142"/>
      <c r="QTG28" s="142"/>
      <c r="QTH28" s="142"/>
      <c r="QTI28" s="142"/>
      <c r="QTJ28" s="142"/>
      <c r="QTK28" s="142"/>
      <c r="QTL28" s="142"/>
      <c r="QTM28" s="142"/>
      <c r="QTN28" s="142"/>
      <c r="QTO28" s="142"/>
      <c r="QTP28" s="142"/>
      <c r="QTQ28" s="142"/>
      <c r="QTR28" s="142"/>
      <c r="QTS28" s="142"/>
      <c r="QTT28" s="142"/>
      <c r="QTU28" s="142"/>
      <c r="QTV28" s="142"/>
      <c r="QTW28" s="142"/>
      <c r="QTX28" s="142"/>
      <c r="QTY28" s="142"/>
      <c r="QTZ28" s="142"/>
      <c r="QUA28" s="142"/>
      <c r="QUB28" s="142"/>
      <c r="QUC28" s="142"/>
      <c r="QUD28" s="142"/>
      <c r="QUE28" s="142"/>
      <c r="QUF28" s="142"/>
      <c r="QUG28" s="142"/>
      <c r="QUH28" s="142"/>
      <c r="QUI28" s="142"/>
      <c r="QUJ28" s="142"/>
      <c r="QUK28" s="142"/>
      <c r="QUL28" s="142"/>
      <c r="QUM28" s="142"/>
      <c r="QUN28" s="142"/>
      <c r="QUO28" s="142"/>
      <c r="QUP28" s="142"/>
      <c r="QUQ28" s="142"/>
      <c r="QUR28" s="142"/>
      <c r="QUS28" s="142"/>
      <c r="QUT28" s="142"/>
      <c r="QUU28" s="142"/>
      <c r="QUV28" s="142"/>
      <c r="QUW28" s="142"/>
      <c r="QUX28" s="142"/>
      <c r="QUY28" s="142"/>
      <c r="QUZ28" s="142"/>
      <c r="QVA28" s="142"/>
      <c r="QVB28" s="142"/>
      <c r="QVC28" s="142"/>
      <c r="QVD28" s="142"/>
      <c r="QVE28" s="142"/>
      <c r="QVF28" s="142"/>
      <c r="QVG28" s="142"/>
      <c r="QVH28" s="142"/>
      <c r="QVI28" s="142"/>
      <c r="QVJ28" s="142"/>
      <c r="QVK28" s="142"/>
      <c r="QVL28" s="142"/>
      <c r="QVM28" s="142"/>
      <c r="QVN28" s="142"/>
      <c r="QVO28" s="142"/>
      <c r="QVP28" s="142"/>
      <c r="QVQ28" s="142"/>
      <c r="QVR28" s="142"/>
      <c r="QVS28" s="142"/>
      <c r="QVT28" s="142"/>
      <c r="QVU28" s="142"/>
      <c r="QVV28" s="142"/>
      <c r="QVW28" s="142"/>
      <c r="QVX28" s="142"/>
      <c r="QVY28" s="142"/>
      <c r="QVZ28" s="142"/>
      <c r="QWA28" s="142"/>
      <c r="QWB28" s="142"/>
      <c r="QWC28" s="142"/>
      <c r="QWD28" s="142"/>
      <c r="QWE28" s="142"/>
      <c r="QWF28" s="142"/>
      <c r="QWG28" s="142"/>
      <c r="QWH28" s="142"/>
      <c r="QWI28" s="142"/>
      <c r="QWJ28" s="142"/>
      <c r="QWK28" s="142"/>
      <c r="QWL28" s="142"/>
      <c r="QWM28" s="142"/>
      <c r="QWN28" s="142"/>
      <c r="QWO28" s="142"/>
      <c r="QWP28" s="142"/>
      <c r="QWQ28" s="142"/>
      <c r="QWR28" s="142"/>
      <c r="QWS28" s="142"/>
      <c r="QWT28" s="142"/>
      <c r="QWU28" s="142"/>
      <c r="QWV28" s="142"/>
      <c r="QWW28" s="142"/>
      <c r="QWX28" s="142"/>
      <c r="QWY28" s="142"/>
      <c r="QWZ28" s="142"/>
      <c r="QXA28" s="142"/>
      <c r="QXB28" s="142"/>
      <c r="QXC28" s="142"/>
      <c r="QXD28" s="142"/>
      <c r="QXE28" s="142"/>
      <c r="QXF28" s="142"/>
      <c r="QXG28" s="142"/>
      <c r="QXH28" s="142"/>
      <c r="QXI28" s="142"/>
      <c r="QXJ28" s="142"/>
      <c r="QXK28" s="142"/>
      <c r="QXL28" s="142"/>
      <c r="QXM28" s="142"/>
      <c r="QXN28" s="142"/>
      <c r="QXO28" s="142"/>
      <c r="QXP28" s="142"/>
      <c r="QXQ28" s="142"/>
      <c r="QXR28" s="142"/>
      <c r="QXS28" s="142"/>
      <c r="QXT28" s="142"/>
      <c r="QXU28" s="142"/>
      <c r="QXV28" s="142"/>
      <c r="QXW28" s="142"/>
      <c r="QXX28" s="142"/>
      <c r="QXY28" s="142"/>
      <c r="QXZ28" s="142"/>
      <c r="QYA28" s="142"/>
      <c r="QYB28" s="142"/>
      <c r="QYC28" s="142"/>
      <c r="QYD28" s="142"/>
      <c r="QYE28" s="142"/>
      <c r="QYF28" s="142"/>
      <c r="QYG28" s="142"/>
      <c r="QYH28" s="142"/>
      <c r="QYI28" s="142"/>
      <c r="QYJ28" s="142"/>
      <c r="QYK28" s="142"/>
      <c r="QYL28" s="142"/>
      <c r="QYM28" s="142"/>
      <c r="QYN28" s="142"/>
      <c r="QYO28" s="142"/>
      <c r="QYP28" s="142"/>
      <c r="QYQ28" s="142"/>
      <c r="QYR28" s="142"/>
      <c r="QYS28" s="142"/>
      <c r="QYT28" s="142"/>
      <c r="QYU28" s="142"/>
      <c r="QYV28" s="142"/>
      <c r="QYW28" s="142"/>
      <c r="QYX28" s="142"/>
      <c r="QYY28" s="142"/>
      <c r="QYZ28" s="142"/>
      <c r="QZA28" s="142"/>
      <c r="QZB28" s="142"/>
      <c r="QZC28" s="142"/>
      <c r="QZD28" s="142"/>
      <c r="QZE28" s="142"/>
      <c r="QZF28" s="142"/>
      <c r="QZG28" s="142"/>
      <c r="QZH28" s="142"/>
      <c r="QZI28" s="142"/>
      <c r="QZJ28" s="142"/>
      <c r="QZK28" s="142"/>
      <c r="QZL28" s="142"/>
      <c r="QZM28" s="142"/>
      <c r="QZN28" s="142"/>
      <c r="QZO28" s="142"/>
      <c r="QZP28" s="142"/>
      <c r="QZQ28" s="142"/>
      <c r="QZR28" s="142"/>
      <c r="QZS28" s="142"/>
      <c r="QZT28" s="142"/>
      <c r="QZU28" s="142"/>
      <c r="QZV28" s="142"/>
      <c r="QZW28" s="142"/>
      <c r="QZX28" s="142"/>
      <c r="QZY28" s="142"/>
      <c r="QZZ28" s="142"/>
      <c r="RAA28" s="142"/>
      <c r="RAB28" s="142"/>
      <c r="RAC28" s="142"/>
      <c r="RAD28" s="142"/>
      <c r="RAE28" s="142"/>
      <c r="RAF28" s="142"/>
      <c r="RAG28" s="142"/>
      <c r="RAH28" s="142"/>
      <c r="RAI28" s="142"/>
      <c r="RAJ28" s="142"/>
      <c r="RAK28" s="142"/>
      <c r="RAL28" s="142"/>
      <c r="RAM28" s="142"/>
      <c r="RAN28" s="142"/>
      <c r="RAO28" s="142"/>
      <c r="RAP28" s="142"/>
      <c r="RAQ28" s="142"/>
      <c r="RAR28" s="142"/>
      <c r="RAS28" s="142"/>
      <c r="RAT28" s="142"/>
      <c r="RAU28" s="142"/>
      <c r="RAV28" s="142"/>
      <c r="RAW28" s="142"/>
      <c r="RAX28" s="142"/>
      <c r="RAY28" s="142"/>
      <c r="RAZ28" s="142"/>
      <c r="RBA28" s="142"/>
      <c r="RBB28" s="142"/>
      <c r="RBC28" s="142"/>
      <c r="RBD28" s="142"/>
      <c r="RBE28" s="142"/>
      <c r="RBF28" s="142"/>
      <c r="RBG28" s="142"/>
      <c r="RBH28" s="142"/>
      <c r="RBI28" s="142"/>
      <c r="RBJ28" s="142"/>
      <c r="RBK28" s="142"/>
      <c r="RBL28" s="142"/>
      <c r="RBM28" s="142"/>
      <c r="RBN28" s="142"/>
      <c r="RBO28" s="142"/>
      <c r="RBP28" s="142"/>
      <c r="RBQ28" s="142"/>
      <c r="RBR28" s="142"/>
      <c r="RBS28" s="142"/>
      <c r="RBT28" s="142"/>
      <c r="RBU28" s="142"/>
      <c r="RBV28" s="142"/>
      <c r="RBW28" s="142"/>
      <c r="RBX28" s="142"/>
      <c r="RBY28" s="142"/>
      <c r="RBZ28" s="142"/>
      <c r="RCA28" s="142"/>
      <c r="RCB28" s="142"/>
      <c r="RCC28" s="142"/>
      <c r="RCD28" s="142"/>
      <c r="RCE28" s="142"/>
      <c r="RCF28" s="142"/>
      <c r="RCG28" s="142"/>
      <c r="RCH28" s="142"/>
      <c r="RCI28" s="142"/>
      <c r="RCJ28" s="142"/>
      <c r="RCK28" s="142"/>
      <c r="RCL28" s="142"/>
      <c r="RCM28" s="142"/>
      <c r="RCN28" s="142"/>
      <c r="RCO28" s="142"/>
      <c r="RCP28" s="142"/>
      <c r="RCQ28" s="142"/>
      <c r="RCR28" s="142"/>
      <c r="RCS28" s="142"/>
      <c r="RCT28" s="142"/>
      <c r="RCU28" s="142"/>
      <c r="RCV28" s="142"/>
      <c r="RCW28" s="142"/>
      <c r="RCX28" s="142"/>
      <c r="RCY28" s="142"/>
      <c r="RCZ28" s="142"/>
      <c r="RDA28" s="142"/>
      <c r="RDB28" s="142"/>
      <c r="RDC28" s="142"/>
      <c r="RDD28" s="142"/>
      <c r="RDE28" s="142"/>
      <c r="RDF28" s="142"/>
      <c r="RDG28" s="142"/>
      <c r="RDH28" s="142"/>
      <c r="RDI28" s="142"/>
      <c r="RDJ28" s="142"/>
      <c r="RDK28" s="142"/>
      <c r="RDL28" s="142"/>
      <c r="RDM28" s="142"/>
      <c r="RDN28" s="142"/>
      <c r="RDO28" s="142"/>
      <c r="RDP28" s="142"/>
      <c r="RDQ28" s="142"/>
      <c r="RDR28" s="142"/>
      <c r="RDS28" s="142"/>
      <c r="RDT28" s="142"/>
      <c r="RDU28" s="142"/>
      <c r="RDV28" s="142"/>
      <c r="RDW28" s="142"/>
      <c r="RDX28" s="142"/>
      <c r="RDY28" s="142"/>
      <c r="RDZ28" s="142"/>
      <c r="REA28" s="142"/>
      <c r="REB28" s="142"/>
      <c r="REC28" s="142"/>
      <c r="RED28" s="142"/>
      <c r="REE28" s="142"/>
      <c r="REF28" s="142"/>
      <c r="REG28" s="142"/>
      <c r="REH28" s="142"/>
      <c r="REI28" s="142"/>
      <c r="REJ28" s="142"/>
      <c r="REK28" s="142"/>
      <c r="REL28" s="142"/>
      <c r="REM28" s="142"/>
      <c r="REN28" s="142"/>
      <c r="REO28" s="142"/>
      <c r="REP28" s="142"/>
      <c r="REQ28" s="142"/>
      <c r="RER28" s="142"/>
      <c r="RES28" s="142"/>
      <c r="RET28" s="142"/>
      <c r="REU28" s="142"/>
      <c r="REV28" s="142"/>
      <c r="REW28" s="142"/>
      <c r="REX28" s="142"/>
      <c r="REY28" s="142"/>
      <c r="REZ28" s="142"/>
      <c r="RFA28" s="142"/>
      <c r="RFB28" s="142"/>
      <c r="RFC28" s="142"/>
      <c r="RFD28" s="142"/>
      <c r="RFE28" s="142"/>
      <c r="RFF28" s="142"/>
      <c r="RFG28" s="142"/>
      <c r="RFH28" s="142"/>
      <c r="RFI28" s="142"/>
      <c r="RFJ28" s="142"/>
      <c r="RFK28" s="142"/>
      <c r="RFL28" s="142"/>
      <c r="RFM28" s="142"/>
      <c r="RFN28" s="142"/>
      <c r="RFO28" s="142"/>
      <c r="RFP28" s="142"/>
      <c r="RFQ28" s="142"/>
      <c r="RFR28" s="142"/>
      <c r="RFS28" s="142"/>
      <c r="RFT28" s="142"/>
      <c r="RFU28" s="142"/>
      <c r="RFV28" s="142"/>
      <c r="RFW28" s="142"/>
      <c r="RFX28" s="142"/>
      <c r="RFY28" s="142"/>
      <c r="RFZ28" s="142"/>
      <c r="RGA28" s="142"/>
      <c r="RGB28" s="142"/>
      <c r="RGC28" s="142"/>
      <c r="RGD28" s="142"/>
      <c r="RGE28" s="142"/>
      <c r="RGF28" s="142"/>
      <c r="RGG28" s="142"/>
      <c r="RGH28" s="142"/>
      <c r="RGI28" s="142"/>
      <c r="RGJ28" s="142"/>
      <c r="RGK28" s="142"/>
      <c r="RGL28" s="142"/>
      <c r="RGM28" s="142"/>
      <c r="RGN28" s="142"/>
      <c r="RGO28" s="142"/>
      <c r="RGP28" s="142"/>
      <c r="RGQ28" s="142"/>
      <c r="RGR28" s="142"/>
      <c r="RGS28" s="142"/>
      <c r="RGT28" s="142"/>
      <c r="RGU28" s="142"/>
      <c r="RGV28" s="142"/>
      <c r="RGW28" s="142"/>
      <c r="RGX28" s="142"/>
      <c r="RGY28" s="142"/>
      <c r="RGZ28" s="142"/>
      <c r="RHA28" s="142"/>
      <c r="RHB28" s="142"/>
      <c r="RHC28" s="142"/>
      <c r="RHD28" s="142"/>
      <c r="RHE28" s="142"/>
      <c r="RHF28" s="142"/>
      <c r="RHG28" s="142"/>
      <c r="RHH28" s="142"/>
      <c r="RHI28" s="142"/>
      <c r="RHJ28" s="142"/>
      <c r="RHK28" s="142"/>
      <c r="RHL28" s="142"/>
      <c r="RHM28" s="142"/>
      <c r="RHN28" s="142"/>
      <c r="RHO28" s="142"/>
      <c r="RHP28" s="142"/>
      <c r="RHQ28" s="142"/>
      <c r="RHR28" s="142"/>
      <c r="RHS28" s="142"/>
      <c r="RHT28" s="142"/>
      <c r="RHU28" s="142"/>
      <c r="RHV28" s="142"/>
      <c r="RHW28" s="142"/>
      <c r="RHX28" s="142"/>
      <c r="RHY28" s="142"/>
      <c r="RHZ28" s="142"/>
      <c r="RIA28" s="142"/>
      <c r="RIB28" s="142"/>
      <c r="RIC28" s="142"/>
      <c r="RID28" s="142"/>
      <c r="RIE28" s="142"/>
      <c r="RIF28" s="142"/>
      <c r="RIG28" s="142"/>
      <c r="RIH28" s="142"/>
      <c r="RII28" s="142"/>
      <c r="RIJ28" s="142"/>
      <c r="RIK28" s="142"/>
      <c r="RIL28" s="142"/>
      <c r="RIM28" s="142"/>
      <c r="RIN28" s="142"/>
      <c r="RIO28" s="142"/>
      <c r="RIP28" s="142"/>
      <c r="RIQ28" s="142"/>
      <c r="RIR28" s="142"/>
      <c r="RIS28" s="142"/>
      <c r="RIT28" s="142"/>
      <c r="RIU28" s="142"/>
      <c r="RIV28" s="142"/>
      <c r="RIW28" s="142"/>
      <c r="RIX28" s="142"/>
      <c r="RIY28" s="142"/>
      <c r="RIZ28" s="142"/>
      <c r="RJA28" s="142"/>
      <c r="RJB28" s="142"/>
      <c r="RJC28" s="142"/>
      <c r="RJD28" s="142"/>
      <c r="RJE28" s="142"/>
      <c r="RJF28" s="142"/>
      <c r="RJG28" s="142"/>
      <c r="RJH28" s="142"/>
      <c r="RJI28" s="142"/>
      <c r="RJJ28" s="142"/>
      <c r="RJK28" s="142"/>
      <c r="RJL28" s="142"/>
      <c r="RJM28" s="142"/>
      <c r="RJN28" s="142"/>
      <c r="RJO28" s="142"/>
      <c r="RJP28" s="142"/>
      <c r="RJQ28" s="142"/>
      <c r="RJR28" s="142"/>
      <c r="RJS28" s="142"/>
      <c r="RJT28" s="142"/>
      <c r="RJU28" s="142"/>
      <c r="RJV28" s="142"/>
      <c r="RJW28" s="142"/>
      <c r="RJX28" s="142"/>
      <c r="RJY28" s="142"/>
      <c r="RJZ28" s="142"/>
      <c r="RKA28" s="142"/>
      <c r="RKB28" s="142"/>
      <c r="RKC28" s="142"/>
      <c r="RKD28" s="142"/>
      <c r="RKE28" s="142"/>
      <c r="RKF28" s="142"/>
      <c r="RKG28" s="142"/>
      <c r="RKH28" s="142"/>
      <c r="RKI28" s="142"/>
      <c r="RKJ28" s="142"/>
      <c r="RKK28" s="142"/>
      <c r="RKL28" s="142"/>
      <c r="RKM28" s="142"/>
      <c r="RKN28" s="142"/>
      <c r="RKO28" s="142"/>
      <c r="RKP28" s="142"/>
      <c r="RKQ28" s="142"/>
      <c r="RKR28" s="142"/>
      <c r="RKS28" s="142"/>
      <c r="RKT28" s="142"/>
      <c r="RKU28" s="142"/>
      <c r="RKV28" s="142"/>
      <c r="RKW28" s="142"/>
      <c r="RKX28" s="142"/>
      <c r="RKY28" s="142"/>
      <c r="RKZ28" s="142"/>
      <c r="RLA28" s="142"/>
      <c r="RLB28" s="142"/>
      <c r="RLC28" s="142"/>
      <c r="RLD28" s="142"/>
      <c r="RLE28" s="142"/>
      <c r="RLF28" s="142"/>
      <c r="RLG28" s="142"/>
      <c r="RLH28" s="142"/>
      <c r="RLI28" s="142"/>
      <c r="RLJ28" s="142"/>
      <c r="RLK28" s="142"/>
      <c r="RLL28" s="142"/>
      <c r="RLM28" s="142"/>
      <c r="RLN28" s="142"/>
      <c r="RLO28" s="142"/>
      <c r="RLP28" s="142"/>
      <c r="RLQ28" s="142"/>
      <c r="RLR28" s="142"/>
      <c r="RLS28" s="142"/>
      <c r="RLT28" s="142"/>
      <c r="RLU28" s="142"/>
      <c r="RLV28" s="142"/>
      <c r="RLW28" s="142"/>
      <c r="RLX28" s="142"/>
      <c r="RLY28" s="142"/>
      <c r="RLZ28" s="142"/>
      <c r="RMA28" s="142"/>
      <c r="RMB28" s="142"/>
      <c r="RMC28" s="142"/>
      <c r="RMD28" s="142"/>
      <c r="RME28" s="142"/>
      <c r="RMF28" s="142"/>
      <c r="RMG28" s="142"/>
      <c r="RMH28" s="142"/>
      <c r="RMI28" s="142"/>
      <c r="RMJ28" s="142"/>
      <c r="RMK28" s="142"/>
      <c r="RML28" s="142"/>
      <c r="RMM28" s="142"/>
      <c r="RMN28" s="142"/>
      <c r="RMO28" s="142"/>
      <c r="RMP28" s="142"/>
      <c r="RMQ28" s="142"/>
      <c r="RMR28" s="142"/>
      <c r="RMS28" s="142"/>
      <c r="RMT28" s="142"/>
      <c r="RMU28" s="142"/>
      <c r="RMV28" s="142"/>
      <c r="RMW28" s="142"/>
      <c r="RMX28" s="142"/>
      <c r="RMY28" s="142"/>
      <c r="RMZ28" s="142"/>
      <c r="RNA28" s="142"/>
      <c r="RNB28" s="142"/>
      <c r="RNC28" s="142"/>
      <c r="RND28" s="142"/>
      <c r="RNE28" s="142"/>
      <c r="RNF28" s="142"/>
      <c r="RNG28" s="142"/>
      <c r="RNH28" s="142"/>
      <c r="RNI28" s="142"/>
      <c r="RNJ28" s="142"/>
      <c r="RNK28" s="142"/>
      <c r="RNL28" s="142"/>
      <c r="RNM28" s="142"/>
      <c r="RNN28" s="142"/>
      <c r="RNO28" s="142"/>
      <c r="RNP28" s="142"/>
      <c r="RNQ28" s="142"/>
      <c r="RNR28" s="142"/>
      <c r="RNS28" s="142"/>
      <c r="RNT28" s="142"/>
      <c r="RNU28" s="142"/>
      <c r="RNV28" s="142"/>
      <c r="RNW28" s="142"/>
      <c r="RNX28" s="142"/>
      <c r="RNY28" s="142"/>
      <c r="RNZ28" s="142"/>
      <c r="ROA28" s="142"/>
      <c r="ROB28" s="142"/>
      <c r="ROC28" s="142"/>
      <c r="ROD28" s="142"/>
      <c r="ROE28" s="142"/>
      <c r="ROF28" s="142"/>
      <c r="ROG28" s="142"/>
      <c r="ROH28" s="142"/>
      <c r="ROI28" s="142"/>
      <c r="ROJ28" s="142"/>
      <c r="ROK28" s="142"/>
      <c r="ROL28" s="142"/>
      <c r="ROM28" s="142"/>
      <c r="RON28" s="142"/>
      <c r="ROO28" s="142"/>
      <c r="ROP28" s="142"/>
      <c r="ROQ28" s="142"/>
      <c r="ROR28" s="142"/>
      <c r="ROS28" s="142"/>
      <c r="ROT28" s="142"/>
      <c r="ROU28" s="142"/>
      <c r="ROV28" s="142"/>
      <c r="ROW28" s="142"/>
      <c r="ROX28" s="142"/>
      <c r="ROY28" s="142"/>
      <c r="ROZ28" s="142"/>
      <c r="RPA28" s="142"/>
      <c r="RPB28" s="142"/>
      <c r="RPC28" s="142"/>
      <c r="RPD28" s="142"/>
      <c r="RPE28" s="142"/>
      <c r="RPF28" s="142"/>
      <c r="RPG28" s="142"/>
      <c r="RPH28" s="142"/>
      <c r="RPI28" s="142"/>
      <c r="RPJ28" s="142"/>
      <c r="RPK28" s="142"/>
      <c r="RPL28" s="142"/>
      <c r="RPM28" s="142"/>
      <c r="RPN28" s="142"/>
      <c r="RPO28" s="142"/>
      <c r="RPP28" s="142"/>
      <c r="RPQ28" s="142"/>
      <c r="RPR28" s="142"/>
      <c r="RPS28" s="142"/>
      <c r="RPT28" s="142"/>
      <c r="RPU28" s="142"/>
      <c r="RPV28" s="142"/>
      <c r="RPW28" s="142"/>
      <c r="RPX28" s="142"/>
      <c r="RPY28" s="142"/>
      <c r="RPZ28" s="142"/>
      <c r="RQA28" s="142"/>
      <c r="RQB28" s="142"/>
      <c r="RQC28" s="142"/>
      <c r="RQD28" s="142"/>
      <c r="RQE28" s="142"/>
      <c r="RQF28" s="142"/>
      <c r="RQG28" s="142"/>
      <c r="RQH28" s="142"/>
      <c r="RQI28" s="142"/>
      <c r="RQJ28" s="142"/>
      <c r="RQK28" s="142"/>
      <c r="RQL28" s="142"/>
      <c r="RQM28" s="142"/>
      <c r="RQN28" s="142"/>
      <c r="RQO28" s="142"/>
      <c r="RQP28" s="142"/>
      <c r="RQQ28" s="142"/>
      <c r="RQR28" s="142"/>
      <c r="RQS28" s="142"/>
      <c r="RQT28" s="142"/>
      <c r="RQU28" s="142"/>
      <c r="RQV28" s="142"/>
      <c r="RQW28" s="142"/>
      <c r="RQX28" s="142"/>
      <c r="RQY28" s="142"/>
      <c r="RQZ28" s="142"/>
      <c r="RRA28" s="142"/>
      <c r="RRB28" s="142"/>
      <c r="RRC28" s="142"/>
      <c r="RRD28" s="142"/>
      <c r="RRE28" s="142"/>
      <c r="RRF28" s="142"/>
      <c r="RRG28" s="142"/>
      <c r="RRH28" s="142"/>
      <c r="RRI28" s="142"/>
      <c r="RRJ28" s="142"/>
      <c r="RRK28" s="142"/>
      <c r="RRL28" s="142"/>
      <c r="RRM28" s="142"/>
      <c r="RRN28" s="142"/>
      <c r="RRO28" s="142"/>
      <c r="RRP28" s="142"/>
      <c r="RRQ28" s="142"/>
      <c r="RRR28" s="142"/>
      <c r="RRS28" s="142"/>
      <c r="RRT28" s="142"/>
      <c r="RRU28" s="142"/>
      <c r="RRV28" s="142"/>
      <c r="RRW28" s="142"/>
      <c r="RRX28" s="142"/>
      <c r="RRY28" s="142"/>
      <c r="RRZ28" s="142"/>
      <c r="RSA28" s="142"/>
      <c r="RSB28" s="142"/>
      <c r="RSC28" s="142"/>
      <c r="RSD28" s="142"/>
      <c r="RSE28" s="142"/>
      <c r="RSF28" s="142"/>
      <c r="RSG28" s="142"/>
      <c r="RSH28" s="142"/>
      <c r="RSI28" s="142"/>
      <c r="RSJ28" s="142"/>
      <c r="RSK28" s="142"/>
      <c r="RSL28" s="142"/>
      <c r="RSM28" s="142"/>
      <c r="RSN28" s="142"/>
      <c r="RSO28" s="142"/>
      <c r="RSP28" s="142"/>
      <c r="RSQ28" s="142"/>
      <c r="RSR28" s="142"/>
      <c r="RSS28" s="142"/>
      <c r="RST28" s="142"/>
      <c r="RSU28" s="142"/>
      <c r="RSV28" s="142"/>
      <c r="RSW28" s="142"/>
      <c r="RSX28" s="142"/>
      <c r="RSY28" s="142"/>
      <c r="RSZ28" s="142"/>
      <c r="RTA28" s="142"/>
      <c r="RTB28" s="142"/>
      <c r="RTC28" s="142"/>
      <c r="RTD28" s="142"/>
      <c r="RTE28" s="142"/>
      <c r="RTF28" s="142"/>
      <c r="RTG28" s="142"/>
      <c r="RTH28" s="142"/>
      <c r="RTI28" s="142"/>
      <c r="RTJ28" s="142"/>
      <c r="RTK28" s="142"/>
      <c r="RTL28" s="142"/>
      <c r="RTM28" s="142"/>
      <c r="RTN28" s="142"/>
      <c r="RTO28" s="142"/>
      <c r="RTP28" s="142"/>
      <c r="RTQ28" s="142"/>
      <c r="RTR28" s="142"/>
      <c r="RTS28" s="142"/>
      <c r="RTT28" s="142"/>
      <c r="RTU28" s="142"/>
      <c r="RTV28" s="142"/>
      <c r="RTW28" s="142"/>
      <c r="RTX28" s="142"/>
      <c r="RTY28" s="142"/>
      <c r="RTZ28" s="142"/>
      <c r="RUA28" s="142"/>
      <c r="RUB28" s="142"/>
      <c r="RUC28" s="142"/>
      <c r="RUD28" s="142"/>
      <c r="RUE28" s="142"/>
      <c r="RUF28" s="142"/>
      <c r="RUG28" s="142"/>
      <c r="RUH28" s="142"/>
      <c r="RUI28" s="142"/>
      <c r="RUJ28" s="142"/>
      <c r="RUK28" s="142"/>
      <c r="RUL28" s="142"/>
      <c r="RUM28" s="142"/>
      <c r="RUN28" s="142"/>
      <c r="RUO28" s="142"/>
      <c r="RUP28" s="142"/>
      <c r="RUQ28" s="142"/>
      <c r="RUR28" s="142"/>
      <c r="RUS28" s="142"/>
      <c r="RUT28" s="142"/>
      <c r="RUU28" s="142"/>
      <c r="RUV28" s="142"/>
      <c r="RUW28" s="142"/>
      <c r="RUX28" s="142"/>
      <c r="RUY28" s="142"/>
      <c r="RUZ28" s="142"/>
      <c r="RVA28" s="142"/>
      <c r="RVB28" s="142"/>
      <c r="RVC28" s="142"/>
      <c r="RVD28" s="142"/>
      <c r="RVE28" s="142"/>
      <c r="RVF28" s="142"/>
      <c r="RVG28" s="142"/>
      <c r="RVH28" s="142"/>
      <c r="RVI28" s="142"/>
      <c r="RVJ28" s="142"/>
      <c r="RVK28" s="142"/>
      <c r="RVL28" s="142"/>
      <c r="RVM28" s="142"/>
      <c r="RVN28" s="142"/>
      <c r="RVO28" s="142"/>
      <c r="RVP28" s="142"/>
      <c r="RVQ28" s="142"/>
      <c r="RVR28" s="142"/>
      <c r="RVS28" s="142"/>
      <c r="RVT28" s="142"/>
      <c r="RVU28" s="142"/>
      <c r="RVV28" s="142"/>
      <c r="RVW28" s="142"/>
      <c r="RVX28" s="142"/>
      <c r="RVY28" s="142"/>
      <c r="RVZ28" s="142"/>
      <c r="RWA28" s="142"/>
      <c r="RWB28" s="142"/>
      <c r="RWC28" s="142"/>
      <c r="RWD28" s="142"/>
      <c r="RWE28" s="142"/>
      <c r="RWF28" s="142"/>
      <c r="RWG28" s="142"/>
      <c r="RWH28" s="142"/>
      <c r="RWI28" s="142"/>
      <c r="RWJ28" s="142"/>
      <c r="RWK28" s="142"/>
      <c r="RWL28" s="142"/>
      <c r="RWM28" s="142"/>
      <c r="RWN28" s="142"/>
      <c r="RWO28" s="142"/>
      <c r="RWP28" s="142"/>
      <c r="RWQ28" s="142"/>
      <c r="RWR28" s="142"/>
      <c r="RWS28" s="142"/>
      <c r="RWT28" s="142"/>
      <c r="RWU28" s="142"/>
      <c r="RWV28" s="142"/>
      <c r="RWW28" s="142"/>
      <c r="RWX28" s="142"/>
      <c r="RWY28" s="142"/>
      <c r="RWZ28" s="142"/>
      <c r="RXA28" s="142"/>
      <c r="RXB28" s="142"/>
      <c r="RXC28" s="142"/>
      <c r="RXD28" s="142"/>
      <c r="RXE28" s="142"/>
      <c r="RXF28" s="142"/>
      <c r="RXG28" s="142"/>
      <c r="RXH28" s="142"/>
      <c r="RXI28" s="142"/>
      <c r="RXJ28" s="142"/>
      <c r="RXK28" s="142"/>
      <c r="RXL28" s="142"/>
      <c r="RXM28" s="142"/>
      <c r="RXN28" s="142"/>
      <c r="RXO28" s="142"/>
      <c r="RXP28" s="142"/>
      <c r="RXQ28" s="142"/>
      <c r="RXR28" s="142"/>
      <c r="RXS28" s="142"/>
      <c r="RXT28" s="142"/>
      <c r="RXU28" s="142"/>
      <c r="RXV28" s="142"/>
      <c r="RXW28" s="142"/>
      <c r="RXX28" s="142"/>
      <c r="RXY28" s="142"/>
      <c r="RXZ28" s="142"/>
      <c r="RYA28" s="142"/>
      <c r="RYB28" s="142"/>
      <c r="RYC28" s="142"/>
      <c r="RYD28" s="142"/>
      <c r="RYE28" s="142"/>
      <c r="RYF28" s="142"/>
      <c r="RYG28" s="142"/>
      <c r="RYH28" s="142"/>
      <c r="RYI28" s="142"/>
      <c r="RYJ28" s="142"/>
      <c r="RYK28" s="142"/>
      <c r="RYL28" s="142"/>
      <c r="RYM28" s="142"/>
      <c r="RYN28" s="142"/>
      <c r="RYO28" s="142"/>
      <c r="RYP28" s="142"/>
      <c r="RYQ28" s="142"/>
      <c r="RYR28" s="142"/>
      <c r="RYS28" s="142"/>
      <c r="RYT28" s="142"/>
      <c r="RYU28" s="142"/>
      <c r="RYV28" s="142"/>
      <c r="RYW28" s="142"/>
      <c r="RYX28" s="142"/>
      <c r="RYY28" s="142"/>
      <c r="RYZ28" s="142"/>
      <c r="RZA28" s="142"/>
      <c r="RZB28" s="142"/>
      <c r="RZC28" s="142"/>
      <c r="RZD28" s="142"/>
      <c r="RZE28" s="142"/>
      <c r="RZF28" s="142"/>
      <c r="RZG28" s="142"/>
      <c r="RZH28" s="142"/>
      <c r="RZI28" s="142"/>
      <c r="RZJ28" s="142"/>
      <c r="RZK28" s="142"/>
      <c r="RZL28" s="142"/>
      <c r="RZM28" s="142"/>
      <c r="RZN28" s="142"/>
      <c r="RZO28" s="142"/>
      <c r="RZP28" s="142"/>
      <c r="RZQ28" s="142"/>
      <c r="RZR28" s="142"/>
      <c r="RZS28" s="142"/>
      <c r="RZT28" s="142"/>
      <c r="RZU28" s="142"/>
      <c r="RZV28" s="142"/>
      <c r="RZW28" s="142"/>
      <c r="RZX28" s="142"/>
      <c r="RZY28" s="142"/>
      <c r="RZZ28" s="142"/>
      <c r="SAA28" s="142"/>
      <c r="SAB28" s="142"/>
      <c r="SAC28" s="142"/>
      <c r="SAD28" s="142"/>
      <c r="SAE28" s="142"/>
      <c r="SAF28" s="142"/>
      <c r="SAG28" s="142"/>
      <c r="SAH28" s="142"/>
      <c r="SAI28" s="142"/>
      <c r="SAJ28" s="142"/>
      <c r="SAK28" s="142"/>
      <c r="SAL28" s="142"/>
      <c r="SAM28" s="142"/>
      <c r="SAN28" s="142"/>
      <c r="SAO28" s="142"/>
      <c r="SAP28" s="142"/>
      <c r="SAQ28" s="142"/>
      <c r="SAR28" s="142"/>
      <c r="SAS28" s="142"/>
      <c r="SAT28" s="142"/>
      <c r="SAU28" s="142"/>
      <c r="SAV28" s="142"/>
      <c r="SAW28" s="142"/>
      <c r="SAX28" s="142"/>
      <c r="SAY28" s="142"/>
      <c r="SAZ28" s="142"/>
      <c r="SBA28" s="142"/>
      <c r="SBB28" s="142"/>
      <c r="SBC28" s="142"/>
      <c r="SBD28" s="142"/>
      <c r="SBE28" s="142"/>
      <c r="SBF28" s="142"/>
      <c r="SBG28" s="142"/>
      <c r="SBH28" s="142"/>
      <c r="SBI28" s="142"/>
      <c r="SBJ28" s="142"/>
      <c r="SBK28" s="142"/>
      <c r="SBL28" s="142"/>
      <c r="SBM28" s="142"/>
      <c r="SBN28" s="142"/>
      <c r="SBO28" s="142"/>
      <c r="SBP28" s="142"/>
      <c r="SBQ28" s="142"/>
      <c r="SBR28" s="142"/>
      <c r="SBS28" s="142"/>
      <c r="SBT28" s="142"/>
      <c r="SBU28" s="142"/>
      <c r="SBV28" s="142"/>
      <c r="SBW28" s="142"/>
      <c r="SBX28" s="142"/>
      <c r="SBY28" s="142"/>
      <c r="SBZ28" s="142"/>
      <c r="SCA28" s="142"/>
      <c r="SCB28" s="142"/>
      <c r="SCC28" s="142"/>
      <c r="SCD28" s="142"/>
      <c r="SCE28" s="142"/>
      <c r="SCF28" s="142"/>
      <c r="SCG28" s="142"/>
      <c r="SCH28" s="142"/>
      <c r="SCI28" s="142"/>
      <c r="SCJ28" s="142"/>
      <c r="SCK28" s="142"/>
      <c r="SCL28" s="142"/>
      <c r="SCM28" s="142"/>
      <c r="SCN28" s="142"/>
      <c r="SCO28" s="142"/>
      <c r="SCP28" s="142"/>
      <c r="SCQ28" s="142"/>
      <c r="SCR28" s="142"/>
      <c r="SCS28" s="142"/>
      <c r="SCT28" s="142"/>
      <c r="SCU28" s="142"/>
      <c r="SCV28" s="142"/>
      <c r="SCW28" s="142"/>
      <c r="SCX28" s="142"/>
      <c r="SCY28" s="142"/>
      <c r="SCZ28" s="142"/>
      <c r="SDA28" s="142"/>
      <c r="SDB28" s="142"/>
      <c r="SDC28" s="142"/>
      <c r="SDD28" s="142"/>
      <c r="SDE28" s="142"/>
      <c r="SDF28" s="142"/>
      <c r="SDG28" s="142"/>
      <c r="SDH28" s="142"/>
      <c r="SDI28" s="142"/>
      <c r="SDJ28" s="142"/>
      <c r="SDK28" s="142"/>
      <c r="SDL28" s="142"/>
      <c r="SDM28" s="142"/>
      <c r="SDN28" s="142"/>
      <c r="SDO28" s="142"/>
      <c r="SDP28" s="142"/>
      <c r="SDQ28" s="142"/>
      <c r="SDR28" s="142"/>
      <c r="SDS28" s="142"/>
      <c r="SDT28" s="142"/>
      <c r="SDU28" s="142"/>
      <c r="SDV28" s="142"/>
      <c r="SDW28" s="142"/>
      <c r="SDX28" s="142"/>
      <c r="SDY28" s="142"/>
      <c r="SDZ28" s="142"/>
      <c r="SEA28" s="142"/>
      <c r="SEB28" s="142"/>
      <c r="SEC28" s="142"/>
      <c r="SED28" s="142"/>
      <c r="SEE28" s="142"/>
      <c r="SEF28" s="142"/>
      <c r="SEG28" s="142"/>
      <c r="SEH28" s="142"/>
      <c r="SEI28" s="142"/>
      <c r="SEJ28" s="142"/>
      <c r="SEK28" s="142"/>
      <c r="SEL28" s="142"/>
      <c r="SEM28" s="142"/>
      <c r="SEN28" s="142"/>
      <c r="SEO28" s="142"/>
      <c r="SEP28" s="142"/>
      <c r="SEQ28" s="142"/>
      <c r="SER28" s="142"/>
      <c r="SES28" s="142"/>
      <c r="SET28" s="142"/>
      <c r="SEU28" s="142"/>
      <c r="SEV28" s="142"/>
      <c r="SEW28" s="142"/>
      <c r="SEX28" s="142"/>
      <c r="SEY28" s="142"/>
      <c r="SEZ28" s="142"/>
      <c r="SFA28" s="142"/>
      <c r="SFB28" s="142"/>
      <c r="SFC28" s="142"/>
      <c r="SFD28" s="142"/>
      <c r="SFE28" s="142"/>
      <c r="SFF28" s="142"/>
      <c r="SFG28" s="142"/>
      <c r="SFH28" s="142"/>
      <c r="SFI28" s="142"/>
      <c r="SFJ28" s="142"/>
      <c r="SFK28" s="142"/>
      <c r="SFL28" s="142"/>
      <c r="SFM28" s="142"/>
      <c r="SFN28" s="142"/>
      <c r="SFO28" s="142"/>
      <c r="SFP28" s="142"/>
      <c r="SFQ28" s="142"/>
      <c r="SFR28" s="142"/>
      <c r="SFS28" s="142"/>
      <c r="SFT28" s="142"/>
      <c r="SFU28" s="142"/>
      <c r="SFV28" s="142"/>
      <c r="SFW28" s="142"/>
      <c r="SFX28" s="142"/>
      <c r="SFY28" s="142"/>
      <c r="SFZ28" s="142"/>
      <c r="SGA28" s="142"/>
      <c r="SGB28" s="142"/>
      <c r="SGC28" s="142"/>
      <c r="SGD28" s="142"/>
      <c r="SGE28" s="142"/>
      <c r="SGF28" s="142"/>
      <c r="SGG28" s="142"/>
      <c r="SGH28" s="142"/>
      <c r="SGI28" s="142"/>
      <c r="SGJ28" s="142"/>
      <c r="SGK28" s="142"/>
      <c r="SGL28" s="142"/>
      <c r="SGM28" s="142"/>
      <c r="SGN28" s="142"/>
      <c r="SGO28" s="142"/>
      <c r="SGP28" s="142"/>
      <c r="SGQ28" s="142"/>
      <c r="SGR28" s="142"/>
      <c r="SGS28" s="142"/>
      <c r="SGT28" s="142"/>
      <c r="SGU28" s="142"/>
      <c r="SGV28" s="142"/>
      <c r="SGW28" s="142"/>
      <c r="SGX28" s="142"/>
      <c r="SGY28" s="142"/>
      <c r="SGZ28" s="142"/>
      <c r="SHA28" s="142"/>
      <c r="SHB28" s="142"/>
      <c r="SHC28" s="142"/>
      <c r="SHD28" s="142"/>
      <c r="SHE28" s="142"/>
      <c r="SHF28" s="142"/>
      <c r="SHG28" s="142"/>
      <c r="SHH28" s="142"/>
      <c r="SHI28" s="142"/>
      <c r="SHJ28" s="142"/>
      <c r="SHK28" s="142"/>
      <c r="SHL28" s="142"/>
      <c r="SHM28" s="142"/>
      <c r="SHN28" s="142"/>
      <c r="SHO28" s="142"/>
      <c r="SHP28" s="142"/>
      <c r="SHQ28" s="142"/>
      <c r="SHR28" s="142"/>
      <c r="SHS28" s="142"/>
      <c r="SHT28" s="142"/>
      <c r="SHU28" s="142"/>
      <c r="SHV28" s="142"/>
      <c r="SHW28" s="142"/>
      <c r="SHX28" s="142"/>
      <c r="SHY28" s="142"/>
      <c r="SHZ28" s="142"/>
      <c r="SIA28" s="142"/>
      <c r="SIB28" s="142"/>
      <c r="SIC28" s="142"/>
      <c r="SID28" s="142"/>
      <c r="SIE28" s="142"/>
      <c r="SIF28" s="142"/>
      <c r="SIG28" s="142"/>
      <c r="SIH28" s="142"/>
      <c r="SII28" s="142"/>
      <c r="SIJ28" s="142"/>
      <c r="SIK28" s="142"/>
      <c r="SIL28" s="142"/>
      <c r="SIM28" s="142"/>
      <c r="SIN28" s="142"/>
      <c r="SIO28" s="142"/>
      <c r="SIP28" s="142"/>
      <c r="SIQ28" s="142"/>
      <c r="SIR28" s="142"/>
      <c r="SIS28" s="142"/>
      <c r="SIT28" s="142"/>
      <c r="SIU28" s="142"/>
      <c r="SIV28" s="142"/>
      <c r="SIW28" s="142"/>
      <c r="SIX28" s="142"/>
      <c r="SIY28" s="142"/>
      <c r="SIZ28" s="142"/>
      <c r="SJA28" s="142"/>
      <c r="SJB28" s="142"/>
      <c r="SJC28" s="142"/>
      <c r="SJD28" s="142"/>
      <c r="SJE28" s="142"/>
      <c r="SJF28" s="142"/>
      <c r="SJG28" s="142"/>
      <c r="SJH28" s="142"/>
      <c r="SJI28" s="142"/>
      <c r="SJJ28" s="142"/>
      <c r="SJK28" s="142"/>
      <c r="SJL28" s="142"/>
      <c r="SJM28" s="142"/>
      <c r="SJN28" s="142"/>
      <c r="SJO28" s="142"/>
      <c r="SJP28" s="142"/>
      <c r="SJQ28" s="142"/>
      <c r="SJR28" s="142"/>
      <c r="SJS28" s="142"/>
      <c r="SJT28" s="142"/>
      <c r="SJU28" s="142"/>
      <c r="SJV28" s="142"/>
      <c r="SJW28" s="142"/>
      <c r="SJX28" s="142"/>
      <c r="SJY28" s="142"/>
      <c r="SJZ28" s="142"/>
      <c r="SKA28" s="142"/>
      <c r="SKB28" s="142"/>
      <c r="SKC28" s="142"/>
      <c r="SKD28" s="142"/>
      <c r="SKE28" s="142"/>
      <c r="SKF28" s="142"/>
      <c r="SKG28" s="142"/>
      <c r="SKH28" s="142"/>
      <c r="SKI28" s="142"/>
      <c r="SKJ28" s="142"/>
      <c r="SKK28" s="142"/>
      <c r="SKL28" s="142"/>
      <c r="SKM28" s="142"/>
      <c r="SKN28" s="142"/>
      <c r="SKO28" s="142"/>
      <c r="SKP28" s="142"/>
      <c r="SKQ28" s="142"/>
      <c r="SKR28" s="142"/>
      <c r="SKS28" s="142"/>
      <c r="SKT28" s="142"/>
      <c r="SKU28" s="142"/>
      <c r="SKV28" s="142"/>
      <c r="SKW28" s="142"/>
      <c r="SKX28" s="142"/>
      <c r="SKY28" s="142"/>
      <c r="SKZ28" s="142"/>
      <c r="SLA28" s="142"/>
      <c r="SLB28" s="142"/>
      <c r="SLC28" s="142"/>
      <c r="SLD28" s="142"/>
      <c r="SLE28" s="142"/>
      <c r="SLF28" s="142"/>
      <c r="SLG28" s="142"/>
      <c r="SLH28" s="142"/>
      <c r="SLI28" s="142"/>
      <c r="SLJ28" s="142"/>
      <c r="SLK28" s="142"/>
      <c r="SLL28" s="142"/>
      <c r="SLM28" s="142"/>
      <c r="SLN28" s="142"/>
      <c r="SLO28" s="142"/>
      <c r="SLP28" s="142"/>
      <c r="SLQ28" s="142"/>
      <c r="SLR28" s="142"/>
      <c r="SLS28" s="142"/>
      <c r="SLT28" s="142"/>
      <c r="SLU28" s="142"/>
      <c r="SLV28" s="142"/>
      <c r="SLW28" s="142"/>
      <c r="SLX28" s="142"/>
      <c r="SLY28" s="142"/>
      <c r="SLZ28" s="142"/>
      <c r="SMA28" s="142"/>
      <c r="SMB28" s="142"/>
      <c r="SMC28" s="142"/>
      <c r="SMD28" s="142"/>
      <c r="SME28" s="142"/>
      <c r="SMF28" s="142"/>
      <c r="SMG28" s="142"/>
      <c r="SMH28" s="142"/>
      <c r="SMI28" s="142"/>
      <c r="SMJ28" s="142"/>
      <c r="SMK28" s="142"/>
      <c r="SML28" s="142"/>
      <c r="SMM28" s="142"/>
      <c r="SMN28" s="142"/>
      <c r="SMO28" s="142"/>
      <c r="SMP28" s="142"/>
      <c r="SMQ28" s="142"/>
      <c r="SMR28" s="142"/>
      <c r="SMS28" s="142"/>
      <c r="SMT28" s="142"/>
      <c r="SMU28" s="142"/>
      <c r="SMV28" s="142"/>
      <c r="SMW28" s="142"/>
      <c r="SMX28" s="142"/>
      <c r="SMY28" s="142"/>
      <c r="SMZ28" s="142"/>
      <c r="SNA28" s="142"/>
      <c r="SNB28" s="142"/>
      <c r="SNC28" s="142"/>
      <c r="SND28" s="142"/>
      <c r="SNE28" s="142"/>
      <c r="SNF28" s="142"/>
      <c r="SNG28" s="142"/>
      <c r="SNH28" s="142"/>
      <c r="SNI28" s="142"/>
      <c r="SNJ28" s="142"/>
      <c r="SNK28" s="142"/>
      <c r="SNL28" s="142"/>
      <c r="SNM28" s="142"/>
      <c r="SNN28" s="142"/>
      <c r="SNO28" s="142"/>
      <c r="SNP28" s="142"/>
      <c r="SNQ28" s="142"/>
      <c r="SNR28" s="142"/>
      <c r="SNS28" s="142"/>
      <c r="SNT28" s="142"/>
      <c r="SNU28" s="142"/>
      <c r="SNV28" s="142"/>
      <c r="SNW28" s="142"/>
      <c r="SNX28" s="142"/>
      <c r="SNY28" s="142"/>
      <c r="SNZ28" s="142"/>
      <c r="SOA28" s="142"/>
      <c r="SOB28" s="142"/>
      <c r="SOC28" s="142"/>
      <c r="SOD28" s="142"/>
      <c r="SOE28" s="142"/>
      <c r="SOF28" s="142"/>
      <c r="SOG28" s="142"/>
      <c r="SOH28" s="142"/>
      <c r="SOI28" s="142"/>
      <c r="SOJ28" s="142"/>
      <c r="SOK28" s="142"/>
      <c r="SOL28" s="142"/>
      <c r="SOM28" s="142"/>
      <c r="SON28" s="142"/>
      <c r="SOO28" s="142"/>
      <c r="SOP28" s="142"/>
      <c r="SOQ28" s="142"/>
      <c r="SOR28" s="142"/>
      <c r="SOS28" s="142"/>
      <c r="SOT28" s="142"/>
      <c r="SOU28" s="142"/>
      <c r="SOV28" s="142"/>
      <c r="SOW28" s="142"/>
      <c r="SOX28" s="142"/>
      <c r="SOY28" s="142"/>
      <c r="SOZ28" s="142"/>
      <c r="SPA28" s="142"/>
      <c r="SPB28" s="142"/>
      <c r="SPC28" s="142"/>
      <c r="SPD28" s="142"/>
      <c r="SPE28" s="142"/>
      <c r="SPF28" s="142"/>
      <c r="SPG28" s="142"/>
      <c r="SPH28" s="142"/>
      <c r="SPI28" s="142"/>
      <c r="SPJ28" s="142"/>
      <c r="SPK28" s="142"/>
      <c r="SPL28" s="142"/>
      <c r="SPM28" s="142"/>
      <c r="SPN28" s="142"/>
      <c r="SPO28" s="142"/>
      <c r="SPP28" s="142"/>
      <c r="SPQ28" s="142"/>
      <c r="SPR28" s="142"/>
      <c r="SPS28" s="142"/>
      <c r="SPT28" s="142"/>
      <c r="SPU28" s="142"/>
      <c r="SPV28" s="142"/>
      <c r="SPW28" s="142"/>
      <c r="SPX28" s="142"/>
      <c r="SPY28" s="142"/>
      <c r="SPZ28" s="142"/>
      <c r="SQA28" s="142"/>
      <c r="SQB28" s="142"/>
      <c r="SQC28" s="142"/>
      <c r="SQD28" s="142"/>
      <c r="SQE28" s="142"/>
      <c r="SQF28" s="142"/>
      <c r="SQG28" s="142"/>
      <c r="SQH28" s="142"/>
      <c r="SQI28" s="142"/>
      <c r="SQJ28" s="142"/>
      <c r="SQK28" s="142"/>
      <c r="SQL28" s="142"/>
      <c r="SQM28" s="142"/>
      <c r="SQN28" s="142"/>
      <c r="SQO28" s="142"/>
      <c r="SQP28" s="142"/>
      <c r="SQQ28" s="142"/>
      <c r="SQR28" s="142"/>
      <c r="SQS28" s="142"/>
      <c r="SQT28" s="142"/>
      <c r="SQU28" s="142"/>
      <c r="SQV28" s="142"/>
      <c r="SQW28" s="142"/>
      <c r="SQX28" s="142"/>
      <c r="SQY28" s="142"/>
      <c r="SQZ28" s="142"/>
      <c r="SRA28" s="142"/>
      <c r="SRB28" s="142"/>
      <c r="SRC28" s="142"/>
      <c r="SRD28" s="142"/>
      <c r="SRE28" s="142"/>
      <c r="SRF28" s="142"/>
      <c r="SRG28" s="142"/>
      <c r="SRH28" s="142"/>
      <c r="SRI28" s="142"/>
      <c r="SRJ28" s="142"/>
      <c r="SRK28" s="142"/>
      <c r="SRL28" s="142"/>
      <c r="SRM28" s="142"/>
      <c r="SRN28" s="142"/>
      <c r="SRO28" s="142"/>
      <c r="SRP28" s="142"/>
      <c r="SRQ28" s="142"/>
      <c r="SRR28" s="142"/>
      <c r="SRS28" s="142"/>
      <c r="SRT28" s="142"/>
      <c r="SRU28" s="142"/>
      <c r="SRV28" s="142"/>
      <c r="SRW28" s="142"/>
      <c r="SRX28" s="142"/>
      <c r="SRY28" s="142"/>
      <c r="SRZ28" s="142"/>
      <c r="SSA28" s="142"/>
      <c r="SSB28" s="142"/>
      <c r="SSC28" s="142"/>
      <c r="SSD28" s="142"/>
      <c r="SSE28" s="142"/>
      <c r="SSF28" s="142"/>
      <c r="SSG28" s="142"/>
      <c r="SSH28" s="142"/>
      <c r="SSI28" s="142"/>
      <c r="SSJ28" s="142"/>
      <c r="SSK28" s="142"/>
      <c r="SSL28" s="142"/>
      <c r="SSM28" s="142"/>
      <c r="SSN28" s="142"/>
      <c r="SSO28" s="142"/>
      <c r="SSP28" s="142"/>
      <c r="SSQ28" s="142"/>
      <c r="SSR28" s="142"/>
      <c r="SSS28" s="142"/>
      <c r="SST28" s="142"/>
      <c r="SSU28" s="142"/>
      <c r="SSV28" s="142"/>
      <c r="SSW28" s="142"/>
      <c r="SSX28" s="142"/>
      <c r="SSY28" s="142"/>
      <c r="SSZ28" s="142"/>
      <c r="STA28" s="142"/>
      <c r="STB28" s="142"/>
      <c r="STC28" s="142"/>
      <c r="STD28" s="142"/>
      <c r="STE28" s="142"/>
      <c r="STF28" s="142"/>
      <c r="STG28" s="142"/>
      <c r="STH28" s="142"/>
      <c r="STI28" s="142"/>
      <c r="STJ28" s="142"/>
      <c r="STK28" s="142"/>
      <c r="STL28" s="142"/>
      <c r="STM28" s="142"/>
      <c r="STN28" s="142"/>
      <c r="STO28" s="142"/>
      <c r="STP28" s="142"/>
      <c r="STQ28" s="142"/>
      <c r="STR28" s="142"/>
      <c r="STS28" s="142"/>
      <c r="STT28" s="142"/>
      <c r="STU28" s="142"/>
      <c r="STV28" s="142"/>
      <c r="STW28" s="142"/>
      <c r="STX28" s="142"/>
      <c r="STY28" s="142"/>
      <c r="STZ28" s="142"/>
      <c r="SUA28" s="142"/>
      <c r="SUB28" s="142"/>
      <c r="SUC28" s="142"/>
      <c r="SUD28" s="142"/>
      <c r="SUE28" s="142"/>
      <c r="SUF28" s="142"/>
      <c r="SUG28" s="142"/>
      <c r="SUH28" s="142"/>
      <c r="SUI28" s="142"/>
      <c r="SUJ28" s="142"/>
      <c r="SUK28" s="142"/>
      <c r="SUL28" s="142"/>
      <c r="SUM28" s="142"/>
      <c r="SUN28" s="142"/>
      <c r="SUO28" s="142"/>
      <c r="SUP28" s="142"/>
      <c r="SUQ28" s="142"/>
      <c r="SUR28" s="142"/>
      <c r="SUS28" s="142"/>
      <c r="SUT28" s="142"/>
      <c r="SUU28" s="142"/>
      <c r="SUV28" s="142"/>
      <c r="SUW28" s="142"/>
      <c r="SUX28" s="142"/>
      <c r="SUY28" s="142"/>
      <c r="SUZ28" s="142"/>
      <c r="SVA28" s="142"/>
      <c r="SVB28" s="142"/>
      <c r="SVC28" s="142"/>
      <c r="SVD28" s="142"/>
      <c r="SVE28" s="142"/>
      <c r="SVF28" s="142"/>
      <c r="SVG28" s="142"/>
      <c r="SVH28" s="142"/>
      <c r="SVI28" s="142"/>
      <c r="SVJ28" s="142"/>
      <c r="SVK28" s="142"/>
      <c r="SVL28" s="142"/>
      <c r="SVM28" s="142"/>
      <c r="SVN28" s="142"/>
      <c r="SVO28" s="142"/>
      <c r="SVP28" s="142"/>
      <c r="SVQ28" s="142"/>
      <c r="SVR28" s="142"/>
      <c r="SVS28" s="142"/>
      <c r="SVT28" s="142"/>
      <c r="SVU28" s="142"/>
      <c r="SVV28" s="142"/>
      <c r="SVW28" s="142"/>
      <c r="SVX28" s="142"/>
      <c r="SVY28" s="142"/>
      <c r="SVZ28" s="142"/>
      <c r="SWA28" s="142"/>
      <c r="SWB28" s="142"/>
      <c r="SWC28" s="142"/>
      <c r="SWD28" s="142"/>
      <c r="SWE28" s="142"/>
      <c r="SWF28" s="142"/>
      <c r="SWG28" s="142"/>
      <c r="SWH28" s="142"/>
      <c r="SWI28" s="142"/>
      <c r="SWJ28" s="142"/>
      <c r="SWK28" s="142"/>
      <c r="SWL28" s="142"/>
      <c r="SWM28" s="142"/>
      <c r="SWN28" s="142"/>
      <c r="SWO28" s="142"/>
      <c r="SWP28" s="142"/>
      <c r="SWQ28" s="142"/>
      <c r="SWR28" s="142"/>
      <c r="SWS28" s="142"/>
      <c r="SWT28" s="142"/>
      <c r="SWU28" s="142"/>
      <c r="SWV28" s="142"/>
      <c r="SWW28" s="142"/>
      <c r="SWX28" s="142"/>
      <c r="SWY28" s="142"/>
      <c r="SWZ28" s="142"/>
      <c r="SXA28" s="142"/>
      <c r="SXB28" s="142"/>
      <c r="SXC28" s="142"/>
      <c r="SXD28" s="142"/>
      <c r="SXE28" s="142"/>
      <c r="SXF28" s="142"/>
      <c r="SXG28" s="142"/>
      <c r="SXH28" s="142"/>
      <c r="SXI28" s="142"/>
      <c r="SXJ28" s="142"/>
      <c r="SXK28" s="142"/>
      <c r="SXL28" s="142"/>
      <c r="SXM28" s="142"/>
      <c r="SXN28" s="142"/>
      <c r="SXO28" s="142"/>
      <c r="SXP28" s="142"/>
      <c r="SXQ28" s="142"/>
      <c r="SXR28" s="142"/>
      <c r="SXS28" s="142"/>
      <c r="SXT28" s="142"/>
      <c r="SXU28" s="142"/>
      <c r="SXV28" s="142"/>
      <c r="SXW28" s="142"/>
      <c r="SXX28" s="142"/>
      <c r="SXY28" s="142"/>
      <c r="SXZ28" s="142"/>
      <c r="SYA28" s="142"/>
      <c r="SYB28" s="142"/>
      <c r="SYC28" s="142"/>
      <c r="SYD28" s="142"/>
      <c r="SYE28" s="142"/>
      <c r="SYF28" s="142"/>
      <c r="SYG28" s="142"/>
      <c r="SYH28" s="142"/>
      <c r="SYI28" s="142"/>
      <c r="SYJ28" s="142"/>
      <c r="SYK28" s="142"/>
      <c r="SYL28" s="142"/>
      <c r="SYM28" s="142"/>
      <c r="SYN28" s="142"/>
      <c r="SYO28" s="142"/>
      <c r="SYP28" s="142"/>
      <c r="SYQ28" s="142"/>
      <c r="SYR28" s="142"/>
      <c r="SYS28" s="142"/>
      <c r="SYT28" s="142"/>
      <c r="SYU28" s="142"/>
      <c r="SYV28" s="142"/>
      <c r="SYW28" s="142"/>
      <c r="SYX28" s="142"/>
      <c r="SYY28" s="142"/>
      <c r="SYZ28" s="142"/>
      <c r="SZA28" s="142"/>
      <c r="SZB28" s="142"/>
      <c r="SZC28" s="142"/>
      <c r="SZD28" s="142"/>
      <c r="SZE28" s="142"/>
      <c r="SZF28" s="142"/>
      <c r="SZG28" s="142"/>
      <c r="SZH28" s="142"/>
      <c r="SZI28" s="142"/>
      <c r="SZJ28" s="142"/>
      <c r="SZK28" s="142"/>
      <c r="SZL28" s="142"/>
      <c r="SZM28" s="142"/>
      <c r="SZN28" s="142"/>
      <c r="SZO28" s="142"/>
      <c r="SZP28" s="142"/>
      <c r="SZQ28" s="142"/>
      <c r="SZR28" s="142"/>
      <c r="SZS28" s="142"/>
      <c r="SZT28" s="142"/>
      <c r="SZU28" s="142"/>
      <c r="SZV28" s="142"/>
      <c r="SZW28" s="142"/>
      <c r="SZX28" s="142"/>
      <c r="SZY28" s="142"/>
      <c r="SZZ28" s="142"/>
      <c r="TAA28" s="142"/>
      <c r="TAB28" s="142"/>
      <c r="TAC28" s="142"/>
      <c r="TAD28" s="142"/>
      <c r="TAE28" s="142"/>
      <c r="TAF28" s="142"/>
      <c r="TAG28" s="142"/>
      <c r="TAH28" s="142"/>
      <c r="TAI28" s="142"/>
      <c r="TAJ28" s="142"/>
      <c r="TAK28" s="142"/>
      <c r="TAL28" s="142"/>
      <c r="TAM28" s="142"/>
      <c r="TAN28" s="142"/>
      <c r="TAO28" s="142"/>
      <c r="TAP28" s="142"/>
      <c r="TAQ28" s="142"/>
      <c r="TAR28" s="142"/>
      <c r="TAS28" s="142"/>
      <c r="TAT28" s="142"/>
      <c r="TAU28" s="142"/>
      <c r="TAV28" s="142"/>
      <c r="TAW28" s="142"/>
      <c r="TAX28" s="142"/>
      <c r="TAY28" s="142"/>
      <c r="TAZ28" s="142"/>
      <c r="TBA28" s="142"/>
      <c r="TBB28" s="142"/>
      <c r="TBC28" s="142"/>
      <c r="TBD28" s="142"/>
      <c r="TBE28" s="142"/>
      <c r="TBF28" s="142"/>
      <c r="TBG28" s="142"/>
      <c r="TBH28" s="142"/>
      <c r="TBI28" s="142"/>
      <c r="TBJ28" s="142"/>
      <c r="TBK28" s="142"/>
      <c r="TBL28" s="142"/>
      <c r="TBM28" s="142"/>
      <c r="TBN28" s="142"/>
      <c r="TBO28" s="142"/>
      <c r="TBP28" s="142"/>
      <c r="TBQ28" s="142"/>
      <c r="TBR28" s="142"/>
      <c r="TBS28" s="142"/>
      <c r="TBT28" s="142"/>
      <c r="TBU28" s="142"/>
      <c r="TBV28" s="142"/>
      <c r="TBW28" s="142"/>
      <c r="TBX28" s="142"/>
      <c r="TBY28" s="142"/>
      <c r="TBZ28" s="142"/>
      <c r="TCA28" s="142"/>
      <c r="TCB28" s="142"/>
      <c r="TCC28" s="142"/>
      <c r="TCD28" s="142"/>
      <c r="TCE28" s="142"/>
      <c r="TCF28" s="142"/>
      <c r="TCG28" s="142"/>
      <c r="TCH28" s="142"/>
      <c r="TCI28" s="142"/>
      <c r="TCJ28" s="142"/>
      <c r="TCK28" s="142"/>
      <c r="TCL28" s="142"/>
      <c r="TCM28" s="142"/>
      <c r="TCN28" s="142"/>
      <c r="TCO28" s="142"/>
      <c r="TCP28" s="142"/>
      <c r="TCQ28" s="142"/>
      <c r="TCR28" s="142"/>
      <c r="TCS28" s="142"/>
      <c r="TCT28" s="142"/>
      <c r="TCU28" s="142"/>
      <c r="TCV28" s="142"/>
      <c r="TCW28" s="142"/>
      <c r="TCX28" s="142"/>
      <c r="TCY28" s="142"/>
      <c r="TCZ28" s="142"/>
      <c r="TDA28" s="142"/>
      <c r="TDB28" s="142"/>
      <c r="TDC28" s="142"/>
      <c r="TDD28" s="142"/>
      <c r="TDE28" s="142"/>
      <c r="TDF28" s="142"/>
      <c r="TDG28" s="142"/>
      <c r="TDH28" s="142"/>
      <c r="TDI28" s="142"/>
      <c r="TDJ28" s="142"/>
      <c r="TDK28" s="142"/>
      <c r="TDL28" s="142"/>
      <c r="TDM28" s="142"/>
      <c r="TDN28" s="142"/>
      <c r="TDO28" s="142"/>
      <c r="TDP28" s="142"/>
      <c r="TDQ28" s="142"/>
      <c r="TDR28" s="142"/>
      <c r="TDS28" s="142"/>
      <c r="TDT28" s="142"/>
      <c r="TDU28" s="142"/>
      <c r="TDV28" s="142"/>
      <c r="TDW28" s="142"/>
      <c r="TDX28" s="142"/>
      <c r="TDY28" s="142"/>
      <c r="TDZ28" s="142"/>
      <c r="TEA28" s="142"/>
      <c r="TEB28" s="142"/>
      <c r="TEC28" s="142"/>
      <c r="TED28" s="142"/>
      <c r="TEE28" s="142"/>
      <c r="TEF28" s="142"/>
      <c r="TEG28" s="142"/>
      <c r="TEH28" s="142"/>
      <c r="TEI28" s="142"/>
      <c r="TEJ28" s="142"/>
      <c r="TEK28" s="142"/>
      <c r="TEL28" s="142"/>
      <c r="TEM28" s="142"/>
      <c r="TEN28" s="142"/>
      <c r="TEO28" s="142"/>
      <c r="TEP28" s="142"/>
      <c r="TEQ28" s="142"/>
      <c r="TER28" s="142"/>
      <c r="TES28" s="142"/>
      <c r="TET28" s="142"/>
      <c r="TEU28" s="142"/>
      <c r="TEV28" s="142"/>
      <c r="TEW28" s="142"/>
      <c r="TEX28" s="142"/>
      <c r="TEY28" s="142"/>
      <c r="TEZ28" s="142"/>
      <c r="TFA28" s="142"/>
      <c r="TFB28" s="142"/>
      <c r="TFC28" s="142"/>
      <c r="TFD28" s="142"/>
      <c r="TFE28" s="142"/>
      <c r="TFF28" s="142"/>
      <c r="TFG28" s="142"/>
      <c r="TFH28" s="142"/>
      <c r="TFI28" s="142"/>
      <c r="TFJ28" s="142"/>
      <c r="TFK28" s="142"/>
      <c r="TFL28" s="142"/>
      <c r="TFM28" s="142"/>
      <c r="TFN28" s="142"/>
      <c r="TFO28" s="142"/>
      <c r="TFP28" s="142"/>
      <c r="TFQ28" s="142"/>
      <c r="TFR28" s="142"/>
      <c r="TFS28" s="142"/>
      <c r="TFT28" s="142"/>
      <c r="TFU28" s="142"/>
      <c r="TFV28" s="142"/>
      <c r="TFW28" s="142"/>
      <c r="TFX28" s="142"/>
      <c r="TFY28" s="142"/>
      <c r="TFZ28" s="142"/>
      <c r="TGA28" s="142"/>
      <c r="TGB28" s="142"/>
      <c r="TGC28" s="142"/>
      <c r="TGD28" s="142"/>
      <c r="TGE28" s="142"/>
      <c r="TGF28" s="142"/>
      <c r="TGG28" s="142"/>
      <c r="TGH28" s="142"/>
      <c r="TGI28" s="142"/>
      <c r="TGJ28" s="142"/>
      <c r="TGK28" s="142"/>
      <c r="TGL28" s="142"/>
      <c r="TGM28" s="142"/>
      <c r="TGN28" s="142"/>
      <c r="TGO28" s="142"/>
      <c r="TGP28" s="142"/>
      <c r="TGQ28" s="142"/>
      <c r="TGR28" s="142"/>
      <c r="TGS28" s="142"/>
      <c r="TGT28" s="142"/>
      <c r="TGU28" s="142"/>
      <c r="TGV28" s="142"/>
      <c r="TGW28" s="142"/>
      <c r="TGX28" s="142"/>
      <c r="TGY28" s="142"/>
      <c r="TGZ28" s="142"/>
      <c r="THA28" s="142"/>
      <c r="THB28" s="142"/>
      <c r="THC28" s="142"/>
      <c r="THD28" s="142"/>
      <c r="THE28" s="142"/>
      <c r="THF28" s="142"/>
      <c r="THG28" s="142"/>
      <c r="THH28" s="142"/>
      <c r="THI28" s="142"/>
      <c r="THJ28" s="142"/>
      <c r="THK28" s="142"/>
      <c r="THL28" s="142"/>
      <c r="THM28" s="142"/>
      <c r="THN28" s="142"/>
      <c r="THO28" s="142"/>
      <c r="THP28" s="142"/>
      <c r="THQ28" s="142"/>
      <c r="THR28" s="142"/>
      <c r="THS28" s="142"/>
      <c r="THT28" s="142"/>
      <c r="THU28" s="142"/>
      <c r="THV28" s="142"/>
      <c r="THW28" s="142"/>
      <c r="THX28" s="142"/>
      <c r="THY28" s="142"/>
      <c r="THZ28" s="142"/>
      <c r="TIA28" s="142"/>
      <c r="TIB28" s="142"/>
      <c r="TIC28" s="142"/>
      <c r="TID28" s="142"/>
      <c r="TIE28" s="142"/>
      <c r="TIF28" s="142"/>
      <c r="TIG28" s="142"/>
      <c r="TIH28" s="142"/>
      <c r="TII28" s="142"/>
      <c r="TIJ28" s="142"/>
      <c r="TIK28" s="142"/>
      <c r="TIL28" s="142"/>
      <c r="TIM28" s="142"/>
      <c r="TIN28" s="142"/>
      <c r="TIO28" s="142"/>
      <c r="TIP28" s="142"/>
      <c r="TIQ28" s="142"/>
      <c r="TIR28" s="142"/>
      <c r="TIS28" s="142"/>
      <c r="TIT28" s="142"/>
      <c r="TIU28" s="142"/>
      <c r="TIV28" s="142"/>
      <c r="TIW28" s="142"/>
      <c r="TIX28" s="142"/>
      <c r="TIY28" s="142"/>
      <c r="TIZ28" s="142"/>
      <c r="TJA28" s="142"/>
      <c r="TJB28" s="142"/>
      <c r="TJC28" s="142"/>
      <c r="TJD28" s="142"/>
      <c r="TJE28" s="142"/>
      <c r="TJF28" s="142"/>
      <c r="TJG28" s="142"/>
      <c r="TJH28" s="142"/>
      <c r="TJI28" s="142"/>
      <c r="TJJ28" s="142"/>
      <c r="TJK28" s="142"/>
      <c r="TJL28" s="142"/>
      <c r="TJM28" s="142"/>
      <c r="TJN28" s="142"/>
      <c r="TJO28" s="142"/>
      <c r="TJP28" s="142"/>
      <c r="TJQ28" s="142"/>
      <c r="TJR28" s="142"/>
      <c r="TJS28" s="142"/>
      <c r="TJT28" s="142"/>
      <c r="TJU28" s="142"/>
      <c r="TJV28" s="142"/>
      <c r="TJW28" s="142"/>
      <c r="TJX28" s="142"/>
      <c r="TJY28" s="142"/>
      <c r="TJZ28" s="142"/>
      <c r="TKA28" s="142"/>
      <c r="TKB28" s="142"/>
      <c r="TKC28" s="142"/>
      <c r="TKD28" s="142"/>
      <c r="TKE28" s="142"/>
      <c r="TKF28" s="142"/>
      <c r="TKG28" s="142"/>
      <c r="TKH28" s="142"/>
      <c r="TKI28" s="142"/>
      <c r="TKJ28" s="142"/>
      <c r="TKK28" s="142"/>
      <c r="TKL28" s="142"/>
      <c r="TKM28" s="142"/>
      <c r="TKN28" s="142"/>
      <c r="TKO28" s="142"/>
      <c r="TKP28" s="142"/>
      <c r="TKQ28" s="142"/>
      <c r="TKR28" s="142"/>
      <c r="TKS28" s="142"/>
      <c r="TKT28" s="142"/>
      <c r="TKU28" s="142"/>
      <c r="TKV28" s="142"/>
      <c r="TKW28" s="142"/>
      <c r="TKX28" s="142"/>
      <c r="TKY28" s="142"/>
      <c r="TKZ28" s="142"/>
      <c r="TLA28" s="142"/>
      <c r="TLB28" s="142"/>
      <c r="TLC28" s="142"/>
      <c r="TLD28" s="142"/>
      <c r="TLE28" s="142"/>
      <c r="TLF28" s="142"/>
      <c r="TLG28" s="142"/>
      <c r="TLH28" s="142"/>
      <c r="TLI28" s="142"/>
      <c r="TLJ28" s="142"/>
      <c r="TLK28" s="142"/>
      <c r="TLL28" s="142"/>
      <c r="TLM28" s="142"/>
      <c r="TLN28" s="142"/>
      <c r="TLO28" s="142"/>
      <c r="TLP28" s="142"/>
      <c r="TLQ28" s="142"/>
      <c r="TLR28" s="142"/>
      <c r="TLS28" s="142"/>
      <c r="TLT28" s="142"/>
      <c r="TLU28" s="142"/>
      <c r="TLV28" s="142"/>
      <c r="TLW28" s="142"/>
      <c r="TLX28" s="142"/>
      <c r="TLY28" s="142"/>
      <c r="TLZ28" s="142"/>
      <c r="TMA28" s="142"/>
      <c r="TMB28" s="142"/>
      <c r="TMC28" s="142"/>
      <c r="TMD28" s="142"/>
      <c r="TME28" s="142"/>
      <c r="TMF28" s="142"/>
      <c r="TMG28" s="142"/>
      <c r="TMH28" s="142"/>
      <c r="TMI28" s="142"/>
      <c r="TMJ28" s="142"/>
      <c r="TMK28" s="142"/>
      <c r="TML28" s="142"/>
      <c r="TMM28" s="142"/>
      <c r="TMN28" s="142"/>
      <c r="TMO28" s="142"/>
      <c r="TMP28" s="142"/>
      <c r="TMQ28" s="142"/>
      <c r="TMR28" s="142"/>
      <c r="TMS28" s="142"/>
      <c r="TMT28" s="142"/>
      <c r="TMU28" s="142"/>
      <c r="TMV28" s="142"/>
      <c r="TMW28" s="142"/>
      <c r="TMX28" s="142"/>
      <c r="TMY28" s="142"/>
      <c r="TMZ28" s="142"/>
      <c r="TNA28" s="142"/>
      <c r="TNB28" s="142"/>
      <c r="TNC28" s="142"/>
      <c r="TND28" s="142"/>
      <c r="TNE28" s="142"/>
      <c r="TNF28" s="142"/>
      <c r="TNG28" s="142"/>
      <c r="TNH28" s="142"/>
      <c r="TNI28" s="142"/>
      <c r="TNJ28" s="142"/>
      <c r="TNK28" s="142"/>
      <c r="TNL28" s="142"/>
      <c r="TNM28" s="142"/>
      <c r="TNN28" s="142"/>
      <c r="TNO28" s="142"/>
      <c r="TNP28" s="142"/>
      <c r="TNQ28" s="142"/>
      <c r="TNR28" s="142"/>
      <c r="TNS28" s="142"/>
      <c r="TNT28" s="142"/>
      <c r="TNU28" s="142"/>
      <c r="TNV28" s="142"/>
      <c r="TNW28" s="142"/>
      <c r="TNX28" s="142"/>
      <c r="TNY28" s="142"/>
      <c r="TNZ28" s="142"/>
      <c r="TOA28" s="142"/>
      <c r="TOB28" s="142"/>
      <c r="TOC28" s="142"/>
      <c r="TOD28" s="142"/>
      <c r="TOE28" s="142"/>
      <c r="TOF28" s="142"/>
      <c r="TOG28" s="142"/>
      <c r="TOH28" s="142"/>
      <c r="TOI28" s="142"/>
      <c r="TOJ28" s="142"/>
      <c r="TOK28" s="142"/>
      <c r="TOL28" s="142"/>
      <c r="TOM28" s="142"/>
      <c r="TON28" s="142"/>
      <c r="TOO28" s="142"/>
      <c r="TOP28" s="142"/>
      <c r="TOQ28" s="142"/>
      <c r="TOR28" s="142"/>
      <c r="TOS28" s="142"/>
      <c r="TOT28" s="142"/>
      <c r="TOU28" s="142"/>
      <c r="TOV28" s="142"/>
      <c r="TOW28" s="142"/>
      <c r="TOX28" s="142"/>
      <c r="TOY28" s="142"/>
      <c r="TOZ28" s="142"/>
      <c r="TPA28" s="142"/>
      <c r="TPB28" s="142"/>
      <c r="TPC28" s="142"/>
      <c r="TPD28" s="142"/>
      <c r="TPE28" s="142"/>
      <c r="TPF28" s="142"/>
      <c r="TPG28" s="142"/>
      <c r="TPH28" s="142"/>
      <c r="TPI28" s="142"/>
      <c r="TPJ28" s="142"/>
      <c r="TPK28" s="142"/>
      <c r="TPL28" s="142"/>
      <c r="TPM28" s="142"/>
      <c r="TPN28" s="142"/>
      <c r="TPO28" s="142"/>
      <c r="TPP28" s="142"/>
      <c r="TPQ28" s="142"/>
      <c r="TPR28" s="142"/>
      <c r="TPS28" s="142"/>
      <c r="TPT28" s="142"/>
      <c r="TPU28" s="142"/>
      <c r="TPV28" s="142"/>
      <c r="TPW28" s="142"/>
      <c r="TPX28" s="142"/>
      <c r="TPY28" s="142"/>
      <c r="TPZ28" s="142"/>
      <c r="TQA28" s="142"/>
      <c r="TQB28" s="142"/>
      <c r="TQC28" s="142"/>
      <c r="TQD28" s="142"/>
      <c r="TQE28" s="142"/>
      <c r="TQF28" s="142"/>
      <c r="TQG28" s="142"/>
      <c r="TQH28" s="142"/>
      <c r="TQI28" s="142"/>
      <c r="TQJ28" s="142"/>
      <c r="TQK28" s="142"/>
      <c r="TQL28" s="142"/>
      <c r="TQM28" s="142"/>
      <c r="TQN28" s="142"/>
      <c r="TQO28" s="142"/>
      <c r="TQP28" s="142"/>
      <c r="TQQ28" s="142"/>
      <c r="TQR28" s="142"/>
      <c r="TQS28" s="142"/>
      <c r="TQT28" s="142"/>
      <c r="TQU28" s="142"/>
      <c r="TQV28" s="142"/>
      <c r="TQW28" s="142"/>
      <c r="TQX28" s="142"/>
      <c r="TQY28" s="142"/>
      <c r="TQZ28" s="142"/>
      <c r="TRA28" s="142"/>
      <c r="TRB28" s="142"/>
      <c r="TRC28" s="142"/>
      <c r="TRD28" s="142"/>
      <c r="TRE28" s="142"/>
      <c r="TRF28" s="142"/>
      <c r="TRG28" s="142"/>
      <c r="TRH28" s="142"/>
      <c r="TRI28" s="142"/>
      <c r="TRJ28" s="142"/>
      <c r="TRK28" s="142"/>
      <c r="TRL28" s="142"/>
      <c r="TRM28" s="142"/>
      <c r="TRN28" s="142"/>
      <c r="TRO28" s="142"/>
      <c r="TRP28" s="142"/>
      <c r="TRQ28" s="142"/>
      <c r="TRR28" s="142"/>
      <c r="TRS28" s="142"/>
      <c r="TRT28" s="142"/>
      <c r="TRU28" s="142"/>
      <c r="TRV28" s="142"/>
      <c r="TRW28" s="142"/>
      <c r="TRX28" s="142"/>
      <c r="TRY28" s="142"/>
      <c r="TRZ28" s="142"/>
      <c r="TSA28" s="142"/>
      <c r="TSB28" s="142"/>
      <c r="TSC28" s="142"/>
      <c r="TSD28" s="142"/>
      <c r="TSE28" s="142"/>
      <c r="TSF28" s="142"/>
      <c r="TSG28" s="142"/>
      <c r="TSH28" s="142"/>
      <c r="TSI28" s="142"/>
      <c r="TSJ28" s="142"/>
      <c r="TSK28" s="142"/>
      <c r="TSL28" s="142"/>
      <c r="TSM28" s="142"/>
      <c r="TSN28" s="142"/>
      <c r="TSO28" s="142"/>
      <c r="TSP28" s="142"/>
      <c r="TSQ28" s="142"/>
      <c r="TSR28" s="142"/>
      <c r="TSS28" s="142"/>
      <c r="TST28" s="142"/>
      <c r="TSU28" s="142"/>
      <c r="TSV28" s="142"/>
      <c r="TSW28" s="142"/>
      <c r="TSX28" s="142"/>
      <c r="TSY28" s="142"/>
      <c r="TSZ28" s="142"/>
      <c r="TTA28" s="142"/>
      <c r="TTB28" s="142"/>
      <c r="TTC28" s="142"/>
      <c r="TTD28" s="142"/>
      <c r="TTE28" s="142"/>
      <c r="TTF28" s="142"/>
      <c r="TTG28" s="142"/>
      <c r="TTH28" s="142"/>
      <c r="TTI28" s="142"/>
      <c r="TTJ28" s="142"/>
      <c r="TTK28" s="142"/>
      <c r="TTL28" s="142"/>
      <c r="TTM28" s="142"/>
      <c r="TTN28" s="142"/>
      <c r="TTO28" s="142"/>
      <c r="TTP28" s="142"/>
      <c r="TTQ28" s="142"/>
      <c r="TTR28" s="142"/>
      <c r="TTS28" s="142"/>
      <c r="TTT28" s="142"/>
      <c r="TTU28" s="142"/>
      <c r="TTV28" s="142"/>
      <c r="TTW28" s="142"/>
      <c r="TTX28" s="142"/>
      <c r="TTY28" s="142"/>
      <c r="TTZ28" s="142"/>
      <c r="TUA28" s="142"/>
      <c r="TUB28" s="142"/>
      <c r="TUC28" s="142"/>
      <c r="TUD28" s="142"/>
      <c r="TUE28" s="142"/>
      <c r="TUF28" s="142"/>
      <c r="TUG28" s="142"/>
      <c r="TUH28" s="142"/>
      <c r="TUI28" s="142"/>
      <c r="TUJ28" s="142"/>
      <c r="TUK28" s="142"/>
      <c r="TUL28" s="142"/>
      <c r="TUM28" s="142"/>
      <c r="TUN28" s="142"/>
      <c r="TUO28" s="142"/>
      <c r="TUP28" s="142"/>
      <c r="TUQ28" s="142"/>
      <c r="TUR28" s="142"/>
      <c r="TUS28" s="142"/>
      <c r="TUT28" s="142"/>
      <c r="TUU28" s="142"/>
      <c r="TUV28" s="142"/>
      <c r="TUW28" s="142"/>
      <c r="TUX28" s="142"/>
      <c r="TUY28" s="142"/>
      <c r="TUZ28" s="142"/>
      <c r="TVA28" s="142"/>
      <c r="TVB28" s="142"/>
      <c r="TVC28" s="142"/>
      <c r="TVD28" s="142"/>
      <c r="TVE28" s="142"/>
      <c r="TVF28" s="142"/>
      <c r="TVG28" s="142"/>
      <c r="TVH28" s="142"/>
      <c r="TVI28" s="142"/>
      <c r="TVJ28" s="142"/>
      <c r="TVK28" s="142"/>
      <c r="TVL28" s="142"/>
      <c r="TVM28" s="142"/>
      <c r="TVN28" s="142"/>
      <c r="TVO28" s="142"/>
      <c r="TVP28" s="142"/>
      <c r="TVQ28" s="142"/>
      <c r="TVR28" s="142"/>
      <c r="TVS28" s="142"/>
      <c r="TVT28" s="142"/>
      <c r="TVU28" s="142"/>
      <c r="TVV28" s="142"/>
      <c r="TVW28" s="142"/>
      <c r="TVX28" s="142"/>
      <c r="TVY28" s="142"/>
      <c r="TVZ28" s="142"/>
      <c r="TWA28" s="142"/>
      <c r="TWB28" s="142"/>
      <c r="TWC28" s="142"/>
      <c r="TWD28" s="142"/>
      <c r="TWE28" s="142"/>
      <c r="TWF28" s="142"/>
      <c r="TWG28" s="142"/>
      <c r="TWH28" s="142"/>
      <c r="TWI28" s="142"/>
      <c r="TWJ28" s="142"/>
      <c r="TWK28" s="142"/>
      <c r="TWL28" s="142"/>
      <c r="TWM28" s="142"/>
      <c r="TWN28" s="142"/>
      <c r="TWO28" s="142"/>
      <c r="TWP28" s="142"/>
      <c r="TWQ28" s="142"/>
      <c r="TWR28" s="142"/>
      <c r="TWS28" s="142"/>
      <c r="TWT28" s="142"/>
      <c r="TWU28" s="142"/>
      <c r="TWV28" s="142"/>
      <c r="TWW28" s="142"/>
      <c r="TWX28" s="142"/>
      <c r="TWY28" s="142"/>
      <c r="TWZ28" s="142"/>
      <c r="TXA28" s="142"/>
      <c r="TXB28" s="142"/>
      <c r="TXC28" s="142"/>
      <c r="TXD28" s="142"/>
      <c r="TXE28" s="142"/>
      <c r="TXF28" s="142"/>
      <c r="TXG28" s="142"/>
      <c r="TXH28" s="142"/>
      <c r="TXI28" s="142"/>
      <c r="TXJ28" s="142"/>
      <c r="TXK28" s="142"/>
      <c r="TXL28" s="142"/>
      <c r="TXM28" s="142"/>
      <c r="TXN28" s="142"/>
      <c r="TXO28" s="142"/>
      <c r="TXP28" s="142"/>
      <c r="TXQ28" s="142"/>
      <c r="TXR28" s="142"/>
      <c r="TXS28" s="142"/>
      <c r="TXT28" s="142"/>
      <c r="TXU28" s="142"/>
      <c r="TXV28" s="142"/>
      <c r="TXW28" s="142"/>
      <c r="TXX28" s="142"/>
      <c r="TXY28" s="142"/>
      <c r="TXZ28" s="142"/>
      <c r="TYA28" s="142"/>
      <c r="TYB28" s="142"/>
      <c r="TYC28" s="142"/>
      <c r="TYD28" s="142"/>
      <c r="TYE28" s="142"/>
      <c r="TYF28" s="142"/>
      <c r="TYG28" s="142"/>
      <c r="TYH28" s="142"/>
      <c r="TYI28" s="142"/>
      <c r="TYJ28" s="142"/>
      <c r="TYK28" s="142"/>
      <c r="TYL28" s="142"/>
      <c r="TYM28" s="142"/>
      <c r="TYN28" s="142"/>
      <c r="TYO28" s="142"/>
      <c r="TYP28" s="142"/>
      <c r="TYQ28" s="142"/>
      <c r="TYR28" s="142"/>
      <c r="TYS28" s="142"/>
      <c r="TYT28" s="142"/>
      <c r="TYU28" s="142"/>
      <c r="TYV28" s="142"/>
      <c r="TYW28" s="142"/>
      <c r="TYX28" s="142"/>
      <c r="TYY28" s="142"/>
      <c r="TYZ28" s="142"/>
      <c r="TZA28" s="142"/>
      <c r="TZB28" s="142"/>
      <c r="TZC28" s="142"/>
      <c r="TZD28" s="142"/>
      <c r="TZE28" s="142"/>
      <c r="TZF28" s="142"/>
      <c r="TZG28" s="142"/>
      <c r="TZH28" s="142"/>
      <c r="TZI28" s="142"/>
      <c r="TZJ28" s="142"/>
      <c r="TZK28" s="142"/>
      <c r="TZL28" s="142"/>
      <c r="TZM28" s="142"/>
      <c r="TZN28" s="142"/>
      <c r="TZO28" s="142"/>
      <c r="TZP28" s="142"/>
      <c r="TZQ28" s="142"/>
      <c r="TZR28" s="142"/>
      <c r="TZS28" s="142"/>
      <c r="TZT28" s="142"/>
      <c r="TZU28" s="142"/>
      <c r="TZV28" s="142"/>
      <c r="TZW28" s="142"/>
      <c r="TZX28" s="142"/>
      <c r="TZY28" s="142"/>
      <c r="TZZ28" s="142"/>
      <c r="UAA28" s="142"/>
      <c r="UAB28" s="142"/>
      <c r="UAC28" s="142"/>
      <c r="UAD28" s="142"/>
      <c r="UAE28" s="142"/>
      <c r="UAF28" s="142"/>
      <c r="UAG28" s="142"/>
      <c r="UAH28" s="142"/>
      <c r="UAI28" s="142"/>
      <c r="UAJ28" s="142"/>
      <c r="UAK28" s="142"/>
      <c r="UAL28" s="142"/>
      <c r="UAM28" s="142"/>
      <c r="UAN28" s="142"/>
      <c r="UAO28" s="142"/>
      <c r="UAP28" s="142"/>
      <c r="UAQ28" s="142"/>
      <c r="UAR28" s="142"/>
      <c r="UAS28" s="142"/>
      <c r="UAT28" s="142"/>
      <c r="UAU28" s="142"/>
      <c r="UAV28" s="142"/>
      <c r="UAW28" s="142"/>
      <c r="UAX28" s="142"/>
      <c r="UAY28" s="142"/>
      <c r="UAZ28" s="142"/>
      <c r="UBA28" s="142"/>
      <c r="UBB28" s="142"/>
      <c r="UBC28" s="142"/>
      <c r="UBD28" s="142"/>
      <c r="UBE28" s="142"/>
      <c r="UBF28" s="142"/>
      <c r="UBG28" s="142"/>
      <c r="UBH28" s="142"/>
      <c r="UBI28" s="142"/>
      <c r="UBJ28" s="142"/>
      <c r="UBK28" s="142"/>
      <c r="UBL28" s="142"/>
      <c r="UBM28" s="142"/>
      <c r="UBN28" s="142"/>
      <c r="UBO28" s="142"/>
      <c r="UBP28" s="142"/>
      <c r="UBQ28" s="142"/>
      <c r="UBR28" s="142"/>
      <c r="UBS28" s="142"/>
      <c r="UBT28" s="142"/>
      <c r="UBU28" s="142"/>
      <c r="UBV28" s="142"/>
      <c r="UBW28" s="142"/>
      <c r="UBX28" s="142"/>
      <c r="UBY28" s="142"/>
      <c r="UBZ28" s="142"/>
      <c r="UCA28" s="142"/>
      <c r="UCB28" s="142"/>
      <c r="UCC28" s="142"/>
      <c r="UCD28" s="142"/>
      <c r="UCE28" s="142"/>
      <c r="UCF28" s="142"/>
      <c r="UCG28" s="142"/>
      <c r="UCH28" s="142"/>
      <c r="UCI28" s="142"/>
      <c r="UCJ28" s="142"/>
      <c r="UCK28" s="142"/>
      <c r="UCL28" s="142"/>
      <c r="UCM28" s="142"/>
      <c r="UCN28" s="142"/>
      <c r="UCO28" s="142"/>
      <c r="UCP28" s="142"/>
      <c r="UCQ28" s="142"/>
      <c r="UCR28" s="142"/>
      <c r="UCS28" s="142"/>
      <c r="UCT28" s="142"/>
      <c r="UCU28" s="142"/>
      <c r="UCV28" s="142"/>
      <c r="UCW28" s="142"/>
      <c r="UCX28" s="142"/>
      <c r="UCY28" s="142"/>
      <c r="UCZ28" s="142"/>
      <c r="UDA28" s="142"/>
      <c r="UDB28" s="142"/>
      <c r="UDC28" s="142"/>
      <c r="UDD28" s="142"/>
      <c r="UDE28" s="142"/>
      <c r="UDF28" s="142"/>
      <c r="UDG28" s="142"/>
      <c r="UDH28" s="142"/>
      <c r="UDI28" s="142"/>
      <c r="UDJ28" s="142"/>
      <c r="UDK28" s="142"/>
      <c r="UDL28" s="142"/>
      <c r="UDM28" s="142"/>
      <c r="UDN28" s="142"/>
      <c r="UDO28" s="142"/>
      <c r="UDP28" s="142"/>
      <c r="UDQ28" s="142"/>
      <c r="UDR28" s="142"/>
      <c r="UDS28" s="142"/>
      <c r="UDT28" s="142"/>
      <c r="UDU28" s="142"/>
      <c r="UDV28" s="142"/>
      <c r="UDW28" s="142"/>
      <c r="UDX28" s="142"/>
      <c r="UDY28" s="142"/>
      <c r="UDZ28" s="142"/>
      <c r="UEA28" s="142"/>
      <c r="UEB28" s="142"/>
      <c r="UEC28" s="142"/>
      <c r="UED28" s="142"/>
      <c r="UEE28" s="142"/>
      <c r="UEF28" s="142"/>
      <c r="UEG28" s="142"/>
      <c r="UEH28" s="142"/>
      <c r="UEI28" s="142"/>
      <c r="UEJ28" s="142"/>
      <c r="UEK28" s="142"/>
      <c r="UEL28" s="142"/>
      <c r="UEM28" s="142"/>
      <c r="UEN28" s="142"/>
      <c r="UEO28" s="142"/>
      <c r="UEP28" s="142"/>
      <c r="UEQ28" s="142"/>
      <c r="UER28" s="142"/>
      <c r="UES28" s="142"/>
      <c r="UET28" s="142"/>
      <c r="UEU28" s="142"/>
      <c r="UEV28" s="142"/>
      <c r="UEW28" s="142"/>
      <c r="UEX28" s="142"/>
      <c r="UEY28" s="142"/>
      <c r="UEZ28" s="142"/>
      <c r="UFA28" s="142"/>
      <c r="UFB28" s="142"/>
      <c r="UFC28" s="142"/>
      <c r="UFD28" s="142"/>
      <c r="UFE28" s="142"/>
      <c r="UFF28" s="142"/>
      <c r="UFG28" s="142"/>
      <c r="UFH28" s="142"/>
      <c r="UFI28" s="142"/>
      <c r="UFJ28" s="142"/>
      <c r="UFK28" s="142"/>
      <c r="UFL28" s="142"/>
      <c r="UFM28" s="142"/>
      <c r="UFN28" s="142"/>
      <c r="UFO28" s="142"/>
      <c r="UFP28" s="142"/>
      <c r="UFQ28" s="142"/>
      <c r="UFR28" s="142"/>
      <c r="UFS28" s="142"/>
      <c r="UFT28" s="142"/>
      <c r="UFU28" s="142"/>
      <c r="UFV28" s="142"/>
      <c r="UFW28" s="142"/>
      <c r="UFX28" s="142"/>
      <c r="UFY28" s="142"/>
      <c r="UFZ28" s="142"/>
      <c r="UGA28" s="142"/>
      <c r="UGB28" s="142"/>
      <c r="UGC28" s="142"/>
      <c r="UGD28" s="142"/>
      <c r="UGE28" s="142"/>
      <c r="UGF28" s="142"/>
      <c r="UGG28" s="142"/>
      <c r="UGH28" s="142"/>
      <c r="UGI28" s="142"/>
      <c r="UGJ28" s="142"/>
      <c r="UGK28" s="142"/>
      <c r="UGL28" s="142"/>
      <c r="UGM28" s="142"/>
      <c r="UGN28" s="142"/>
      <c r="UGO28" s="142"/>
      <c r="UGP28" s="142"/>
      <c r="UGQ28" s="142"/>
      <c r="UGR28" s="142"/>
      <c r="UGS28" s="142"/>
      <c r="UGT28" s="142"/>
      <c r="UGU28" s="142"/>
      <c r="UGV28" s="142"/>
      <c r="UGW28" s="142"/>
      <c r="UGX28" s="142"/>
      <c r="UGY28" s="142"/>
      <c r="UGZ28" s="142"/>
      <c r="UHA28" s="142"/>
      <c r="UHB28" s="142"/>
      <c r="UHC28" s="142"/>
      <c r="UHD28" s="142"/>
      <c r="UHE28" s="142"/>
      <c r="UHF28" s="142"/>
      <c r="UHG28" s="142"/>
      <c r="UHH28" s="142"/>
      <c r="UHI28" s="142"/>
      <c r="UHJ28" s="142"/>
      <c r="UHK28" s="142"/>
      <c r="UHL28" s="142"/>
      <c r="UHM28" s="142"/>
      <c r="UHN28" s="142"/>
      <c r="UHO28" s="142"/>
      <c r="UHP28" s="142"/>
      <c r="UHQ28" s="142"/>
      <c r="UHR28" s="142"/>
      <c r="UHS28" s="142"/>
      <c r="UHT28" s="142"/>
      <c r="UHU28" s="142"/>
      <c r="UHV28" s="142"/>
      <c r="UHW28" s="142"/>
      <c r="UHX28" s="142"/>
      <c r="UHY28" s="142"/>
      <c r="UHZ28" s="142"/>
      <c r="UIA28" s="142"/>
      <c r="UIB28" s="142"/>
      <c r="UIC28" s="142"/>
      <c r="UID28" s="142"/>
      <c r="UIE28" s="142"/>
      <c r="UIF28" s="142"/>
      <c r="UIG28" s="142"/>
      <c r="UIH28" s="142"/>
      <c r="UII28" s="142"/>
      <c r="UIJ28" s="142"/>
      <c r="UIK28" s="142"/>
      <c r="UIL28" s="142"/>
      <c r="UIM28" s="142"/>
      <c r="UIN28" s="142"/>
      <c r="UIO28" s="142"/>
      <c r="UIP28" s="142"/>
      <c r="UIQ28" s="142"/>
      <c r="UIR28" s="142"/>
      <c r="UIS28" s="142"/>
      <c r="UIT28" s="142"/>
      <c r="UIU28" s="142"/>
      <c r="UIV28" s="142"/>
      <c r="UIW28" s="142"/>
      <c r="UIX28" s="142"/>
      <c r="UIY28" s="142"/>
      <c r="UIZ28" s="142"/>
      <c r="UJA28" s="142"/>
      <c r="UJB28" s="142"/>
      <c r="UJC28" s="142"/>
      <c r="UJD28" s="142"/>
      <c r="UJE28" s="142"/>
      <c r="UJF28" s="142"/>
      <c r="UJG28" s="142"/>
      <c r="UJH28" s="142"/>
      <c r="UJI28" s="142"/>
      <c r="UJJ28" s="142"/>
      <c r="UJK28" s="142"/>
      <c r="UJL28" s="142"/>
      <c r="UJM28" s="142"/>
      <c r="UJN28" s="142"/>
      <c r="UJO28" s="142"/>
      <c r="UJP28" s="142"/>
      <c r="UJQ28" s="142"/>
      <c r="UJR28" s="142"/>
      <c r="UJS28" s="142"/>
      <c r="UJT28" s="142"/>
      <c r="UJU28" s="142"/>
      <c r="UJV28" s="142"/>
      <c r="UJW28" s="142"/>
      <c r="UJX28" s="142"/>
      <c r="UJY28" s="142"/>
      <c r="UJZ28" s="142"/>
      <c r="UKA28" s="142"/>
      <c r="UKB28" s="142"/>
      <c r="UKC28" s="142"/>
      <c r="UKD28" s="142"/>
      <c r="UKE28" s="142"/>
      <c r="UKF28" s="142"/>
      <c r="UKG28" s="142"/>
      <c r="UKH28" s="142"/>
      <c r="UKI28" s="142"/>
      <c r="UKJ28" s="142"/>
      <c r="UKK28" s="142"/>
      <c r="UKL28" s="142"/>
      <c r="UKM28" s="142"/>
      <c r="UKN28" s="142"/>
      <c r="UKO28" s="142"/>
      <c r="UKP28" s="142"/>
      <c r="UKQ28" s="142"/>
      <c r="UKR28" s="142"/>
      <c r="UKS28" s="142"/>
      <c r="UKT28" s="142"/>
      <c r="UKU28" s="142"/>
      <c r="UKV28" s="142"/>
      <c r="UKW28" s="142"/>
      <c r="UKX28" s="142"/>
      <c r="UKY28" s="142"/>
      <c r="UKZ28" s="142"/>
      <c r="ULA28" s="142"/>
      <c r="ULB28" s="142"/>
      <c r="ULC28" s="142"/>
      <c r="ULD28" s="142"/>
      <c r="ULE28" s="142"/>
      <c r="ULF28" s="142"/>
      <c r="ULG28" s="142"/>
      <c r="ULH28" s="142"/>
      <c r="ULI28" s="142"/>
      <c r="ULJ28" s="142"/>
      <c r="ULK28" s="142"/>
      <c r="ULL28" s="142"/>
      <c r="ULM28" s="142"/>
      <c r="ULN28" s="142"/>
      <c r="ULO28" s="142"/>
      <c r="ULP28" s="142"/>
      <c r="ULQ28" s="142"/>
      <c r="ULR28" s="142"/>
      <c r="ULS28" s="142"/>
      <c r="ULT28" s="142"/>
      <c r="ULU28" s="142"/>
      <c r="ULV28" s="142"/>
      <c r="ULW28" s="142"/>
      <c r="ULX28" s="142"/>
      <c r="ULY28" s="142"/>
      <c r="ULZ28" s="142"/>
      <c r="UMA28" s="142"/>
      <c r="UMB28" s="142"/>
      <c r="UMC28" s="142"/>
      <c r="UMD28" s="142"/>
      <c r="UME28" s="142"/>
      <c r="UMF28" s="142"/>
      <c r="UMG28" s="142"/>
      <c r="UMH28" s="142"/>
      <c r="UMI28" s="142"/>
      <c r="UMJ28" s="142"/>
      <c r="UMK28" s="142"/>
      <c r="UML28" s="142"/>
      <c r="UMM28" s="142"/>
      <c r="UMN28" s="142"/>
      <c r="UMO28" s="142"/>
      <c r="UMP28" s="142"/>
      <c r="UMQ28" s="142"/>
      <c r="UMR28" s="142"/>
      <c r="UMS28" s="142"/>
      <c r="UMT28" s="142"/>
      <c r="UMU28" s="142"/>
      <c r="UMV28" s="142"/>
      <c r="UMW28" s="142"/>
      <c r="UMX28" s="142"/>
      <c r="UMY28" s="142"/>
      <c r="UMZ28" s="142"/>
      <c r="UNA28" s="142"/>
      <c r="UNB28" s="142"/>
      <c r="UNC28" s="142"/>
      <c r="UND28" s="142"/>
      <c r="UNE28" s="142"/>
      <c r="UNF28" s="142"/>
      <c r="UNG28" s="142"/>
      <c r="UNH28" s="142"/>
      <c r="UNI28" s="142"/>
      <c r="UNJ28" s="142"/>
      <c r="UNK28" s="142"/>
      <c r="UNL28" s="142"/>
      <c r="UNM28" s="142"/>
      <c r="UNN28" s="142"/>
      <c r="UNO28" s="142"/>
      <c r="UNP28" s="142"/>
      <c r="UNQ28" s="142"/>
      <c r="UNR28" s="142"/>
      <c r="UNS28" s="142"/>
      <c r="UNT28" s="142"/>
      <c r="UNU28" s="142"/>
      <c r="UNV28" s="142"/>
      <c r="UNW28" s="142"/>
      <c r="UNX28" s="142"/>
      <c r="UNY28" s="142"/>
      <c r="UNZ28" s="142"/>
      <c r="UOA28" s="142"/>
      <c r="UOB28" s="142"/>
      <c r="UOC28" s="142"/>
      <c r="UOD28" s="142"/>
      <c r="UOE28" s="142"/>
      <c r="UOF28" s="142"/>
      <c r="UOG28" s="142"/>
      <c r="UOH28" s="142"/>
      <c r="UOI28" s="142"/>
      <c r="UOJ28" s="142"/>
      <c r="UOK28" s="142"/>
      <c r="UOL28" s="142"/>
      <c r="UOM28" s="142"/>
      <c r="UON28" s="142"/>
      <c r="UOO28" s="142"/>
      <c r="UOP28" s="142"/>
      <c r="UOQ28" s="142"/>
      <c r="UOR28" s="142"/>
      <c r="UOS28" s="142"/>
      <c r="UOT28" s="142"/>
      <c r="UOU28" s="142"/>
      <c r="UOV28" s="142"/>
      <c r="UOW28" s="142"/>
      <c r="UOX28" s="142"/>
      <c r="UOY28" s="142"/>
      <c r="UOZ28" s="142"/>
      <c r="UPA28" s="142"/>
      <c r="UPB28" s="142"/>
      <c r="UPC28" s="142"/>
      <c r="UPD28" s="142"/>
      <c r="UPE28" s="142"/>
      <c r="UPF28" s="142"/>
      <c r="UPG28" s="142"/>
      <c r="UPH28" s="142"/>
      <c r="UPI28" s="142"/>
      <c r="UPJ28" s="142"/>
      <c r="UPK28" s="142"/>
      <c r="UPL28" s="142"/>
      <c r="UPM28" s="142"/>
      <c r="UPN28" s="142"/>
      <c r="UPO28" s="142"/>
      <c r="UPP28" s="142"/>
      <c r="UPQ28" s="142"/>
      <c r="UPR28" s="142"/>
      <c r="UPS28" s="142"/>
      <c r="UPT28" s="142"/>
      <c r="UPU28" s="142"/>
      <c r="UPV28" s="142"/>
      <c r="UPW28" s="142"/>
      <c r="UPX28" s="142"/>
      <c r="UPY28" s="142"/>
      <c r="UPZ28" s="142"/>
      <c r="UQA28" s="142"/>
      <c r="UQB28" s="142"/>
      <c r="UQC28" s="142"/>
      <c r="UQD28" s="142"/>
      <c r="UQE28" s="142"/>
      <c r="UQF28" s="142"/>
      <c r="UQG28" s="142"/>
      <c r="UQH28" s="142"/>
      <c r="UQI28" s="142"/>
      <c r="UQJ28" s="142"/>
      <c r="UQK28" s="142"/>
      <c r="UQL28" s="142"/>
      <c r="UQM28" s="142"/>
      <c r="UQN28" s="142"/>
      <c r="UQO28" s="142"/>
      <c r="UQP28" s="142"/>
      <c r="UQQ28" s="142"/>
      <c r="UQR28" s="142"/>
      <c r="UQS28" s="142"/>
      <c r="UQT28" s="142"/>
      <c r="UQU28" s="142"/>
      <c r="UQV28" s="142"/>
      <c r="UQW28" s="142"/>
      <c r="UQX28" s="142"/>
      <c r="UQY28" s="142"/>
      <c r="UQZ28" s="142"/>
      <c r="URA28" s="142"/>
      <c r="URB28" s="142"/>
      <c r="URC28" s="142"/>
      <c r="URD28" s="142"/>
      <c r="URE28" s="142"/>
      <c r="URF28" s="142"/>
      <c r="URG28" s="142"/>
      <c r="URH28" s="142"/>
      <c r="URI28" s="142"/>
      <c r="URJ28" s="142"/>
      <c r="URK28" s="142"/>
      <c r="URL28" s="142"/>
      <c r="URM28" s="142"/>
      <c r="URN28" s="142"/>
      <c r="URO28" s="142"/>
      <c r="URP28" s="142"/>
      <c r="URQ28" s="142"/>
      <c r="URR28" s="142"/>
      <c r="URS28" s="142"/>
      <c r="URT28" s="142"/>
      <c r="URU28" s="142"/>
      <c r="URV28" s="142"/>
      <c r="URW28" s="142"/>
      <c r="URX28" s="142"/>
      <c r="URY28" s="142"/>
      <c r="URZ28" s="142"/>
      <c r="USA28" s="142"/>
      <c r="USB28" s="142"/>
      <c r="USC28" s="142"/>
      <c r="USD28" s="142"/>
      <c r="USE28" s="142"/>
      <c r="USF28" s="142"/>
      <c r="USG28" s="142"/>
      <c r="USH28" s="142"/>
      <c r="USI28" s="142"/>
      <c r="USJ28" s="142"/>
      <c r="USK28" s="142"/>
      <c r="USL28" s="142"/>
      <c r="USM28" s="142"/>
      <c r="USN28" s="142"/>
      <c r="USO28" s="142"/>
      <c r="USP28" s="142"/>
      <c r="USQ28" s="142"/>
      <c r="USR28" s="142"/>
      <c r="USS28" s="142"/>
      <c r="UST28" s="142"/>
      <c r="USU28" s="142"/>
      <c r="USV28" s="142"/>
      <c r="USW28" s="142"/>
      <c r="USX28" s="142"/>
      <c r="USY28" s="142"/>
      <c r="USZ28" s="142"/>
      <c r="UTA28" s="142"/>
      <c r="UTB28" s="142"/>
      <c r="UTC28" s="142"/>
      <c r="UTD28" s="142"/>
      <c r="UTE28" s="142"/>
      <c r="UTF28" s="142"/>
      <c r="UTG28" s="142"/>
      <c r="UTH28" s="142"/>
      <c r="UTI28" s="142"/>
      <c r="UTJ28" s="142"/>
      <c r="UTK28" s="142"/>
      <c r="UTL28" s="142"/>
      <c r="UTM28" s="142"/>
      <c r="UTN28" s="142"/>
      <c r="UTO28" s="142"/>
      <c r="UTP28" s="142"/>
      <c r="UTQ28" s="142"/>
      <c r="UTR28" s="142"/>
      <c r="UTS28" s="142"/>
      <c r="UTT28" s="142"/>
      <c r="UTU28" s="142"/>
      <c r="UTV28" s="142"/>
      <c r="UTW28" s="142"/>
      <c r="UTX28" s="142"/>
      <c r="UTY28" s="142"/>
      <c r="UTZ28" s="142"/>
      <c r="UUA28" s="142"/>
      <c r="UUB28" s="142"/>
      <c r="UUC28" s="142"/>
      <c r="UUD28" s="142"/>
      <c r="UUE28" s="142"/>
      <c r="UUF28" s="142"/>
      <c r="UUG28" s="142"/>
      <c r="UUH28" s="142"/>
      <c r="UUI28" s="142"/>
      <c r="UUJ28" s="142"/>
      <c r="UUK28" s="142"/>
      <c r="UUL28" s="142"/>
      <c r="UUM28" s="142"/>
      <c r="UUN28" s="142"/>
      <c r="UUO28" s="142"/>
      <c r="UUP28" s="142"/>
      <c r="UUQ28" s="142"/>
      <c r="UUR28" s="142"/>
      <c r="UUS28" s="142"/>
      <c r="UUT28" s="142"/>
      <c r="UUU28" s="142"/>
      <c r="UUV28" s="142"/>
      <c r="UUW28" s="142"/>
      <c r="UUX28" s="142"/>
      <c r="UUY28" s="142"/>
      <c r="UUZ28" s="142"/>
      <c r="UVA28" s="142"/>
      <c r="UVB28" s="142"/>
      <c r="UVC28" s="142"/>
      <c r="UVD28" s="142"/>
      <c r="UVE28" s="142"/>
      <c r="UVF28" s="142"/>
      <c r="UVG28" s="142"/>
      <c r="UVH28" s="142"/>
      <c r="UVI28" s="142"/>
      <c r="UVJ28" s="142"/>
      <c r="UVK28" s="142"/>
      <c r="UVL28" s="142"/>
      <c r="UVM28" s="142"/>
      <c r="UVN28" s="142"/>
      <c r="UVO28" s="142"/>
      <c r="UVP28" s="142"/>
      <c r="UVQ28" s="142"/>
      <c r="UVR28" s="142"/>
      <c r="UVS28" s="142"/>
      <c r="UVT28" s="142"/>
      <c r="UVU28" s="142"/>
      <c r="UVV28" s="142"/>
      <c r="UVW28" s="142"/>
      <c r="UVX28" s="142"/>
      <c r="UVY28" s="142"/>
      <c r="UVZ28" s="142"/>
      <c r="UWA28" s="142"/>
      <c r="UWB28" s="142"/>
      <c r="UWC28" s="142"/>
      <c r="UWD28" s="142"/>
      <c r="UWE28" s="142"/>
      <c r="UWF28" s="142"/>
      <c r="UWG28" s="142"/>
      <c r="UWH28" s="142"/>
      <c r="UWI28" s="142"/>
      <c r="UWJ28" s="142"/>
      <c r="UWK28" s="142"/>
      <c r="UWL28" s="142"/>
      <c r="UWM28" s="142"/>
      <c r="UWN28" s="142"/>
      <c r="UWO28" s="142"/>
      <c r="UWP28" s="142"/>
      <c r="UWQ28" s="142"/>
      <c r="UWR28" s="142"/>
      <c r="UWS28" s="142"/>
      <c r="UWT28" s="142"/>
      <c r="UWU28" s="142"/>
      <c r="UWV28" s="142"/>
      <c r="UWW28" s="142"/>
      <c r="UWX28" s="142"/>
      <c r="UWY28" s="142"/>
      <c r="UWZ28" s="142"/>
      <c r="UXA28" s="142"/>
      <c r="UXB28" s="142"/>
      <c r="UXC28" s="142"/>
      <c r="UXD28" s="142"/>
      <c r="UXE28" s="142"/>
      <c r="UXF28" s="142"/>
      <c r="UXG28" s="142"/>
      <c r="UXH28" s="142"/>
      <c r="UXI28" s="142"/>
      <c r="UXJ28" s="142"/>
      <c r="UXK28" s="142"/>
      <c r="UXL28" s="142"/>
      <c r="UXM28" s="142"/>
      <c r="UXN28" s="142"/>
      <c r="UXO28" s="142"/>
      <c r="UXP28" s="142"/>
      <c r="UXQ28" s="142"/>
      <c r="UXR28" s="142"/>
      <c r="UXS28" s="142"/>
      <c r="UXT28" s="142"/>
      <c r="UXU28" s="142"/>
      <c r="UXV28" s="142"/>
      <c r="UXW28" s="142"/>
      <c r="UXX28" s="142"/>
      <c r="UXY28" s="142"/>
      <c r="UXZ28" s="142"/>
      <c r="UYA28" s="142"/>
      <c r="UYB28" s="142"/>
      <c r="UYC28" s="142"/>
      <c r="UYD28" s="142"/>
      <c r="UYE28" s="142"/>
      <c r="UYF28" s="142"/>
      <c r="UYG28" s="142"/>
      <c r="UYH28" s="142"/>
      <c r="UYI28" s="142"/>
      <c r="UYJ28" s="142"/>
      <c r="UYK28" s="142"/>
      <c r="UYL28" s="142"/>
      <c r="UYM28" s="142"/>
      <c r="UYN28" s="142"/>
      <c r="UYO28" s="142"/>
      <c r="UYP28" s="142"/>
      <c r="UYQ28" s="142"/>
      <c r="UYR28" s="142"/>
      <c r="UYS28" s="142"/>
      <c r="UYT28" s="142"/>
      <c r="UYU28" s="142"/>
      <c r="UYV28" s="142"/>
      <c r="UYW28" s="142"/>
      <c r="UYX28" s="142"/>
      <c r="UYY28" s="142"/>
      <c r="UYZ28" s="142"/>
      <c r="UZA28" s="142"/>
      <c r="UZB28" s="142"/>
      <c r="UZC28" s="142"/>
      <c r="UZD28" s="142"/>
      <c r="UZE28" s="142"/>
      <c r="UZF28" s="142"/>
      <c r="UZG28" s="142"/>
      <c r="UZH28" s="142"/>
      <c r="UZI28" s="142"/>
      <c r="UZJ28" s="142"/>
      <c r="UZK28" s="142"/>
      <c r="UZL28" s="142"/>
      <c r="UZM28" s="142"/>
      <c r="UZN28" s="142"/>
      <c r="UZO28" s="142"/>
      <c r="UZP28" s="142"/>
      <c r="UZQ28" s="142"/>
      <c r="UZR28" s="142"/>
      <c r="UZS28" s="142"/>
      <c r="UZT28" s="142"/>
      <c r="UZU28" s="142"/>
      <c r="UZV28" s="142"/>
      <c r="UZW28" s="142"/>
      <c r="UZX28" s="142"/>
      <c r="UZY28" s="142"/>
      <c r="UZZ28" s="142"/>
      <c r="VAA28" s="142"/>
      <c r="VAB28" s="142"/>
      <c r="VAC28" s="142"/>
      <c r="VAD28" s="142"/>
      <c r="VAE28" s="142"/>
      <c r="VAF28" s="142"/>
      <c r="VAG28" s="142"/>
      <c r="VAH28" s="142"/>
      <c r="VAI28" s="142"/>
      <c r="VAJ28" s="142"/>
      <c r="VAK28" s="142"/>
      <c r="VAL28" s="142"/>
      <c r="VAM28" s="142"/>
      <c r="VAN28" s="142"/>
      <c r="VAO28" s="142"/>
      <c r="VAP28" s="142"/>
      <c r="VAQ28" s="142"/>
      <c r="VAR28" s="142"/>
      <c r="VAS28" s="142"/>
      <c r="VAT28" s="142"/>
      <c r="VAU28" s="142"/>
      <c r="VAV28" s="142"/>
      <c r="VAW28" s="142"/>
      <c r="VAX28" s="142"/>
      <c r="VAY28" s="142"/>
      <c r="VAZ28" s="142"/>
      <c r="VBA28" s="142"/>
      <c r="VBB28" s="142"/>
      <c r="VBC28" s="142"/>
      <c r="VBD28" s="142"/>
      <c r="VBE28" s="142"/>
      <c r="VBF28" s="142"/>
      <c r="VBG28" s="142"/>
      <c r="VBH28" s="142"/>
      <c r="VBI28" s="142"/>
      <c r="VBJ28" s="142"/>
      <c r="VBK28" s="142"/>
      <c r="VBL28" s="142"/>
      <c r="VBM28" s="142"/>
      <c r="VBN28" s="142"/>
      <c r="VBO28" s="142"/>
      <c r="VBP28" s="142"/>
      <c r="VBQ28" s="142"/>
      <c r="VBR28" s="142"/>
      <c r="VBS28" s="142"/>
      <c r="VBT28" s="142"/>
      <c r="VBU28" s="142"/>
      <c r="VBV28" s="142"/>
      <c r="VBW28" s="142"/>
      <c r="VBX28" s="142"/>
      <c r="VBY28" s="142"/>
      <c r="VBZ28" s="142"/>
      <c r="VCA28" s="142"/>
      <c r="VCB28" s="142"/>
      <c r="VCC28" s="142"/>
      <c r="VCD28" s="142"/>
      <c r="VCE28" s="142"/>
      <c r="VCF28" s="142"/>
      <c r="VCG28" s="142"/>
      <c r="VCH28" s="142"/>
      <c r="VCI28" s="142"/>
      <c r="VCJ28" s="142"/>
      <c r="VCK28" s="142"/>
      <c r="VCL28" s="142"/>
      <c r="VCM28" s="142"/>
      <c r="VCN28" s="142"/>
      <c r="VCO28" s="142"/>
      <c r="VCP28" s="142"/>
      <c r="VCQ28" s="142"/>
      <c r="VCR28" s="142"/>
      <c r="VCS28" s="142"/>
      <c r="VCT28" s="142"/>
      <c r="VCU28" s="142"/>
      <c r="VCV28" s="142"/>
      <c r="VCW28" s="142"/>
      <c r="VCX28" s="142"/>
      <c r="VCY28" s="142"/>
      <c r="VCZ28" s="142"/>
      <c r="VDA28" s="142"/>
      <c r="VDB28" s="142"/>
      <c r="VDC28" s="142"/>
      <c r="VDD28" s="142"/>
      <c r="VDE28" s="142"/>
      <c r="VDF28" s="142"/>
      <c r="VDG28" s="142"/>
      <c r="VDH28" s="142"/>
      <c r="VDI28" s="142"/>
      <c r="VDJ28" s="142"/>
      <c r="VDK28" s="142"/>
      <c r="VDL28" s="142"/>
      <c r="VDM28" s="142"/>
      <c r="VDN28" s="142"/>
      <c r="VDO28" s="142"/>
      <c r="VDP28" s="142"/>
      <c r="VDQ28" s="142"/>
      <c r="VDR28" s="142"/>
      <c r="VDS28" s="142"/>
      <c r="VDT28" s="142"/>
      <c r="VDU28" s="142"/>
      <c r="VDV28" s="142"/>
      <c r="VDW28" s="142"/>
      <c r="VDX28" s="142"/>
      <c r="VDY28" s="142"/>
      <c r="VDZ28" s="142"/>
      <c r="VEA28" s="142"/>
      <c r="VEB28" s="142"/>
      <c r="VEC28" s="142"/>
      <c r="VED28" s="142"/>
      <c r="VEE28" s="142"/>
      <c r="VEF28" s="142"/>
      <c r="VEG28" s="142"/>
      <c r="VEH28" s="142"/>
      <c r="VEI28" s="142"/>
      <c r="VEJ28" s="142"/>
      <c r="VEK28" s="142"/>
      <c r="VEL28" s="142"/>
      <c r="VEM28" s="142"/>
      <c r="VEN28" s="142"/>
      <c r="VEO28" s="142"/>
      <c r="VEP28" s="142"/>
      <c r="VEQ28" s="142"/>
      <c r="VER28" s="142"/>
      <c r="VES28" s="142"/>
      <c r="VET28" s="142"/>
      <c r="VEU28" s="142"/>
      <c r="VEV28" s="142"/>
      <c r="VEW28" s="142"/>
      <c r="VEX28" s="142"/>
      <c r="VEY28" s="142"/>
      <c r="VEZ28" s="142"/>
      <c r="VFA28" s="142"/>
      <c r="VFB28" s="142"/>
      <c r="VFC28" s="142"/>
      <c r="VFD28" s="142"/>
      <c r="VFE28" s="142"/>
      <c r="VFF28" s="142"/>
      <c r="VFG28" s="142"/>
      <c r="VFH28" s="142"/>
      <c r="VFI28" s="142"/>
      <c r="VFJ28" s="142"/>
      <c r="VFK28" s="142"/>
      <c r="VFL28" s="142"/>
      <c r="VFM28" s="142"/>
      <c r="VFN28" s="142"/>
      <c r="VFO28" s="142"/>
      <c r="VFP28" s="142"/>
      <c r="VFQ28" s="142"/>
      <c r="VFR28" s="142"/>
      <c r="VFS28" s="142"/>
      <c r="VFT28" s="142"/>
      <c r="VFU28" s="142"/>
      <c r="VFV28" s="142"/>
      <c r="VFW28" s="142"/>
      <c r="VFX28" s="142"/>
      <c r="VFY28" s="142"/>
      <c r="VFZ28" s="142"/>
      <c r="VGA28" s="142"/>
      <c r="VGB28" s="142"/>
      <c r="VGC28" s="142"/>
      <c r="VGD28" s="142"/>
      <c r="VGE28" s="142"/>
      <c r="VGF28" s="142"/>
      <c r="VGG28" s="142"/>
      <c r="VGH28" s="142"/>
      <c r="VGI28" s="142"/>
      <c r="VGJ28" s="142"/>
      <c r="VGK28" s="142"/>
      <c r="VGL28" s="142"/>
      <c r="VGM28" s="142"/>
      <c r="VGN28" s="142"/>
      <c r="VGO28" s="142"/>
      <c r="VGP28" s="142"/>
      <c r="VGQ28" s="142"/>
      <c r="VGR28" s="142"/>
      <c r="VGS28" s="142"/>
      <c r="VGT28" s="142"/>
      <c r="VGU28" s="142"/>
      <c r="VGV28" s="142"/>
      <c r="VGW28" s="142"/>
      <c r="VGX28" s="142"/>
      <c r="VGY28" s="142"/>
      <c r="VGZ28" s="142"/>
      <c r="VHA28" s="142"/>
      <c r="VHB28" s="142"/>
      <c r="VHC28" s="142"/>
      <c r="VHD28" s="142"/>
      <c r="VHE28" s="142"/>
      <c r="VHF28" s="142"/>
      <c r="VHG28" s="142"/>
      <c r="VHH28" s="142"/>
      <c r="VHI28" s="142"/>
      <c r="VHJ28" s="142"/>
      <c r="VHK28" s="142"/>
      <c r="VHL28" s="142"/>
      <c r="VHM28" s="142"/>
      <c r="VHN28" s="142"/>
      <c r="VHO28" s="142"/>
      <c r="VHP28" s="142"/>
      <c r="VHQ28" s="142"/>
      <c r="VHR28" s="142"/>
      <c r="VHS28" s="142"/>
      <c r="VHT28" s="142"/>
      <c r="VHU28" s="142"/>
      <c r="VHV28" s="142"/>
      <c r="VHW28" s="142"/>
      <c r="VHX28" s="142"/>
      <c r="VHY28" s="142"/>
      <c r="VHZ28" s="142"/>
      <c r="VIA28" s="142"/>
      <c r="VIB28" s="142"/>
      <c r="VIC28" s="142"/>
      <c r="VID28" s="142"/>
      <c r="VIE28" s="142"/>
      <c r="VIF28" s="142"/>
      <c r="VIG28" s="142"/>
      <c r="VIH28" s="142"/>
      <c r="VII28" s="142"/>
      <c r="VIJ28" s="142"/>
      <c r="VIK28" s="142"/>
      <c r="VIL28" s="142"/>
      <c r="VIM28" s="142"/>
      <c r="VIN28" s="142"/>
      <c r="VIO28" s="142"/>
      <c r="VIP28" s="142"/>
      <c r="VIQ28" s="142"/>
      <c r="VIR28" s="142"/>
      <c r="VIS28" s="142"/>
      <c r="VIT28" s="142"/>
      <c r="VIU28" s="142"/>
      <c r="VIV28" s="142"/>
      <c r="VIW28" s="142"/>
      <c r="VIX28" s="142"/>
      <c r="VIY28" s="142"/>
      <c r="VIZ28" s="142"/>
      <c r="VJA28" s="142"/>
      <c r="VJB28" s="142"/>
      <c r="VJC28" s="142"/>
      <c r="VJD28" s="142"/>
      <c r="VJE28" s="142"/>
      <c r="VJF28" s="142"/>
      <c r="VJG28" s="142"/>
      <c r="VJH28" s="142"/>
      <c r="VJI28" s="142"/>
      <c r="VJJ28" s="142"/>
      <c r="VJK28" s="142"/>
      <c r="VJL28" s="142"/>
      <c r="VJM28" s="142"/>
      <c r="VJN28" s="142"/>
      <c r="VJO28" s="142"/>
      <c r="VJP28" s="142"/>
      <c r="VJQ28" s="142"/>
      <c r="VJR28" s="142"/>
      <c r="VJS28" s="142"/>
      <c r="VJT28" s="142"/>
      <c r="VJU28" s="142"/>
      <c r="VJV28" s="142"/>
      <c r="VJW28" s="142"/>
      <c r="VJX28" s="142"/>
      <c r="VJY28" s="142"/>
      <c r="VJZ28" s="142"/>
      <c r="VKA28" s="142"/>
      <c r="VKB28" s="142"/>
      <c r="VKC28" s="142"/>
      <c r="VKD28" s="142"/>
      <c r="VKE28" s="142"/>
      <c r="VKF28" s="142"/>
      <c r="VKG28" s="142"/>
      <c r="VKH28" s="142"/>
      <c r="VKI28" s="142"/>
      <c r="VKJ28" s="142"/>
      <c r="VKK28" s="142"/>
      <c r="VKL28" s="142"/>
      <c r="VKM28" s="142"/>
      <c r="VKN28" s="142"/>
      <c r="VKO28" s="142"/>
      <c r="VKP28" s="142"/>
      <c r="VKQ28" s="142"/>
      <c r="VKR28" s="142"/>
      <c r="VKS28" s="142"/>
      <c r="VKT28" s="142"/>
      <c r="VKU28" s="142"/>
      <c r="VKV28" s="142"/>
      <c r="VKW28" s="142"/>
      <c r="VKX28" s="142"/>
      <c r="VKY28" s="142"/>
      <c r="VKZ28" s="142"/>
      <c r="VLA28" s="142"/>
      <c r="VLB28" s="142"/>
      <c r="VLC28" s="142"/>
      <c r="VLD28" s="142"/>
      <c r="VLE28" s="142"/>
      <c r="VLF28" s="142"/>
      <c r="VLG28" s="142"/>
      <c r="VLH28" s="142"/>
      <c r="VLI28" s="142"/>
      <c r="VLJ28" s="142"/>
      <c r="VLK28" s="142"/>
      <c r="VLL28" s="142"/>
      <c r="VLM28" s="142"/>
      <c r="VLN28" s="142"/>
      <c r="VLO28" s="142"/>
      <c r="VLP28" s="142"/>
      <c r="VLQ28" s="142"/>
      <c r="VLR28" s="142"/>
      <c r="VLS28" s="142"/>
      <c r="VLT28" s="142"/>
      <c r="VLU28" s="142"/>
      <c r="VLV28" s="142"/>
      <c r="VLW28" s="142"/>
      <c r="VLX28" s="142"/>
      <c r="VLY28" s="142"/>
      <c r="VLZ28" s="142"/>
      <c r="VMA28" s="142"/>
      <c r="VMB28" s="142"/>
      <c r="VMC28" s="142"/>
      <c r="VMD28" s="142"/>
      <c r="VME28" s="142"/>
      <c r="VMF28" s="142"/>
      <c r="VMG28" s="142"/>
      <c r="VMH28" s="142"/>
      <c r="VMI28" s="142"/>
      <c r="VMJ28" s="142"/>
      <c r="VMK28" s="142"/>
      <c r="VML28" s="142"/>
      <c r="VMM28" s="142"/>
      <c r="VMN28" s="142"/>
      <c r="VMO28" s="142"/>
      <c r="VMP28" s="142"/>
      <c r="VMQ28" s="142"/>
      <c r="VMR28" s="142"/>
      <c r="VMS28" s="142"/>
      <c r="VMT28" s="142"/>
      <c r="VMU28" s="142"/>
      <c r="VMV28" s="142"/>
      <c r="VMW28" s="142"/>
      <c r="VMX28" s="142"/>
      <c r="VMY28" s="142"/>
      <c r="VMZ28" s="142"/>
      <c r="VNA28" s="142"/>
      <c r="VNB28" s="142"/>
      <c r="VNC28" s="142"/>
      <c r="VND28" s="142"/>
      <c r="VNE28" s="142"/>
      <c r="VNF28" s="142"/>
      <c r="VNG28" s="142"/>
      <c r="VNH28" s="142"/>
      <c r="VNI28" s="142"/>
      <c r="VNJ28" s="142"/>
      <c r="VNK28" s="142"/>
      <c r="VNL28" s="142"/>
      <c r="VNM28" s="142"/>
      <c r="VNN28" s="142"/>
      <c r="VNO28" s="142"/>
      <c r="VNP28" s="142"/>
      <c r="VNQ28" s="142"/>
      <c r="VNR28" s="142"/>
      <c r="VNS28" s="142"/>
      <c r="VNT28" s="142"/>
      <c r="VNU28" s="142"/>
      <c r="VNV28" s="142"/>
      <c r="VNW28" s="142"/>
      <c r="VNX28" s="142"/>
      <c r="VNY28" s="142"/>
      <c r="VNZ28" s="142"/>
      <c r="VOA28" s="142"/>
      <c r="VOB28" s="142"/>
      <c r="VOC28" s="142"/>
      <c r="VOD28" s="142"/>
      <c r="VOE28" s="142"/>
      <c r="VOF28" s="142"/>
      <c r="VOG28" s="142"/>
      <c r="VOH28" s="142"/>
      <c r="VOI28" s="142"/>
      <c r="VOJ28" s="142"/>
      <c r="VOK28" s="142"/>
      <c r="VOL28" s="142"/>
      <c r="VOM28" s="142"/>
      <c r="VON28" s="142"/>
      <c r="VOO28" s="142"/>
      <c r="VOP28" s="142"/>
      <c r="VOQ28" s="142"/>
      <c r="VOR28" s="142"/>
      <c r="VOS28" s="142"/>
      <c r="VOT28" s="142"/>
      <c r="VOU28" s="142"/>
      <c r="VOV28" s="142"/>
      <c r="VOW28" s="142"/>
      <c r="VOX28" s="142"/>
      <c r="VOY28" s="142"/>
      <c r="VOZ28" s="142"/>
      <c r="VPA28" s="142"/>
      <c r="VPB28" s="142"/>
      <c r="VPC28" s="142"/>
      <c r="VPD28" s="142"/>
      <c r="VPE28" s="142"/>
      <c r="VPF28" s="142"/>
      <c r="VPG28" s="142"/>
      <c r="VPH28" s="142"/>
      <c r="VPI28" s="142"/>
      <c r="VPJ28" s="142"/>
      <c r="VPK28" s="142"/>
      <c r="VPL28" s="142"/>
      <c r="VPM28" s="142"/>
      <c r="VPN28" s="142"/>
      <c r="VPO28" s="142"/>
      <c r="VPP28" s="142"/>
      <c r="VPQ28" s="142"/>
      <c r="VPR28" s="142"/>
      <c r="VPS28" s="142"/>
      <c r="VPT28" s="142"/>
      <c r="VPU28" s="142"/>
      <c r="VPV28" s="142"/>
      <c r="VPW28" s="142"/>
      <c r="VPX28" s="142"/>
      <c r="VPY28" s="142"/>
      <c r="VPZ28" s="142"/>
      <c r="VQA28" s="142"/>
      <c r="VQB28" s="142"/>
      <c r="VQC28" s="142"/>
      <c r="VQD28" s="142"/>
      <c r="VQE28" s="142"/>
      <c r="VQF28" s="142"/>
      <c r="VQG28" s="142"/>
      <c r="VQH28" s="142"/>
      <c r="VQI28" s="142"/>
      <c r="VQJ28" s="142"/>
      <c r="VQK28" s="142"/>
      <c r="VQL28" s="142"/>
      <c r="VQM28" s="142"/>
      <c r="VQN28" s="142"/>
      <c r="VQO28" s="142"/>
      <c r="VQP28" s="142"/>
      <c r="VQQ28" s="142"/>
      <c r="VQR28" s="142"/>
      <c r="VQS28" s="142"/>
      <c r="VQT28" s="142"/>
      <c r="VQU28" s="142"/>
      <c r="VQV28" s="142"/>
      <c r="VQW28" s="142"/>
      <c r="VQX28" s="142"/>
      <c r="VQY28" s="142"/>
      <c r="VQZ28" s="142"/>
      <c r="VRA28" s="142"/>
      <c r="VRB28" s="142"/>
      <c r="VRC28" s="142"/>
      <c r="VRD28" s="142"/>
      <c r="VRE28" s="142"/>
      <c r="VRF28" s="142"/>
      <c r="VRG28" s="142"/>
      <c r="VRH28" s="142"/>
      <c r="VRI28" s="142"/>
      <c r="VRJ28" s="142"/>
      <c r="VRK28" s="142"/>
      <c r="VRL28" s="142"/>
      <c r="VRM28" s="142"/>
      <c r="VRN28" s="142"/>
      <c r="VRO28" s="142"/>
      <c r="VRP28" s="142"/>
      <c r="VRQ28" s="142"/>
      <c r="VRR28" s="142"/>
      <c r="VRS28" s="142"/>
      <c r="VRT28" s="142"/>
      <c r="VRU28" s="142"/>
      <c r="VRV28" s="142"/>
      <c r="VRW28" s="142"/>
      <c r="VRX28" s="142"/>
      <c r="VRY28" s="142"/>
      <c r="VRZ28" s="142"/>
      <c r="VSA28" s="142"/>
      <c r="VSB28" s="142"/>
      <c r="VSC28" s="142"/>
      <c r="VSD28" s="142"/>
      <c r="VSE28" s="142"/>
      <c r="VSF28" s="142"/>
      <c r="VSG28" s="142"/>
      <c r="VSH28" s="142"/>
      <c r="VSI28" s="142"/>
      <c r="VSJ28" s="142"/>
      <c r="VSK28" s="142"/>
      <c r="VSL28" s="142"/>
      <c r="VSM28" s="142"/>
      <c r="VSN28" s="142"/>
      <c r="VSO28" s="142"/>
      <c r="VSP28" s="142"/>
      <c r="VSQ28" s="142"/>
      <c r="VSR28" s="142"/>
      <c r="VSS28" s="142"/>
      <c r="VST28" s="142"/>
      <c r="VSU28" s="142"/>
      <c r="VSV28" s="142"/>
      <c r="VSW28" s="142"/>
      <c r="VSX28" s="142"/>
      <c r="VSY28" s="142"/>
      <c r="VSZ28" s="142"/>
      <c r="VTA28" s="142"/>
      <c r="VTB28" s="142"/>
      <c r="VTC28" s="142"/>
      <c r="VTD28" s="142"/>
      <c r="VTE28" s="142"/>
      <c r="VTF28" s="142"/>
      <c r="VTG28" s="142"/>
      <c r="VTH28" s="142"/>
      <c r="VTI28" s="142"/>
      <c r="VTJ28" s="142"/>
      <c r="VTK28" s="142"/>
      <c r="VTL28" s="142"/>
      <c r="VTM28" s="142"/>
      <c r="VTN28" s="142"/>
      <c r="VTO28" s="142"/>
      <c r="VTP28" s="142"/>
      <c r="VTQ28" s="142"/>
      <c r="VTR28" s="142"/>
      <c r="VTS28" s="142"/>
      <c r="VTT28" s="142"/>
      <c r="VTU28" s="142"/>
      <c r="VTV28" s="142"/>
      <c r="VTW28" s="142"/>
      <c r="VTX28" s="142"/>
      <c r="VTY28" s="142"/>
      <c r="VTZ28" s="142"/>
      <c r="VUA28" s="142"/>
      <c r="VUB28" s="142"/>
      <c r="VUC28" s="142"/>
      <c r="VUD28" s="142"/>
      <c r="VUE28" s="142"/>
      <c r="VUF28" s="142"/>
      <c r="VUG28" s="142"/>
      <c r="VUH28" s="142"/>
      <c r="VUI28" s="142"/>
      <c r="VUJ28" s="142"/>
      <c r="VUK28" s="142"/>
      <c r="VUL28" s="142"/>
      <c r="VUM28" s="142"/>
      <c r="VUN28" s="142"/>
      <c r="VUO28" s="142"/>
      <c r="VUP28" s="142"/>
      <c r="VUQ28" s="142"/>
      <c r="VUR28" s="142"/>
      <c r="VUS28" s="142"/>
      <c r="VUT28" s="142"/>
      <c r="VUU28" s="142"/>
      <c r="VUV28" s="142"/>
      <c r="VUW28" s="142"/>
      <c r="VUX28" s="142"/>
      <c r="VUY28" s="142"/>
      <c r="VUZ28" s="142"/>
      <c r="VVA28" s="142"/>
      <c r="VVB28" s="142"/>
      <c r="VVC28" s="142"/>
      <c r="VVD28" s="142"/>
      <c r="VVE28" s="142"/>
      <c r="VVF28" s="142"/>
      <c r="VVG28" s="142"/>
      <c r="VVH28" s="142"/>
      <c r="VVI28" s="142"/>
      <c r="VVJ28" s="142"/>
      <c r="VVK28" s="142"/>
      <c r="VVL28" s="142"/>
      <c r="VVM28" s="142"/>
      <c r="VVN28" s="142"/>
      <c r="VVO28" s="142"/>
      <c r="VVP28" s="142"/>
      <c r="VVQ28" s="142"/>
      <c r="VVR28" s="142"/>
      <c r="VVS28" s="142"/>
      <c r="VVT28" s="142"/>
      <c r="VVU28" s="142"/>
      <c r="VVV28" s="142"/>
      <c r="VVW28" s="142"/>
      <c r="VVX28" s="142"/>
      <c r="VVY28" s="142"/>
      <c r="VVZ28" s="142"/>
      <c r="VWA28" s="142"/>
      <c r="VWB28" s="142"/>
      <c r="VWC28" s="142"/>
      <c r="VWD28" s="142"/>
      <c r="VWE28" s="142"/>
      <c r="VWF28" s="142"/>
      <c r="VWG28" s="142"/>
      <c r="VWH28" s="142"/>
      <c r="VWI28" s="142"/>
      <c r="VWJ28" s="142"/>
      <c r="VWK28" s="142"/>
      <c r="VWL28" s="142"/>
      <c r="VWM28" s="142"/>
      <c r="VWN28" s="142"/>
      <c r="VWO28" s="142"/>
      <c r="VWP28" s="142"/>
      <c r="VWQ28" s="142"/>
      <c r="VWR28" s="142"/>
      <c r="VWS28" s="142"/>
      <c r="VWT28" s="142"/>
      <c r="VWU28" s="142"/>
      <c r="VWV28" s="142"/>
      <c r="VWW28" s="142"/>
      <c r="VWX28" s="142"/>
      <c r="VWY28" s="142"/>
      <c r="VWZ28" s="142"/>
      <c r="VXA28" s="142"/>
      <c r="VXB28" s="142"/>
      <c r="VXC28" s="142"/>
      <c r="VXD28" s="142"/>
      <c r="VXE28" s="142"/>
      <c r="VXF28" s="142"/>
      <c r="VXG28" s="142"/>
      <c r="VXH28" s="142"/>
      <c r="VXI28" s="142"/>
      <c r="VXJ28" s="142"/>
      <c r="VXK28" s="142"/>
      <c r="VXL28" s="142"/>
      <c r="VXM28" s="142"/>
      <c r="VXN28" s="142"/>
      <c r="VXO28" s="142"/>
      <c r="VXP28" s="142"/>
      <c r="VXQ28" s="142"/>
      <c r="VXR28" s="142"/>
      <c r="VXS28" s="142"/>
      <c r="VXT28" s="142"/>
      <c r="VXU28" s="142"/>
      <c r="VXV28" s="142"/>
      <c r="VXW28" s="142"/>
      <c r="VXX28" s="142"/>
      <c r="VXY28" s="142"/>
      <c r="VXZ28" s="142"/>
      <c r="VYA28" s="142"/>
      <c r="VYB28" s="142"/>
      <c r="VYC28" s="142"/>
      <c r="VYD28" s="142"/>
      <c r="VYE28" s="142"/>
      <c r="VYF28" s="142"/>
      <c r="VYG28" s="142"/>
      <c r="VYH28" s="142"/>
      <c r="VYI28" s="142"/>
      <c r="VYJ28" s="142"/>
      <c r="VYK28" s="142"/>
      <c r="VYL28" s="142"/>
      <c r="VYM28" s="142"/>
      <c r="VYN28" s="142"/>
      <c r="VYO28" s="142"/>
      <c r="VYP28" s="142"/>
      <c r="VYQ28" s="142"/>
      <c r="VYR28" s="142"/>
      <c r="VYS28" s="142"/>
      <c r="VYT28" s="142"/>
      <c r="VYU28" s="142"/>
      <c r="VYV28" s="142"/>
      <c r="VYW28" s="142"/>
      <c r="VYX28" s="142"/>
      <c r="VYY28" s="142"/>
      <c r="VYZ28" s="142"/>
      <c r="VZA28" s="142"/>
      <c r="VZB28" s="142"/>
      <c r="VZC28" s="142"/>
      <c r="VZD28" s="142"/>
      <c r="VZE28" s="142"/>
      <c r="VZF28" s="142"/>
      <c r="VZG28" s="142"/>
      <c r="VZH28" s="142"/>
      <c r="VZI28" s="142"/>
      <c r="VZJ28" s="142"/>
      <c r="VZK28" s="142"/>
      <c r="VZL28" s="142"/>
      <c r="VZM28" s="142"/>
      <c r="VZN28" s="142"/>
      <c r="VZO28" s="142"/>
      <c r="VZP28" s="142"/>
      <c r="VZQ28" s="142"/>
      <c r="VZR28" s="142"/>
      <c r="VZS28" s="142"/>
      <c r="VZT28" s="142"/>
      <c r="VZU28" s="142"/>
      <c r="VZV28" s="142"/>
      <c r="VZW28" s="142"/>
      <c r="VZX28" s="142"/>
      <c r="VZY28" s="142"/>
      <c r="VZZ28" s="142"/>
      <c r="WAA28" s="142"/>
      <c r="WAB28" s="142"/>
      <c r="WAC28" s="142"/>
      <c r="WAD28" s="142"/>
      <c r="WAE28" s="142"/>
      <c r="WAF28" s="142"/>
      <c r="WAG28" s="142"/>
      <c r="WAH28" s="142"/>
      <c r="WAI28" s="142"/>
      <c r="WAJ28" s="142"/>
      <c r="WAK28" s="142"/>
      <c r="WAL28" s="142"/>
      <c r="WAM28" s="142"/>
      <c r="WAN28" s="142"/>
      <c r="WAO28" s="142"/>
      <c r="WAP28" s="142"/>
      <c r="WAQ28" s="142"/>
      <c r="WAR28" s="142"/>
      <c r="WAS28" s="142"/>
      <c r="WAT28" s="142"/>
      <c r="WAU28" s="142"/>
      <c r="WAV28" s="142"/>
      <c r="WAW28" s="142"/>
      <c r="WAX28" s="142"/>
      <c r="WAY28" s="142"/>
      <c r="WAZ28" s="142"/>
      <c r="WBA28" s="142"/>
      <c r="WBB28" s="142"/>
      <c r="WBC28" s="142"/>
      <c r="WBD28" s="142"/>
      <c r="WBE28" s="142"/>
      <c r="WBF28" s="142"/>
      <c r="WBG28" s="142"/>
      <c r="WBH28" s="142"/>
      <c r="WBI28" s="142"/>
      <c r="WBJ28" s="142"/>
      <c r="WBK28" s="142"/>
      <c r="WBL28" s="142"/>
      <c r="WBM28" s="142"/>
      <c r="WBN28" s="142"/>
      <c r="WBO28" s="142"/>
      <c r="WBP28" s="142"/>
      <c r="WBQ28" s="142"/>
      <c r="WBR28" s="142"/>
      <c r="WBS28" s="142"/>
      <c r="WBT28" s="142"/>
      <c r="WBU28" s="142"/>
      <c r="WBV28" s="142"/>
      <c r="WBW28" s="142"/>
      <c r="WBX28" s="142"/>
      <c r="WBY28" s="142"/>
      <c r="WBZ28" s="142"/>
      <c r="WCA28" s="142"/>
      <c r="WCB28" s="142"/>
      <c r="WCC28" s="142"/>
      <c r="WCD28" s="142"/>
      <c r="WCE28" s="142"/>
      <c r="WCF28" s="142"/>
      <c r="WCG28" s="142"/>
      <c r="WCH28" s="142"/>
      <c r="WCI28" s="142"/>
      <c r="WCJ28" s="142"/>
      <c r="WCK28" s="142"/>
      <c r="WCL28" s="142"/>
      <c r="WCM28" s="142"/>
      <c r="WCN28" s="142"/>
      <c r="WCO28" s="142"/>
      <c r="WCP28" s="142"/>
      <c r="WCQ28" s="142"/>
      <c r="WCR28" s="142"/>
      <c r="WCS28" s="142"/>
      <c r="WCT28" s="142"/>
      <c r="WCU28" s="142"/>
      <c r="WCV28" s="142"/>
      <c r="WCW28" s="142"/>
      <c r="WCX28" s="142"/>
      <c r="WCY28" s="142"/>
      <c r="WCZ28" s="142"/>
      <c r="WDA28" s="142"/>
      <c r="WDB28" s="142"/>
      <c r="WDC28" s="142"/>
      <c r="WDD28" s="142"/>
      <c r="WDE28" s="142"/>
      <c r="WDF28" s="142"/>
      <c r="WDG28" s="142"/>
      <c r="WDH28" s="142"/>
      <c r="WDI28" s="142"/>
      <c r="WDJ28" s="142"/>
      <c r="WDK28" s="142"/>
      <c r="WDL28" s="142"/>
      <c r="WDM28" s="142"/>
      <c r="WDN28" s="142"/>
      <c r="WDO28" s="142"/>
      <c r="WDP28" s="142"/>
      <c r="WDQ28" s="142"/>
      <c r="WDR28" s="142"/>
      <c r="WDS28" s="142"/>
      <c r="WDT28" s="142"/>
      <c r="WDU28" s="142"/>
      <c r="WDV28" s="142"/>
      <c r="WDW28" s="142"/>
      <c r="WDX28" s="142"/>
      <c r="WDY28" s="142"/>
      <c r="WDZ28" s="142"/>
      <c r="WEA28" s="142"/>
      <c r="WEB28" s="142"/>
      <c r="WEC28" s="142"/>
      <c r="WED28" s="142"/>
      <c r="WEE28" s="142"/>
      <c r="WEF28" s="142"/>
      <c r="WEG28" s="142"/>
      <c r="WEH28" s="142"/>
      <c r="WEI28" s="142"/>
      <c r="WEJ28" s="142"/>
      <c r="WEK28" s="142"/>
      <c r="WEL28" s="142"/>
      <c r="WEM28" s="142"/>
      <c r="WEN28" s="142"/>
      <c r="WEO28" s="142"/>
      <c r="WEP28" s="142"/>
      <c r="WEQ28" s="142"/>
      <c r="WER28" s="142"/>
      <c r="WES28" s="142"/>
      <c r="WET28" s="142"/>
      <c r="WEU28" s="142"/>
      <c r="WEV28" s="142"/>
      <c r="WEW28" s="142"/>
      <c r="WEX28" s="142"/>
      <c r="WEY28" s="142"/>
      <c r="WEZ28" s="142"/>
      <c r="WFA28" s="142"/>
      <c r="WFB28" s="142"/>
      <c r="WFC28" s="142"/>
      <c r="WFD28" s="142"/>
      <c r="WFE28" s="142"/>
      <c r="WFF28" s="142"/>
      <c r="WFG28" s="142"/>
      <c r="WFH28" s="142"/>
      <c r="WFI28" s="142"/>
      <c r="WFJ28" s="142"/>
      <c r="WFK28" s="142"/>
      <c r="WFL28" s="142"/>
      <c r="WFM28" s="142"/>
      <c r="WFN28" s="142"/>
      <c r="WFO28" s="142"/>
      <c r="WFP28" s="142"/>
      <c r="WFQ28" s="142"/>
      <c r="WFR28" s="142"/>
      <c r="WFS28" s="142"/>
      <c r="WFT28" s="142"/>
      <c r="WFU28" s="142"/>
      <c r="WFV28" s="142"/>
      <c r="WFW28" s="142"/>
      <c r="WFX28" s="142"/>
      <c r="WFY28" s="142"/>
      <c r="WFZ28" s="142"/>
      <c r="WGA28" s="142"/>
      <c r="WGB28" s="142"/>
      <c r="WGC28" s="142"/>
      <c r="WGD28" s="142"/>
      <c r="WGE28" s="142"/>
      <c r="WGF28" s="142"/>
      <c r="WGG28" s="142"/>
      <c r="WGH28" s="142"/>
      <c r="WGI28" s="142"/>
      <c r="WGJ28" s="142"/>
      <c r="WGK28" s="142"/>
      <c r="WGL28" s="142"/>
      <c r="WGM28" s="142"/>
      <c r="WGN28" s="142"/>
      <c r="WGO28" s="142"/>
      <c r="WGP28" s="142"/>
      <c r="WGQ28" s="142"/>
      <c r="WGR28" s="142"/>
      <c r="WGS28" s="142"/>
      <c r="WGT28" s="142"/>
      <c r="WGU28" s="142"/>
      <c r="WGV28" s="142"/>
      <c r="WGW28" s="142"/>
      <c r="WGX28" s="142"/>
      <c r="WGY28" s="142"/>
      <c r="WGZ28" s="142"/>
      <c r="WHA28" s="142"/>
      <c r="WHB28" s="142"/>
      <c r="WHC28" s="142"/>
      <c r="WHD28" s="142"/>
      <c r="WHE28" s="142"/>
      <c r="WHF28" s="142"/>
      <c r="WHG28" s="142"/>
      <c r="WHH28" s="142"/>
      <c r="WHI28" s="142"/>
      <c r="WHJ28" s="142"/>
      <c r="WHK28" s="142"/>
      <c r="WHL28" s="142"/>
      <c r="WHM28" s="142"/>
      <c r="WHN28" s="142"/>
      <c r="WHO28" s="142"/>
      <c r="WHP28" s="142"/>
      <c r="WHQ28" s="142"/>
      <c r="WHR28" s="142"/>
      <c r="WHS28" s="142"/>
      <c r="WHT28" s="142"/>
      <c r="WHU28" s="142"/>
      <c r="WHV28" s="142"/>
      <c r="WHW28" s="142"/>
      <c r="WHX28" s="142"/>
      <c r="WHY28" s="142"/>
      <c r="WHZ28" s="142"/>
      <c r="WIA28" s="142"/>
      <c r="WIB28" s="142"/>
      <c r="WIC28" s="142"/>
      <c r="WID28" s="142"/>
      <c r="WIE28" s="142"/>
      <c r="WIF28" s="142"/>
      <c r="WIG28" s="142"/>
      <c r="WIH28" s="142"/>
      <c r="WII28" s="142"/>
      <c r="WIJ28" s="142"/>
      <c r="WIK28" s="142"/>
      <c r="WIL28" s="142"/>
      <c r="WIM28" s="142"/>
      <c r="WIN28" s="142"/>
      <c r="WIO28" s="142"/>
      <c r="WIP28" s="142"/>
      <c r="WIQ28" s="142"/>
      <c r="WIR28" s="142"/>
      <c r="WIS28" s="142"/>
      <c r="WIT28" s="142"/>
      <c r="WIU28" s="142"/>
      <c r="WIV28" s="142"/>
      <c r="WIW28" s="142"/>
      <c r="WIX28" s="142"/>
      <c r="WIY28" s="142"/>
      <c r="WIZ28" s="142"/>
      <c r="WJA28" s="142"/>
      <c r="WJB28" s="142"/>
      <c r="WJC28" s="142"/>
      <c r="WJD28" s="142"/>
      <c r="WJE28" s="142"/>
      <c r="WJF28" s="142"/>
      <c r="WJG28" s="142"/>
      <c r="WJH28" s="142"/>
      <c r="WJI28" s="142"/>
      <c r="WJJ28" s="142"/>
      <c r="WJK28" s="142"/>
      <c r="WJL28" s="142"/>
      <c r="WJM28" s="142"/>
      <c r="WJN28" s="142"/>
      <c r="WJO28" s="142"/>
      <c r="WJP28" s="142"/>
      <c r="WJQ28" s="142"/>
      <c r="WJR28" s="142"/>
      <c r="WJS28" s="142"/>
      <c r="WJT28" s="142"/>
      <c r="WJU28" s="142"/>
      <c r="WJV28" s="142"/>
      <c r="WJW28" s="142"/>
      <c r="WJX28" s="142"/>
      <c r="WJY28" s="142"/>
      <c r="WJZ28" s="142"/>
      <c r="WKA28" s="142"/>
      <c r="WKB28" s="142"/>
      <c r="WKC28" s="142"/>
      <c r="WKD28" s="142"/>
      <c r="WKE28" s="142"/>
      <c r="WKF28" s="142"/>
      <c r="WKG28" s="142"/>
      <c r="WKH28" s="142"/>
      <c r="WKI28" s="142"/>
      <c r="WKJ28" s="142"/>
      <c r="WKK28" s="142"/>
      <c r="WKL28" s="142"/>
      <c r="WKM28" s="142"/>
      <c r="WKN28" s="142"/>
      <c r="WKO28" s="142"/>
      <c r="WKP28" s="142"/>
      <c r="WKQ28" s="142"/>
      <c r="WKR28" s="142"/>
      <c r="WKS28" s="142"/>
      <c r="WKT28" s="142"/>
      <c r="WKU28" s="142"/>
      <c r="WKV28" s="142"/>
      <c r="WKW28" s="142"/>
      <c r="WKX28" s="142"/>
      <c r="WKY28" s="142"/>
      <c r="WKZ28" s="142"/>
      <c r="WLA28" s="142"/>
      <c r="WLB28" s="142"/>
      <c r="WLC28" s="142"/>
      <c r="WLD28" s="142"/>
      <c r="WLE28" s="142"/>
      <c r="WLF28" s="142"/>
      <c r="WLG28" s="142"/>
      <c r="WLH28" s="142"/>
      <c r="WLI28" s="142"/>
      <c r="WLJ28" s="142"/>
      <c r="WLK28" s="142"/>
      <c r="WLL28" s="142"/>
      <c r="WLM28" s="142"/>
      <c r="WLN28" s="142"/>
      <c r="WLO28" s="142"/>
      <c r="WLP28" s="142"/>
      <c r="WLQ28" s="142"/>
      <c r="WLR28" s="142"/>
      <c r="WLS28" s="142"/>
      <c r="WLT28" s="142"/>
      <c r="WLU28" s="142"/>
      <c r="WLV28" s="142"/>
      <c r="WLW28" s="142"/>
      <c r="WLX28" s="142"/>
      <c r="WLY28" s="142"/>
      <c r="WLZ28" s="142"/>
      <c r="WMA28" s="142"/>
      <c r="WMB28" s="142"/>
      <c r="WMC28" s="142"/>
      <c r="WMD28" s="142"/>
      <c r="WME28" s="142"/>
      <c r="WMF28" s="142"/>
      <c r="WMG28" s="142"/>
      <c r="WMH28" s="142"/>
      <c r="WMI28" s="142"/>
      <c r="WMJ28" s="142"/>
      <c r="WMK28" s="142"/>
      <c r="WML28" s="142"/>
      <c r="WMM28" s="142"/>
      <c r="WMN28" s="142"/>
      <c r="WMO28" s="142"/>
      <c r="WMP28" s="142"/>
      <c r="WMQ28" s="142"/>
      <c r="WMR28" s="142"/>
      <c r="WMS28" s="142"/>
      <c r="WMT28" s="142"/>
      <c r="WMU28" s="142"/>
      <c r="WMV28" s="142"/>
      <c r="WMW28" s="142"/>
      <c r="WMX28" s="142"/>
      <c r="WMY28" s="142"/>
      <c r="WMZ28" s="142"/>
      <c r="WNA28" s="142"/>
      <c r="WNB28" s="142"/>
      <c r="WNC28" s="142"/>
      <c r="WND28" s="142"/>
      <c r="WNE28" s="142"/>
      <c r="WNF28" s="142"/>
      <c r="WNG28" s="142"/>
      <c r="WNH28" s="142"/>
      <c r="WNI28" s="142"/>
      <c r="WNJ28" s="142"/>
      <c r="WNK28" s="142"/>
      <c r="WNL28" s="142"/>
      <c r="WNM28" s="142"/>
      <c r="WNN28" s="142"/>
      <c r="WNO28" s="142"/>
      <c r="WNP28" s="142"/>
      <c r="WNQ28" s="142"/>
      <c r="WNR28" s="142"/>
      <c r="WNS28" s="142"/>
      <c r="WNT28" s="142"/>
      <c r="WNU28" s="142"/>
      <c r="WNV28" s="142"/>
      <c r="WNW28" s="142"/>
      <c r="WNX28" s="142"/>
      <c r="WNY28" s="142"/>
      <c r="WNZ28" s="142"/>
      <c r="WOA28" s="142"/>
      <c r="WOB28" s="142"/>
      <c r="WOC28" s="142"/>
      <c r="WOD28" s="142"/>
      <c r="WOE28" s="142"/>
      <c r="WOF28" s="142"/>
      <c r="WOG28" s="142"/>
      <c r="WOH28" s="142"/>
      <c r="WOI28" s="142"/>
      <c r="WOJ28" s="142"/>
      <c r="WOK28" s="142"/>
      <c r="WOL28" s="142"/>
      <c r="WOM28" s="142"/>
      <c r="WON28" s="142"/>
      <c r="WOO28" s="142"/>
      <c r="WOP28" s="142"/>
      <c r="WOQ28" s="142"/>
      <c r="WOR28" s="142"/>
      <c r="WOS28" s="142"/>
      <c r="WOT28" s="142"/>
      <c r="WOU28" s="142"/>
      <c r="WOV28" s="142"/>
      <c r="WOW28" s="142"/>
      <c r="WOX28" s="142"/>
      <c r="WOY28" s="142"/>
      <c r="WOZ28" s="142"/>
      <c r="WPA28" s="142"/>
      <c r="WPB28" s="142"/>
      <c r="WPC28" s="142"/>
      <c r="WPD28" s="142"/>
      <c r="WPE28" s="142"/>
      <c r="WPF28" s="142"/>
      <c r="WPG28" s="142"/>
      <c r="WPH28" s="142"/>
      <c r="WPI28" s="142"/>
      <c r="WPJ28" s="142"/>
      <c r="WPK28" s="142"/>
      <c r="WPL28" s="142"/>
      <c r="WPM28" s="142"/>
      <c r="WPN28" s="142"/>
      <c r="WPO28" s="142"/>
      <c r="WPP28" s="142"/>
      <c r="WPQ28" s="142"/>
      <c r="WPR28" s="142"/>
      <c r="WPS28" s="142"/>
      <c r="WPT28" s="142"/>
      <c r="WPU28" s="142"/>
      <c r="WPV28" s="142"/>
      <c r="WPW28" s="142"/>
      <c r="WPX28" s="142"/>
      <c r="WPY28" s="142"/>
      <c r="WPZ28" s="142"/>
      <c r="WQA28" s="142"/>
      <c r="WQB28" s="142"/>
      <c r="WQC28" s="142"/>
      <c r="WQD28" s="142"/>
      <c r="WQE28" s="142"/>
      <c r="WQF28" s="142"/>
      <c r="WQG28" s="142"/>
      <c r="WQH28" s="142"/>
      <c r="WQI28" s="142"/>
      <c r="WQJ28" s="142"/>
      <c r="WQK28" s="142"/>
      <c r="WQL28" s="142"/>
      <c r="WQM28" s="142"/>
      <c r="WQN28" s="142"/>
      <c r="WQO28" s="142"/>
      <c r="WQP28" s="142"/>
      <c r="WQQ28" s="142"/>
      <c r="WQR28" s="142"/>
      <c r="WQS28" s="142"/>
      <c r="WQT28" s="142"/>
      <c r="WQU28" s="142"/>
      <c r="WQV28" s="142"/>
      <c r="WQW28" s="142"/>
      <c r="WQX28" s="142"/>
      <c r="WQY28" s="142"/>
      <c r="WQZ28" s="142"/>
      <c r="WRA28" s="142"/>
      <c r="WRB28" s="142"/>
      <c r="WRC28" s="142"/>
      <c r="WRD28" s="142"/>
      <c r="WRE28" s="142"/>
      <c r="WRF28" s="142"/>
      <c r="WRG28" s="142"/>
      <c r="WRH28" s="142"/>
      <c r="WRI28" s="142"/>
      <c r="WRJ28" s="142"/>
      <c r="WRK28" s="142"/>
      <c r="WRL28" s="142"/>
      <c r="WRM28" s="142"/>
      <c r="WRN28" s="142"/>
      <c r="WRO28" s="142"/>
      <c r="WRP28" s="142"/>
      <c r="WRQ28" s="142"/>
      <c r="WRR28" s="142"/>
      <c r="WRS28" s="142"/>
      <c r="WRT28" s="142"/>
      <c r="WRU28" s="142"/>
      <c r="WRV28" s="142"/>
      <c r="WRW28" s="142"/>
      <c r="WRX28" s="142"/>
      <c r="WRY28" s="142"/>
      <c r="WRZ28" s="142"/>
      <c r="WSA28" s="142"/>
      <c r="WSB28" s="142"/>
      <c r="WSC28" s="142"/>
      <c r="WSD28" s="142"/>
      <c r="WSE28" s="142"/>
      <c r="WSF28" s="142"/>
      <c r="WSG28" s="142"/>
      <c r="WSH28" s="142"/>
      <c r="WSI28" s="142"/>
      <c r="WSJ28" s="142"/>
      <c r="WSK28" s="142"/>
      <c r="WSL28" s="142"/>
      <c r="WSM28" s="142"/>
      <c r="WSN28" s="142"/>
      <c r="WSO28" s="142"/>
      <c r="WSP28" s="142"/>
      <c r="WSQ28" s="142"/>
      <c r="WSR28" s="142"/>
      <c r="WSS28" s="142"/>
      <c r="WST28" s="142"/>
      <c r="WSU28" s="142"/>
      <c r="WSV28" s="142"/>
      <c r="WSW28" s="142"/>
      <c r="WSX28" s="142"/>
      <c r="WSY28" s="142"/>
      <c r="WSZ28" s="142"/>
      <c r="WTA28" s="142"/>
      <c r="WTB28" s="142"/>
      <c r="WTC28" s="142"/>
      <c r="WTD28" s="142"/>
      <c r="WTE28" s="142"/>
      <c r="WTF28" s="142"/>
      <c r="WTG28" s="142"/>
      <c r="WTH28" s="142"/>
      <c r="WTI28" s="142"/>
      <c r="WTJ28" s="142"/>
      <c r="WTK28" s="142"/>
      <c r="WTL28" s="142"/>
      <c r="WTM28" s="142"/>
      <c r="WTN28" s="142"/>
      <c r="WTO28" s="142"/>
      <c r="WTP28" s="142"/>
      <c r="WTQ28" s="142"/>
      <c r="WTR28" s="142"/>
      <c r="WTS28" s="142"/>
      <c r="WTT28" s="142"/>
      <c r="WTU28" s="142"/>
      <c r="WTV28" s="142"/>
      <c r="WTW28" s="142"/>
      <c r="WTX28" s="142"/>
      <c r="WTY28" s="142"/>
      <c r="WTZ28" s="142"/>
      <c r="WUA28" s="142"/>
      <c r="WUB28" s="142"/>
      <c r="WUC28" s="142"/>
      <c r="WUD28" s="142"/>
      <c r="WUE28" s="142"/>
      <c r="WUF28" s="142"/>
      <c r="WUG28" s="142"/>
      <c r="WUH28" s="142"/>
      <c r="WUI28" s="142"/>
      <c r="WUJ28" s="142"/>
      <c r="WUK28" s="142"/>
      <c r="WUL28" s="142"/>
      <c r="WUM28" s="142"/>
      <c r="WUN28" s="142"/>
      <c r="WUO28" s="142"/>
      <c r="WUP28" s="142"/>
      <c r="WUQ28" s="142"/>
      <c r="WUR28" s="142"/>
      <c r="WUS28" s="142"/>
      <c r="WUT28" s="142"/>
      <c r="WUU28" s="142"/>
      <c r="WUV28" s="142"/>
      <c r="WUW28" s="142"/>
      <c r="WUX28" s="142"/>
      <c r="WUY28" s="142"/>
      <c r="WUZ28" s="142"/>
      <c r="WVA28" s="142"/>
      <c r="WVB28" s="142"/>
      <c r="WVC28" s="142"/>
      <c r="WVD28" s="142"/>
      <c r="WVE28" s="142"/>
      <c r="WVF28" s="142"/>
      <c r="WVG28" s="142"/>
      <c r="WVH28" s="142"/>
      <c r="WVI28" s="142"/>
      <c r="WVJ28" s="142"/>
      <c r="WVK28" s="142"/>
      <c r="WVL28" s="142"/>
      <c r="WVM28" s="142"/>
      <c r="WVN28" s="142"/>
      <c r="WVO28" s="142"/>
      <c r="WVP28" s="142"/>
      <c r="WVQ28" s="142"/>
      <c r="WVR28" s="142"/>
      <c r="WVS28" s="142"/>
      <c r="WVT28" s="142"/>
      <c r="WVU28" s="142"/>
      <c r="WVV28" s="142"/>
      <c r="WVW28" s="142"/>
      <c r="WVX28" s="142"/>
      <c r="WVY28" s="142"/>
      <c r="WVZ28" s="142"/>
      <c r="WWA28" s="142"/>
      <c r="WWB28" s="142"/>
      <c r="WWC28" s="142"/>
      <c r="WWD28" s="142"/>
      <c r="WWE28" s="142"/>
      <c r="WWF28" s="142"/>
      <c r="WWG28" s="142"/>
      <c r="WWH28" s="142"/>
      <c r="WWI28" s="142"/>
      <c r="WWJ28" s="142"/>
      <c r="WWK28" s="142"/>
      <c r="WWL28" s="142"/>
      <c r="WWM28" s="142"/>
      <c r="WWN28" s="142"/>
      <c r="WWO28" s="142"/>
      <c r="WWP28" s="142"/>
      <c r="WWQ28" s="142"/>
      <c r="WWR28" s="142"/>
      <c r="WWS28" s="142"/>
      <c r="WWT28" s="142"/>
      <c r="WWU28" s="142"/>
      <c r="WWV28" s="142"/>
      <c r="WWW28" s="142"/>
      <c r="WWX28" s="142"/>
      <c r="WWY28" s="142"/>
      <c r="WWZ28" s="142"/>
      <c r="WXA28" s="142"/>
      <c r="WXB28" s="142"/>
      <c r="WXC28" s="142"/>
      <c r="WXD28" s="142"/>
      <c r="WXE28" s="142"/>
      <c r="WXF28" s="142"/>
      <c r="WXG28" s="142"/>
      <c r="WXH28" s="142"/>
      <c r="WXI28" s="142"/>
      <c r="WXJ28" s="142"/>
      <c r="WXK28" s="142"/>
      <c r="WXL28" s="142"/>
      <c r="WXM28" s="142"/>
      <c r="WXN28" s="142"/>
      <c r="WXO28" s="142"/>
      <c r="WXP28" s="142"/>
      <c r="WXQ28" s="142"/>
      <c r="WXR28" s="142"/>
      <c r="WXS28" s="142"/>
      <c r="WXT28" s="142"/>
      <c r="WXU28" s="142"/>
      <c r="WXV28" s="142"/>
      <c r="WXW28" s="142"/>
      <c r="WXX28" s="142"/>
      <c r="WXY28" s="142"/>
      <c r="WXZ28" s="142"/>
      <c r="WYA28" s="142"/>
      <c r="WYB28" s="142"/>
      <c r="WYC28" s="142"/>
      <c r="WYD28" s="142"/>
      <c r="WYE28" s="142"/>
      <c r="WYF28" s="142"/>
      <c r="WYG28" s="142"/>
      <c r="WYH28" s="142"/>
      <c r="WYI28" s="142"/>
      <c r="WYJ28" s="142"/>
      <c r="WYK28" s="142"/>
      <c r="WYL28" s="142"/>
      <c r="WYM28" s="142"/>
      <c r="WYN28" s="142"/>
      <c r="WYO28" s="142"/>
      <c r="WYP28" s="142"/>
      <c r="WYQ28" s="142"/>
      <c r="WYR28" s="142"/>
      <c r="WYS28" s="142"/>
      <c r="WYT28" s="142"/>
      <c r="WYU28" s="142"/>
      <c r="WYV28" s="142"/>
      <c r="WYW28" s="142"/>
      <c r="WYX28" s="142"/>
      <c r="WYY28" s="142"/>
      <c r="WYZ28" s="142"/>
      <c r="WZA28" s="142"/>
      <c r="WZB28" s="142"/>
      <c r="WZC28" s="142"/>
      <c r="WZD28" s="142"/>
      <c r="WZE28" s="142"/>
      <c r="WZF28" s="142"/>
      <c r="WZG28" s="142"/>
      <c r="WZH28" s="142"/>
      <c r="WZI28" s="142"/>
      <c r="WZJ28" s="142"/>
      <c r="WZK28" s="142"/>
      <c r="WZL28" s="142"/>
      <c r="WZM28" s="142"/>
      <c r="WZN28" s="142"/>
      <c r="WZO28" s="142"/>
      <c r="WZP28" s="142"/>
      <c r="WZQ28" s="142"/>
      <c r="WZR28" s="142"/>
      <c r="WZS28" s="142"/>
      <c r="WZT28" s="142"/>
      <c r="WZU28" s="142"/>
      <c r="WZV28" s="142"/>
      <c r="WZW28" s="142"/>
      <c r="WZX28" s="142"/>
      <c r="WZY28" s="142"/>
      <c r="WZZ28" s="142"/>
      <c r="XAA28" s="142"/>
      <c r="XAB28" s="142"/>
      <c r="XAC28" s="142"/>
      <c r="XAD28" s="142"/>
      <c r="XAE28" s="142"/>
      <c r="XAF28" s="142"/>
      <c r="XAG28" s="142"/>
      <c r="XAH28" s="142"/>
      <c r="XAI28" s="142"/>
      <c r="XAJ28" s="142"/>
      <c r="XAK28" s="142"/>
      <c r="XAL28" s="142"/>
      <c r="XAM28" s="142"/>
      <c r="XAN28" s="142"/>
      <c r="XAO28" s="142"/>
      <c r="XAP28" s="142"/>
      <c r="XAQ28" s="142"/>
      <c r="XAR28" s="142"/>
      <c r="XAS28" s="142"/>
      <c r="XAT28" s="142"/>
      <c r="XAU28" s="142"/>
      <c r="XAV28" s="142"/>
      <c r="XAW28" s="142"/>
      <c r="XAX28" s="142"/>
      <c r="XAY28" s="142"/>
      <c r="XAZ28" s="142"/>
      <c r="XBA28" s="142"/>
      <c r="XBB28" s="142"/>
      <c r="XBC28" s="142"/>
      <c r="XBD28" s="142"/>
      <c r="XBE28" s="142"/>
      <c r="XBF28" s="142"/>
      <c r="XBG28" s="142"/>
      <c r="XBH28" s="142"/>
      <c r="XBI28" s="142"/>
      <c r="XBJ28" s="142"/>
      <c r="XBK28" s="142"/>
      <c r="XBL28" s="142"/>
      <c r="XBM28" s="142"/>
      <c r="XBN28" s="142"/>
      <c r="XBO28" s="142"/>
      <c r="XBP28" s="142"/>
      <c r="XBQ28" s="142"/>
      <c r="XBR28" s="142"/>
      <c r="XBS28" s="142"/>
      <c r="XBT28" s="142"/>
      <c r="XBU28" s="142"/>
      <c r="XBV28" s="142"/>
      <c r="XBW28" s="142"/>
      <c r="XBX28" s="142"/>
      <c r="XBY28" s="142"/>
      <c r="XBZ28" s="142"/>
      <c r="XCA28" s="142"/>
      <c r="XCB28" s="142"/>
      <c r="XCC28" s="142"/>
      <c r="XCD28" s="142"/>
      <c r="XCE28" s="142"/>
      <c r="XCF28" s="142"/>
      <c r="XCG28" s="142"/>
      <c r="XCH28" s="142"/>
      <c r="XCI28" s="142"/>
      <c r="XCJ28" s="142"/>
      <c r="XCK28" s="142"/>
      <c r="XCL28" s="142"/>
      <c r="XCM28" s="142"/>
      <c r="XCN28" s="142"/>
      <c r="XCO28" s="142"/>
      <c r="XCP28" s="142"/>
      <c r="XCQ28" s="142"/>
      <c r="XCR28" s="142"/>
      <c r="XCS28" s="142"/>
      <c r="XCT28" s="142"/>
      <c r="XCU28" s="142"/>
      <c r="XCV28" s="142"/>
      <c r="XCW28" s="142"/>
      <c r="XCX28" s="142"/>
      <c r="XCY28" s="142"/>
      <c r="XCZ28" s="142"/>
      <c r="XDA28" s="142"/>
      <c r="XDB28" s="142"/>
      <c r="XDC28" s="142"/>
      <c r="XDD28" s="142"/>
      <c r="XDE28" s="142"/>
      <c r="XDF28" s="142"/>
      <c r="XDG28" s="142"/>
      <c r="XDH28" s="142"/>
      <c r="XDI28" s="142"/>
      <c r="XDJ28" s="142"/>
      <c r="XDK28" s="142"/>
      <c r="XDL28" s="142"/>
      <c r="XDM28" s="142"/>
      <c r="XDN28" s="142"/>
      <c r="XDO28" s="142"/>
      <c r="XDP28" s="142"/>
      <c r="XDQ28" s="142"/>
      <c r="XDR28" s="142"/>
      <c r="XDS28" s="142"/>
      <c r="XDT28" s="142"/>
      <c r="XDU28" s="142"/>
      <c r="XDV28" s="142"/>
      <c r="XDW28" s="142"/>
      <c r="XDX28" s="142"/>
      <c r="XDY28" s="142"/>
      <c r="XDZ28" s="142"/>
      <c r="XEA28" s="142"/>
      <c r="XEB28" s="142"/>
      <c r="XEC28" s="142"/>
      <c r="XED28" s="142"/>
      <c r="XEE28" s="142"/>
      <c r="XEF28" s="142"/>
      <c r="XEG28" s="142"/>
      <c r="XEH28" s="142"/>
      <c r="XEI28" s="142"/>
      <c r="XEJ28" s="142"/>
      <c r="XEK28" s="142"/>
      <c r="XEL28" s="142"/>
      <c r="XEM28" s="142"/>
      <c r="XEN28" s="142"/>
      <c r="XEO28" s="142"/>
      <c r="XEP28" s="142"/>
      <c r="XEQ28" s="142"/>
      <c r="XER28" s="142"/>
      <c r="XES28" s="142"/>
      <c r="XET28" s="142"/>
      <c r="XEU28" s="142"/>
      <c r="XEV28" s="142"/>
      <c r="XEW28" s="142"/>
      <c r="XEX28" s="142"/>
      <c r="XEY28" s="142"/>
      <c r="XEZ28" s="142"/>
      <c r="XFA28" s="142"/>
      <c r="XFB28" s="142"/>
      <c r="XFC28" s="142"/>
      <c r="XFD28" s="142"/>
    </row>
    <row r="29" spans="1:16384" s="160" customFormat="1" ht="15.6">
      <c r="A29" s="161">
        <v>27</v>
      </c>
      <c r="B29" s="162" t="s">
        <v>3290</v>
      </c>
      <c r="C29" s="162" t="s">
        <v>3291</v>
      </c>
      <c r="D29" s="163" t="s">
        <v>3292</v>
      </c>
      <c r="E29" s="162" t="s">
        <v>2980</v>
      </c>
      <c r="F29" s="162" t="s">
        <v>163</v>
      </c>
      <c r="G29" s="162" t="s">
        <v>43</v>
      </c>
      <c r="H29" s="164" t="s">
        <v>3008</v>
      </c>
      <c r="I29" s="162" t="s">
        <v>3169</v>
      </c>
      <c r="J29" s="165"/>
      <c r="K29" s="162" t="s">
        <v>115</v>
      </c>
      <c r="L29" s="162" t="s">
        <v>3173</v>
      </c>
      <c r="M29" s="162" t="s">
        <v>3009</v>
      </c>
      <c r="N29" s="166">
        <v>4000</v>
      </c>
      <c r="O29" s="166">
        <v>3500</v>
      </c>
      <c r="P29" s="167" t="s">
        <v>3196</v>
      </c>
      <c r="Q29" s="167" t="s">
        <v>3196</v>
      </c>
      <c r="R29" s="163" t="s">
        <v>3284</v>
      </c>
      <c r="S29" s="163" t="s">
        <v>3285</v>
      </c>
      <c r="T29" s="149"/>
      <c r="U29" s="142"/>
      <c r="V29" s="142"/>
      <c r="W29" s="142"/>
      <c r="X29" s="142"/>
      <c r="Y29" s="142"/>
      <c r="Z29" s="142"/>
      <c r="AA29" s="142"/>
      <c r="AB29" s="142"/>
      <c r="AC29" s="142"/>
      <c r="AD29" s="142"/>
      <c r="AE29" s="142"/>
      <c r="AF29" s="142"/>
      <c r="AG29" s="142"/>
      <c r="AH29" s="142"/>
      <c r="AI29" s="142"/>
      <c r="AJ29" s="142"/>
      <c r="AK29" s="142"/>
      <c r="AL29" s="142"/>
      <c r="AM29" s="142"/>
      <c r="AN29" s="142"/>
      <c r="AO29" s="142"/>
      <c r="AP29" s="142"/>
      <c r="AQ29" s="142"/>
      <c r="AR29" s="142"/>
      <c r="AS29" s="142"/>
      <c r="AT29" s="142"/>
      <c r="AU29" s="142"/>
      <c r="AV29" s="142"/>
      <c r="AW29" s="142"/>
      <c r="AX29" s="142"/>
      <c r="AY29" s="142"/>
      <c r="AZ29" s="142"/>
      <c r="BA29" s="142"/>
      <c r="BB29" s="142"/>
      <c r="BC29" s="142"/>
      <c r="BD29" s="142"/>
      <c r="BE29" s="142"/>
      <c r="BF29" s="142"/>
      <c r="BG29" s="142"/>
      <c r="BH29" s="142"/>
      <c r="BI29" s="142"/>
      <c r="BJ29" s="142"/>
      <c r="BK29" s="142"/>
      <c r="BL29" s="142"/>
      <c r="BM29" s="142"/>
      <c r="BN29" s="142"/>
      <c r="BO29" s="142"/>
      <c r="BP29" s="142"/>
      <c r="BQ29" s="142"/>
      <c r="BR29" s="142"/>
      <c r="BS29" s="142"/>
      <c r="BT29" s="142"/>
      <c r="BU29" s="142"/>
      <c r="BV29" s="142"/>
      <c r="BW29" s="142"/>
      <c r="BX29" s="142"/>
      <c r="BY29" s="142"/>
      <c r="BZ29" s="142"/>
      <c r="CA29" s="142"/>
      <c r="CB29" s="142"/>
      <c r="CC29" s="142"/>
      <c r="CD29" s="142"/>
      <c r="CE29" s="142"/>
      <c r="CF29" s="142"/>
      <c r="CG29" s="142"/>
      <c r="CH29" s="142"/>
      <c r="CI29" s="142"/>
      <c r="CJ29" s="142"/>
      <c r="CK29" s="142"/>
      <c r="CL29" s="142"/>
      <c r="CM29" s="142"/>
      <c r="CN29" s="142"/>
      <c r="CO29" s="142"/>
      <c r="CP29" s="142"/>
      <c r="CQ29" s="142"/>
      <c r="CR29" s="142"/>
      <c r="CS29" s="142"/>
      <c r="CT29" s="142"/>
      <c r="CU29" s="142"/>
      <c r="CV29" s="142"/>
      <c r="CW29" s="142"/>
      <c r="CX29" s="142"/>
      <c r="CY29" s="142"/>
      <c r="CZ29" s="142"/>
      <c r="DA29" s="142"/>
      <c r="DB29" s="142"/>
      <c r="DC29" s="142"/>
      <c r="DD29" s="142"/>
      <c r="DE29" s="142"/>
      <c r="DF29" s="142"/>
      <c r="DG29" s="142"/>
      <c r="DH29" s="142"/>
      <c r="DI29" s="142"/>
      <c r="DJ29" s="142"/>
      <c r="DK29" s="142"/>
      <c r="DL29" s="142"/>
      <c r="DM29" s="142"/>
      <c r="DN29" s="142"/>
      <c r="DO29" s="142"/>
      <c r="DP29" s="142"/>
      <c r="DQ29" s="142"/>
      <c r="DR29" s="142"/>
      <c r="DS29" s="142"/>
      <c r="DT29" s="142"/>
      <c r="DU29" s="142"/>
      <c r="DV29" s="142"/>
      <c r="DW29" s="142"/>
      <c r="DX29" s="142"/>
      <c r="DY29" s="142"/>
      <c r="DZ29" s="142"/>
      <c r="EA29" s="142"/>
      <c r="EB29" s="142"/>
      <c r="EC29" s="142"/>
      <c r="ED29" s="142"/>
      <c r="EE29" s="142"/>
      <c r="EF29" s="142"/>
      <c r="EG29" s="142"/>
      <c r="EH29" s="142"/>
      <c r="EI29" s="142"/>
      <c r="EJ29" s="142"/>
      <c r="EK29" s="142"/>
      <c r="EL29" s="142"/>
      <c r="EM29" s="142"/>
      <c r="EN29" s="142"/>
      <c r="EO29" s="142"/>
      <c r="EP29" s="142"/>
      <c r="EQ29" s="142"/>
      <c r="ER29" s="142"/>
      <c r="ES29" s="142"/>
      <c r="ET29" s="142"/>
      <c r="EU29" s="142"/>
      <c r="EV29" s="142"/>
      <c r="EW29" s="142"/>
      <c r="EX29" s="142"/>
      <c r="EY29" s="142"/>
      <c r="EZ29" s="142"/>
      <c r="FA29" s="142"/>
      <c r="FB29" s="142"/>
      <c r="FC29" s="142"/>
      <c r="FD29" s="142"/>
      <c r="FE29" s="142"/>
      <c r="FF29" s="142"/>
      <c r="FG29" s="142"/>
      <c r="FH29" s="142"/>
      <c r="FI29" s="142"/>
      <c r="FJ29" s="142"/>
      <c r="FK29" s="142"/>
      <c r="FL29" s="142"/>
      <c r="FM29" s="142"/>
      <c r="FN29" s="142"/>
      <c r="FO29" s="142"/>
      <c r="FP29" s="142"/>
      <c r="FQ29" s="142"/>
      <c r="FR29" s="142"/>
      <c r="FS29" s="142"/>
      <c r="FT29" s="142"/>
      <c r="FU29" s="142"/>
      <c r="FV29" s="142"/>
      <c r="FW29" s="142"/>
      <c r="FX29" s="142"/>
      <c r="FY29" s="142"/>
      <c r="FZ29" s="142"/>
      <c r="GA29" s="142"/>
      <c r="GB29" s="142"/>
      <c r="GC29" s="142"/>
      <c r="GD29" s="142"/>
      <c r="GE29" s="142"/>
      <c r="GF29" s="142"/>
      <c r="GG29" s="142"/>
      <c r="GH29" s="142"/>
      <c r="GI29" s="142"/>
      <c r="GJ29" s="142"/>
      <c r="GK29" s="142"/>
      <c r="GL29" s="142"/>
      <c r="GM29" s="142"/>
      <c r="GN29" s="142"/>
      <c r="GO29" s="142"/>
      <c r="GP29" s="142"/>
      <c r="GQ29" s="142"/>
      <c r="GR29" s="142"/>
      <c r="GS29" s="142"/>
      <c r="GT29" s="142"/>
      <c r="GU29" s="142"/>
      <c r="GV29" s="142"/>
      <c r="GW29" s="142"/>
      <c r="GX29" s="142"/>
      <c r="GY29" s="142"/>
      <c r="GZ29" s="142"/>
      <c r="HA29" s="142"/>
      <c r="HB29" s="142"/>
      <c r="HC29" s="142"/>
      <c r="HD29" s="142"/>
      <c r="HE29" s="142"/>
      <c r="HF29" s="142"/>
      <c r="HG29" s="142"/>
      <c r="HH29" s="142"/>
      <c r="HI29" s="142"/>
      <c r="HJ29" s="142"/>
      <c r="HK29" s="142"/>
      <c r="HL29" s="142"/>
      <c r="HM29" s="142"/>
      <c r="HN29" s="142"/>
      <c r="HO29" s="142"/>
      <c r="HP29" s="142"/>
      <c r="HQ29" s="142"/>
      <c r="HR29" s="142"/>
      <c r="HS29" s="142"/>
      <c r="HT29" s="142"/>
      <c r="HU29" s="142"/>
      <c r="HV29" s="142"/>
      <c r="HW29" s="142"/>
      <c r="HX29" s="142"/>
      <c r="HY29" s="142"/>
      <c r="HZ29" s="142"/>
      <c r="IA29" s="142"/>
      <c r="IB29" s="142"/>
      <c r="IC29" s="142"/>
      <c r="ID29" s="142"/>
      <c r="IE29" s="142"/>
      <c r="IF29" s="142"/>
      <c r="IG29" s="142"/>
      <c r="IH29" s="142"/>
      <c r="II29" s="142"/>
      <c r="IJ29" s="142"/>
      <c r="IK29" s="142"/>
      <c r="IL29" s="142"/>
      <c r="IM29" s="142"/>
      <c r="IN29" s="142"/>
      <c r="IO29" s="142"/>
      <c r="IP29" s="142"/>
      <c r="IQ29" s="142"/>
      <c r="IR29" s="142"/>
      <c r="IS29" s="142"/>
      <c r="IT29" s="142"/>
      <c r="IU29" s="142"/>
      <c r="IV29" s="142"/>
      <c r="IW29" s="142"/>
      <c r="IX29" s="142"/>
      <c r="IY29" s="142"/>
      <c r="IZ29" s="142"/>
      <c r="JA29" s="142"/>
      <c r="JB29" s="142"/>
      <c r="JC29" s="142"/>
      <c r="JD29" s="142"/>
      <c r="JE29" s="142"/>
      <c r="JF29" s="142"/>
      <c r="JG29" s="142"/>
      <c r="JH29" s="142"/>
      <c r="JI29" s="142"/>
      <c r="JJ29" s="142"/>
      <c r="JK29" s="142"/>
      <c r="JL29" s="142"/>
      <c r="JM29" s="142"/>
      <c r="JN29" s="142"/>
      <c r="JO29" s="142"/>
      <c r="JP29" s="142"/>
      <c r="JQ29" s="142"/>
      <c r="JR29" s="142"/>
      <c r="JS29" s="142"/>
      <c r="JT29" s="142"/>
      <c r="JU29" s="142"/>
      <c r="JV29" s="142"/>
      <c r="JW29" s="142"/>
      <c r="JX29" s="142"/>
      <c r="JY29" s="142"/>
      <c r="JZ29" s="142"/>
      <c r="KA29" s="142"/>
      <c r="KB29" s="142"/>
      <c r="KC29" s="142"/>
      <c r="KD29" s="142"/>
      <c r="KE29" s="142"/>
      <c r="KF29" s="142"/>
      <c r="KG29" s="142"/>
      <c r="KH29" s="142"/>
      <c r="KI29" s="142"/>
      <c r="KJ29" s="142"/>
      <c r="KK29" s="142"/>
      <c r="KL29" s="142"/>
      <c r="KM29" s="142"/>
      <c r="KN29" s="142"/>
      <c r="KO29" s="142"/>
      <c r="KP29" s="142"/>
      <c r="KQ29" s="142"/>
      <c r="KR29" s="142"/>
      <c r="KS29" s="142"/>
      <c r="KT29" s="142"/>
      <c r="KU29" s="142"/>
      <c r="KV29" s="142"/>
      <c r="KW29" s="142"/>
      <c r="KX29" s="142"/>
      <c r="KY29" s="142"/>
      <c r="KZ29" s="142"/>
      <c r="LA29" s="142"/>
      <c r="LB29" s="142"/>
      <c r="LC29" s="142"/>
      <c r="LD29" s="142"/>
      <c r="LE29" s="142"/>
      <c r="LF29" s="142"/>
      <c r="LG29" s="142"/>
      <c r="LH29" s="142"/>
      <c r="LI29" s="142"/>
      <c r="LJ29" s="142"/>
      <c r="LK29" s="142"/>
      <c r="LL29" s="142"/>
      <c r="LM29" s="142"/>
      <c r="LN29" s="142"/>
      <c r="LO29" s="142"/>
      <c r="LP29" s="142"/>
      <c r="LQ29" s="142"/>
      <c r="LR29" s="142"/>
      <c r="LS29" s="142"/>
      <c r="LT29" s="142"/>
      <c r="LU29" s="142"/>
      <c r="LV29" s="142"/>
      <c r="LW29" s="142"/>
      <c r="LX29" s="142"/>
      <c r="LY29" s="142"/>
      <c r="LZ29" s="142"/>
      <c r="MA29" s="142"/>
      <c r="MB29" s="142"/>
      <c r="MC29" s="142"/>
      <c r="MD29" s="142"/>
      <c r="ME29" s="142"/>
      <c r="MF29" s="142"/>
      <c r="MG29" s="142"/>
      <c r="MH29" s="142"/>
      <c r="MI29" s="142"/>
      <c r="MJ29" s="142"/>
      <c r="MK29" s="142"/>
      <c r="ML29" s="142"/>
      <c r="MM29" s="142"/>
      <c r="MN29" s="142"/>
      <c r="MO29" s="142"/>
      <c r="MP29" s="142"/>
      <c r="MQ29" s="142"/>
      <c r="MR29" s="142"/>
      <c r="MS29" s="142"/>
      <c r="MT29" s="142"/>
      <c r="MU29" s="142"/>
      <c r="MV29" s="142"/>
      <c r="MW29" s="142"/>
      <c r="MX29" s="142"/>
      <c r="MY29" s="142"/>
      <c r="MZ29" s="142"/>
      <c r="NA29" s="142"/>
      <c r="NB29" s="142"/>
      <c r="NC29" s="142"/>
      <c r="ND29" s="142"/>
      <c r="NE29" s="142"/>
      <c r="NF29" s="142"/>
      <c r="NG29" s="142"/>
      <c r="NH29" s="142"/>
      <c r="NI29" s="142"/>
      <c r="NJ29" s="142"/>
      <c r="NK29" s="142"/>
      <c r="NL29" s="142"/>
      <c r="NM29" s="142"/>
      <c r="NN29" s="142"/>
      <c r="NO29" s="142"/>
      <c r="NP29" s="142"/>
      <c r="NQ29" s="142"/>
      <c r="NR29" s="142"/>
      <c r="NS29" s="142"/>
      <c r="NT29" s="142"/>
      <c r="NU29" s="142"/>
      <c r="NV29" s="142"/>
      <c r="NW29" s="142"/>
      <c r="NX29" s="142"/>
      <c r="NY29" s="142"/>
      <c r="NZ29" s="142"/>
      <c r="OA29" s="142"/>
      <c r="OB29" s="142"/>
      <c r="OC29" s="142"/>
      <c r="OD29" s="142"/>
      <c r="OE29" s="142"/>
      <c r="OF29" s="142"/>
      <c r="OG29" s="142"/>
      <c r="OH29" s="142"/>
      <c r="OI29" s="142"/>
      <c r="OJ29" s="142"/>
      <c r="OK29" s="142"/>
      <c r="OL29" s="142"/>
      <c r="OM29" s="142"/>
      <c r="ON29" s="142"/>
      <c r="OO29" s="142"/>
      <c r="OP29" s="142"/>
      <c r="OQ29" s="142"/>
      <c r="OR29" s="142"/>
      <c r="OS29" s="142"/>
      <c r="OT29" s="142"/>
      <c r="OU29" s="142"/>
      <c r="OV29" s="142"/>
      <c r="OW29" s="142"/>
      <c r="OX29" s="142"/>
      <c r="OY29" s="142"/>
      <c r="OZ29" s="142"/>
      <c r="PA29" s="142"/>
      <c r="PB29" s="142"/>
      <c r="PC29" s="142"/>
      <c r="PD29" s="142"/>
      <c r="PE29" s="142"/>
      <c r="PF29" s="142"/>
      <c r="PG29" s="142"/>
      <c r="PH29" s="142"/>
      <c r="PI29" s="142"/>
      <c r="PJ29" s="142"/>
      <c r="PK29" s="142"/>
      <c r="PL29" s="142"/>
      <c r="PM29" s="142"/>
      <c r="PN29" s="142"/>
      <c r="PO29" s="142"/>
      <c r="PP29" s="142"/>
      <c r="PQ29" s="142"/>
      <c r="PR29" s="142"/>
      <c r="PS29" s="142"/>
      <c r="PT29" s="142"/>
      <c r="PU29" s="142"/>
      <c r="PV29" s="142"/>
      <c r="PW29" s="142"/>
      <c r="PX29" s="142"/>
      <c r="PY29" s="142"/>
      <c r="PZ29" s="142"/>
      <c r="QA29" s="142"/>
      <c r="QB29" s="142"/>
      <c r="QC29" s="142"/>
      <c r="QD29" s="142"/>
      <c r="QE29" s="142"/>
      <c r="QF29" s="142"/>
      <c r="QG29" s="142"/>
      <c r="QH29" s="142"/>
      <c r="QI29" s="142"/>
      <c r="QJ29" s="142"/>
      <c r="QK29" s="142"/>
      <c r="QL29" s="142"/>
      <c r="QM29" s="142"/>
      <c r="QN29" s="142"/>
      <c r="QO29" s="142"/>
      <c r="QP29" s="142"/>
      <c r="QQ29" s="142"/>
      <c r="QR29" s="142"/>
      <c r="QS29" s="142"/>
      <c r="QT29" s="142"/>
      <c r="QU29" s="142"/>
      <c r="QV29" s="142"/>
      <c r="QW29" s="142"/>
      <c r="QX29" s="142"/>
      <c r="QY29" s="142"/>
      <c r="QZ29" s="142"/>
      <c r="RA29" s="142"/>
      <c r="RB29" s="142"/>
      <c r="RC29" s="142"/>
      <c r="RD29" s="142"/>
      <c r="RE29" s="142"/>
      <c r="RF29" s="142"/>
      <c r="RG29" s="142"/>
      <c r="RH29" s="142"/>
      <c r="RI29" s="142"/>
      <c r="RJ29" s="142"/>
      <c r="RK29" s="142"/>
      <c r="RL29" s="142"/>
      <c r="RM29" s="142"/>
      <c r="RN29" s="142"/>
      <c r="RO29" s="142"/>
      <c r="RP29" s="142"/>
      <c r="RQ29" s="142"/>
      <c r="RR29" s="142"/>
      <c r="RS29" s="142"/>
      <c r="RT29" s="142"/>
      <c r="RU29" s="142"/>
      <c r="RV29" s="142"/>
      <c r="RW29" s="142"/>
      <c r="RX29" s="142"/>
      <c r="RY29" s="142"/>
      <c r="RZ29" s="142"/>
      <c r="SA29" s="142"/>
      <c r="SB29" s="142"/>
      <c r="SC29" s="142"/>
      <c r="SD29" s="142"/>
      <c r="SE29" s="142"/>
      <c r="SF29" s="142"/>
      <c r="SG29" s="142"/>
      <c r="SH29" s="142"/>
      <c r="SI29" s="142"/>
      <c r="SJ29" s="142"/>
      <c r="SK29" s="142"/>
      <c r="SL29" s="142"/>
      <c r="SM29" s="142"/>
      <c r="SN29" s="142"/>
      <c r="SO29" s="142"/>
      <c r="SP29" s="142"/>
      <c r="SQ29" s="142"/>
      <c r="SR29" s="142"/>
      <c r="SS29" s="142"/>
      <c r="ST29" s="142"/>
      <c r="SU29" s="142"/>
      <c r="SV29" s="142"/>
      <c r="SW29" s="142"/>
      <c r="SX29" s="142"/>
      <c r="SY29" s="142"/>
      <c r="SZ29" s="142"/>
      <c r="TA29" s="142"/>
      <c r="TB29" s="142"/>
      <c r="TC29" s="142"/>
      <c r="TD29" s="142"/>
      <c r="TE29" s="142"/>
      <c r="TF29" s="142"/>
      <c r="TG29" s="142"/>
      <c r="TH29" s="142"/>
      <c r="TI29" s="142"/>
      <c r="TJ29" s="142"/>
      <c r="TK29" s="142"/>
      <c r="TL29" s="142"/>
      <c r="TM29" s="142"/>
      <c r="TN29" s="142"/>
      <c r="TO29" s="142"/>
      <c r="TP29" s="142"/>
      <c r="TQ29" s="142"/>
      <c r="TR29" s="142"/>
      <c r="TS29" s="142"/>
      <c r="TT29" s="142"/>
      <c r="TU29" s="142"/>
      <c r="TV29" s="142"/>
      <c r="TW29" s="142"/>
      <c r="TX29" s="142"/>
      <c r="TY29" s="142"/>
      <c r="TZ29" s="142"/>
      <c r="UA29" s="142"/>
      <c r="UB29" s="142"/>
      <c r="UC29" s="142"/>
      <c r="UD29" s="142"/>
      <c r="UE29" s="142"/>
      <c r="UF29" s="142"/>
      <c r="UG29" s="142"/>
      <c r="UH29" s="142"/>
      <c r="UI29" s="142"/>
      <c r="UJ29" s="142"/>
      <c r="UK29" s="142"/>
      <c r="UL29" s="142"/>
      <c r="UM29" s="142"/>
      <c r="UN29" s="142"/>
      <c r="UO29" s="142"/>
      <c r="UP29" s="142"/>
      <c r="UQ29" s="142"/>
      <c r="UR29" s="142"/>
      <c r="US29" s="142"/>
      <c r="UT29" s="142"/>
      <c r="UU29" s="142"/>
      <c r="UV29" s="142"/>
      <c r="UW29" s="142"/>
      <c r="UX29" s="142"/>
      <c r="UY29" s="142"/>
      <c r="UZ29" s="142"/>
      <c r="VA29" s="142"/>
      <c r="VB29" s="142"/>
      <c r="VC29" s="142"/>
      <c r="VD29" s="142"/>
      <c r="VE29" s="142"/>
      <c r="VF29" s="142"/>
      <c r="VG29" s="142"/>
      <c r="VH29" s="142"/>
      <c r="VI29" s="142"/>
      <c r="VJ29" s="142"/>
      <c r="VK29" s="142"/>
      <c r="VL29" s="142"/>
      <c r="VM29" s="142"/>
      <c r="VN29" s="142"/>
      <c r="VO29" s="142"/>
      <c r="VP29" s="142"/>
      <c r="VQ29" s="142"/>
      <c r="VR29" s="142"/>
      <c r="VS29" s="142"/>
      <c r="VT29" s="142"/>
      <c r="VU29" s="142"/>
      <c r="VV29" s="142"/>
      <c r="VW29" s="142"/>
      <c r="VX29" s="142"/>
      <c r="VY29" s="142"/>
      <c r="VZ29" s="142"/>
      <c r="WA29" s="142"/>
      <c r="WB29" s="142"/>
      <c r="WC29" s="142"/>
      <c r="WD29" s="142"/>
      <c r="WE29" s="142"/>
      <c r="WF29" s="142"/>
      <c r="WG29" s="142"/>
      <c r="WH29" s="142"/>
      <c r="WI29" s="142"/>
      <c r="WJ29" s="142"/>
      <c r="WK29" s="142"/>
      <c r="WL29" s="142"/>
      <c r="WM29" s="142"/>
      <c r="WN29" s="142"/>
      <c r="WO29" s="142"/>
      <c r="WP29" s="142"/>
      <c r="WQ29" s="142"/>
      <c r="WR29" s="142"/>
      <c r="WS29" s="142"/>
      <c r="WT29" s="142"/>
      <c r="WU29" s="142"/>
      <c r="WV29" s="142"/>
      <c r="WW29" s="142"/>
      <c r="WX29" s="142"/>
      <c r="WY29" s="142"/>
      <c r="WZ29" s="142"/>
      <c r="XA29" s="142"/>
      <c r="XB29" s="142"/>
      <c r="XC29" s="142"/>
      <c r="XD29" s="142"/>
      <c r="XE29" s="142"/>
      <c r="XF29" s="142"/>
      <c r="XG29" s="142"/>
      <c r="XH29" s="142"/>
      <c r="XI29" s="142"/>
      <c r="XJ29" s="142"/>
      <c r="XK29" s="142"/>
      <c r="XL29" s="142"/>
      <c r="XM29" s="142"/>
      <c r="XN29" s="142"/>
      <c r="XO29" s="142"/>
      <c r="XP29" s="142"/>
      <c r="XQ29" s="142"/>
      <c r="XR29" s="142"/>
      <c r="XS29" s="142"/>
      <c r="XT29" s="142"/>
      <c r="XU29" s="142"/>
      <c r="XV29" s="142"/>
      <c r="XW29" s="142"/>
      <c r="XX29" s="142"/>
      <c r="XY29" s="142"/>
      <c r="XZ29" s="142"/>
      <c r="YA29" s="142"/>
      <c r="YB29" s="142"/>
      <c r="YC29" s="142"/>
      <c r="YD29" s="142"/>
      <c r="YE29" s="142"/>
      <c r="YF29" s="142"/>
      <c r="YG29" s="142"/>
      <c r="YH29" s="142"/>
      <c r="YI29" s="142"/>
      <c r="YJ29" s="142"/>
      <c r="YK29" s="142"/>
      <c r="YL29" s="142"/>
      <c r="YM29" s="142"/>
      <c r="YN29" s="142"/>
      <c r="YO29" s="142"/>
      <c r="YP29" s="142"/>
      <c r="YQ29" s="142"/>
      <c r="YR29" s="142"/>
      <c r="YS29" s="142"/>
      <c r="YT29" s="142"/>
      <c r="YU29" s="142"/>
      <c r="YV29" s="142"/>
      <c r="YW29" s="142"/>
      <c r="YX29" s="142"/>
      <c r="YY29" s="142"/>
      <c r="YZ29" s="142"/>
      <c r="ZA29" s="142"/>
      <c r="ZB29" s="142"/>
      <c r="ZC29" s="142"/>
      <c r="ZD29" s="142"/>
      <c r="ZE29" s="142"/>
      <c r="ZF29" s="142"/>
      <c r="ZG29" s="142"/>
      <c r="ZH29" s="142"/>
      <c r="ZI29" s="142"/>
      <c r="ZJ29" s="142"/>
      <c r="ZK29" s="142"/>
      <c r="ZL29" s="142"/>
      <c r="ZM29" s="142"/>
      <c r="ZN29" s="142"/>
      <c r="ZO29" s="142"/>
      <c r="ZP29" s="142"/>
      <c r="ZQ29" s="142"/>
      <c r="ZR29" s="142"/>
      <c r="ZS29" s="142"/>
      <c r="ZT29" s="142"/>
      <c r="ZU29" s="142"/>
      <c r="ZV29" s="142"/>
      <c r="ZW29" s="142"/>
      <c r="ZX29" s="142"/>
      <c r="ZY29" s="142"/>
      <c r="ZZ29" s="142"/>
      <c r="AAA29" s="142"/>
      <c r="AAB29" s="142"/>
      <c r="AAC29" s="142"/>
      <c r="AAD29" s="142"/>
      <c r="AAE29" s="142"/>
      <c r="AAF29" s="142"/>
      <c r="AAG29" s="142"/>
      <c r="AAH29" s="142"/>
      <c r="AAI29" s="142"/>
      <c r="AAJ29" s="142"/>
      <c r="AAK29" s="142"/>
      <c r="AAL29" s="142"/>
      <c r="AAM29" s="142"/>
      <c r="AAN29" s="142"/>
      <c r="AAO29" s="142"/>
      <c r="AAP29" s="142"/>
      <c r="AAQ29" s="142"/>
      <c r="AAR29" s="142"/>
      <c r="AAS29" s="142"/>
      <c r="AAT29" s="142"/>
      <c r="AAU29" s="142"/>
      <c r="AAV29" s="142"/>
      <c r="AAW29" s="142"/>
      <c r="AAX29" s="142"/>
      <c r="AAY29" s="142"/>
      <c r="AAZ29" s="142"/>
      <c r="ABA29" s="142"/>
      <c r="ABB29" s="142"/>
      <c r="ABC29" s="142"/>
      <c r="ABD29" s="142"/>
      <c r="ABE29" s="142"/>
      <c r="ABF29" s="142"/>
      <c r="ABG29" s="142"/>
      <c r="ABH29" s="142"/>
      <c r="ABI29" s="142"/>
      <c r="ABJ29" s="142"/>
      <c r="ABK29" s="142"/>
      <c r="ABL29" s="142"/>
      <c r="ABM29" s="142"/>
      <c r="ABN29" s="142"/>
      <c r="ABO29" s="142"/>
      <c r="ABP29" s="142"/>
      <c r="ABQ29" s="142"/>
      <c r="ABR29" s="142"/>
      <c r="ABS29" s="142"/>
      <c r="ABT29" s="142"/>
      <c r="ABU29" s="142"/>
      <c r="ABV29" s="142"/>
      <c r="ABW29" s="142"/>
      <c r="ABX29" s="142"/>
      <c r="ABY29" s="142"/>
      <c r="ABZ29" s="142"/>
      <c r="ACA29" s="142"/>
      <c r="ACB29" s="142"/>
      <c r="ACC29" s="142"/>
      <c r="ACD29" s="142"/>
      <c r="ACE29" s="142"/>
      <c r="ACF29" s="142"/>
      <c r="ACG29" s="142"/>
      <c r="ACH29" s="142"/>
      <c r="ACI29" s="142"/>
      <c r="ACJ29" s="142"/>
      <c r="ACK29" s="142"/>
      <c r="ACL29" s="142"/>
      <c r="ACM29" s="142"/>
      <c r="ACN29" s="142"/>
      <c r="ACO29" s="142"/>
      <c r="ACP29" s="142"/>
      <c r="ACQ29" s="142"/>
      <c r="ACR29" s="142"/>
      <c r="ACS29" s="142"/>
      <c r="ACT29" s="142"/>
      <c r="ACU29" s="142"/>
      <c r="ACV29" s="142"/>
      <c r="ACW29" s="142"/>
      <c r="ACX29" s="142"/>
      <c r="ACY29" s="142"/>
      <c r="ACZ29" s="142"/>
      <c r="ADA29" s="142"/>
      <c r="ADB29" s="142"/>
      <c r="ADC29" s="142"/>
      <c r="ADD29" s="142"/>
      <c r="ADE29" s="142"/>
      <c r="ADF29" s="142"/>
      <c r="ADG29" s="142"/>
      <c r="ADH29" s="142"/>
      <c r="ADI29" s="142"/>
      <c r="ADJ29" s="142"/>
      <c r="ADK29" s="142"/>
      <c r="ADL29" s="142"/>
      <c r="ADM29" s="142"/>
      <c r="ADN29" s="142"/>
      <c r="ADO29" s="142"/>
      <c r="ADP29" s="142"/>
      <c r="ADQ29" s="142"/>
      <c r="ADR29" s="142"/>
      <c r="ADS29" s="142"/>
      <c r="ADT29" s="142"/>
      <c r="ADU29" s="142"/>
      <c r="ADV29" s="142"/>
      <c r="ADW29" s="142"/>
      <c r="ADX29" s="142"/>
      <c r="ADY29" s="142"/>
      <c r="ADZ29" s="142"/>
      <c r="AEA29" s="142"/>
      <c r="AEB29" s="142"/>
      <c r="AEC29" s="142"/>
      <c r="AED29" s="142"/>
      <c r="AEE29" s="142"/>
      <c r="AEF29" s="142"/>
      <c r="AEG29" s="142"/>
      <c r="AEH29" s="142"/>
      <c r="AEI29" s="142"/>
      <c r="AEJ29" s="142"/>
      <c r="AEK29" s="142"/>
      <c r="AEL29" s="142"/>
      <c r="AEM29" s="142"/>
      <c r="AEN29" s="142"/>
      <c r="AEO29" s="142"/>
      <c r="AEP29" s="142"/>
      <c r="AEQ29" s="142"/>
      <c r="AER29" s="142"/>
      <c r="AES29" s="142"/>
      <c r="AET29" s="142"/>
      <c r="AEU29" s="142"/>
      <c r="AEV29" s="142"/>
      <c r="AEW29" s="142"/>
      <c r="AEX29" s="142"/>
      <c r="AEY29" s="142"/>
      <c r="AEZ29" s="142"/>
      <c r="AFA29" s="142"/>
      <c r="AFB29" s="142"/>
      <c r="AFC29" s="142"/>
      <c r="AFD29" s="142"/>
      <c r="AFE29" s="142"/>
      <c r="AFF29" s="142"/>
      <c r="AFG29" s="142"/>
      <c r="AFH29" s="142"/>
      <c r="AFI29" s="142"/>
      <c r="AFJ29" s="142"/>
      <c r="AFK29" s="142"/>
      <c r="AFL29" s="142"/>
      <c r="AFM29" s="142"/>
      <c r="AFN29" s="142"/>
      <c r="AFO29" s="142"/>
      <c r="AFP29" s="142"/>
      <c r="AFQ29" s="142"/>
      <c r="AFR29" s="142"/>
      <c r="AFS29" s="142"/>
      <c r="AFT29" s="142"/>
      <c r="AFU29" s="142"/>
      <c r="AFV29" s="142"/>
      <c r="AFW29" s="142"/>
      <c r="AFX29" s="142"/>
      <c r="AFY29" s="142"/>
      <c r="AFZ29" s="142"/>
      <c r="AGA29" s="142"/>
      <c r="AGB29" s="142"/>
      <c r="AGC29" s="142"/>
      <c r="AGD29" s="142"/>
      <c r="AGE29" s="142"/>
      <c r="AGF29" s="142"/>
      <c r="AGG29" s="142"/>
      <c r="AGH29" s="142"/>
      <c r="AGI29" s="142"/>
      <c r="AGJ29" s="142"/>
      <c r="AGK29" s="142"/>
      <c r="AGL29" s="142"/>
      <c r="AGM29" s="142"/>
      <c r="AGN29" s="142"/>
      <c r="AGO29" s="142"/>
      <c r="AGP29" s="142"/>
      <c r="AGQ29" s="142"/>
      <c r="AGR29" s="142"/>
      <c r="AGS29" s="142"/>
      <c r="AGT29" s="142"/>
      <c r="AGU29" s="142"/>
      <c r="AGV29" s="142"/>
      <c r="AGW29" s="142"/>
      <c r="AGX29" s="142"/>
      <c r="AGY29" s="142"/>
      <c r="AGZ29" s="142"/>
      <c r="AHA29" s="142"/>
      <c r="AHB29" s="142"/>
      <c r="AHC29" s="142"/>
      <c r="AHD29" s="142"/>
      <c r="AHE29" s="142"/>
      <c r="AHF29" s="142"/>
      <c r="AHG29" s="142"/>
      <c r="AHH29" s="142"/>
      <c r="AHI29" s="142"/>
      <c r="AHJ29" s="142"/>
      <c r="AHK29" s="142"/>
      <c r="AHL29" s="142"/>
      <c r="AHM29" s="142"/>
      <c r="AHN29" s="142"/>
      <c r="AHO29" s="142"/>
      <c r="AHP29" s="142"/>
      <c r="AHQ29" s="142"/>
      <c r="AHR29" s="142"/>
      <c r="AHS29" s="142"/>
      <c r="AHT29" s="142"/>
      <c r="AHU29" s="142"/>
      <c r="AHV29" s="142"/>
      <c r="AHW29" s="142"/>
      <c r="AHX29" s="142"/>
      <c r="AHY29" s="142"/>
      <c r="AHZ29" s="142"/>
      <c r="AIA29" s="142"/>
      <c r="AIB29" s="142"/>
      <c r="AIC29" s="142"/>
      <c r="AID29" s="142"/>
      <c r="AIE29" s="142"/>
      <c r="AIF29" s="142"/>
      <c r="AIG29" s="142"/>
      <c r="AIH29" s="142"/>
      <c r="AII29" s="142"/>
      <c r="AIJ29" s="142"/>
      <c r="AIK29" s="142"/>
      <c r="AIL29" s="142"/>
      <c r="AIM29" s="142"/>
      <c r="AIN29" s="142"/>
      <c r="AIO29" s="142"/>
      <c r="AIP29" s="142"/>
      <c r="AIQ29" s="142"/>
      <c r="AIR29" s="142"/>
      <c r="AIS29" s="142"/>
      <c r="AIT29" s="142"/>
      <c r="AIU29" s="142"/>
      <c r="AIV29" s="142"/>
      <c r="AIW29" s="142"/>
      <c r="AIX29" s="142"/>
      <c r="AIY29" s="142"/>
      <c r="AIZ29" s="142"/>
      <c r="AJA29" s="142"/>
      <c r="AJB29" s="142"/>
      <c r="AJC29" s="142"/>
      <c r="AJD29" s="142"/>
      <c r="AJE29" s="142"/>
      <c r="AJF29" s="142"/>
      <c r="AJG29" s="142"/>
      <c r="AJH29" s="142"/>
      <c r="AJI29" s="142"/>
      <c r="AJJ29" s="142"/>
      <c r="AJK29" s="142"/>
      <c r="AJL29" s="142"/>
      <c r="AJM29" s="142"/>
      <c r="AJN29" s="142"/>
      <c r="AJO29" s="142"/>
      <c r="AJP29" s="142"/>
      <c r="AJQ29" s="142"/>
      <c r="AJR29" s="142"/>
      <c r="AJS29" s="142"/>
      <c r="AJT29" s="142"/>
      <c r="AJU29" s="142"/>
      <c r="AJV29" s="142"/>
      <c r="AJW29" s="142"/>
      <c r="AJX29" s="142"/>
      <c r="AJY29" s="142"/>
      <c r="AJZ29" s="142"/>
      <c r="AKA29" s="142"/>
      <c r="AKB29" s="142"/>
      <c r="AKC29" s="142"/>
      <c r="AKD29" s="142"/>
      <c r="AKE29" s="142"/>
      <c r="AKF29" s="142"/>
      <c r="AKG29" s="142"/>
      <c r="AKH29" s="142"/>
      <c r="AKI29" s="142"/>
      <c r="AKJ29" s="142"/>
      <c r="AKK29" s="142"/>
      <c r="AKL29" s="142"/>
      <c r="AKM29" s="142"/>
      <c r="AKN29" s="142"/>
      <c r="AKO29" s="142"/>
      <c r="AKP29" s="142"/>
      <c r="AKQ29" s="142"/>
      <c r="AKR29" s="142"/>
      <c r="AKS29" s="142"/>
      <c r="AKT29" s="142"/>
      <c r="AKU29" s="142"/>
      <c r="AKV29" s="142"/>
      <c r="AKW29" s="142"/>
      <c r="AKX29" s="142"/>
      <c r="AKY29" s="142"/>
      <c r="AKZ29" s="142"/>
      <c r="ALA29" s="142"/>
      <c r="ALB29" s="142"/>
      <c r="ALC29" s="142"/>
      <c r="ALD29" s="142"/>
      <c r="ALE29" s="142"/>
      <c r="ALF29" s="142"/>
      <c r="ALG29" s="142"/>
      <c r="ALH29" s="142"/>
      <c r="ALI29" s="142"/>
      <c r="ALJ29" s="142"/>
      <c r="ALK29" s="142"/>
      <c r="ALL29" s="142"/>
      <c r="ALM29" s="142"/>
      <c r="ALN29" s="142"/>
      <c r="ALO29" s="142"/>
      <c r="ALP29" s="142"/>
      <c r="ALQ29" s="142"/>
      <c r="ALR29" s="142"/>
      <c r="ALS29" s="142"/>
      <c r="ALT29" s="142"/>
      <c r="ALU29" s="142"/>
      <c r="ALV29" s="142"/>
      <c r="ALW29" s="142"/>
      <c r="ALX29" s="142"/>
      <c r="ALY29" s="142"/>
      <c r="ALZ29" s="142"/>
      <c r="AMA29" s="142"/>
      <c r="AMB29" s="142"/>
      <c r="AMC29" s="142"/>
      <c r="AMD29" s="142"/>
      <c r="AME29" s="142"/>
      <c r="AMF29" s="142"/>
      <c r="AMG29" s="142"/>
      <c r="AMH29" s="142"/>
      <c r="AMI29" s="142"/>
      <c r="AMJ29" s="142"/>
      <c r="AMK29" s="142"/>
      <c r="AML29" s="142"/>
      <c r="AMM29" s="142"/>
      <c r="AMN29" s="142"/>
      <c r="AMO29" s="142"/>
      <c r="AMP29" s="142"/>
      <c r="AMQ29" s="142"/>
      <c r="AMR29" s="142"/>
      <c r="AMS29" s="142"/>
      <c r="AMT29" s="142"/>
      <c r="AMU29" s="142"/>
      <c r="AMV29" s="142"/>
      <c r="AMW29" s="142"/>
      <c r="AMX29" s="142"/>
      <c r="AMY29" s="142"/>
      <c r="AMZ29" s="142"/>
      <c r="ANA29" s="142"/>
      <c r="ANB29" s="142"/>
      <c r="ANC29" s="142"/>
      <c r="AND29" s="142"/>
      <c r="ANE29" s="142"/>
      <c r="ANF29" s="142"/>
      <c r="ANG29" s="142"/>
      <c r="ANH29" s="142"/>
      <c r="ANI29" s="142"/>
      <c r="ANJ29" s="142"/>
      <c r="ANK29" s="142"/>
      <c r="ANL29" s="142"/>
      <c r="ANM29" s="142"/>
      <c r="ANN29" s="142"/>
      <c r="ANO29" s="142"/>
      <c r="ANP29" s="142"/>
      <c r="ANQ29" s="142"/>
      <c r="ANR29" s="142"/>
      <c r="ANS29" s="142"/>
      <c r="ANT29" s="142"/>
      <c r="ANU29" s="142"/>
      <c r="ANV29" s="142"/>
      <c r="ANW29" s="142"/>
      <c r="ANX29" s="142"/>
      <c r="ANY29" s="142"/>
      <c r="ANZ29" s="142"/>
      <c r="AOA29" s="142"/>
      <c r="AOB29" s="142"/>
      <c r="AOC29" s="142"/>
      <c r="AOD29" s="142"/>
      <c r="AOE29" s="142"/>
      <c r="AOF29" s="142"/>
      <c r="AOG29" s="142"/>
      <c r="AOH29" s="142"/>
      <c r="AOI29" s="142"/>
      <c r="AOJ29" s="142"/>
      <c r="AOK29" s="142"/>
      <c r="AOL29" s="142"/>
      <c r="AOM29" s="142"/>
      <c r="AON29" s="142"/>
      <c r="AOO29" s="142"/>
      <c r="AOP29" s="142"/>
      <c r="AOQ29" s="142"/>
      <c r="AOR29" s="142"/>
      <c r="AOS29" s="142"/>
      <c r="AOT29" s="142"/>
      <c r="AOU29" s="142"/>
      <c r="AOV29" s="142"/>
      <c r="AOW29" s="142"/>
      <c r="AOX29" s="142"/>
      <c r="AOY29" s="142"/>
      <c r="AOZ29" s="142"/>
      <c r="APA29" s="142"/>
      <c r="APB29" s="142"/>
      <c r="APC29" s="142"/>
      <c r="APD29" s="142"/>
      <c r="APE29" s="142"/>
      <c r="APF29" s="142"/>
      <c r="APG29" s="142"/>
      <c r="APH29" s="142"/>
      <c r="API29" s="142"/>
      <c r="APJ29" s="142"/>
      <c r="APK29" s="142"/>
      <c r="APL29" s="142"/>
      <c r="APM29" s="142"/>
      <c r="APN29" s="142"/>
      <c r="APO29" s="142"/>
      <c r="APP29" s="142"/>
      <c r="APQ29" s="142"/>
      <c r="APR29" s="142"/>
      <c r="APS29" s="142"/>
      <c r="APT29" s="142"/>
      <c r="APU29" s="142"/>
      <c r="APV29" s="142"/>
      <c r="APW29" s="142"/>
      <c r="APX29" s="142"/>
      <c r="APY29" s="142"/>
      <c r="APZ29" s="142"/>
      <c r="AQA29" s="142"/>
      <c r="AQB29" s="142"/>
      <c r="AQC29" s="142"/>
      <c r="AQD29" s="142"/>
      <c r="AQE29" s="142"/>
      <c r="AQF29" s="142"/>
      <c r="AQG29" s="142"/>
      <c r="AQH29" s="142"/>
      <c r="AQI29" s="142"/>
      <c r="AQJ29" s="142"/>
      <c r="AQK29" s="142"/>
      <c r="AQL29" s="142"/>
      <c r="AQM29" s="142"/>
      <c r="AQN29" s="142"/>
      <c r="AQO29" s="142"/>
      <c r="AQP29" s="142"/>
      <c r="AQQ29" s="142"/>
      <c r="AQR29" s="142"/>
      <c r="AQS29" s="142"/>
      <c r="AQT29" s="142"/>
      <c r="AQU29" s="142"/>
      <c r="AQV29" s="142"/>
      <c r="AQW29" s="142"/>
      <c r="AQX29" s="142"/>
      <c r="AQY29" s="142"/>
      <c r="AQZ29" s="142"/>
      <c r="ARA29" s="142"/>
      <c r="ARB29" s="142"/>
      <c r="ARC29" s="142"/>
      <c r="ARD29" s="142"/>
      <c r="ARE29" s="142"/>
      <c r="ARF29" s="142"/>
      <c r="ARG29" s="142"/>
      <c r="ARH29" s="142"/>
      <c r="ARI29" s="142"/>
      <c r="ARJ29" s="142"/>
      <c r="ARK29" s="142"/>
      <c r="ARL29" s="142"/>
      <c r="ARM29" s="142"/>
      <c r="ARN29" s="142"/>
      <c r="ARO29" s="142"/>
      <c r="ARP29" s="142"/>
      <c r="ARQ29" s="142"/>
      <c r="ARR29" s="142"/>
      <c r="ARS29" s="142"/>
      <c r="ART29" s="142"/>
      <c r="ARU29" s="142"/>
      <c r="ARV29" s="142"/>
      <c r="ARW29" s="142"/>
      <c r="ARX29" s="142"/>
      <c r="ARY29" s="142"/>
      <c r="ARZ29" s="142"/>
      <c r="ASA29" s="142"/>
      <c r="ASB29" s="142"/>
      <c r="ASC29" s="142"/>
      <c r="ASD29" s="142"/>
      <c r="ASE29" s="142"/>
      <c r="ASF29" s="142"/>
      <c r="ASG29" s="142"/>
      <c r="ASH29" s="142"/>
      <c r="ASI29" s="142"/>
      <c r="ASJ29" s="142"/>
      <c r="ASK29" s="142"/>
      <c r="ASL29" s="142"/>
      <c r="ASM29" s="142"/>
      <c r="ASN29" s="142"/>
      <c r="ASO29" s="142"/>
      <c r="ASP29" s="142"/>
      <c r="ASQ29" s="142"/>
      <c r="ASR29" s="142"/>
      <c r="ASS29" s="142"/>
      <c r="AST29" s="142"/>
      <c r="ASU29" s="142"/>
      <c r="ASV29" s="142"/>
      <c r="ASW29" s="142"/>
      <c r="ASX29" s="142"/>
      <c r="ASY29" s="142"/>
      <c r="ASZ29" s="142"/>
      <c r="ATA29" s="142"/>
      <c r="ATB29" s="142"/>
      <c r="ATC29" s="142"/>
      <c r="ATD29" s="142"/>
      <c r="ATE29" s="142"/>
      <c r="ATF29" s="142"/>
      <c r="ATG29" s="142"/>
      <c r="ATH29" s="142"/>
      <c r="ATI29" s="142"/>
      <c r="ATJ29" s="142"/>
      <c r="ATK29" s="142"/>
      <c r="ATL29" s="142"/>
      <c r="ATM29" s="142"/>
      <c r="ATN29" s="142"/>
      <c r="ATO29" s="142"/>
      <c r="ATP29" s="142"/>
      <c r="ATQ29" s="142"/>
      <c r="ATR29" s="142"/>
      <c r="ATS29" s="142"/>
      <c r="ATT29" s="142"/>
      <c r="ATU29" s="142"/>
      <c r="ATV29" s="142"/>
      <c r="ATW29" s="142"/>
      <c r="ATX29" s="142"/>
      <c r="ATY29" s="142"/>
      <c r="ATZ29" s="142"/>
      <c r="AUA29" s="142"/>
      <c r="AUB29" s="142"/>
      <c r="AUC29" s="142"/>
      <c r="AUD29" s="142"/>
      <c r="AUE29" s="142"/>
      <c r="AUF29" s="142"/>
      <c r="AUG29" s="142"/>
      <c r="AUH29" s="142"/>
      <c r="AUI29" s="142"/>
      <c r="AUJ29" s="142"/>
      <c r="AUK29" s="142"/>
      <c r="AUL29" s="142"/>
      <c r="AUM29" s="142"/>
      <c r="AUN29" s="142"/>
      <c r="AUO29" s="142"/>
      <c r="AUP29" s="142"/>
      <c r="AUQ29" s="142"/>
      <c r="AUR29" s="142"/>
      <c r="AUS29" s="142"/>
      <c r="AUT29" s="142"/>
      <c r="AUU29" s="142"/>
      <c r="AUV29" s="142"/>
      <c r="AUW29" s="142"/>
      <c r="AUX29" s="142"/>
      <c r="AUY29" s="142"/>
      <c r="AUZ29" s="142"/>
      <c r="AVA29" s="142"/>
      <c r="AVB29" s="142"/>
      <c r="AVC29" s="142"/>
      <c r="AVD29" s="142"/>
      <c r="AVE29" s="142"/>
      <c r="AVF29" s="142"/>
      <c r="AVG29" s="142"/>
      <c r="AVH29" s="142"/>
      <c r="AVI29" s="142"/>
      <c r="AVJ29" s="142"/>
      <c r="AVK29" s="142"/>
      <c r="AVL29" s="142"/>
      <c r="AVM29" s="142"/>
      <c r="AVN29" s="142"/>
      <c r="AVO29" s="142"/>
      <c r="AVP29" s="142"/>
      <c r="AVQ29" s="142"/>
      <c r="AVR29" s="142"/>
      <c r="AVS29" s="142"/>
      <c r="AVT29" s="142"/>
      <c r="AVU29" s="142"/>
      <c r="AVV29" s="142"/>
      <c r="AVW29" s="142"/>
      <c r="AVX29" s="142"/>
      <c r="AVY29" s="142"/>
      <c r="AVZ29" s="142"/>
      <c r="AWA29" s="142"/>
      <c r="AWB29" s="142"/>
      <c r="AWC29" s="142"/>
      <c r="AWD29" s="142"/>
      <c r="AWE29" s="142"/>
      <c r="AWF29" s="142"/>
      <c r="AWG29" s="142"/>
      <c r="AWH29" s="142"/>
      <c r="AWI29" s="142"/>
      <c r="AWJ29" s="142"/>
      <c r="AWK29" s="142"/>
      <c r="AWL29" s="142"/>
      <c r="AWM29" s="142"/>
      <c r="AWN29" s="142"/>
      <c r="AWO29" s="142"/>
      <c r="AWP29" s="142"/>
      <c r="AWQ29" s="142"/>
      <c r="AWR29" s="142"/>
      <c r="AWS29" s="142"/>
      <c r="AWT29" s="142"/>
      <c r="AWU29" s="142"/>
      <c r="AWV29" s="142"/>
      <c r="AWW29" s="142"/>
      <c r="AWX29" s="142"/>
      <c r="AWY29" s="142"/>
      <c r="AWZ29" s="142"/>
      <c r="AXA29" s="142"/>
      <c r="AXB29" s="142"/>
      <c r="AXC29" s="142"/>
      <c r="AXD29" s="142"/>
      <c r="AXE29" s="142"/>
      <c r="AXF29" s="142"/>
      <c r="AXG29" s="142"/>
      <c r="AXH29" s="142"/>
      <c r="AXI29" s="142"/>
      <c r="AXJ29" s="142"/>
      <c r="AXK29" s="142"/>
      <c r="AXL29" s="142"/>
      <c r="AXM29" s="142"/>
      <c r="AXN29" s="142"/>
      <c r="AXO29" s="142"/>
      <c r="AXP29" s="142"/>
      <c r="AXQ29" s="142"/>
      <c r="AXR29" s="142"/>
      <c r="AXS29" s="142"/>
      <c r="AXT29" s="142"/>
      <c r="AXU29" s="142"/>
      <c r="AXV29" s="142"/>
      <c r="AXW29" s="142"/>
      <c r="AXX29" s="142"/>
      <c r="AXY29" s="142"/>
      <c r="AXZ29" s="142"/>
      <c r="AYA29" s="142"/>
      <c r="AYB29" s="142"/>
      <c r="AYC29" s="142"/>
      <c r="AYD29" s="142"/>
      <c r="AYE29" s="142"/>
      <c r="AYF29" s="142"/>
      <c r="AYG29" s="142"/>
      <c r="AYH29" s="142"/>
      <c r="AYI29" s="142"/>
      <c r="AYJ29" s="142"/>
      <c r="AYK29" s="142"/>
      <c r="AYL29" s="142"/>
      <c r="AYM29" s="142"/>
      <c r="AYN29" s="142"/>
      <c r="AYO29" s="142"/>
      <c r="AYP29" s="142"/>
      <c r="AYQ29" s="142"/>
      <c r="AYR29" s="142"/>
      <c r="AYS29" s="142"/>
      <c r="AYT29" s="142"/>
      <c r="AYU29" s="142"/>
      <c r="AYV29" s="142"/>
      <c r="AYW29" s="142"/>
      <c r="AYX29" s="142"/>
      <c r="AYY29" s="142"/>
      <c r="AYZ29" s="142"/>
      <c r="AZA29" s="142"/>
      <c r="AZB29" s="142"/>
      <c r="AZC29" s="142"/>
      <c r="AZD29" s="142"/>
      <c r="AZE29" s="142"/>
      <c r="AZF29" s="142"/>
      <c r="AZG29" s="142"/>
      <c r="AZH29" s="142"/>
      <c r="AZI29" s="142"/>
      <c r="AZJ29" s="142"/>
      <c r="AZK29" s="142"/>
      <c r="AZL29" s="142"/>
      <c r="AZM29" s="142"/>
      <c r="AZN29" s="142"/>
      <c r="AZO29" s="142"/>
      <c r="AZP29" s="142"/>
      <c r="AZQ29" s="142"/>
      <c r="AZR29" s="142"/>
      <c r="AZS29" s="142"/>
      <c r="AZT29" s="142"/>
      <c r="AZU29" s="142"/>
      <c r="AZV29" s="142"/>
      <c r="AZW29" s="142"/>
      <c r="AZX29" s="142"/>
      <c r="AZY29" s="142"/>
      <c r="AZZ29" s="142"/>
      <c r="BAA29" s="142"/>
      <c r="BAB29" s="142"/>
      <c r="BAC29" s="142"/>
      <c r="BAD29" s="142"/>
      <c r="BAE29" s="142"/>
      <c r="BAF29" s="142"/>
      <c r="BAG29" s="142"/>
      <c r="BAH29" s="142"/>
      <c r="BAI29" s="142"/>
      <c r="BAJ29" s="142"/>
      <c r="BAK29" s="142"/>
      <c r="BAL29" s="142"/>
      <c r="BAM29" s="142"/>
      <c r="BAN29" s="142"/>
      <c r="BAO29" s="142"/>
      <c r="BAP29" s="142"/>
      <c r="BAQ29" s="142"/>
      <c r="BAR29" s="142"/>
      <c r="BAS29" s="142"/>
      <c r="BAT29" s="142"/>
      <c r="BAU29" s="142"/>
      <c r="BAV29" s="142"/>
      <c r="BAW29" s="142"/>
      <c r="BAX29" s="142"/>
      <c r="BAY29" s="142"/>
      <c r="BAZ29" s="142"/>
      <c r="BBA29" s="142"/>
      <c r="BBB29" s="142"/>
      <c r="BBC29" s="142"/>
      <c r="BBD29" s="142"/>
      <c r="BBE29" s="142"/>
      <c r="BBF29" s="142"/>
      <c r="BBG29" s="142"/>
      <c r="BBH29" s="142"/>
      <c r="BBI29" s="142"/>
      <c r="BBJ29" s="142"/>
      <c r="BBK29" s="142"/>
      <c r="BBL29" s="142"/>
      <c r="BBM29" s="142"/>
      <c r="BBN29" s="142"/>
      <c r="BBO29" s="142"/>
      <c r="BBP29" s="142"/>
      <c r="BBQ29" s="142"/>
      <c r="BBR29" s="142"/>
      <c r="BBS29" s="142"/>
      <c r="BBT29" s="142"/>
      <c r="BBU29" s="142"/>
      <c r="BBV29" s="142"/>
      <c r="BBW29" s="142"/>
      <c r="BBX29" s="142"/>
      <c r="BBY29" s="142"/>
      <c r="BBZ29" s="142"/>
      <c r="BCA29" s="142"/>
      <c r="BCB29" s="142"/>
      <c r="BCC29" s="142"/>
      <c r="BCD29" s="142"/>
      <c r="BCE29" s="142"/>
      <c r="BCF29" s="142"/>
      <c r="BCG29" s="142"/>
      <c r="BCH29" s="142"/>
      <c r="BCI29" s="142"/>
      <c r="BCJ29" s="142"/>
      <c r="BCK29" s="142"/>
      <c r="BCL29" s="142"/>
      <c r="BCM29" s="142"/>
      <c r="BCN29" s="142"/>
      <c r="BCO29" s="142"/>
      <c r="BCP29" s="142"/>
      <c r="BCQ29" s="142"/>
      <c r="BCR29" s="142"/>
      <c r="BCS29" s="142"/>
      <c r="BCT29" s="142"/>
      <c r="BCU29" s="142"/>
      <c r="BCV29" s="142"/>
      <c r="BCW29" s="142"/>
      <c r="BCX29" s="142"/>
      <c r="BCY29" s="142"/>
      <c r="BCZ29" s="142"/>
      <c r="BDA29" s="142"/>
      <c r="BDB29" s="142"/>
      <c r="BDC29" s="142"/>
      <c r="BDD29" s="142"/>
      <c r="BDE29" s="142"/>
      <c r="BDF29" s="142"/>
      <c r="BDG29" s="142"/>
      <c r="BDH29" s="142"/>
      <c r="BDI29" s="142"/>
      <c r="BDJ29" s="142"/>
      <c r="BDK29" s="142"/>
      <c r="BDL29" s="142"/>
      <c r="BDM29" s="142"/>
      <c r="BDN29" s="142"/>
      <c r="BDO29" s="142"/>
      <c r="BDP29" s="142"/>
      <c r="BDQ29" s="142"/>
      <c r="BDR29" s="142"/>
      <c r="BDS29" s="142"/>
      <c r="BDT29" s="142"/>
      <c r="BDU29" s="142"/>
      <c r="BDV29" s="142"/>
      <c r="BDW29" s="142"/>
      <c r="BDX29" s="142"/>
      <c r="BDY29" s="142"/>
      <c r="BDZ29" s="142"/>
      <c r="BEA29" s="142"/>
      <c r="BEB29" s="142"/>
      <c r="BEC29" s="142"/>
      <c r="BED29" s="142"/>
      <c r="BEE29" s="142"/>
      <c r="BEF29" s="142"/>
      <c r="BEG29" s="142"/>
      <c r="BEH29" s="142"/>
      <c r="BEI29" s="142"/>
      <c r="BEJ29" s="142"/>
      <c r="BEK29" s="142"/>
      <c r="BEL29" s="142"/>
      <c r="BEM29" s="142"/>
      <c r="BEN29" s="142"/>
      <c r="BEO29" s="142"/>
      <c r="BEP29" s="142"/>
      <c r="BEQ29" s="142"/>
      <c r="BER29" s="142"/>
      <c r="BES29" s="142"/>
      <c r="BET29" s="142"/>
      <c r="BEU29" s="142"/>
      <c r="BEV29" s="142"/>
      <c r="BEW29" s="142"/>
      <c r="BEX29" s="142"/>
      <c r="BEY29" s="142"/>
      <c r="BEZ29" s="142"/>
      <c r="BFA29" s="142"/>
      <c r="BFB29" s="142"/>
      <c r="BFC29" s="142"/>
      <c r="BFD29" s="142"/>
      <c r="BFE29" s="142"/>
      <c r="BFF29" s="142"/>
      <c r="BFG29" s="142"/>
      <c r="BFH29" s="142"/>
      <c r="BFI29" s="142"/>
      <c r="BFJ29" s="142"/>
      <c r="BFK29" s="142"/>
      <c r="BFL29" s="142"/>
      <c r="BFM29" s="142"/>
      <c r="BFN29" s="142"/>
      <c r="BFO29" s="142"/>
      <c r="BFP29" s="142"/>
      <c r="BFQ29" s="142"/>
      <c r="BFR29" s="142"/>
      <c r="BFS29" s="142"/>
      <c r="BFT29" s="142"/>
      <c r="BFU29" s="142"/>
      <c r="BFV29" s="142"/>
      <c r="BFW29" s="142"/>
      <c r="BFX29" s="142"/>
      <c r="BFY29" s="142"/>
      <c r="BFZ29" s="142"/>
      <c r="BGA29" s="142"/>
      <c r="BGB29" s="142"/>
      <c r="BGC29" s="142"/>
      <c r="BGD29" s="142"/>
      <c r="BGE29" s="142"/>
      <c r="BGF29" s="142"/>
      <c r="BGG29" s="142"/>
      <c r="BGH29" s="142"/>
      <c r="BGI29" s="142"/>
      <c r="BGJ29" s="142"/>
      <c r="BGK29" s="142"/>
      <c r="BGL29" s="142"/>
      <c r="BGM29" s="142"/>
      <c r="BGN29" s="142"/>
      <c r="BGO29" s="142"/>
      <c r="BGP29" s="142"/>
      <c r="BGQ29" s="142"/>
      <c r="BGR29" s="142"/>
      <c r="BGS29" s="142"/>
      <c r="BGT29" s="142"/>
      <c r="BGU29" s="142"/>
      <c r="BGV29" s="142"/>
      <c r="BGW29" s="142"/>
      <c r="BGX29" s="142"/>
      <c r="BGY29" s="142"/>
      <c r="BGZ29" s="142"/>
      <c r="BHA29" s="142"/>
      <c r="BHB29" s="142"/>
      <c r="BHC29" s="142"/>
      <c r="BHD29" s="142"/>
      <c r="BHE29" s="142"/>
      <c r="BHF29" s="142"/>
      <c r="BHG29" s="142"/>
      <c r="BHH29" s="142"/>
      <c r="BHI29" s="142"/>
      <c r="BHJ29" s="142"/>
      <c r="BHK29" s="142"/>
      <c r="BHL29" s="142"/>
      <c r="BHM29" s="142"/>
      <c r="BHN29" s="142"/>
      <c r="BHO29" s="142"/>
      <c r="BHP29" s="142"/>
      <c r="BHQ29" s="142"/>
      <c r="BHR29" s="142"/>
      <c r="BHS29" s="142"/>
      <c r="BHT29" s="142"/>
      <c r="BHU29" s="142"/>
      <c r="BHV29" s="142"/>
      <c r="BHW29" s="142"/>
      <c r="BHX29" s="142"/>
      <c r="BHY29" s="142"/>
      <c r="BHZ29" s="142"/>
      <c r="BIA29" s="142"/>
      <c r="BIB29" s="142"/>
      <c r="BIC29" s="142"/>
      <c r="BID29" s="142"/>
      <c r="BIE29" s="142"/>
      <c r="BIF29" s="142"/>
      <c r="BIG29" s="142"/>
      <c r="BIH29" s="142"/>
      <c r="BII29" s="142"/>
      <c r="BIJ29" s="142"/>
      <c r="BIK29" s="142"/>
      <c r="BIL29" s="142"/>
      <c r="BIM29" s="142"/>
      <c r="BIN29" s="142"/>
      <c r="BIO29" s="142"/>
      <c r="BIP29" s="142"/>
      <c r="BIQ29" s="142"/>
      <c r="BIR29" s="142"/>
      <c r="BIS29" s="142"/>
      <c r="BIT29" s="142"/>
      <c r="BIU29" s="142"/>
      <c r="BIV29" s="142"/>
      <c r="BIW29" s="142"/>
      <c r="BIX29" s="142"/>
      <c r="BIY29" s="142"/>
      <c r="BIZ29" s="142"/>
      <c r="BJA29" s="142"/>
      <c r="BJB29" s="142"/>
      <c r="BJC29" s="142"/>
      <c r="BJD29" s="142"/>
      <c r="BJE29" s="142"/>
      <c r="BJF29" s="142"/>
      <c r="BJG29" s="142"/>
      <c r="BJH29" s="142"/>
      <c r="BJI29" s="142"/>
      <c r="BJJ29" s="142"/>
      <c r="BJK29" s="142"/>
      <c r="BJL29" s="142"/>
      <c r="BJM29" s="142"/>
      <c r="BJN29" s="142"/>
      <c r="BJO29" s="142"/>
      <c r="BJP29" s="142"/>
      <c r="BJQ29" s="142"/>
      <c r="BJR29" s="142"/>
      <c r="BJS29" s="142"/>
      <c r="BJT29" s="142"/>
      <c r="BJU29" s="142"/>
      <c r="BJV29" s="142"/>
      <c r="BJW29" s="142"/>
      <c r="BJX29" s="142"/>
      <c r="BJY29" s="142"/>
      <c r="BJZ29" s="142"/>
      <c r="BKA29" s="142"/>
      <c r="BKB29" s="142"/>
      <c r="BKC29" s="142"/>
      <c r="BKD29" s="142"/>
      <c r="BKE29" s="142"/>
      <c r="BKF29" s="142"/>
      <c r="BKG29" s="142"/>
      <c r="BKH29" s="142"/>
      <c r="BKI29" s="142"/>
      <c r="BKJ29" s="142"/>
      <c r="BKK29" s="142"/>
      <c r="BKL29" s="142"/>
      <c r="BKM29" s="142"/>
      <c r="BKN29" s="142"/>
      <c r="BKO29" s="142"/>
      <c r="BKP29" s="142"/>
      <c r="BKQ29" s="142"/>
      <c r="BKR29" s="142"/>
      <c r="BKS29" s="142"/>
      <c r="BKT29" s="142"/>
      <c r="BKU29" s="142"/>
      <c r="BKV29" s="142"/>
      <c r="BKW29" s="142"/>
      <c r="BKX29" s="142"/>
      <c r="BKY29" s="142"/>
      <c r="BKZ29" s="142"/>
      <c r="BLA29" s="142"/>
      <c r="BLB29" s="142"/>
      <c r="BLC29" s="142"/>
      <c r="BLD29" s="142"/>
      <c r="BLE29" s="142"/>
      <c r="BLF29" s="142"/>
      <c r="BLG29" s="142"/>
      <c r="BLH29" s="142"/>
      <c r="BLI29" s="142"/>
      <c r="BLJ29" s="142"/>
      <c r="BLK29" s="142"/>
      <c r="BLL29" s="142"/>
      <c r="BLM29" s="142"/>
      <c r="BLN29" s="142"/>
      <c r="BLO29" s="142"/>
      <c r="BLP29" s="142"/>
      <c r="BLQ29" s="142"/>
      <c r="BLR29" s="142"/>
      <c r="BLS29" s="142"/>
      <c r="BLT29" s="142"/>
      <c r="BLU29" s="142"/>
      <c r="BLV29" s="142"/>
      <c r="BLW29" s="142"/>
      <c r="BLX29" s="142"/>
      <c r="BLY29" s="142"/>
      <c r="BLZ29" s="142"/>
      <c r="BMA29" s="142"/>
      <c r="BMB29" s="142"/>
      <c r="BMC29" s="142"/>
      <c r="BMD29" s="142"/>
      <c r="BME29" s="142"/>
      <c r="BMF29" s="142"/>
      <c r="BMG29" s="142"/>
      <c r="BMH29" s="142"/>
      <c r="BMI29" s="142"/>
      <c r="BMJ29" s="142"/>
      <c r="BMK29" s="142"/>
      <c r="BML29" s="142"/>
      <c r="BMM29" s="142"/>
      <c r="BMN29" s="142"/>
      <c r="BMO29" s="142"/>
      <c r="BMP29" s="142"/>
      <c r="BMQ29" s="142"/>
      <c r="BMR29" s="142"/>
      <c r="BMS29" s="142"/>
      <c r="BMT29" s="142"/>
      <c r="BMU29" s="142"/>
      <c r="BMV29" s="142"/>
      <c r="BMW29" s="142"/>
      <c r="BMX29" s="142"/>
      <c r="BMY29" s="142"/>
      <c r="BMZ29" s="142"/>
      <c r="BNA29" s="142"/>
      <c r="BNB29" s="142"/>
      <c r="BNC29" s="142"/>
      <c r="BND29" s="142"/>
      <c r="BNE29" s="142"/>
      <c r="BNF29" s="142"/>
      <c r="BNG29" s="142"/>
      <c r="BNH29" s="142"/>
      <c r="BNI29" s="142"/>
      <c r="BNJ29" s="142"/>
      <c r="BNK29" s="142"/>
      <c r="BNL29" s="142"/>
      <c r="BNM29" s="142"/>
      <c r="BNN29" s="142"/>
      <c r="BNO29" s="142"/>
      <c r="BNP29" s="142"/>
      <c r="BNQ29" s="142"/>
      <c r="BNR29" s="142"/>
      <c r="BNS29" s="142"/>
      <c r="BNT29" s="142"/>
      <c r="BNU29" s="142"/>
      <c r="BNV29" s="142"/>
      <c r="BNW29" s="142"/>
      <c r="BNX29" s="142"/>
      <c r="BNY29" s="142"/>
      <c r="BNZ29" s="142"/>
      <c r="BOA29" s="142"/>
      <c r="BOB29" s="142"/>
      <c r="BOC29" s="142"/>
      <c r="BOD29" s="142"/>
      <c r="BOE29" s="142"/>
      <c r="BOF29" s="142"/>
      <c r="BOG29" s="142"/>
      <c r="BOH29" s="142"/>
      <c r="BOI29" s="142"/>
      <c r="BOJ29" s="142"/>
      <c r="BOK29" s="142"/>
      <c r="BOL29" s="142"/>
      <c r="BOM29" s="142"/>
      <c r="BON29" s="142"/>
      <c r="BOO29" s="142"/>
      <c r="BOP29" s="142"/>
      <c r="BOQ29" s="142"/>
      <c r="BOR29" s="142"/>
      <c r="BOS29" s="142"/>
      <c r="BOT29" s="142"/>
      <c r="BOU29" s="142"/>
      <c r="BOV29" s="142"/>
      <c r="BOW29" s="142"/>
      <c r="BOX29" s="142"/>
      <c r="BOY29" s="142"/>
      <c r="BOZ29" s="142"/>
      <c r="BPA29" s="142"/>
      <c r="BPB29" s="142"/>
      <c r="BPC29" s="142"/>
      <c r="BPD29" s="142"/>
      <c r="BPE29" s="142"/>
      <c r="BPF29" s="142"/>
      <c r="BPG29" s="142"/>
      <c r="BPH29" s="142"/>
      <c r="BPI29" s="142"/>
      <c r="BPJ29" s="142"/>
      <c r="BPK29" s="142"/>
      <c r="BPL29" s="142"/>
      <c r="BPM29" s="142"/>
      <c r="BPN29" s="142"/>
      <c r="BPO29" s="142"/>
      <c r="BPP29" s="142"/>
      <c r="BPQ29" s="142"/>
      <c r="BPR29" s="142"/>
      <c r="BPS29" s="142"/>
      <c r="BPT29" s="142"/>
      <c r="BPU29" s="142"/>
      <c r="BPV29" s="142"/>
      <c r="BPW29" s="142"/>
      <c r="BPX29" s="142"/>
      <c r="BPY29" s="142"/>
      <c r="BPZ29" s="142"/>
      <c r="BQA29" s="142"/>
      <c r="BQB29" s="142"/>
      <c r="BQC29" s="142"/>
      <c r="BQD29" s="142"/>
      <c r="BQE29" s="142"/>
      <c r="BQF29" s="142"/>
      <c r="BQG29" s="142"/>
      <c r="BQH29" s="142"/>
      <c r="BQI29" s="142"/>
      <c r="BQJ29" s="142"/>
      <c r="BQK29" s="142"/>
      <c r="BQL29" s="142"/>
      <c r="BQM29" s="142"/>
      <c r="BQN29" s="142"/>
      <c r="BQO29" s="142"/>
      <c r="BQP29" s="142"/>
      <c r="BQQ29" s="142"/>
      <c r="BQR29" s="142"/>
      <c r="BQS29" s="142"/>
      <c r="BQT29" s="142"/>
      <c r="BQU29" s="142"/>
      <c r="BQV29" s="142"/>
      <c r="BQW29" s="142"/>
      <c r="BQX29" s="142"/>
      <c r="BQY29" s="142"/>
      <c r="BQZ29" s="142"/>
      <c r="BRA29" s="142"/>
      <c r="BRB29" s="142"/>
      <c r="BRC29" s="142"/>
      <c r="BRD29" s="142"/>
      <c r="BRE29" s="142"/>
      <c r="BRF29" s="142"/>
      <c r="BRG29" s="142"/>
      <c r="BRH29" s="142"/>
      <c r="BRI29" s="142"/>
      <c r="BRJ29" s="142"/>
      <c r="BRK29" s="142"/>
      <c r="BRL29" s="142"/>
      <c r="BRM29" s="142"/>
      <c r="BRN29" s="142"/>
      <c r="BRO29" s="142"/>
      <c r="BRP29" s="142"/>
      <c r="BRQ29" s="142"/>
      <c r="BRR29" s="142"/>
      <c r="BRS29" s="142"/>
      <c r="BRT29" s="142"/>
      <c r="BRU29" s="142"/>
      <c r="BRV29" s="142"/>
      <c r="BRW29" s="142"/>
      <c r="BRX29" s="142"/>
      <c r="BRY29" s="142"/>
      <c r="BRZ29" s="142"/>
      <c r="BSA29" s="142"/>
      <c r="BSB29" s="142"/>
      <c r="BSC29" s="142"/>
      <c r="BSD29" s="142"/>
      <c r="BSE29" s="142"/>
      <c r="BSF29" s="142"/>
      <c r="BSG29" s="142"/>
      <c r="BSH29" s="142"/>
      <c r="BSI29" s="142"/>
      <c r="BSJ29" s="142"/>
      <c r="BSK29" s="142"/>
      <c r="BSL29" s="142"/>
      <c r="BSM29" s="142"/>
      <c r="BSN29" s="142"/>
      <c r="BSO29" s="142"/>
      <c r="BSP29" s="142"/>
      <c r="BSQ29" s="142"/>
      <c r="BSR29" s="142"/>
      <c r="BSS29" s="142"/>
      <c r="BST29" s="142"/>
      <c r="BSU29" s="142"/>
      <c r="BSV29" s="142"/>
      <c r="BSW29" s="142"/>
      <c r="BSX29" s="142"/>
      <c r="BSY29" s="142"/>
      <c r="BSZ29" s="142"/>
      <c r="BTA29" s="142"/>
      <c r="BTB29" s="142"/>
      <c r="BTC29" s="142"/>
      <c r="BTD29" s="142"/>
      <c r="BTE29" s="142"/>
      <c r="BTF29" s="142"/>
      <c r="BTG29" s="142"/>
      <c r="BTH29" s="142"/>
      <c r="BTI29" s="142"/>
      <c r="BTJ29" s="142"/>
      <c r="BTK29" s="142"/>
      <c r="BTL29" s="142"/>
      <c r="BTM29" s="142"/>
      <c r="BTN29" s="142"/>
      <c r="BTO29" s="142"/>
      <c r="BTP29" s="142"/>
      <c r="BTQ29" s="142"/>
      <c r="BTR29" s="142"/>
      <c r="BTS29" s="142"/>
      <c r="BTT29" s="142"/>
      <c r="BTU29" s="142"/>
      <c r="BTV29" s="142"/>
      <c r="BTW29" s="142"/>
      <c r="BTX29" s="142"/>
      <c r="BTY29" s="142"/>
      <c r="BTZ29" s="142"/>
      <c r="BUA29" s="142"/>
      <c r="BUB29" s="142"/>
      <c r="BUC29" s="142"/>
      <c r="BUD29" s="142"/>
      <c r="BUE29" s="142"/>
      <c r="BUF29" s="142"/>
      <c r="BUG29" s="142"/>
      <c r="BUH29" s="142"/>
      <c r="BUI29" s="142"/>
      <c r="BUJ29" s="142"/>
      <c r="BUK29" s="142"/>
      <c r="BUL29" s="142"/>
      <c r="BUM29" s="142"/>
      <c r="BUN29" s="142"/>
      <c r="BUO29" s="142"/>
      <c r="BUP29" s="142"/>
      <c r="BUQ29" s="142"/>
      <c r="BUR29" s="142"/>
      <c r="BUS29" s="142"/>
      <c r="BUT29" s="142"/>
      <c r="BUU29" s="142"/>
      <c r="BUV29" s="142"/>
      <c r="BUW29" s="142"/>
      <c r="BUX29" s="142"/>
      <c r="BUY29" s="142"/>
      <c r="BUZ29" s="142"/>
      <c r="BVA29" s="142"/>
      <c r="BVB29" s="142"/>
      <c r="BVC29" s="142"/>
      <c r="BVD29" s="142"/>
      <c r="BVE29" s="142"/>
      <c r="BVF29" s="142"/>
      <c r="BVG29" s="142"/>
      <c r="BVH29" s="142"/>
      <c r="BVI29" s="142"/>
      <c r="BVJ29" s="142"/>
      <c r="BVK29" s="142"/>
      <c r="BVL29" s="142"/>
      <c r="BVM29" s="142"/>
      <c r="BVN29" s="142"/>
      <c r="BVO29" s="142"/>
      <c r="BVP29" s="142"/>
      <c r="BVQ29" s="142"/>
      <c r="BVR29" s="142"/>
      <c r="BVS29" s="142"/>
      <c r="BVT29" s="142"/>
      <c r="BVU29" s="142"/>
      <c r="BVV29" s="142"/>
      <c r="BVW29" s="142"/>
      <c r="BVX29" s="142"/>
      <c r="BVY29" s="142"/>
      <c r="BVZ29" s="142"/>
      <c r="BWA29" s="142"/>
      <c r="BWB29" s="142"/>
      <c r="BWC29" s="142"/>
      <c r="BWD29" s="142"/>
      <c r="BWE29" s="142"/>
      <c r="BWF29" s="142"/>
      <c r="BWG29" s="142"/>
      <c r="BWH29" s="142"/>
      <c r="BWI29" s="142"/>
      <c r="BWJ29" s="142"/>
      <c r="BWK29" s="142"/>
      <c r="BWL29" s="142"/>
      <c r="BWM29" s="142"/>
      <c r="BWN29" s="142"/>
      <c r="BWO29" s="142"/>
      <c r="BWP29" s="142"/>
      <c r="BWQ29" s="142"/>
      <c r="BWR29" s="142"/>
      <c r="BWS29" s="142"/>
      <c r="BWT29" s="142"/>
      <c r="BWU29" s="142"/>
      <c r="BWV29" s="142"/>
      <c r="BWW29" s="142"/>
      <c r="BWX29" s="142"/>
      <c r="BWY29" s="142"/>
      <c r="BWZ29" s="142"/>
      <c r="BXA29" s="142"/>
      <c r="BXB29" s="142"/>
      <c r="BXC29" s="142"/>
      <c r="BXD29" s="142"/>
      <c r="BXE29" s="142"/>
      <c r="BXF29" s="142"/>
      <c r="BXG29" s="142"/>
      <c r="BXH29" s="142"/>
      <c r="BXI29" s="142"/>
      <c r="BXJ29" s="142"/>
      <c r="BXK29" s="142"/>
      <c r="BXL29" s="142"/>
      <c r="BXM29" s="142"/>
      <c r="BXN29" s="142"/>
      <c r="BXO29" s="142"/>
      <c r="BXP29" s="142"/>
      <c r="BXQ29" s="142"/>
      <c r="BXR29" s="142"/>
      <c r="BXS29" s="142"/>
      <c r="BXT29" s="142"/>
      <c r="BXU29" s="142"/>
      <c r="BXV29" s="142"/>
      <c r="BXW29" s="142"/>
      <c r="BXX29" s="142"/>
      <c r="BXY29" s="142"/>
      <c r="BXZ29" s="142"/>
      <c r="BYA29" s="142"/>
      <c r="BYB29" s="142"/>
      <c r="BYC29" s="142"/>
      <c r="BYD29" s="142"/>
      <c r="BYE29" s="142"/>
      <c r="BYF29" s="142"/>
      <c r="BYG29" s="142"/>
      <c r="BYH29" s="142"/>
      <c r="BYI29" s="142"/>
      <c r="BYJ29" s="142"/>
      <c r="BYK29" s="142"/>
      <c r="BYL29" s="142"/>
      <c r="BYM29" s="142"/>
      <c r="BYN29" s="142"/>
      <c r="BYO29" s="142"/>
      <c r="BYP29" s="142"/>
      <c r="BYQ29" s="142"/>
      <c r="BYR29" s="142"/>
      <c r="BYS29" s="142"/>
      <c r="BYT29" s="142"/>
      <c r="BYU29" s="142"/>
      <c r="BYV29" s="142"/>
      <c r="BYW29" s="142"/>
      <c r="BYX29" s="142"/>
      <c r="BYY29" s="142"/>
      <c r="BYZ29" s="142"/>
      <c r="BZA29" s="142"/>
      <c r="BZB29" s="142"/>
      <c r="BZC29" s="142"/>
      <c r="BZD29" s="142"/>
      <c r="BZE29" s="142"/>
      <c r="BZF29" s="142"/>
      <c r="BZG29" s="142"/>
      <c r="BZH29" s="142"/>
      <c r="BZI29" s="142"/>
      <c r="BZJ29" s="142"/>
      <c r="BZK29" s="142"/>
      <c r="BZL29" s="142"/>
      <c r="BZM29" s="142"/>
      <c r="BZN29" s="142"/>
      <c r="BZO29" s="142"/>
      <c r="BZP29" s="142"/>
      <c r="BZQ29" s="142"/>
      <c r="BZR29" s="142"/>
      <c r="BZS29" s="142"/>
      <c r="BZT29" s="142"/>
      <c r="BZU29" s="142"/>
      <c r="BZV29" s="142"/>
      <c r="BZW29" s="142"/>
      <c r="BZX29" s="142"/>
      <c r="BZY29" s="142"/>
      <c r="BZZ29" s="142"/>
      <c r="CAA29" s="142"/>
      <c r="CAB29" s="142"/>
      <c r="CAC29" s="142"/>
      <c r="CAD29" s="142"/>
      <c r="CAE29" s="142"/>
      <c r="CAF29" s="142"/>
      <c r="CAG29" s="142"/>
      <c r="CAH29" s="142"/>
      <c r="CAI29" s="142"/>
      <c r="CAJ29" s="142"/>
      <c r="CAK29" s="142"/>
      <c r="CAL29" s="142"/>
      <c r="CAM29" s="142"/>
      <c r="CAN29" s="142"/>
      <c r="CAO29" s="142"/>
      <c r="CAP29" s="142"/>
      <c r="CAQ29" s="142"/>
      <c r="CAR29" s="142"/>
      <c r="CAS29" s="142"/>
      <c r="CAT29" s="142"/>
      <c r="CAU29" s="142"/>
      <c r="CAV29" s="142"/>
      <c r="CAW29" s="142"/>
      <c r="CAX29" s="142"/>
      <c r="CAY29" s="142"/>
      <c r="CAZ29" s="142"/>
      <c r="CBA29" s="142"/>
      <c r="CBB29" s="142"/>
      <c r="CBC29" s="142"/>
      <c r="CBD29" s="142"/>
      <c r="CBE29" s="142"/>
      <c r="CBF29" s="142"/>
      <c r="CBG29" s="142"/>
      <c r="CBH29" s="142"/>
      <c r="CBI29" s="142"/>
      <c r="CBJ29" s="142"/>
      <c r="CBK29" s="142"/>
      <c r="CBL29" s="142"/>
      <c r="CBM29" s="142"/>
      <c r="CBN29" s="142"/>
      <c r="CBO29" s="142"/>
      <c r="CBP29" s="142"/>
      <c r="CBQ29" s="142"/>
      <c r="CBR29" s="142"/>
      <c r="CBS29" s="142"/>
      <c r="CBT29" s="142"/>
      <c r="CBU29" s="142"/>
      <c r="CBV29" s="142"/>
      <c r="CBW29" s="142"/>
      <c r="CBX29" s="142"/>
      <c r="CBY29" s="142"/>
      <c r="CBZ29" s="142"/>
      <c r="CCA29" s="142"/>
      <c r="CCB29" s="142"/>
      <c r="CCC29" s="142"/>
      <c r="CCD29" s="142"/>
      <c r="CCE29" s="142"/>
      <c r="CCF29" s="142"/>
      <c r="CCG29" s="142"/>
      <c r="CCH29" s="142"/>
      <c r="CCI29" s="142"/>
      <c r="CCJ29" s="142"/>
      <c r="CCK29" s="142"/>
      <c r="CCL29" s="142"/>
      <c r="CCM29" s="142"/>
      <c r="CCN29" s="142"/>
      <c r="CCO29" s="142"/>
      <c r="CCP29" s="142"/>
      <c r="CCQ29" s="142"/>
      <c r="CCR29" s="142"/>
      <c r="CCS29" s="142"/>
      <c r="CCT29" s="142"/>
      <c r="CCU29" s="142"/>
      <c r="CCV29" s="142"/>
      <c r="CCW29" s="142"/>
      <c r="CCX29" s="142"/>
      <c r="CCY29" s="142"/>
      <c r="CCZ29" s="142"/>
      <c r="CDA29" s="142"/>
      <c r="CDB29" s="142"/>
      <c r="CDC29" s="142"/>
      <c r="CDD29" s="142"/>
      <c r="CDE29" s="142"/>
      <c r="CDF29" s="142"/>
      <c r="CDG29" s="142"/>
      <c r="CDH29" s="142"/>
      <c r="CDI29" s="142"/>
      <c r="CDJ29" s="142"/>
      <c r="CDK29" s="142"/>
      <c r="CDL29" s="142"/>
      <c r="CDM29" s="142"/>
      <c r="CDN29" s="142"/>
      <c r="CDO29" s="142"/>
      <c r="CDP29" s="142"/>
      <c r="CDQ29" s="142"/>
      <c r="CDR29" s="142"/>
      <c r="CDS29" s="142"/>
      <c r="CDT29" s="142"/>
      <c r="CDU29" s="142"/>
      <c r="CDV29" s="142"/>
      <c r="CDW29" s="142"/>
      <c r="CDX29" s="142"/>
      <c r="CDY29" s="142"/>
      <c r="CDZ29" s="142"/>
      <c r="CEA29" s="142"/>
      <c r="CEB29" s="142"/>
      <c r="CEC29" s="142"/>
      <c r="CED29" s="142"/>
      <c r="CEE29" s="142"/>
      <c r="CEF29" s="142"/>
      <c r="CEG29" s="142"/>
      <c r="CEH29" s="142"/>
      <c r="CEI29" s="142"/>
      <c r="CEJ29" s="142"/>
      <c r="CEK29" s="142"/>
      <c r="CEL29" s="142"/>
      <c r="CEM29" s="142"/>
      <c r="CEN29" s="142"/>
      <c r="CEO29" s="142"/>
      <c r="CEP29" s="142"/>
      <c r="CEQ29" s="142"/>
      <c r="CER29" s="142"/>
      <c r="CES29" s="142"/>
      <c r="CET29" s="142"/>
      <c r="CEU29" s="142"/>
      <c r="CEV29" s="142"/>
      <c r="CEW29" s="142"/>
      <c r="CEX29" s="142"/>
      <c r="CEY29" s="142"/>
      <c r="CEZ29" s="142"/>
      <c r="CFA29" s="142"/>
      <c r="CFB29" s="142"/>
      <c r="CFC29" s="142"/>
      <c r="CFD29" s="142"/>
      <c r="CFE29" s="142"/>
      <c r="CFF29" s="142"/>
      <c r="CFG29" s="142"/>
      <c r="CFH29" s="142"/>
      <c r="CFI29" s="142"/>
      <c r="CFJ29" s="142"/>
      <c r="CFK29" s="142"/>
      <c r="CFL29" s="142"/>
      <c r="CFM29" s="142"/>
      <c r="CFN29" s="142"/>
      <c r="CFO29" s="142"/>
      <c r="CFP29" s="142"/>
      <c r="CFQ29" s="142"/>
      <c r="CFR29" s="142"/>
      <c r="CFS29" s="142"/>
      <c r="CFT29" s="142"/>
      <c r="CFU29" s="142"/>
      <c r="CFV29" s="142"/>
      <c r="CFW29" s="142"/>
      <c r="CFX29" s="142"/>
      <c r="CFY29" s="142"/>
      <c r="CFZ29" s="142"/>
      <c r="CGA29" s="142"/>
      <c r="CGB29" s="142"/>
      <c r="CGC29" s="142"/>
      <c r="CGD29" s="142"/>
      <c r="CGE29" s="142"/>
      <c r="CGF29" s="142"/>
      <c r="CGG29" s="142"/>
      <c r="CGH29" s="142"/>
      <c r="CGI29" s="142"/>
      <c r="CGJ29" s="142"/>
      <c r="CGK29" s="142"/>
      <c r="CGL29" s="142"/>
      <c r="CGM29" s="142"/>
      <c r="CGN29" s="142"/>
      <c r="CGO29" s="142"/>
      <c r="CGP29" s="142"/>
      <c r="CGQ29" s="142"/>
      <c r="CGR29" s="142"/>
      <c r="CGS29" s="142"/>
      <c r="CGT29" s="142"/>
      <c r="CGU29" s="142"/>
      <c r="CGV29" s="142"/>
      <c r="CGW29" s="142"/>
      <c r="CGX29" s="142"/>
      <c r="CGY29" s="142"/>
      <c r="CGZ29" s="142"/>
      <c r="CHA29" s="142"/>
      <c r="CHB29" s="142"/>
      <c r="CHC29" s="142"/>
      <c r="CHD29" s="142"/>
      <c r="CHE29" s="142"/>
      <c r="CHF29" s="142"/>
      <c r="CHG29" s="142"/>
      <c r="CHH29" s="142"/>
      <c r="CHI29" s="142"/>
      <c r="CHJ29" s="142"/>
      <c r="CHK29" s="142"/>
      <c r="CHL29" s="142"/>
      <c r="CHM29" s="142"/>
      <c r="CHN29" s="142"/>
      <c r="CHO29" s="142"/>
      <c r="CHP29" s="142"/>
      <c r="CHQ29" s="142"/>
      <c r="CHR29" s="142"/>
      <c r="CHS29" s="142"/>
      <c r="CHT29" s="142"/>
      <c r="CHU29" s="142"/>
      <c r="CHV29" s="142"/>
      <c r="CHW29" s="142"/>
      <c r="CHX29" s="142"/>
      <c r="CHY29" s="142"/>
      <c r="CHZ29" s="142"/>
      <c r="CIA29" s="142"/>
      <c r="CIB29" s="142"/>
      <c r="CIC29" s="142"/>
      <c r="CID29" s="142"/>
      <c r="CIE29" s="142"/>
      <c r="CIF29" s="142"/>
      <c r="CIG29" s="142"/>
      <c r="CIH29" s="142"/>
      <c r="CII29" s="142"/>
      <c r="CIJ29" s="142"/>
      <c r="CIK29" s="142"/>
      <c r="CIL29" s="142"/>
      <c r="CIM29" s="142"/>
      <c r="CIN29" s="142"/>
      <c r="CIO29" s="142"/>
      <c r="CIP29" s="142"/>
      <c r="CIQ29" s="142"/>
      <c r="CIR29" s="142"/>
      <c r="CIS29" s="142"/>
      <c r="CIT29" s="142"/>
      <c r="CIU29" s="142"/>
      <c r="CIV29" s="142"/>
      <c r="CIW29" s="142"/>
      <c r="CIX29" s="142"/>
      <c r="CIY29" s="142"/>
      <c r="CIZ29" s="142"/>
      <c r="CJA29" s="142"/>
      <c r="CJB29" s="142"/>
      <c r="CJC29" s="142"/>
      <c r="CJD29" s="142"/>
      <c r="CJE29" s="142"/>
      <c r="CJF29" s="142"/>
      <c r="CJG29" s="142"/>
      <c r="CJH29" s="142"/>
      <c r="CJI29" s="142"/>
      <c r="CJJ29" s="142"/>
      <c r="CJK29" s="142"/>
      <c r="CJL29" s="142"/>
      <c r="CJM29" s="142"/>
      <c r="CJN29" s="142"/>
      <c r="CJO29" s="142"/>
      <c r="CJP29" s="142"/>
      <c r="CJQ29" s="142"/>
      <c r="CJR29" s="142"/>
      <c r="CJS29" s="142"/>
      <c r="CJT29" s="142"/>
      <c r="CJU29" s="142"/>
      <c r="CJV29" s="142"/>
      <c r="CJW29" s="142"/>
      <c r="CJX29" s="142"/>
      <c r="CJY29" s="142"/>
      <c r="CJZ29" s="142"/>
      <c r="CKA29" s="142"/>
      <c r="CKB29" s="142"/>
      <c r="CKC29" s="142"/>
      <c r="CKD29" s="142"/>
      <c r="CKE29" s="142"/>
      <c r="CKF29" s="142"/>
      <c r="CKG29" s="142"/>
      <c r="CKH29" s="142"/>
      <c r="CKI29" s="142"/>
      <c r="CKJ29" s="142"/>
      <c r="CKK29" s="142"/>
      <c r="CKL29" s="142"/>
      <c r="CKM29" s="142"/>
      <c r="CKN29" s="142"/>
      <c r="CKO29" s="142"/>
      <c r="CKP29" s="142"/>
      <c r="CKQ29" s="142"/>
      <c r="CKR29" s="142"/>
      <c r="CKS29" s="142"/>
      <c r="CKT29" s="142"/>
      <c r="CKU29" s="142"/>
      <c r="CKV29" s="142"/>
      <c r="CKW29" s="142"/>
      <c r="CKX29" s="142"/>
      <c r="CKY29" s="142"/>
      <c r="CKZ29" s="142"/>
      <c r="CLA29" s="142"/>
      <c r="CLB29" s="142"/>
      <c r="CLC29" s="142"/>
      <c r="CLD29" s="142"/>
      <c r="CLE29" s="142"/>
      <c r="CLF29" s="142"/>
      <c r="CLG29" s="142"/>
      <c r="CLH29" s="142"/>
      <c r="CLI29" s="142"/>
      <c r="CLJ29" s="142"/>
      <c r="CLK29" s="142"/>
      <c r="CLL29" s="142"/>
      <c r="CLM29" s="142"/>
      <c r="CLN29" s="142"/>
      <c r="CLO29" s="142"/>
      <c r="CLP29" s="142"/>
      <c r="CLQ29" s="142"/>
      <c r="CLR29" s="142"/>
      <c r="CLS29" s="142"/>
      <c r="CLT29" s="142"/>
      <c r="CLU29" s="142"/>
      <c r="CLV29" s="142"/>
      <c r="CLW29" s="142"/>
      <c r="CLX29" s="142"/>
      <c r="CLY29" s="142"/>
      <c r="CLZ29" s="142"/>
      <c r="CMA29" s="142"/>
      <c r="CMB29" s="142"/>
      <c r="CMC29" s="142"/>
      <c r="CMD29" s="142"/>
      <c r="CME29" s="142"/>
      <c r="CMF29" s="142"/>
      <c r="CMG29" s="142"/>
      <c r="CMH29" s="142"/>
      <c r="CMI29" s="142"/>
      <c r="CMJ29" s="142"/>
      <c r="CMK29" s="142"/>
      <c r="CML29" s="142"/>
      <c r="CMM29" s="142"/>
      <c r="CMN29" s="142"/>
      <c r="CMO29" s="142"/>
      <c r="CMP29" s="142"/>
      <c r="CMQ29" s="142"/>
      <c r="CMR29" s="142"/>
      <c r="CMS29" s="142"/>
      <c r="CMT29" s="142"/>
      <c r="CMU29" s="142"/>
      <c r="CMV29" s="142"/>
      <c r="CMW29" s="142"/>
      <c r="CMX29" s="142"/>
      <c r="CMY29" s="142"/>
      <c r="CMZ29" s="142"/>
      <c r="CNA29" s="142"/>
      <c r="CNB29" s="142"/>
      <c r="CNC29" s="142"/>
      <c r="CND29" s="142"/>
      <c r="CNE29" s="142"/>
      <c r="CNF29" s="142"/>
      <c r="CNG29" s="142"/>
      <c r="CNH29" s="142"/>
      <c r="CNI29" s="142"/>
      <c r="CNJ29" s="142"/>
      <c r="CNK29" s="142"/>
      <c r="CNL29" s="142"/>
      <c r="CNM29" s="142"/>
      <c r="CNN29" s="142"/>
      <c r="CNO29" s="142"/>
      <c r="CNP29" s="142"/>
      <c r="CNQ29" s="142"/>
      <c r="CNR29" s="142"/>
      <c r="CNS29" s="142"/>
      <c r="CNT29" s="142"/>
      <c r="CNU29" s="142"/>
      <c r="CNV29" s="142"/>
      <c r="CNW29" s="142"/>
      <c r="CNX29" s="142"/>
      <c r="CNY29" s="142"/>
      <c r="CNZ29" s="142"/>
      <c r="COA29" s="142"/>
      <c r="COB29" s="142"/>
      <c r="COC29" s="142"/>
      <c r="COD29" s="142"/>
      <c r="COE29" s="142"/>
      <c r="COF29" s="142"/>
      <c r="COG29" s="142"/>
      <c r="COH29" s="142"/>
      <c r="COI29" s="142"/>
      <c r="COJ29" s="142"/>
      <c r="COK29" s="142"/>
      <c r="COL29" s="142"/>
      <c r="COM29" s="142"/>
      <c r="CON29" s="142"/>
      <c r="COO29" s="142"/>
      <c r="COP29" s="142"/>
      <c r="COQ29" s="142"/>
      <c r="COR29" s="142"/>
      <c r="COS29" s="142"/>
      <c r="COT29" s="142"/>
      <c r="COU29" s="142"/>
      <c r="COV29" s="142"/>
      <c r="COW29" s="142"/>
      <c r="COX29" s="142"/>
      <c r="COY29" s="142"/>
      <c r="COZ29" s="142"/>
      <c r="CPA29" s="142"/>
      <c r="CPB29" s="142"/>
      <c r="CPC29" s="142"/>
      <c r="CPD29" s="142"/>
      <c r="CPE29" s="142"/>
      <c r="CPF29" s="142"/>
      <c r="CPG29" s="142"/>
      <c r="CPH29" s="142"/>
      <c r="CPI29" s="142"/>
      <c r="CPJ29" s="142"/>
      <c r="CPK29" s="142"/>
      <c r="CPL29" s="142"/>
      <c r="CPM29" s="142"/>
      <c r="CPN29" s="142"/>
      <c r="CPO29" s="142"/>
      <c r="CPP29" s="142"/>
      <c r="CPQ29" s="142"/>
      <c r="CPR29" s="142"/>
      <c r="CPS29" s="142"/>
      <c r="CPT29" s="142"/>
      <c r="CPU29" s="142"/>
      <c r="CPV29" s="142"/>
      <c r="CPW29" s="142"/>
      <c r="CPX29" s="142"/>
      <c r="CPY29" s="142"/>
      <c r="CPZ29" s="142"/>
      <c r="CQA29" s="142"/>
      <c r="CQB29" s="142"/>
      <c r="CQC29" s="142"/>
      <c r="CQD29" s="142"/>
      <c r="CQE29" s="142"/>
      <c r="CQF29" s="142"/>
      <c r="CQG29" s="142"/>
      <c r="CQH29" s="142"/>
      <c r="CQI29" s="142"/>
      <c r="CQJ29" s="142"/>
      <c r="CQK29" s="142"/>
      <c r="CQL29" s="142"/>
      <c r="CQM29" s="142"/>
      <c r="CQN29" s="142"/>
      <c r="CQO29" s="142"/>
      <c r="CQP29" s="142"/>
      <c r="CQQ29" s="142"/>
      <c r="CQR29" s="142"/>
      <c r="CQS29" s="142"/>
      <c r="CQT29" s="142"/>
      <c r="CQU29" s="142"/>
      <c r="CQV29" s="142"/>
      <c r="CQW29" s="142"/>
      <c r="CQX29" s="142"/>
      <c r="CQY29" s="142"/>
      <c r="CQZ29" s="142"/>
      <c r="CRA29" s="142"/>
      <c r="CRB29" s="142"/>
      <c r="CRC29" s="142"/>
      <c r="CRD29" s="142"/>
      <c r="CRE29" s="142"/>
      <c r="CRF29" s="142"/>
      <c r="CRG29" s="142"/>
      <c r="CRH29" s="142"/>
      <c r="CRI29" s="142"/>
      <c r="CRJ29" s="142"/>
      <c r="CRK29" s="142"/>
      <c r="CRL29" s="142"/>
      <c r="CRM29" s="142"/>
      <c r="CRN29" s="142"/>
      <c r="CRO29" s="142"/>
      <c r="CRP29" s="142"/>
      <c r="CRQ29" s="142"/>
      <c r="CRR29" s="142"/>
      <c r="CRS29" s="142"/>
      <c r="CRT29" s="142"/>
      <c r="CRU29" s="142"/>
      <c r="CRV29" s="142"/>
      <c r="CRW29" s="142"/>
      <c r="CRX29" s="142"/>
      <c r="CRY29" s="142"/>
      <c r="CRZ29" s="142"/>
      <c r="CSA29" s="142"/>
      <c r="CSB29" s="142"/>
      <c r="CSC29" s="142"/>
      <c r="CSD29" s="142"/>
      <c r="CSE29" s="142"/>
      <c r="CSF29" s="142"/>
      <c r="CSG29" s="142"/>
      <c r="CSH29" s="142"/>
      <c r="CSI29" s="142"/>
      <c r="CSJ29" s="142"/>
      <c r="CSK29" s="142"/>
      <c r="CSL29" s="142"/>
      <c r="CSM29" s="142"/>
      <c r="CSN29" s="142"/>
      <c r="CSO29" s="142"/>
      <c r="CSP29" s="142"/>
      <c r="CSQ29" s="142"/>
      <c r="CSR29" s="142"/>
      <c r="CSS29" s="142"/>
      <c r="CST29" s="142"/>
      <c r="CSU29" s="142"/>
      <c r="CSV29" s="142"/>
      <c r="CSW29" s="142"/>
      <c r="CSX29" s="142"/>
      <c r="CSY29" s="142"/>
      <c r="CSZ29" s="142"/>
      <c r="CTA29" s="142"/>
      <c r="CTB29" s="142"/>
      <c r="CTC29" s="142"/>
      <c r="CTD29" s="142"/>
      <c r="CTE29" s="142"/>
      <c r="CTF29" s="142"/>
      <c r="CTG29" s="142"/>
      <c r="CTH29" s="142"/>
      <c r="CTI29" s="142"/>
      <c r="CTJ29" s="142"/>
      <c r="CTK29" s="142"/>
      <c r="CTL29" s="142"/>
      <c r="CTM29" s="142"/>
      <c r="CTN29" s="142"/>
      <c r="CTO29" s="142"/>
      <c r="CTP29" s="142"/>
      <c r="CTQ29" s="142"/>
      <c r="CTR29" s="142"/>
      <c r="CTS29" s="142"/>
      <c r="CTT29" s="142"/>
      <c r="CTU29" s="142"/>
      <c r="CTV29" s="142"/>
      <c r="CTW29" s="142"/>
      <c r="CTX29" s="142"/>
      <c r="CTY29" s="142"/>
      <c r="CTZ29" s="142"/>
      <c r="CUA29" s="142"/>
      <c r="CUB29" s="142"/>
      <c r="CUC29" s="142"/>
      <c r="CUD29" s="142"/>
      <c r="CUE29" s="142"/>
      <c r="CUF29" s="142"/>
      <c r="CUG29" s="142"/>
      <c r="CUH29" s="142"/>
      <c r="CUI29" s="142"/>
      <c r="CUJ29" s="142"/>
      <c r="CUK29" s="142"/>
      <c r="CUL29" s="142"/>
      <c r="CUM29" s="142"/>
      <c r="CUN29" s="142"/>
      <c r="CUO29" s="142"/>
      <c r="CUP29" s="142"/>
      <c r="CUQ29" s="142"/>
      <c r="CUR29" s="142"/>
      <c r="CUS29" s="142"/>
      <c r="CUT29" s="142"/>
      <c r="CUU29" s="142"/>
      <c r="CUV29" s="142"/>
      <c r="CUW29" s="142"/>
      <c r="CUX29" s="142"/>
      <c r="CUY29" s="142"/>
      <c r="CUZ29" s="142"/>
      <c r="CVA29" s="142"/>
      <c r="CVB29" s="142"/>
      <c r="CVC29" s="142"/>
      <c r="CVD29" s="142"/>
      <c r="CVE29" s="142"/>
      <c r="CVF29" s="142"/>
      <c r="CVG29" s="142"/>
      <c r="CVH29" s="142"/>
      <c r="CVI29" s="142"/>
      <c r="CVJ29" s="142"/>
      <c r="CVK29" s="142"/>
      <c r="CVL29" s="142"/>
      <c r="CVM29" s="142"/>
      <c r="CVN29" s="142"/>
      <c r="CVO29" s="142"/>
      <c r="CVP29" s="142"/>
      <c r="CVQ29" s="142"/>
      <c r="CVR29" s="142"/>
      <c r="CVS29" s="142"/>
      <c r="CVT29" s="142"/>
      <c r="CVU29" s="142"/>
      <c r="CVV29" s="142"/>
      <c r="CVW29" s="142"/>
      <c r="CVX29" s="142"/>
      <c r="CVY29" s="142"/>
      <c r="CVZ29" s="142"/>
      <c r="CWA29" s="142"/>
      <c r="CWB29" s="142"/>
      <c r="CWC29" s="142"/>
      <c r="CWD29" s="142"/>
      <c r="CWE29" s="142"/>
      <c r="CWF29" s="142"/>
      <c r="CWG29" s="142"/>
      <c r="CWH29" s="142"/>
      <c r="CWI29" s="142"/>
      <c r="CWJ29" s="142"/>
      <c r="CWK29" s="142"/>
      <c r="CWL29" s="142"/>
      <c r="CWM29" s="142"/>
      <c r="CWN29" s="142"/>
      <c r="CWO29" s="142"/>
      <c r="CWP29" s="142"/>
      <c r="CWQ29" s="142"/>
      <c r="CWR29" s="142"/>
      <c r="CWS29" s="142"/>
      <c r="CWT29" s="142"/>
      <c r="CWU29" s="142"/>
      <c r="CWV29" s="142"/>
      <c r="CWW29" s="142"/>
      <c r="CWX29" s="142"/>
      <c r="CWY29" s="142"/>
      <c r="CWZ29" s="142"/>
      <c r="CXA29" s="142"/>
      <c r="CXB29" s="142"/>
      <c r="CXC29" s="142"/>
      <c r="CXD29" s="142"/>
      <c r="CXE29" s="142"/>
      <c r="CXF29" s="142"/>
      <c r="CXG29" s="142"/>
      <c r="CXH29" s="142"/>
      <c r="CXI29" s="142"/>
      <c r="CXJ29" s="142"/>
      <c r="CXK29" s="142"/>
      <c r="CXL29" s="142"/>
      <c r="CXM29" s="142"/>
      <c r="CXN29" s="142"/>
      <c r="CXO29" s="142"/>
      <c r="CXP29" s="142"/>
      <c r="CXQ29" s="142"/>
      <c r="CXR29" s="142"/>
      <c r="CXS29" s="142"/>
      <c r="CXT29" s="142"/>
      <c r="CXU29" s="142"/>
      <c r="CXV29" s="142"/>
      <c r="CXW29" s="142"/>
      <c r="CXX29" s="142"/>
      <c r="CXY29" s="142"/>
      <c r="CXZ29" s="142"/>
      <c r="CYA29" s="142"/>
      <c r="CYB29" s="142"/>
      <c r="CYC29" s="142"/>
      <c r="CYD29" s="142"/>
      <c r="CYE29" s="142"/>
      <c r="CYF29" s="142"/>
      <c r="CYG29" s="142"/>
      <c r="CYH29" s="142"/>
      <c r="CYI29" s="142"/>
      <c r="CYJ29" s="142"/>
      <c r="CYK29" s="142"/>
      <c r="CYL29" s="142"/>
      <c r="CYM29" s="142"/>
      <c r="CYN29" s="142"/>
      <c r="CYO29" s="142"/>
      <c r="CYP29" s="142"/>
      <c r="CYQ29" s="142"/>
      <c r="CYR29" s="142"/>
      <c r="CYS29" s="142"/>
      <c r="CYT29" s="142"/>
      <c r="CYU29" s="142"/>
      <c r="CYV29" s="142"/>
      <c r="CYW29" s="142"/>
      <c r="CYX29" s="142"/>
      <c r="CYY29" s="142"/>
      <c r="CYZ29" s="142"/>
      <c r="CZA29" s="142"/>
      <c r="CZB29" s="142"/>
      <c r="CZC29" s="142"/>
      <c r="CZD29" s="142"/>
      <c r="CZE29" s="142"/>
      <c r="CZF29" s="142"/>
      <c r="CZG29" s="142"/>
      <c r="CZH29" s="142"/>
      <c r="CZI29" s="142"/>
      <c r="CZJ29" s="142"/>
      <c r="CZK29" s="142"/>
      <c r="CZL29" s="142"/>
      <c r="CZM29" s="142"/>
      <c r="CZN29" s="142"/>
      <c r="CZO29" s="142"/>
      <c r="CZP29" s="142"/>
      <c r="CZQ29" s="142"/>
      <c r="CZR29" s="142"/>
      <c r="CZS29" s="142"/>
      <c r="CZT29" s="142"/>
      <c r="CZU29" s="142"/>
      <c r="CZV29" s="142"/>
      <c r="CZW29" s="142"/>
      <c r="CZX29" s="142"/>
      <c r="CZY29" s="142"/>
      <c r="CZZ29" s="142"/>
      <c r="DAA29" s="142"/>
      <c r="DAB29" s="142"/>
      <c r="DAC29" s="142"/>
      <c r="DAD29" s="142"/>
      <c r="DAE29" s="142"/>
      <c r="DAF29" s="142"/>
      <c r="DAG29" s="142"/>
      <c r="DAH29" s="142"/>
      <c r="DAI29" s="142"/>
      <c r="DAJ29" s="142"/>
      <c r="DAK29" s="142"/>
      <c r="DAL29" s="142"/>
      <c r="DAM29" s="142"/>
      <c r="DAN29" s="142"/>
      <c r="DAO29" s="142"/>
      <c r="DAP29" s="142"/>
      <c r="DAQ29" s="142"/>
      <c r="DAR29" s="142"/>
      <c r="DAS29" s="142"/>
      <c r="DAT29" s="142"/>
      <c r="DAU29" s="142"/>
      <c r="DAV29" s="142"/>
      <c r="DAW29" s="142"/>
      <c r="DAX29" s="142"/>
      <c r="DAY29" s="142"/>
      <c r="DAZ29" s="142"/>
      <c r="DBA29" s="142"/>
      <c r="DBB29" s="142"/>
      <c r="DBC29" s="142"/>
      <c r="DBD29" s="142"/>
      <c r="DBE29" s="142"/>
      <c r="DBF29" s="142"/>
      <c r="DBG29" s="142"/>
      <c r="DBH29" s="142"/>
      <c r="DBI29" s="142"/>
      <c r="DBJ29" s="142"/>
      <c r="DBK29" s="142"/>
      <c r="DBL29" s="142"/>
      <c r="DBM29" s="142"/>
      <c r="DBN29" s="142"/>
      <c r="DBO29" s="142"/>
      <c r="DBP29" s="142"/>
      <c r="DBQ29" s="142"/>
      <c r="DBR29" s="142"/>
      <c r="DBS29" s="142"/>
      <c r="DBT29" s="142"/>
      <c r="DBU29" s="142"/>
      <c r="DBV29" s="142"/>
      <c r="DBW29" s="142"/>
      <c r="DBX29" s="142"/>
      <c r="DBY29" s="142"/>
      <c r="DBZ29" s="142"/>
      <c r="DCA29" s="142"/>
      <c r="DCB29" s="142"/>
      <c r="DCC29" s="142"/>
      <c r="DCD29" s="142"/>
      <c r="DCE29" s="142"/>
      <c r="DCF29" s="142"/>
      <c r="DCG29" s="142"/>
      <c r="DCH29" s="142"/>
      <c r="DCI29" s="142"/>
      <c r="DCJ29" s="142"/>
      <c r="DCK29" s="142"/>
      <c r="DCL29" s="142"/>
      <c r="DCM29" s="142"/>
      <c r="DCN29" s="142"/>
      <c r="DCO29" s="142"/>
      <c r="DCP29" s="142"/>
      <c r="DCQ29" s="142"/>
      <c r="DCR29" s="142"/>
      <c r="DCS29" s="142"/>
      <c r="DCT29" s="142"/>
      <c r="DCU29" s="142"/>
      <c r="DCV29" s="142"/>
      <c r="DCW29" s="142"/>
      <c r="DCX29" s="142"/>
      <c r="DCY29" s="142"/>
      <c r="DCZ29" s="142"/>
      <c r="DDA29" s="142"/>
      <c r="DDB29" s="142"/>
      <c r="DDC29" s="142"/>
      <c r="DDD29" s="142"/>
      <c r="DDE29" s="142"/>
      <c r="DDF29" s="142"/>
      <c r="DDG29" s="142"/>
      <c r="DDH29" s="142"/>
      <c r="DDI29" s="142"/>
      <c r="DDJ29" s="142"/>
      <c r="DDK29" s="142"/>
      <c r="DDL29" s="142"/>
      <c r="DDM29" s="142"/>
      <c r="DDN29" s="142"/>
      <c r="DDO29" s="142"/>
      <c r="DDP29" s="142"/>
      <c r="DDQ29" s="142"/>
      <c r="DDR29" s="142"/>
      <c r="DDS29" s="142"/>
      <c r="DDT29" s="142"/>
      <c r="DDU29" s="142"/>
      <c r="DDV29" s="142"/>
      <c r="DDW29" s="142"/>
      <c r="DDX29" s="142"/>
      <c r="DDY29" s="142"/>
      <c r="DDZ29" s="142"/>
      <c r="DEA29" s="142"/>
      <c r="DEB29" s="142"/>
      <c r="DEC29" s="142"/>
      <c r="DED29" s="142"/>
      <c r="DEE29" s="142"/>
      <c r="DEF29" s="142"/>
      <c r="DEG29" s="142"/>
      <c r="DEH29" s="142"/>
      <c r="DEI29" s="142"/>
      <c r="DEJ29" s="142"/>
      <c r="DEK29" s="142"/>
      <c r="DEL29" s="142"/>
      <c r="DEM29" s="142"/>
      <c r="DEN29" s="142"/>
      <c r="DEO29" s="142"/>
      <c r="DEP29" s="142"/>
      <c r="DEQ29" s="142"/>
      <c r="DER29" s="142"/>
      <c r="DES29" s="142"/>
      <c r="DET29" s="142"/>
      <c r="DEU29" s="142"/>
      <c r="DEV29" s="142"/>
      <c r="DEW29" s="142"/>
      <c r="DEX29" s="142"/>
      <c r="DEY29" s="142"/>
      <c r="DEZ29" s="142"/>
      <c r="DFA29" s="142"/>
      <c r="DFB29" s="142"/>
      <c r="DFC29" s="142"/>
      <c r="DFD29" s="142"/>
      <c r="DFE29" s="142"/>
      <c r="DFF29" s="142"/>
      <c r="DFG29" s="142"/>
      <c r="DFH29" s="142"/>
      <c r="DFI29" s="142"/>
      <c r="DFJ29" s="142"/>
      <c r="DFK29" s="142"/>
      <c r="DFL29" s="142"/>
      <c r="DFM29" s="142"/>
      <c r="DFN29" s="142"/>
      <c r="DFO29" s="142"/>
      <c r="DFP29" s="142"/>
      <c r="DFQ29" s="142"/>
      <c r="DFR29" s="142"/>
      <c r="DFS29" s="142"/>
      <c r="DFT29" s="142"/>
      <c r="DFU29" s="142"/>
      <c r="DFV29" s="142"/>
      <c r="DFW29" s="142"/>
      <c r="DFX29" s="142"/>
      <c r="DFY29" s="142"/>
      <c r="DFZ29" s="142"/>
      <c r="DGA29" s="142"/>
      <c r="DGB29" s="142"/>
      <c r="DGC29" s="142"/>
      <c r="DGD29" s="142"/>
      <c r="DGE29" s="142"/>
      <c r="DGF29" s="142"/>
      <c r="DGG29" s="142"/>
      <c r="DGH29" s="142"/>
      <c r="DGI29" s="142"/>
      <c r="DGJ29" s="142"/>
      <c r="DGK29" s="142"/>
      <c r="DGL29" s="142"/>
      <c r="DGM29" s="142"/>
      <c r="DGN29" s="142"/>
      <c r="DGO29" s="142"/>
      <c r="DGP29" s="142"/>
      <c r="DGQ29" s="142"/>
      <c r="DGR29" s="142"/>
      <c r="DGS29" s="142"/>
      <c r="DGT29" s="142"/>
      <c r="DGU29" s="142"/>
      <c r="DGV29" s="142"/>
      <c r="DGW29" s="142"/>
      <c r="DGX29" s="142"/>
      <c r="DGY29" s="142"/>
      <c r="DGZ29" s="142"/>
      <c r="DHA29" s="142"/>
      <c r="DHB29" s="142"/>
      <c r="DHC29" s="142"/>
      <c r="DHD29" s="142"/>
      <c r="DHE29" s="142"/>
      <c r="DHF29" s="142"/>
      <c r="DHG29" s="142"/>
      <c r="DHH29" s="142"/>
      <c r="DHI29" s="142"/>
      <c r="DHJ29" s="142"/>
      <c r="DHK29" s="142"/>
      <c r="DHL29" s="142"/>
      <c r="DHM29" s="142"/>
      <c r="DHN29" s="142"/>
      <c r="DHO29" s="142"/>
      <c r="DHP29" s="142"/>
      <c r="DHQ29" s="142"/>
      <c r="DHR29" s="142"/>
      <c r="DHS29" s="142"/>
      <c r="DHT29" s="142"/>
      <c r="DHU29" s="142"/>
      <c r="DHV29" s="142"/>
      <c r="DHW29" s="142"/>
      <c r="DHX29" s="142"/>
      <c r="DHY29" s="142"/>
      <c r="DHZ29" s="142"/>
      <c r="DIA29" s="142"/>
      <c r="DIB29" s="142"/>
      <c r="DIC29" s="142"/>
      <c r="DID29" s="142"/>
      <c r="DIE29" s="142"/>
      <c r="DIF29" s="142"/>
      <c r="DIG29" s="142"/>
      <c r="DIH29" s="142"/>
      <c r="DII29" s="142"/>
      <c r="DIJ29" s="142"/>
      <c r="DIK29" s="142"/>
      <c r="DIL29" s="142"/>
      <c r="DIM29" s="142"/>
      <c r="DIN29" s="142"/>
      <c r="DIO29" s="142"/>
      <c r="DIP29" s="142"/>
      <c r="DIQ29" s="142"/>
      <c r="DIR29" s="142"/>
      <c r="DIS29" s="142"/>
      <c r="DIT29" s="142"/>
      <c r="DIU29" s="142"/>
      <c r="DIV29" s="142"/>
      <c r="DIW29" s="142"/>
      <c r="DIX29" s="142"/>
      <c r="DIY29" s="142"/>
      <c r="DIZ29" s="142"/>
      <c r="DJA29" s="142"/>
      <c r="DJB29" s="142"/>
      <c r="DJC29" s="142"/>
      <c r="DJD29" s="142"/>
      <c r="DJE29" s="142"/>
      <c r="DJF29" s="142"/>
      <c r="DJG29" s="142"/>
      <c r="DJH29" s="142"/>
      <c r="DJI29" s="142"/>
      <c r="DJJ29" s="142"/>
      <c r="DJK29" s="142"/>
      <c r="DJL29" s="142"/>
      <c r="DJM29" s="142"/>
      <c r="DJN29" s="142"/>
      <c r="DJO29" s="142"/>
      <c r="DJP29" s="142"/>
      <c r="DJQ29" s="142"/>
      <c r="DJR29" s="142"/>
      <c r="DJS29" s="142"/>
      <c r="DJT29" s="142"/>
      <c r="DJU29" s="142"/>
      <c r="DJV29" s="142"/>
      <c r="DJW29" s="142"/>
      <c r="DJX29" s="142"/>
      <c r="DJY29" s="142"/>
      <c r="DJZ29" s="142"/>
      <c r="DKA29" s="142"/>
      <c r="DKB29" s="142"/>
      <c r="DKC29" s="142"/>
      <c r="DKD29" s="142"/>
      <c r="DKE29" s="142"/>
      <c r="DKF29" s="142"/>
      <c r="DKG29" s="142"/>
      <c r="DKH29" s="142"/>
      <c r="DKI29" s="142"/>
      <c r="DKJ29" s="142"/>
      <c r="DKK29" s="142"/>
      <c r="DKL29" s="142"/>
      <c r="DKM29" s="142"/>
      <c r="DKN29" s="142"/>
      <c r="DKO29" s="142"/>
      <c r="DKP29" s="142"/>
      <c r="DKQ29" s="142"/>
      <c r="DKR29" s="142"/>
      <c r="DKS29" s="142"/>
      <c r="DKT29" s="142"/>
      <c r="DKU29" s="142"/>
      <c r="DKV29" s="142"/>
      <c r="DKW29" s="142"/>
      <c r="DKX29" s="142"/>
      <c r="DKY29" s="142"/>
      <c r="DKZ29" s="142"/>
      <c r="DLA29" s="142"/>
      <c r="DLB29" s="142"/>
      <c r="DLC29" s="142"/>
      <c r="DLD29" s="142"/>
      <c r="DLE29" s="142"/>
      <c r="DLF29" s="142"/>
      <c r="DLG29" s="142"/>
      <c r="DLH29" s="142"/>
      <c r="DLI29" s="142"/>
      <c r="DLJ29" s="142"/>
      <c r="DLK29" s="142"/>
      <c r="DLL29" s="142"/>
      <c r="DLM29" s="142"/>
      <c r="DLN29" s="142"/>
      <c r="DLO29" s="142"/>
      <c r="DLP29" s="142"/>
      <c r="DLQ29" s="142"/>
      <c r="DLR29" s="142"/>
      <c r="DLS29" s="142"/>
      <c r="DLT29" s="142"/>
      <c r="DLU29" s="142"/>
      <c r="DLV29" s="142"/>
      <c r="DLW29" s="142"/>
      <c r="DLX29" s="142"/>
      <c r="DLY29" s="142"/>
      <c r="DLZ29" s="142"/>
      <c r="DMA29" s="142"/>
      <c r="DMB29" s="142"/>
      <c r="DMC29" s="142"/>
      <c r="DMD29" s="142"/>
      <c r="DME29" s="142"/>
      <c r="DMF29" s="142"/>
      <c r="DMG29" s="142"/>
      <c r="DMH29" s="142"/>
      <c r="DMI29" s="142"/>
      <c r="DMJ29" s="142"/>
      <c r="DMK29" s="142"/>
      <c r="DML29" s="142"/>
      <c r="DMM29" s="142"/>
      <c r="DMN29" s="142"/>
      <c r="DMO29" s="142"/>
      <c r="DMP29" s="142"/>
      <c r="DMQ29" s="142"/>
      <c r="DMR29" s="142"/>
      <c r="DMS29" s="142"/>
      <c r="DMT29" s="142"/>
      <c r="DMU29" s="142"/>
      <c r="DMV29" s="142"/>
      <c r="DMW29" s="142"/>
      <c r="DMX29" s="142"/>
      <c r="DMY29" s="142"/>
      <c r="DMZ29" s="142"/>
      <c r="DNA29" s="142"/>
      <c r="DNB29" s="142"/>
      <c r="DNC29" s="142"/>
      <c r="DND29" s="142"/>
      <c r="DNE29" s="142"/>
      <c r="DNF29" s="142"/>
      <c r="DNG29" s="142"/>
      <c r="DNH29" s="142"/>
      <c r="DNI29" s="142"/>
      <c r="DNJ29" s="142"/>
      <c r="DNK29" s="142"/>
      <c r="DNL29" s="142"/>
      <c r="DNM29" s="142"/>
      <c r="DNN29" s="142"/>
      <c r="DNO29" s="142"/>
      <c r="DNP29" s="142"/>
      <c r="DNQ29" s="142"/>
      <c r="DNR29" s="142"/>
      <c r="DNS29" s="142"/>
      <c r="DNT29" s="142"/>
      <c r="DNU29" s="142"/>
      <c r="DNV29" s="142"/>
      <c r="DNW29" s="142"/>
      <c r="DNX29" s="142"/>
      <c r="DNY29" s="142"/>
      <c r="DNZ29" s="142"/>
      <c r="DOA29" s="142"/>
      <c r="DOB29" s="142"/>
      <c r="DOC29" s="142"/>
      <c r="DOD29" s="142"/>
      <c r="DOE29" s="142"/>
      <c r="DOF29" s="142"/>
      <c r="DOG29" s="142"/>
      <c r="DOH29" s="142"/>
      <c r="DOI29" s="142"/>
      <c r="DOJ29" s="142"/>
      <c r="DOK29" s="142"/>
      <c r="DOL29" s="142"/>
      <c r="DOM29" s="142"/>
      <c r="DON29" s="142"/>
      <c r="DOO29" s="142"/>
      <c r="DOP29" s="142"/>
      <c r="DOQ29" s="142"/>
      <c r="DOR29" s="142"/>
      <c r="DOS29" s="142"/>
      <c r="DOT29" s="142"/>
      <c r="DOU29" s="142"/>
      <c r="DOV29" s="142"/>
      <c r="DOW29" s="142"/>
      <c r="DOX29" s="142"/>
      <c r="DOY29" s="142"/>
      <c r="DOZ29" s="142"/>
      <c r="DPA29" s="142"/>
      <c r="DPB29" s="142"/>
      <c r="DPC29" s="142"/>
      <c r="DPD29" s="142"/>
      <c r="DPE29" s="142"/>
      <c r="DPF29" s="142"/>
      <c r="DPG29" s="142"/>
      <c r="DPH29" s="142"/>
      <c r="DPI29" s="142"/>
      <c r="DPJ29" s="142"/>
      <c r="DPK29" s="142"/>
      <c r="DPL29" s="142"/>
      <c r="DPM29" s="142"/>
      <c r="DPN29" s="142"/>
      <c r="DPO29" s="142"/>
      <c r="DPP29" s="142"/>
      <c r="DPQ29" s="142"/>
      <c r="DPR29" s="142"/>
      <c r="DPS29" s="142"/>
      <c r="DPT29" s="142"/>
      <c r="DPU29" s="142"/>
      <c r="DPV29" s="142"/>
      <c r="DPW29" s="142"/>
      <c r="DPX29" s="142"/>
      <c r="DPY29" s="142"/>
      <c r="DPZ29" s="142"/>
      <c r="DQA29" s="142"/>
      <c r="DQB29" s="142"/>
      <c r="DQC29" s="142"/>
      <c r="DQD29" s="142"/>
      <c r="DQE29" s="142"/>
      <c r="DQF29" s="142"/>
      <c r="DQG29" s="142"/>
      <c r="DQH29" s="142"/>
      <c r="DQI29" s="142"/>
      <c r="DQJ29" s="142"/>
      <c r="DQK29" s="142"/>
      <c r="DQL29" s="142"/>
      <c r="DQM29" s="142"/>
      <c r="DQN29" s="142"/>
      <c r="DQO29" s="142"/>
      <c r="DQP29" s="142"/>
      <c r="DQQ29" s="142"/>
      <c r="DQR29" s="142"/>
      <c r="DQS29" s="142"/>
      <c r="DQT29" s="142"/>
      <c r="DQU29" s="142"/>
      <c r="DQV29" s="142"/>
      <c r="DQW29" s="142"/>
      <c r="DQX29" s="142"/>
      <c r="DQY29" s="142"/>
      <c r="DQZ29" s="142"/>
      <c r="DRA29" s="142"/>
      <c r="DRB29" s="142"/>
      <c r="DRC29" s="142"/>
      <c r="DRD29" s="142"/>
      <c r="DRE29" s="142"/>
      <c r="DRF29" s="142"/>
      <c r="DRG29" s="142"/>
      <c r="DRH29" s="142"/>
      <c r="DRI29" s="142"/>
      <c r="DRJ29" s="142"/>
      <c r="DRK29" s="142"/>
      <c r="DRL29" s="142"/>
      <c r="DRM29" s="142"/>
      <c r="DRN29" s="142"/>
      <c r="DRO29" s="142"/>
      <c r="DRP29" s="142"/>
      <c r="DRQ29" s="142"/>
      <c r="DRR29" s="142"/>
      <c r="DRS29" s="142"/>
      <c r="DRT29" s="142"/>
      <c r="DRU29" s="142"/>
      <c r="DRV29" s="142"/>
      <c r="DRW29" s="142"/>
      <c r="DRX29" s="142"/>
      <c r="DRY29" s="142"/>
      <c r="DRZ29" s="142"/>
      <c r="DSA29" s="142"/>
      <c r="DSB29" s="142"/>
      <c r="DSC29" s="142"/>
      <c r="DSD29" s="142"/>
      <c r="DSE29" s="142"/>
      <c r="DSF29" s="142"/>
      <c r="DSG29" s="142"/>
      <c r="DSH29" s="142"/>
      <c r="DSI29" s="142"/>
      <c r="DSJ29" s="142"/>
      <c r="DSK29" s="142"/>
      <c r="DSL29" s="142"/>
      <c r="DSM29" s="142"/>
      <c r="DSN29" s="142"/>
      <c r="DSO29" s="142"/>
      <c r="DSP29" s="142"/>
      <c r="DSQ29" s="142"/>
      <c r="DSR29" s="142"/>
      <c r="DSS29" s="142"/>
      <c r="DST29" s="142"/>
      <c r="DSU29" s="142"/>
      <c r="DSV29" s="142"/>
      <c r="DSW29" s="142"/>
      <c r="DSX29" s="142"/>
      <c r="DSY29" s="142"/>
      <c r="DSZ29" s="142"/>
      <c r="DTA29" s="142"/>
      <c r="DTB29" s="142"/>
      <c r="DTC29" s="142"/>
      <c r="DTD29" s="142"/>
      <c r="DTE29" s="142"/>
      <c r="DTF29" s="142"/>
      <c r="DTG29" s="142"/>
      <c r="DTH29" s="142"/>
      <c r="DTI29" s="142"/>
      <c r="DTJ29" s="142"/>
      <c r="DTK29" s="142"/>
      <c r="DTL29" s="142"/>
      <c r="DTM29" s="142"/>
      <c r="DTN29" s="142"/>
      <c r="DTO29" s="142"/>
      <c r="DTP29" s="142"/>
      <c r="DTQ29" s="142"/>
      <c r="DTR29" s="142"/>
      <c r="DTS29" s="142"/>
      <c r="DTT29" s="142"/>
      <c r="DTU29" s="142"/>
      <c r="DTV29" s="142"/>
      <c r="DTW29" s="142"/>
      <c r="DTX29" s="142"/>
      <c r="DTY29" s="142"/>
      <c r="DTZ29" s="142"/>
      <c r="DUA29" s="142"/>
      <c r="DUB29" s="142"/>
      <c r="DUC29" s="142"/>
      <c r="DUD29" s="142"/>
      <c r="DUE29" s="142"/>
      <c r="DUF29" s="142"/>
      <c r="DUG29" s="142"/>
      <c r="DUH29" s="142"/>
      <c r="DUI29" s="142"/>
      <c r="DUJ29" s="142"/>
      <c r="DUK29" s="142"/>
      <c r="DUL29" s="142"/>
      <c r="DUM29" s="142"/>
      <c r="DUN29" s="142"/>
      <c r="DUO29" s="142"/>
      <c r="DUP29" s="142"/>
      <c r="DUQ29" s="142"/>
      <c r="DUR29" s="142"/>
      <c r="DUS29" s="142"/>
      <c r="DUT29" s="142"/>
      <c r="DUU29" s="142"/>
      <c r="DUV29" s="142"/>
      <c r="DUW29" s="142"/>
      <c r="DUX29" s="142"/>
      <c r="DUY29" s="142"/>
      <c r="DUZ29" s="142"/>
      <c r="DVA29" s="142"/>
      <c r="DVB29" s="142"/>
      <c r="DVC29" s="142"/>
      <c r="DVD29" s="142"/>
      <c r="DVE29" s="142"/>
      <c r="DVF29" s="142"/>
      <c r="DVG29" s="142"/>
      <c r="DVH29" s="142"/>
      <c r="DVI29" s="142"/>
      <c r="DVJ29" s="142"/>
      <c r="DVK29" s="142"/>
      <c r="DVL29" s="142"/>
      <c r="DVM29" s="142"/>
      <c r="DVN29" s="142"/>
      <c r="DVO29" s="142"/>
      <c r="DVP29" s="142"/>
      <c r="DVQ29" s="142"/>
      <c r="DVR29" s="142"/>
      <c r="DVS29" s="142"/>
      <c r="DVT29" s="142"/>
      <c r="DVU29" s="142"/>
      <c r="DVV29" s="142"/>
      <c r="DVW29" s="142"/>
      <c r="DVX29" s="142"/>
      <c r="DVY29" s="142"/>
      <c r="DVZ29" s="142"/>
      <c r="DWA29" s="142"/>
      <c r="DWB29" s="142"/>
      <c r="DWC29" s="142"/>
      <c r="DWD29" s="142"/>
      <c r="DWE29" s="142"/>
      <c r="DWF29" s="142"/>
      <c r="DWG29" s="142"/>
      <c r="DWH29" s="142"/>
      <c r="DWI29" s="142"/>
      <c r="DWJ29" s="142"/>
      <c r="DWK29" s="142"/>
      <c r="DWL29" s="142"/>
      <c r="DWM29" s="142"/>
      <c r="DWN29" s="142"/>
      <c r="DWO29" s="142"/>
      <c r="DWP29" s="142"/>
      <c r="DWQ29" s="142"/>
      <c r="DWR29" s="142"/>
      <c r="DWS29" s="142"/>
      <c r="DWT29" s="142"/>
      <c r="DWU29" s="142"/>
      <c r="DWV29" s="142"/>
      <c r="DWW29" s="142"/>
      <c r="DWX29" s="142"/>
      <c r="DWY29" s="142"/>
      <c r="DWZ29" s="142"/>
      <c r="DXA29" s="142"/>
      <c r="DXB29" s="142"/>
      <c r="DXC29" s="142"/>
      <c r="DXD29" s="142"/>
      <c r="DXE29" s="142"/>
      <c r="DXF29" s="142"/>
      <c r="DXG29" s="142"/>
      <c r="DXH29" s="142"/>
      <c r="DXI29" s="142"/>
      <c r="DXJ29" s="142"/>
      <c r="DXK29" s="142"/>
      <c r="DXL29" s="142"/>
      <c r="DXM29" s="142"/>
      <c r="DXN29" s="142"/>
      <c r="DXO29" s="142"/>
      <c r="DXP29" s="142"/>
      <c r="DXQ29" s="142"/>
      <c r="DXR29" s="142"/>
      <c r="DXS29" s="142"/>
      <c r="DXT29" s="142"/>
      <c r="DXU29" s="142"/>
      <c r="DXV29" s="142"/>
      <c r="DXW29" s="142"/>
      <c r="DXX29" s="142"/>
      <c r="DXY29" s="142"/>
      <c r="DXZ29" s="142"/>
      <c r="DYA29" s="142"/>
      <c r="DYB29" s="142"/>
      <c r="DYC29" s="142"/>
      <c r="DYD29" s="142"/>
      <c r="DYE29" s="142"/>
      <c r="DYF29" s="142"/>
      <c r="DYG29" s="142"/>
      <c r="DYH29" s="142"/>
      <c r="DYI29" s="142"/>
      <c r="DYJ29" s="142"/>
      <c r="DYK29" s="142"/>
      <c r="DYL29" s="142"/>
      <c r="DYM29" s="142"/>
      <c r="DYN29" s="142"/>
      <c r="DYO29" s="142"/>
      <c r="DYP29" s="142"/>
      <c r="DYQ29" s="142"/>
      <c r="DYR29" s="142"/>
      <c r="DYS29" s="142"/>
      <c r="DYT29" s="142"/>
      <c r="DYU29" s="142"/>
      <c r="DYV29" s="142"/>
      <c r="DYW29" s="142"/>
      <c r="DYX29" s="142"/>
      <c r="DYY29" s="142"/>
      <c r="DYZ29" s="142"/>
      <c r="DZA29" s="142"/>
      <c r="DZB29" s="142"/>
      <c r="DZC29" s="142"/>
      <c r="DZD29" s="142"/>
      <c r="DZE29" s="142"/>
      <c r="DZF29" s="142"/>
      <c r="DZG29" s="142"/>
      <c r="DZH29" s="142"/>
      <c r="DZI29" s="142"/>
      <c r="DZJ29" s="142"/>
      <c r="DZK29" s="142"/>
      <c r="DZL29" s="142"/>
      <c r="DZM29" s="142"/>
      <c r="DZN29" s="142"/>
      <c r="DZO29" s="142"/>
      <c r="DZP29" s="142"/>
      <c r="DZQ29" s="142"/>
      <c r="DZR29" s="142"/>
      <c r="DZS29" s="142"/>
      <c r="DZT29" s="142"/>
      <c r="DZU29" s="142"/>
      <c r="DZV29" s="142"/>
      <c r="DZW29" s="142"/>
      <c r="DZX29" s="142"/>
      <c r="DZY29" s="142"/>
      <c r="DZZ29" s="142"/>
      <c r="EAA29" s="142"/>
      <c r="EAB29" s="142"/>
      <c r="EAC29" s="142"/>
      <c r="EAD29" s="142"/>
      <c r="EAE29" s="142"/>
      <c r="EAF29" s="142"/>
      <c r="EAG29" s="142"/>
      <c r="EAH29" s="142"/>
      <c r="EAI29" s="142"/>
      <c r="EAJ29" s="142"/>
      <c r="EAK29" s="142"/>
      <c r="EAL29" s="142"/>
      <c r="EAM29" s="142"/>
      <c r="EAN29" s="142"/>
      <c r="EAO29" s="142"/>
      <c r="EAP29" s="142"/>
      <c r="EAQ29" s="142"/>
      <c r="EAR29" s="142"/>
      <c r="EAS29" s="142"/>
      <c r="EAT29" s="142"/>
      <c r="EAU29" s="142"/>
      <c r="EAV29" s="142"/>
      <c r="EAW29" s="142"/>
      <c r="EAX29" s="142"/>
      <c r="EAY29" s="142"/>
      <c r="EAZ29" s="142"/>
      <c r="EBA29" s="142"/>
      <c r="EBB29" s="142"/>
      <c r="EBC29" s="142"/>
      <c r="EBD29" s="142"/>
      <c r="EBE29" s="142"/>
      <c r="EBF29" s="142"/>
      <c r="EBG29" s="142"/>
      <c r="EBH29" s="142"/>
      <c r="EBI29" s="142"/>
      <c r="EBJ29" s="142"/>
      <c r="EBK29" s="142"/>
      <c r="EBL29" s="142"/>
      <c r="EBM29" s="142"/>
      <c r="EBN29" s="142"/>
      <c r="EBO29" s="142"/>
      <c r="EBP29" s="142"/>
      <c r="EBQ29" s="142"/>
      <c r="EBR29" s="142"/>
      <c r="EBS29" s="142"/>
      <c r="EBT29" s="142"/>
      <c r="EBU29" s="142"/>
      <c r="EBV29" s="142"/>
      <c r="EBW29" s="142"/>
      <c r="EBX29" s="142"/>
      <c r="EBY29" s="142"/>
      <c r="EBZ29" s="142"/>
      <c r="ECA29" s="142"/>
      <c r="ECB29" s="142"/>
      <c r="ECC29" s="142"/>
      <c r="ECD29" s="142"/>
      <c r="ECE29" s="142"/>
      <c r="ECF29" s="142"/>
      <c r="ECG29" s="142"/>
      <c r="ECH29" s="142"/>
      <c r="ECI29" s="142"/>
      <c r="ECJ29" s="142"/>
      <c r="ECK29" s="142"/>
      <c r="ECL29" s="142"/>
      <c r="ECM29" s="142"/>
      <c r="ECN29" s="142"/>
      <c r="ECO29" s="142"/>
      <c r="ECP29" s="142"/>
      <c r="ECQ29" s="142"/>
      <c r="ECR29" s="142"/>
      <c r="ECS29" s="142"/>
      <c r="ECT29" s="142"/>
      <c r="ECU29" s="142"/>
      <c r="ECV29" s="142"/>
      <c r="ECW29" s="142"/>
      <c r="ECX29" s="142"/>
      <c r="ECY29" s="142"/>
      <c r="ECZ29" s="142"/>
      <c r="EDA29" s="142"/>
      <c r="EDB29" s="142"/>
      <c r="EDC29" s="142"/>
      <c r="EDD29" s="142"/>
      <c r="EDE29" s="142"/>
      <c r="EDF29" s="142"/>
      <c r="EDG29" s="142"/>
      <c r="EDH29" s="142"/>
      <c r="EDI29" s="142"/>
      <c r="EDJ29" s="142"/>
      <c r="EDK29" s="142"/>
      <c r="EDL29" s="142"/>
      <c r="EDM29" s="142"/>
      <c r="EDN29" s="142"/>
      <c r="EDO29" s="142"/>
      <c r="EDP29" s="142"/>
      <c r="EDQ29" s="142"/>
      <c r="EDR29" s="142"/>
      <c r="EDS29" s="142"/>
      <c r="EDT29" s="142"/>
      <c r="EDU29" s="142"/>
      <c r="EDV29" s="142"/>
      <c r="EDW29" s="142"/>
      <c r="EDX29" s="142"/>
      <c r="EDY29" s="142"/>
      <c r="EDZ29" s="142"/>
      <c r="EEA29" s="142"/>
      <c r="EEB29" s="142"/>
      <c r="EEC29" s="142"/>
      <c r="EED29" s="142"/>
      <c r="EEE29" s="142"/>
      <c r="EEF29" s="142"/>
      <c r="EEG29" s="142"/>
      <c r="EEH29" s="142"/>
      <c r="EEI29" s="142"/>
      <c r="EEJ29" s="142"/>
      <c r="EEK29" s="142"/>
      <c r="EEL29" s="142"/>
      <c r="EEM29" s="142"/>
      <c r="EEN29" s="142"/>
      <c r="EEO29" s="142"/>
      <c r="EEP29" s="142"/>
      <c r="EEQ29" s="142"/>
      <c r="EER29" s="142"/>
      <c r="EES29" s="142"/>
      <c r="EET29" s="142"/>
      <c r="EEU29" s="142"/>
      <c r="EEV29" s="142"/>
      <c r="EEW29" s="142"/>
      <c r="EEX29" s="142"/>
      <c r="EEY29" s="142"/>
      <c r="EEZ29" s="142"/>
      <c r="EFA29" s="142"/>
      <c r="EFB29" s="142"/>
      <c r="EFC29" s="142"/>
      <c r="EFD29" s="142"/>
      <c r="EFE29" s="142"/>
      <c r="EFF29" s="142"/>
      <c r="EFG29" s="142"/>
      <c r="EFH29" s="142"/>
      <c r="EFI29" s="142"/>
      <c r="EFJ29" s="142"/>
      <c r="EFK29" s="142"/>
      <c r="EFL29" s="142"/>
      <c r="EFM29" s="142"/>
      <c r="EFN29" s="142"/>
      <c r="EFO29" s="142"/>
      <c r="EFP29" s="142"/>
      <c r="EFQ29" s="142"/>
      <c r="EFR29" s="142"/>
      <c r="EFS29" s="142"/>
      <c r="EFT29" s="142"/>
      <c r="EFU29" s="142"/>
      <c r="EFV29" s="142"/>
      <c r="EFW29" s="142"/>
      <c r="EFX29" s="142"/>
      <c r="EFY29" s="142"/>
      <c r="EFZ29" s="142"/>
      <c r="EGA29" s="142"/>
      <c r="EGB29" s="142"/>
      <c r="EGC29" s="142"/>
      <c r="EGD29" s="142"/>
      <c r="EGE29" s="142"/>
      <c r="EGF29" s="142"/>
      <c r="EGG29" s="142"/>
      <c r="EGH29" s="142"/>
      <c r="EGI29" s="142"/>
      <c r="EGJ29" s="142"/>
      <c r="EGK29" s="142"/>
      <c r="EGL29" s="142"/>
      <c r="EGM29" s="142"/>
      <c r="EGN29" s="142"/>
      <c r="EGO29" s="142"/>
      <c r="EGP29" s="142"/>
      <c r="EGQ29" s="142"/>
      <c r="EGR29" s="142"/>
      <c r="EGS29" s="142"/>
      <c r="EGT29" s="142"/>
      <c r="EGU29" s="142"/>
      <c r="EGV29" s="142"/>
      <c r="EGW29" s="142"/>
      <c r="EGX29" s="142"/>
      <c r="EGY29" s="142"/>
      <c r="EGZ29" s="142"/>
      <c r="EHA29" s="142"/>
      <c r="EHB29" s="142"/>
      <c r="EHC29" s="142"/>
      <c r="EHD29" s="142"/>
      <c r="EHE29" s="142"/>
      <c r="EHF29" s="142"/>
      <c r="EHG29" s="142"/>
      <c r="EHH29" s="142"/>
      <c r="EHI29" s="142"/>
      <c r="EHJ29" s="142"/>
      <c r="EHK29" s="142"/>
      <c r="EHL29" s="142"/>
      <c r="EHM29" s="142"/>
      <c r="EHN29" s="142"/>
      <c r="EHO29" s="142"/>
      <c r="EHP29" s="142"/>
      <c r="EHQ29" s="142"/>
      <c r="EHR29" s="142"/>
      <c r="EHS29" s="142"/>
      <c r="EHT29" s="142"/>
      <c r="EHU29" s="142"/>
      <c r="EHV29" s="142"/>
      <c r="EHW29" s="142"/>
      <c r="EHX29" s="142"/>
      <c r="EHY29" s="142"/>
      <c r="EHZ29" s="142"/>
      <c r="EIA29" s="142"/>
      <c r="EIB29" s="142"/>
      <c r="EIC29" s="142"/>
      <c r="EID29" s="142"/>
      <c r="EIE29" s="142"/>
      <c r="EIF29" s="142"/>
      <c r="EIG29" s="142"/>
      <c r="EIH29" s="142"/>
      <c r="EII29" s="142"/>
      <c r="EIJ29" s="142"/>
      <c r="EIK29" s="142"/>
      <c r="EIL29" s="142"/>
      <c r="EIM29" s="142"/>
      <c r="EIN29" s="142"/>
      <c r="EIO29" s="142"/>
      <c r="EIP29" s="142"/>
      <c r="EIQ29" s="142"/>
      <c r="EIR29" s="142"/>
      <c r="EIS29" s="142"/>
      <c r="EIT29" s="142"/>
      <c r="EIU29" s="142"/>
      <c r="EIV29" s="142"/>
      <c r="EIW29" s="142"/>
      <c r="EIX29" s="142"/>
      <c r="EIY29" s="142"/>
      <c r="EIZ29" s="142"/>
      <c r="EJA29" s="142"/>
      <c r="EJB29" s="142"/>
      <c r="EJC29" s="142"/>
      <c r="EJD29" s="142"/>
      <c r="EJE29" s="142"/>
      <c r="EJF29" s="142"/>
      <c r="EJG29" s="142"/>
      <c r="EJH29" s="142"/>
      <c r="EJI29" s="142"/>
      <c r="EJJ29" s="142"/>
      <c r="EJK29" s="142"/>
      <c r="EJL29" s="142"/>
      <c r="EJM29" s="142"/>
      <c r="EJN29" s="142"/>
      <c r="EJO29" s="142"/>
      <c r="EJP29" s="142"/>
      <c r="EJQ29" s="142"/>
      <c r="EJR29" s="142"/>
      <c r="EJS29" s="142"/>
      <c r="EJT29" s="142"/>
      <c r="EJU29" s="142"/>
      <c r="EJV29" s="142"/>
      <c r="EJW29" s="142"/>
      <c r="EJX29" s="142"/>
      <c r="EJY29" s="142"/>
      <c r="EJZ29" s="142"/>
      <c r="EKA29" s="142"/>
      <c r="EKB29" s="142"/>
      <c r="EKC29" s="142"/>
      <c r="EKD29" s="142"/>
      <c r="EKE29" s="142"/>
      <c r="EKF29" s="142"/>
      <c r="EKG29" s="142"/>
      <c r="EKH29" s="142"/>
      <c r="EKI29" s="142"/>
      <c r="EKJ29" s="142"/>
      <c r="EKK29" s="142"/>
      <c r="EKL29" s="142"/>
      <c r="EKM29" s="142"/>
      <c r="EKN29" s="142"/>
      <c r="EKO29" s="142"/>
      <c r="EKP29" s="142"/>
      <c r="EKQ29" s="142"/>
      <c r="EKR29" s="142"/>
      <c r="EKS29" s="142"/>
      <c r="EKT29" s="142"/>
      <c r="EKU29" s="142"/>
      <c r="EKV29" s="142"/>
      <c r="EKW29" s="142"/>
      <c r="EKX29" s="142"/>
      <c r="EKY29" s="142"/>
      <c r="EKZ29" s="142"/>
      <c r="ELA29" s="142"/>
      <c r="ELB29" s="142"/>
      <c r="ELC29" s="142"/>
      <c r="ELD29" s="142"/>
      <c r="ELE29" s="142"/>
      <c r="ELF29" s="142"/>
      <c r="ELG29" s="142"/>
      <c r="ELH29" s="142"/>
      <c r="ELI29" s="142"/>
      <c r="ELJ29" s="142"/>
      <c r="ELK29" s="142"/>
      <c r="ELL29" s="142"/>
      <c r="ELM29" s="142"/>
      <c r="ELN29" s="142"/>
      <c r="ELO29" s="142"/>
      <c r="ELP29" s="142"/>
      <c r="ELQ29" s="142"/>
      <c r="ELR29" s="142"/>
      <c r="ELS29" s="142"/>
      <c r="ELT29" s="142"/>
      <c r="ELU29" s="142"/>
      <c r="ELV29" s="142"/>
      <c r="ELW29" s="142"/>
      <c r="ELX29" s="142"/>
      <c r="ELY29" s="142"/>
      <c r="ELZ29" s="142"/>
      <c r="EMA29" s="142"/>
      <c r="EMB29" s="142"/>
      <c r="EMC29" s="142"/>
      <c r="EMD29" s="142"/>
      <c r="EME29" s="142"/>
      <c r="EMF29" s="142"/>
      <c r="EMG29" s="142"/>
      <c r="EMH29" s="142"/>
      <c r="EMI29" s="142"/>
      <c r="EMJ29" s="142"/>
      <c r="EMK29" s="142"/>
      <c r="EML29" s="142"/>
      <c r="EMM29" s="142"/>
      <c r="EMN29" s="142"/>
      <c r="EMO29" s="142"/>
      <c r="EMP29" s="142"/>
      <c r="EMQ29" s="142"/>
      <c r="EMR29" s="142"/>
      <c r="EMS29" s="142"/>
      <c r="EMT29" s="142"/>
      <c r="EMU29" s="142"/>
      <c r="EMV29" s="142"/>
      <c r="EMW29" s="142"/>
      <c r="EMX29" s="142"/>
      <c r="EMY29" s="142"/>
      <c r="EMZ29" s="142"/>
      <c r="ENA29" s="142"/>
      <c r="ENB29" s="142"/>
      <c r="ENC29" s="142"/>
      <c r="END29" s="142"/>
      <c r="ENE29" s="142"/>
      <c r="ENF29" s="142"/>
      <c r="ENG29" s="142"/>
      <c r="ENH29" s="142"/>
      <c r="ENI29" s="142"/>
      <c r="ENJ29" s="142"/>
      <c r="ENK29" s="142"/>
      <c r="ENL29" s="142"/>
      <c r="ENM29" s="142"/>
      <c r="ENN29" s="142"/>
      <c r="ENO29" s="142"/>
      <c r="ENP29" s="142"/>
      <c r="ENQ29" s="142"/>
      <c r="ENR29" s="142"/>
      <c r="ENS29" s="142"/>
      <c r="ENT29" s="142"/>
      <c r="ENU29" s="142"/>
      <c r="ENV29" s="142"/>
      <c r="ENW29" s="142"/>
      <c r="ENX29" s="142"/>
      <c r="ENY29" s="142"/>
      <c r="ENZ29" s="142"/>
      <c r="EOA29" s="142"/>
      <c r="EOB29" s="142"/>
      <c r="EOC29" s="142"/>
      <c r="EOD29" s="142"/>
      <c r="EOE29" s="142"/>
      <c r="EOF29" s="142"/>
      <c r="EOG29" s="142"/>
      <c r="EOH29" s="142"/>
      <c r="EOI29" s="142"/>
      <c r="EOJ29" s="142"/>
      <c r="EOK29" s="142"/>
      <c r="EOL29" s="142"/>
      <c r="EOM29" s="142"/>
      <c r="EON29" s="142"/>
      <c r="EOO29" s="142"/>
      <c r="EOP29" s="142"/>
      <c r="EOQ29" s="142"/>
      <c r="EOR29" s="142"/>
      <c r="EOS29" s="142"/>
      <c r="EOT29" s="142"/>
      <c r="EOU29" s="142"/>
      <c r="EOV29" s="142"/>
      <c r="EOW29" s="142"/>
      <c r="EOX29" s="142"/>
      <c r="EOY29" s="142"/>
      <c r="EOZ29" s="142"/>
      <c r="EPA29" s="142"/>
      <c r="EPB29" s="142"/>
      <c r="EPC29" s="142"/>
      <c r="EPD29" s="142"/>
      <c r="EPE29" s="142"/>
      <c r="EPF29" s="142"/>
      <c r="EPG29" s="142"/>
      <c r="EPH29" s="142"/>
      <c r="EPI29" s="142"/>
      <c r="EPJ29" s="142"/>
      <c r="EPK29" s="142"/>
      <c r="EPL29" s="142"/>
      <c r="EPM29" s="142"/>
      <c r="EPN29" s="142"/>
      <c r="EPO29" s="142"/>
      <c r="EPP29" s="142"/>
      <c r="EPQ29" s="142"/>
      <c r="EPR29" s="142"/>
      <c r="EPS29" s="142"/>
      <c r="EPT29" s="142"/>
      <c r="EPU29" s="142"/>
      <c r="EPV29" s="142"/>
      <c r="EPW29" s="142"/>
      <c r="EPX29" s="142"/>
      <c r="EPY29" s="142"/>
      <c r="EPZ29" s="142"/>
      <c r="EQA29" s="142"/>
      <c r="EQB29" s="142"/>
      <c r="EQC29" s="142"/>
      <c r="EQD29" s="142"/>
      <c r="EQE29" s="142"/>
      <c r="EQF29" s="142"/>
      <c r="EQG29" s="142"/>
      <c r="EQH29" s="142"/>
      <c r="EQI29" s="142"/>
      <c r="EQJ29" s="142"/>
      <c r="EQK29" s="142"/>
      <c r="EQL29" s="142"/>
      <c r="EQM29" s="142"/>
      <c r="EQN29" s="142"/>
      <c r="EQO29" s="142"/>
      <c r="EQP29" s="142"/>
      <c r="EQQ29" s="142"/>
      <c r="EQR29" s="142"/>
      <c r="EQS29" s="142"/>
      <c r="EQT29" s="142"/>
      <c r="EQU29" s="142"/>
      <c r="EQV29" s="142"/>
      <c r="EQW29" s="142"/>
      <c r="EQX29" s="142"/>
      <c r="EQY29" s="142"/>
      <c r="EQZ29" s="142"/>
      <c r="ERA29" s="142"/>
      <c r="ERB29" s="142"/>
      <c r="ERC29" s="142"/>
      <c r="ERD29" s="142"/>
      <c r="ERE29" s="142"/>
      <c r="ERF29" s="142"/>
      <c r="ERG29" s="142"/>
      <c r="ERH29" s="142"/>
      <c r="ERI29" s="142"/>
      <c r="ERJ29" s="142"/>
      <c r="ERK29" s="142"/>
      <c r="ERL29" s="142"/>
      <c r="ERM29" s="142"/>
      <c r="ERN29" s="142"/>
      <c r="ERO29" s="142"/>
      <c r="ERP29" s="142"/>
      <c r="ERQ29" s="142"/>
      <c r="ERR29" s="142"/>
      <c r="ERS29" s="142"/>
      <c r="ERT29" s="142"/>
      <c r="ERU29" s="142"/>
      <c r="ERV29" s="142"/>
      <c r="ERW29" s="142"/>
      <c r="ERX29" s="142"/>
      <c r="ERY29" s="142"/>
      <c r="ERZ29" s="142"/>
      <c r="ESA29" s="142"/>
      <c r="ESB29" s="142"/>
      <c r="ESC29" s="142"/>
      <c r="ESD29" s="142"/>
      <c r="ESE29" s="142"/>
      <c r="ESF29" s="142"/>
      <c r="ESG29" s="142"/>
      <c r="ESH29" s="142"/>
      <c r="ESI29" s="142"/>
      <c r="ESJ29" s="142"/>
      <c r="ESK29" s="142"/>
      <c r="ESL29" s="142"/>
      <c r="ESM29" s="142"/>
      <c r="ESN29" s="142"/>
      <c r="ESO29" s="142"/>
      <c r="ESP29" s="142"/>
      <c r="ESQ29" s="142"/>
      <c r="ESR29" s="142"/>
      <c r="ESS29" s="142"/>
      <c r="EST29" s="142"/>
      <c r="ESU29" s="142"/>
      <c r="ESV29" s="142"/>
      <c r="ESW29" s="142"/>
      <c r="ESX29" s="142"/>
      <c r="ESY29" s="142"/>
      <c r="ESZ29" s="142"/>
      <c r="ETA29" s="142"/>
      <c r="ETB29" s="142"/>
      <c r="ETC29" s="142"/>
      <c r="ETD29" s="142"/>
      <c r="ETE29" s="142"/>
      <c r="ETF29" s="142"/>
      <c r="ETG29" s="142"/>
      <c r="ETH29" s="142"/>
      <c r="ETI29" s="142"/>
      <c r="ETJ29" s="142"/>
      <c r="ETK29" s="142"/>
      <c r="ETL29" s="142"/>
      <c r="ETM29" s="142"/>
      <c r="ETN29" s="142"/>
      <c r="ETO29" s="142"/>
      <c r="ETP29" s="142"/>
      <c r="ETQ29" s="142"/>
      <c r="ETR29" s="142"/>
      <c r="ETS29" s="142"/>
      <c r="ETT29" s="142"/>
      <c r="ETU29" s="142"/>
      <c r="ETV29" s="142"/>
      <c r="ETW29" s="142"/>
      <c r="ETX29" s="142"/>
      <c r="ETY29" s="142"/>
      <c r="ETZ29" s="142"/>
      <c r="EUA29" s="142"/>
      <c r="EUB29" s="142"/>
      <c r="EUC29" s="142"/>
      <c r="EUD29" s="142"/>
      <c r="EUE29" s="142"/>
      <c r="EUF29" s="142"/>
      <c r="EUG29" s="142"/>
      <c r="EUH29" s="142"/>
      <c r="EUI29" s="142"/>
      <c r="EUJ29" s="142"/>
      <c r="EUK29" s="142"/>
      <c r="EUL29" s="142"/>
      <c r="EUM29" s="142"/>
      <c r="EUN29" s="142"/>
      <c r="EUO29" s="142"/>
      <c r="EUP29" s="142"/>
      <c r="EUQ29" s="142"/>
      <c r="EUR29" s="142"/>
      <c r="EUS29" s="142"/>
      <c r="EUT29" s="142"/>
      <c r="EUU29" s="142"/>
      <c r="EUV29" s="142"/>
      <c r="EUW29" s="142"/>
      <c r="EUX29" s="142"/>
      <c r="EUY29" s="142"/>
      <c r="EUZ29" s="142"/>
      <c r="EVA29" s="142"/>
      <c r="EVB29" s="142"/>
      <c r="EVC29" s="142"/>
      <c r="EVD29" s="142"/>
      <c r="EVE29" s="142"/>
      <c r="EVF29" s="142"/>
      <c r="EVG29" s="142"/>
      <c r="EVH29" s="142"/>
      <c r="EVI29" s="142"/>
      <c r="EVJ29" s="142"/>
      <c r="EVK29" s="142"/>
      <c r="EVL29" s="142"/>
      <c r="EVM29" s="142"/>
      <c r="EVN29" s="142"/>
      <c r="EVO29" s="142"/>
      <c r="EVP29" s="142"/>
      <c r="EVQ29" s="142"/>
      <c r="EVR29" s="142"/>
      <c r="EVS29" s="142"/>
      <c r="EVT29" s="142"/>
      <c r="EVU29" s="142"/>
      <c r="EVV29" s="142"/>
      <c r="EVW29" s="142"/>
      <c r="EVX29" s="142"/>
      <c r="EVY29" s="142"/>
      <c r="EVZ29" s="142"/>
      <c r="EWA29" s="142"/>
      <c r="EWB29" s="142"/>
      <c r="EWC29" s="142"/>
      <c r="EWD29" s="142"/>
      <c r="EWE29" s="142"/>
      <c r="EWF29" s="142"/>
      <c r="EWG29" s="142"/>
      <c r="EWH29" s="142"/>
      <c r="EWI29" s="142"/>
      <c r="EWJ29" s="142"/>
      <c r="EWK29" s="142"/>
      <c r="EWL29" s="142"/>
      <c r="EWM29" s="142"/>
      <c r="EWN29" s="142"/>
      <c r="EWO29" s="142"/>
      <c r="EWP29" s="142"/>
      <c r="EWQ29" s="142"/>
      <c r="EWR29" s="142"/>
      <c r="EWS29" s="142"/>
      <c r="EWT29" s="142"/>
      <c r="EWU29" s="142"/>
      <c r="EWV29" s="142"/>
      <c r="EWW29" s="142"/>
      <c r="EWX29" s="142"/>
      <c r="EWY29" s="142"/>
      <c r="EWZ29" s="142"/>
      <c r="EXA29" s="142"/>
      <c r="EXB29" s="142"/>
      <c r="EXC29" s="142"/>
      <c r="EXD29" s="142"/>
      <c r="EXE29" s="142"/>
      <c r="EXF29" s="142"/>
      <c r="EXG29" s="142"/>
      <c r="EXH29" s="142"/>
      <c r="EXI29" s="142"/>
      <c r="EXJ29" s="142"/>
      <c r="EXK29" s="142"/>
      <c r="EXL29" s="142"/>
      <c r="EXM29" s="142"/>
      <c r="EXN29" s="142"/>
      <c r="EXO29" s="142"/>
      <c r="EXP29" s="142"/>
      <c r="EXQ29" s="142"/>
      <c r="EXR29" s="142"/>
      <c r="EXS29" s="142"/>
      <c r="EXT29" s="142"/>
      <c r="EXU29" s="142"/>
      <c r="EXV29" s="142"/>
      <c r="EXW29" s="142"/>
      <c r="EXX29" s="142"/>
      <c r="EXY29" s="142"/>
      <c r="EXZ29" s="142"/>
      <c r="EYA29" s="142"/>
      <c r="EYB29" s="142"/>
      <c r="EYC29" s="142"/>
      <c r="EYD29" s="142"/>
      <c r="EYE29" s="142"/>
      <c r="EYF29" s="142"/>
      <c r="EYG29" s="142"/>
      <c r="EYH29" s="142"/>
      <c r="EYI29" s="142"/>
      <c r="EYJ29" s="142"/>
      <c r="EYK29" s="142"/>
      <c r="EYL29" s="142"/>
      <c r="EYM29" s="142"/>
      <c r="EYN29" s="142"/>
      <c r="EYO29" s="142"/>
      <c r="EYP29" s="142"/>
      <c r="EYQ29" s="142"/>
      <c r="EYR29" s="142"/>
      <c r="EYS29" s="142"/>
      <c r="EYT29" s="142"/>
      <c r="EYU29" s="142"/>
      <c r="EYV29" s="142"/>
      <c r="EYW29" s="142"/>
      <c r="EYX29" s="142"/>
      <c r="EYY29" s="142"/>
      <c r="EYZ29" s="142"/>
      <c r="EZA29" s="142"/>
      <c r="EZB29" s="142"/>
      <c r="EZC29" s="142"/>
      <c r="EZD29" s="142"/>
      <c r="EZE29" s="142"/>
      <c r="EZF29" s="142"/>
      <c r="EZG29" s="142"/>
      <c r="EZH29" s="142"/>
      <c r="EZI29" s="142"/>
      <c r="EZJ29" s="142"/>
      <c r="EZK29" s="142"/>
      <c r="EZL29" s="142"/>
      <c r="EZM29" s="142"/>
      <c r="EZN29" s="142"/>
      <c r="EZO29" s="142"/>
      <c r="EZP29" s="142"/>
      <c r="EZQ29" s="142"/>
      <c r="EZR29" s="142"/>
      <c r="EZS29" s="142"/>
      <c r="EZT29" s="142"/>
      <c r="EZU29" s="142"/>
      <c r="EZV29" s="142"/>
      <c r="EZW29" s="142"/>
      <c r="EZX29" s="142"/>
      <c r="EZY29" s="142"/>
      <c r="EZZ29" s="142"/>
      <c r="FAA29" s="142"/>
      <c r="FAB29" s="142"/>
      <c r="FAC29" s="142"/>
      <c r="FAD29" s="142"/>
      <c r="FAE29" s="142"/>
      <c r="FAF29" s="142"/>
      <c r="FAG29" s="142"/>
      <c r="FAH29" s="142"/>
      <c r="FAI29" s="142"/>
      <c r="FAJ29" s="142"/>
      <c r="FAK29" s="142"/>
      <c r="FAL29" s="142"/>
      <c r="FAM29" s="142"/>
      <c r="FAN29" s="142"/>
      <c r="FAO29" s="142"/>
      <c r="FAP29" s="142"/>
      <c r="FAQ29" s="142"/>
      <c r="FAR29" s="142"/>
      <c r="FAS29" s="142"/>
      <c r="FAT29" s="142"/>
      <c r="FAU29" s="142"/>
      <c r="FAV29" s="142"/>
      <c r="FAW29" s="142"/>
      <c r="FAX29" s="142"/>
      <c r="FAY29" s="142"/>
      <c r="FAZ29" s="142"/>
      <c r="FBA29" s="142"/>
      <c r="FBB29" s="142"/>
      <c r="FBC29" s="142"/>
      <c r="FBD29" s="142"/>
      <c r="FBE29" s="142"/>
      <c r="FBF29" s="142"/>
      <c r="FBG29" s="142"/>
      <c r="FBH29" s="142"/>
      <c r="FBI29" s="142"/>
      <c r="FBJ29" s="142"/>
      <c r="FBK29" s="142"/>
      <c r="FBL29" s="142"/>
      <c r="FBM29" s="142"/>
      <c r="FBN29" s="142"/>
      <c r="FBO29" s="142"/>
      <c r="FBP29" s="142"/>
      <c r="FBQ29" s="142"/>
      <c r="FBR29" s="142"/>
      <c r="FBS29" s="142"/>
      <c r="FBT29" s="142"/>
      <c r="FBU29" s="142"/>
      <c r="FBV29" s="142"/>
      <c r="FBW29" s="142"/>
      <c r="FBX29" s="142"/>
      <c r="FBY29" s="142"/>
      <c r="FBZ29" s="142"/>
      <c r="FCA29" s="142"/>
      <c r="FCB29" s="142"/>
      <c r="FCC29" s="142"/>
      <c r="FCD29" s="142"/>
      <c r="FCE29" s="142"/>
      <c r="FCF29" s="142"/>
      <c r="FCG29" s="142"/>
      <c r="FCH29" s="142"/>
      <c r="FCI29" s="142"/>
      <c r="FCJ29" s="142"/>
      <c r="FCK29" s="142"/>
      <c r="FCL29" s="142"/>
      <c r="FCM29" s="142"/>
      <c r="FCN29" s="142"/>
      <c r="FCO29" s="142"/>
      <c r="FCP29" s="142"/>
      <c r="FCQ29" s="142"/>
      <c r="FCR29" s="142"/>
      <c r="FCS29" s="142"/>
      <c r="FCT29" s="142"/>
      <c r="FCU29" s="142"/>
      <c r="FCV29" s="142"/>
      <c r="FCW29" s="142"/>
      <c r="FCX29" s="142"/>
      <c r="FCY29" s="142"/>
      <c r="FCZ29" s="142"/>
      <c r="FDA29" s="142"/>
      <c r="FDB29" s="142"/>
      <c r="FDC29" s="142"/>
      <c r="FDD29" s="142"/>
      <c r="FDE29" s="142"/>
      <c r="FDF29" s="142"/>
      <c r="FDG29" s="142"/>
      <c r="FDH29" s="142"/>
      <c r="FDI29" s="142"/>
      <c r="FDJ29" s="142"/>
      <c r="FDK29" s="142"/>
      <c r="FDL29" s="142"/>
      <c r="FDM29" s="142"/>
      <c r="FDN29" s="142"/>
      <c r="FDO29" s="142"/>
      <c r="FDP29" s="142"/>
      <c r="FDQ29" s="142"/>
      <c r="FDR29" s="142"/>
      <c r="FDS29" s="142"/>
      <c r="FDT29" s="142"/>
      <c r="FDU29" s="142"/>
      <c r="FDV29" s="142"/>
      <c r="FDW29" s="142"/>
      <c r="FDX29" s="142"/>
      <c r="FDY29" s="142"/>
      <c r="FDZ29" s="142"/>
      <c r="FEA29" s="142"/>
      <c r="FEB29" s="142"/>
      <c r="FEC29" s="142"/>
      <c r="FED29" s="142"/>
      <c r="FEE29" s="142"/>
      <c r="FEF29" s="142"/>
      <c r="FEG29" s="142"/>
      <c r="FEH29" s="142"/>
      <c r="FEI29" s="142"/>
      <c r="FEJ29" s="142"/>
      <c r="FEK29" s="142"/>
      <c r="FEL29" s="142"/>
      <c r="FEM29" s="142"/>
      <c r="FEN29" s="142"/>
      <c r="FEO29" s="142"/>
      <c r="FEP29" s="142"/>
      <c r="FEQ29" s="142"/>
      <c r="FER29" s="142"/>
      <c r="FES29" s="142"/>
      <c r="FET29" s="142"/>
      <c r="FEU29" s="142"/>
      <c r="FEV29" s="142"/>
      <c r="FEW29" s="142"/>
      <c r="FEX29" s="142"/>
      <c r="FEY29" s="142"/>
      <c r="FEZ29" s="142"/>
      <c r="FFA29" s="142"/>
      <c r="FFB29" s="142"/>
      <c r="FFC29" s="142"/>
      <c r="FFD29" s="142"/>
      <c r="FFE29" s="142"/>
      <c r="FFF29" s="142"/>
      <c r="FFG29" s="142"/>
      <c r="FFH29" s="142"/>
      <c r="FFI29" s="142"/>
      <c r="FFJ29" s="142"/>
      <c r="FFK29" s="142"/>
      <c r="FFL29" s="142"/>
      <c r="FFM29" s="142"/>
      <c r="FFN29" s="142"/>
      <c r="FFO29" s="142"/>
      <c r="FFP29" s="142"/>
      <c r="FFQ29" s="142"/>
      <c r="FFR29" s="142"/>
      <c r="FFS29" s="142"/>
      <c r="FFT29" s="142"/>
      <c r="FFU29" s="142"/>
      <c r="FFV29" s="142"/>
      <c r="FFW29" s="142"/>
      <c r="FFX29" s="142"/>
      <c r="FFY29" s="142"/>
      <c r="FFZ29" s="142"/>
      <c r="FGA29" s="142"/>
      <c r="FGB29" s="142"/>
      <c r="FGC29" s="142"/>
      <c r="FGD29" s="142"/>
      <c r="FGE29" s="142"/>
      <c r="FGF29" s="142"/>
      <c r="FGG29" s="142"/>
      <c r="FGH29" s="142"/>
      <c r="FGI29" s="142"/>
      <c r="FGJ29" s="142"/>
      <c r="FGK29" s="142"/>
      <c r="FGL29" s="142"/>
      <c r="FGM29" s="142"/>
      <c r="FGN29" s="142"/>
      <c r="FGO29" s="142"/>
      <c r="FGP29" s="142"/>
      <c r="FGQ29" s="142"/>
      <c r="FGR29" s="142"/>
      <c r="FGS29" s="142"/>
      <c r="FGT29" s="142"/>
      <c r="FGU29" s="142"/>
      <c r="FGV29" s="142"/>
      <c r="FGW29" s="142"/>
      <c r="FGX29" s="142"/>
      <c r="FGY29" s="142"/>
      <c r="FGZ29" s="142"/>
      <c r="FHA29" s="142"/>
      <c r="FHB29" s="142"/>
      <c r="FHC29" s="142"/>
      <c r="FHD29" s="142"/>
      <c r="FHE29" s="142"/>
      <c r="FHF29" s="142"/>
      <c r="FHG29" s="142"/>
      <c r="FHH29" s="142"/>
      <c r="FHI29" s="142"/>
      <c r="FHJ29" s="142"/>
      <c r="FHK29" s="142"/>
      <c r="FHL29" s="142"/>
      <c r="FHM29" s="142"/>
      <c r="FHN29" s="142"/>
      <c r="FHO29" s="142"/>
      <c r="FHP29" s="142"/>
      <c r="FHQ29" s="142"/>
      <c r="FHR29" s="142"/>
      <c r="FHS29" s="142"/>
      <c r="FHT29" s="142"/>
      <c r="FHU29" s="142"/>
      <c r="FHV29" s="142"/>
      <c r="FHW29" s="142"/>
      <c r="FHX29" s="142"/>
      <c r="FHY29" s="142"/>
      <c r="FHZ29" s="142"/>
      <c r="FIA29" s="142"/>
      <c r="FIB29" s="142"/>
      <c r="FIC29" s="142"/>
      <c r="FID29" s="142"/>
      <c r="FIE29" s="142"/>
      <c r="FIF29" s="142"/>
      <c r="FIG29" s="142"/>
      <c r="FIH29" s="142"/>
      <c r="FII29" s="142"/>
      <c r="FIJ29" s="142"/>
      <c r="FIK29" s="142"/>
      <c r="FIL29" s="142"/>
      <c r="FIM29" s="142"/>
      <c r="FIN29" s="142"/>
      <c r="FIO29" s="142"/>
      <c r="FIP29" s="142"/>
      <c r="FIQ29" s="142"/>
      <c r="FIR29" s="142"/>
      <c r="FIS29" s="142"/>
      <c r="FIT29" s="142"/>
      <c r="FIU29" s="142"/>
      <c r="FIV29" s="142"/>
      <c r="FIW29" s="142"/>
      <c r="FIX29" s="142"/>
      <c r="FIY29" s="142"/>
      <c r="FIZ29" s="142"/>
      <c r="FJA29" s="142"/>
      <c r="FJB29" s="142"/>
      <c r="FJC29" s="142"/>
      <c r="FJD29" s="142"/>
      <c r="FJE29" s="142"/>
      <c r="FJF29" s="142"/>
      <c r="FJG29" s="142"/>
      <c r="FJH29" s="142"/>
      <c r="FJI29" s="142"/>
      <c r="FJJ29" s="142"/>
      <c r="FJK29" s="142"/>
      <c r="FJL29" s="142"/>
      <c r="FJM29" s="142"/>
      <c r="FJN29" s="142"/>
      <c r="FJO29" s="142"/>
      <c r="FJP29" s="142"/>
      <c r="FJQ29" s="142"/>
      <c r="FJR29" s="142"/>
      <c r="FJS29" s="142"/>
      <c r="FJT29" s="142"/>
      <c r="FJU29" s="142"/>
      <c r="FJV29" s="142"/>
      <c r="FJW29" s="142"/>
      <c r="FJX29" s="142"/>
      <c r="FJY29" s="142"/>
      <c r="FJZ29" s="142"/>
      <c r="FKA29" s="142"/>
      <c r="FKB29" s="142"/>
      <c r="FKC29" s="142"/>
      <c r="FKD29" s="142"/>
      <c r="FKE29" s="142"/>
      <c r="FKF29" s="142"/>
      <c r="FKG29" s="142"/>
      <c r="FKH29" s="142"/>
      <c r="FKI29" s="142"/>
      <c r="FKJ29" s="142"/>
      <c r="FKK29" s="142"/>
      <c r="FKL29" s="142"/>
      <c r="FKM29" s="142"/>
      <c r="FKN29" s="142"/>
      <c r="FKO29" s="142"/>
      <c r="FKP29" s="142"/>
      <c r="FKQ29" s="142"/>
      <c r="FKR29" s="142"/>
      <c r="FKS29" s="142"/>
      <c r="FKT29" s="142"/>
      <c r="FKU29" s="142"/>
      <c r="FKV29" s="142"/>
      <c r="FKW29" s="142"/>
      <c r="FKX29" s="142"/>
      <c r="FKY29" s="142"/>
      <c r="FKZ29" s="142"/>
      <c r="FLA29" s="142"/>
      <c r="FLB29" s="142"/>
      <c r="FLC29" s="142"/>
      <c r="FLD29" s="142"/>
      <c r="FLE29" s="142"/>
      <c r="FLF29" s="142"/>
      <c r="FLG29" s="142"/>
      <c r="FLH29" s="142"/>
      <c r="FLI29" s="142"/>
      <c r="FLJ29" s="142"/>
      <c r="FLK29" s="142"/>
      <c r="FLL29" s="142"/>
      <c r="FLM29" s="142"/>
      <c r="FLN29" s="142"/>
      <c r="FLO29" s="142"/>
      <c r="FLP29" s="142"/>
      <c r="FLQ29" s="142"/>
      <c r="FLR29" s="142"/>
      <c r="FLS29" s="142"/>
      <c r="FLT29" s="142"/>
      <c r="FLU29" s="142"/>
      <c r="FLV29" s="142"/>
      <c r="FLW29" s="142"/>
      <c r="FLX29" s="142"/>
      <c r="FLY29" s="142"/>
      <c r="FLZ29" s="142"/>
      <c r="FMA29" s="142"/>
      <c r="FMB29" s="142"/>
      <c r="FMC29" s="142"/>
      <c r="FMD29" s="142"/>
      <c r="FME29" s="142"/>
      <c r="FMF29" s="142"/>
      <c r="FMG29" s="142"/>
      <c r="FMH29" s="142"/>
      <c r="FMI29" s="142"/>
      <c r="FMJ29" s="142"/>
      <c r="FMK29" s="142"/>
      <c r="FML29" s="142"/>
      <c r="FMM29" s="142"/>
      <c r="FMN29" s="142"/>
      <c r="FMO29" s="142"/>
      <c r="FMP29" s="142"/>
      <c r="FMQ29" s="142"/>
      <c r="FMR29" s="142"/>
      <c r="FMS29" s="142"/>
      <c r="FMT29" s="142"/>
      <c r="FMU29" s="142"/>
      <c r="FMV29" s="142"/>
      <c r="FMW29" s="142"/>
      <c r="FMX29" s="142"/>
      <c r="FMY29" s="142"/>
      <c r="FMZ29" s="142"/>
      <c r="FNA29" s="142"/>
      <c r="FNB29" s="142"/>
      <c r="FNC29" s="142"/>
      <c r="FND29" s="142"/>
      <c r="FNE29" s="142"/>
      <c r="FNF29" s="142"/>
      <c r="FNG29" s="142"/>
      <c r="FNH29" s="142"/>
      <c r="FNI29" s="142"/>
      <c r="FNJ29" s="142"/>
      <c r="FNK29" s="142"/>
      <c r="FNL29" s="142"/>
      <c r="FNM29" s="142"/>
      <c r="FNN29" s="142"/>
      <c r="FNO29" s="142"/>
      <c r="FNP29" s="142"/>
      <c r="FNQ29" s="142"/>
      <c r="FNR29" s="142"/>
      <c r="FNS29" s="142"/>
      <c r="FNT29" s="142"/>
      <c r="FNU29" s="142"/>
      <c r="FNV29" s="142"/>
      <c r="FNW29" s="142"/>
      <c r="FNX29" s="142"/>
      <c r="FNY29" s="142"/>
      <c r="FNZ29" s="142"/>
      <c r="FOA29" s="142"/>
      <c r="FOB29" s="142"/>
      <c r="FOC29" s="142"/>
      <c r="FOD29" s="142"/>
      <c r="FOE29" s="142"/>
      <c r="FOF29" s="142"/>
      <c r="FOG29" s="142"/>
      <c r="FOH29" s="142"/>
      <c r="FOI29" s="142"/>
      <c r="FOJ29" s="142"/>
      <c r="FOK29" s="142"/>
      <c r="FOL29" s="142"/>
      <c r="FOM29" s="142"/>
      <c r="FON29" s="142"/>
      <c r="FOO29" s="142"/>
      <c r="FOP29" s="142"/>
      <c r="FOQ29" s="142"/>
      <c r="FOR29" s="142"/>
      <c r="FOS29" s="142"/>
      <c r="FOT29" s="142"/>
      <c r="FOU29" s="142"/>
      <c r="FOV29" s="142"/>
      <c r="FOW29" s="142"/>
      <c r="FOX29" s="142"/>
      <c r="FOY29" s="142"/>
      <c r="FOZ29" s="142"/>
      <c r="FPA29" s="142"/>
      <c r="FPB29" s="142"/>
      <c r="FPC29" s="142"/>
      <c r="FPD29" s="142"/>
      <c r="FPE29" s="142"/>
      <c r="FPF29" s="142"/>
      <c r="FPG29" s="142"/>
      <c r="FPH29" s="142"/>
      <c r="FPI29" s="142"/>
      <c r="FPJ29" s="142"/>
      <c r="FPK29" s="142"/>
      <c r="FPL29" s="142"/>
      <c r="FPM29" s="142"/>
      <c r="FPN29" s="142"/>
      <c r="FPO29" s="142"/>
      <c r="FPP29" s="142"/>
      <c r="FPQ29" s="142"/>
      <c r="FPR29" s="142"/>
      <c r="FPS29" s="142"/>
      <c r="FPT29" s="142"/>
      <c r="FPU29" s="142"/>
      <c r="FPV29" s="142"/>
      <c r="FPW29" s="142"/>
      <c r="FPX29" s="142"/>
      <c r="FPY29" s="142"/>
      <c r="FPZ29" s="142"/>
      <c r="FQA29" s="142"/>
      <c r="FQB29" s="142"/>
      <c r="FQC29" s="142"/>
      <c r="FQD29" s="142"/>
      <c r="FQE29" s="142"/>
      <c r="FQF29" s="142"/>
      <c r="FQG29" s="142"/>
      <c r="FQH29" s="142"/>
      <c r="FQI29" s="142"/>
      <c r="FQJ29" s="142"/>
      <c r="FQK29" s="142"/>
      <c r="FQL29" s="142"/>
      <c r="FQM29" s="142"/>
      <c r="FQN29" s="142"/>
      <c r="FQO29" s="142"/>
      <c r="FQP29" s="142"/>
      <c r="FQQ29" s="142"/>
      <c r="FQR29" s="142"/>
      <c r="FQS29" s="142"/>
      <c r="FQT29" s="142"/>
      <c r="FQU29" s="142"/>
      <c r="FQV29" s="142"/>
      <c r="FQW29" s="142"/>
      <c r="FQX29" s="142"/>
      <c r="FQY29" s="142"/>
      <c r="FQZ29" s="142"/>
      <c r="FRA29" s="142"/>
      <c r="FRB29" s="142"/>
      <c r="FRC29" s="142"/>
      <c r="FRD29" s="142"/>
      <c r="FRE29" s="142"/>
      <c r="FRF29" s="142"/>
      <c r="FRG29" s="142"/>
      <c r="FRH29" s="142"/>
      <c r="FRI29" s="142"/>
      <c r="FRJ29" s="142"/>
      <c r="FRK29" s="142"/>
      <c r="FRL29" s="142"/>
      <c r="FRM29" s="142"/>
      <c r="FRN29" s="142"/>
      <c r="FRO29" s="142"/>
      <c r="FRP29" s="142"/>
      <c r="FRQ29" s="142"/>
      <c r="FRR29" s="142"/>
      <c r="FRS29" s="142"/>
      <c r="FRT29" s="142"/>
      <c r="FRU29" s="142"/>
      <c r="FRV29" s="142"/>
      <c r="FRW29" s="142"/>
      <c r="FRX29" s="142"/>
      <c r="FRY29" s="142"/>
      <c r="FRZ29" s="142"/>
      <c r="FSA29" s="142"/>
      <c r="FSB29" s="142"/>
      <c r="FSC29" s="142"/>
      <c r="FSD29" s="142"/>
      <c r="FSE29" s="142"/>
      <c r="FSF29" s="142"/>
      <c r="FSG29" s="142"/>
      <c r="FSH29" s="142"/>
      <c r="FSI29" s="142"/>
      <c r="FSJ29" s="142"/>
      <c r="FSK29" s="142"/>
      <c r="FSL29" s="142"/>
      <c r="FSM29" s="142"/>
      <c r="FSN29" s="142"/>
      <c r="FSO29" s="142"/>
      <c r="FSP29" s="142"/>
      <c r="FSQ29" s="142"/>
      <c r="FSR29" s="142"/>
      <c r="FSS29" s="142"/>
      <c r="FST29" s="142"/>
      <c r="FSU29" s="142"/>
      <c r="FSV29" s="142"/>
      <c r="FSW29" s="142"/>
      <c r="FSX29" s="142"/>
      <c r="FSY29" s="142"/>
      <c r="FSZ29" s="142"/>
      <c r="FTA29" s="142"/>
      <c r="FTB29" s="142"/>
      <c r="FTC29" s="142"/>
      <c r="FTD29" s="142"/>
      <c r="FTE29" s="142"/>
      <c r="FTF29" s="142"/>
      <c r="FTG29" s="142"/>
      <c r="FTH29" s="142"/>
      <c r="FTI29" s="142"/>
      <c r="FTJ29" s="142"/>
      <c r="FTK29" s="142"/>
      <c r="FTL29" s="142"/>
      <c r="FTM29" s="142"/>
      <c r="FTN29" s="142"/>
      <c r="FTO29" s="142"/>
      <c r="FTP29" s="142"/>
      <c r="FTQ29" s="142"/>
      <c r="FTR29" s="142"/>
      <c r="FTS29" s="142"/>
      <c r="FTT29" s="142"/>
      <c r="FTU29" s="142"/>
      <c r="FTV29" s="142"/>
      <c r="FTW29" s="142"/>
      <c r="FTX29" s="142"/>
      <c r="FTY29" s="142"/>
      <c r="FTZ29" s="142"/>
      <c r="FUA29" s="142"/>
      <c r="FUB29" s="142"/>
      <c r="FUC29" s="142"/>
      <c r="FUD29" s="142"/>
      <c r="FUE29" s="142"/>
      <c r="FUF29" s="142"/>
      <c r="FUG29" s="142"/>
      <c r="FUH29" s="142"/>
      <c r="FUI29" s="142"/>
      <c r="FUJ29" s="142"/>
      <c r="FUK29" s="142"/>
      <c r="FUL29" s="142"/>
      <c r="FUM29" s="142"/>
      <c r="FUN29" s="142"/>
      <c r="FUO29" s="142"/>
      <c r="FUP29" s="142"/>
      <c r="FUQ29" s="142"/>
      <c r="FUR29" s="142"/>
      <c r="FUS29" s="142"/>
      <c r="FUT29" s="142"/>
      <c r="FUU29" s="142"/>
      <c r="FUV29" s="142"/>
      <c r="FUW29" s="142"/>
      <c r="FUX29" s="142"/>
      <c r="FUY29" s="142"/>
      <c r="FUZ29" s="142"/>
      <c r="FVA29" s="142"/>
      <c r="FVB29" s="142"/>
      <c r="FVC29" s="142"/>
      <c r="FVD29" s="142"/>
      <c r="FVE29" s="142"/>
      <c r="FVF29" s="142"/>
      <c r="FVG29" s="142"/>
      <c r="FVH29" s="142"/>
      <c r="FVI29" s="142"/>
      <c r="FVJ29" s="142"/>
      <c r="FVK29" s="142"/>
      <c r="FVL29" s="142"/>
      <c r="FVM29" s="142"/>
      <c r="FVN29" s="142"/>
      <c r="FVO29" s="142"/>
      <c r="FVP29" s="142"/>
      <c r="FVQ29" s="142"/>
      <c r="FVR29" s="142"/>
      <c r="FVS29" s="142"/>
      <c r="FVT29" s="142"/>
      <c r="FVU29" s="142"/>
      <c r="FVV29" s="142"/>
      <c r="FVW29" s="142"/>
      <c r="FVX29" s="142"/>
      <c r="FVY29" s="142"/>
      <c r="FVZ29" s="142"/>
      <c r="FWA29" s="142"/>
      <c r="FWB29" s="142"/>
      <c r="FWC29" s="142"/>
      <c r="FWD29" s="142"/>
      <c r="FWE29" s="142"/>
      <c r="FWF29" s="142"/>
      <c r="FWG29" s="142"/>
      <c r="FWH29" s="142"/>
      <c r="FWI29" s="142"/>
      <c r="FWJ29" s="142"/>
      <c r="FWK29" s="142"/>
      <c r="FWL29" s="142"/>
      <c r="FWM29" s="142"/>
      <c r="FWN29" s="142"/>
      <c r="FWO29" s="142"/>
      <c r="FWP29" s="142"/>
      <c r="FWQ29" s="142"/>
      <c r="FWR29" s="142"/>
      <c r="FWS29" s="142"/>
      <c r="FWT29" s="142"/>
      <c r="FWU29" s="142"/>
      <c r="FWV29" s="142"/>
      <c r="FWW29" s="142"/>
      <c r="FWX29" s="142"/>
      <c r="FWY29" s="142"/>
      <c r="FWZ29" s="142"/>
      <c r="FXA29" s="142"/>
      <c r="FXB29" s="142"/>
      <c r="FXC29" s="142"/>
      <c r="FXD29" s="142"/>
      <c r="FXE29" s="142"/>
      <c r="FXF29" s="142"/>
      <c r="FXG29" s="142"/>
      <c r="FXH29" s="142"/>
      <c r="FXI29" s="142"/>
      <c r="FXJ29" s="142"/>
      <c r="FXK29" s="142"/>
      <c r="FXL29" s="142"/>
      <c r="FXM29" s="142"/>
      <c r="FXN29" s="142"/>
      <c r="FXO29" s="142"/>
      <c r="FXP29" s="142"/>
      <c r="FXQ29" s="142"/>
      <c r="FXR29" s="142"/>
      <c r="FXS29" s="142"/>
      <c r="FXT29" s="142"/>
      <c r="FXU29" s="142"/>
      <c r="FXV29" s="142"/>
      <c r="FXW29" s="142"/>
      <c r="FXX29" s="142"/>
      <c r="FXY29" s="142"/>
      <c r="FXZ29" s="142"/>
      <c r="FYA29" s="142"/>
      <c r="FYB29" s="142"/>
      <c r="FYC29" s="142"/>
      <c r="FYD29" s="142"/>
      <c r="FYE29" s="142"/>
      <c r="FYF29" s="142"/>
      <c r="FYG29" s="142"/>
      <c r="FYH29" s="142"/>
      <c r="FYI29" s="142"/>
      <c r="FYJ29" s="142"/>
      <c r="FYK29" s="142"/>
      <c r="FYL29" s="142"/>
      <c r="FYM29" s="142"/>
      <c r="FYN29" s="142"/>
      <c r="FYO29" s="142"/>
      <c r="FYP29" s="142"/>
      <c r="FYQ29" s="142"/>
      <c r="FYR29" s="142"/>
      <c r="FYS29" s="142"/>
      <c r="FYT29" s="142"/>
      <c r="FYU29" s="142"/>
      <c r="FYV29" s="142"/>
      <c r="FYW29" s="142"/>
      <c r="FYX29" s="142"/>
      <c r="FYY29" s="142"/>
      <c r="FYZ29" s="142"/>
      <c r="FZA29" s="142"/>
      <c r="FZB29" s="142"/>
      <c r="FZC29" s="142"/>
      <c r="FZD29" s="142"/>
      <c r="FZE29" s="142"/>
      <c r="FZF29" s="142"/>
      <c r="FZG29" s="142"/>
      <c r="FZH29" s="142"/>
      <c r="FZI29" s="142"/>
      <c r="FZJ29" s="142"/>
      <c r="FZK29" s="142"/>
      <c r="FZL29" s="142"/>
      <c r="FZM29" s="142"/>
      <c r="FZN29" s="142"/>
      <c r="FZO29" s="142"/>
      <c r="FZP29" s="142"/>
      <c r="FZQ29" s="142"/>
      <c r="FZR29" s="142"/>
      <c r="FZS29" s="142"/>
      <c r="FZT29" s="142"/>
      <c r="FZU29" s="142"/>
      <c r="FZV29" s="142"/>
      <c r="FZW29" s="142"/>
      <c r="FZX29" s="142"/>
      <c r="FZY29" s="142"/>
      <c r="FZZ29" s="142"/>
      <c r="GAA29" s="142"/>
      <c r="GAB29" s="142"/>
      <c r="GAC29" s="142"/>
      <c r="GAD29" s="142"/>
      <c r="GAE29" s="142"/>
      <c r="GAF29" s="142"/>
      <c r="GAG29" s="142"/>
      <c r="GAH29" s="142"/>
      <c r="GAI29" s="142"/>
      <c r="GAJ29" s="142"/>
      <c r="GAK29" s="142"/>
      <c r="GAL29" s="142"/>
      <c r="GAM29" s="142"/>
      <c r="GAN29" s="142"/>
      <c r="GAO29" s="142"/>
      <c r="GAP29" s="142"/>
      <c r="GAQ29" s="142"/>
      <c r="GAR29" s="142"/>
      <c r="GAS29" s="142"/>
      <c r="GAT29" s="142"/>
      <c r="GAU29" s="142"/>
      <c r="GAV29" s="142"/>
      <c r="GAW29" s="142"/>
      <c r="GAX29" s="142"/>
      <c r="GAY29" s="142"/>
      <c r="GAZ29" s="142"/>
      <c r="GBA29" s="142"/>
      <c r="GBB29" s="142"/>
      <c r="GBC29" s="142"/>
      <c r="GBD29" s="142"/>
      <c r="GBE29" s="142"/>
      <c r="GBF29" s="142"/>
      <c r="GBG29" s="142"/>
      <c r="GBH29" s="142"/>
      <c r="GBI29" s="142"/>
      <c r="GBJ29" s="142"/>
      <c r="GBK29" s="142"/>
      <c r="GBL29" s="142"/>
      <c r="GBM29" s="142"/>
      <c r="GBN29" s="142"/>
      <c r="GBO29" s="142"/>
      <c r="GBP29" s="142"/>
      <c r="GBQ29" s="142"/>
      <c r="GBR29" s="142"/>
      <c r="GBS29" s="142"/>
      <c r="GBT29" s="142"/>
      <c r="GBU29" s="142"/>
      <c r="GBV29" s="142"/>
      <c r="GBW29" s="142"/>
      <c r="GBX29" s="142"/>
      <c r="GBY29" s="142"/>
      <c r="GBZ29" s="142"/>
      <c r="GCA29" s="142"/>
      <c r="GCB29" s="142"/>
      <c r="GCC29" s="142"/>
      <c r="GCD29" s="142"/>
      <c r="GCE29" s="142"/>
      <c r="GCF29" s="142"/>
      <c r="GCG29" s="142"/>
      <c r="GCH29" s="142"/>
      <c r="GCI29" s="142"/>
      <c r="GCJ29" s="142"/>
      <c r="GCK29" s="142"/>
      <c r="GCL29" s="142"/>
      <c r="GCM29" s="142"/>
      <c r="GCN29" s="142"/>
      <c r="GCO29" s="142"/>
      <c r="GCP29" s="142"/>
      <c r="GCQ29" s="142"/>
      <c r="GCR29" s="142"/>
      <c r="GCS29" s="142"/>
      <c r="GCT29" s="142"/>
      <c r="GCU29" s="142"/>
      <c r="GCV29" s="142"/>
      <c r="GCW29" s="142"/>
      <c r="GCX29" s="142"/>
      <c r="GCY29" s="142"/>
      <c r="GCZ29" s="142"/>
      <c r="GDA29" s="142"/>
      <c r="GDB29" s="142"/>
      <c r="GDC29" s="142"/>
      <c r="GDD29" s="142"/>
      <c r="GDE29" s="142"/>
      <c r="GDF29" s="142"/>
      <c r="GDG29" s="142"/>
      <c r="GDH29" s="142"/>
      <c r="GDI29" s="142"/>
      <c r="GDJ29" s="142"/>
      <c r="GDK29" s="142"/>
      <c r="GDL29" s="142"/>
      <c r="GDM29" s="142"/>
      <c r="GDN29" s="142"/>
      <c r="GDO29" s="142"/>
      <c r="GDP29" s="142"/>
      <c r="GDQ29" s="142"/>
      <c r="GDR29" s="142"/>
      <c r="GDS29" s="142"/>
      <c r="GDT29" s="142"/>
      <c r="GDU29" s="142"/>
      <c r="GDV29" s="142"/>
      <c r="GDW29" s="142"/>
      <c r="GDX29" s="142"/>
      <c r="GDY29" s="142"/>
      <c r="GDZ29" s="142"/>
      <c r="GEA29" s="142"/>
      <c r="GEB29" s="142"/>
      <c r="GEC29" s="142"/>
      <c r="GED29" s="142"/>
      <c r="GEE29" s="142"/>
      <c r="GEF29" s="142"/>
      <c r="GEG29" s="142"/>
      <c r="GEH29" s="142"/>
      <c r="GEI29" s="142"/>
      <c r="GEJ29" s="142"/>
      <c r="GEK29" s="142"/>
      <c r="GEL29" s="142"/>
      <c r="GEM29" s="142"/>
      <c r="GEN29" s="142"/>
      <c r="GEO29" s="142"/>
      <c r="GEP29" s="142"/>
      <c r="GEQ29" s="142"/>
      <c r="GER29" s="142"/>
      <c r="GES29" s="142"/>
      <c r="GET29" s="142"/>
      <c r="GEU29" s="142"/>
      <c r="GEV29" s="142"/>
      <c r="GEW29" s="142"/>
      <c r="GEX29" s="142"/>
      <c r="GEY29" s="142"/>
      <c r="GEZ29" s="142"/>
      <c r="GFA29" s="142"/>
      <c r="GFB29" s="142"/>
      <c r="GFC29" s="142"/>
      <c r="GFD29" s="142"/>
      <c r="GFE29" s="142"/>
      <c r="GFF29" s="142"/>
      <c r="GFG29" s="142"/>
      <c r="GFH29" s="142"/>
      <c r="GFI29" s="142"/>
      <c r="GFJ29" s="142"/>
      <c r="GFK29" s="142"/>
      <c r="GFL29" s="142"/>
      <c r="GFM29" s="142"/>
      <c r="GFN29" s="142"/>
      <c r="GFO29" s="142"/>
      <c r="GFP29" s="142"/>
      <c r="GFQ29" s="142"/>
      <c r="GFR29" s="142"/>
      <c r="GFS29" s="142"/>
      <c r="GFT29" s="142"/>
      <c r="GFU29" s="142"/>
      <c r="GFV29" s="142"/>
      <c r="GFW29" s="142"/>
      <c r="GFX29" s="142"/>
      <c r="GFY29" s="142"/>
      <c r="GFZ29" s="142"/>
      <c r="GGA29" s="142"/>
      <c r="GGB29" s="142"/>
      <c r="GGC29" s="142"/>
      <c r="GGD29" s="142"/>
      <c r="GGE29" s="142"/>
      <c r="GGF29" s="142"/>
      <c r="GGG29" s="142"/>
      <c r="GGH29" s="142"/>
      <c r="GGI29" s="142"/>
      <c r="GGJ29" s="142"/>
      <c r="GGK29" s="142"/>
      <c r="GGL29" s="142"/>
      <c r="GGM29" s="142"/>
      <c r="GGN29" s="142"/>
      <c r="GGO29" s="142"/>
      <c r="GGP29" s="142"/>
      <c r="GGQ29" s="142"/>
      <c r="GGR29" s="142"/>
      <c r="GGS29" s="142"/>
      <c r="GGT29" s="142"/>
      <c r="GGU29" s="142"/>
      <c r="GGV29" s="142"/>
      <c r="GGW29" s="142"/>
      <c r="GGX29" s="142"/>
      <c r="GGY29" s="142"/>
      <c r="GGZ29" s="142"/>
      <c r="GHA29" s="142"/>
      <c r="GHB29" s="142"/>
      <c r="GHC29" s="142"/>
      <c r="GHD29" s="142"/>
      <c r="GHE29" s="142"/>
      <c r="GHF29" s="142"/>
      <c r="GHG29" s="142"/>
      <c r="GHH29" s="142"/>
      <c r="GHI29" s="142"/>
      <c r="GHJ29" s="142"/>
      <c r="GHK29" s="142"/>
      <c r="GHL29" s="142"/>
      <c r="GHM29" s="142"/>
      <c r="GHN29" s="142"/>
      <c r="GHO29" s="142"/>
      <c r="GHP29" s="142"/>
      <c r="GHQ29" s="142"/>
      <c r="GHR29" s="142"/>
      <c r="GHS29" s="142"/>
      <c r="GHT29" s="142"/>
      <c r="GHU29" s="142"/>
      <c r="GHV29" s="142"/>
      <c r="GHW29" s="142"/>
      <c r="GHX29" s="142"/>
      <c r="GHY29" s="142"/>
      <c r="GHZ29" s="142"/>
      <c r="GIA29" s="142"/>
      <c r="GIB29" s="142"/>
      <c r="GIC29" s="142"/>
      <c r="GID29" s="142"/>
      <c r="GIE29" s="142"/>
      <c r="GIF29" s="142"/>
      <c r="GIG29" s="142"/>
      <c r="GIH29" s="142"/>
      <c r="GII29" s="142"/>
      <c r="GIJ29" s="142"/>
      <c r="GIK29" s="142"/>
      <c r="GIL29" s="142"/>
      <c r="GIM29" s="142"/>
      <c r="GIN29" s="142"/>
      <c r="GIO29" s="142"/>
      <c r="GIP29" s="142"/>
      <c r="GIQ29" s="142"/>
      <c r="GIR29" s="142"/>
      <c r="GIS29" s="142"/>
      <c r="GIT29" s="142"/>
      <c r="GIU29" s="142"/>
      <c r="GIV29" s="142"/>
      <c r="GIW29" s="142"/>
      <c r="GIX29" s="142"/>
      <c r="GIY29" s="142"/>
      <c r="GIZ29" s="142"/>
      <c r="GJA29" s="142"/>
      <c r="GJB29" s="142"/>
      <c r="GJC29" s="142"/>
      <c r="GJD29" s="142"/>
      <c r="GJE29" s="142"/>
      <c r="GJF29" s="142"/>
      <c r="GJG29" s="142"/>
      <c r="GJH29" s="142"/>
      <c r="GJI29" s="142"/>
      <c r="GJJ29" s="142"/>
      <c r="GJK29" s="142"/>
      <c r="GJL29" s="142"/>
      <c r="GJM29" s="142"/>
      <c r="GJN29" s="142"/>
      <c r="GJO29" s="142"/>
      <c r="GJP29" s="142"/>
      <c r="GJQ29" s="142"/>
      <c r="GJR29" s="142"/>
      <c r="GJS29" s="142"/>
      <c r="GJT29" s="142"/>
      <c r="GJU29" s="142"/>
      <c r="GJV29" s="142"/>
      <c r="GJW29" s="142"/>
      <c r="GJX29" s="142"/>
      <c r="GJY29" s="142"/>
      <c r="GJZ29" s="142"/>
      <c r="GKA29" s="142"/>
      <c r="GKB29" s="142"/>
      <c r="GKC29" s="142"/>
      <c r="GKD29" s="142"/>
      <c r="GKE29" s="142"/>
      <c r="GKF29" s="142"/>
      <c r="GKG29" s="142"/>
      <c r="GKH29" s="142"/>
      <c r="GKI29" s="142"/>
      <c r="GKJ29" s="142"/>
      <c r="GKK29" s="142"/>
      <c r="GKL29" s="142"/>
      <c r="GKM29" s="142"/>
      <c r="GKN29" s="142"/>
      <c r="GKO29" s="142"/>
      <c r="GKP29" s="142"/>
      <c r="GKQ29" s="142"/>
      <c r="GKR29" s="142"/>
      <c r="GKS29" s="142"/>
      <c r="GKT29" s="142"/>
      <c r="GKU29" s="142"/>
      <c r="GKV29" s="142"/>
      <c r="GKW29" s="142"/>
      <c r="GKX29" s="142"/>
      <c r="GKY29" s="142"/>
      <c r="GKZ29" s="142"/>
      <c r="GLA29" s="142"/>
      <c r="GLB29" s="142"/>
      <c r="GLC29" s="142"/>
      <c r="GLD29" s="142"/>
      <c r="GLE29" s="142"/>
      <c r="GLF29" s="142"/>
      <c r="GLG29" s="142"/>
      <c r="GLH29" s="142"/>
      <c r="GLI29" s="142"/>
      <c r="GLJ29" s="142"/>
      <c r="GLK29" s="142"/>
      <c r="GLL29" s="142"/>
      <c r="GLM29" s="142"/>
      <c r="GLN29" s="142"/>
      <c r="GLO29" s="142"/>
      <c r="GLP29" s="142"/>
      <c r="GLQ29" s="142"/>
      <c r="GLR29" s="142"/>
      <c r="GLS29" s="142"/>
      <c r="GLT29" s="142"/>
      <c r="GLU29" s="142"/>
      <c r="GLV29" s="142"/>
      <c r="GLW29" s="142"/>
      <c r="GLX29" s="142"/>
      <c r="GLY29" s="142"/>
      <c r="GLZ29" s="142"/>
      <c r="GMA29" s="142"/>
      <c r="GMB29" s="142"/>
      <c r="GMC29" s="142"/>
      <c r="GMD29" s="142"/>
      <c r="GME29" s="142"/>
      <c r="GMF29" s="142"/>
      <c r="GMG29" s="142"/>
      <c r="GMH29" s="142"/>
      <c r="GMI29" s="142"/>
      <c r="GMJ29" s="142"/>
      <c r="GMK29" s="142"/>
      <c r="GML29" s="142"/>
      <c r="GMM29" s="142"/>
      <c r="GMN29" s="142"/>
      <c r="GMO29" s="142"/>
      <c r="GMP29" s="142"/>
      <c r="GMQ29" s="142"/>
      <c r="GMR29" s="142"/>
      <c r="GMS29" s="142"/>
      <c r="GMT29" s="142"/>
      <c r="GMU29" s="142"/>
      <c r="GMV29" s="142"/>
      <c r="GMW29" s="142"/>
      <c r="GMX29" s="142"/>
      <c r="GMY29" s="142"/>
      <c r="GMZ29" s="142"/>
      <c r="GNA29" s="142"/>
      <c r="GNB29" s="142"/>
      <c r="GNC29" s="142"/>
      <c r="GND29" s="142"/>
      <c r="GNE29" s="142"/>
      <c r="GNF29" s="142"/>
      <c r="GNG29" s="142"/>
      <c r="GNH29" s="142"/>
      <c r="GNI29" s="142"/>
      <c r="GNJ29" s="142"/>
      <c r="GNK29" s="142"/>
      <c r="GNL29" s="142"/>
      <c r="GNM29" s="142"/>
      <c r="GNN29" s="142"/>
      <c r="GNO29" s="142"/>
      <c r="GNP29" s="142"/>
      <c r="GNQ29" s="142"/>
      <c r="GNR29" s="142"/>
      <c r="GNS29" s="142"/>
      <c r="GNT29" s="142"/>
      <c r="GNU29" s="142"/>
      <c r="GNV29" s="142"/>
      <c r="GNW29" s="142"/>
      <c r="GNX29" s="142"/>
      <c r="GNY29" s="142"/>
      <c r="GNZ29" s="142"/>
      <c r="GOA29" s="142"/>
      <c r="GOB29" s="142"/>
      <c r="GOC29" s="142"/>
      <c r="GOD29" s="142"/>
      <c r="GOE29" s="142"/>
      <c r="GOF29" s="142"/>
      <c r="GOG29" s="142"/>
      <c r="GOH29" s="142"/>
      <c r="GOI29" s="142"/>
      <c r="GOJ29" s="142"/>
      <c r="GOK29" s="142"/>
      <c r="GOL29" s="142"/>
      <c r="GOM29" s="142"/>
      <c r="GON29" s="142"/>
      <c r="GOO29" s="142"/>
      <c r="GOP29" s="142"/>
      <c r="GOQ29" s="142"/>
      <c r="GOR29" s="142"/>
      <c r="GOS29" s="142"/>
      <c r="GOT29" s="142"/>
      <c r="GOU29" s="142"/>
      <c r="GOV29" s="142"/>
      <c r="GOW29" s="142"/>
      <c r="GOX29" s="142"/>
      <c r="GOY29" s="142"/>
      <c r="GOZ29" s="142"/>
      <c r="GPA29" s="142"/>
      <c r="GPB29" s="142"/>
      <c r="GPC29" s="142"/>
      <c r="GPD29" s="142"/>
      <c r="GPE29" s="142"/>
      <c r="GPF29" s="142"/>
      <c r="GPG29" s="142"/>
      <c r="GPH29" s="142"/>
      <c r="GPI29" s="142"/>
      <c r="GPJ29" s="142"/>
      <c r="GPK29" s="142"/>
      <c r="GPL29" s="142"/>
      <c r="GPM29" s="142"/>
      <c r="GPN29" s="142"/>
      <c r="GPO29" s="142"/>
      <c r="GPP29" s="142"/>
      <c r="GPQ29" s="142"/>
      <c r="GPR29" s="142"/>
      <c r="GPS29" s="142"/>
      <c r="GPT29" s="142"/>
      <c r="GPU29" s="142"/>
      <c r="GPV29" s="142"/>
      <c r="GPW29" s="142"/>
      <c r="GPX29" s="142"/>
      <c r="GPY29" s="142"/>
      <c r="GPZ29" s="142"/>
      <c r="GQA29" s="142"/>
      <c r="GQB29" s="142"/>
      <c r="GQC29" s="142"/>
      <c r="GQD29" s="142"/>
      <c r="GQE29" s="142"/>
      <c r="GQF29" s="142"/>
      <c r="GQG29" s="142"/>
      <c r="GQH29" s="142"/>
      <c r="GQI29" s="142"/>
      <c r="GQJ29" s="142"/>
      <c r="GQK29" s="142"/>
      <c r="GQL29" s="142"/>
      <c r="GQM29" s="142"/>
      <c r="GQN29" s="142"/>
      <c r="GQO29" s="142"/>
      <c r="GQP29" s="142"/>
      <c r="GQQ29" s="142"/>
      <c r="GQR29" s="142"/>
      <c r="GQS29" s="142"/>
      <c r="GQT29" s="142"/>
      <c r="GQU29" s="142"/>
      <c r="GQV29" s="142"/>
      <c r="GQW29" s="142"/>
      <c r="GQX29" s="142"/>
      <c r="GQY29" s="142"/>
      <c r="GQZ29" s="142"/>
      <c r="GRA29" s="142"/>
      <c r="GRB29" s="142"/>
      <c r="GRC29" s="142"/>
      <c r="GRD29" s="142"/>
      <c r="GRE29" s="142"/>
      <c r="GRF29" s="142"/>
      <c r="GRG29" s="142"/>
      <c r="GRH29" s="142"/>
      <c r="GRI29" s="142"/>
      <c r="GRJ29" s="142"/>
      <c r="GRK29" s="142"/>
      <c r="GRL29" s="142"/>
      <c r="GRM29" s="142"/>
      <c r="GRN29" s="142"/>
      <c r="GRO29" s="142"/>
      <c r="GRP29" s="142"/>
      <c r="GRQ29" s="142"/>
      <c r="GRR29" s="142"/>
      <c r="GRS29" s="142"/>
      <c r="GRT29" s="142"/>
      <c r="GRU29" s="142"/>
      <c r="GRV29" s="142"/>
      <c r="GRW29" s="142"/>
      <c r="GRX29" s="142"/>
      <c r="GRY29" s="142"/>
      <c r="GRZ29" s="142"/>
      <c r="GSA29" s="142"/>
      <c r="GSB29" s="142"/>
      <c r="GSC29" s="142"/>
      <c r="GSD29" s="142"/>
      <c r="GSE29" s="142"/>
      <c r="GSF29" s="142"/>
      <c r="GSG29" s="142"/>
      <c r="GSH29" s="142"/>
      <c r="GSI29" s="142"/>
      <c r="GSJ29" s="142"/>
      <c r="GSK29" s="142"/>
      <c r="GSL29" s="142"/>
      <c r="GSM29" s="142"/>
      <c r="GSN29" s="142"/>
      <c r="GSO29" s="142"/>
      <c r="GSP29" s="142"/>
      <c r="GSQ29" s="142"/>
      <c r="GSR29" s="142"/>
      <c r="GSS29" s="142"/>
      <c r="GST29" s="142"/>
      <c r="GSU29" s="142"/>
      <c r="GSV29" s="142"/>
      <c r="GSW29" s="142"/>
      <c r="GSX29" s="142"/>
      <c r="GSY29" s="142"/>
      <c r="GSZ29" s="142"/>
      <c r="GTA29" s="142"/>
      <c r="GTB29" s="142"/>
      <c r="GTC29" s="142"/>
      <c r="GTD29" s="142"/>
      <c r="GTE29" s="142"/>
      <c r="GTF29" s="142"/>
      <c r="GTG29" s="142"/>
      <c r="GTH29" s="142"/>
      <c r="GTI29" s="142"/>
      <c r="GTJ29" s="142"/>
      <c r="GTK29" s="142"/>
      <c r="GTL29" s="142"/>
      <c r="GTM29" s="142"/>
      <c r="GTN29" s="142"/>
      <c r="GTO29" s="142"/>
      <c r="GTP29" s="142"/>
      <c r="GTQ29" s="142"/>
      <c r="GTR29" s="142"/>
      <c r="GTS29" s="142"/>
      <c r="GTT29" s="142"/>
      <c r="GTU29" s="142"/>
      <c r="GTV29" s="142"/>
      <c r="GTW29" s="142"/>
      <c r="GTX29" s="142"/>
      <c r="GTY29" s="142"/>
      <c r="GTZ29" s="142"/>
      <c r="GUA29" s="142"/>
      <c r="GUB29" s="142"/>
      <c r="GUC29" s="142"/>
      <c r="GUD29" s="142"/>
      <c r="GUE29" s="142"/>
      <c r="GUF29" s="142"/>
      <c r="GUG29" s="142"/>
      <c r="GUH29" s="142"/>
      <c r="GUI29" s="142"/>
      <c r="GUJ29" s="142"/>
      <c r="GUK29" s="142"/>
      <c r="GUL29" s="142"/>
      <c r="GUM29" s="142"/>
      <c r="GUN29" s="142"/>
      <c r="GUO29" s="142"/>
      <c r="GUP29" s="142"/>
      <c r="GUQ29" s="142"/>
      <c r="GUR29" s="142"/>
      <c r="GUS29" s="142"/>
      <c r="GUT29" s="142"/>
      <c r="GUU29" s="142"/>
      <c r="GUV29" s="142"/>
      <c r="GUW29" s="142"/>
      <c r="GUX29" s="142"/>
      <c r="GUY29" s="142"/>
      <c r="GUZ29" s="142"/>
      <c r="GVA29" s="142"/>
      <c r="GVB29" s="142"/>
      <c r="GVC29" s="142"/>
      <c r="GVD29" s="142"/>
      <c r="GVE29" s="142"/>
      <c r="GVF29" s="142"/>
      <c r="GVG29" s="142"/>
      <c r="GVH29" s="142"/>
      <c r="GVI29" s="142"/>
      <c r="GVJ29" s="142"/>
      <c r="GVK29" s="142"/>
      <c r="GVL29" s="142"/>
      <c r="GVM29" s="142"/>
      <c r="GVN29" s="142"/>
      <c r="GVO29" s="142"/>
      <c r="GVP29" s="142"/>
      <c r="GVQ29" s="142"/>
      <c r="GVR29" s="142"/>
      <c r="GVS29" s="142"/>
      <c r="GVT29" s="142"/>
      <c r="GVU29" s="142"/>
      <c r="GVV29" s="142"/>
      <c r="GVW29" s="142"/>
      <c r="GVX29" s="142"/>
      <c r="GVY29" s="142"/>
      <c r="GVZ29" s="142"/>
      <c r="GWA29" s="142"/>
      <c r="GWB29" s="142"/>
      <c r="GWC29" s="142"/>
      <c r="GWD29" s="142"/>
      <c r="GWE29" s="142"/>
      <c r="GWF29" s="142"/>
      <c r="GWG29" s="142"/>
      <c r="GWH29" s="142"/>
      <c r="GWI29" s="142"/>
      <c r="GWJ29" s="142"/>
      <c r="GWK29" s="142"/>
      <c r="GWL29" s="142"/>
      <c r="GWM29" s="142"/>
      <c r="GWN29" s="142"/>
      <c r="GWO29" s="142"/>
      <c r="GWP29" s="142"/>
      <c r="GWQ29" s="142"/>
      <c r="GWR29" s="142"/>
      <c r="GWS29" s="142"/>
      <c r="GWT29" s="142"/>
      <c r="GWU29" s="142"/>
      <c r="GWV29" s="142"/>
      <c r="GWW29" s="142"/>
      <c r="GWX29" s="142"/>
      <c r="GWY29" s="142"/>
      <c r="GWZ29" s="142"/>
      <c r="GXA29" s="142"/>
      <c r="GXB29" s="142"/>
      <c r="GXC29" s="142"/>
      <c r="GXD29" s="142"/>
      <c r="GXE29" s="142"/>
      <c r="GXF29" s="142"/>
      <c r="GXG29" s="142"/>
      <c r="GXH29" s="142"/>
      <c r="GXI29" s="142"/>
      <c r="GXJ29" s="142"/>
      <c r="GXK29" s="142"/>
      <c r="GXL29" s="142"/>
      <c r="GXM29" s="142"/>
      <c r="GXN29" s="142"/>
      <c r="GXO29" s="142"/>
      <c r="GXP29" s="142"/>
      <c r="GXQ29" s="142"/>
      <c r="GXR29" s="142"/>
      <c r="GXS29" s="142"/>
      <c r="GXT29" s="142"/>
      <c r="GXU29" s="142"/>
      <c r="GXV29" s="142"/>
      <c r="GXW29" s="142"/>
      <c r="GXX29" s="142"/>
      <c r="GXY29" s="142"/>
      <c r="GXZ29" s="142"/>
      <c r="GYA29" s="142"/>
      <c r="GYB29" s="142"/>
      <c r="GYC29" s="142"/>
      <c r="GYD29" s="142"/>
      <c r="GYE29" s="142"/>
      <c r="GYF29" s="142"/>
      <c r="GYG29" s="142"/>
      <c r="GYH29" s="142"/>
      <c r="GYI29" s="142"/>
      <c r="GYJ29" s="142"/>
      <c r="GYK29" s="142"/>
      <c r="GYL29" s="142"/>
      <c r="GYM29" s="142"/>
      <c r="GYN29" s="142"/>
      <c r="GYO29" s="142"/>
      <c r="GYP29" s="142"/>
      <c r="GYQ29" s="142"/>
      <c r="GYR29" s="142"/>
      <c r="GYS29" s="142"/>
      <c r="GYT29" s="142"/>
      <c r="GYU29" s="142"/>
      <c r="GYV29" s="142"/>
      <c r="GYW29" s="142"/>
      <c r="GYX29" s="142"/>
      <c r="GYY29" s="142"/>
      <c r="GYZ29" s="142"/>
      <c r="GZA29" s="142"/>
      <c r="GZB29" s="142"/>
      <c r="GZC29" s="142"/>
      <c r="GZD29" s="142"/>
      <c r="GZE29" s="142"/>
      <c r="GZF29" s="142"/>
      <c r="GZG29" s="142"/>
      <c r="GZH29" s="142"/>
      <c r="GZI29" s="142"/>
      <c r="GZJ29" s="142"/>
      <c r="GZK29" s="142"/>
      <c r="GZL29" s="142"/>
      <c r="GZM29" s="142"/>
      <c r="GZN29" s="142"/>
      <c r="GZO29" s="142"/>
      <c r="GZP29" s="142"/>
      <c r="GZQ29" s="142"/>
      <c r="GZR29" s="142"/>
      <c r="GZS29" s="142"/>
      <c r="GZT29" s="142"/>
      <c r="GZU29" s="142"/>
      <c r="GZV29" s="142"/>
      <c r="GZW29" s="142"/>
      <c r="GZX29" s="142"/>
      <c r="GZY29" s="142"/>
      <c r="GZZ29" s="142"/>
      <c r="HAA29" s="142"/>
      <c r="HAB29" s="142"/>
      <c r="HAC29" s="142"/>
      <c r="HAD29" s="142"/>
      <c r="HAE29" s="142"/>
      <c r="HAF29" s="142"/>
      <c r="HAG29" s="142"/>
      <c r="HAH29" s="142"/>
      <c r="HAI29" s="142"/>
      <c r="HAJ29" s="142"/>
      <c r="HAK29" s="142"/>
      <c r="HAL29" s="142"/>
      <c r="HAM29" s="142"/>
      <c r="HAN29" s="142"/>
      <c r="HAO29" s="142"/>
      <c r="HAP29" s="142"/>
      <c r="HAQ29" s="142"/>
      <c r="HAR29" s="142"/>
      <c r="HAS29" s="142"/>
      <c r="HAT29" s="142"/>
      <c r="HAU29" s="142"/>
      <c r="HAV29" s="142"/>
      <c r="HAW29" s="142"/>
      <c r="HAX29" s="142"/>
      <c r="HAY29" s="142"/>
      <c r="HAZ29" s="142"/>
      <c r="HBA29" s="142"/>
      <c r="HBB29" s="142"/>
      <c r="HBC29" s="142"/>
      <c r="HBD29" s="142"/>
      <c r="HBE29" s="142"/>
      <c r="HBF29" s="142"/>
      <c r="HBG29" s="142"/>
      <c r="HBH29" s="142"/>
      <c r="HBI29" s="142"/>
      <c r="HBJ29" s="142"/>
      <c r="HBK29" s="142"/>
      <c r="HBL29" s="142"/>
      <c r="HBM29" s="142"/>
      <c r="HBN29" s="142"/>
      <c r="HBO29" s="142"/>
      <c r="HBP29" s="142"/>
      <c r="HBQ29" s="142"/>
      <c r="HBR29" s="142"/>
      <c r="HBS29" s="142"/>
      <c r="HBT29" s="142"/>
      <c r="HBU29" s="142"/>
      <c r="HBV29" s="142"/>
      <c r="HBW29" s="142"/>
      <c r="HBX29" s="142"/>
      <c r="HBY29" s="142"/>
      <c r="HBZ29" s="142"/>
      <c r="HCA29" s="142"/>
      <c r="HCB29" s="142"/>
      <c r="HCC29" s="142"/>
      <c r="HCD29" s="142"/>
      <c r="HCE29" s="142"/>
      <c r="HCF29" s="142"/>
      <c r="HCG29" s="142"/>
      <c r="HCH29" s="142"/>
      <c r="HCI29" s="142"/>
      <c r="HCJ29" s="142"/>
      <c r="HCK29" s="142"/>
      <c r="HCL29" s="142"/>
      <c r="HCM29" s="142"/>
      <c r="HCN29" s="142"/>
      <c r="HCO29" s="142"/>
      <c r="HCP29" s="142"/>
      <c r="HCQ29" s="142"/>
      <c r="HCR29" s="142"/>
      <c r="HCS29" s="142"/>
      <c r="HCT29" s="142"/>
      <c r="HCU29" s="142"/>
      <c r="HCV29" s="142"/>
      <c r="HCW29" s="142"/>
      <c r="HCX29" s="142"/>
      <c r="HCY29" s="142"/>
      <c r="HCZ29" s="142"/>
      <c r="HDA29" s="142"/>
      <c r="HDB29" s="142"/>
      <c r="HDC29" s="142"/>
      <c r="HDD29" s="142"/>
      <c r="HDE29" s="142"/>
      <c r="HDF29" s="142"/>
      <c r="HDG29" s="142"/>
      <c r="HDH29" s="142"/>
      <c r="HDI29" s="142"/>
      <c r="HDJ29" s="142"/>
      <c r="HDK29" s="142"/>
      <c r="HDL29" s="142"/>
      <c r="HDM29" s="142"/>
      <c r="HDN29" s="142"/>
      <c r="HDO29" s="142"/>
      <c r="HDP29" s="142"/>
      <c r="HDQ29" s="142"/>
      <c r="HDR29" s="142"/>
      <c r="HDS29" s="142"/>
      <c r="HDT29" s="142"/>
      <c r="HDU29" s="142"/>
      <c r="HDV29" s="142"/>
      <c r="HDW29" s="142"/>
      <c r="HDX29" s="142"/>
      <c r="HDY29" s="142"/>
      <c r="HDZ29" s="142"/>
      <c r="HEA29" s="142"/>
      <c r="HEB29" s="142"/>
      <c r="HEC29" s="142"/>
      <c r="HED29" s="142"/>
      <c r="HEE29" s="142"/>
      <c r="HEF29" s="142"/>
      <c r="HEG29" s="142"/>
      <c r="HEH29" s="142"/>
      <c r="HEI29" s="142"/>
      <c r="HEJ29" s="142"/>
      <c r="HEK29" s="142"/>
      <c r="HEL29" s="142"/>
      <c r="HEM29" s="142"/>
      <c r="HEN29" s="142"/>
      <c r="HEO29" s="142"/>
      <c r="HEP29" s="142"/>
      <c r="HEQ29" s="142"/>
      <c r="HER29" s="142"/>
      <c r="HES29" s="142"/>
      <c r="HET29" s="142"/>
      <c r="HEU29" s="142"/>
      <c r="HEV29" s="142"/>
      <c r="HEW29" s="142"/>
      <c r="HEX29" s="142"/>
      <c r="HEY29" s="142"/>
      <c r="HEZ29" s="142"/>
      <c r="HFA29" s="142"/>
      <c r="HFB29" s="142"/>
      <c r="HFC29" s="142"/>
      <c r="HFD29" s="142"/>
      <c r="HFE29" s="142"/>
      <c r="HFF29" s="142"/>
      <c r="HFG29" s="142"/>
      <c r="HFH29" s="142"/>
      <c r="HFI29" s="142"/>
      <c r="HFJ29" s="142"/>
      <c r="HFK29" s="142"/>
      <c r="HFL29" s="142"/>
      <c r="HFM29" s="142"/>
      <c r="HFN29" s="142"/>
      <c r="HFO29" s="142"/>
      <c r="HFP29" s="142"/>
      <c r="HFQ29" s="142"/>
      <c r="HFR29" s="142"/>
      <c r="HFS29" s="142"/>
      <c r="HFT29" s="142"/>
      <c r="HFU29" s="142"/>
      <c r="HFV29" s="142"/>
      <c r="HFW29" s="142"/>
      <c r="HFX29" s="142"/>
      <c r="HFY29" s="142"/>
      <c r="HFZ29" s="142"/>
      <c r="HGA29" s="142"/>
      <c r="HGB29" s="142"/>
      <c r="HGC29" s="142"/>
      <c r="HGD29" s="142"/>
      <c r="HGE29" s="142"/>
      <c r="HGF29" s="142"/>
      <c r="HGG29" s="142"/>
      <c r="HGH29" s="142"/>
      <c r="HGI29" s="142"/>
      <c r="HGJ29" s="142"/>
      <c r="HGK29" s="142"/>
      <c r="HGL29" s="142"/>
      <c r="HGM29" s="142"/>
      <c r="HGN29" s="142"/>
      <c r="HGO29" s="142"/>
      <c r="HGP29" s="142"/>
      <c r="HGQ29" s="142"/>
      <c r="HGR29" s="142"/>
      <c r="HGS29" s="142"/>
      <c r="HGT29" s="142"/>
      <c r="HGU29" s="142"/>
      <c r="HGV29" s="142"/>
      <c r="HGW29" s="142"/>
      <c r="HGX29" s="142"/>
      <c r="HGY29" s="142"/>
      <c r="HGZ29" s="142"/>
      <c r="HHA29" s="142"/>
      <c r="HHB29" s="142"/>
      <c r="HHC29" s="142"/>
      <c r="HHD29" s="142"/>
      <c r="HHE29" s="142"/>
      <c r="HHF29" s="142"/>
      <c r="HHG29" s="142"/>
      <c r="HHH29" s="142"/>
      <c r="HHI29" s="142"/>
      <c r="HHJ29" s="142"/>
      <c r="HHK29" s="142"/>
      <c r="HHL29" s="142"/>
      <c r="HHM29" s="142"/>
      <c r="HHN29" s="142"/>
      <c r="HHO29" s="142"/>
      <c r="HHP29" s="142"/>
      <c r="HHQ29" s="142"/>
      <c r="HHR29" s="142"/>
      <c r="HHS29" s="142"/>
      <c r="HHT29" s="142"/>
      <c r="HHU29" s="142"/>
      <c r="HHV29" s="142"/>
      <c r="HHW29" s="142"/>
      <c r="HHX29" s="142"/>
      <c r="HHY29" s="142"/>
      <c r="HHZ29" s="142"/>
      <c r="HIA29" s="142"/>
      <c r="HIB29" s="142"/>
      <c r="HIC29" s="142"/>
      <c r="HID29" s="142"/>
      <c r="HIE29" s="142"/>
      <c r="HIF29" s="142"/>
      <c r="HIG29" s="142"/>
      <c r="HIH29" s="142"/>
      <c r="HII29" s="142"/>
      <c r="HIJ29" s="142"/>
      <c r="HIK29" s="142"/>
      <c r="HIL29" s="142"/>
      <c r="HIM29" s="142"/>
      <c r="HIN29" s="142"/>
      <c r="HIO29" s="142"/>
      <c r="HIP29" s="142"/>
      <c r="HIQ29" s="142"/>
      <c r="HIR29" s="142"/>
      <c r="HIS29" s="142"/>
      <c r="HIT29" s="142"/>
      <c r="HIU29" s="142"/>
      <c r="HIV29" s="142"/>
      <c r="HIW29" s="142"/>
      <c r="HIX29" s="142"/>
      <c r="HIY29" s="142"/>
      <c r="HIZ29" s="142"/>
      <c r="HJA29" s="142"/>
      <c r="HJB29" s="142"/>
      <c r="HJC29" s="142"/>
      <c r="HJD29" s="142"/>
      <c r="HJE29" s="142"/>
      <c r="HJF29" s="142"/>
      <c r="HJG29" s="142"/>
      <c r="HJH29" s="142"/>
      <c r="HJI29" s="142"/>
      <c r="HJJ29" s="142"/>
      <c r="HJK29" s="142"/>
      <c r="HJL29" s="142"/>
      <c r="HJM29" s="142"/>
      <c r="HJN29" s="142"/>
      <c r="HJO29" s="142"/>
      <c r="HJP29" s="142"/>
      <c r="HJQ29" s="142"/>
      <c r="HJR29" s="142"/>
      <c r="HJS29" s="142"/>
      <c r="HJT29" s="142"/>
      <c r="HJU29" s="142"/>
      <c r="HJV29" s="142"/>
      <c r="HJW29" s="142"/>
      <c r="HJX29" s="142"/>
      <c r="HJY29" s="142"/>
      <c r="HJZ29" s="142"/>
      <c r="HKA29" s="142"/>
      <c r="HKB29" s="142"/>
      <c r="HKC29" s="142"/>
      <c r="HKD29" s="142"/>
      <c r="HKE29" s="142"/>
      <c r="HKF29" s="142"/>
      <c r="HKG29" s="142"/>
      <c r="HKH29" s="142"/>
      <c r="HKI29" s="142"/>
      <c r="HKJ29" s="142"/>
      <c r="HKK29" s="142"/>
      <c r="HKL29" s="142"/>
      <c r="HKM29" s="142"/>
      <c r="HKN29" s="142"/>
      <c r="HKO29" s="142"/>
      <c r="HKP29" s="142"/>
      <c r="HKQ29" s="142"/>
      <c r="HKR29" s="142"/>
      <c r="HKS29" s="142"/>
      <c r="HKT29" s="142"/>
      <c r="HKU29" s="142"/>
      <c r="HKV29" s="142"/>
      <c r="HKW29" s="142"/>
      <c r="HKX29" s="142"/>
      <c r="HKY29" s="142"/>
      <c r="HKZ29" s="142"/>
      <c r="HLA29" s="142"/>
      <c r="HLB29" s="142"/>
      <c r="HLC29" s="142"/>
      <c r="HLD29" s="142"/>
      <c r="HLE29" s="142"/>
      <c r="HLF29" s="142"/>
      <c r="HLG29" s="142"/>
      <c r="HLH29" s="142"/>
      <c r="HLI29" s="142"/>
      <c r="HLJ29" s="142"/>
      <c r="HLK29" s="142"/>
      <c r="HLL29" s="142"/>
      <c r="HLM29" s="142"/>
      <c r="HLN29" s="142"/>
      <c r="HLO29" s="142"/>
      <c r="HLP29" s="142"/>
      <c r="HLQ29" s="142"/>
      <c r="HLR29" s="142"/>
      <c r="HLS29" s="142"/>
      <c r="HLT29" s="142"/>
      <c r="HLU29" s="142"/>
      <c r="HLV29" s="142"/>
      <c r="HLW29" s="142"/>
      <c r="HLX29" s="142"/>
      <c r="HLY29" s="142"/>
      <c r="HLZ29" s="142"/>
      <c r="HMA29" s="142"/>
      <c r="HMB29" s="142"/>
      <c r="HMC29" s="142"/>
      <c r="HMD29" s="142"/>
      <c r="HME29" s="142"/>
      <c r="HMF29" s="142"/>
      <c r="HMG29" s="142"/>
      <c r="HMH29" s="142"/>
      <c r="HMI29" s="142"/>
      <c r="HMJ29" s="142"/>
      <c r="HMK29" s="142"/>
      <c r="HML29" s="142"/>
      <c r="HMM29" s="142"/>
      <c r="HMN29" s="142"/>
      <c r="HMO29" s="142"/>
      <c r="HMP29" s="142"/>
      <c r="HMQ29" s="142"/>
      <c r="HMR29" s="142"/>
      <c r="HMS29" s="142"/>
      <c r="HMT29" s="142"/>
      <c r="HMU29" s="142"/>
      <c r="HMV29" s="142"/>
      <c r="HMW29" s="142"/>
      <c r="HMX29" s="142"/>
      <c r="HMY29" s="142"/>
      <c r="HMZ29" s="142"/>
      <c r="HNA29" s="142"/>
      <c r="HNB29" s="142"/>
      <c r="HNC29" s="142"/>
      <c r="HND29" s="142"/>
      <c r="HNE29" s="142"/>
      <c r="HNF29" s="142"/>
      <c r="HNG29" s="142"/>
      <c r="HNH29" s="142"/>
      <c r="HNI29" s="142"/>
      <c r="HNJ29" s="142"/>
      <c r="HNK29" s="142"/>
      <c r="HNL29" s="142"/>
      <c r="HNM29" s="142"/>
      <c r="HNN29" s="142"/>
      <c r="HNO29" s="142"/>
      <c r="HNP29" s="142"/>
      <c r="HNQ29" s="142"/>
      <c r="HNR29" s="142"/>
      <c r="HNS29" s="142"/>
      <c r="HNT29" s="142"/>
      <c r="HNU29" s="142"/>
      <c r="HNV29" s="142"/>
      <c r="HNW29" s="142"/>
      <c r="HNX29" s="142"/>
      <c r="HNY29" s="142"/>
      <c r="HNZ29" s="142"/>
      <c r="HOA29" s="142"/>
      <c r="HOB29" s="142"/>
      <c r="HOC29" s="142"/>
      <c r="HOD29" s="142"/>
      <c r="HOE29" s="142"/>
      <c r="HOF29" s="142"/>
      <c r="HOG29" s="142"/>
      <c r="HOH29" s="142"/>
      <c r="HOI29" s="142"/>
      <c r="HOJ29" s="142"/>
      <c r="HOK29" s="142"/>
      <c r="HOL29" s="142"/>
      <c r="HOM29" s="142"/>
      <c r="HON29" s="142"/>
      <c r="HOO29" s="142"/>
      <c r="HOP29" s="142"/>
      <c r="HOQ29" s="142"/>
      <c r="HOR29" s="142"/>
      <c r="HOS29" s="142"/>
      <c r="HOT29" s="142"/>
      <c r="HOU29" s="142"/>
      <c r="HOV29" s="142"/>
      <c r="HOW29" s="142"/>
      <c r="HOX29" s="142"/>
      <c r="HOY29" s="142"/>
      <c r="HOZ29" s="142"/>
      <c r="HPA29" s="142"/>
      <c r="HPB29" s="142"/>
      <c r="HPC29" s="142"/>
      <c r="HPD29" s="142"/>
      <c r="HPE29" s="142"/>
      <c r="HPF29" s="142"/>
      <c r="HPG29" s="142"/>
      <c r="HPH29" s="142"/>
      <c r="HPI29" s="142"/>
      <c r="HPJ29" s="142"/>
      <c r="HPK29" s="142"/>
      <c r="HPL29" s="142"/>
      <c r="HPM29" s="142"/>
      <c r="HPN29" s="142"/>
      <c r="HPO29" s="142"/>
      <c r="HPP29" s="142"/>
      <c r="HPQ29" s="142"/>
      <c r="HPR29" s="142"/>
      <c r="HPS29" s="142"/>
      <c r="HPT29" s="142"/>
      <c r="HPU29" s="142"/>
      <c r="HPV29" s="142"/>
      <c r="HPW29" s="142"/>
      <c r="HPX29" s="142"/>
      <c r="HPY29" s="142"/>
      <c r="HPZ29" s="142"/>
      <c r="HQA29" s="142"/>
      <c r="HQB29" s="142"/>
      <c r="HQC29" s="142"/>
      <c r="HQD29" s="142"/>
      <c r="HQE29" s="142"/>
      <c r="HQF29" s="142"/>
      <c r="HQG29" s="142"/>
      <c r="HQH29" s="142"/>
      <c r="HQI29" s="142"/>
      <c r="HQJ29" s="142"/>
      <c r="HQK29" s="142"/>
      <c r="HQL29" s="142"/>
      <c r="HQM29" s="142"/>
      <c r="HQN29" s="142"/>
      <c r="HQO29" s="142"/>
      <c r="HQP29" s="142"/>
      <c r="HQQ29" s="142"/>
      <c r="HQR29" s="142"/>
      <c r="HQS29" s="142"/>
      <c r="HQT29" s="142"/>
      <c r="HQU29" s="142"/>
      <c r="HQV29" s="142"/>
      <c r="HQW29" s="142"/>
      <c r="HQX29" s="142"/>
      <c r="HQY29" s="142"/>
      <c r="HQZ29" s="142"/>
      <c r="HRA29" s="142"/>
      <c r="HRB29" s="142"/>
      <c r="HRC29" s="142"/>
      <c r="HRD29" s="142"/>
      <c r="HRE29" s="142"/>
      <c r="HRF29" s="142"/>
      <c r="HRG29" s="142"/>
      <c r="HRH29" s="142"/>
      <c r="HRI29" s="142"/>
      <c r="HRJ29" s="142"/>
      <c r="HRK29" s="142"/>
      <c r="HRL29" s="142"/>
      <c r="HRM29" s="142"/>
      <c r="HRN29" s="142"/>
      <c r="HRO29" s="142"/>
      <c r="HRP29" s="142"/>
      <c r="HRQ29" s="142"/>
      <c r="HRR29" s="142"/>
      <c r="HRS29" s="142"/>
      <c r="HRT29" s="142"/>
      <c r="HRU29" s="142"/>
      <c r="HRV29" s="142"/>
      <c r="HRW29" s="142"/>
      <c r="HRX29" s="142"/>
      <c r="HRY29" s="142"/>
      <c r="HRZ29" s="142"/>
      <c r="HSA29" s="142"/>
      <c r="HSB29" s="142"/>
      <c r="HSC29" s="142"/>
      <c r="HSD29" s="142"/>
      <c r="HSE29" s="142"/>
      <c r="HSF29" s="142"/>
      <c r="HSG29" s="142"/>
      <c r="HSH29" s="142"/>
      <c r="HSI29" s="142"/>
      <c r="HSJ29" s="142"/>
      <c r="HSK29" s="142"/>
      <c r="HSL29" s="142"/>
      <c r="HSM29" s="142"/>
      <c r="HSN29" s="142"/>
      <c r="HSO29" s="142"/>
      <c r="HSP29" s="142"/>
      <c r="HSQ29" s="142"/>
      <c r="HSR29" s="142"/>
      <c r="HSS29" s="142"/>
      <c r="HST29" s="142"/>
      <c r="HSU29" s="142"/>
      <c r="HSV29" s="142"/>
      <c r="HSW29" s="142"/>
      <c r="HSX29" s="142"/>
      <c r="HSY29" s="142"/>
      <c r="HSZ29" s="142"/>
      <c r="HTA29" s="142"/>
      <c r="HTB29" s="142"/>
      <c r="HTC29" s="142"/>
      <c r="HTD29" s="142"/>
      <c r="HTE29" s="142"/>
      <c r="HTF29" s="142"/>
      <c r="HTG29" s="142"/>
      <c r="HTH29" s="142"/>
      <c r="HTI29" s="142"/>
      <c r="HTJ29" s="142"/>
      <c r="HTK29" s="142"/>
      <c r="HTL29" s="142"/>
      <c r="HTM29" s="142"/>
      <c r="HTN29" s="142"/>
      <c r="HTO29" s="142"/>
      <c r="HTP29" s="142"/>
      <c r="HTQ29" s="142"/>
      <c r="HTR29" s="142"/>
      <c r="HTS29" s="142"/>
      <c r="HTT29" s="142"/>
      <c r="HTU29" s="142"/>
      <c r="HTV29" s="142"/>
      <c r="HTW29" s="142"/>
      <c r="HTX29" s="142"/>
      <c r="HTY29" s="142"/>
      <c r="HTZ29" s="142"/>
      <c r="HUA29" s="142"/>
      <c r="HUB29" s="142"/>
      <c r="HUC29" s="142"/>
      <c r="HUD29" s="142"/>
      <c r="HUE29" s="142"/>
      <c r="HUF29" s="142"/>
      <c r="HUG29" s="142"/>
      <c r="HUH29" s="142"/>
      <c r="HUI29" s="142"/>
      <c r="HUJ29" s="142"/>
      <c r="HUK29" s="142"/>
      <c r="HUL29" s="142"/>
      <c r="HUM29" s="142"/>
      <c r="HUN29" s="142"/>
      <c r="HUO29" s="142"/>
      <c r="HUP29" s="142"/>
      <c r="HUQ29" s="142"/>
      <c r="HUR29" s="142"/>
      <c r="HUS29" s="142"/>
      <c r="HUT29" s="142"/>
      <c r="HUU29" s="142"/>
      <c r="HUV29" s="142"/>
      <c r="HUW29" s="142"/>
      <c r="HUX29" s="142"/>
      <c r="HUY29" s="142"/>
      <c r="HUZ29" s="142"/>
      <c r="HVA29" s="142"/>
      <c r="HVB29" s="142"/>
      <c r="HVC29" s="142"/>
      <c r="HVD29" s="142"/>
      <c r="HVE29" s="142"/>
      <c r="HVF29" s="142"/>
      <c r="HVG29" s="142"/>
      <c r="HVH29" s="142"/>
      <c r="HVI29" s="142"/>
      <c r="HVJ29" s="142"/>
      <c r="HVK29" s="142"/>
      <c r="HVL29" s="142"/>
      <c r="HVM29" s="142"/>
      <c r="HVN29" s="142"/>
      <c r="HVO29" s="142"/>
      <c r="HVP29" s="142"/>
      <c r="HVQ29" s="142"/>
      <c r="HVR29" s="142"/>
      <c r="HVS29" s="142"/>
      <c r="HVT29" s="142"/>
      <c r="HVU29" s="142"/>
      <c r="HVV29" s="142"/>
      <c r="HVW29" s="142"/>
      <c r="HVX29" s="142"/>
      <c r="HVY29" s="142"/>
      <c r="HVZ29" s="142"/>
      <c r="HWA29" s="142"/>
      <c r="HWB29" s="142"/>
      <c r="HWC29" s="142"/>
      <c r="HWD29" s="142"/>
      <c r="HWE29" s="142"/>
      <c r="HWF29" s="142"/>
      <c r="HWG29" s="142"/>
      <c r="HWH29" s="142"/>
      <c r="HWI29" s="142"/>
      <c r="HWJ29" s="142"/>
      <c r="HWK29" s="142"/>
      <c r="HWL29" s="142"/>
      <c r="HWM29" s="142"/>
      <c r="HWN29" s="142"/>
      <c r="HWO29" s="142"/>
      <c r="HWP29" s="142"/>
      <c r="HWQ29" s="142"/>
      <c r="HWR29" s="142"/>
      <c r="HWS29" s="142"/>
      <c r="HWT29" s="142"/>
      <c r="HWU29" s="142"/>
      <c r="HWV29" s="142"/>
      <c r="HWW29" s="142"/>
      <c r="HWX29" s="142"/>
      <c r="HWY29" s="142"/>
      <c r="HWZ29" s="142"/>
      <c r="HXA29" s="142"/>
      <c r="HXB29" s="142"/>
      <c r="HXC29" s="142"/>
      <c r="HXD29" s="142"/>
      <c r="HXE29" s="142"/>
      <c r="HXF29" s="142"/>
      <c r="HXG29" s="142"/>
      <c r="HXH29" s="142"/>
      <c r="HXI29" s="142"/>
      <c r="HXJ29" s="142"/>
      <c r="HXK29" s="142"/>
      <c r="HXL29" s="142"/>
      <c r="HXM29" s="142"/>
      <c r="HXN29" s="142"/>
      <c r="HXO29" s="142"/>
      <c r="HXP29" s="142"/>
      <c r="HXQ29" s="142"/>
      <c r="HXR29" s="142"/>
      <c r="HXS29" s="142"/>
      <c r="HXT29" s="142"/>
      <c r="HXU29" s="142"/>
      <c r="HXV29" s="142"/>
      <c r="HXW29" s="142"/>
      <c r="HXX29" s="142"/>
      <c r="HXY29" s="142"/>
      <c r="HXZ29" s="142"/>
      <c r="HYA29" s="142"/>
      <c r="HYB29" s="142"/>
      <c r="HYC29" s="142"/>
      <c r="HYD29" s="142"/>
      <c r="HYE29" s="142"/>
      <c r="HYF29" s="142"/>
      <c r="HYG29" s="142"/>
      <c r="HYH29" s="142"/>
      <c r="HYI29" s="142"/>
      <c r="HYJ29" s="142"/>
      <c r="HYK29" s="142"/>
      <c r="HYL29" s="142"/>
      <c r="HYM29" s="142"/>
      <c r="HYN29" s="142"/>
      <c r="HYO29" s="142"/>
      <c r="HYP29" s="142"/>
      <c r="HYQ29" s="142"/>
      <c r="HYR29" s="142"/>
      <c r="HYS29" s="142"/>
      <c r="HYT29" s="142"/>
      <c r="HYU29" s="142"/>
      <c r="HYV29" s="142"/>
      <c r="HYW29" s="142"/>
      <c r="HYX29" s="142"/>
      <c r="HYY29" s="142"/>
      <c r="HYZ29" s="142"/>
      <c r="HZA29" s="142"/>
      <c r="HZB29" s="142"/>
      <c r="HZC29" s="142"/>
      <c r="HZD29" s="142"/>
      <c r="HZE29" s="142"/>
      <c r="HZF29" s="142"/>
      <c r="HZG29" s="142"/>
      <c r="HZH29" s="142"/>
      <c r="HZI29" s="142"/>
      <c r="HZJ29" s="142"/>
      <c r="HZK29" s="142"/>
      <c r="HZL29" s="142"/>
      <c r="HZM29" s="142"/>
      <c r="HZN29" s="142"/>
      <c r="HZO29" s="142"/>
      <c r="HZP29" s="142"/>
      <c r="HZQ29" s="142"/>
      <c r="HZR29" s="142"/>
      <c r="HZS29" s="142"/>
      <c r="HZT29" s="142"/>
      <c r="HZU29" s="142"/>
      <c r="HZV29" s="142"/>
      <c r="HZW29" s="142"/>
      <c r="HZX29" s="142"/>
      <c r="HZY29" s="142"/>
      <c r="HZZ29" s="142"/>
      <c r="IAA29" s="142"/>
      <c r="IAB29" s="142"/>
      <c r="IAC29" s="142"/>
      <c r="IAD29" s="142"/>
      <c r="IAE29" s="142"/>
      <c r="IAF29" s="142"/>
      <c r="IAG29" s="142"/>
      <c r="IAH29" s="142"/>
      <c r="IAI29" s="142"/>
      <c r="IAJ29" s="142"/>
      <c r="IAK29" s="142"/>
      <c r="IAL29" s="142"/>
      <c r="IAM29" s="142"/>
      <c r="IAN29" s="142"/>
      <c r="IAO29" s="142"/>
      <c r="IAP29" s="142"/>
      <c r="IAQ29" s="142"/>
      <c r="IAR29" s="142"/>
      <c r="IAS29" s="142"/>
      <c r="IAT29" s="142"/>
      <c r="IAU29" s="142"/>
      <c r="IAV29" s="142"/>
      <c r="IAW29" s="142"/>
      <c r="IAX29" s="142"/>
      <c r="IAY29" s="142"/>
      <c r="IAZ29" s="142"/>
      <c r="IBA29" s="142"/>
      <c r="IBB29" s="142"/>
      <c r="IBC29" s="142"/>
      <c r="IBD29" s="142"/>
      <c r="IBE29" s="142"/>
      <c r="IBF29" s="142"/>
      <c r="IBG29" s="142"/>
      <c r="IBH29" s="142"/>
      <c r="IBI29" s="142"/>
      <c r="IBJ29" s="142"/>
      <c r="IBK29" s="142"/>
      <c r="IBL29" s="142"/>
      <c r="IBM29" s="142"/>
      <c r="IBN29" s="142"/>
      <c r="IBO29" s="142"/>
      <c r="IBP29" s="142"/>
      <c r="IBQ29" s="142"/>
      <c r="IBR29" s="142"/>
      <c r="IBS29" s="142"/>
      <c r="IBT29" s="142"/>
      <c r="IBU29" s="142"/>
      <c r="IBV29" s="142"/>
      <c r="IBW29" s="142"/>
      <c r="IBX29" s="142"/>
      <c r="IBY29" s="142"/>
      <c r="IBZ29" s="142"/>
      <c r="ICA29" s="142"/>
      <c r="ICB29" s="142"/>
      <c r="ICC29" s="142"/>
      <c r="ICD29" s="142"/>
      <c r="ICE29" s="142"/>
      <c r="ICF29" s="142"/>
      <c r="ICG29" s="142"/>
      <c r="ICH29" s="142"/>
      <c r="ICI29" s="142"/>
      <c r="ICJ29" s="142"/>
      <c r="ICK29" s="142"/>
      <c r="ICL29" s="142"/>
      <c r="ICM29" s="142"/>
      <c r="ICN29" s="142"/>
      <c r="ICO29" s="142"/>
      <c r="ICP29" s="142"/>
      <c r="ICQ29" s="142"/>
      <c r="ICR29" s="142"/>
      <c r="ICS29" s="142"/>
      <c r="ICT29" s="142"/>
      <c r="ICU29" s="142"/>
      <c r="ICV29" s="142"/>
      <c r="ICW29" s="142"/>
      <c r="ICX29" s="142"/>
      <c r="ICY29" s="142"/>
      <c r="ICZ29" s="142"/>
      <c r="IDA29" s="142"/>
      <c r="IDB29" s="142"/>
      <c r="IDC29" s="142"/>
      <c r="IDD29" s="142"/>
      <c r="IDE29" s="142"/>
      <c r="IDF29" s="142"/>
      <c r="IDG29" s="142"/>
      <c r="IDH29" s="142"/>
      <c r="IDI29" s="142"/>
      <c r="IDJ29" s="142"/>
      <c r="IDK29" s="142"/>
      <c r="IDL29" s="142"/>
      <c r="IDM29" s="142"/>
      <c r="IDN29" s="142"/>
      <c r="IDO29" s="142"/>
      <c r="IDP29" s="142"/>
      <c r="IDQ29" s="142"/>
      <c r="IDR29" s="142"/>
      <c r="IDS29" s="142"/>
      <c r="IDT29" s="142"/>
      <c r="IDU29" s="142"/>
      <c r="IDV29" s="142"/>
      <c r="IDW29" s="142"/>
      <c r="IDX29" s="142"/>
      <c r="IDY29" s="142"/>
      <c r="IDZ29" s="142"/>
      <c r="IEA29" s="142"/>
      <c r="IEB29" s="142"/>
      <c r="IEC29" s="142"/>
      <c r="IED29" s="142"/>
      <c r="IEE29" s="142"/>
      <c r="IEF29" s="142"/>
      <c r="IEG29" s="142"/>
      <c r="IEH29" s="142"/>
      <c r="IEI29" s="142"/>
      <c r="IEJ29" s="142"/>
      <c r="IEK29" s="142"/>
      <c r="IEL29" s="142"/>
      <c r="IEM29" s="142"/>
      <c r="IEN29" s="142"/>
      <c r="IEO29" s="142"/>
      <c r="IEP29" s="142"/>
      <c r="IEQ29" s="142"/>
      <c r="IER29" s="142"/>
      <c r="IES29" s="142"/>
      <c r="IET29" s="142"/>
      <c r="IEU29" s="142"/>
      <c r="IEV29" s="142"/>
      <c r="IEW29" s="142"/>
      <c r="IEX29" s="142"/>
      <c r="IEY29" s="142"/>
      <c r="IEZ29" s="142"/>
      <c r="IFA29" s="142"/>
      <c r="IFB29" s="142"/>
      <c r="IFC29" s="142"/>
      <c r="IFD29" s="142"/>
      <c r="IFE29" s="142"/>
      <c r="IFF29" s="142"/>
      <c r="IFG29" s="142"/>
      <c r="IFH29" s="142"/>
      <c r="IFI29" s="142"/>
      <c r="IFJ29" s="142"/>
      <c r="IFK29" s="142"/>
      <c r="IFL29" s="142"/>
      <c r="IFM29" s="142"/>
      <c r="IFN29" s="142"/>
      <c r="IFO29" s="142"/>
      <c r="IFP29" s="142"/>
      <c r="IFQ29" s="142"/>
      <c r="IFR29" s="142"/>
      <c r="IFS29" s="142"/>
      <c r="IFT29" s="142"/>
      <c r="IFU29" s="142"/>
      <c r="IFV29" s="142"/>
      <c r="IFW29" s="142"/>
      <c r="IFX29" s="142"/>
      <c r="IFY29" s="142"/>
      <c r="IFZ29" s="142"/>
      <c r="IGA29" s="142"/>
      <c r="IGB29" s="142"/>
      <c r="IGC29" s="142"/>
      <c r="IGD29" s="142"/>
      <c r="IGE29" s="142"/>
      <c r="IGF29" s="142"/>
      <c r="IGG29" s="142"/>
      <c r="IGH29" s="142"/>
      <c r="IGI29" s="142"/>
      <c r="IGJ29" s="142"/>
      <c r="IGK29" s="142"/>
      <c r="IGL29" s="142"/>
      <c r="IGM29" s="142"/>
      <c r="IGN29" s="142"/>
      <c r="IGO29" s="142"/>
      <c r="IGP29" s="142"/>
      <c r="IGQ29" s="142"/>
      <c r="IGR29" s="142"/>
      <c r="IGS29" s="142"/>
      <c r="IGT29" s="142"/>
      <c r="IGU29" s="142"/>
      <c r="IGV29" s="142"/>
      <c r="IGW29" s="142"/>
      <c r="IGX29" s="142"/>
      <c r="IGY29" s="142"/>
      <c r="IGZ29" s="142"/>
      <c r="IHA29" s="142"/>
      <c r="IHB29" s="142"/>
      <c r="IHC29" s="142"/>
      <c r="IHD29" s="142"/>
      <c r="IHE29" s="142"/>
      <c r="IHF29" s="142"/>
      <c r="IHG29" s="142"/>
      <c r="IHH29" s="142"/>
      <c r="IHI29" s="142"/>
      <c r="IHJ29" s="142"/>
      <c r="IHK29" s="142"/>
      <c r="IHL29" s="142"/>
      <c r="IHM29" s="142"/>
      <c r="IHN29" s="142"/>
      <c r="IHO29" s="142"/>
      <c r="IHP29" s="142"/>
      <c r="IHQ29" s="142"/>
      <c r="IHR29" s="142"/>
      <c r="IHS29" s="142"/>
      <c r="IHT29" s="142"/>
      <c r="IHU29" s="142"/>
      <c r="IHV29" s="142"/>
      <c r="IHW29" s="142"/>
      <c r="IHX29" s="142"/>
      <c r="IHY29" s="142"/>
      <c r="IHZ29" s="142"/>
      <c r="IIA29" s="142"/>
      <c r="IIB29" s="142"/>
      <c r="IIC29" s="142"/>
      <c r="IID29" s="142"/>
      <c r="IIE29" s="142"/>
      <c r="IIF29" s="142"/>
      <c r="IIG29" s="142"/>
      <c r="IIH29" s="142"/>
      <c r="III29" s="142"/>
      <c r="IIJ29" s="142"/>
      <c r="IIK29" s="142"/>
      <c r="IIL29" s="142"/>
      <c r="IIM29" s="142"/>
      <c r="IIN29" s="142"/>
      <c r="IIO29" s="142"/>
      <c r="IIP29" s="142"/>
      <c r="IIQ29" s="142"/>
      <c r="IIR29" s="142"/>
      <c r="IIS29" s="142"/>
      <c r="IIT29" s="142"/>
      <c r="IIU29" s="142"/>
      <c r="IIV29" s="142"/>
      <c r="IIW29" s="142"/>
      <c r="IIX29" s="142"/>
      <c r="IIY29" s="142"/>
      <c r="IIZ29" s="142"/>
      <c r="IJA29" s="142"/>
      <c r="IJB29" s="142"/>
      <c r="IJC29" s="142"/>
      <c r="IJD29" s="142"/>
      <c r="IJE29" s="142"/>
      <c r="IJF29" s="142"/>
      <c r="IJG29" s="142"/>
      <c r="IJH29" s="142"/>
      <c r="IJI29" s="142"/>
      <c r="IJJ29" s="142"/>
      <c r="IJK29" s="142"/>
      <c r="IJL29" s="142"/>
      <c r="IJM29" s="142"/>
      <c r="IJN29" s="142"/>
      <c r="IJO29" s="142"/>
      <c r="IJP29" s="142"/>
      <c r="IJQ29" s="142"/>
      <c r="IJR29" s="142"/>
      <c r="IJS29" s="142"/>
      <c r="IJT29" s="142"/>
      <c r="IJU29" s="142"/>
      <c r="IJV29" s="142"/>
      <c r="IJW29" s="142"/>
      <c r="IJX29" s="142"/>
      <c r="IJY29" s="142"/>
      <c r="IJZ29" s="142"/>
      <c r="IKA29" s="142"/>
      <c r="IKB29" s="142"/>
      <c r="IKC29" s="142"/>
      <c r="IKD29" s="142"/>
      <c r="IKE29" s="142"/>
      <c r="IKF29" s="142"/>
      <c r="IKG29" s="142"/>
      <c r="IKH29" s="142"/>
      <c r="IKI29" s="142"/>
      <c r="IKJ29" s="142"/>
      <c r="IKK29" s="142"/>
      <c r="IKL29" s="142"/>
      <c r="IKM29" s="142"/>
      <c r="IKN29" s="142"/>
      <c r="IKO29" s="142"/>
      <c r="IKP29" s="142"/>
      <c r="IKQ29" s="142"/>
      <c r="IKR29" s="142"/>
      <c r="IKS29" s="142"/>
      <c r="IKT29" s="142"/>
      <c r="IKU29" s="142"/>
      <c r="IKV29" s="142"/>
      <c r="IKW29" s="142"/>
      <c r="IKX29" s="142"/>
      <c r="IKY29" s="142"/>
      <c r="IKZ29" s="142"/>
      <c r="ILA29" s="142"/>
      <c r="ILB29" s="142"/>
      <c r="ILC29" s="142"/>
      <c r="ILD29" s="142"/>
      <c r="ILE29" s="142"/>
      <c r="ILF29" s="142"/>
      <c r="ILG29" s="142"/>
      <c r="ILH29" s="142"/>
      <c r="ILI29" s="142"/>
      <c r="ILJ29" s="142"/>
      <c r="ILK29" s="142"/>
      <c r="ILL29" s="142"/>
      <c r="ILM29" s="142"/>
      <c r="ILN29" s="142"/>
      <c r="ILO29" s="142"/>
      <c r="ILP29" s="142"/>
      <c r="ILQ29" s="142"/>
      <c r="ILR29" s="142"/>
      <c r="ILS29" s="142"/>
      <c r="ILT29" s="142"/>
      <c r="ILU29" s="142"/>
      <c r="ILV29" s="142"/>
      <c r="ILW29" s="142"/>
      <c r="ILX29" s="142"/>
      <c r="ILY29" s="142"/>
      <c r="ILZ29" s="142"/>
      <c r="IMA29" s="142"/>
      <c r="IMB29" s="142"/>
      <c r="IMC29" s="142"/>
      <c r="IMD29" s="142"/>
      <c r="IME29" s="142"/>
      <c r="IMF29" s="142"/>
      <c r="IMG29" s="142"/>
      <c r="IMH29" s="142"/>
      <c r="IMI29" s="142"/>
      <c r="IMJ29" s="142"/>
      <c r="IMK29" s="142"/>
      <c r="IML29" s="142"/>
      <c r="IMM29" s="142"/>
      <c r="IMN29" s="142"/>
      <c r="IMO29" s="142"/>
      <c r="IMP29" s="142"/>
      <c r="IMQ29" s="142"/>
      <c r="IMR29" s="142"/>
      <c r="IMS29" s="142"/>
      <c r="IMT29" s="142"/>
      <c r="IMU29" s="142"/>
      <c r="IMV29" s="142"/>
      <c r="IMW29" s="142"/>
      <c r="IMX29" s="142"/>
      <c r="IMY29" s="142"/>
      <c r="IMZ29" s="142"/>
      <c r="INA29" s="142"/>
      <c r="INB29" s="142"/>
      <c r="INC29" s="142"/>
      <c r="IND29" s="142"/>
      <c r="INE29" s="142"/>
      <c r="INF29" s="142"/>
      <c r="ING29" s="142"/>
      <c r="INH29" s="142"/>
      <c r="INI29" s="142"/>
      <c r="INJ29" s="142"/>
      <c r="INK29" s="142"/>
      <c r="INL29" s="142"/>
      <c r="INM29" s="142"/>
      <c r="INN29" s="142"/>
      <c r="INO29" s="142"/>
      <c r="INP29" s="142"/>
      <c r="INQ29" s="142"/>
      <c r="INR29" s="142"/>
      <c r="INS29" s="142"/>
      <c r="INT29" s="142"/>
      <c r="INU29" s="142"/>
      <c r="INV29" s="142"/>
      <c r="INW29" s="142"/>
      <c r="INX29" s="142"/>
      <c r="INY29" s="142"/>
      <c r="INZ29" s="142"/>
      <c r="IOA29" s="142"/>
      <c r="IOB29" s="142"/>
      <c r="IOC29" s="142"/>
      <c r="IOD29" s="142"/>
      <c r="IOE29" s="142"/>
      <c r="IOF29" s="142"/>
      <c r="IOG29" s="142"/>
      <c r="IOH29" s="142"/>
      <c r="IOI29" s="142"/>
      <c r="IOJ29" s="142"/>
      <c r="IOK29" s="142"/>
      <c r="IOL29" s="142"/>
      <c r="IOM29" s="142"/>
      <c r="ION29" s="142"/>
      <c r="IOO29" s="142"/>
      <c r="IOP29" s="142"/>
      <c r="IOQ29" s="142"/>
      <c r="IOR29" s="142"/>
      <c r="IOS29" s="142"/>
      <c r="IOT29" s="142"/>
      <c r="IOU29" s="142"/>
      <c r="IOV29" s="142"/>
      <c r="IOW29" s="142"/>
      <c r="IOX29" s="142"/>
      <c r="IOY29" s="142"/>
      <c r="IOZ29" s="142"/>
      <c r="IPA29" s="142"/>
      <c r="IPB29" s="142"/>
      <c r="IPC29" s="142"/>
      <c r="IPD29" s="142"/>
      <c r="IPE29" s="142"/>
      <c r="IPF29" s="142"/>
      <c r="IPG29" s="142"/>
      <c r="IPH29" s="142"/>
      <c r="IPI29" s="142"/>
      <c r="IPJ29" s="142"/>
      <c r="IPK29" s="142"/>
      <c r="IPL29" s="142"/>
      <c r="IPM29" s="142"/>
      <c r="IPN29" s="142"/>
      <c r="IPO29" s="142"/>
      <c r="IPP29" s="142"/>
      <c r="IPQ29" s="142"/>
      <c r="IPR29" s="142"/>
      <c r="IPS29" s="142"/>
      <c r="IPT29" s="142"/>
      <c r="IPU29" s="142"/>
      <c r="IPV29" s="142"/>
      <c r="IPW29" s="142"/>
      <c r="IPX29" s="142"/>
      <c r="IPY29" s="142"/>
      <c r="IPZ29" s="142"/>
      <c r="IQA29" s="142"/>
      <c r="IQB29" s="142"/>
      <c r="IQC29" s="142"/>
      <c r="IQD29" s="142"/>
      <c r="IQE29" s="142"/>
      <c r="IQF29" s="142"/>
      <c r="IQG29" s="142"/>
      <c r="IQH29" s="142"/>
      <c r="IQI29" s="142"/>
      <c r="IQJ29" s="142"/>
      <c r="IQK29" s="142"/>
      <c r="IQL29" s="142"/>
      <c r="IQM29" s="142"/>
      <c r="IQN29" s="142"/>
      <c r="IQO29" s="142"/>
      <c r="IQP29" s="142"/>
      <c r="IQQ29" s="142"/>
      <c r="IQR29" s="142"/>
      <c r="IQS29" s="142"/>
      <c r="IQT29" s="142"/>
      <c r="IQU29" s="142"/>
      <c r="IQV29" s="142"/>
      <c r="IQW29" s="142"/>
      <c r="IQX29" s="142"/>
      <c r="IQY29" s="142"/>
      <c r="IQZ29" s="142"/>
      <c r="IRA29" s="142"/>
      <c r="IRB29" s="142"/>
      <c r="IRC29" s="142"/>
      <c r="IRD29" s="142"/>
      <c r="IRE29" s="142"/>
      <c r="IRF29" s="142"/>
      <c r="IRG29" s="142"/>
      <c r="IRH29" s="142"/>
      <c r="IRI29" s="142"/>
      <c r="IRJ29" s="142"/>
      <c r="IRK29" s="142"/>
      <c r="IRL29" s="142"/>
      <c r="IRM29" s="142"/>
      <c r="IRN29" s="142"/>
      <c r="IRO29" s="142"/>
      <c r="IRP29" s="142"/>
      <c r="IRQ29" s="142"/>
      <c r="IRR29" s="142"/>
      <c r="IRS29" s="142"/>
      <c r="IRT29" s="142"/>
      <c r="IRU29" s="142"/>
      <c r="IRV29" s="142"/>
      <c r="IRW29" s="142"/>
      <c r="IRX29" s="142"/>
      <c r="IRY29" s="142"/>
      <c r="IRZ29" s="142"/>
      <c r="ISA29" s="142"/>
      <c r="ISB29" s="142"/>
      <c r="ISC29" s="142"/>
      <c r="ISD29" s="142"/>
      <c r="ISE29" s="142"/>
      <c r="ISF29" s="142"/>
      <c r="ISG29" s="142"/>
      <c r="ISH29" s="142"/>
      <c r="ISI29" s="142"/>
      <c r="ISJ29" s="142"/>
      <c r="ISK29" s="142"/>
      <c r="ISL29" s="142"/>
      <c r="ISM29" s="142"/>
      <c r="ISN29" s="142"/>
      <c r="ISO29" s="142"/>
      <c r="ISP29" s="142"/>
      <c r="ISQ29" s="142"/>
      <c r="ISR29" s="142"/>
      <c r="ISS29" s="142"/>
      <c r="IST29" s="142"/>
      <c r="ISU29" s="142"/>
      <c r="ISV29" s="142"/>
      <c r="ISW29" s="142"/>
      <c r="ISX29" s="142"/>
      <c r="ISY29" s="142"/>
      <c r="ISZ29" s="142"/>
      <c r="ITA29" s="142"/>
      <c r="ITB29" s="142"/>
      <c r="ITC29" s="142"/>
      <c r="ITD29" s="142"/>
      <c r="ITE29" s="142"/>
      <c r="ITF29" s="142"/>
      <c r="ITG29" s="142"/>
      <c r="ITH29" s="142"/>
      <c r="ITI29" s="142"/>
      <c r="ITJ29" s="142"/>
      <c r="ITK29" s="142"/>
      <c r="ITL29" s="142"/>
      <c r="ITM29" s="142"/>
      <c r="ITN29" s="142"/>
      <c r="ITO29" s="142"/>
      <c r="ITP29" s="142"/>
      <c r="ITQ29" s="142"/>
      <c r="ITR29" s="142"/>
      <c r="ITS29" s="142"/>
      <c r="ITT29" s="142"/>
      <c r="ITU29" s="142"/>
      <c r="ITV29" s="142"/>
      <c r="ITW29" s="142"/>
      <c r="ITX29" s="142"/>
      <c r="ITY29" s="142"/>
      <c r="ITZ29" s="142"/>
      <c r="IUA29" s="142"/>
      <c r="IUB29" s="142"/>
      <c r="IUC29" s="142"/>
      <c r="IUD29" s="142"/>
      <c r="IUE29" s="142"/>
      <c r="IUF29" s="142"/>
      <c r="IUG29" s="142"/>
      <c r="IUH29" s="142"/>
      <c r="IUI29" s="142"/>
      <c r="IUJ29" s="142"/>
      <c r="IUK29" s="142"/>
      <c r="IUL29" s="142"/>
      <c r="IUM29" s="142"/>
      <c r="IUN29" s="142"/>
      <c r="IUO29" s="142"/>
      <c r="IUP29" s="142"/>
      <c r="IUQ29" s="142"/>
      <c r="IUR29" s="142"/>
      <c r="IUS29" s="142"/>
      <c r="IUT29" s="142"/>
      <c r="IUU29" s="142"/>
      <c r="IUV29" s="142"/>
      <c r="IUW29" s="142"/>
      <c r="IUX29" s="142"/>
      <c r="IUY29" s="142"/>
      <c r="IUZ29" s="142"/>
      <c r="IVA29" s="142"/>
      <c r="IVB29" s="142"/>
      <c r="IVC29" s="142"/>
      <c r="IVD29" s="142"/>
      <c r="IVE29" s="142"/>
      <c r="IVF29" s="142"/>
      <c r="IVG29" s="142"/>
      <c r="IVH29" s="142"/>
      <c r="IVI29" s="142"/>
      <c r="IVJ29" s="142"/>
      <c r="IVK29" s="142"/>
      <c r="IVL29" s="142"/>
      <c r="IVM29" s="142"/>
      <c r="IVN29" s="142"/>
      <c r="IVO29" s="142"/>
      <c r="IVP29" s="142"/>
      <c r="IVQ29" s="142"/>
      <c r="IVR29" s="142"/>
      <c r="IVS29" s="142"/>
      <c r="IVT29" s="142"/>
      <c r="IVU29" s="142"/>
      <c r="IVV29" s="142"/>
      <c r="IVW29" s="142"/>
      <c r="IVX29" s="142"/>
      <c r="IVY29" s="142"/>
      <c r="IVZ29" s="142"/>
      <c r="IWA29" s="142"/>
      <c r="IWB29" s="142"/>
      <c r="IWC29" s="142"/>
      <c r="IWD29" s="142"/>
      <c r="IWE29" s="142"/>
      <c r="IWF29" s="142"/>
      <c r="IWG29" s="142"/>
      <c r="IWH29" s="142"/>
      <c r="IWI29" s="142"/>
      <c r="IWJ29" s="142"/>
      <c r="IWK29" s="142"/>
      <c r="IWL29" s="142"/>
      <c r="IWM29" s="142"/>
      <c r="IWN29" s="142"/>
      <c r="IWO29" s="142"/>
      <c r="IWP29" s="142"/>
      <c r="IWQ29" s="142"/>
      <c r="IWR29" s="142"/>
      <c r="IWS29" s="142"/>
      <c r="IWT29" s="142"/>
      <c r="IWU29" s="142"/>
      <c r="IWV29" s="142"/>
      <c r="IWW29" s="142"/>
      <c r="IWX29" s="142"/>
      <c r="IWY29" s="142"/>
      <c r="IWZ29" s="142"/>
      <c r="IXA29" s="142"/>
      <c r="IXB29" s="142"/>
      <c r="IXC29" s="142"/>
      <c r="IXD29" s="142"/>
      <c r="IXE29" s="142"/>
      <c r="IXF29" s="142"/>
      <c r="IXG29" s="142"/>
      <c r="IXH29" s="142"/>
      <c r="IXI29" s="142"/>
      <c r="IXJ29" s="142"/>
      <c r="IXK29" s="142"/>
      <c r="IXL29" s="142"/>
      <c r="IXM29" s="142"/>
      <c r="IXN29" s="142"/>
      <c r="IXO29" s="142"/>
      <c r="IXP29" s="142"/>
      <c r="IXQ29" s="142"/>
      <c r="IXR29" s="142"/>
      <c r="IXS29" s="142"/>
      <c r="IXT29" s="142"/>
      <c r="IXU29" s="142"/>
      <c r="IXV29" s="142"/>
      <c r="IXW29" s="142"/>
      <c r="IXX29" s="142"/>
      <c r="IXY29" s="142"/>
      <c r="IXZ29" s="142"/>
      <c r="IYA29" s="142"/>
      <c r="IYB29" s="142"/>
      <c r="IYC29" s="142"/>
      <c r="IYD29" s="142"/>
      <c r="IYE29" s="142"/>
      <c r="IYF29" s="142"/>
      <c r="IYG29" s="142"/>
      <c r="IYH29" s="142"/>
      <c r="IYI29" s="142"/>
      <c r="IYJ29" s="142"/>
      <c r="IYK29" s="142"/>
      <c r="IYL29" s="142"/>
      <c r="IYM29" s="142"/>
      <c r="IYN29" s="142"/>
      <c r="IYO29" s="142"/>
      <c r="IYP29" s="142"/>
      <c r="IYQ29" s="142"/>
      <c r="IYR29" s="142"/>
      <c r="IYS29" s="142"/>
      <c r="IYT29" s="142"/>
      <c r="IYU29" s="142"/>
      <c r="IYV29" s="142"/>
      <c r="IYW29" s="142"/>
      <c r="IYX29" s="142"/>
      <c r="IYY29" s="142"/>
      <c r="IYZ29" s="142"/>
      <c r="IZA29" s="142"/>
      <c r="IZB29" s="142"/>
      <c r="IZC29" s="142"/>
      <c r="IZD29" s="142"/>
      <c r="IZE29" s="142"/>
      <c r="IZF29" s="142"/>
      <c r="IZG29" s="142"/>
      <c r="IZH29" s="142"/>
      <c r="IZI29" s="142"/>
      <c r="IZJ29" s="142"/>
      <c r="IZK29" s="142"/>
      <c r="IZL29" s="142"/>
      <c r="IZM29" s="142"/>
      <c r="IZN29" s="142"/>
      <c r="IZO29" s="142"/>
      <c r="IZP29" s="142"/>
      <c r="IZQ29" s="142"/>
      <c r="IZR29" s="142"/>
      <c r="IZS29" s="142"/>
      <c r="IZT29" s="142"/>
      <c r="IZU29" s="142"/>
      <c r="IZV29" s="142"/>
      <c r="IZW29" s="142"/>
      <c r="IZX29" s="142"/>
      <c r="IZY29" s="142"/>
      <c r="IZZ29" s="142"/>
      <c r="JAA29" s="142"/>
      <c r="JAB29" s="142"/>
      <c r="JAC29" s="142"/>
      <c r="JAD29" s="142"/>
      <c r="JAE29" s="142"/>
      <c r="JAF29" s="142"/>
      <c r="JAG29" s="142"/>
      <c r="JAH29" s="142"/>
      <c r="JAI29" s="142"/>
      <c r="JAJ29" s="142"/>
      <c r="JAK29" s="142"/>
      <c r="JAL29" s="142"/>
      <c r="JAM29" s="142"/>
      <c r="JAN29" s="142"/>
      <c r="JAO29" s="142"/>
      <c r="JAP29" s="142"/>
      <c r="JAQ29" s="142"/>
      <c r="JAR29" s="142"/>
      <c r="JAS29" s="142"/>
      <c r="JAT29" s="142"/>
      <c r="JAU29" s="142"/>
      <c r="JAV29" s="142"/>
      <c r="JAW29" s="142"/>
      <c r="JAX29" s="142"/>
      <c r="JAY29" s="142"/>
      <c r="JAZ29" s="142"/>
      <c r="JBA29" s="142"/>
      <c r="JBB29" s="142"/>
      <c r="JBC29" s="142"/>
      <c r="JBD29" s="142"/>
      <c r="JBE29" s="142"/>
      <c r="JBF29" s="142"/>
      <c r="JBG29" s="142"/>
      <c r="JBH29" s="142"/>
      <c r="JBI29" s="142"/>
      <c r="JBJ29" s="142"/>
      <c r="JBK29" s="142"/>
      <c r="JBL29" s="142"/>
      <c r="JBM29" s="142"/>
      <c r="JBN29" s="142"/>
      <c r="JBO29" s="142"/>
      <c r="JBP29" s="142"/>
      <c r="JBQ29" s="142"/>
      <c r="JBR29" s="142"/>
      <c r="JBS29" s="142"/>
      <c r="JBT29" s="142"/>
      <c r="JBU29" s="142"/>
      <c r="JBV29" s="142"/>
      <c r="JBW29" s="142"/>
      <c r="JBX29" s="142"/>
      <c r="JBY29" s="142"/>
      <c r="JBZ29" s="142"/>
      <c r="JCA29" s="142"/>
      <c r="JCB29" s="142"/>
      <c r="JCC29" s="142"/>
      <c r="JCD29" s="142"/>
      <c r="JCE29" s="142"/>
      <c r="JCF29" s="142"/>
      <c r="JCG29" s="142"/>
      <c r="JCH29" s="142"/>
      <c r="JCI29" s="142"/>
      <c r="JCJ29" s="142"/>
      <c r="JCK29" s="142"/>
      <c r="JCL29" s="142"/>
      <c r="JCM29" s="142"/>
      <c r="JCN29" s="142"/>
      <c r="JCO29" s="142"/>
      <c r="JCP29" s="142"/>
      <c r="JCQ29" s="142"/>
      <c r="JCR29" s="142"/>
      <c r="JCS29" s="142"/>
      <c r="JCT29" s="142"/>
      <c r="JCU29" s="142"/>
      <c r="JCV29" s="142"/>
      <c r="JCW29" s="142"/>
      <c r="JCX29" s="142"/>
      <c r="JCY29" s="142"/>
      <c r="JCZ29" s="142"/>
      <c r="JDA29" s="142"/>
      <c r="JDB29" s="142"/>
      <c r="JDC29" s="142"/>
      <c r="JDD29" s="142"/>
      <c r="JDE29" s="142"/>
      <c r="JDF29" s="142"/>
      <c r="JDG29" s="142"/>
      <c r="JDH29" s="142"/>
      <c r="JDI29" s="142"/>
      <c r="JDJ29" s="142"/>
      <c r="JDK29" s="142"/>
      <c r="JDL29" s="142"/>
      <c r="JDM29" s="142"/>
      <c r="JDN29" s="142"/>
      <c r="JDO29" s="142"/>
      <c r="JDP29" s="142"/>
      <c r="JDQ29" s="142"/>
      <c r="JDR29" s="142"/>
      <c r="JDS29" s="142"/>
      <c r="JDT29" s="142"/>
      <c r="JDU29" s="142"/>
      <c r="JDV29" s="142"/>
      <c r="JDW29" s="142"/>
      <c r="JDX29" s="142"/>
      <c r="JDY29" s="142"/>
      <c r="JDZ29" s="142"/>
      <c r="JEA29" s="142"/>
      <c r="JEB29" s="142"/>
      <c r="JEC29" s="142"/>
      <c r="JED29" s="142"/>
      <c r="JEE29" s="142"/>
      <c r="JEF29" s="142"/>
      <c r="JEG29" s="142"/>
      <c r="JEH29" s="142"/>
      <c r="JEI29" s="142"/>
      <c r="JEJ29" s="142"/>
      <c r="JEK29" s="142"/>
      <c r="JEL29" s="142"/>
      <c r="JEM29" s="142"/>
      <c r="JEN29" s="142"/>
      <c r="JEO29" s="142"/>
      <c r="JEP29" s="142"/>
      <c r="JEQ29" s="142"/>
      <c r="JER29" s="142"/>
      <c r="JES29" s="142"/>
      <c r="JET29" s="142"/>
      <c r="JEU29" s="142"/>
      <c r="JEV29" s="142"/>
      <c r="JEW29" s="142"/>
      <c r="JEX29" s="142"/>
      <c r="JEY29" s="142"/>
      <c r="JEZ29" s="142"/>
      <c r="JFA29" s="142"/>
      <c r="JFB29" s="142"/>
      <c r="JFC29" s="142"/>
      <c r="JFD29" s="142"/>
      <c r="JFE29" s="142"/>
      <c r="JFF29" s="142"/>
      <c r="JFG29" s="142"/>
      <c r="JFH29" s="142"/>
      <c r="JFI29" s="142"/>
      <c r="JFJ29" s="142"/>
      <c r="JFK29" s="142"/>
      <c r="JFL29" s="142"/>
      <c r="JFM29" s="142"/>
      <c r="JFN29" s="142"/>
      <c r="JFO29" s="142"/>
      <c r="JFP29" s="142"/>
      <c r="JFQ29" s="142"/>
      <c r="JFR29" s="142"/>
      <c r="JFS29" s="142"/>
      <c r="JFT29" s="142"/>
      <c r="JFU29" s="142"/>
      <c r="JFV29" s="142"/>
      <c r="JFW29" s="142"/>
      <c r="JFX29" s="142"/>
      <c r="JFY29" s="142"/>
      <c r="JFZ29" s="142"/>
      <c r="JGA29" s="142"/>
      <c r="JGB29" s="142"/>
      <c r="JGC29" s="142"/>
      <c r="JGD29" s="142"/>
      <c r="JGE29" s="142"/>
      <c r="JGF29" s="142"/>
      <c r="JGG29" s="142"/>
      <c r="JGH29" s="142"/>
      <c r="JGI29" s="142"/>
      <c r="JGJ29" s="142"/>
      <c r="JGK29" s="142"/>
      <c r="JGL29" s="142"/>
      <c r="JGM29" s="142"/>
      <c r="JGN29" s="142"/>
      <c r="JGO29" s="142"/>
      <c r="JGP29" s="142"/>
      <c r="JGQ29" s="142"/>
      <c r="JGR29" s="142"/>
      <c r="JGS29" s="142"/>
      <c r="JGT29" s="142"/>
      <c r="JGU29" s="142"/>
      <c r="JGV29" s="142"/>
      <c r="JGW29" s="142"/>
      <c r="JGX29" s="142"/>
      <c r="JGY29" s="142"/>
      <c r="JGZ29" s="142"/>
      <c r="JHA29" s="142"/>
      <c r="JHB29" s="142"/>
      <c r="JHC29" s="142"/>
      <c r="JHD29" s="142"/>
      <c r="JHE29" s="142"/>
      <c r="JHF29" s="142"/>
      <c r="JHG29" s="142"/>
      <c r="JHH29" s="142"/>
      <c r="JHI29" s="142"/>
      <c r="JHJ29" s="142"/>
      <c r="JHK29" s="142"/>
      <c r="JHL29" s="142"/>
      <c r="JHM29" s="142"/>
      <c r="JHN29" s="142"/>
      <c r="JHO29" s="142"/>
      <c r="JHP29" s="142"/>
      <c r="JHQ29" s="142"/>
      <c r="JHR29" s="142"/>
      <c r="JHS29" s="142"/>
      <c r="JHT29" s="142"/>
      <c r="JHU29" s="142"/>
      <c r="JHV29" s="142"/>
      <c r="JHW29" s="142"/>
      <c r="JHX29" s="142"/>
      <c r="JHY29" s="142"/>
      <c r="JHZ29" s="142"/>
      <c r="JIA29" s="142"/>
      <c r="JIB29" s="142"/>
      <c r="JIC29" s="142"/>
      <c r="JID29" s="142"/>
      <c r="JIE29" s="142"/>
      <c r="JIF29" s="142"/>
      <c r="JIG29" s="142"/>
      <c r="JIH29" s="142"/>
      <c r="JII29" s="142"/>
      <c r="JIJ29" s="142"/>
      <c r="JIK29" s="142"/>
      <c r="JIL29" s="142"/>
      <c r="JIM29" s="142"/>
      <c r="JIN29" s="142"/>
      <c r="JIO29" s="142"/>
      <c r="JIP29" s="142"/>
      <c r="JIQ29" s="142"/>
      <c r="JIR29" s="142"/>
      <c r="JIS29" s="142"/>
      <c r="JIT29" s="142"/>
      <c r="JIU29" s="142"/>
      <c r="JIV29" s="142"/>
      <c r="JIW29" s="142"/>
      <c r="JIX29" s="142"/>
      <c r="JIY29" s="142"/>
      <c r="JIZ29" s="142"/>
      <c r="JJA29" s="142"/>
      <c r="JJB29" s="142"/>
      <c r="JJC29" s="142"/>
      <c r="JJD29" s="142"/>
      <c r="JJE29" s="142"/>
      <c r="JJF29" s="142"/>
      <c r="JJG29" s="142"/>
      <c r="JJH29" s="142"/>
      <c r="JJI29" s="142"/>
      <c r="JJJ29" s="142"/>
      <c r="JJK29" s="142"/>
      <c r="JJL29" s="142"/>
      <c r="JJM29" s="142"/>
      <c r="JJN29" s="142"/>
      <c r="JJO29" s="142"/>
      <c r="JJP29" s="142"/>
      <c r="JJQ29" s="142"/>
      <c r="JJR29" s="142"/>
      <c r="JJS29" s="142"/>
      <c r="JJT29" s="142"/>
      <c r="JJU29" s="142"/>
      <c r="JJV29" s="142"/>
      <c r="JJW29" s="142"/>
      <c r="JJX29" s="142"/>
      <c r="JJY29" s="142"/>
      <c r="JJZ29" s="142"/>
      <c r="JKA29" s="142"/>
      <c r="JKB29" s="142"/>
      <c r="JKC29" s="142"/>
      <c r="JKD29" s="142"/>
      <c r="JKE29" s="142"/>
      <c r="JKF29" s="142"/>
      <c r="JKG29" s="142"/>
      <c r="JKH29" s="142"/>
      <c r="JKI29" s="142"/>
      <c r="JKJ29" s="142"/>
      <c r="JKK29" s="142"/>
      <c r="JKL29" s="142"/>
      <c r="JKM29" s="142"/>
      <c r="JKN29" s="142"/>
      <c r="JKO29" s="142"/>
      <c r="JKP29" s="142"/>
      <c r="JKQ29" s="142"/>
      <c r="JKR29" s="142"/>
      <c r="JKS29" s="142"/>
      <c r="JKT29" s="142"/>
      <c r="JKU29" s="142"/>
      <c r="JKV29" s="142"/>
      <c r="JKW29" s="142"/>
      <c r="JKX29" s="142"/>
      <c r="JKY29" s="142"/>
      <c r="JKZ29" s="142"/>
      <c r="JLA29" s="142"/>
      <c r="JLB29" s="142"/>
      <c r="JLC29" s="142"/>
      <c r="JLD29" s="142"/>
      <c r="JLE29" s="142"/>
      <c r="JLF29" s="142"/>
      <c r="JLG29" s="142"/>
      <c r="JLH29" s="142"/>
      <c r="JLI29" s="142"/>
      <c r="JLJ29" s="142"/>
      <c r="JLK29" s="142"/>
      <c r="JLL29" s="142"/>
      <c r="JLM29" s="142"/>
      <c r="JLN29" s="142"/>
      <c r="JLO29" s="142"/>
      <c r="JLP29" s="142"/>
      <c r="JLQ29" s="142"/>
      <c r="JLR29" s="142"/>
      <c r="JLS29" s="142"/>
      <c r="JLT29" s="142"/>
      <c r="JLU29" s="142"/>
      <c r="JLV29" s="142"/>
      <c r="JLW29" s="142"/>
      <c r="JLX29" s="142"/>
      <c r="JLY29" s="142"/>
      <c r="JLZ29" s="142"/>
      <c r="JMA29" s="142"/>
      <c r="JMB29" s="142"/>
      <c r="JMC29" s="142"/>
      <c r="JMD29" s="142"/>
      <c r="JME29" s="142"/>
      <c r="JMF29" s="142"/>
      <c r="JMG29" s="142"/>
      <c r="JMH29" s="142"/>
      <c r="JMI29" s="142"/>
      <c r="JMJ29" s="142"/>
      <c r="JMK29" s="142"/>
      <c r="JML29" s="142"/>
      <c r="JMM29" s="142"/>
      <c r="JMN29" s="142"/>
      <c r="JMO29" s="142"/>
      <c r="JMP29" s="142"/>
      <c r="JMQ29" s="142"/>
      <c r="JMR29" s="142"/>
      <c r="JMS29" s="142"/>
      <c r="JMT29" s="142"/>
      <c r="JMU29" s="142"/>
      <c r="JMV29" s="142"/>
      <c r="JMW29" s="142"/>
      <c r="JMX29" s="142"/>
      <c r="JMY29" s="142"/>
      <c r="JMZ29" s="142"/>
      <c r="JNA29" s="142"/>
      <c r="JNB29" s="142"/>
      <c r="JNC29" s="142"/>
      <c r="JND29" s="142"/>
      <c r="JNE29" s="142"/>
      <c r="JNF29" s="142"/>
      <c r="JNG29" s="142"/>
      <c r="JNH29" s="142"/>
      <c r="JNI29" s="142"/>
      <c r="JNJ29" s="142"/>
      <c r="JNK29" s="142"/>
      <c r="JNL29" s="142"/>
      <c r="JNM29" s="142"/>
      <c r="JNN29" s="142"/>
      <c r="JNO29" s="142"/>
      <c r="JNP29" s="142"/>
      <c r="JNQ29" s="142"/>
      <c r="JNR29" s="142"/>
      <c r="JNS29" s="142"/>
      <c r="JNT29" s="142"/>
      <c r="JNU29" s="142"/>
      <c r="JNV29" s="142"/>
      <c r="JNW29" s="142"/>
      <c r="JNX29" s="142"/>
      <c r="JNY29" s="142"/>
      <c r="JNZ29" s="142"/>
      <c r="JOA29" s="142"/>
      <c r="JOB29" s="142"/>
      <c r="JOC29" s="142"/>
      <c r="JOD29" s="142"/>
      <c r="JOE29" s="142"/>
      <c r="JOF29" s="142"/>
      <c r="JOG29" s="142"/>
      <c r="JOH29" s="142"/>
      <c r="JOI29" s="142"/>
      <c r="JOJ29" s="142"/>
      <c r="JOK29" s="142"/>
      <c r="JOL29" s="142"/>
      <c r="JOM29" s="142"/>
      <c r="JON29" s="142"/>
      <c r="JOO29" s="142"/>
      <c r="JOP29" s="142"/>
      <c r="JOQ29" s="142"/>
      <c r="JOR29" s="142"/>
      <c r="JOS29" s="142"/>
      <c r="JOT29" s="142"/>
      <c r="JOU29" s="142"/>
      <c r="JOV29" s="142"/>
      <c r="JOW29" s="142"/>
      <c r="JOX29" s="142"/>
      <c r="JOY29" s="142"/>
      <c r="JOZ29" s="142"/>
      <c r="JPA29" s="142"/>
      <c r="JPB29" s="142"/>
      <c r="JPC29" s="142"/>
      <c r="JPD29" s="142"/>
      <c r="JPE29" s="142"/>
      <c r="JPF29" s="142"/>
      <c r="JPG29" s="142"/>
      <c r="JPH29" s="142"/>
      <c r="JPI29" s="142"/>
      <c r="JPJ29" s="142"/>
      <c r="JPK29" s="142"/>
      <c r="JPL29" s="142"/>
      <c r="JPM29" s="142"/>
      <c r="JPN29" s="142"/>
      <c r="JPO29" s="142"/>
      <c r="JPP29" s="142"/>
      <c r="JPQ29" s="142"/>
      <c r="JPR29" s="142"/>
      <c r="JPS29" s="142"/>
      <c r="JPT29" s="142"/>
      <c r="JPU29" s="142"/>
      <c r="JPV29" s="142"/>
      <c r="JPW29" s="142"/>
      <c r="JPX29" s="142"/>
      <c r="JPY29" s="142"/>
      <c r="JPZ29" s="142"/>
      <c r="JQA29" s="142"/>
      <c r="JQB29" s="142"/>
      <c r="JQC29" s="142"/>
      <c r="JQD29" s="142"/>
      <c r="JQE29" s="142"/>
      <c r="JQF29" s="142"/>
      <c r="JQG29" s="142"/>
      <c r="JQH29" s="142"/>
      <c r="JQI29" s="142"/>
      <c r="JQJ29" s="142"/>
      <c r="JQK29" s="142"/>
      <c r="JQL29" s="142"/>
      <c r="JQM29" s="142"/>
      <c r="JQN29" s="142"/>
      <c r="JQO29" s="142"/>
      <c r="JQP29" s="142"/>
      <c r="JQQ29" s="142"/>
      <c r="JQR29" s="142"/>
      <c r="JQS29" s="142"/>
      <c r="JQT29" s="142"/>
      <c r="JQU29" s="142"/>
      <c r="JQV29" s="142"/>
      <c r="JQW29" s="142"/>
      <c r="JQX29" s="142"/>
      <c r="JQY29" s="142"/>
      <c r="JQZ29" s="142"/>
      <c r="JRA29" s="142"/>
      <c r="JRB29" s="142"/>
      <c r="JRC29" s="142"/>
      <c r="JRD29" s="142"/>
      <c r="JRE29" s="142"/>
      <c r="JRF29" s="142"/>
      <c r="JRG29" s="142"/>
      <c r="JRH29" s="142"/>
      <c r="JRI29" s="142"/>
      <c r="JRJ29" s="142"/>
      <c r="JRK29" s="142"/>
      <c r="JRL29" s="142"/>
      <c r="JRM29" s="142"/>
      <c r="JRN29" s="142"/>
      <c r="JRO29" s="142"/>
      <c r="JRP29" s="142"/>
      <c r="JRQ29" s="142"/>
      <c r="JRR29" s="142"/>
      <c r="JRS29" s="142"/>
      <c r="JRT29" s="142"/>
      <c r="JRU29" s="142"/>
      <c r="JRV29" s="142"/>
      <c r="JRW29" s="142"/>
      <c r="JRX29" s="142"/>
      <c r="JRY29" s="142"/>
      <c r="JRZ29" s="142"/>
      <c r="JSA29" s="142"/>
      <c r="JSB29" s="142"/>
      <c r="JSC29" s="142"/>
      <c r="JSD29" s="142"/>
      <c r="JSE29" s="142"/>
      <c r="JSF29" s="142"/>
      <c r="JSG29" s="142"/>
      <c r="JSH29" s="142"/>
      <c r="JSI29" s="142"/>
      <c r="JSJ29" s="142"/>
      <c r="JSK29" s="142"/>
      <c r="JSL29" s="142"/>
      <c r="JSM29" s="142"/>
      <c r="JSN29" s="142"/>
      <c r="JSO29" s="142"/>
      <c r="JSP29" s="142"/>
      <c r="JSQ29" s="142"/>
      <c r="JSR29" s="142"/>
      <c r="JSS29" s="142"/>
      <c r="JST29" s="142"/>
      <c r="JSU29" s="142"/>
      <c r="JSV29" s="142"/>
      <c r="JSW29" s="142"/>
      <c r="JSX29" s="142"/>
      <c r="JSY29" s="142"/>
      <c r="JSZ29" s="142"/>
      <c r="JTA29" s="142"/>
      <c r="JTB29" s="142"/>
      <c r="JTC29" s="142"/>
      <c r="JTD29" s="142"/>
      <c r="JTE29" s="142"/>
      <c r="JTF29" s="142"/>
      <c r="JTG29" s="142"/>
      <c r="JTH29" s="142"/>
      <c r="JTI29" s="142"/>
      <c r="JTJ29" s="142"/>
      <c r="JTK29" s="142"/>
      <c r="JTL29" s="142"/>
      <c r="JTM29" s="142"/>
      <c r="JTN29" s="142"/>
      <c r="JTO29" s="142"/>
      <c r="JTP29" s="142"/>
      <c r="JTQ29" s="142"/>
      <c r="JTR29" s="142"/>
      <c r="JTS29" s="142"/>
      <c r="JTT29" s="142"/>
      <c r="JTU29" s="142"/>
      <c r="JTV29" s="142"/>
      <c r="JTW29" s="142"/>
      <c r="JTX29" s="142"/>
      <c r="JTY29" s="142"/>
      <c r="JTZ29" s="142"/>
      <c r="JUA29" s="142"/>
      <c r="JUB29" s="142"/>
      <c r="JUC29" s="142"/>
      <c r="JUD29" s="142"/>
      <c r="JUE29" s="142"/>
      <c r="JUF29" s="142"/>
      <c r="JUG29" s="142"/>
      <c r="JUH29" s="142"/>
      <c r="JUI29" s="142"/>
      <c r="JUJ29" s="142"/>
      <c r="JUK29" s="142"/>
      <c r="JUL29" s="142"/>
      <c r="JUM29" s="142"/>
      <c r="JUN29" s="142"/>
      <c r="JUO29" s="142"/>
      <c r="JUP29" s="142"/>
      <c r="JUQ29" s="142"/>
      <c r="JUR29" s="142"/>
      <c r="JUS29" s="142"/>
      <c r="JUT29" s="142"/>
      <c r="JUU29" s="142"/>
      <c r="JUV29" s="142"/>
      <c r="JUW29" s="142"/>
      <c r="JUX29" s="142"/>
      <c r="JUY29" s="142"/>
      <c r="JUZ29" s="142"/>
      <c r="JVA29" s="142"/>
      <c r="JVB29" s="142"/>
      <c r="JVC29" s="142"/>
      <c r="JVD29" s="142"/>
      <c r="JVE29" s="142"/>
      <c r="JVF29" s="142"/>
      <c r="JVG29" s="142"/>
      <c r="JVH29" s="142"/>
      <c r="JVI29" s="142"/>
      <c r="JVJ29" s="142"/>
      <c r="JVK29" s="142"/>
      <c r="JVL29" s="142"/>
      <c r="JVM29" s="142"/>
      <c r="JVN29" s="142"/>
      <c r="JVO29" s="142"/>
      <c r="JVP29" s="142"/>
      <c r="JVQ29" s="142"/>
      <c r="JVR29" s="142"/>
      <c r="JVS29" s="142"/>
      <c r="JVT29" s="142"/>
      <c r="JVU29" s="142"/>
      <c r="JVV29" s="142"/>
      <c r="JVW29" s="142"/>
      <c r="JVX29" s="142"/>
      <c r="JVY29" s="142"/>
      <c r="JVZ29" s="142"/>
      <c r="JWA29" s="142"/>
      <c r="JWB29" s="142"/>
      <c r="JWC29" s="142"/>
      <c r="JWD29" s="142"/>
      <c r="JWE29" s="142"/>
      <c r="JWF29" s="142"/>
      <c r="JWG29" s="142"/>
      <c r="JWH29" s="142"/>
      <c r="JWI29" s="142"/>
      <c r="JWJ29" s="142"/>
      <c r="JWK29" s="142"/>
      <c r="JWL29" s="142"/>
      <c r="JWM29" s="142"/>
      <c r="JWN29" s="142"/>
      <c r="JWO29" s="142"/>
      <c r="JWP29" s="142"/>
      <c r="JWQ29" s="142"/>
      <c r="JWR29" s="142"/>
      <c r="JWS29" s="142"/>
      <c r="JWT29" s="142"/>
      <c r="JWU29" s="142"/>
      <c r="JWV29" s="142"/>
      <c r="JWW29" s="142"/>
      <c r="JWX29" s="142"/>
      <c r="JWY29" s="142"/>
      <c r="JWZ29" s="142"/>
      <c r="JXA29" s="142"/>
      <c r="JXB29" s="142"/>
      <c r="JXC29" s="142"/>
      <c r="JXD29" s="142"/>
      <c r="JXE29" s="142"/>
      <c r="JXF29" s="142"/>
      <c r="JXG29" s="142"/>
      <c r="JXH29" s="142"/>
      <c r="JXI29" s="142"/>
      <c r="JXJ29" s="142"/>
      <c r="JXK29" s="142"/>
      <c r="JXL29" s="142"/>
      <c r="JXM29" s="142"/>
      <c r="JXN29" s="142"/>
      <c r="JXO29" s="142"/>
      <c r="JXP29" s="142"/>
      <c r="JXQ29" s="142"/>
      <c r="JXR29" s="142"/>
      <c r="JXS29" s="142"/>
      <c r="JXT29" s="142"/>
      <c r="JXU29" s="142"/>
      <c r="JXV29" s="142"/>
      <c r="JXW29" s="142"/>
      <c r="JXX29" s="142"/>
      <c r="JXY29" s="142"/>
      <c r="JXZ29" s="142"/>
      <c r="JYA29" s="142"/>
      <c r="JYB29" s="142"/>
      <c r="JYC29" s="142"/>
      <c r="JYD29" s="142"/>
      <c r="JYE29" s="142"/>
      <c r="JYF29" s="142"/>
      <c r="JYG29" s="142"/>
      <c r="JYH29" s="142"/>
      <c r="JYI29" s="142"/>
      <c r="JYJ29" s="142"/>
      <c r="JYK29" s="142"/>
      <c r="JYL29" s="142"/>
      <c r="JYM29" s="142"/>
      <c r="JYN29" s="142"/>
      <c r="JYO29" s="142"/>
      <c r="JYP29" s="142"/>
      <c r="JYQ29" s="142"/>
      <c r="JYR29" s="142"/>
      <c r="JYS29" s="142"/>
      <c r="JYT29" s="142"/>
      <c r="JYU29" s="142"/>
      <c r="JYV29" s="142"/>
      <c r="JYW29" s="142"/>
      <c r="JYX29" s="142"/>
      <c r="JYY29" s="142"/>
      <c r="JYZ29" s="142"/>
      <c r="JZA29" s="142"/>
      <c r="JZB29" s="142"/>
      <c r="JZC29" s="142"/>
      <c r="JZD29" s="142"/>
      <c r="JZE29" s="142"/>
      <c r="JZF29" s="142"/>
      <c r="JZG29" s="142"/>
      <c r="JZH29" s="142"/>
      <c r="JZI29" s="142"/>
      <c r="JZJ29" s="142"/>
      <c r="JZK29" s="142"/>
      <c r="JZL29" s="142"/>
      <c r="JZM29" s="142"/>
      <c r="JZN29" s="142"/>
      <c r="JZO29" s="142"/>
      <c r="JZP29" s="142"/>
      <c r="JZQ29" s="142"/>
      <c r="JZR29" s="142"/>
      <c r="JZS29" s="142"/>
      <c r="JZT29" s="142"/>
      <c r="JZU29" s="142"/>
      <c r="JZV29" s="142"/>
      <c r="JZW29" s="142"/>
      <c r="JZX29" s="142"/>
      <c r="JZY29" s="142"/>
      <c r="JZZ29" s="142"/>
      <c r="KAA29" s="142"/>
      <c r="KAB29" s="142"/>
      <c r="KAC29" s="142"/>
      <c r="KAD29" s="142"/>
      <c r="KAE29" s="142"/>
      <c r="KAF29" s="142"/>
      <c r="KAG29" s="142"/>
      <c r="KAH29" s="142"/>
      <c r="KAI29" s="142"/>
      <c r="KAJ29" s="142"/>
      <c r="KAK29" s="142"/>
      <c r="KAL29" s="142"/>
      <c r="KAM29" s="142"/>
      <c r="KAN29" s="142"/>
      <c r="KAO29" s="142"/>
      <c r="KAP29" s="142"/>
      <c r="KAQ29" s="142"/>
      <c r="KAR29" s="142"/>
      <c r="KAS29" s="142"/>
      <c r="KAT29" s="142"/>
      <c r="KAU29" s="142"/>
      <c r="KAV29" s="142"/>
      <c r="KAW29" s="142"/>
      <c r="KAX29" s="142"/>
      <c r="KAY29" s="142"/>
      <c r="KAZ29" s="142"/>
      <c r="KBA29" s="142"/>
      <c r="KBB29" s="142"/>
      <c r="KBC29" s="142"/>
      <c r="KBD29" s="142"/>
      <c r="KBE29" s="142"/>
      <c r="KBF29" s="142"/>
      <c r="KBG29" s="142"/>
      <c r="KBH29" s="142"/>
      <c r="KBI29" s="142"/>
      <c r="KBJ29" s="142"/>
      <c r="KBK29" s="142"/>
      <c r="KBL29" s="142"/>
      <c r="KBM29" s="142"/>
      <c r="KBN29" s="142"/>
      <c r="KBO29" s="142"/>
      <c r="KBP29" s="142"/>
      <c r="KBQ29" s="142"/>
      <c r="KBR29" s="142"/>
      <c r="KBS29" s="142"/>
      <c r="KBT29" s="142"/>
      <c r="KBU29" s="142"/>
      <c r="KBV29" s="142"/>
      <c r="KBW29" s="142"/>
      <c r="KBX29" s="142"/>
      <c r="KBY29" s="142"/>
      <c r="KBZ29" s="142"/>
      <c r="KCA29" s="142"/>
      <c r="KCB29" s="142"/>
      <c r="KCC29" s="142"/>
      <c r="KCD29" s="142"/>
      <c r="KCE29" s="142"/>
      <c r="KCF29" s="142"/>
      <c r="KCG29" s="142"/>
      <c r="KCH29" s="142"/>
      <c r="KCI29" s="142"/>
      <c r="KCJ29" s="142"/>
      <c r="KCK29" s="142"/>
      <c r="KCL29" s="142"/>
      <c r="KCM29" s="142"/>
      <c r="KCN29" s="142"/>
      <c r="KCO29" s="142"/>
      <c r="KCP29" s="142"/>
      <c r="KCQ29" s="142"/>
      <c r="KCR29" s="142"/>
      <c r="KCS29" s="142"/>
      <c r="KCT29" s="142"/>
      <c r="KCU29" s="142"/>
      <c r="KCV29" s="142"/>
      <c r="KCW29" s="142"/>
      <c r="KCX29" s="142"/>
      <c r="KCY29" s="142"/>
      <c r="KCZ29" s="142"/>
      <c r="KDA29" s="142"/>
      <c r="KDB29" s="142"/>
      <c r="KDC29" s="142"/>
      <c r="KDD29" s="142"/>
      <c r="KDE29" s="142"/>
      <c r="KDF29" s="142"/>
      <c r="KDG29" s="142"/>
      <c r="KDH29" s="142"/>
      <c r="KDI29" s="142"/>
      <c r="KDJ29" s="142"/>
      <c r="KDK29" s="142"/>
      <c r="KDL29" s="142"/>
      <c r="KDM29" s="142"/>
      <c r="KDN29" s="142"/>
      <c r="KDO29" s="142"/>
      <c r="KDP29" s="142"/>
      <c r="KDQ29" s="142"/>
      <c r="KDR29" s="142"/>
      <c r="KDS29" s="142"/>
      <c r="KDT29" s="142"/>
      <c r="KDU29" s="142"/>
      <c r="KDV29" s="142"/>
      <c r="KDW29" s="142"/>
      <c r="KDX29" s="142"/>
      <c r="KDY29" s="142"/>
      <c r="KDZ29" s="142"/>
      <c r="KEA29" s="142"/>
      <c r="KEB29" s="142"/>
      <c r="KEC29" s="142"/>
      <c r="KED29" s="142"/>
      <c r="KEE29" s="142"/>
      <c r="KEF29" s="142"/>
      <c r="KEG29" s="142"/>
      <c r="KEH29" s="142"/>
      <c r="KEI29" s="142"/>
      <c r="KEJ29" s="142"/>
      <c r="KEK29" s="142"/>
      <c r="KEL29" s="142"/>
      <c r="KEM29" s="142"/>
      <c r="KEN29" s="142"/>
      <c r="KEO29" s="142"/>
      <c r="KEP29" s="142"/>
      <c r="KEQ29" s="142"/>
      <c r="KER29" s="142"/>
      <c r="KES29" s="142"/>
      <c r="KET29" s="142"/>
      <c r="KEU29" s="142"/>
      <c r="KEV29" s="142"/>
      <c r="KEW29" s="142"/>
      <c r="KEX29" s="142"/>
      <c r="KEY29" s="142"/>
      <c r="KEZ29" s="142"/>
      <c r="KFA29" s="142"/>
      <c r="KFB29" s="142"/>
      <c r="KFC29" s="142"/>
      <c r="KFD29" s="142"/>
      <c r="KFE29" s="142"/>
      <c r="KFF29" s="142"/>
      <c r="KFG29" s="142"/>
      <c r="KFH29" s="142"/>
      <c r="KFI29" s="142"/>
      <c r="KFJ29" s="142"/>
      <c r="KFK29" s="142"/>
      <c r="KFL29" s="142"/>
      <c r="KFM29" s="142"/>
      <c r="KFN29" s="142"/>
      <c r="KFO29" s="142"/>
      <c r="KFP29" s="142"/>
      <c r="KFQ29" s="142"/>
      <c r="KFR29" s="142"/>
      <c r="KFS29" s="142"/>
      <c r="KFT29" s="142"/>
      <c r="KFU29" s="142"/>
      <c r="KFV29" s="142"/>
      <c r="KFW29" s="142"/>
      <c r="KFX29" s="142"/>
      <c r="KFY29" s="142"/>
      <c r="KFZ29" s="142"/>
      <c r="KGA29" s="142"/>
      <c r="KGB29" s="142"/>
      <c r="KGC29" s="142"/>
      <c r="KGD29" s="142"/>
      <c r="KGE29" s="142"/>
      <c r="KGF29" s="142"/>
      <c r="KGG29" s="142"/>
      <c r="KGH29" s="142"/>
      <c r="KGI29" s="142"/>
      <c r="KGJ29" s="142"/>
      <c r="KGK29" s="142"/>
      <c r="KGL29" s="142"/>
      <c r="KGM29" s="142"/>
      <c r="KGN29" s="142"/>
      <c r="KGO29" s="142"/>
      <c r="KGP29" s="142"/>
      <c r="KGQ29" s="142"/>
      <c r="KGR29" s="142"/>
      <c r="KGS29" s="142"/>
      <c r="KGT29" s="142"/>
      <c r="KGU29" s="142"/>
      <c r="KGV29" s="142"/>
      <c r="KGW29" s="142"/>
      <c r="KGX29" s="142"/>
      <c r="KGY29" s="142"/>
      <c r="KGZ29" s="142"/>
      <c r="KHA29" s="142"/>
      <c r="KHB29" s="142"/>
      <c r="KHC29" s="142"/>
      <c r="KHD29" s="142"/>
      <c r="KHE29" s="142"/>
      <c r="KHF29" s="142"/>
      <c r="KHG29" s="142"/>
      <c r="KHH29" s="142"/>
      <c r="KHI29" s="142"/>
      <c r="KHJ29" s="142"/>
      <c r="KHK29" s="142"/>
      <c r="KHL29" s="142"/>
      <c r="KHM29" s="142"/>
      <c r="KHN29" s="142"/>
      <c r="KHO29" s="142"/>
      <c r="KHP29" s="142"/>
      <c r="KHQ29" s="142"/>
      <c r="KHR29" s="142"/>
      <c r="KHS29" s="142"/>
      <c r="KHT29" s="142"/>
      <c r="KHU29" s="142"/>
      <c r="KHV29" s="142"/>
      <c r="KHW29" s="142"/>
      <c r="KHX29" s="142"/>
      <c r="KHY29" s="142"/>
      <c r="KHZ29" s="142"/>
      <c r="KIA29" s="142"/>
      <c r="KIB29" s="142"/>
      <c r="KIC29" s="142"/>
      <c r="KID29" s="142"/>
      <c r="KIE29" s="142"/>
      <c r="KIF29" s="142"/>
      <c r="KIG29" s="142"/>
      <c r="KIH29" s="142"/>
      <c r="KII29" s="142"/>
      <c r="KIJ29" s="142"/>
      <c r="KIK29" s="142"/>
      <c r="KIL29" s="142"/>
      <c r="KIM29" s="142"/>
      <c r="KIN29" s="142"/>
      <c r="KIO29" s="142"/>
      <c r="KIP29" s="142"/>
      <c r="KIQ29" s="142"/>
      <c r="KIR29" s="142"/>
      <c r="KIS29" s="142"/>
      <c r="KIT29" s="142"/>
      <c r="KIU29" s="142"/>
      <c r="KIV29" s="142"/>
      <c r="KIW29" s="142"/>
      <c r="KIX29" s="142"/>
      <c r="KIY29" s="142"/>
      <c r="KIZ29" s="142"/>
      <c r="KJA29" s="142"/>
      <c r="KJB29" s="142"/>
      <c r="KJC29" s="142"/>
      <c r="KJD29" s="142"/>
      <c r="KJE29" s="142"/>
      <c r="KJF29" s="142"/>
      <c r="KJG29" s="142"/>
      <c r="KJH29" s="142"/>
      <c r="KJI29" s="142"/>
      <c r="KJJ29" s="142"/>
      <c r="KJK29" s="142"/>
      <c r="KJL29" s="142"/>
      <c r="KJM29" s="142"/>
      <c r="KJN29" s="142"/>
      <c r="KJO29" s="142"/>
      <c r="KJP29" s="142"/>
      <c r="KJQ29" s="142"/>
      <c r="KJR29" s="142"/>
      <c r="KJS29" s="142"/>
      <c r="KJT29" s="142"/>
      <c r="KJU29" s="142"/>
      <c r="KJV29" s="142"/>
      <c r="KJW29" s="142"/>
      <c r="KJX29" s="142"/>
      <c r="KJY29" s="142"/>
      <c r="KJZ29" s="142"/>
      <c r="KKA29" s="142"/>
      <c r="KKB29" s="142"/>
      <c r="KKC29" s="142"/>
      <c r="KKD29" s="142"/>
      <c r="KKE29" s="142"/>
      <c r="KKF29" s="142"/>
      <c r="KKG29" s="142"/>
      <c r="KKH29" s="142"/>
      <c r="KKI29" s="142"/>
      <c r="KKJ29" s="142"/>
      <c r="KKK29" s="142"/>
      <c r="KKL29" s="142"/>
      <c r="KKM29" s="142"/>
      <c r="KKN29" s="142"/>
      <c r="KKO29" s="142"/>
      <c r="KKP29" s="142"/>
      <c r="KKQ29" s="142"/>
      <c r="KKR29" s="142"/>
      <c r="KKS29" s="142"/>
      <c r="KKT29" s="142"/>
      <c r="KKU29" s="142"/>
      <c r="KKV29" s="142"/>
      <c r="KKW29" s="142"/>
      <c r="KKX29" s="142"/>
      <c r="KKY29" s="142"/>
      <c r="KKZ29" s="142"/>
      <c r="KLA29" s="142"/>
      <c r="KLB29" s="142"/>
      <c r="KLC29" s="142"/>
      <c r="KLD29" s="142"/>
      <c r="KLE29" s="142"/>
      <c r="KLF29" s="142"/>
      <c r="KLG29" s="142"/>
      <c r="KLH29" s="142"/>
      <c r="KLI29" s="142"/>
      <c r="KLJ29" s="142"/>
      <c r="KLK29" s="142"/>
      <c r="KLL29" s="142"/>
      <c r="KLM29" s="142"/>
      <c r="KLN29" s="142"/>
      <c r="KLO29" s="142"/>
      <c r="KLP29" s="142"/>
      <c r="KLQ29" s="142"/>
      <c r="KLR29" s="142"/>
      <c r="KLS29" s="142"/>
      <c r="KLT29" s="142"/>
      <c r="KLU29" s="142"/>
      <c r="KLV29" s="142"/>
      <c r="KLW29" s="142"/>
      <c r="KLX29" s="142"/>
      <c r="KLY29" s="142"/>
      <c r="KLZ29" s="142"/>
      <c r="KMA29" s="142"/>
      <c r="KMB29" s="142"/>
      <c r="KMC29" s="142"/>
      <c r="KMD29" s="142"/>
      <c r="KME29" s="142"/>
      <c r="KMF29" s="142"/>
      <c r="KMG29" s="142"/>
      <c r="KMH29" s="142"/>
      <c r="KMI29" s="142"/>
      <c r="KMJ29" s="142"/>
      <c r="KMK29" s="142"/>
      <c r="KML29" s="142"/>
      <c r="KMM29" s="142"/>
      <c r="KMN29" s="142"/>
      <c r="KMO29" s="142"/>
      <c r="KMP29" s="142"/>
      <c r="KMQ29" s="142"/>
      <c r="KMR29" s="142"/>
      <c r="KMS29" s="142"/>
      <c r="KMT29" s="142"/>
      <c r="KMU29" s="142"/>
      <c r="KMV29" s="142"/>
      <c r="KMW29" s="142"/>
      <c r="KMX29" s="142"/>
      <c r="KMY29" s="142"/>
      <c r="KMZ29" s="142"/>
      <c r="KNA29" s="142"/>
      <c r="KNB29" s="142"/>
      <c r="KNC29" s="142"/>
      <c r="KND29" s="142"/>
      <c r="KNE29" s="142"/>
      <c r="KNF29" s="142"/>
      <c r="KNG29" s="142"/>
      <c r="KNH29" s="142"/>
      <c r="KNI29" s="142"/>
      <c r="KNJ29" s="142"/>
      <c r="KNK29" s="142"/>
      <c r="KNL29" s="142"/>
      <c r="KNM29" s="142"/>
      <c r="KNN29" s="142"/>
      <c r="KNO29" s="142"/>
      <c r="KNP29" s="142"/>
      <c r="KNQ29" s="142"/>
      <c r="KNR29" s="142"/>
      <c r="KNS29" s="142"/>
      <c r="KNT29" s="142"/>
      <c r="KNU29" s="142"/>
      <c r="KNV29" s="142"/>
      <c r="KNW29" s="142"/>
      <c r="KNX29" s="142"/>
      <c r="KNY29" s="142"/>
      <c r="KNZ29" s="142"/>
      <c r="KOA29" s="142"/>
      <c r="KOB29" s="142"/>
      <c r="KOC29" s="142"/>
      <c r="KOD29" s="142"/>
      <c r="KOE29" s="142"/>
      <c r="KOF29" s="142"/>
      <c r="KOG29" s="142"/>
      <c r="KOH29" s="142"/>
      <c r="KOI29" s="142"/>
      <c r="KOJ29" s="142"/>
      <c r="KOK29" s="142"/>
      <c r="KOL29" s="142"/>
      <c r="KOM29" s="142"/>
      <c r="KON29" s="142"/>
      <c r="KOO29" s="142"/>
      <c r="KOP29" s="142"/>
      <c r="KOQ29" s="142"/>
      <c r="KOR29" s="142"/>
      <c r="KOS29" s="142"/>
      <c r="KOT29" s="142"/>
      <c r="KOU29" s="142"/>
      <c r="KOV29" s="142"/>
      <c r="KOW29" s="142"/>
      <c r="KOX29" s="142"/>
      <c r="KOY29" s="142"/>
      <c r="KOZ29" s="142"/>
      <c r="KPA29" s="142"/>
      <c r="KPB29" s="142"/>
      <c r="KPC29" s="142"/>
      <c r="KPD29" s="142"/>
      <c r="KPE29" s="142"/>
      <c r="KPF29" s="142"/>
      <c r="KPG29" s="142"/>
      <c r="KPH29" s="142"/>
      <c r="KPI29" s="142"/>
      <c r="KPJ29" s="142"/>
      <c r="KPK29" s="142"/>
      <c r="KPL29" s="142"/>
      <c r="KPM29" s="142"/>
      <c r="KPN29" s="142"/>
      <c r="KPO29" s="142"/>
      <c r="KPP29" s="142"/>
      <c r="KPQ29" s="142"/>
      <c r="KPR29" s="142"/>
      <c r="KPS29" s="142"/>
      <c r="KPT29" s="142"/>
      <c r="KPU29" s="142"/>
      <c r="KPV29" s="142"/>
      <c r="KPW29" s="142"/>
      <c r="KPX29" s="142"/>
      <c r="KPY29" s="142"/>
      <c r="KPZ29" s="142"/>
      <c r="KQA29" s="142"/>
      <c r="KQB29" s="142"/>
      <c r="KQC29" s="142"/>
      <c r="KQD29" s="142"/>
      <c r="KQE29" s="142"/>
      <c r="KQF29" s="142"/>
      <c r="KQG29" s="142"/>
      <c r="KQH29" s="142"/>
      <c r="KQI29" s="142"/>
      <c r="KQJ29" s="142"/>
      <c r="KQK29" s="142"/>
      <c r="KQL29" s="142"/>
      <c r="KQM29" s="142"/>
      <c r="KQN29" s="142"/>
      <c r="KQO29" s="142"/>
      <c r="KQP29" s="142"/>
      <c r="KQQ29" s="142"/>
      <c r="KQR29" s="142"/>
      <c r="KQS29" s="142"/>
      <c r="KQT29" s="142"/>
      <c r="KQU29" s="142"/>
      <c r="KQV29" s="142"/>
      <c r="KQW29" s="142"/>
      <c r="KQX29" s="142"/>
      <c r="KQY29" s="142"/>
      <c r="KQZ29" s="142"/>
      <c r="KRA29" s="142"/>
      <c r="KRB29" s="142"/>
      <c r="KRC29" s="142"/>
      <c r="KRD29" s="142"/>
      <c r="KRE29" s="142"/>
      <c r="KRF29" s="142"/>
      <c r="KRG29" s="142"/>
      <c r="KRH29" s="142"/>
      <c r="KRI29" s="142"/>
      <c r="KRJ29" s="142"/>
      <c r="KRK29" s="142"/>
      <c r="KRL29" s="142"/>
      <c r="KRM29" s="142"/>
      <c r="KRN29" s="142"/>
      <c r="KRO29" s="142"/>
      <c r="KRP29" s="142"/>
      <c r="KRQ29" s="142"/>
      <c r="KRR29" s="142"/>
      <c r="KRS29" s="142"/>
      <c r="KRT29" s="142"/>
      <c r="KRU29" s="142"/>
      <c r="KRV29" s="142"/>
      <c r="KRW29" s="142"/>
      <c r="KRX29" s="142"/>
      <c r="KRY29" s="142"/>
      <c r="KRZ29" s="142"/>
      <c r="KSA29" s="142"/>
      <c r="KSB29" s="142"/>
      <c r="KSC29" s="142"/>
      <c r="KSD29" s="142"/>
      <c r="KSE29" s="142"/>
      <c r="KSF29" s="142"/>
      <c r="KSG29" s="142"/>
      <c r="KSH29" s="142"/>
      <c r="KSI29" s="142"/>
      <c r="KSJ29" s="142"/>
      <c r="KSK29" s="142"/>
      <c r="KSL29" s="142"/>
      <c r="KSM29" s="142"/>
      <c r="KSN29" s="142"/>
      <c r="KSO29" s="142"/>
      <c r="KSP29" s="142"/>
      <c r="KSQ29" s="142"/>
      <c r="KSR29" s="142"/>
      <c r="KSS29" s="142"/>
      <c r="KST29" s="142"/>
      <c r="KSU29" s="142"/>
      <c r="KSV29" s="142"/>
      <c r="KSW29" s="142"/>
      <c r="KSX29" s="142"/>
      <c r="KSY29" s="142"/>
      <c r="KSZ29" s="142"/>
      <c r="KTA29" s="142"/>
      <c r="KTB29" s="142"/>
      <c r="KTC29" s="142"/>
      <c r="KTD29" s="142"/>
      <c r="KTE29" s="142"/>
      <c r="KTF29" s="142"/>
      <c r="KTG29" s="142"/>
      <c r="KTH29" s="142"/>
      <c r="KTI29" s="142"/>
      <c r="KTJ29" s="142"/>
      <c r="KTK29" s="142"/>
      <c r="KTL29" s="142"/>
      <c r="KTM29" s="142"/>
      <c r="KTN29" s="142"/>
      <c r="KTO29" s="142"/>
      <c r="KTP29" s="142"/>
      <c r="KTQ29" s="142"/>
      <c r="KTR29" s="142"/>
      <c r="KTS29" s="142"/>
      <c r="KTT29" s="142"/>
      <c r="KTU29" s="142"/>
      <c r="KTV29" s="142"/>
      <c r="KTW29" s="142"/>
      <c r="KTX29" s="142"/>
      <c r="KTY29" s="142"/>
      <c r="KTZ29" s="142"/>
      <c r="KUA29" s="142"/>
      <c r="KUB29" s="142"/>
      <c r="KUC29" s="142"/>
      <c r="KUD29" s="142"/>
      <c r="KUE29" s="142"/>
      <c r="KUF29" s="142"/>
      <c r="KUG29" s="142"/>
      <c r="KUH29" s="142"/>
      <c r="KUI29" s="142"/>
      <c r="KUJ29" s="142"/>
      <c r="KUK29" s="142"/>
      <c r="KUL29" s="142"/>
      <c r="KUM29" s="142"/>
      <c r="KUN29" s="142"/>
      <c r="KUO29" s="142"/>
      <c r="KUP29" s="142"/>
      <c r="KUQ29" s="142"/>
      <c r="KUR29" s="142"/>
      <c r="KUS29" s="142"/>
      <c r="KUT29" s="142"/>
      <c r="KUU29" s="142"/>
      <c r="KUV29" s="142"/>
      <c r="KUW29" s="142"/>
      <c r="KUX29" s="142"/>
      <c r="KUY29" s="142"/>
      <c r="KUZ29" s="142"/>
      <c r="KVA29" s="142"/>
      <c r="KVB29" s="142"/>
      <c r="KVC29" s="142"/>
      <c r="KVD29" s="142"/>
      <c r="KVE29" s="142"/>
      <c r="KVF29" s="142"/>
      <c r="KVG29" s="142"/>
      <c r="KVH29" s="142"/>
      <c r="KVI29" s="142"/>
      <c r="KVJ29" s="142"/>
      <c r="KVK29" s="142"/>
      <c r="KVL29" s="142"/>
      <c r="KVM29" s="142"/>
      <c r="KVN29" s="142"/>
      <c r="KVO29" s="142"/>
      <c r="KVP29" s="142"/>
      <c r="KVQ29" s="142"/>
      <c r="KVR29" s="142"/>
      <c r="KVS29" s="142"/>
      <c r="KVT29" s="142"/>
      <c r="KVU29" s="142"/>
      <c r="KVV29" s="142"/>
      <c r="KVW29" s="142"/>
      <c r="KVX29" s="142"/>
      <c r="KVY29" s="142"/>
      <c r="KVZ29" s="142"/>
      <c r="KWA29" s="142"/>
      <c r="KWB29" s="142"/>
      <c r="KWC29" s="142"/>
      <c r="KWD29" s="142"/>
      <c r="KWE29" s="142"/>
      <c r="KWF29" s="142"/>
      <c r="KWG29" s="142"/>
      <c r="KWH29" s="142"/>
      <c r="KWI29" s="142"/>
      <c r="KWJ29" s="142"/>
      <c r="KWK29" s="142"/>
      <c r="KWL29" s="142"/>
      <c r="KWM29" s="142"/>
      <c r="KWN29" s="142"/>
      <c r="KWO29" s="142"/>
      <c r="KWP29" s="142"/>
      <c r="KWQ29" s="142"/>
      <c r="KWR29" s="142"/>
      <c r="KWS29" s="142"/>
      <c r="KWT29" s="142"/>
      <c r="KWU29" s="142"/>
      <c r="KWV29" s="142"/>
      <c r="KWW29" s="142"/>
      <c r="KWX29" s="142"/>
      <c r="KWY29" s="142"/>
      <c r="KWZ29" s="142"/>
      <c r="KXA29" s="142"/>
      <c r="KXB29" s="142"/>
      <c r="KXC29" s="142"/>
      <c r="KXD29" s="142"/>
      <c r="KXE29" s="142"/>
      <c r="KXF29" s="142"/>
      <c r="KXG29" s="142"/>
      <c r="KXH29" s="142"/>
      <c r="KXI29" s="142"/>
      <c r="KXJ29" s="142"/>
      <c r="KXK29" s="142"/>
      <c r="KXL29" s="142"/>
      <c r="KXM29" s="142"/>
      <c r="KXN29" s="142"/>
      <c r="KXO29" s="142"/>
      <c r="KXP29" s="142"/>
      <c r="KXQ29" s="142"/>
      <c r="KXR29" s="142"/>
      <c r="KXS29" s="142"/>
      <c r="KXT29" s="142"/>
      <c r="KXU29" s="142"/>
      <c r="KXV29" s="142"/>
      <c r="KXW29" s="142"/>
      <c r="KXX29" s="142"/>
      <c r="KXY29" s="142"/>
      <c r="KXZ29" s="142"/>
      <c r="KYA29" s="142"/>
      <c r="KYB29" s="142"/>
      <c r="KYC29" s="142"/>
      <c r="KYD29" s="142"/>
      <c r="KYE29" s="142"/>
      <c r="KYF29" s="142"/>
      <c r="KYG29" s="142"/>
      <c r="KYH29" s="142"/>
      <c r="KYI29" s="142"/>
      <c r="KYJ29" s="142"/>
      <c r="KYK29" s="142"/>
      <c r="KYL29" s="142"/>
      <c r="KYM29" s="142"/>
      <c r="KYN29" s="142"/>
      <c r="KYO29" s="142"/>
      <c r="KYP29" s="142"/>
      <c r="KYQ29" s="142"/>
      <c r="KYR29" s="142"/>
      <c r="KYS29" s="142"/>
      <c r="KYT29" s="142"/>
      <c r="KYU29" s="142"/>
      <c r="KYV29" s="142"/>
      <c r="KYW29" s="142"/>
      <c r="KYX29" s="142"/>
      <c r="KYY29" s="142"/>
      <c r="KYZ29" s="142"/>
      <c r="KZA29" s="142"/>
      <c r="KZB29" s="142"/>
      <c r="KZC29" s="142"/>
      <c r="KZD29" s="142"/>
      <c r="KZE29" s="142"/>
      <c r="KZF29" s="142"/>
      <c r="KZG29" s="142"/>
      <c r="KZH29" s="142"/>
      <c r="KZI29" s="142"/>
      <c r="KZJ29" s="142"/>
      <c r="KZK29" s="142"/>
      <c r="KZL29" s="142"/>
      <c r="KZM29" s="142"/>
      <c r="KZN29" s="142"/>
      <c r="KZO29" s="142"/>
      <c r="KZP29" s="142"/>
      <c r="KZQ29" s="142"/>
      <c r="KZR29" s="142"/>
      <c r="KZS29" s="142"/>
      <c r="KZT29" s="142"/>
      <c r="KZU29" s="142"/>
      <c r="KZV29" s="142"/>
      <c r="KZW29" s="142"/>
      <c r="KZX29" s="142"/>
      <c r="KZY29" s="142"/>
      <c r="KZZ29" s="142"/>
      <c r="LAA29" s="142"/>
      <c r="LAB29" s="142"/>
      <c r="LAC29" s="142"/>
      <c r="LAD29" s="142"/>
      <c r="LAE29" s="142"/>
      <c r="LAF29" s="142"/>
      <c r="LAG29" s="142"/>
      <c r="LAH29" s="142"/>
      <c r="LAI29" s="142"/>
      <c r="LAJ29" s="142"/>
      <c r="LAK29" s="142"/>
      <c r="LAL29" s="142"/>
      <c r="LAM29" s="142"/>
      <c r="LAN29" s="142"/>
      <c r="LAO29" s="142"/>
      <c r="LAP29" s="142"/>
      <c r="LAQ29" s="142"/>
      <c r="LAR29" s="142"/>
      <c r="LAS29" s="142"/>
      <c r="LAT29" s="142"/>
      <c r="LAU29" s="142"/>
      <c r="LAV29" s="142"/>
      <c r="LAW29" s="142"/>
      <c r="LAX29" s="142"/>
      <c r="LAY29" s="142"/>
      <c r="LAZ29" s="142"/>
      <c r="LBA29" s="142"/>
      <c r="LBB29" s="142"/>
      <c r="LBC29" s="142"/>
      <c r="LBD29" s="142"/>
      <c r="LBE29" s="142"/>
      <c r="LBF29" s="142"/>
      <c r="LBG29" s="142"/>
      <c r="LBH29" s="142"/>
      <c r="LBI29" s="142"/>
      <c r="LBJ29" s="142"/>
      <c r="LBK29" s="142"/>
      <c r="LBL29" s="142"/>
      <c r="LBM29" s="142"/>
      <c r="LBN29" s="142"/>
      <c r="LBO29" s="142"/>
      <c r="LBP29" s="142"/>
      <c r="LBQ29" s="142"/>
      <c r="LBR29" s="142"/>
      <c r="LBS29" s="142"/>
      <c r="LBT29" s="142"/>
      <c r="LBU29" s="142"/>
      <c r="LBV29" s="142"/>
      <c r="LBW29" s="142"/>
      <c r="LBX29" s="142"/>
      <c r="LBY29" s="142"/>
      <c r="LBZ29" s="142"/>
      <c r="LCA29" s="142"/>
      <c r="LCB29" s="142"/>
      <c r="LCC29" s="142"/>
      <c r="LCD29" s="142"/>
      <c r="LCE29" s="142"/>
      <c r="LCF29" s="142"/>
      <c r="LCG29" s="142"/>
      <c r="LCH29" s="142"/>
      <c r="LCI29" s="142"/>
      <c r="LCJ29" s="142"/>
      <c r="LCK29" s="142"/>
      <c r="LCL29" s="142"/>
      <c r="LCM29" s="142"/>
      <c r="LCN29" s="142"/>
      <c r="LCO29" s="142"/>
      <c r="LCP29" s="142"/>
      <c r="LCQ29" s="142"/>
      <c r="LCR29" s="142"/>
      <c r="LCS29" s="142"/>
      <c r="LCT29" s="142"/>
      <c r="LCU29" s="142"/>
      <c r="LCV29" s="142"/>
      <c r="LCW29" s="142"/>
      <c r="LCX29" s="142"/>
      <c r="LCY29" s="142"/>
      <c r="LCZ29" s="142"/>
      <c r="LDA29" s="142"/>
      <c r="LDB29" s="142"/>
      <c r="LDC29" s="142"/>
      <c r="LDD29" s="142"/>
      <c r="LDE29" s="142"/>
      <c r="LDF29" s="142"/>
      <c r="LDG29" s="142"/>
      <c r="LDH29" s="142"/>
      <c r="LDI29" s="142"/>
      <c r="LDJ29" s="142"/>
      <c r="LDK29" s="142"/>
      <c r="LDL29" s="142"/>
      <c r="LDM29" s="142"/>
      <c r="LDN29" s="142"/>
      <c r="LDO29" s="142"/>
      <c r="LDP29" s="142"/>
      <c r="LDQ29" s="142"/>
      <c r="LDR29" s="142"/>
      <c r="LDS29" s="142"/>
      <c r="LDT29" s="142"/>
      <c r="LDU29" s="142"/>
      <c r="LDV29" s="142"/>
      <c r="LDW29" s="142"/>
      <c r="LDX29" s="142"/>
      <c r="LDY29" s="142"/>
      <c r="LDZ29" s="142"/>
      <c r="LEA29" s="142"/>
      <c r="LEB29" s="142"/>
      <c r="LEC29" s="142"/>
      <c r="LED29" s="142"/>
      <c r="LEE29" s="142"/>
      <c r="LEF29" s="142"/>
      <c r="LEG29" s="142"/>
      <c r="LEH29" s="142"/>
      <c r="LEI29" s="142"/>
      <c r="LEJ29" s="142"/>
      <c r="LEK29" s="142"/>
      <c r="LEL29" s="142"/>
      <c r="LEM29" s="142"/>
      <c r="LEN29" s="142"/>
      <c r="LEO29" s="142"/>
      <c r="LEP29" s="142"/>
      <c r="LEQ29" s="142"/>
      <c r="LER29" s="142"/>
      <c r="LES29" s="142"/>
      <c r="LET29" s="142"/>
      <c r="LEU29" s="142"/>
      <c r="LEV29" s="142"/>
      <c r="LEW29" s="142"/>
      <c r="LEX29" s="142"/>
      <c r="LEY29" s="142"/>
      <c r="LEZ29" s="142"/>
      <c r="LFA29" s="142"/>
      <c r="LFB29" s="142"/>
      <c r="LFC29" s="142"/>
      <c r="LFD29" s="142"/>
      <c r="LFE29" s="142"/>
      <c r="LFF29" s="142"/>
      <c r="LFG29" s="142"/>
      <c r="LFH29" s="142"/>
      <c r="LFI29" s="142"/>
      <c r="LFJ29" s="142"/>
      <c r="LFK29" s="142"/>
      <c r="LFL29" s="142"/>
      <c r="LFM29" s="142"/>
      <c r="LFN29" s="142"/>
      <c r="LFO29" s="142"/>
      <c r="LFP29" s="142"/>
      <c r="LFQ29" s="142"/>
      <c r="LFR29" s="142"/>
      <c r="LFS29" s="142"/>
      <c r="LFT29" s="142"/>
      <c r="LFU29" s="142"/>
      <c r="LFV29" s="142"/>
      <c r="LFW29" s="142"/>
      <c r="LFX29" s="142"/>
      <c r="LFY29" s="142"/>
      <c r="LFZ29" s="142"/>
      <c r="LGA29" s="142"/>
      <c r="LGB29" s="142"/>
      <c r="LGC29" s="142"/>
      <c r="LGD29" s="142"/>
      <c r="LGE29" s="142"/>
      <c r="LGF29" s="142"/>
      <c r="LGG29" s="142"/>
      <c r="LGH29" s="142"/>
      <c r="LGI29" s="142"/>
      <c r="LGJ29" s="142"/>
      <c r="LGK29" s="142"/>
      <c r="LGL29" s="142"/>
      <c r="LGM29" s="142"/>
      <c r="LGN29" s="142"/>
      <c r="LGO29" s="142"/>
      <c r="LGP29" s="142"/>
      <c r="LGQ29" s="142"/>
      <c r="LGR29" s="142"/>
      <c r="LGS29" s="142"/>
      <c r="LGT29" s="142"/>
      <c r="LGU29" s="142"/>
      <c r="LGV29" s="142"/>
      <c r="LGW29" s="142"/>
      <c r="LGX29" s="142"/>
      <c r="LGY29" s="142"/>
      <c r="LGZ29" s="142"/>
      <c r="LHA29" s="142"/>
      <c r="LHB29" s="142"/>
      <c r="LHC29" s="142"/>
      <c r="LHD29" s="142"/>
      <c r="LHE29" s="142"/>
      <c r="LHF29" s="142"/>
      <c r="LHG29" s="142"/>
      <c r="LHH29" s="142"/>
      <c r="LHI29" s="142"/>
      <c r="LHJ29" s="142"/>
      <c r="LHK29" s="142"/>
      <c r="LHL29" s="142"/>
      <c r="LHM29" s="142"/>
      <c r="LHN29" s="142"/>
      <c r="LHO29" s="142"/>
      <c r="LHP29" s="142"/>
      <c r="LHQ29" s="142"/>
      <c r="LHR29" s="142"/>
      <c r="LHS29" s="142"/>
      <c r="LHT29" s="142"/>
      <c r="LHU29" s="142"/>
      <c r="LHV29" s="142"/>
      <c r="LHW29" s="142"/>
      <c r="LHX29" s="142"/>
      <c r="LHY29" s="142"/>
      <c r="LHZ29" s="142"/>
      <c r="LIA29" s="142"/>
      <c r="LIB29" s="142"/>
      <c r="LIC29" s="142"/>
      <c r="LID29" s="142"/>
      <c r="LIE29" s="142"/>
      <c r="LIF29" s="142"/>
      <c r="LIG29" s="142"/>
      <c r="LIH29" s="142"/>
      <c r="LII29" s="142"/>
      <c r="LIJ29" s="142"/>
      <c r="LIK29" s="142"/>
      <c r="LIL29" s="142"/>
      <c r="LIM29" s="142"/>
      <c r="LIN29" s="142"/>
      <c r="LIO29" s="142"/>
      <c r="LIP29" s="142"/>
      <c r="LIQ29" s="142"/>
      <c r="LIR29" s="142"/>
      <c r="LIS29" s="142"/>
      <c r="LIT29" s="142"/>
      <c r="LIU29" s="142"/>
      <c r="LIV29" s="142"/>
      <c r="LIW29" s="142"/>
      <c r="LIX29" s="142"/>
      <c r="LIY29" s="142"/>
      <c r="LIZ29" s="142"/>
      <c r="LJA29" s="142"/>
      <c r="LJB29" s="142"/>
      <c r="LJC29" s="142"/>
      <c r="LJD29" s="142"/>
      <c r="LJE29" s="142"/>
      <c r="LJF29" s="142"/>
      <c r="LJG29" s="142"/>
      <c r="LJH29" s="142"/>
      <c r="LJI29" s="142"/>
      <c r="LJJ29" s="142"/>
      <c r="LJK29" s="142"/>
      <c r="LJL29" s="142"/>
      <c r="LJM29" s="142"/>
      <c r="LJN29" s="142"/>
      <c r="LJO29" s="142"/>
      <c r="LJP29" s="142"/>
      <c r="LJQ29" s="142"/>
      <c r="LJR29" s="142"/>
      <c r="LJS29" s="142"/>
      <c r="LJT29" s="142"/>
      <c r="LJU29" s="142"/>
      <c r="LJV29" s="142"/>
      <c r="LJW29" s="142"/>
      <c r="LJX29" s="142"/>
      <c r="LJY29" s="142"/>
      <c r="LJZ29" s="142"/>
      <c r="LKA29" s="142"/>
      <c r="LKB29" s="142"/>
      <c r="LKC29" s="142"/>
      <c r="LKD29" s="142"/>
      <c r="LKE29" s="142"/>
      <c r="LKF29" s="142"/>
      <c r="LKG29" s="142"/>
      <c r="LKH29" s="142"/>
      <c r="LKI29" s="142"/>
      <c r="LKJ29" s="142"/>
      <c r="LKK29" s="142"/>
      <c r="LKL29" s="142"/>
      <c r="LKM29" s="142"/>
      <c r="LKN29" s="142"/>
      <c r="LKO29" s="142"/>
      <c r="LKP29" s="142"/>
      <c r="LKQ29" s="142"/>
      <c r="LKR29" s="142"/>
      <c r="LKS29" s="142"/>
      <c r="LKT29" s="142"/>
      <c r="LKU29" s="142"/>
      <c r="LKV29" s="142"/>
      <c r="LKW29" s="142"/>
      <c r="LKX29" s="142"/>
      <c r="LKY29" s="142"/>
      <c r="LKZ29" s="142"/>
      <c r="LLA29" s="142"/>
      <c r="LLB29" s="142"/>
      <c r="LLC29" s="142"/>
      <c r="LLD29" s="142"/>
      <c r="LLE29" s="142"/>
      <c r="LLF29" s="142"/>
      <c r="LLG29" s="142"/>
      <c r="LLH29" s="142"/>
      <c r="LLI29" s="142"/>
      <c r="LLJ29" s="142"/>
      <c r="LLK29" s="142"/>
      <c r="LLL29" s="142"/>
      <c r="LLM29" s="142"/>
      <c r="LLN29" s="142"/>
      <c r="LLO29" s="142"/>
      <c r="LLP29" s="142"/>
      <c r="LLQ29" s="142"/>
      <c r="LLR29" s="142"/>
      <c r="LLS29" s="142"/>
      <c r="LLT29" s="142"/>
      <c r="LLU29" s="142"/>
      <c r="LLV29" s="142"/>
      <c r="LLW29" s="142"/>
      <c r="LLX29" s="142"/>
      <c r="LLY29" s="142"/>
      <c r="LLZ29" s="142"/>
      <c r="LMA29" s="142"/>
      <c r="LMB29" s="142"/>
      <c r="LMC29" s="142"/>
      <c r="LMD29" s="142"/>
      <c r="LME29" s="142"/>
      <c r="LMF29" s="142"/>
      <c r="LMG29" s="142"/>
      <c r="LMH29" s="142"/>
      <c r="LMI29" s="142"/>
      <c r="LMJ29" s="142"/>
      <c r="LMK29" s="142"/>
      <c r="LML29" s="142"/>
      <c r="LMM29" s="142"/>
      <c r="LMN29" s="142"/>
      <c r="LMO29" s="142"/>
      <c r="LMP29" s="142"/>
      <c r="LMQ29" s="142"/>
      <c r="LMR29" s="142"/>
      <c r="LMS29" s="142"/>
      <c r="LMT29" s="142"/>
      <c r="LMU29" s="142"/>
      <c r="LMV29" s="142"/>
      <c r="LMW29" s="142"/>
      <c r="LMX29" s="142"/>
      <c r="LMY29" s="142"/>
      <c r="LMZ29" s="142"/>
      <c r="LNA29" s="142"/>
      <c r="LNB29" s="142"/>
      <c r="LNC29" s="142"/>
      <c r="LND29" s="142"/>
      <c r="LNE29" s="142"/>
      <c r="LNF29" s="142"/>
      <c r="LNG29" s="142"/>
      <c r="LNH29" s="142"/>
      <c r="LNI29" s="142"/>
      <c r="LNJ29" s="142"/>
      <c r="LNK29" s="142"/>
      <c r="LNL29" s="142"/>
      <c r="LNM29" s="142"/>
      <c r="LNN29" s="142"/>
      <c r="LNO29" s="142"/>
      <c r="LNP29" s="142"/>
      <c r="LNQ29" s="142"/>
      <c r="LNR29" s="142"/>
      <c r="LNS29" s="142"/>
      <c r="LNT29" s="142"/>
      <c r="LNU29" s="142"/>
      <c r="LNV29" s="142"/>
      <c r="LNW29" s="142"/>
      <c r="LNX29" s="142"/>
      <c r="LNY29" s="142"/>
      <c r="LNZ29" s="142"/>
      <c r="LOA29" s="142"/>
      <c r="LOB29" s="142"/>
      <c r="LOC29" s="142"/>
      <c r="LOD29" s="142"/>
      <c r="LOE29" s="142"/>
      <c r="LOF29" s="142"/>
      <c r="LOG29" s="142"/>
      <c r="LOH29" s="142"/>
      <c r="LOI29" s="142"/>
      <c r="LOJ29" s="142"/>
      <c r="LOK29" s="142"/>
      <c r="LOL29" s="142"/>
      <c r="LOM29" s="142"/>
      <c r="LON29" s="142"/>
      <c r="LOO29" s="142"/>
      <c r="LOP29" s="142"/>
      <c r="LOQ29" s="142"/>
      <c r="LOR29" s="142"/>
      <c r="LOS29" s="142"/>
      <c r="LOT29" s="142"/>
      <c r="LOU29" s="142"/>
      <c r="LOV29" s="142"/>
      <c r="LOW29" s="142"/>
      <c r="LOX29" s="142"/>
      <c r="LOY29" s="142"/>
      <c r="LOZ29" s="142"/>
      <c r="LPA29" s="142"/>
      <c r="LPB29" s="142"/>
      <c r="LPC29" s="142"/>
      <c r="LPD29" s="142"/>
      <c r="LPE29" s="142"/>
      <c r="LPF29" s="142"/>
      <c r="LPG29" s="142"/>
      <c r="LPH29" s="142"/>
      <c r="LPI29" s="142"/>
      <c r="LPJ29" s="142"/>
      <c r="LPK29" s="142"/>
      <c r="LPL29" s="142"/>
      <c r="LPM29" s="142"/>
      <c r="LPN29" s="142"/>
      <c r="LPO29" s="142"/>
      <c r="LPP29" s="142"/>
      <c r="LPQ29" s="142"/>
      <c r="LPR29" s="142"/>
      <c r="LPS29" s="142"/>
      <c r="LPT29" s="142"/>
      <c r="LPU29" s="142"/>
      <c r="LPV29" s="142"/>
      <c r="LPW29" s="142"/>
      <c r="LPX29" s="142"/>
      <c r="LPY29" s="142"/>
      <c r="LPZ29" s="142"/>
      <c r="LQA29" s="142"/>
      <c r="LQB29" s="142"/>
      <c r="LQC29" s="142"/>
      <c r="LQD29" s="142"/>
      <c r="LQE29" s="142"/>
      <c r="LQF29" s="142"/>
      <c r="LQG29" s="142"/>
      <c r="LQH29" s="142"/>
      <c r="LQI29" s="142"/>
      <c r="LQJ29" s="142"/>
      <c r="LQK29" s="142"/>
      <c r="LQL29" s="142"/>
      <c r="LQM29" s="142"/>
      <c r="LQN29" s="142"/>
      <c r="LQO29" s="142"/>
      <c r="LQP29" s="142"/>
      <c r="LQQ29" s="142"/>
      <c r="LQR29" s="142"/>
      <c r="LQS29" s="142"/>
      <c r="LQT29" s="142"/>
      <c r="LQU29" s="142"/>
      <c r="LQV29" s="142"/>
      <c r="LQW29" s="142"/>
      <c r="LQX29" s="142"/>
      <c r="LQY29" s="142"/>
      <c r="LQZ29" s="142"/>
      <c r="LRA29" s="142"/>
      <c r="LRB29" s="142"/>
      <c r="LRC29" s="142"/>
      <c r="LRD29" s="142"/>
      <c r="LRE29" s="142"/>
      <c r="LRF29" s="142"/>
      <c r="LRG29" s="142"/>
      <c r="LRH29" s="142"/>
      <c r="LRI29" s="142"/>
      <c r="LRJ29" s="142"/>
      <c r="LRK29" s="142"/>
      <c r="LRL29" s="142"/>
      <c r="LRM29" s="142"/>
      <c r="LRN29" s="142"/>
      <c r="LRO29" s="142"/>
      <c r="LRP29" s="142"/>
      <c r="LRQ29" s="142"/>
      <c r="LRR29" s="142"/>
      <c r="LRS29" s="142"/>
      <c r="LRT29" s="142"/>
      <c r="LRU29" s="142"/>
      <c r="LRV29" s="142"/>
      <c r="LRW29" s="142"/>
      <c r="LRX29" s="142"/>
      <c r="LRY29" s="142"/>
      <c r="LRZ29" s="142"/>
      <c r="LSA29" s="142"/>
      <c r="LSB29" s="142"/>
      <c r="LSC29" s="142"/>
      <c r="LSD29" s="142"/>
      <c r="LSE29" s="142"/>
      <c r="LSF29" s="142"/>
      <c r="LSG29" s="142"/>
      <c r="LSH29" s="142"/>
      <c r="LSI29" s="142"/>
      <c r="LSJ29" s="142"/>
      <c r="LSK29" s="142"/>
      <c r="LSL29" s="142"/>
      <c r="LSM29" s="142"/>
      <c r="LSN29" s="142"/>
      <c r="LSO29" s="142"/>
      <c r="LSP29" s="142"/>
      <c r="LSQ29" s="142"/>
      <c r="LSR29" s="142"/>
      <c r="LSS29" s="142"/>
      <c r="LST29" s="142"/>
      <c r="LSU29" s="142"/>
      <c r="LSV29" s="142"/>
      <c r="LSW29" s="142"/>
      <c r="LSX29" s="142"/>
      <c r="LSY29" s="142"/>
      <c r="LSZ29" s="142"/>
      <c r="LTA29" s="142"/>
      <c r="LTB29" s="142"/>
      <c r="LTC29" s="142"/>
      <c r="LTD29" s="142"/>
      <c r="LTE29" s="142"/>
      <c r="LTF29" s="142"/>
      <c r="LTG29" s="142"/>
      <c r="LTH29" s="142"/>
      <c r="LTI29" s="142"/>
      <c r="LTJ29" s="142"/>
      <c r="LTK29" s="142"/>
      <c r="LTL29" s="142"/>
      <c r="LTM29" s="142"/>
      <c r="LTN29" s="142"/>
      <c r="LTO29" s="142"/>
      <c r="LTP29" s="142"/>
      <c r="LTQ29" s="142"/>
      <c r="LTR29" s="142"/>
      <c r="LTS29" s="142"/>
      <c r="LTT29" s="142"/>
      <c r="LTU29" s="142"/>
      <c r="LTV29" s="142"/>
      <c r="LTW29" s="142"/>
      <c r="LTX29" s="142"/>
      <c r="LTY29" s="142"/>
      <c r="LTZ29" s="142"/>
      <c r="LUA29" s="142"/>
      <c r="LUB29" s="142"/>
      <c r="LUC29" s="142"/>
      <c r="LUD29" s="142"/>
      <c r="LUE29" s="142"/>
      <c r="LUF29" s="142"/>
      <c r="LUG29" s="142"/>
      <c r="LUH29" s="142"/>
      <c r="LUI29" s="142"/>
      <c r="LUJ29" s="142"/>
      <c r="LUK29" s="142"/>
      <c r="LUL29" s="142"/>
      <c r="LUM29" s="142"/>
      <c r="LUN29" s="142"/>
      <c r="LUO29" s="142"/>
      <c r="LUP29" s="142"/>
      <c r="LUQ29" s="142"/>
      <c r="LUR29" s="142"/>
      <c r="LUS29" s="142"/>
      <c r="LUT29" s="142"/>
      <c r="LUU29" s="142"/>
      <c r="LUV29" s="142"/>
      <c r="LUW29" s="142"/>
      <c r="LUX29" s="142"/>
      <c r="LUY29" s="142"/>
      <c r="LUZ29" s="142"/>
      <c r="LVA29" s="142"/>
      <c r="LVB29" s="142"/>
      <c r="LVC29" s="142"/>
      <c r="LVD29" s="142"/>
      <c r="LVE29" s="142"/>
      <c r="LVF29" s="142"/>
      <c r="LVG29" s="142"/>
      <c r="LVH29" s="142"/>
      <c r="LVI29" s="142"/>
      <c r="LVJ29" s="142"/>
      <c r="LVK29" s="142"/>
      <c r="LVL29" s="142"/>
      <c r="LVM29" s="142"/>
      <c r="LVN29" s="142"/>
      <c r="LVO29" s="142"/>
      <c r="LVP29" s="142"/>
      <c r="LVQ29" s="142"/>
      <c r="LVR29" s="142"/>
      <c r="LVS29" s="142"/>
      <c r="LVT29" s="142"/>
      <c r="LVU29" s="142"/>
      <c r="LVV29" s="142"/>
      <c r="LVW29" s="142"/>
      <c r="LVX29" s="142"/>
      <c r="LVY29" s="142"/>
      <c r="LVZ29" s="142"/>
      <c r="LWA29" s="142"/>
      <c r="LWB29" s="142"/>
      <c r="LWC29" s="142"/>
      <c r="LWD29" s="142"/>
      <c r="LWE29" s="142"/>
      <c r="LWF29" s="142"/>
      <c r="LWG29" s="142"/>
      <c r="LWH29" s="142"/>
      <c r="LWI29" s="142"/>
      <c r="LWJ29" s="142"/>
      <c r="LWK29" s="142"/>
      <c r="LWL29" s="142"/>
      <c r="LWM29" s="142"/>
      <c r="LWN29" s="142"/>
      <c r="LWO29" s="142"/>
      <c r="LWP29" s="142"/>
      <c r="LWQ29" s="142"/>
      <c r="LWR29" s="142"/>
      <c r="LWS29" s="142"/>
      <c r="LWT29" s="142"/>
      <c r="LWU29" s="142"/>
      <c r="LWV29" s="142"/>
      <c r="LWW29" s="142"/>
      <c r="LWX29" s="142"/>
      <c r="LWY29" s="142"/>
      <c r="LWZ29" s="142"/>
      <c r="LXA29" s="142"/>
      <c r="LXB29" s="142"/>
      <c r="LXC29" s="142"/>
      <c r="LXD29" s="142"/>
      <c r="LXE29" s="142"/>
      <c r="LXF29" s="142"/>
      <c r="LXG29" s="142"/>
      <c r="LXH29" s="142"/>
      <c r="LXI29" s="142"/>
      <c r="LXJ29" s="142"/>
      <c r="LXK29" s="142"/>
      <c r="LXL29" s="142"/>
      <c r="LXM29" s="142"/>
      <c r="LXN29" s="142"/>
      <c r="LXO29" s="142"/>
      <c r="LXP29" s="142"/>
      <c r="LXQ29" s="142"/>
      <c r="LXR29" s="142"/>
      <c r="LXS29" s="142"/>
      <c r="LXT29" s="142"/>
      <c r="LXU29" s="142"/>
      <c r="LXV29" s="142"/>
      <c r="LXW29" s="142"/>
      <c r="LXX29" s="142"/>
      <c r="LXY29" s="142"/>
      <c r="LXZ29" s="142"/>
      <c r="LYA29" s="142"/>
      <c r="LYB29" s="142"/>
      <c r="LYC29" s="142"/>
      <c r="LYD29" s="142"/>
      <c r="LYE29" s="142"/>
      <c r="LYF29" s="142"/>
      <c r="LYG29" s="142"/>
      <c r="LYH29" s="142"/>
      <c r="LYI29" s="142"/>
      <c r="LYJ29" s="142"/>
      <c r="LYK29" s="142"/>
      <c r="LYL29" s="142"/>
      <c r="LYM29" s="142"/>
      <c r="LYN29" s="142"/>
      <c r="LYO29" s="142"/>
      <c r="LYP29" s="142"/>
      <c r="LYQ29" s="142"/>
      <c r="LYR29" s="142"/>
      <c r="LYS29" s="142"/>
      <c r="LYT29" s="142"/>
      <c r="LYU29" s="142"/>
      <c r="LYV29" s="142"/>
      <c r="LYW29" s="142"/>
      <c r="LYX29" s="142"/>
      <c r="LYY29" s="142"/>
      <c r="LYZ29" s="142"/>
      <c r="LZA29" s="142"/>
      <c r="LZB29" s="142"/>
      <c r="LZC29" s="142"/>
      <c r="LZD29" s="142"/>
      <c r="LZE29" s="142"/>
      <c r="LZF29" s="142"/>
      <c r="LZG29" s="142"/>
      <c r="LZH29" s="142"/>
      <c r="LZI29" s="142"/>
      <c r="LZJ29" s="142"/>
      <c r="LZK29" s="142"/>
      <c r="LZL29" s="142"/>
      <c r="LZM29" s="142"/>
      <c r="LZN29" s="142"/>
      <c r="LZO29" s="142"/>
      <c r="LZP29" s="142"/>
      <c r="LZQ29" s="142"/>
      <c r="LZR29" s="142"/>
      <c r="LZS29" s="142"/>
      <c r="LZT29" s="142"/>
      <c r="LZU29" s="142"/>
      <c r="LZV29" s="142"/>
      <c r="LZW29" s="142"/>
      <c r="LZX29" s="142"/>
      <c r="LZY29" s="142"/>
      <c r="LZZ29" s="142"/>
      <c r="MAA29" s="142"/>
      <c r="MAB29" s="142"/>
      <c r="MAC29" s="142"/>
      <c r="MAD29" s="142"/>
      <c r="MAE29" s="142"/>
      <c r="MAF29" s="142"/>
      <c r="MAG29" s="142"/>
      <c r="MAH29" s="142"/>
      <c r="MAI29" s="142"/>
      <c r="MAJ29" s="142"/>
      <c r="MAK29" s="142"/>
      <c r="MAL29" s="142"/>
      <c r="MAM29" s="142"/>
      <c r="MAN29" s="142"/>
      <c r="MAO29" s="142"/>
      <c r="MAP29" s="142"/>
      <c r="MAQ29" s="142"/>
      <c r="MAR29" s="142"/>
      <c r="MAS29" s="142"/>
      <c r="MAT29" s="142"/>
      <c r="MAU29" s="142"/>
      <c r="MAV29" s="142"/>
      <c r="MAW29" s="142"/>
      <c r="MAX29" s="142"/>
      <c r="MAY29" s="142"/>
      <c r="MAZ29" s="142"/>
      <c r="MBA29" s="142"/>
      <c r="MBB29" s="142"/>
      <c r="MBC29" s="142"/>
      <c r="MBD29" s="142"/>
      <c r="MBE29" s="142"/>
      <c r="MBF29" s="142"/>
      <c r="MBG29" s="142"/>
      <c r="MBH29" s="142"/>
      <c r="MBI29" s="142"/>
      <c r="MBJ29" s="142"/>
      <c r="MBK29" s="142"/>
      <c r="MBL29" s="142"/>
      <c r="MBM29" s="142"/>
      <c r="MBN29" s="142"/>
      <c r="MBO29" s="142"/>
      <c r="MBP29" s="142"/>
      <c r="MBQ29" s="142"/>
      <c r="MBR29" s="142"/>
      <c r="MBS29" s="142"/>
      <c r="MBT29" s="142"/>
      <c r="MBU29" s="142"/>
      <c r="MBV29" s="142"/>
      <c r="MBW29" s="142"/>
      <c r="MBX29" s="142"/>
      <c r="MBY29" s="142"/>
      <c r="MBZ29" s="142"/>
      <c r="MCA29" s="142"/>
      <c r="MCB29" s="142"/>
      <c r="MCC29" s="142"/>
      <c r="MCD29" s="142"/>
      <c r="MCE29" s="142"/>
      <c r="MCF29" s="142"/>
      <c r="MCG29" s="142"/>
      <c r="MCH29" s="142"/>
      <c r="MCI29" s="142"/>
      <c r="MCJ29" s="142"/>
      <c r="MCK29" s="142"/>
      <c r="MCL29" s="142"/>
      <c r="MCM29" s="142"/>
      <c r="MCN29" s="142"/>
      <c r="MCO29" s="142"/>
      <c r="MCP29" s="142"/>
      <c r="MCQ29" s="142"/>
      <c r="MCR29" s="142"/>
      <c r="MCS29" s="142"/>
      <c r="MCT29" s="142"/>
      <c r="MCU29" s="142"/>
      <c r="MCV29" s="142"/>
      <c r="MCW29" s="142"/>
      <c r="MCX29" s="142"/>
      <c r="MCY29" s="142"/>
      <c r="MCZ29" s="142"/>
      <c r="MDA29" s="142"/>
      <c r="MDB29" s="142"/>
      <c r="MDC29" s="142"/>
      <c r="MDD29" s="142"/>
      <c r="MDE29" s="142"/>
      <c r="MDF29" s="142"/>
      <c r="MDG29" s="142"/>
      <c r="MDH29" s="142"/>
      <c r="MDI29" s="142"/>
      <c r="MDJ29" s="142"/>
      <c r="MDK29" s="142"/>
      <c r="MDL29" s="142"/>
      <c r="MDM29" s="142"/>
      <c r="MDN29" s="142"/>
      <c r="MDO29" s="142"/>
      <c r="MDP29" s="142"/>
      <c r="MDQ29" s="142"/>
      <c r="MDR29" s="142"/>
      <c r="MDS29" s="142"/>
      <c r="MDT29" s="142"/>
      <c r="MDU29" s="142"/>
      <c r="MDV29" s="142"/>
      <c r="MDW29" s="142"/>
      <c r="MDX29" s="142"/>
      <c r="MDY29" s="142"/>
      <c r="MDZ29" s="142"/>
      <c r="MEA29" s="142"/>
      <c r="MEB29" s="142"/>
      <c r="MEC29" s="142"/>
      <c r="MED29" s="142"/>
      <c r="MEE29" s="142"/>
      <c r="MEF29" s="142"/>
      <c r="MEG29" s="142"/>
      <c r="MEH29" s="142"/>
      <c r="MEI29" s="142"/>
      <c r="MEJ29" s="142"/>
      <c r="MEK29" s="142"/>
      <c r="MEL29" s="142"/>
      <c r="MEM29" s="142"/>
      <c r="MEN29" s="142"/>
      <c r="MEO29" s="142"/>
      <c r="MEP29" s="142"/>
      <c r="MEQ29" s="142"/>
      <c r="MER29" s="142"/>
      <c r="MES29" s="142"/>
      <c r="MET29" s="142"/>
      <c r="MEU29" s="142"/>
      <c r="MEV29" s="142"/>
      <c r="MEW29" s="142"/>
      <c r="MEX29" s="142"/>
      <c r="MEY29" s="142"/>
      <c r="MEZ29" s="142"/>
      <c r="MFA29" s="142"/>
      <c r="MFB29" s="142"/>
      <c r="MFC29" s="142"/>
      <c r="MFD29" s="142"/>
      <c r="MFE29" s="142"/>
      <c r="MFF29" s="142"/>
      <c r="MFG29" s="142"/>
      <c r="MFH29" s="142"/>
      <c r="MFI29" s="142"/>
      <c r="MFJ29" s="142"/>
      <c r="MFK29" s="142"/>
      <c r="MFL29" s="142"/>
      <c r="MFM29" s="142"/>
      <c r="MFN29" s="142"/>
      <c r="MFO29" s="142"/>
      <c r="MFP29" s="142"/>
      <c r="MFQ29" s="142"/>
      <c r="MFR29" s="142"/>
      <c r="MFS29" s="142"/>
      <c r="MFT29" s="142"/>
      <c r="MFU29" s="142"/>
      <c r="MFV29" s="142"/>
      <c r="MFW29" s="142"/>
      <c r="MFX29" s="142"/>
      <c r="MFY29" s="142"/>
      <c r="MFZ29" s="142"/>
      <c r="MGA29" s="142"/>
      <c r="MGB29" s="142"/>
      <c r="MGC29" s="142"/>
      <c r="MGD29" s="142"/>
      <c r="MGE29" s="142"/>
      <c r="MGF29" s="142"/>
      <c r="MGG29" s="142"/>
      <c r="MGH29" s="142"/>
      <c r="MGI29" s="142"/>
      <c r="MGJ29" s="142"/>
      <c r="MGK29" s="142"/>
      <c r="MGL29" s="142"/>
      <c r="MGM29" s="142"/>
      <c r="MGN29" s="142"/>
      <c r="MGO29" s="142"/>
      <c r="MGP29" s="142"/>
      <c r="MGQ29" s="142"/>
      <c r="MGR29" s="142"/>
      <c r="MGS29" s="142"/>
      <c r="MGT29" s="142"/>
      <c r="MGU29" s="142"/>
      <c r="MGV29" s="142"/>
      <c r="MGW29" s="142"/>
      <c r="MGX29" s="142"/>
      <c r="MGY29" s="142"/>
      <c r="MGZ29" s="142"/>
      <c r="MHA29" s="142"/>
      <c r="MHB29" s="142"/>
      <c r="MHC29" s="142"/>
      <c r="MHD29" s="142"/>
      <c r="MHE29" s="142"/>
      <c r="MHF29" s="142"/>
      <c r="MHG29" s="142"/>
      <c r="MHH29" s="142"/>
      <c r="MHI29" s="142"/>
      <c r="MHJ29" s="142"/>
      <c r="MHK29" s="142"/>
      <c r="MHL29" s="142"/>
      <c r="MHM29" s="142"/>
      <c r="MHN29" s="142"/>
      <c r="MHO29" s="142"/>
      <c r="MHP29" s="142"/>
      <c r="MHQ29" s="142"/>
      <c r="MHR29" s="142"/>
      <c r="MHS29" s="142"/>
      <c r="MHT29" s="142"/>
      <c r="MHU29" s="142"/>
      <c r="MHV29" s="142"/>
      <c r="MHW29" s="142"/>
      <c r="MHX29" s="142"/>
      <c r="MHY29" s="142"/>
      <c r="MHZ29" s="142"/>
      <c r="MIA29" s="142"/>
      <c r="MIB29" s="142"/>
      <c r="MIC29" s="142"/>
      <c r="MID29" s="142"/>
      <c r="MIE29" s="142"/>
      <c r="MIF29" s="142"/>
      <c r="MIG29" s="142"/>
      <c r="MIH29" s="142"/>
      <c r="MII29" s="142"/>
      <c r="MIJ29" s="142"/>
      <c r="MIK29" s="142"/>
      <c r="MIL29" s="142"/>
      <c r="MIM29" s="142"/>
      <c r="MIN29" s="142"/>
      <c r="MIO29" s="142"/>
      <c r="MIP29" s="142"/>
      <c r="MIQ29" s="142"/>
      <c r="MIR29" s="142"/>
      <c r="MIS29" s="142"/>
      <c r="MIT29" s="142"/>
      <c r="MIU29" s="142"/>
      <c r="MIV29" s="142"/>
      <c r="MIW29" s="142"/>
      <c r="MIX29" s="142"/>
      <c r="MIY29" s="142"/>
      <c r="MIZ29" s="142"/>
      <c r="MJA29" s="142"/>
      <c r="MJB29" s="142"/>
      <c r="MJC29" s="142"/>
      <c r="MJD29" s="142"/>
      <c r="MJE29" s="142"/>
      <c r="MJF29" s="142"/>
      <c r="MJG29" s="142"/>
      <c r="MJH29" s="142"/>
      <c r="MJI29" s="142"/>
      <c r="MJJ29" s="142"/>
      <c r="MJK29" s="142"/>
      <c r="MJL29" s="142"/>
      <c r="MJM29" s="142"/>
      <c r="MJN29" s="142"/>
      <c r="MJO29" s="142"/>
      <c r="MJP29" s="142"/>
      <c r="MJQ29" s="142"/>
      <c r="MJR29" s="142"/>
      <c r="MJS29" s="142"/>
      <c r="MJT29" s="142"/>
      <c r="MJU29" s="142"/>
      <c r="MJV29" s="142"/>
      <c r="MJW29" s="142"/>
      <c r="MJX29" s="142"/>
      <c r="MJY29" s="142"/>
      <c r="MJZ29" s="142"/>
      <c r="MKA29" s="142"/>
      <c r="MKB29" s="142"/>
      <c r="MKC29" s="142"/>
      <c r="MKD29" s="142"/>
      <c r="MKE29" s="142"/>
      <c r="MKF29" s="142"/>
      <c r="MKG29" s="142"/>
      <c r="MKH29" s="142"/>
      <c r="MKI29" s="142"/>
      <c r="MKJ29" s="142"/>
      <c r="MKK29" s="142"/>
      <c r="MKL29" s="142"/>
      <c r="MKM29" s="142"/>
      <c r="MKN29" s="142"/>
      <c r="MKO29" s="142"/>
      <c r="MKP29" s="142"/>
      <c r="MKQ29" s="142"/>
      <c r="MKR29" s="142"/>
      <c r="MKS29" s="142"/>
      <c r="MKT29" s="142"/>
      <c r="MKU29" s="142"/>
      <c r="MKV29" s="142"/>
      <c r="MKW29" s="142"/>
      <c r="MKX29" s="142"/>
      <c r="MKY29" s="142"/>
      <c r="MKZ29" s="142"/>
      <c r="MLA29" s="142"/>
      <c r="MLB29" s="142"/>
      <c r="MLC29" s="142"/>
      <c r="MLD29" s="142"/>
      <c r="MLE29" s="142"/>
      <c r="MLF29" s="142"/>
      <c r="MLG29" s="142"/>
      <c r="MLH29" s="142"/>
      <c r="MLI29" s="142"/>
      <c r="MLJ29" s="142"/>
      <c r="MLK29" s="142"/>
      <c r="MLL29" s="142"/>
      <c r="MLM29" s="142"/>
      <c r="MLN29" s="142"/>
      <c r="MLO29" s="142"/>
      <c r="MLP29" s="142"/>
      <c r="MLQ29" s="142"/>
      <c r="MLR29" s="142"/>
      <c r="MLS29" s="142"/>
      <c r="MLT29" s="142"/>
      <c r="MLU29" s="142"/>
      <c r="MLV29" s="142"/>
      <c r="MLW29" s="142"/>
      <c r="MLX29" s="142"/>
      <c r="MLY29" s="142"/>
      <c r="MLZ29" s="142"/>
      <c r="MMA29" s="142"/>
      <c r="MMB29" s="142"/>
      <c r="MMC29" s="142"/>
      <c r="MMD29" s="142"/>
      <c r="MME29" s="142"/>
      <c r="MMF29" s="142"/>
      <c r="MMG29" s="142"/>
      <c r="MMH29" s="142"/>
      <c r="MMI29" s="142"/>
      <c r="MMJ29" s="142"/>
      <c r="MMK29" s="142"/>
      <c r="MML29" s="142"/>
      <c r="MMM29" s="142"/>
      <c r="MMN29" s="142"/>
      <c r="MMO29" s="142"/>
      <c r="MMP29" s="142"/>
      <c r="MMQ29" s="142"/>
      <c r="MMR29" s="142"/>
      <c r="MMS29" s="142"/>
      <c r="MMT29" s="142"/>
      <c r="MMU29" s="142"/>
      <c r="MMV29" s="142"/>
      <c r="MMW29" s="142"/>
      <c r="MMX29" s="142"/>
      <c r="MMY29" s="142"/>
      <c r="MMZ29" s="142"/>
      <c r="MNA29" s="142"/>
      <c r="MNB29" s="142"/>
      <c r="MNC29" s="142"/>
      <c r="MND29" s="142"/>
      <c r="MNE29" s="142"/>
      <c r="MNF29" s="142"/>
      <c r="MNG29" s="142"/>
      <c r="MNH29" s="142"/>
      <c r="MNI29" s="142"/>
      <c r="MNJ29" s="142"/>
      <c r="MNK29" s="142"/>
      <c r="MNL29" s="142"/>
      <c r="MNM29" s="142"/>
      <c r="MNN29" s="142"/>
      <c r="MNO29" s="142"/>
      <c r="MNP29" s="142"/>
      <c r="MNQ29" s="142"/>
      <c r="MNR29" s="142"/>
      <c r="MNS29" s="142"/>
      <c r="MNT29" s="142"/>
      <c r="MNU29" s="142"/>
      <c r="MNV29" s="142"/>
      <c r="MNW29" s="142"/>
      <c r="MNX29" s="142"/>
      <c r="MNY29" s="142"/>
      <c r="MNZ29" s="142"/>
      <c r="MOA29" s="142"/>
      <c r="MOB29" s="142"/>
      <c r="MOC29" s="142"/>
      <c r="MOD29" s="142"/>
      <c r="MOE29" s="142"/>
      <c r="MOF29" s="142"/>
      <c r="MOG29" s="142"/>
      <c r="MOH29" s="142"/>
      <c r="MOI29" s="142"/>
      <c r="MOJ29" s="142"/>
      <c r="MOK29" s="142"/>
      <c r="MOL29" s="142"/>
      <c r="MOM29" s="142"/>
      <c r="MON29" s="142"/>
      <c r="MOO29" s="142"/>
      <c r="MOP29" s="142"/>
      <c r="MOQ29" s="142"/>
      <c r="MOR29" s="142"/>
      <c r="MOS29" s="142"/>
      <c r="MOT29" s="142"/>
      <c r="MOU29" s="142"/>
      <c r="MOV29" s="142"/>
      <c r="MOW29" s="142"/>
      <c r="MOX29" s="142"/>
      <c r="MOY29" s="142"/>
      <c r="MOZ29" s="142"/>
      <c r="MPA29" s="142"/>
      <c r="MPB29" s="142"/>
      <c r="MPC29" s="142"/>
      <c r="MPD29" s="142"/>
      <c r="MPE29" s="142"/>
      <c r="MPF29" s="142"/>
      <c r="MPG29" s="142"/>
      <c r="MPH29" s="142"/>
      <c r="MPI29" s="142"/>
      <c r="MPJ29" s="142"/>
      <c r="MPK29" s="142"/>
      <c r="MPL29" s="142"/>
      <c r="MPM29" s="142"/>
      <c r="MPN29" s="142"/>
      <c r="MPO29" s="142"/>
      <c r="MPP29" s="142"/>
      <c r="MPQ29" s="142"/>
      <c r="MPR29" s="142"/>
      <c r="MPS29" s="142"/>
      <c r="MPT29" s="142"/>
      <c r="MPU29" s="142"/>
      <c r="MPV29" s="142"/>
      <c r="MPW29" s="142"/>
      <c r="MPX29" s="142"/>
      <c r="MPY29" s="142"/>
      <c r="MPZ29" s="142"/>
      <c r="MQA29" s="142"/>
      <c r="MQB29" s="142"/>
      <c r="MQC29" s="142"/>
      <c r="MQD29" s="142"/>
      <c r="MQE29" s="142"/>
      <c r="MQF29" s="142"/>
      <c r="MQG29" s="142"/>
      <c r="MQH29" s="142"/>
      <c r="MQI29" s="142"/>
      <c r="MQJ29" s="142"/>
      <c r="MQK29" s="142"/>
      <c r="MQL29" s="142"/>
      <c r="MQM29" s="142"/>
      <c r="MQN29" s="142"/>
      <c r="MQO29" s="142"/>
      <c r="MQP29" s="142"/>
      <c r="MQQ29" s="142"/>
      <c r="MQR29" s="142"/>
      <c r="MQS29" s="142"/>
      <c r="MQT29" s="142"/>
      <c r="MQU29" s="142"/>
      <c r="MQV29" s="142"/>
      <c r="MQW29" s="142"/>
      <c r="MQX29" s="142"/>
      <c r="MQY29" s="142"/>
      <c r="MQZ29" s="142"/>
      <c r="MRA29" s="142"/>
      <c r="MRB29" s="142"/>
      <c r="MRC29" s="142"/>
      <c r="MRD29" s="142"/>
      <c r="MRE29" s="142"/>
      <c r="MRF29" s="142"/>
      <c r="MRG29" s="142"/>
      <c r="MRH29" s="142"/>
      <c r="MRI29" s="142"/>
      <c r="MRJ29" s="142"/>
      <c r="MRK29" s="142"/>
      <c r="MRL29" s="142"/>
      <c r="MRM29" s="142"/>
      <c r="MRN29" s="142"/>
      <c r="MRO29" s="142"/>
      <c r="MRP29" s="142"/>
      <c r="MRQ29" s="142"/>
      <c r="MRR29" s="142"/>
      <c r="MRS29" s="142"/>
      <c r="MRT29" s="142"/>
      <c r="MRU29" s="142"/>
      <c r="MRV29" s="142"/>
      <c r="MRW29" s="142"/>
      <c r="MRX29" s="142"/>
      <c r="MRY29" s="142"/>
      <c r="MRZ29" s="142"/>
      <c r="MSA29" s="142"/>
      <c r="MSB29" s="142"/>
      <c r="MSC29" s="142"/>
      <c r="MSD29" s="142"/>
      <c r="MSE29" s="142"/>
      <c r="MSF29" s="142"/>
      <c r="MSG29" s="142"/>
      <c r="MSH29" s="142"/>
      <c r="MSI29" s="142"/>
      <c r="MSJ29" s="142"/>
      <c r="MSK29" s="142"/>
      <c r="MSL29" s="142"/>
      <c r="MSM29" s="142"/>
      <c r="MSN29" s="142"/>
      <c r="MSO29" s="142"/>
      <c r="MSP29" s="142"/>
      <c r="MSQ29" s="142"/>
      <c r="MSR29" s="142"/>
      <c r="MSS29" s="142"/>
      <c r="MST29" s="142"/>
      <c r="MSU29" s="142"/>
      <c r="MSV29" s="142"/>
      <c r="MSW29" s="142"/>
      <c r="MSX29" s="142"/>
      <c r="MSY29" s="142"/>
      <c r="MSZ29" s="142"/>
      <c r="MTA29" s="142"/>
      <c r="MTB29" s="142"/>
      <c r="MTC29" s="142"/>
      <c r="MTD29" s="142"/>
      <c r="MTE29" s="142"/>
      <c r="MTF29" s="142"/>
      <c r="MTG29" s="142"/>
      <c r="MTH29" s="142"/>
      <c r="MTI29" s="142"/>
      <c r="MTJ29" s="142"/>
      <c r="MTK29" s="142"/>
      <c r="MTL29" s="142"/>
      <c r="MTM29" s="142"/>
      <c r="MTN29" s="142"/>
      <c r="MTO29" s="142"/>
      <c r="MTP29" s="142"/>
      <c r="MTQ29" s="142"/>
      <c r="MTR29" s="142"/>
      <c r="MTS29" s="142"/>
      <c r="MTT29" s="142"/>
      <c r="MTU29" s="142"/>
      <c r="MTV29" s="142"/>
      <c r="MTW29" s="142"/>
      <c r="MTX29" s="142"/>
      <c r="MTY29" s="142"/>
      <c r="MTZ29" s="142"/>
      <c r="MUA29" s="142"/>
      <c r="MUB29" s="142"/>
      <c r="MUC29" s="142"/>
      <c r="MUD29" s="142"/>
      <c r="MUE29" s="142"/>
      <c r="MUF29" s="142"/>
      <c r="MUG29" s="142"/>
      <c r="MUH29" s="142"/>
      <c r="MUI29" s="142"/>
      <c r="MUJ29" s="142"/>
      <c r="MUK29" s="142"/>
      <c r="MUL29" s="142"/>
      <c r="MUM29" s="142"/>
      <c r="MUN29" s="142"/>
      <c r="MUO29" s="142"/>
      <c r="MUP29" s="142"/>
      <c r="MUQ29" s="142"/>
      <c r="MUR29" s="142"/>
      <c r="MUS29" s="142"/>
      <c r="MUT29" s="142"/>
      <c r="MUU29" s="142"/>
      <c r="MUV29" s="142"/>
      <c r="MUW29" s="142"/>
      <c r="MUX29" s="142"/>
      <c r="MUY29" s="142"/>
      <c r="MUZ29" s="142"/>
      <c r="MVA29" s="142"/>
      <c r="MVB29" s="142"/>
      <c r="MVC29" s="142"/>
      <c r="MVD29" s="142"/>
      <c r="MVE29" s="142"/>
      <c r="MVF29" s="142"/>
      <c r="MVG29" s="142"/>
      <c r="MVH29" s="142"/>
      <c r="MVI29" s="142"/>
      <c r="MVJ29" s="142"/>
      <c r="MVK29" s="142"/>
      <c r="MVL29" s="142"/>
      <c r="MVM29" s="142"/>
      <c r="MVN29" s="142"/>
      <c r="MVO29" s="142"/>
      <c r="MVP29" s="142"/>
      <c r="MVQ29" s="142"/>
      <c r="MVR29" s="142"/>
      <c r="MVS29" s="142"/>
      <c r="MVT29" s="142"/>
      <c r="MVU29" s="142"/>
      <c r="MVV29" s="142"/>
      <c r="MVW29" s="142"/>
      <c r="MVX29" s="142"/>
      <c r="MVY29" s="142"/>
      <c r="MVZ29" s="142"/>
      <c r="MWA29" s="142"/>
      <c r="MWB29" s="142"/>
      <c r="MWC29" s="142"/>
      <c r="MWD29" s="142"/>
      <c r="MWE29" s="142"/>
      <c r="MWF29" s="142"/>
      <c r="MWG29" s="142"/>
      <c r="MWH29" s="142"/>
      <c r="MWI29" s="142"/>
      <c r="MWJ29" s="142"/>
      <c r="MWK29" s="142"/>
      <c r="MWL29" s="142"/>
      <c r="MWM29" s="142"/>
      <c r="MWN29" s="142"/>
      <c r="MWO29" s="142"/>
      <c r="MWP29" s="142"/>
      <c r="MWQ29" s="142"/>
      <c r="MWR29" s="142"/>
      <c r="MWS29" s="142"/>
      <c r="MWT29" s="142"/>
      <c r="MWU29" s="142"/>
      <c r="MWV29" s="142"/>
      <c r="MWW29" s="142"/>
      <c r="MWX29" s="142"/>
      <c r="MWY29" s="142"/>
      <c r="MWZ29" s="142"/>
      <c r="MXA29" s="142"/>
      <c r="MXB29" s="142"/>
      <c r="MXC29" s="142"/>
      <c r="MXD29" s="142"/>
      <c r="MXE29" s="142"/>
      <c r="MXF29" s="142"/>
      <c r="MXG29" s="142"/>
      <c r="MXH29" s="142"/>
      <c r="MXI29" s="142"/>
      <c r="MXJ29" s="142"/>
      <c r="MXK29" s="142"/>
      <c r="MXL29" s="142"/>
      <c r="MXM29" s="142"/>
      <c r="MXN29" s="142"/>
      <c r="MXO29" s="142"/>
      <c r="MXP29" s="142"/>
      <c r="MXQ29" s="142"/>
      <c r="MXR29" s="142"/>
      <c r="MXS29" s="142"/>
      <c r="MXT29" s="142"/>
      <c r="MXU29" s="142"/>
      <c r="MXV29" s="142"/>
      <c r="MXW29" s="142"/>
      <c r="MXX29" s="142"/>
      <c r="MXY29" s="142"/>
      <c r="MXZ29" s="142"/>
      <c r="MYA29" s="142"/>
      <c r="MYB29" s="142"/>
      <c r="MYC29" s="142"/>
      <c r="MYD29" s="142"/>
      <c r="MYE29" s="142"/>
      <c r="MYF29" s="142"/>
      <c r="MYG29" s="142"/>
      <c r="MYH29" s="142"/>
      <c r="MYI29" s="142"/>
      <c r="MYJ29" s="142"/>
      <c r="MYK29" s="142"/>
      <c r="MYL29" s="142"/>
      <c r="MYM29" s="142"/>
      <c r="MYN29" s="142"/>
      <c r="MYO29" s="142"/>
      <c r="MYP29" s="142"/>
      <c r="MYQ29" s="142"/>
      <c r="MYR29" s="142"/>
      <c r="MYS29" s="142"/>
      <c r="MYT29" s="142"/>
      <c r="MYU29" s="142"/>
      <c r="MYV29" s="142"/>
      <c r="MYW29" s="142"/>
      <c r="MYX29" s="142"/>
      <c r="MYY29" s="142"/>
      <c r="MYZ29" s="142"/>
      <c r="MZA29" s="142"/>
      <c r="MZB29" s="142"/>
      <c r="MZC29" s="142"/>
      <c r="MZD29" s="142"/>
      <c r="MZE29" s="142"/>
      <c r="MZF29" s="142"/>
      <c r="MZG29" s="142"/>
      <c r="MZH29" s="142"/>
      <c r="MZI29" s="142"/>
      <c r="MZJ29" s="142"/>
      <c r="MZK29" s="142"/>
      <c r="MZL29" s="142"/>
      <c r="MZM29" s="142"/>
      <c r="MZN29" s="142"/>
      <c r="MZO29" s="142"/>
      <c r="MZP29" s="142"/>
      <c r="MZQ29" s="142"/>
      <c r="MZR29" s="142"/>
      <c r="MZS29" s="142"/>
      <c r="MZT29" s="142"/>
      <c r="MZU29" s="142"/>
      <c r="MZV29" s="142"/>
      <c r="MZW29" s="142"/>
      <c r="MZX29" s="142"/>
      <c r="MZY29" s="142"/>
      <c r="MZZ29" s="142"/>
      <c r="NAA29" s="142"/>
      <c r="NAB29" s="142"/>
      <c r="NAC29" s="142"/>
      <c r="NAD29" s="142"/>
      <c r="NAE29" s="142"/>
      <c r="NAF29" s="142"/>
      <c r="NAG29" s="142"/>
      <c r="NAH29" s="142"/>
      <c r="NAI29" s="142"/>
      <c r="NAJ29" s="142"/>
      <c r="NAK29" s="142"/>
      <c r="NAL29" s="142"/>
      <c r="NAM29" s="142"/>
      <c r="NAN29" s="142"/>
      <c r="NAO29" s="142"/>
      <c r="NAP29" s="142"/>
      <c r="NAQ29" s="142"/>
      <c r="NAR29" s="142"/>
      <c r="NAS29" s="142"/>
      <c r="NAT29" s="142"/>
      <c r="NAU29" s="142"/>
      <c r="NAV29" s="142"/>
      <c r="NAW29" s="142"/>
      <c r="NAX29" s="142"/>
      <c r="NAY29" s="142"/>
      <c r="NAZ29" s="142"/>
      <c r="NBA29" s="142"/>
      <c r="NBB29" s="142"/>
      <c r="NBC29" s="142"/>
      <c r="NBD29" s="142"/>
      <c r="NBE29" s="142"/>
      <c r="NBF29" s="142"/>
      <c r="NBG29" s="142"/>
      <c r="NBH29" s="142"/>
      <c r="NBI29" s="142"/>
      <c r="NBJ29" s="142"/>
      <c r="NBK29" s="142"/>
      <c r="NBL29" s="142"/>
      <c r="NBM29" s="142"/>
      <c r="NBN29" s="142"/>
      <c r="NBO29" s="142"/>
      <c r="NBP29" s="142"/>
      <c r="NBQ29" s="142"/>
      <c r="NBR29" s="142"/>
      <c r="NBS29" s="142"/>
      <c r="NBT29" s="142"/>
      <c r="NBU29" s="142"/>
      <c r="NBV29" s="142"/>
      <c r="NBW29" s="142"/>
      <c r="NBX29" s="142"/>
      <c r="NBY29" s="142"/>
      <c r="NBZ29" s="142"/>
      <c r="NCA29" s="142"/>
      <c r="NCB29" s="142"/>
      <c r="NCC29" s="142"/>
      <c r="NCD29" s="142"/>
      <c r="NCE29" s="142"/>
      <c r="NCF29" s="142"/>
      <c r="NCG29" s="142"/>
      <c r="NCH29" s="142"/>
      <c r="NCI29" s="142"/>
      <c r="NCJ29" s="142"/>
      <c r="NCK29" s="142"/>
      <c r="NCL29" s="142"/>
      <c r="NCM29" s="142"/>
      <c r="NCN29" s="142"/>
      <c r="NCO29" s="142"/>
      <c r="NCP29" s="142"/>
      <c r="NCQ29" s="142"/>
      <c r="NCR29" s="142"/>
      <c r="NCS29" s="142"/>
      <c r="NCT29" s="142"/>
      <c r="NCU29" s="142"/>
      <c r="NCV29" s="142"/>
      <c r="NCW29" s="142"/>
      <c r="NCX29" s="142"/>
      <c r="NCY29" s="142"/>
      <c r="NCZ29" s="142"/>
      <c r="NDA29" s="142"/>
      <c r="NDB29" s="142"/>
      <c r="NDC29" s="142"/>
      <c r="NDD29" s="142"/>
      <c r="NDE29" s="142"/>
      <c r="NDF29" s="142"/>
      <c r="NDG29" s="142"/>
      <c r="NDH29" s="142"/>
      <c r="NDI29" s="142"/>
      <c r="NDJ29" s="142"/>
      <c r="NDK29" s="142"/>
      <c r="NDL29" s="142"/>
      <c r="NDM29" s="142"/>
      <c r="NDN29" s="142"/>
      <c r="NDO29" s="142"/>
      <c r="NDP29" s="142"/>
      <c r="NDQ29" s="142"/>
      <c r="NDR29" s="142"/>
      <c r="NDS29" s="142"/>
      <c r="NDT29" s="142"/>
      <c r="NDU29" s="142"/>
      <c r="NDV29" s="142"/>
      <c r="NDW29" s="142"/>
      <c r="NDX29" s="142"/>
      <c r="NDY29" s="142"/>
      <c r="NDZ29" s="142"/>
      <c r="NEA29" s="142"/>
      <c r="NEB29" s="142"/>
      <c r="NEC29" s="142"/>
      <c r="NED29" s="142"/>
      <c r="NEE29" s="142"/>
      <c r="NEF29" s="142"/>
      <c r="NEG29" s="142"/>
      <c r="NEH29" s="142"/>
      <c r="NEI29" s="142"/>
      <c r="NEJ29" s="142"/>
      <c r="NEK29" s="142"/>
      <c r="NEL29" s="142"/>
      <c r="NEM29" s="142"/>
      <c r="NEN29" s="142"/>
      <c r="NEO29" s="142"/>
      <c r="NEP29" s="142"/>
      <c r="NEQ29" s="142"/>
      <c r="NER29" s="142"/>
      <c r="NES29" s="142"/>
      <c r="NET29" s="142"/>
      <c r="NEU29" s="142"/>
      <c r="NEV29" s="142"/>
      <c r="NEW29" s="142"/>
      <c r="NEX29" s="142"/>
      <c r="NEY29" s="142"/>
      <c r="NEZ29" s="142"/>
      <c r="NFA29" s="142"/>
      <c r="NFB29" s="142"/>
      <c r="NFC29" s="142"/>
      <c r="NFD29" s="142"/>
      <c r="NFE29" s="142"/>
      <c r="NFF29" s="142"/>
      <c r="NFG29" s="142"/>
      <c r="NFH29" s="142"/>
      <c r="NFI29" s="142"/>
      <c r="NFJ29" s="142"/>
      <c r="NFK29" s="142"/>
      <c r="NFL29" s="142"/>
      <c r="NFM29" s="142"/>
      <c r="NFN29" s="142"/>
      <c r="NFO29" s="142"/>
      <c r="NFP29" s="142"/>
      <c r="NFQ29" s="142"/>
      <c r="NFR29" s="142"/>
      <c r="NFS29" s="142"/>
      <c r="NFT29" s="142"/>
      <c r="NFU29" s="142"/>
      <c r="NFV29" s="142"/>
      <c r="NFW29" s="142"/>
      <c r="NFX29" s="142"/>
      <c r="NFY29" s="142"/>
      <c r="NFZ29" s="142"/>
      <c r="NGA29" s="142"/>
      <c r="NGB29" s="142"/>
      <c r="NGC29" s="142"/>
      <c r="NGD29" s="142"/>
      <c r="NGE29" s="142"/>
      <c r="NGF29" s="142"/>
      <c r="NGG29" s="142"/>
      <c r="NGH29" s="142"/>
      <c r="NGI29" s="142"/>
      <c r="NGJ29" s="142"/>
      <c r="NGK29" s="142"/>
      <c r="NGL29" s="142"/>
      <c r="NGM29" s="142"/>
      <c r="NGN29" s="142"/>
      <c r="NGO29" s="142"/>
      <c r="NGP29" s="142"/>
      <c r="NGQ29" s="142"/>
      <c r="NGR29" s="142"/>
      <c r="NGS29" s="142"/>
      <c r="NGT29" s="142"/>
      <c r="NGU29" s="142"/>
      <c r="NGV29" s="142"/>
      <c r="NGW29" s="142"/>
      <c r="NGX29" s="142"/>
      <c r="NGY29" s="142"/>
      <c r="NGZ29" s="142"/>
      <c r="NHA29" s="142"/>
      <c r="NHB29" s="142"/>
      <c r="NHC29" s="142"/>
      <c r="NHD29" s="142"/>
      <c r="NHE29" s="142"/>
      <c r="NHF29" s="142"/>
      <c r="NHG29" s="142"/>
      <c r="NHH29" s="142"/>
      <c r="NHI29" s="142"/>
      <c r="NHJ29" s="142"/>
      <c r="NHK29" s="142"/>
      <c r="NHL29" s="142"/>
      <c r="NHM29" s="142"/>
      <c r="NHN29" s="142"/>
      <c r="NHO29" s="142"/>
      <c r="NHP29" s="142"/>
      <c r="NHQ29" s="142"/>
      <c r="NHR29" s="142"/>
      <c r="NHS29" s="142"/>
      <c r="NHT29" s="142"/>
      <c r="NHU29" s="142"/>
      <c r="NHV29" s="142"/>
      <c r="NHW29" s="142"/>
      <c r="NHX29" s="142"/>
      <c r="NHY29" s="142"/>
      <c r="NHZ29" s="142"/>
      <c r="NIA29" s="142"/>
      <c r="NIB29" s="142"/>
      <c r="NIC29" s="142"/>
      <c r="NID29" s="142"/>
      <c r="NIE29" s="142"/>
      <c r="NIF29" s="142"/>
      <c r="NIG29" s="142"/>
      <c r="NIH29" s="142"/>
      <c r="NII29" s="142"/>
      <c r="NIJ29" s="142"/>
      <c r="NIK29" s="142"/>
      <c r="NIL29" s="142"/>
      <c r="NIM29" s="142"/>
      <c r="NIN29" s="142"/>
      <c r="NIO29" s="142"/>
      <c r="NIP29" s="142"/>
      <c r="NIQ29" s="142"/>
      <c r="NIR29" s="142"/>
      <c r="NIS29" s="142"/>
      <c r="NIT29" s="142"/>
      <c r="NIU29" s="142"/>
      <c r="NIV29" s="142"/>
      <c r="NIW29" s="142"/>
      <c r="NIX29" s="142"/>
      <c r="NIY29" s="142"/>
      <c r="NIZ29" s="142"/>
      <c r="NJA29" s="142"/>
      <c r="NJB29" s="142"/>
      <c r="NJC29" s="142"/>
      <c r="NJD29" s="142"/>
      <c r="NJE29" s="142"/>
      <c r="NJF29" s="142"/>
      <c r="NJG29" s="142"/>
      <c r="NJH29" s="142"/>
      <c r="NJI29" s="142"/>
      <c r="NJJ29" s="142"/>
      <c r="NJK29" s="142"/>
      <c r="NJL29" s="142"/>
      <c r="NJM29" s="142"/>
      <c r="NJN29" s="142"/>
      <c r="NJO29" s="142"/>
      <c r="NJP29" s="142"/>
      <c r="NJQ29" s="142"/>
      <c r="NJR29" s="142"/>
      <c r="NJS29" s="142"/>
      <c r="NJT29" s="142"/>
      <c r="NJU29" s="142"/>
      <c r="NJV29" s="142"/>
      <c r="NJW29" s="142"/>
      <c r="NJX29" s="142"/>
      <c r="NJY29" s="142"/>
      <c r="NJZ29" s="142"/>
      <c r="NKA29" s="142"/>
      <c r="NKB29" s="142"/>
      <c r="NKC29" s="142"/>
      <c r="NKD29" s="142"/>
      <c r="NKE29" s="142"/>
      <c r="NKF29" s="142"/>
      <c r="NKG29" s="142"/>
      <c r="NKH29" s="142"/>
      <c r="NKI29" s="142"/>
      <c r="NKJ29" s="142"/>
      <c r="NKK29" s="142"/>
      <c r="NKL29" s="142"/>
      <c r="NKM29" s="142"/>
      <c r="NKN29" s="142"/>
      <c r="NKO29" s="142"/>
      <c r="NKP29" s="142"/>
      <c r="NKQ29" s="142"/>
      <c r="NKR29" s="142"/>
      <c r="NKS29" s="142"/>
      <c r="NKT29" s="142"/>
      <c r="NKU29" s="142"/>
      <c r="NKV29" s="142"/>
      <c r="NKW29" s="142"/>
      <c r="NKX29" s="142"/>
      <c r="NKY29" s="142"/>
      <c r="NKZ29" s="142"/>
      <c r="NLA29" s="142"/>
      <c r="NLB29" s="142"/>
      <c r="NLC29" s="142"/>
      <c r="NLD29" s="142"/>
      <c r="NLE29" s="142"/>
      <c r="NLF29" s="142"/>
      <c r="NLG29" s="142"/>
      <c r="NLH29" s="142"/>
      <c r="NLI29" s="142"/>
      <c r="NLJ29" s="142"/>
      <c r="NLK29" s="142"/>
      <c r="NLL29" s="142"/>
      <c r="NLM29" s="142"/>
      <c r="NLN29" s="142"/>
      <c r="NLO29" s="142"/>
      <c r="NLP29" s="142"/>
      <c r="NLQ29" s="142"/>
      <c r="NLR29" s="142"/>
      <c r="NLS29" s="142"/>
      <c r="NLT29" s="142"/>
      <c r="NLU29" s="142"/>
      <c r="NLV29" s="142"/>
      <c r="NLW29" s="142"/>
      <c r="NLX29" s="142"/>
      <c r="NLY29" s="142"/>
      <c r="NLZ29" s="142"/>
      <c r="NMA29" s="142"/>
      <c r="NMB29" s="142"/>
      <c r="NMC29" s="142"/>
      <c r="NMD29" s="142"/>
      <c r="NME29" s="142"/>
      <c r="NMF29" s="142"/>
      <c r="NMG29" s="142"/>
      <c r="NMH29" s="142"/>
      <c r="NMI29" s="142"/>
      <c r="NMJ29" s="142"/>
      <c r="NMK29" s="142"/>
      <c r="NML29" s="142"/>
      <c r="NMM29" s="142"/>
      <c r="NMN29" s="142"/>
      <c r="NMO29" s="142"/>
      <c r="NMP29" s="142"/>
      <c r="NMQ29" s="142"/>
      <c r="NMR29" s="142"/>
      <c r="NMS29" s="142"/>
      <c r="NMT29" s="142"/>
      <c r="NMU29" s="142"/>
      <c r="NMV29" s="142"/>
      <c r="NMW29" s="142"/>
      <c r="NMX29" s="142"/>
      <c r="NMY29" s="142"/>
      <c r="NMZ29" s="142"/>
      <c r="NNA29" s="142"/>
      <c r="NNB29" s="142"/>
      <c r="NNC29" s="142"/>
      <c r="NND29" s="142"/>
      <c r="NNE29" s="142"/>
      <c r="NNF29" s="142"/>
      <c r="NNG29" s="142"/>
      <c r="NNH29" s="142"/>
      <c r="NNI29" s="142"/>
      <c r="NNJ29" s="142"/>
      <c r="NNK29" s="142"/>
      <c r="NNL29" s="142"/>
      <c r="NNM29" s="142"/>
      <c r="NNN29" s="142"/>
      <c r="NNO29" s="142"/>
      <c r="NNP29" s="142"/>
      <c r="NNQ29" s="142"/>
      <c r="NNR29" s="142"/>
      <c r="NNS29" s="142"/>
      <c r="NNT29" s="142"/>
      <c r="NNU29" s="142"/>
      <c r="NNV29" s="142"/>
      <c r="NNW29" s="142"/>
      <c r="NNX29" s="142"/>
      <c r="NNY29" s="142"/>
      <c r="NNZ29" s="142"/>
      <c r="NOA29" s="142"/>
      <c r="NOB29" s="142"/>
      <c r="NOC29" s="142"/>
      <c r="NOD29" s="142"/>
      <c r="NOE29" s="142"/>
      <c r="NOF29" s="142"/>
      <c r="NOG29" s="142"/>
      <c r="NOH29" s="142"/>
      <c r="NOI29" s="142"/>
      <c r="NOJ29" s="142"/>
      <c r="NOK29" s="142"/>
      <c r="NOL29" s="142"/>
      <c r="NOM29" s="142"/>
      <c r="NON29" s="142"/>
      <c r="NOO29" s="142"/>
      <c r="NOP29" s="142"/>
      <c r="NOQ29" s="142"/>
      <c r="NOR29" s="142"/>
      <c r="NOS29" s="142"/>
      <c r="NOT29" s="142"/>
      <c r="NOU29" s="142"/>
      <c r="NOV29" s="142"/>
      <c r="NOW29" s="142"/>
      <c r="NOX29" s="142"/>
      <c r="NOY29" s="142"/>
      <c r="NOZ29" s="142"/>
      <c r="NPA29" s="142"/>
      <c r="NPB29" s="142"/>
      <c r="NPC29" s="142"/>
      <c r="NPD29" s="142"/>
      <c r="NPE29" s="142"/>
      <c r="NPF29" s="142"/>
      <c r="NPG29" s="142"/>
      <c r="NPH29" s="142"/>
      <c r="NPI29" s="142"/>
      <c r="NPJ29" s="142"/>
      <c r="NPK29" s="142"/>
      <c r="NPL29" s="142"/>
      <c r="NPM29" s="142"/>
      <c r="NPN29" s="142"/>
      <c r="NPO29" s="142"/>
      <c r="NPP29" s="142"/>
      <c r="NPQ29" s="142"/>
      <c r="NPR29" s="142"/>
      <c r="NPS29" s="142"/>
      <c r="NPT29" s="142"/>
      <c r="NPU29" s="142"/>
      <c r="NPV29" s="142"/>
      <c r="NPW29" s="142"/>
      <c r="NPX29" s="142"/>
      <c r="NPY29" s="142"/>
      <c r="NPZ29" s="142"/>
      <c r="NQA29" s="142"/>
      <c r="NQB29" s="142"/>
      <c r="NQC29" s="142"/>
      <c r="NQD29" s="142"/>
      <c r="NQE29" s="142"/>
      <c r="NQF29" s="142"/>
      <c r="NQG29" s="142"/>
      <c r="NQH29" s="142"/>
      <c r="NQI29" s="142"/>
      <c r="NQJ29" s="142"/>
      <c r="NQK29" s="142"/>
      <c r="NQL29" s="142"/>
      <c r="NQM29" s="142"/>
      <c r="NQN29" s="142"/>
      <c r="NQO29" s="142"/>
      <c r="NQP29" s="142"/>
      <c r="NQQ29" s="142"/>
      <c r="NQR29" s="142"/>
      <c r="NQS29" s="142"/>
      <c r="NQT29" s="142"/>
      <c r="NQU29" s="142"/>
      <c r="NQV29" s="142"/>
      <c r="NQW29" s="142"/>
      <c r="NQX29" s="142"/>
      <c r="NQY29" s="142"/>
      <c r="NQZ29" s="142"/>
      <c r="NRA29" s="142"/>
      <c r="NRB29" s="142"/>
      <c r="NRC29" s="142"/>
      <c r="NRD29" s="142"/>
      <c r="NRE29" s="142"/>
      <c r="NRF29" s="142"/>
      <c r="NRG29" s="142"/>
      <c r="NRH29" s="142"/>
      <c r="NRI29" s="142"/>
      <c r="NRJ29" s="142"/>
      <c r="NRK29" s="142"/>
      <c r="NRL29" s="142"/>
      <c r="NRM29" s="142"/>
      <c r="NRN29" s="142"/>
      <c r="NRO29" s="142"/>
      <c r="NRP29" s="142"/>
      <c r="NRQ29" s="142"/>
      <c r="NRR29" s="142"/>
      <c r="NRS29" s="142"/>
      <c r="NRT29" s="142"/>
      <c r="NRU29" s="142"/>
      <c r="NRV29" s="142"/>
      <c r="NRW29" s="142"/>
      <c r="NRX29" s="142"/>
      <c r="NRY29" s="142"/>
      <c r="NRZ29" s="142"/>
      <c r="NSA29" s="142"/>
      <c r="NSB29" s="142"/>
      <c r="NSC29" s="142"/>
      <c r="NSD29" s="142"/>
      <c r="NSE29" s="142"/>
      <c r="NSF29" s="142"/>
      <c r="NSG29" s="142"/>
      <c r="NSH29" s="142"/>
      <c r="NSI29" s="142"/>
      <c r="NSJ29" s="142"/>
      <c r="NSK29" s="142"/>
      <c r="NSL29" s="142"/>
      <c r="NSM29" s="142"/>
      <c r="NSN29" s="142"/>
      <c r="NSO29" s="142"/>
      <c r="NSP29" s="142"/>
      <c r="NSQ29" s="142"/>
      <c r="NSR29" s="142"/>
      <c r="NSS29" s="142"/>
      <c r="NST29" s="142"/>
      <c r="NSU29" s="142"/>
      <c r="NSV29" s="142"/>
      <c r="NSW29" s="142"/>
      <c r="NSX29" s="142"/>
      <c r="NSY29" s="142"/>
      <c r="NSZ29" s="142"/>
      <c r="NTA29" s="142"/>
      <c r="NTB29" s="142"/>
      <c r="NTC29" s="142"/>
      <c r="NTD29" s="142"/>
      <c r="NTE29" s="142"/>
      <c r="NTF29" s="142"/>
      <c r="NTG29" s="142"/>
      <c r="NTH29" s="142"/>
      <c r="NTI29" s="142"/>
      <c r="NTJ29" s="142"/>
      <c r="NTK29" s="142"/>
      <c r="NTL29" s="142"/>
      <c r="NTM29" s="142"/>
      <c r="NTN29" s="142"/>
      <c r="NTO29" s="142"/>
      <c r="NTP29" s="142"/>
      <c r="NTQ29" s="142"/>
      <c r="NTR29" s="142"/>
      <c r="NTS29" s="142"/>
      <c r="NTT29" s="142"/>
      <c r="NTU29" s="142"/>
      <c r="NTV29" s="142"/>
      <c r="NTW29" s="142"/>
      <c r="NTX29" s="142"/>
      <c r="NTY29" s="142"/>
      <c r="NTZ29" s="142"/>
      <c r="NUA29" s="142"/>
      <c r="NUB29" s="142"/>
      <c r="NUC29" s="142"/>
      <c r="NUD29" s="142"/>
      <c r="NUE29" s="142"/>
      <c r="NUF29" s="142"/>
      <c r="NUG29" s="142"/>
      <c r="NUH29" s="142"/>
      <c r="NUI29" s="142"/>
      <c r="NUJ29" s="142"/>
      <c r="NUK29" s="142"/>
      <c r="NUL29" s="142"/>
      <c r="NUM29" s="142"/>
      <c r="NUN29" s="142"/>
      <c r="NUO29" s="142"/>
      <c r="NUP29" s="142"/>
      <c r="NUQ29" s="142"/>
      <c r="NUR29" s="142"/>
      <c r="NUS29" s="142"/>
      <c r="NUT29" s="142"/>
      <c r="NUU29" s="142"/>
      <c r="NUV29" s="142"/>
      <c r="NUW29" s="142"/>
      <c r="NUX29" s="142"/>
      <c r="NUY29" s="142"/>
      <c r="NUZ29" s="142"/>
      <c r="NVA29" s="142"/>
      <c r="NVB29" s="142"/>
      <c r="NVC29" s="142"/>
      <c r="NVD29" s="142"/>
      <c r="NVE29" s="142"/>
      <c r="NVF29" s="142"/>
      <c r="NVG29" s="142"/>
      <c r="NVH29" s="142"/>
      <c r="NVI29" s="142"/>
      <c r="NVJ29" s="142"/>
      <c r="NVK29" s="142"/>
      <c r="NVL29" s="142"/>
      <c r="NVM29" s="142"/>
      <c r="NVN29" s="142"/>
      <c r="NVO29" s="142"/>
      <c r="NVP29" s="142"/>
      <c r="NVQ29" s="142"/>
      <c r="NVR29" s="142"/>
      <c r="NVS29" s="142"/>
      <c r="NVT29" s="142"/>
      <c r="NVU29" s="142"/>
      <c r="NVV29" s="142"/>
      <c r="NVW29" s="142"/>
      <c r="NVX29" s="142"/>
      <c r="NVY29" s="142"/>
      <c r="NVZ29" s="142"/>
      <c r="NWA29" s="142"/>
      <c r="NWB29" s="142"/>
      <c r="NWC29" s="142"/>
      <c r="NWD29" s="142"/>
      <c r="NWE29" s="142"/>
      <c r="NWF29" s="142"/>
      <c r="NWG29" s="142"/>
      <c r="NWH29" s="142"/>
      <c r="NWI29" s="142"/>
      <c r="NWJ29" s="142"/>
      <c r="NWK29" s="142"/>
      <c r="NWL29" s="142"/>
      <c r="NWM29" s="142"/>
      <c r="NWN29" s="142"/>
      <c r="NWO29" s="142"/>
      <c r="NWP29" s="142"/>
      <c r="NWQ29" s="142"/>
      <c r="NWR29" s="142"/>
      <c r="NWS29" s="142"/>
      <c r="NWT29" s="142"/>
      <c r="NWU29" s="142"/>
      <c r="NWV29" s="142"/>
      <c r="NWW29" s="142"/>
      <c r="NWX29" s="142"/>
      <c r="NWY29" s="142"/>
      <c r="NWZ29" s="142"/>
      <c r="NXA29" s="142"/>
      <c r="NXB29" s="142"/>
      <c r="NXC29" s="142"/>
      <c r="NXD29" s="142"/>
      <c r="NXE29" s="142"/>
      <c r="NXF29" s="142"/>
      <c r="NXG29" s="142"/>
      <c r="NXH29" s="142"/>
      <c r="NXI29" s="142"/>
      <c r="NXJ29" s="142"/>
      <c r="NXK29" s="142"/>
      <c r="NXL29" s="142"/>
      <c r="NXM29" s="142"/>
      <c r="NXN29" s="142"/>
      <c r="NXO29" s="142"/>
      <c r="NXP29" s="142"/>
      <c r="NXQ29" s="142"/>
      <c r="NXR29" s="142"/>
      <c r="NXS29" s="142"/>
      <c r="NXT29" s="142"/>
      <c r="NXU29" s="142"/>
      <c r="NXV29" s="142"/>
      <c r="NXW29" s="142"/>
      <c r="NXX29" s="142"/>
      <c r="NXY29" s="142"/>
      <c r="NXZ29" s="142"/>
      <c r="NYA29" s="142"/>
      <c r="NYB29" s="142"/>
      <c r="NYC29" s="142"/>
      <c r="NYD29" s="142"/>
      <c r="NYE29" s="142"/>
      <c r="NYF29" s="142"/>
      <c r="NYG29" s="142"/>
      <c r="NYH29" s="142"/>
      <c r="NYI29" s="142"/>
      <c r="NYJ29" s="142"/>
      <c r="NYK29" s="142"/>
      <c r="NYL29" s="142"/>
      <c r="NYM29" s="142"/>
      <c r="NYN29" s="142"/>
      <c r="NYO29" s="142"/>
      <c r="NYP29" s="142"/>
      <c r="NYQ29" s="142"/>
      <c r="NYR29" s="142"/>
      <c r="NYS29" s="142"/>
      <c r="NYT29" s="142"/>
      <c r="NYU29" s="142"/>
      <c r="NYV29" s="142"/>
      <c r="NYW29" s="142"/>
      <c r="NYX29" s="142"/>
      <c r="NYY29" s="142"/>
      <c r="NYZ29" s="142"/>
      <c r="NZA29" s="142"/>
      <c r="NZB29" s="142"/>
      <c r="NZC29" s="142"/>
      <c r="NZD29" s="142"/>
      <c r="NZE29" s="142"/>
      <c r="NZF29" s="142"/>
      <c r="NZG29" s="142"/>
      <c r="NZH29" s="142"/>
      <c r="NZI29" s="142"/>
      <c r="NZJ29" s="142"/>
      <c r="NZK29" s="142"/>
      <c r="NZL29" s="142"/>
      <c r="NZM29" s="142"/>
      <c r="NZN29" s="142"/>
      <c r="NZO29" s="142"/>
      <c r="NZP29" s="142"/>
      <c r="NZQ29" s="142"/>
      <c r="NZR29" s="142"/>
      <c r="NZS29" s="142"/>
      <c r="NZT29" s="142"/>
      <c r="NZU29" s="142"/>
      <c r="NZV29" s="142"/>
      <c r="NZW29" s="142"/>
      <c r="NZX29" s="142"/>
      <c r="NZY29" s="142"/>
      <c r="NZZ29" s="142"/>
      <c r="OAA29" s="142"/>
      <c r="OAB29" s="142"/>
      <c r="OAC29" s="142"/>
      <c r="OAD29" s="142"/>
      <c r="OAE29" s="142"/>
      <c r="OAF29" s="142"/>
      <c r="OAG29" s="142"/>
      <c r="OAH29" s="142"/>
      <c r="OAI29" s="142"/>
      <c r="OAJ29" s="142"/>
      <c r="OAK29" s="142"/>
      <c r="OAL29" s="142"/>
      <c r="OAM29" s="142"/>
      <c r="OAN29" s="142"/>
      <c r="OAO29" s="142"/>
      <c r="OAP29" s="142"/>
      <c r="OAQ29" s="142"/>
      <c r="OAR29" s="142"/>
      <c r="OAS29" s="142"/>
      <c r="OAT29" s="142"/>
      <c r="OAU29" s="142"/>
      <c r="OAV29" s="142"/>
      <c r="OAW29" s="142"/>
      <c r="OAX29" s="142"/>
      <c r="OAY29" s="142"/>
      <c r="OAZ29" s="142"/>
      <c r="OBA29" s="142"/>
      <c r="OBB29" s="142"/>
      <c r="OBC29" s="142"/>
      <c r="OBD29" s="142"/>
      <c r="OBE29" s="142"/>
      <c r="OBF29" s="142"/>
      <c r="OBG29" s="142"/>
      <c r="OBH29" s="142"/>
      <c r="OBI29" s="142"/>
      <c r="OBJ29" s="142"/>
      <c r="OBK29" s="142"/>
      <c r="OBL29" s="142"/>
      <c r="OBM29" s="142"/>
      <c r="OBN29" s="142"/>
      <c r="OBO29" s="142"/>
      <c r="OBP29" s="142"/>
      <c r="OBQ29" s="142"/>
      <c r="OBR29" s="142"/>
      <c r="OBS29" s="142"/>
      <c r="OBT29" s="142"/>
      <c r="OBU29" s="142"/>
      <c r="OBV29" s="142"/>
      <c r="OBW29" s="142"/>
      <c r="OBX29" s="142"/>
      <c r="OBY29" s="142"/>
      <c r="OBZ29" s="142"/>
      <c r="OCA29" s="142"/>
      <c r="OCB29" s="142"/>
      <c r="OCC29" s="142"/>
      <c r="OCD29" s="142"/>
      <c r="OCE29" s="142"/>
      <c r="OCF29" s="142"/>
      <c r="OCG29" s="142"/>
      <c r="OCH29" s="142"/>
      <c r="OCI29" s="142"/>
      <c r="OCJ29" s="142"/>
      <c r="OCK29" s="142"/>
      <c r="OCL29" s="142"/>
      <c r="OCM29" s="142"/>
      <c r="OCN29" s="142"/>
      <c r="OCO29" s="142"/>
      <c r="OCP29" s="142"/>
      <c r="OCQ29" s="142"/>
      <c r="OCR29" s="142"/>
      <c r="OCS29" s="142"/>
      <c r="OCT29" s="142"/>
      <c r="OCU29" s="142"/>
      <c r="OCV29" s="142"/>
      <c r="OCW29" s="142"/>
      <c r="OCX29" s="142"/>
      <c r="OCY29" s="142"/>
      <c r="OCZ29" s="142"/>
      <c r="ODA29" s="142"/>
      <c r="ODB29" s="142"/>
      <c r="ODC29" s="142"/>
      <c r="ODD29" s="142"/>
      <c r="ODE29" s="142"/>
      <c r="ODF29" s="142"/>
      <c r="ODG29" s="142"/>
      <c r="ODH29" s="142"/>
      <c r="ODI29" s="142"/>
      <c r="ODJ29" s="142"/>
      <c r="ODK29" s="142"/>
      <c r="ODL29" s="142"/>
      <c r="ODM29" s="142"/>
      <c r="ODN29" s="142"/>
      <c r="ODO29" s="142"/>
      <c r="ODP29" s="142"/>
      <c r="ODQ29" s="142"/>
      <c r="ODR29" s="142"/>
      <c r="ODS29" s="142"/>
      <c r="ODT29" s="142"/>
      <c r="ODU29" s="142"/>
      <c r="ODV29" s="142"/>
      <c r="ODW29" s="142"/>
      <c r="ODX29" s="142"/>
      <c r="ODY29" s="142"/>
      <c r="ODZ29" s="142"/>
      <c r="OEA29" s="142"/>
      <c r="OEB29" s="142"/>
      <c r="OEC29" s="142"/>
      <c r="OED29" s="142"/>
      <c r="OEE29" s="142"/>
      <c r="OEF29" s="142"/>
      <c r="OEG29" s="142"/>
      <c r="OEH29" s="142"/>
      <c r="OEI29" s="142"/>
      <c r="OEJ29" s="142"/>
      <c r="OEK29" s="142"/>
      <c r="OEL29" s="142"/>
      <c r="OEM29" s="142"/>
      <c r="OEN29" s="142"/>
      <c r="OEO29" s="142"/>
      <c r="OEP29" s="142"/>
      <c r="OEQ29" s="142"/>
      <c r="OER29" s="142"/>
      <c r="OES29" s="142"/>
      <c r="OET29" s="142"/>
      <c r="OEU29" s="142"/>
      <c r="OEV29" s="142"/>
      <c r="OEW29" s="142"/>
      <c r="OEX29" s="142"/>
      <c r="OEY29" s="142"/>
      <c r="OEZ29" s="142"/>
      <c r="OFA29" s="142"/>
      <c r="OFB29" s="142"/>
      <c r="OFC29" s="142"/>
      <c r="OFD29" s="142"/>
      <c r="OFE29" s="142"/>
      <c r="OFF29" s="142"/>
      <c r="OFG29" s="142"/>
      <c r="OFH29" s="142"/>
      <c r="OFI29" s="142"/>
      <c r="OFJ29" s="142"/>
      <c r="OFK29" s="142"/>
      <c r="OFL29" s="142"/>
      <c r="OFM29" s="142"/>
      <c r="OFN29" s="142"/>
      <c r="OFO29" s="142"/>
      <c r="OFP29" s="142"/>
      <c r="OFQ29" s="142"/>
      <c r="OFR29" s="142"/>
      <c r="OFS29" s="142"/>
      <c r="OFT29" s="142"/>
      <c r="OFU29" s="142"/>
      <c r="OFV29" s="142"/>
      <c r="OFW29" s="142"/>
      <c r="OFX29" s="142"/>
      <c r="OFY29" s="142"/>
      <c r="OFZ29" s="142"/>
      <c r="OGA29" s="142"/>
      <c r="OGB29" s="142"/>
      <c r="OGC29" s="142"/>
      <c r="OGD29" s="142"/>
      <c r="OGE29" s="142"/>
      <c r="OGF29" s="142"/>
      <c r="OGG29" s="142"/>
      <c r="OGH29" s="142"/>
      <c r="OGI29" s="142"/>
      <c r="OGJ29" s="142"/>
      <c r="OGK29" s="142"/>
      <c r="OGL29" s="142"/>
      <c r="OGM29" s="142"/>
      <c r="OGN29" s="142"/>
      <c r="OGO29" s="142"/>
      <c r="OGP29" s="142"/>
      <c r="OGQ29" s="142"/>
      <c r="OGR29" s="142"/>
      <c r="OGS29" s="142"/>
      <c r="OGT29" s="142"/>
      <c r="OGU29" s="142"/>
      <c r="OGV29" s="142"/>
      <c r="OGW29" s="142"/>
      <c r="OGX29" s="142"/>
      <c r="OGY29" s="142"/>
      <c r="OGZ29" s="142"/>
      <c r="OHA29" s="142"/>
      <c r="OHB29" s="142"/>
      <c r="OHC29" s="142"/>
      <c r="OHD29" s="142"/>
      <c r="OHE29" s="142"/>
      <c r="OHF29" s="142"/>
      <c r="OHG29" s="142"/>
      <c r="OHH29" s="142"/>
      <c r="OHI29" s="142"/>
      <c r="OHJ29" s="142"/>
      <c r="OHK29" s="142"/>
      <c r="OHL29" s="142"/>
      <c r="OHM29" s="142"/>
      <c r="OHN29" s="142"/>
      <c r="OHO29" s="142"/>
      <c r="OHP29" s="142"/>
      <c r="OHQ29" s="142"/>
      <c r="OHR29" s="142"/>
      <c r="OHS29" s="142"/>
      <c r="OHT29" s="142"/>
      <c r="OHU29" s="142"/>
      <c r="OHV29" s="142"/>
      <c r="OHW29" s="142"/>
      <c r="OHX29" s="142"/>
      <c r="OHY29" s="142"/>
      <c r="OHZ29" s="142"/>
      <c r="OIA29" s="142"/>
      <c r="OIB29" s="142"/>
      <c r="OIC29" s="142"/>
      <c r="OID29" s="142"/>
      <c r="OIE29" s="142"/>
      <c r="OIF29" s="142"/>
      <c r="OIG29" s="142"/>
      <c r="OIH29" s="142"/>
      <c r="OII29" s="142"/>
      <c r="OIJ29" s="142"/>
      <c r="OIK29" s="142"/>
      <c r="OIL29" s="142"/>
      <c r="OIM29" s="142"/>
      <c r="OIN29" s="142"/>
      <c r="OIO29" s="142"/>
      <c r="OIP29" s="142"/>
      <c r="OIQ29" s="142"/>
      <c r="OIR29" s="142"/>
      <c r="OIS29" s="142"/>
      <c r="OIT29" s="142"/>
      <c r="OIU29" s="142"/>
      <c r="OIV29" s="142"/>
      <c r="OIW29" s="142"/>
      <c r="OIX29" s="142"/>
      <c r="OIY29" s="142"/>
      <c r="OIZ29" s="142"/>
      <c r="OJA29" s="142"/>
      <c r="OJB29" s="142"/>
      <c r="OJC29" s="142"/>
      <c r="OJD29" s="142"/>
      <c r="OJE29" s="142"/>
      <c r="OJF29" s="142"/>
      <c r="OJG29" s="142"/>
      <c r="OJH29" s="142"/>
      <c r="OJI29" s="142"/>
      <c r="OJJ29" s="142"/>
      <c r="OJK29" s="142"/>
      <c r="OJL29" s="142"/>
      <c r="OJM29" s="142"/>
      <c r="OJN29" s="142"/>
      <c r="OJO29" s="142"/>
      <c r="OJP29" s="142"/>
      <c r="OJQ29" s="142"/>
      <c r="OJR29" s="142"/>
      <c r="OJS29" s="142"/>
      <c r="OJT29" s="142"/>
      <c r="OJU29" s="142"/>
      <c r="OJV29" s="142"/>
      <c r="OJW29" s="142"/>
      <c r="OJX29" s="142"/>
      <c r="OJY29" s="142"/>
      <c r="OJZ29" s="142"/>
      <c r="OKA29" s="142"/>
      <c r="OKB29" s="142"/>
      <c r="OKC29" s="142"/>
      <c r="OKD29" s="142"/>
      <c r="OKE29" s="142"/>
      <c r="OKF29" s="142"/>
      <c r="OKG29" s="142"/>
      <c r="OKH29" s="142"/>
      <c r="OKI29" s="142"/>
      <c r="OKJ29" s="142"/>
      <c r="OKK29" s="142"/>
      <c r="OKL29" s="142"/>
      <c r="OKM29" s="142"/>
      <c r="OKN29" s="142"/>
      <c r="OKO29" s="142"/>
      <c r="OKP29" s="142"/>
      <c r="OKQ29" s="142"/>
      <c r="OKR29" s="142"/>
      <c r="OKS29" s="142"/>
      <c r="OKT29" s="142"/>
      <c r="OKU29" s="142"/>
      <c r="OKV29" s="142"/>
      <c r="OKW29" s="142"/>
      <c r="OKX29" s="142"/>
      <c r="OKY29" s="142"/>
      <c r="OKZ29" s="142"/>
      <c r="OLA29" s="142"/>
      <c r="OLB29" s="142"/>
      <c r="OLC29" s="142"/>
      <c r="OLD29" s="142"/>
      <c r="OLE29" s="142"/>
      <c r="OLF29" s="142"/>
      <c r="OLG29" s="142"/>
      <c r="OLH29" s="142"/>
      <c r="OLI29" s="142"/>
      <c r="OLJ29" s="142"/>
      <c r="OLK29" s="142"/>
      <c r="OLL29" s="142"/>
      <c r="OLM29" s="142"/>
      <c r="OLN29" s="142"/>
      <c r="OLO29" s="142"/>
      <c r="OLP29" s="142"/>
      <c r="OLQ29" s="142"/>
      <c r="OLR29" s="142"/>
      <c r="OLS29" s="142"/>
      <c r="OLT29" s="142"/>
      <c r="OLU29" s="142"/>
      <c r="OLV29" s="142"/>
      <c r="OLW29" s="142"/>
      <c r="OLX29" s="142"/>
      <c r="OLY29" s="142"/>
      <c r="OLZ29" s="142"/>
      <c r="OMA29" s="142"/>
      <c r="OMB29" s="142"/>
      <c r="OMC29" s="142"/>
      <c r="OMD29" s="142"/>
      <c r="OME29" s="142"/>
      <c r="OMF29" s="142"/>
      <c r="OMG29" s="142"/>
      <c r="OMH29" s="142"/>
      <c r="OMI29" s="142"/>
      <c r="OMJ29" s="142"/>
      <c r="OMK29" s="142"/>
      <c r="OML29" s="142"/>
      <c r="OMM29" s="142"/>
      <c r="OMN29" s="142"/>
      <c r="OMO29" s="142"/>
      <c r="OMP29" s="142"/>
      <c r="OMQ29" s="142"/>
      <c r="OMR29" s="142"/>
      <c r="OMS29" s="142"/>
      <c r="OMT29" s="142"/>
      <c r="OMU29" s="142"/>
      <c r="OMV29" s="142"/>
      <c r="OMW29" s="142"/>
      <c r="OMX29" s="142"/>
      <c r="OMY29" s="142"/>
      <c r="OMZ29" s="142"/>
      <c r="ONA29" s="142"/>
      <c r="ONB29" s="142"/>
      <c r="ONC29" s="142"/>
      <c r="OND29" s="142"/>
      <c r="ONE29" s="142"/>
      <c r="ONF29" s="142"/>
      <c r="ONG29" s="142"/>
      <c r="ONH29" s="142"/>
      <c r="ONI29" s="142"/>
      <c r="ONJ29" s="142"/>
      <c r="ONK29" s="142"/>
      <c r="ONL29" s="142"/>
      <c r="ONM29" s="142"/>
      <c r="ONN29" s="142"/>
      <c r="ONO29" s="142"/>
      <c r="ONP29" s="142"/>
      <c r="ONQ29" s="142"/>
      <c r="ONR29" s="142"/>
      <c r="ONS29" s="142"/>
      <c r="ONT29" s="142"/>
      <c r="ONU29" s="142"/>
      <c r="ONV29" s="142"/>
      <c r="ONW29" s="142"/>
      <c r="ONX29" s="142"/>
      <c r="ONY29" s="142"/>
      <c r="ONZ29" s="142"/>
      <c r="OOA29" s="142"/>
      <c r="OOB29" s="142"/>
      <c r="OOC29" s="142"/>
      <c r="OOD29" s="142"/>
      <c r="OOE29" s="142"/>
      <c r="OOF29" s="142"/>
      <c r="OOG29" s="142"/>
      <c r="OOH29" s="142"/>
      <c r="OOI29" s="142"/>
      <c r="OOJ29" s="142"/>
      <c r="OOK29" s="142"/>
      <c r="OOL29" s="142"/>
      <c r="OOM29" s="142"/>
      <c r="OON29" s="142"/>
      <c r="OOO29" s="142"/>
      <c r="OOP29" s="142"/>
      <c r="OOQ29" s="142"/>
      <c r="OOR29" s="142"/>
      <c r="OOS29" s="142"/>
      <c r="OOT29" s="142"/>
      <c r="OOU29" s="142"/>
      <c r="OOV29" s="142"/>
      <c r="OOW29" s="142"/>
      <c r="OOX29" s="142"/>
      <c r="OOY29" s="142"/>
      <c r="OOZ29" s="142"/>
      <c r="OPA29" s="142"/>
      <c r="OPB29" s="142"/>
      <c r="OPC29" s="142"/>
      <c r="OPD29" s="142"/>
      <c r="OPE29" s="142"/>
      <c r="OPF29" s="142"/>
      <c r="OPG29" s="142"/>
      <c r="OPH29" s="142"/>
      <c r="OPI29" s="142"/>
      <c r="OPJ29" s="142"/>
      <c r="OPK29" s="142"/>
      <c r="OPL29" s="142"/>
      <c r="OPM29" s="142"/>
      <c r="OPN29" s="142"/>
      <c r="OPO29" s="142"/>
      <c r="OPP29" s="142"/>
      <c r="OPQ29" s="142"/>
      <c r="OPR29" s="142"/>
      <c r="OPS29" s="142"/>
      <c r="OPT29" s="142"/>
      <c r="OPU29" s="142"/>
      <c r="OPV29" s="142"/>
      <c r="OPW29" s="142"/>
      <c r="OPX29" s="142"/>
      <c r="OPY29" s="142"/>
      <c r="OPZ29" s="142"/>
      <c r="OQA29" s="142"/>
      <c r="OQB29" s="142"/>
      <c r="OQC29" s="142"/>
      <c r="OQD29" s="142"/>
      <c r="OQE29" s="142"/>
      <c r="OQF29" s="142"/>
      <c r="OQG29" s="142"/>
      <c r="OQH29" s="142"/>
      <c r="OQI29" s="142"/>
      <c r="OQJ29" s="142"/>
      <c r="OQK29" s="142"/>
      <c r="OQL29" s="142"/>
      <c r="OQM29" s="142"/>
      <c r="OQN29" s="142"/>
      <c r="OQO29" s="142"/>
      <c r="OQP29" s="142"/>
      <c r="OQQ29" s="142"/>
      <c r="OQR29" s="142"/>
      <c r="OQS29" s="142"/>
      <c r="OQT29" s="142"/>
      <c r="OQU29" s="142"/>
      <c r="OQV29" s="142"/>
      <c r="OQW29" s="142"/>
      <c r="OQX29" s="142"/>
      <c r="OQY29" s="142"/>
      <c r="OQZ29" s="142"/>
      <c r="ORA29" s="142"/>
      <c r="ORB29" s="142"/>
      <c r="ORC29" s="142"/>
      <c r="ORD29" s="142"/>
      <c r="ORE29" s="142"/>
      <c r="ORF29" s="142"/>
      <c r="ORG29" s="142"/>
      <c r="ORH29" s="142"/>
      <c r="ORI29" s="142"/>
      <c r="ORJ29" s="142"/>
      <c r="ORK29" s="142"/>
      <c r="ORL29" s="142"/>
      <c r="ORM29" s="142"/>
      <c r="ORN29" s="142"/>
      <c r="ORO29" s="142"/>
      <c r="ORP29" s="142"/>
      <c r="ORQ29" s="142"/>
      <c r="ORR29" s="142"/>
      <c r="ORS29" s="142"/>
      <c r="ORT29" s="142"/>
      <c r="ORU29" s="142"/>
      <c r="ORV29" s="142"/>
      <c r="ORW29" s="142"/>
      <c r="ORX29" s="142"/>
      <c r="ORY29" s="142"/>
      <c r="ORZ29" s="142"/>
      <c r="OSA29" s="142"/>
      <c r="OSB29" s="142"/>
      <c r="OSC29" s="142"/>
      <c r="OSD29" s="142"/>
      <c r="OSE29" s="142"/>
      <c r="OSF29" s="142"/>
      <c r="OSG29" s="142"/>
      <c r="OSH29" s="142"/>
      <c r="OSI29" s="142"/>
      <c r="OSJ29" s="142"/>
      <c r="OSK29" s="142"/>
      <c r="OSL29" s="142"/>
      <c r="OSM29" s="142"/>
      <c r="OSN29" s="142"/>
      <c r="OSO29" s="142"/>
      <c r="OSP29" s="142"/>
      <c r="OSQ29" s="142"/>
      <c r="OSR29" s="142"/>
      <c r="OSS29" s="142"/>
      <c r="OST29" s="142"/>
      <c r="OSU29" s="142"/>
      <c r="OSV29" s="142"/>
      <c r="OSW29" s="142"/>
      <c r="OSX29" s="142"/>
      <c r="OSY29" s="142"/>
      <c r="OSZ29" s="142"/>
      <c r="OTA29" s="142"/>
      <c r="OTB29" s="142"/>
      <c r="OTC29" s="142"/>
      <c r="OTD29" s="142"/>
      <c r="OTE29" s="142"/>
      <c r="OTF29" s="142"/>
      <c r="OTG29" s="142"/>
      <c r="OTH29" s="142"/>
      <c r="OTI29" s="142"/>
      <c r="OTJ29" s="142"/>
      <c r="OTK29" s="142"/>
      <c r="OTL29" s="142"/>
      <c r="OTM29" s="142"/>
      <c r="OTN29" s="142"/>
      <c r="OTO29" s="142"/>
      <c r="OTP29" s="142"/>
      <c r="OTQ29" s="142"/>
      <c r="OTR29" s="142"/>
      <c r="OTS29" s="142"/>
      <c r="OTT29" s="142"/>
      <c r="OTU29" s="142"/>
      <c r="OTV29" s="142"/>
      <c r="OTW29" s="142"/>
      <c r="OTX29" s="142"/>
      <c r="OTY29" s="142"/>
      <c r="OTZ29" s="142"/>
      <c r="OUA29" s="142"/>
      <c r="OUB29" s="142"/>
      <c r="OUC29" s="142"/>
      <c r="OUD29" s="142"/>
      <c r="OUE29" s="142"/>
      <c r="OUF29" s="142"/>
      <c r="OUG29" s="142"/>
      <c r="OUH29" s="142"/>
      <c r="OUI29" s="142"/>
      <c r="OUJ29" s="142"/>
      <c r="OUK29" s="142"/>
      <c r="OUL29" s="142"/>
      <c r="OUM29" s="142"/>
      <c r="OUN29" s="142"/>
      <c r="OUO29" s="142"/>
      <c r="OUP29" s="142"/>
      <c r="OUQ29" s="142"/>
      <c r="OUR29" s="142"/>
      <c r="OUS29" s="142"/>
      <c r="OUT29" s="142"/>
      <c r="OUU29" s="142"/>
      <c r="OUV29" s="142"/>
      <c r="OUW29" s="142"/>
      <c r="OUX29" s="142"/>
      <c r="OUY29" s="142"/>
      <c r="OUZ29" s="142"/>
      <c r="OVA29" s="142"/>
      <c r="OVB29" s="142"/>
      <c r="OVC29" s="142"/>
      <c r="OVD29" s="142"/>
      <c r="OVE29" s="142"/>
      <c r="OVF29" s="142"/>
      <c r="OVG29" s="142"/>
      <c r="OVH29" s="142"/>
      <c r="OVI29" s="142"/>
      <c r="OVJ29" s="142"/>
      <c r="OVK29" s="142"/>
      <c r="OVL29" s="142"/>
      <c r="OVM29" s="142"/>
      <c r="OVN29" s="142"/>
      <c r="OVO29" s="142"/>
      <c r="OVP29" s="142"/>
      <c r="OVQ29" s="142"/>
      <c r="OVR29" s="142"/>
      <c r="OVS29" s="142"/>
      <c r="OVT29" s="142"/>
      <c r="OVU29" s="142"/>
      <c r="OVV29" s="142"/>
      <c r="OVW29" s="142"/>
      <c r="OVX29" s="142"/>
      <c r="OVY29" s="142"/>
      <c r="OVZ29" s="142"/>
      <c r="OWA29" s="142"/>
      <c r="OWB29" s="142"/>
      <c r="OWC29" s="142"/>
      <c r="OWD29" s="142"/>
      <c r="OWE29" s="142"/>
      <c r="OWF29" s="142"/>
      <c r="OWG29" s="142"/>
      <c r="OWH29" s="142"/>
      <c r="OWI29" s="142"/>
      <c r="OWJ29" s="142"/>
      <c r="OWK29" s="142"/>
      <c r="OWL29" s="142"/>
      <c r="OWM29" s="142"/>
      <c r="OWN29" s="142"/>
      <c r="OWO29" s="142"/>
      <c r="OWP29" s="142"/>
      <c r="OWQ29" s="142"/>
      <c r="OWR29" s="142"/>
      <c r="OWS29" s="142"/>
      <c r="OWT29" s="142"/>
      <c r="OWU29" s="142"/>
      <c r="OWV29" s="142"/>
      <c r="OWW29" s="142"/>
      <c r="OWX29" s="142"/>
      <c r="OWY29" s="142"/>
      <c r="OWZ29" s="142"/>
      <c r="OXA29" s="142"/>
      <c r="OXB29" s="142"/>
      <c r="OXC29" s="142"/>
      <c r="OXD29" s="142"/>
      <c r="OXE29" s="142"/>
      <c r="OXF29" s="142"/>
      <c r="OXG29" s="142"/>
      <c r="OXH29" s="142"/>
      <c r="OXI29" s="142"/>
      <c r="OXJ29" s="142"/>
      <c r="OXK29" s="142"/>
      <c r="OXL29" s="142"/>
      <c r="OXM29" s="142"/>
      <c r="OXN29" s="142"/>
      <c r="OXO29" s="142"/>
      <c r="OXP29" s="142"/>
      <c r="OXQ29" s="142"/>
      <c r="OXR29" s="142"/>
      <c r="OXS29" s="142"/>
      <c r="OXT29" s="142"/>
      <c r="OXU29" s="142"/>
      <c r="OXV29" s="142"/>
      <c r="OXW29" s="142"/>
      <c r="OXX29" s="142"/>
      <c r="OXY29" s="142"/>
      <c r="OXZ29" s="142"/>
      <c r="OYA29" s="142"/>
      <c r="OYB29" s="142"/>
      <c r="OYC29" s="142"/>
      <c r="OYD29" s="142"/>
      <c r="OYE29" s="142"/>
      <c r="OYF29" s="142"/>
      <c r="OYG29" s="142"/>
      <c r="OYH29" s="142"/>
      <c r="OYI29" s="142"/>
      <c r="OYJ29" s="142"/>
      <c r="OYK29" s="142"/>
      <c r="OYL29" s="142"/>
      <c r="OYM29" s="142"/>
      <c r="OYN29" s="142"/>
      <c r="OYO29" s="142"/>
      <c r="OYP29" s="142"/>
      <c r="OYQ29" s="142"/>
      <c r="OYR29" s="142"/>
      <c r="OYS29" s="142"/>
      <c r="OYT29" s="142"/>
      <c r="OYU29" s="142"/>
      <c r="OYV29" s="142"/>
      <c r="OYW29" s="142"/>
      <c r="OYX29" s="142"/>
      <c r="OYY29" s="142"/>
      <c r="OYZ29" s="142"/>
      <c r="OZA29" s="142"/>
      <c r="OZB29" s="142"/>
      <c r="OZC29" s="142"/>
      <c r="OZD29" s="142"/>
      <c r="OZE29" s="142"/>
      <c r="OZF29" s="142"/>
      <c r="OZG29" s="142"/>
      <c r="OZH29" s="142"/>
      <c r="OZI29" s="142"/>
      <c r="OZJ29" s="142"/>
      <c r="OZK29" s="142"/>
      <c r="OZL29" s="142"/>
      <c r="OZM29" s="142"/>
      <c r="OZN29" s="142"/>
      <c r="OZO29" s="142"/>
      <c r="OZP29" s="142"/>
      <c r="OZQ29" s="142"/>
      <c r="OZR29" s="142"/>
      <c r="OZS29" s="142"/>
      <c r="OZT29" s="142"/>
      <c r="OZU29" s="142"/>
      <c r="OZV29" s="142"/>
      <c r="OZW29" s="142"/>
      <c r="OZX29" s="142"/>
      <c r="OZY29" s="142"/>
      <c r="OZZ29" s="142"/>
      <c r="PAA29" s="142"/>
      <c r="PAB29" s="142"/>
      <c r="PAC29" s="142"/>
      <c r="PAD29" s="142"/>
      <c r="PAE29" s="142"/>
      <c r="PAF29" s="142"/>
      <c r="PAG29" s="142"/>
      <c r="PAH29" s="142"/>
      <c r="PAI29" s="142"/>
      <c r="PAJ29" s="142"/>
      <c r="PAK29" s="142"/>
      <c r="PAL29" s="142"/>
      <c r="PAM29" s="142"/>
      <c r="PAN29" s="142"/>
      <c r="PAO29" s="142"/>
      <c r="PAP29" s="142"/>
      <c r="PAQ29" s="142"/>
      <c r="PAR29" s="142"/>
      <c r="PAS29" s="142"/>
      <c r="PAT29" s="142"/>
      <c r="PAU29" s="142"/>
      <c r="PAV29" s="142"/>
      <c r="PAW29" s="142"/>
      <c r="PAX29" s="142"/>
      <c r="PAY29" s="142"/>
      <c r="PAZ29" s="142"/>
      <c r="PBA29" s="142"/>
      <c r="PBB29" s="142"/>
      <c r="PBC29" s="142"/>
      <c r="PBD29" s="142"/>
      <c r="PBE29" s="142"/>
      <c r="PBF29" s="142"/>
      <c r="PBG29" s="142"/>
      <c r="PBH29" s="142"/>
      <c r="PBI29" s="142"/>
      <c r="PBJ29" s="142"/>
      <c r="PBK29" s="142"/>
      <c r="PBL29" s="142"/>
      <c r="PBM29" s="142"/>
      <c r="PBN29" s="142"/>
      <c r="PBO29" s="142"/>
      <c r="PBP29" s="142"/>
      <c r="PBQ29" s="142"/>
      <c r="PBR29" s="142"/>
      <c r="PBS29" s="142"/>
      <c r="PBT29" s="142"/>
      <c r="PBU29" s="142"/>
      <c r="PBV29" s="142"/>
      <c r="PBW29" s="142"/>
      <c r="PBX29" s="142"/>
      <c r="PBY29" s="142"/>
      <c r="PBZ29" s="142"/>
      <c r="PCA29" s="142"/>
      <c r="PCB29" s="142"/>
      <c r="PCC29" s="142"/>
      <c r="PCD29" s="142"/>
      <c r="PCE29" s="142"/>
      <c r="PCF29" s="142"/>
      <c r="PCG29" s="142"/>
      <c r="PCH29" s="142"/>
      <c r="PCI29" s="142"/>
      <c r="PCJ29" s="142"/>
      <c r="PCK29" s="142"/>
      <c r="PCL29" s="142"/>
      <c r="PCM29" s="142"/>
      <c r="PCN29" s="142"/>
      <c r="PCO29" s="142"/>
      <c r="PCP29" s="142"/>
      <c r="PCQ29" s="142"/>
      <c r="PCR29" s="142"/>
      <c r="PCS29" s="142"/>
      <c r="PCT29" s="142"/>
      <c r="PCU29" s="142"/>
      <c r="PCV29" s="142"/>
      <c r="PCW29" s="142"/>
      <c r="PCX29" s="142"/>
      <c r="PCY29" s="142"/>
      <c r="PCZ29" s="142"/>
      <c r="PDA29" s="142"/>
      <c r="PDB29" s="142"/>
      <c r="PDC29" s="142"/>
      <c r="PDD29" s="142"/>
      <c r="PDE29" s="142"/>
      <c r="PDF29" s="142"/>
      <c r="PDG29" s="142"/>
      <c r="PDH29" s="142"/>
      <c r="PDI29" s="142"/>
      <c r="PDJ29" s="142"/>
      <c r="PDK29" s="142"/>
      <c r="PDL29" s="142"/>
      <c r="PDM29" s="142"/>
      <c r="PDN29" s="142"/>
      <c r="PDO29" s="142"/>
      <c r="PDP29" s="142"/>
      <c r="PDQ29" s="142"/>
      <c r="PDR29" s="142"/>
      <c r="PDS29" s="142"/>
      <c r="PDT29" s="142"/>
      <c r="PDU29" s="142"/>
      <c r="PDV29" s="142"/>
      <c r="PDW29" s="142"/>
      <c r="PDX29" s="142"/>
      <c r="PDY29" s="142"/>
      <c r="PDZ29" s="142"/>
      <c r="PEA29" s="142"/>
      <c r="PEB29" s="142"/>
      <c r="PEC29" s="142"/>
      <c r="PED29" s="142"/>
      <c r="PEE29" s="142"/>
      <c r="PEF29" s="142"/>
      <c r="PEG29" s="142"/>
      <c r="PEH29" s="142"/>
      <c r="PEI29" s="142"/>
      <c r="PEJ29" s="142"/>
      <c r="PEK29" s="142"/>
      <c r="PEL29" s="142"/>
      <c r="PEM29" s="142"/>
      <c r="PEN29" s="142"/>
      <c r="PEO29" s="142"/>
      <c r="PEP29" s="142"/>
      <c r="PEQ29" s="142"/>
      <c r="PER29" s="142"/>
      <c r="PES29" s="142"/>
      <c r="PET29" s="142"/>
      <c r="PEU29" s="142"/>
      <c r="PEV29" s="142"/>
      <c r="PEW29" s="142"/>
      <c r="PEX29" s="142"/>
      <c r="PEY29" s="142"/>
      <c r="PEZ29" s="142"/>
      <c r="PFA29" s="142"/>
      <c r="PFB29" s="142"/>
      <c r="PFC29" s="142"/>
      <c r="PFD29" s="142"/>
      <c r="PFE29" s="142"/>
      <c r="PFF29" s="142"/>
      <c r="PFG29" s="142"/>
      <c r="PFH29" s="142"/>
      <c r="PFI29" s="142"/>
      <c r="PFJ29" s="142"/>
      <c r="PFK29" s="142"/>
      <c r="PFL29" s="142"/>
      <c r="PFM29" s="142"/>
      <c r="PFN29" s="142"/>
      <c r="PFO29" s="142"/>
      <c r="PFP29" s="142"/>
      <c r="PFQ29" s="142"/>
      <c r="PFR29" s="142"/>
      <c r="PFS29" s="142"/>
      <c r="PFT29" s="142"/>
      <c r="PFU29" s="142"/>
      <c r="PFV29" s="142"/>
      <c r="PFW29" s="142"/>
      <c r="PFX29" s="142"/>
      <c r="PFY29" s="142"/>
      <c r="PFZ29" s="142"/>
      <c r="PGA29" s="142"/>
      <c r="PGB29" s="142"/>
      <c r="PGC29" s="142"/>
      <c r="PGD29" s="142"/>
      <c r="PGE29" s="142"/>
      <c r="PGF29" s="142"/>
      <c r="PGG29" s="142"/>
      <c r="PGH29" s="142"/>
      <c r="PGI29" s="142"/>
      <c r="PGJ29" s="142"/>
      <c r="PGK29" s="142"/>
      <c r="PGL29" s="142"/>
      <c r="PGM29" s="142"/>
      <c r="PGN29" s="142"/>
      <c r="PGO29" s="142"/>
      <c r="PGP29" s="142"/>
      <c r="PGQ29" s="142"/>
      <c r="PGR29" s="142"/>
      <c r="PGS29" s="142"/>
      <c r="PGT29" s="142"/>
      <c r="PGU29" s="142"/>
      <c r="PGV29" s="142"/>
      <c r="PGW29" s="142"/>
      <c r="PGX29" s="142"/>
      <c r="PGY29" s="142"/>
      <c r="PGZ29" s="142"/>
      <c r="PHA29" s="142"/>
      <c r="PHB29" s="142"/>
      <c r="PHC29" s="142"/>
      <c r="PHD29" s="142"/>
      <c r="PHE29" s="142"/>
      <c r="PHF29" s="142"/>
      <c r="PHG29" s="142"/>
      <c r="PHH29" s="142"/>
      <c r="PHI29" s="142"/>
      <c r="PHJ29" s="142"/>
      <c r="PHK29" s="142"/>
      <c r="PHL29" s="142"/>
      <c r="PHM29" s="142"/>
      <c r="PHN29" s="142"/>
      <c r="PHO29" s="142"/>
      <c r="PHP29" s="142"/>
      <c r="PHQ29" s="142"/>
      <c r="PHR29" s="142"/>
      <c r="PHS29" s="142"/>
      <c r="PHT29" s="142"/>
      <c r="PHU29" s="142"/>
      <c r="PHV29" s="142"/>
      <c r="PHW29" s="142"/>
      <c r="PHX29" s="142"/>
      <c r="PHY29" s="142"/>
      <c r="PHZ29" s="142"/>
      <c r="PIA29" s="142"/>
      <c r="PIB29" s="142"/>
      <c r="PIC29" s="142"/>
      <c r="PID29" s="142"/>
      <c r="PIE29" s="142"/>
      <c r="PIF29" s="142"/>
      <c r="PIG29" s="142"/>
      <c r="PIH29" s="142"/>
      <c r="PII29" s="142"/>
      <c r="PIJ29" s="142"/>
      <c r="PIK29" s="142"/>
      <c r="PIL29" s="142"/>
      <c r="PIM29" s="142"/>
      <c r="PIN29" s="142"/>
      <c r="PIO29" s="142"/>
      <c r="PIP29" s="142"/>
      <c r="PIQ29" s="142"/>
      <c r="PIR29" s="142"/>
      <c r="PIS29" s="142"/>
      <c r="PIT29" s="142"/>
      <c r="PIU29" s="142"/>
      <c r="PIV29" s="142"/>
      <c r="PIW29" s="142"/>
      <c r="PIX29" s="142"/>
      <c r="PIY29" s="142"/>
      <c r="PIZ29" s="142"/>
      <c r="PJA29" s="142"/>
      <c r="PJB29" s="142"/>
      <c r="PJC29" s="142"/>
      <c r="PJD29" s="142"/>
      <c r="PJE29" s="142"/>
      <c r="PJF29" s="142"/>
      <c r="PJG29" s="142"/>
      <c r="PJH29" s="142"/>
      <c r="PJI29" s="142"/>
      <c r="PJJ29" s="142"/>
      <c r="PJK29" s="142"/>
      <c r="PJL29" s="142"/>
      <c r="PJM29" s="142"/>
      <c r="PJN29" s="142"/>
      <c r="PJO29" s="142"/>
      <c r="PJP29" s="142"/>
      <c r="PJQ29" s="142"/>
      <c r="PJR29" s="142"/>
      <c r="PJS29" s="142"/>
      <c r="PJT29" s="142"/>
      <c r="PJU29" s="142"/>
      <c r="PJV29" s="142"/>
      <c r="PJW29" s="142"/>
      <c r="PJX29" s="142"/>
      <c r="PJY29" s="142"/>
      <c r="PJZ29" s="142"/>
      <c r="PKA29" s="142"/>
      <c r="PKB29" s="142"/>
      <c r="PKC29" s="142"/>
      <c r="PKD29" s="142"/>
      <c r="PKE29" s="142"/>
      <c r="PKF29" s="142"/>
      <c r="PKG29" s="142"/>
      <c r="PKH29" s="142"/>
      <c r="PKI29" s="142"/>
      <c r="PKJ29" s="142"/>
      <c r="PKK29" s="142"/>
      <c r="PKL29" s="142"/>
      <c r="PKM29" s="142"/>
      <c r="PKN29" s="142"/>
      <c r="PKO29" s="142"/>
      <c r="PKP29" s="142"/>
      <c r="PKQ29" s="142"/>
      <c r="PKR29" s="142"/>
      <c r="PKS29" s="142"/>
      <c r="PKT29" s="142"/>
      <c r="PKU29" s="142"/>
      <c r="PKV29" s="142"/>
      <c r="PKW29" s="142"/>
      <c r="PKX29" s="142"/>
      <c r="PKY29" s="142"/>
      <c r="PKZ29" s="142"/>
      <c r="PLA29" s="142"/>
      <c r="PLB29" s="142"/>
      <c r="PLC29" s="142"/>
      <c r="PLD29" s="142"/>
      <c r="PLE29" s="142"/>
      <c r="PLF29" s="142"/>
      <c r="PLG29" s="142"/>
      <c r="PLH29" s="142"/>
      <c r="PLI29" s="142"/>
      <c r="PLJ29" s="142"/>
      <c r="PLK29" s="142"/>
      <c r="PLL29" s="142"/>
      <c r="PLM29" s="142"/>
      <c r="PLN29" s="142"/>
      <c r="PLO29" s="142"/>
      <c r="PLP29" s="142"/>
      <c r="PLQ29" s="142"/>
      <c r="PLR29" s="142"/>
      <c r="PLS29" s="142"/>
      <c r="PLT29" s="142"/>
      <c r="PLU29" s="142"/>
      <c r="PLV29" s="142"/>
      <c r="PLW29" s="142"/>
      <c r="PLX29" s="142"/>
      <c r="PLY29" s="142"/>
      <c r="PLZ29" s="142"/>
      <c r="PMA29" s="142"/>
      <c r="PMB29" s="142"/>
      <c r="PMC29" s="142"/>
      <c r="PMD29" s="142"/>
      <c r="PME29" s="142"/>
      <c r="PMF29" s="142"/>
      <c r="PMG29" s="142"/>
      <c r="PMH29" s="142"/>
      <c r="PMI29" s="142"/>
      <c r="PMJ29" s="142"/>
      <c r="PMK29" s="142"/>
      <c r="PML29" s="142"/>
      <c r="PMM29" s="142"/>
      <c r="PMN29" s="142"/>
      <c r="PMO29" s="142"/>
      <c r="PMP29" s="142"/>
      <c r="PMQ29" s="142"/>
      <c r="PMR29" s="142"/>
      <c r="PMS29" s="142"/>
      <c r="PMT29" s="142"/>
      <c r="PMU29" s="142"/>
      <c r="PMV29" s="142"/>
      <c r="PMW29" s="142"/>
      <c r="PMX29" s="142"/>
      <c r="PMY29" s="142"/>
      <c r="PMZ29" s="142"/>
      <c r="PNA29" s="142"/>
      <c r="PNB29" s="142"/>
      <c r="PNC29" s="142"/>
      <c r="PND29" s="142"/>
      <c r="PNE29" s="142"/>
      <c r="PNF29" s="142"/>
      <c r="PNG29" s="142"/>
      <c r="PNH29" s="142"/>
      <c r="PNI29" s="142"/>
      <c r="PNJ29" s="142"/>
      <c r="PNK29" s="142"/>
      <c r="PNL29" s="142"/>
      <c r="PNM29" s="142"/>
      <c r="PNN29" s="142"/>
      <c r="PNO29" s="142"/>
      <c r="PNP29" s="142"/>
      <c r="PNQ29" s="142"/>
      <c r="PNR29" s="142"/>
      <c r="PNS29" s="142"/>
      <c r="PNT29" s="142"/>
      <c r="PNU29" s="142"/>
      <c r="PNV29" s="142"/>
      <c r="PNW29" s="142"/>
      <c r="PNX29" s="142"/>
      <c r="PNY29" s="142"/>
      <c r="PNZ29" s="142"/>
      <c r="POA29" s="142"/>
      <c r="POB29" s="142"/>
      <c r="POC29" s="142"/>
      <c r="POD29" s="142"/>
      <c r="POE29" s="142"/>
      <c r="POF29" s="142"/>
      <c r="POG29" s="142"/>
      <c r="POH29" s="142"/>
      <c r="POI29" s="142"/>
      <c r="POJ29" s="142"/>
      <c r="POK29" s="142"/>
      <c r="POL29" s="142"/>
      <c r="POM29" s="142"/>
      <c r="PON29" s="142"/>
      <c r="POO29" s="142"/>
      <c r="POP29" s="142"/>
      <c r="POQ29" s="142"/>
      <c r="POR29" s="142"/>
      <c r="POS29" s="142"/>
      <c r="POT29" s="142"/>
      <c r="POU29" s="142"/>
      <c r="POV29" s="142"/>
      <c r="POW29" s="142"/>
      <c r="POX29" s="142"/>
      <c r="POY29" s="142"/>
      <c r="POZ29" s="142"/>
      <c r="PPA29" s="142"/>
      <c r="PPB29" s="142"/>
      <c r="PPC29" s="142"/>
      <c r="PPD29" s="142"/>
      <c r="PPE29" s="142"/>
      <c r="PPF29" s="142"/>
      <c r="PPG29" s="142"/>
      <c r="PPH29" s="142"/>
      <c r="PPI29" s="142"/>
      <c r="PPJ29" s="142"/>
      <c r="PPK29" s="142"/>
      <c r="PPL29" s="142"/>
      <c r="PPM29" s="142"/>
      <c r="PPN29" s="142"/>
      <c r="PPO29" s="142"/>
      <c r="PPP29" s="142"/>
      <c r="PPQ29" s="142"/>
      <c r="PPR29" s="142"/>
      <c r="PPS29" s="142"/>
      <c r="PPT29" s="142"/>
      <c r="PPU29" s="142"/>
      <c r="PPV29" s="142"/>
      <c r="PPW29" s="142"/>
      <c r="PPX29" s="142"/>
      <c r="PPY29" s="142"/>
      <c r="PPZ29" s="142"/>
      <c r="PQA29" s="142"/>
      <c r="PQB29" s="142"/>
      <c r="PQC29" s="142"/>
      <c r="PQD29" s="142"/>
      <c r="PQE29" s="142"/>
      <c r="PQF29" s="142"/>
      <c r="PQG29" s="142"/>
      <c r="PQH29" s="142"/>
      <c r="PQI29" s="142"/>
      <c r="PQJ29" s="142"/>
      <c r="PQK29" s="142"/>
      <c r="PQL29" s="142"/>
      <c r="PQM29" s="142"/>
      <c r="PQN29" s="142"/>
      <c r="PQO29" s="142"/>
      <c r="PQP29" s="142"/>
      <c r="PQQ29" s="142"/>
      <c r="PQR29" s="142"/>
      <c r="PQS29" s="142"/>
      <c r="PQT29" s="142"/>
      <c r="PQU29" s="142"/>
      <c r="PQV29" s="142"/>
      <c r="PQW29" s="142"/>
      <c r="PQX29" s="142"/>
      <c r="PQY29" s="142"/>
      <c r="PQZ29" s="142"/>
      <c r="PRA29" s="142"/>
      <c r="PRB29" s="142"/>
      <c r="PRC29" s="142"/>
      <c r="PRD29" s="142"/>
      <c r="PRE29" s="142"/>
      <c r="PRF29" s="142"/>
      <c r="PRG29" s="142"/>
      <c r="PRH29" s="142"/>
      <c r="PRI29" s="142"/>
      <c r="PRJ29" s="142"/>
      <c r="PRK29" s="142"/>
      <c r="PRL29" s="142"/>
      <c r="PRM29" s="142"/>
      <c r="PRN29" s="142"/>
      <c r="PRO29" s="142"/>
      <c r="PRP29" s="142"/>
      <c r="PRQ29" s="142"/>
      <c r="PRR29" s="142"/>
      <c r="PRS29" s="142"/>
      <c r="PRT29" s="142"/>
      <c r="PRU29" s="142"/>
      <c r="PRV29" s="142"/>
      <c r="PRW29" s="142"/>
      <c r="PRX29" s="142"/>
      <c r="PRY29" s="142"/>
      <c r="PRZ29" s="142"/>
      <c r="PSA29" s="142"/>
      <c r="PSB29" s="142"/>
      <c r="PSC29" s="142"/>
      <c r="PSD29" s="142"/>
      <c r="PSE29" s="142"/>
      <c r="PSF29" s="142"/>
      <c r="PSG29" s="142"/>
      <c r="PSH29" s="142"/>
      <c r="PSI29" s="142"/>
      <c r="PSJ29" s="142"/>
      <c r="PSK29" s="142"/>
      <c r="PSL29" s="142"/>
      <c r="PSM29" s="142"/>
      <c r="PSN29" s="142"/>
      <c r="PSO29" s="142"/>
      <c r="PSP29" s="142"/>
      <c r="PSQ29" s="142"/>
      <c r="PSR29" s="142"/>
      <c r="PSS29" s="142"/>
      <c r="PST29" s="142"/>
      <c r="PSU29" s="142"/>
      <c r="PSV29" s="142"/>
      <c r="PSW29" s="142"/>
      <c r="PSX29" s="142"/>
      <c r="PSY29" s="142"/>
      <c r="PSZ29" s="142"/>
      <c r="PTA29" s="142"/>
      <c r="PTB29" s="142"/>
      <c r="PTC29" s="142"/>
      <c r="PTD29" s="142"/>
      <c r="PTE29" s="142"/>
      <c r="PTF29" s="142"/>
      <c r="PTG29" s="142"/>
      <c r="PTH29" s="142"/>
      <c r="PTI29" s="142"/>
      <c r="PTJ29" s="142"/>
      <c r="PTK29" s="142"/>
      <c r="PTL29" s="142"/>
      <c r="PTM29" s="142"/>
      <c r="PTN29" s="142"/>
      <c r="PTO29" s="142"/>
      <c r="PTP29" s="142"/>
      <c r="PTQ29" s="142"/>
      <c r="PTR29" s="142"/>
      <c r="PTS29" s="142"/>
      <c r="PTT29" s="142"/>
      <c r="PTU29" s="142"/>
      <c r="PTV29" s="142"/>
      <c r="PTW29" s="142"/>
      <c r="PTX29" s="142"/>
      <c r="PTY29" s="142"/>
      <c r="PTZ29" s="142"/>
      <c r="PUA29" s="142"/>
      <c r="PUB29" s="142"/>
      <c r="PUC29" s="142"/>
      <c r="PUD29" s="142"/>
      <c r="PUE29" s="142"/>
      <c r="PUF29" s="142"/>
      <c r="PUG29" s="142"/>
      <c r="PUH29" s="142"/>
      <c r="PUI29" s="142"/>
      <c r="PUJ29" s="142"/>
      <c r="PUK29" s="142"/>
      <c r="PUL29" s="142"/>
      <c r="PUM29" s="142"/>
      <c r="PUN29" s="142"/>
      <c r="PUO29" s="142"/>
      <c r="PUP29" s="142"/>
      <c r="PUQ29" s="142"/>
      <c r="PUR29" s="142"/>
      <c r="PUS29" s="142"/>
      <c r="PUT29" s="142"/>
      <c r="PUU29" s="142"/>
      <c r="PUV29" s="142"/>
      <c r="PUW29" s="142"/>
      <c r="PUX29" s="142"/>
      <c r="PUY29" s="142"/>
      <c r="PUZ29" s="142"/>
      <c r="PVA29" s="142"/>
      <c r="PVB29" s="142"/>
      <c r="PVC29" s="142"/>
      <c r="PVD29" s="142"/>
      <c r="PVE29" s="142"/>
      <c r="PVF29" s="142"/>
      <c r="PVG29" s="142"/>
      <c r="PVH29" s="142"/>
      <c r="PVI29" s="142"/>
      <c r="PVJ29" s="142"/>
      <c r="PVK29" s="142"/>
      <c r="PVL29" s="142"/>
      <c r="PVM29" s="142"/>
      <c r="PVN29" s="142"/>
      <c r="PVO29" s="142"/>
      <c r="PVP29" s="142"/>
      <c r="PVQ29" s="142"/>
      <c r="PVR29" s="142"/>
      <c r="PVS29" s="142"/>
      <c r="PVT29" s="142"/>
      <c r="PVU29" s="142"/>
      <c r="PVV29" s="142"/>
      <c r="PVW29" s="142"/>
      <c r="PVX29" s="142"/>
      <c r="PVY29" s="142"/>
      <c r="PVZ29" s="142"/>
      <c r="PWA29" s="142"/>
      <c r="PWB29" s="142"/>
      <c r="PWC29" s="142"/>
      <c r="PWD29" s="142"/>
      <c r="PWE29" s="142"/>
      <c r="PWF29" s="142"/>
      <c r="PWG29" s="142"/>
      <c r="PWH29" s="142"/>
      <c r="PWI29" s="142"/>
      <c r="PWJ29" s="142"/>
      <c r="PWK29" s="142"/>
      <c r="PWL29" s="142"/>
      <c r="PWM29" s="142"/>
      <c r="PWN29" s="142"/>
      <c r="PWO29" s="142"/>
      <c r="PWP29" s="142"/>
      <c r="PWQ29" s="142"/>
      <c r="PWR29" s="142"/>
      <c r="PWS29" s="142"/>
      <c r="PWT29" s="142"/>
      <c r="PWU29" s="142"/>
      <c r="PWV29" s="142"/>
      <c r="PWW29" s="142"/>
      <c r="PWX29" s="142"/>
      <c r="PWY29" s="142"/>
      <c r="PWZ29" s="142"/>
      <c r="PXA29" s="142"/>
      <c r="PXB29" s="142"/>
      <c r="PXC29" s="142"/>
      <c r="PXD29" s="142"/>
      <c r="PXE29" s="142"/>
      <c r="PXF29" s="142"/>
      <c r="PXG29" s="142"/>
      <c r="PXH29" s="142"/>
      <c r="PXI29" s="142"/>
      <c r="PXJ29" s="142"/>
      <c r="PXK29" s="142"/>
      <c r="PXL29" s="142"/>
      <c r="PXM29" s="142"/>
      <c r="PXN29" s="142"/>
      <c r="PXO29" s="142"/>
      <c r="PXP29" s="142"/>
      <c r="PXQ29" s="142"/>
      <c r="PXR29" s="142"/>
      <c r="PXS29" s="142"/>
      <c r="PXT29" s="142"/>
      <c r="PXU29" s="142"/>
      <c r="PXV29" s="142"/>
      <c r="PXW29" s="142"/>
      <c r="PXX29" s="142"/>
      <c r="PXY29" s="142"/>
      <c r="PXZ29" s="142"/>
      <c r="PYA29" s="142"/>
      <c r="PYB29" s="142"/>
      <c r="PYC29" s="142"/>
      <c r="PYD29" s="142"/>
      <c r="PYE29" s="142"/>
      <c r="PYF29" s="142"/>
      <c r="PYG29" s="142"/>
      <c r="PYH29" s="142"/>
      <c r="PYI29" s="142"/>
      <c r="PYJ29" s="142"/>
      <c r="PYK29" s="142"/>
      <c r="PYL29" s="142"/>
      <c r="PYM29" s="142"/>
      <c r="PYN29" s="142"/>
      <c r="PYO29" s="142"/>
      <c r="PYP29" s="142"/>
      <c r="PYQ29" s="142"/>
      <c r="PYR29" s="142"/>
      <c r="PYS29" s="142"/>
      <c r="PYT29" s="142"/>
      <c r="PYU29" s="142"/>
      <c r="PYV29" s="142"/>
      <c r="PYW29" s="142"/>
      <c r="PYX29" s="142"/>
      <c r="PYY29" s="142"/>
      <c r="PYZ29" s="142"/>
      <c r="PZA29" s="142"/>
      <c r="PZB29" s="142"/>
      <c r="PZC29" s="142"/>
      <c r="PZD29" s="142"/>
      <c r="PZE29" s="142"/>
      <c r="PZF29" s="142"/>
      <c r="PZG29" s="142"/>
      <c r="PZH29" s="142"/>
      <c r="PZI29" s="142"/>
      <c r="PZJ29" s="142"/>
      <c r="PZK29" s="142"/>
      <c r="PZL29" s="142"/>
      <c r="PZM29" s="142"/>
      <c r="PZN29" s="142"/>
      <c r="PZO29" s="142"/>
      <c r="PZP29" s="142"/>
      <c r="PZQ29" s="142"/>
      <c r="PZR29" s="142"/>
      <c r="PZS29" s="142"/>
      <c r="PZT29" s="142"/>
      <c r="PZU29" s="142"/>
      <c r="PZV29" s="142"/>
      <c r="PZW29" s="142"/>
      <c r="PZX29" s="142"/>
      <c r="PZY29" s="142"/>
      <c r="PZZ29" s="142"/>
      <c r="QAA29" s="142"/>
      <c r="QAB29" s="142"/>
      <c r="QAC29" s="142"/>
      <c r="QAD29" s="142"/>
      <c r="QAE29" s="142"/>
      <c r="QAF29" s="142"/>
      <c r="QAG29" s="142"/>
      <c r="QAH29" s="142"/>
      <c r="QAI29" s="142"/>
      <c r="QAJ29" s="142"/>
      <c r="QAK29" s="142"/>
      <c r="QAL29" s="142"/>
      <c r="QAM29" s="142"/>
      <c r="QAN29" s="142"/>
      <c r="QAO29" s="142"/>
      <c r="QAP29" s="142"/>
      <c r="QAQ29" s="142"/>
      <c r="QAR29" s="142"/>
      <c r="QAS29" s="142"/>
      <c r="QAT29" s="142"/>
      <c r="QAU29" s="142"/>
      <c r="QAV29" s="142"/>
      <c r="QAW29" s="142"/>
      <c r="QAX29" s="142"/>
      <c r="QAY29" s="142"/>
      <c r="QAZ29" s="142"/>
      <c r="QBA29" s="142"/>
      <c r="QBB29" s="142"/>
      <c r="QBC29" s="142"/>
      <c r="QBD29" s="142"/>
      <c r="QBE29" s="142"/>
      <c r="QBF29" s="142"/>
      <c r="QBG29" s="142"/>
      <c r="QBH29" s="142"/>
      <c r="QBI29" s="142"/>
      <c r="QBJ29" s="142"/>
      <c r="QBK29" s="142"/>
      <c r="QBL29" s="142"/>
      <c r="QBM29" s="142"/>
      <c r="QBN29" s="142"/>
      <c r="QBO29" s="142"/>
      <c r="QBP29" s="142"/>
      <c r="QBQ29" s="142"/>
      <c r="QBR29" s="142"/>
      <c r="QBS29" s="142"/>
      <c r="QBT29" s="142"/>
      <c r="QBU29" s="142"/>
      <c r="QBV29" s="142"/>
      <c r="QBW29" s="142"/>
      <c r="QBX29" s="142"/>
      <c r="QBY29" s="142"/>
      <c r="QBZ29" s="142"/>
      <c r="QCA29" s="142"/>
      <c r="QCB29" s="142"/>
      <c r="QCC29" s="142"/>
      <c r="QCD29" s="142"/>
      <c r="QCE29" s="142"/>
      <c r="QCF29" s="142"/>
      <c r="QCG29" s="142"/>
      <c r="QCH29" s="142"/>
      <c r="QCI29" s="142"/>
      <c r="QCJ29" s="142"/>
      <c r="QCK29" s="142"/>
      <c r="QCL29" s="142"/>
      <c r="QCM29" s="142"/>
      <c r="QCN29" s="142"/>
      <c r="QCO29" s="142"/>
      <c r="QCP29" s="142"/>
      <c r="QCQ29" s="142"/>
      <c r="QCR29" s="142"/>
      <c r="QCS29" s="142"/>
      <c r="QCT29" s="142"/>
      <c r="QCU29" s="142"/>
      <c r="QCV29" s="142"/>
      <c r="QCW29" s="142"/>
      <c r="QCX29" s="142"/>
      <c r="QCY29" s="142"/>
      <c r="QCZ29" s="142"/>
      <c r="QDA29" s="142"/>
      <c r="QDB29" s="142"/>
      <c r="QDC29" s="142"/>
      <c r="QDD29" s="142"/>
      <c r="QDE29" s="142"/>
      <c r="QDF29" s="142"/>
      <c r="QDG29" s="142"/>
      <c r="QDH29" s="142"/>
      <c r="QDI29" s="142"/>
      <c r="QDJ29" s="142"/>
      <c r="QDK29" s="142"/>
      <c r="QDL29" s="142"/>
      <c r="QDM29" s="142"/>
      <c r="QDN29" s="142"/>
      <c r="QDO29" s="142"/>
      <c r="QDP29" s="142"/>
      <c r="QDQ29" s="142"/>
      <c r="QDR29" s="142"/>
      <c r="QDS29" s="142"/>
      <c r="QDT29" s="142"/>
      <c r="QDU29" s="142"/>
      <c r="QDV29" s="142"/>
      <c r="QDW29" s="142"/>
      <c r="QDX29" s="142"/>
      <c r="QDY29" s="142"/>
      <c r="QDZ29" s="142"/>
      <c r="QEA29" s="142"/>
      <c r="QEB29" s="142"/>
      <c r="QEC29" s="142"/>
      <c r="QED29" s="142"/>
      <c r="QEE29" s="142"/>
      <c r="QEF29" s="142"/>
      <c r="QEG29" s="142"/>
      <c r="QEH29" s="142"/>
      <c r="QEI29" s="142"/>
      <c r="QEJ29" s="142"/>
      <c r="QEK29" s="142"/>
      <c r="QEL29" s="142"/>
      <c r="QEM29" s="142"/>
      <c r="QEN29" s="142"/>
      <c r="QEO29" s="142"/>
      <c r="QEP29" s="142"/>
      <c r="QEQ29" s="142"/>
      <c r="QER29" s="142"/>
      <c r="QES29" s="142"/>
      <c r="QET29" s="142"/>
      <c r="QEU29" s="142"/>
      <c r="QEV29" s="142"/>
      <c r="QEW29" s="142"/>
      <c r="QEX29" s="142"/>
      <c r="QEY29" s="142"/>
      <c r="QEZ29" s="142"/>
      <c r="QFA29" s="142"/>
      <c r="QFB29" s="142"/>
      <c r="QFC29" s="142"/>
      <c r="QFD29" s="142"/>
      <c r="QFE29" s="142"/>
      <c r="QFF29" s="142"/>
      <c r="QFG29" s="142"/>
      <c r="QFH29" s="142"/>
      <c r="QFI29" s="142"/>
      <c r="QFJ29" s="142"/>
      <c r="QFK29" s="142"/>
      <c r="QFL29" s="142"/>
      <c r="QFM29" s="142"/>
      <c r="QFN29" s="142"/>
      <c r="QFO29" s="142"/>
      <c r="QFP29" s="142"/>
      <c r="QFQ29" s="142"/>
      <c r="QFR29" s="142"/>
      <c r="QFS29" s="142"/>
      <c r="QFT29" s="142"/>
      <c r="QFU29" s="142"/>
      <c r="QFV29" s="142"/>
      <c r="QFW29" s="142"/>
      <c r="QFX29" s="142"/>
      <c r="QFY29" s="142"/>
      <c r="QFZ29" s="142"/>
      <c r="QGA29" s="142"/>
      <c r="QGB29" s="142"/>
      <c r="QGC29" s="142"/>
      <c r="QGD29" s="142"/>
      <c r="QGE29" s="142"/>
      <c r="QGF29" s="142"/>
      <c r="QGG29" s="142"/>
      <c r="QGH29" s="142"/>
      <c r="QGI29" s="142"/>
      <c r="QGJ29" s="142"/>
      <c r="QGK29" s="142"/>
      <c r="QGL29" s="142"/>
      <c r="QGM29" s="142"/>
      <c r="QGN29" s="142"/>
      <c r="QGO29" s="142"/>
      <c r="QGP29" s="142"/>
      <c r="QGQ29" s="142"/>
      <c r="QGR29" s="142"/>
      <c r="QGS29" s="142"/>
      <c r="QGT29" s="142"/>
      <c r="QGU29" s="142"/>
      <c r="QGV29" s="142"/>
      <c r="QGW29" s="142"/>
      <c r="QGX29" s="142"/>
      <c r="QGY29" s="142"/>
      <c r="QGZ29" s="142"/>
      <c r="QHA29" s="142"/>
      <c r="QHB29" s="142"/>
      <c r="QHC29" s="142"/>
      <c r="QHD29" s="142"/>
      <c r="QHE29" s="142"/>
      <c r="QHF29" s="142"/>
      <c r="QHG29" s="142"/>
      <c r="QHH29" s="142"/>
      <c r="QHI29" s="142"/>
      <c r="QHJ29" s="142"/>
      <c r="QHK29" s="142"/>
      <c r="QHL29" s="142"/>
      <c r="QHM29" s="142"/>
      <c r="QHN29" s="142"/>
      <c r="QHO29" s="142"/>
      <c r="QHP29" s="142"/>
      <c r="QHQ29" s="142"/>
      <c r="QHR29" s="142"/>
      <c r="QHS29" s="142"/>
      <c r="QHT29" s="142"/>
      <c r="QHU29" s="142"/>
      <c r="QHV29" s="142"/>
      <c r="QHW29" s="142"/>
      <c r="QHX29" s="142"/>
      <c r="QHY29" s="142"/>
      <c r="QHZ29" s="142"/>
      <c r="QIA29" s="142"/>
      <c r="QIB29" s="142"/>
      <c r="QIC29" s="142"/>
      <c r="QID29" s="142"/>
      <c r="QIE29" s="142"/>
      <c r="QIF29" s="142"/>
      <c r="QIG29" s="142"/>
      <c r="QIH29" s="142"/>
      <c r="QII29" s="142"/>
      <c r="QIJ29" s="142"/>
      <c r="QIK29" s="142"/>
      <c r="QIL29" s="142"/>
      <c r="QIM29" s="142"/>
      <c r="QIN29" s="142"/>
      <c r="QIO29" s="142"/>
      <c r="QIP29" s="142"/>
      <c r="QIQ29" s="142"/>
      <c r="QIR29" s="142"/>
      <c r="QIS29" s="142"/>
      <c r="QIT29" s="142"/>
      <c r="QIU29" s="142"/>
      <c r="QIV29" s="142"/>
      <c r="QIW29" s="142"/>
      <c r="QIX29" s="142"/>
      <c r="QIY29" s="142"/>
      <c r="QIZ29" s="142"/>
      <c r="QJA29" s="142"/>
      <c r="QJB29" s="142"/>
      <c r="QJC29" s="142"/>
      <c r="QJD29" s="142"/>
      <c r="QJE29" s="142"/>
      <c r="QJF29" s="142"/>
      <c r="QJG29" s="142"/>
      <c r="QJH29" s="142"/>
      <c r="QJI29" s="142"/>
      <c r="QJJ29" s="142"/>
      <c r="QJK29" s="142"/>
      <c r="QJL29" s="142"/>
      <c r="QJM29" s="142"/>
      <c r="QJN29" s="142"/>
      <c r="QJO29" s="142"/>
      <c r="QJP29" s="142"/>
      <c r="QJQ29" s="142"/>
      <c r="QJR29" s="142"/>
      <c r="QJS29" s="142"/>
      <c r="QJT29" s="142"/>
      <c r="QJU29" s="142"/>
      <c r="QJV29" s="142"/>
      <c r="QJW29" s="142"/>
      <c r="QJX29" s="142"/>
      <c r="QJY29" s="142"/>
      <c r="QJZ29" s="142"/>
      <c r="QKA29" s="142"/>
      <c r="QKB29" s="142"/>
      <c r="QKC29" s="142"/>
      <c r="QKD29" s="142"/>
      <c r="QKE29" s="142"/>
      <c r="QKF29" s="142"/>
      <c r="QKG29" s="142"/>
      <c r="QKH29" s="142"/>
      <c r="QKI29" s="142"/>
      <c r="QKJ29" s="142"/>
      <c r="QKK29" s="142"/>
      <c r="QKL29" s="142"/>
      <c r="QKM29" s="142"/>
      <c r="QKN29" s="142"/>
      <c r="QKO29" s="142"/>
      <c r="QKP29" s="142"/>
      <c r="QKQ29" s="142"/>
      <c r="QKR29" s="142"/>
      <c r="QKS29" s="142"/>
      <c r="QKT29" s="142"/>
      <c r="QKU29" s="142"/>
      <c r="QKV29" s="142"/>
      <c r="QKW29" s="142"/>
      <c r="QKX29" s="142"/>
      <c r="QKY29" s="142"/>
      <c r="QKZ29" s="142"/>
      <c r="QLA29" s="142"/>
      <c r="QLB29" s="142"/>
      <c r="QLC29" s="142"/>
      <c r="QLD29" s="142"/>
      <c r="QLE29" s="142"/>
      <c r="QLF29" s="142"/>
      <c r="QLG29" s="142"/>
      <c r="QLH29" s="142"/>
      <c r="QLI29" s="142"/>
      <c r="QLJ29" s="142"/>
      <c r="QLK29" s="142"/>
      <c r="QLL29" s="142"/>
      <c r="QLM29" s="142"/>
      <c r="QLN29" s="142"/>
      <c r="QLO29" s="142"/>
      <c r="QLP29" s="142"/>
      <c r="QLQ29" s="142"/>
      <c r="QLR29" s="142"/>
      <c r="QLS29" s="142"/>
      <c r="QLT29" s="142"/>
      <c r="QLU29" s="142"/>
      <c r="QLV29" s="142"/>
      <c r="QLW29" s="142"/>
      <c r="QLX29" s="142"/>
      <c r="QLY29" s="142"/>
      <c r="QLZ29" s="142"/>
      <c r="QMA29" s="142"/>
      <c r="QMB29" s="142"/>
      <c r="QMC29" s="142"/>
      <c r="QMD29" s="142"/>
      <c r="QME29" s="142"/>
      <c r="QMF29" s="142"/>
      <c r="QMG29" s="142"/>
      <c r="QMH29" s="142"/>
      <c r="QMI29" s="142"/>
      <c r="QMJ29" s="142"/>
      <c r="QMK29" s="142"/>
      <c r="QML29" s="142"/>
      <c r="QMM29" s="142"/>
      <c r="QMN29" s="142"/>
      <c r="QMO29" s="142"/>
      <c r="QMP29" s="142"/>
      <c r="QMQ29" s="142"/>
      <c r="QMR29" s="142"/>
      <c r="QMS29" s="142"/>
      <c r="QMT29" s="142"/>
      <c r="QMU29" s="142"/>
      <c r="QMV29" s="142"/>
      <c r="QMW29" s="142"/>
      <c r="QMX29" s="142"/>
      <c r="QMY29" s="142"/>
      <c r="QMZ29" s="142"/>
      <c r="QNA29" s="142"/>
      <c r="QNB29" s="142"/>
      <c r="QNC29" s="142"/>
      <c r="QND29" s="142"/>
      <c r="QNE29" s="142"/>
      <c r="QNF29" s="142"/>
      <c r="QNG29" s="142"/>
      <c r="QNH29" s="142"/>
      <c r="QNI29" s="142"/>
      <c r="QNJ29" s="142"/>
      <c r="QNK29" s="142"/>
      <c r="QNL29" s="142"/>
      <c r="QNM29" s="142"/>
      <c r="QNN29" s="142"/>
      <c r="QNO29" s="142"/>
      <c r="QNP29" s="142"/>
      <c r="QNQ29" s="142"/>
      <c r="QNR29" s="142"/>
      <c r="QNS29" s="142"/>
      <c r="QNT29" s="142"/>
      <c r="QNU29" s="142"/>
      <c r="QNV29" s="142"/>
      <c r="QNW29" s="142"/>
      <c r="QNX29" s="142"/>
      <c r="QNY29" s="142"/>
      <c r="QNZ29" s="142"/>
      <c r="QOA29" s="142"/>
      <c r="QOB29" s="142"/>
      <c r="QOC29" s="142"/>
      <c r="QOD29" s="142"/>
      <c r="QOE29" s="142"/>
      <c r="QOF29" s="142"/>
      <c r="QOG29" s="142"/>
      <c r="QOH29" s="142"/>
      <c r="QOI29" s="142"/>
      <c r="QOJ29" s="142"/>
      <c r="QOK29" s="142"/>
      <c r="QOL29" s="142"/>
      <c r="QOM29" s="142"/>
      <c r="QON29" s="142"/>
      <c r="QOO29" s="142"/>
      <c r="QOP29" s="142"/>
      <c r="QOQ29" s="142"/>
      <c r="QOR29" s="142"/>
      <c r="QOS29" s="142"/>
      <c r="QOT29" s="142"/>
      <c r="QOU29" s="142"/>
      <c r="QOV29" s="142"/>
      <c r="QOW29" s="142"/>
      <c r="QOX29" s="142"/>
      <c r="QOY29" s="142"/>
      <c r="QOZ29" s="142"/>
      <c r="QPA29" s="142"/>
      <c r="QPB29" s="142"/>
      <c r="QPC29" s="142"/>
      <c r="QPD29" s="142"/>
      <c r="QPE29" s="142"/>
      <c r="QPF29" s="142"/>
      <c r="QPG29" s="142"/>
      <c r="QPH29" s="142"/>
      <c r="QPI29" s="142"/>
      <c r="QPJ29" s="142"/>
      <c r="QPK29" s="142"/>
      <c r="QPL29" s="142"/>
      <c r="QPM29" s="142"/>
      <c r="QPN29" s="142"/>
      <c r="QPO29" s="142"/>
      <c r="QPP29" s="142"/>
      <c r="QPQ29" s="142"/>
      <c r="QPR29" s="142"/>
      <c r="QPS29" s="142"/>
      <c r="QPT29" s="142"/>
      <c r="QPU29" s="142"/>
      <c r="QPV29" s="142"/>
      <c r="QPW29" s="142"/>
      <c r="QPX29" s="142"/>
      <c r="QPY29" s="142"/>
      <c r="QPZ29" s="142"/>
      <c r="QQA29" s="142"/>
      <c r="QQB29" s="142"/>
      <c r="QQC29" s="142"/>
      <c r="QQD29" s="142"/>
      <c r="QQE29" s="142"/>
      <c r="QQF29" s="142"/>
      <c r="QQG29" s="142"/>
      <c r="QQH29" s="142"/>
      <c r="QQI29" s="142"/>
      <c r="QQJ29" s="142"/>
      <c r="QQK29" s="142"/>
      <c r="QQL29" s="142"/>
      <c r="QQM29" s="142"/>
      <c r="QQN29" s="142"/>
      <c r="QQO29" s="142"/>
      <c r="QQP29" s="142"/>
      <c r="QQQ29" s="142"/>
      <c r="QQR29" s="142"/>
      <c r="QQS29" s="142"/>
      <c r="QQT29" s="142"/>
      <c r="QQU29" s="142"/>
      <c r="QQV29" s="142"/>
      <c r="QQW29" s="142"/>
      <c r="QQX29" s="142"/>
      <c r="QQY29" s="142"/>
      <c r="QQZ29" s="142"/>
      <c r="QRA29" s="142"/>
      <c r="QRB29" s="142"/>
      <c r="QRC29" s="142"/>
      <c r="QRD29" s="142"/>
      <c r="QRE29" s="142"/>
      <c r="QRF29" s="142"/>
      <c r="QRG29" s="142"/>
      <c r="QRH29" s="142"/>
      <c r="QRI29" s="142"/>
      <c r="QRJ29" s="142"/>
      <c r="QRK29" s="142"/>
      <c r="QRL29" s="142"/>
      <c r="QRM29" s="142"/>
      <c r="QRN29" s="142"/>
      <c r="QRO29" s="142"/>
      <c r="QRP29" s="142"/>
      <c r="QRQ29" s="142"/>
      <c r="QRR29" s="142"/>
      <c r="QRS29" s="142"/>
      <c r="QRT29" s="142"/>
      <c r="QRU29" s="142"/>
      <c r="QRV29" s="142"/>
      <c r="QRW29" s="142"/>
      <c r="QRX29" s="142"/>
      <c r="QRY29" s="142"/>
      <c r="QRZ29" s="142"/>
      <c r="QSA29" s="142"/>
      <c r="QSB29" s="142"/>
      <c r="QSC29" s="142"/>
      <c r="QSD29" s="142"/>
      <c r="QSE29" s="142"/>
      <c r="QSF29" s="142"/>
      <c r="QSG29" s="142"/>
      <c r="QSH29" s="142"/>
      <c r="QSI29" s="142"/>
      <c r="QSJ29" s="142"/>
      <c r="QSK29" s="142"/>
      <c r="QSL29" s="142"/>
      <c r="QSM29" s="142"/>
      <c r="QSN29" s="142"/>
      <c r="QSO29" s="142"/>
      <c r="QSP29" s="142"/>
      <c r="QSQ29" s="142"/>
      <c r="QSR29" s="142"/>
      <c r="QSS29" s="142"/>
      <c r="QST29" s="142"/>
      <c r="QSU29" s="142"/>
      <c r="QSV29" s="142"/>
      <c r="QSW29" s="142"/>
      <c r="QSX29" s="142"/>
      <c r="QSY29" s="142"/>
      <c r="QSZ29" s="142"/>
      <c r="QTA29" s="142"/>
      <c r="QTB29" s="142"/>
      <c r="QTC29" s="142"/>
      <c r="QTD29" s="142"/>
      <c r="QTE29" s="142"/>
      <c r="QTF29" s="142"/>
      <c r="QTG29" s="142"/>
      <c r="QTH29" s="142"/>
      <c r="QTI29" s="142"/>
      <c r="QTJ29" s="142"/>
      <c r="QTK29" s="142"/>
      <c r="QTL29" s="142"/>
      <c r="QTM29" s="142"/>
      <c r="QTN29" s="142"/>
      <c r="QTO29" s="142"/>
      <c r="QTP29" s="142"/>
      <c r="QTQ29" s="142"/>
      <c r="QTR29" s="142"/>
      <c r="QTS29" s="142"/>
      <c r="QTT29" s="142"/>
      <c r="QTU29" s="142"/>
      <c r="QTV29" s="142"/>
      <c r="QTW29" s="142"/>
      <c r="QTX29" s="142"/>
      <c r="QTY29" s="142"/>
      <c r="QTZ29" s="142"/>
      <c r="QUA29" s="142"/>
      <c r="QUB29" s="142"/>
      <c r="QUC29" s="142"/>
      <c r="QUD29" s="142"/>
      <c r="QUE29" s="142"/>
      <c r="QUF29" s="142"/>
      <c r="QUG29" s="142"/>
      <c r="QUH29" s="142"/>
      <c r="QUI29" s="142"/>
      <c r="QUJ29" s="142"/>
      <c r="QUK29" s="142"/>
      <c r="QUL29" s="142"/>
      <c r="QUM29" s="142"/>
      <c r="QUN29" s="142"/>
      <c r="QUO29" s="142"/>
      <c r="QUP29" s="142"/>
      <c r="QUQ29" s="142"/>
      <c r="QUR29" s="142"/>
      <c r="QUS29" s="142"/>
      <c r="QUT29" s="142"/>
      <c r="QUU29" s="142"/>
      <c r="QUV29" s="142"/>
      <c r="QUW29" s="142"/>
      <c r="QUX29" s="142"/>
      <c r="QUY29" s="142"/>
      <c r="QUZ29" s="142"/>
      <c r="QVA29" s="142"/>
      <c r="QVB29" s="142"/>
      <c r="QVC29" s="142"/>
      <c r="QVD29" s="142"/>
      <c r="QVE29" s="142"/>
      <c r="QVF29" s="142"/>
      <c r="QVG29" s="142"/>
      <c r="QVH29" s="142"/>
      <c r="QVI29" s="142"/>
      <c r="QVJ29" s="142"/>
      <c r="QVK29" s="142"/>
      <c r="QVL29" s="142"/>
      <c r="QVM29" s="142"/>
      <c r="QVN29" s="142"/>
      <c r="QVO29" s="142"/>
      <c r="QVP29" s="142"/>
      <c r="QVQ29" s="142"/>
      <c r="QVR29" s="142"/>
      <c r="QVS29" s="142"/>
      <c r="QVT29" s="142"/>
      <c r="QVU29" s="142"/>
      <c r="QVV29" s="142"/>
      <c r="QVW29" s="142"/>
      <c r="QVX29" s="142"/>
      <c r="QVY29" s="142"/>
      <c r="QVZ29" s="142"/>
      <c r="QWA29" s="142"/>
      <c r="QWB29" s="142"/>
      <c r="QWC29" s="142"/>
      <c r="QWD29" s="142"/>
      <c r="QWE29" s="142"/>
      <c r="QWF29" s="142"/>
      <c r="QWG29" s="142"/>
      <c r="QWH29" s="142"/>
      <c r="QWI29" s="142"/>
      <c r="QWJ29" s="142"/>
      <c r="QWK29" s="142"/>
      <c r="QWL29" s="142"/>
      <c r="QWM29" s="142"/>
      <c r="QWN29" s="142"/>
      <c r="QWO29" s="142"/>
      <c r="QWP29" s="142"/>
      <c r="QWQ29" s="142"/>
      <c r="QWR29" s="142"/>
      <c r="QWS29" s="142"/>
      <c r="QWT29" s="142"/>
      <c r="QWU29" s="142"/>
      <c r="QWV29" s="142"/>
      <c r="QWW29" s="142"/>
      <c r="QWX29" s="142"/>
      <c r="QWY29" s="142"/>
      <c r="QWZ29" s="142"/>
      <c r="QXA29" s="142"/>
      <c r="QXB29" s="142"/>
      <c r="QXC29" s="142"/>
      <c r="QXD29" s="142"/>
      <c r="QXE29" s="142"/>
      <c r="QXF29" s="142"/>
      <c r="QXG29" s="142"/>
      <c r="QXH29" s="142"/>
      <c r="QXI29" s="142"/>
      <c r="QXJ29" s="142"/>
      <c r="QXK29" s="142"/>
      <c r="QXL29" s="142"/>
      <c r="QXM29" s="142"/>
      <c r="QXN29" s="142"/>
      <c r="QXO29" s="142"/>
      <c r="QXP29" s="142"/>
      <c r="QXQ29" s="142"/>
      <c r="QXR29" s="142"/>
      <c r="QXS29" s="142"/>
      <c r="QXT29" s="142"/>
      <c r="QXU29" s="142"/>
      <c r="QXV29" s="142"/>
      <c r="QXW29" s="142"/>
      <c r="QXX29" s="142"/>
      <c r="QXY29" s="142"/>
      <c r="QXZ29" s="142"/>
      <c r="QYA29" s="142"/>
      <c r="QYB29" s="142"/>
      <c r="QYC29" s="142"/>
      <c r="QYD29" s="142"/>
      <c r="QYE29" s="142"/>
      <c r="QYF29" s="142"/>
      <c r="QYG29" s="142"/>
      <c r="QYH29" s="142"/>
      <c r="QYI29" s="142"/>
      <c r="QYJ29" s="142"/>
      <c r="QYK29" s="142"/>
      <c r="QYL29" s="142"/>
      <c r="QYM29" s="142"/>
      <c r="QYN29" s="142"/>
      <c r="QYO29" s="142"/>
      <c r="QYP29" s="142"/>
      <c r="QYQ29" s="142"/>
      <c r="QYR29" s="142"/>
      <c r="QYS29" s="142"/>
      <c r="QYT29" s="142"/>
      <c r="QYU29" s="142"/>
      <c r="QYV29" s="142"/>
      <c r="QYW29" s="142"/>
      <c r="QYX29" s="142"/>
      <c r="QYY29" s="142"/>
      <c r="QYZ29" s="142"/>
      <c r="QZA29" s="142"/>
      <c r="QZB29" s="142"/>
      <c r="QZC29" s="142"/>
      <c r="QZD29" s="142"/>
      <c r="QZE29" s="142"/>
      <c r="QZF29" s="142"/>
      <c r="QZG29" s="142"/>
      <c r="QZH29" s="142"/>
      <c r="QZI29" s="142"/>
      <c r="QZJ29" s="142"/>
      <c r="QZK29" s="142"/>
      <c r="QZL29" s="142"/>
      <c r="QZM29" s="142"/>
      <c r="QZN29" s="142"/>
      <c r="QZO29" s="142"/>
      <c r="QZP29" s="142"/>
      <c r="QZQ29" s="142"/>
      <c r="QZR29" s="142"/>
      <c r="QZS29" s="142"/>
      <c r="QZT29" s="142"/>
      <c r="QZU29" s="142"/>
      <c r="QZV29" s="142"/>
      <c r="QZW29" s="142"/>
      <c r="QZX29" s="142"/>
      <c r="QZY29" s="142"/>
      <c r="QZZ29" s="142"/>
      <c r="RAA29" s="142"/>
      <c r="RAB29" s="142"/>
      <c r="RAC29" s="142"/>
      <c r="RAD29" s="142"/>
      <c r="RAE29" s="142"/>
      <c r="RAF29" s="142"/>
      <c r="RAG29" s="142"/>
      <c r="RAH29" s="142"/>
      <c r="RAI29" s="142"/>
      <c r="RAJ29" s="142"/>
      <c r="RAK29" s="142"/>
      <c r="RAL29" s="142"/>
      <c r="RAM29" s="142"/>
      <c r="RAN29" s="142"/>
      <c r="RAO29" s="142"/>
      <c r="RAP29" s="142"/>
      <c r="RAQ29" s="142"/>
      <c r="RAR29" s="142"/>
      <c r="RAS29" s="142"/>
      <c r="RAT29" s="142"/>
      <c r="RAU29" s="142"/>
      <c r="RAV29" s="142"/>
      <c r="RAW29" s="142"/>
      <c r="RAX29" s="142"/>
      <c r="RAY29" s="142"/>
      <c r="RAZ29" s="142"/>
      <c r="RBA29" s="142"/>
      <c r="RBB29" s="142"/>
      <c r="RBC29" s="142"/>
      <c r="RBD29" s="142"/>
      <c r="RBE29" s="142"/>
      <c r="RBF29" s="142"/>
      <c r="RBG29" s="142"/>
      <c r="RBH29" s="142"/>
      <c r="RBI29" s="142"/>
      <c r="RBJ29" s="142"/>
      <c r="RBK29" s="142"/>
      <c r="RBL29" s="142"/>
      <c r="RBM29" s="142"/>
      <c r="RBN29" s="142"/>
      <c r="RBO29" s="142"/>
      <c r="RBP29" s="142"/>
      <c r="RBQ29" s="142"/>
      <c r="RBR29" s="142"/>
      <c r="RBS29" s="142"/>
      <c r="RBT29" s="142"/>
      <c r="RBU29" s="142"/>
      <c r="RBV29" s="142"/>
      <c r="RBW29" s="142"/>
      <c r="RBX29" s="142"/>
      <c r="RBY29" s="142"/>
      <c r="RBZ29" s="142"/>
      <c r="RCA29" s="142"/>
      <c r="RCB29" s="142"/>
      <c r="RCC29" s="142"/>
      <c r="RCD29" s="142"/>
      <c r="RCE29" s="142"/>
      <c r="RCF29" s="142"/>
      <c r="RCG29" s="142"/>
      <c r="RCH29" s="142"/>
      <c r="RCI29" s="142"/>
      <c r="RCJ29" s="142"/>
      <c r="RCK29" s="142"/>
      <c r="RCL29" s="142"/>
      <c r="RCM29" s="142"/>
      <c r="RCN29" s="142"/>
      <c r="RCO29" s="142"/>
      <c r="RCP29" s="142"/>
      <c r="RCQ29" s="142"/>
      <c r="RCR29" s="142"/>
      <c r="RCS29" s="142"/>
      <c r="RCT29" s="142"/>
      <c r="RCU29" s="142"/>
      <c r="RCV29" s="142"/>
      <c r="RCW29" s="142"/>
      <c r="RCX29" s="142"/>
      <c r="RCY29" s="142"/>
      <c r="RCZ29" s="142"/>
      <c r="RDA29" s="142"/>
      <c r="RDB29" s="142"/>
      <c r="RDC29" s="142"/>
      <c r="RDD29" s="142"/>
      <c r="RDE29" s="142"/>
      <c r="RDF29" s="142"/>
      <c r="RDG29" s="142"/>
      <c r="RDH29" s="142"/>
      <c r="RDI29" s="142"/>
      <c r="RDJ29" s="142"/>
      <c r="RDK29" s="142"/>
      <c r="RDL29" s="142"/>
      <c r="RDM29" s="142"/>
      <c r="RDN29" s="142"/>
      <c r="RDO29" s="142"/>
      <c r="RDP29" s="142"/>
      <c r="RDQ29" s="142"/>
      <c r="RDR29" s="142"/>
      <c r="RDS29" s="142"/>
      <c r="RDT29" s="142"/>
      <c r="RDU29" s="142"/>
      <c r="RDV29" s="142"/>
      <c r="RDW29" s="142"/>
      <c r="RDX29" s="142"/>
      <c r="RDY29" s="142"/>
      <c r="RDZ29" s="142"/>
      <c r="REA29" s="142"/>
      <c r="REB29" s="142"/>
      <c r="REC29" s="142"/>
      <c r="RED29" s="142"/>
      <c r="REE29" s="142"/>
      <c r="REF29" s="142"/>
      <c r="REG29" s="142"/>
      <c r="REH29" s="142"/>
      <c r="REI29" s="142"/>
      <c r="REJ29" s="142"/>
      <c r="REK29" s="142"/>
      <c r="REL29" s="142"/>
      <c r="REM29" s="142"/>
      <c r="REN29" s="142"/>
      <c r="REO29" s="142"/>
      <c r="REP29" s="142"/>
      <c r="REQ29" s="142"/>
      <c r="RER29" s="142"/>
      <c r="RES29" s="142"/>
      <c r="RET29" s="142"/>
      <c r="REU29" s="142"/>
      <c r="REV29" s="142"/>
      <c r="REW29" s="142"/>
      <c r="REX29" s="142"/>
      <c r="REY29" s="142"/>
      <c r="REZ29" s="142"/>
      <c r="RFA29" s="142"/>
      <c r="RFB29" s="142"/>
      <c r="RFC29" s="142"/>
      <c r="RFD29" s="142"/>
      <c r="RFE29" s="142"/>
      <c r="RFF29" s="142"/>
      <c r="RFG29" s="142"/>
      <c r="RFH29" s="142"/>
      <c r="RFI29" s="142"/>
      <c r="RFJ29" s="142"/>
      <c r="RFK29" s="142"/>
      <c r="RFL29" s="142"/>
      <c r="RFM29" s="142"/>
      <c r="RFN29" s="142"/>
      <c r="RFO29" s="142"/>
      <c r="RFP29" s="142"/>
      <c r="RFQ29" s="142"/>
      <c r="RFR29" s="142"/>
      <c r="RFS29" s="142"/>
      <c r="RFT29" s="142"/>
      <c r="RFU29" s="142"/>
      <c r="RFV29" s="142"/>
      <c r="RFW29" s="142"/>
      <c r="RFX29" s="142"/>
      <c r="RFY29" s="142"/>
      <c r="RFZ29" s="142"/>
      <c r="RGA29" s="142"/>
      <c r="RGB29" s="142"/>
      <c r="RGC29" s="142"/>
      <c r="RGD29" s="142"/>
      <c r="RGE29" s="142"/>
      <c r="RGF29" s="142"/>
      <c r="RGG29" s="142"/>
      <c r="RGH29" s="142"/>
      <c r="RGI29" s="142"/>
      <c r="RGJ29" s="142"/>
      <c r="RGK29" s="142"/>
      <c r="RGL29" s="142"/>
      <c r="RGM29" s="142"/>
      <c r="RGN29" s="142"/>
      <c r="RGO29" s="142"/>
      <c r="RGP29" s="142"/>
      <c r="RGQ29" s="142"/>
      <c r="RGR29" s="142"/>
      <c r="RGS29" s="142"/>
      <c r="RGT29" s="142"/>
      <c r="RGU29" s="142"/>
      <c r="RGV29" s="142"/>
      <c r="RGW29" s="142"/>
      <c r="RGX29" s="142"/>
      <c r="RGY29" s="142"/>
      <c r="RGZ29" s="142"/>
      <c r="RHA29" s="142"/>
      <c r="RHB29" s="142"/>
      <c r="RHC29" s="142"/>
      <c r="RHD29" s="142"/>
      <c r="RHE29" s="142"/>
      <c r="RHF29" s="142"/>
      <c r="RHG29" s="142"/>
      <c r="RHH29" s="142"/>
      <c r="RHI29" s="142"/>
      <c r="RHJ29" s="142"/>
      <c r="RHK29" s="142"/>
      <c r="RHL29" s="142"/>
      <c r="RHM29" s="142"/>
      <c r="RHN29" s="142"/>
      <c r="RHO29" s="142"/>
      <c r="RHP29" s="142"/>
      <c r="RHQ29" s="142"/>
      <c r="RHR29" s="142"/>
      <c r="RHS29" s="142"/>
      <c r="RHT29" s="142"/>
      <c r="RHU29" s="142"/>
      <c r="RHV29" s="142"/>
      <c r="RHW29" s="142"/>
      <c r="RHX29" s="142"/>
      <c r="RHY29" s="142"/>
      <c r="RHZ29" s="142"/>
      <c r="RIA29" s="142"/>
      <c r="RIB29" s="142"/>
      <c r="RIC29" s="142"/>
      <c r="RID29" s="142"/>
      <c r="RIE29" s="142"/>
      <c r="RIF29" s="142"/>
      <c r="RIG29" s="142"/>
      <c r="RIH29" s="142"/>
      <c r="RII29" s="142"/>
      <c r="RIJ29" s="142"/>
      <c r="RIK29" s="142"/>
      <c r="RIL29" s="142"/>
      <c r="RIM29" s="142"/>
      <c r="RIN29" s="142"/>
      <c r="RIO29" s="142"/>
      <c r="RIP29" s="142"/>
      <c r="RIQ29" s="142"/>
      <c r="RIR29" s="142"/>
      <c r="RIS29" s="142"/>
      <c r="RIT29" s="142"/>
      <c r="RIU29" s="142"/>
      <c r="RIV29" s="142"/>
      <c r="RIW29" s="142"/>
      <c r="RIX29" s="142"/>
      <c r="RIY29" s="142"/>
      <c r="RIZ29" s="142"/>
      <c r="RJA29" s="142"/>
      <c r="RJB29" s="142"/>
      <c r="RJC29" s="142"/>
      <c r="RJD29" s="142"/>
      <c r="RJE29" s="142"/>
      <c r="RJF29" s="142"/>
      <c r="RJG29" s="142"/>
      <c r="RJH29" s="142"/>
      <c r="RJI29" s="142"/>
      <c r="RJJ29" s="142"/>
      <c r="RJK29" s="142"/>
      <c r="RJL29" s="142"/>
      <c r="RJM29" s="142"/>
      <c r="RJN29" s="142"/>
      <c r="RJO29" s="142"/>
      <c r="RJP29" s="142"/>
      <c r="RJQ29" s="142"/>
      <c r="RJR29" s="142"/>
      <c r="RJS29" s="142"/>
      <c r="RJT29" s="142"/>
      <c r="RJU29" s="142"/>
      <c r="RJV29" s="142"/>
      <c r="RJW29" s="142"/>
      <c r="RJX29" s="142"/>
      <c r="RJY29" s="142"/>
      <c r="RJZ29" s="142"/>
      <c r="RKA29" s="142"/>
      <c r="RKB29" s="142"/>
      <c r="RKC29" s="142"/>
      <c r="RKD29" s="142"/>
      <c r="RKE29" s="142"/>
      <c r="RKF29" s="142"/>
      <c r="RKG29" s="142"/>
      <c r="RKH29" s="142"/>
      <c r="RKI29" s="142"/>
      <c r="RKJ29" s="142"/>
      <c r="RKK29" s="142"/>
      <c r="RKL29" s="142"/>
      <c r="RKM29" s="142"/>
      <c r="RKN29" s="142"/>
      <c r="RKO29" s="142"/>
      <c r="RKP29" s="142"/>
      <c r="RKQ29" s="142"/>
      <c r="RKR29" s="142"/>
      <c r="RKS29" s="142"/>
      <c r="RKT29" s="142"/>
      <c r="RKU29" s="142"/>
      <c r="RKV29" s="142"/>
      <c r="RKW29" s="142"/>
      <c r="RKX29" s="142"/>
      <c r="RKY29" s="142"/>
      <c r="RKZ29" s="142"/>
      <c r="RLA29" s="142"/>
      <c r="RLB29" s="142"/>
      <c r="RLC29" s="142"/>
      <c r="RLD29" s="142"/>
      <c r="RLE29" s="142"/>
      <c r="RLF29" s="142"/>
      <c r="RLG29" s="142"/>
      <c r="RLH29" s="142"/>
      <c r="RLI29" s="142"/>
      <c r="RLJ29" s="142"/>
      <c r="RLK29" s="142"/>
      <c r="RLL29" s="142"/>
      <c r="RLM29" s="142"/>
      <c r="RLN29" s="142"/>
      <c r="RLO29" s="142"/>
      <c r="RLP29" s="142"/>
      <c r="RLQ29" s="142"/>
      <c r="RLR29" s="142"/>
      <c r="RLS29" s="142"/>
      <c r="RLT29" s="142"/>
      <c r="RLU29" s="142"/>
      <c r="RLV29" s="142"/>
      <c r="RLW29" s="142"/>
      <c r="RLX29" s="142"/>
      <c r="RLY29" s="142"/>
      <c r="RLZ29" s="142"/>
      <c r="RMA29" s="142"/>
      <c r="RMB29" s="142"/>
      <c r="RMC29" s="142"/>
      <c r="RMD29" s="142"/>
      <c r="RME29" s="142"/>
      <c r="RMF29" s="142"/>
      <c r="RMG29" s="142"/>
      <c r="RMH29" s="142"/>
      <c r="RMI29" s="142"/>
      <c r="RMJ29" s="142"/>
      <c r="RMK29" s="142"/>
      <c r="RML29" s="142"/>
      <c r="RMM29" s="142"/>
      <c r="RMN29" s="142"/>
      <c r="RMO29" s="142"/>
      <c r="RMP29" s="142"/>
      <c r="RMQ29" s="142"/>
      <c r="RMR29" s="142"/>
      <c r="RMS29" s="142"/>
      <c r="RMT29" s="142"/>
      <c r="RMU29" s="142"/>
      <c r="RMV29" s="142"/>
      <c r="RMW29" s="142"/>
      <c r="RMX29" s="142"/>
      <c r="RMY29" s="142"/>
      <c r="RMZ29" s="142"/>
      <c r="RNA29" s="142"/>
      <c r="RNB29" s="142"/>
      <c r="RNC29" s="142"/>
      <c r="RND29" s="142"/>
      <c r="RNE29" s="142"/>
      <c r="RNF29" s="142"/>
      <c r="RNG29" s="142"/>
      <c r="RNH29" s="142"/>
      <c r="RNI29" s="142"/>
      <c r="RNJ29" s="142"/>
      <c r="RNK29" s="142"/>
      <c r="RNL29" s="142"/>
      <c r="RNM29" s="142"/>
      <c r="RNN29" s="142"/>
      <c r="RNO29" s="142"/>
      <c r="RNP29" s="142"/>
      <c r="RNQ29" s="142"/>
      <c r="RNR29" s="142"/>
      <c r="RNS29" s="142"/>
      <c r="RNT29" s="142"/>
      <c r="RNU29" s="142"/>
      <c r="RNV29" s="142"/>
      <c r="RNW29" s="142"/>
      <c r="RNX29" s="142"/>
      <c r="RNY29" s="142"/>
      <c r="RNZ29" s="142"/>
      <c r="ROA29" s="142"/>
      <c r="ROB29" s="142"/>
      <c r="ROC29" s="142"/>
      <c r="ROD29" s="142"/>
      <c r="ROE29" s="142"/>
      <c r="ROF29" s="142"/>
      <c r="ROG29" s="142"/>
      <c r="ROH29" s="142"/>
      <c r="ROI29" s="142"/>
      <c r="ROJ29" s="142"/>
      <c r="ROK29" s="142"/>
      <c r="ROL29" s="142"/>
      <c r="ROM29" s="142"/>
      <c r="RON29" s="142"/>
      <c r="ROO29" s="142"/>
      <c r="ROP29" s="142"/>
      <c r="ROQ29" s="142"/>
      <c r="ROR29" s="142"/>
      <c r="ROS29" s="142"/>
      <c r="ROT29" s="142"/>
      <c r="ROU29" s="142"/>
      <c r="ROV29" s="142"/>
      <c r="ROW29" s="142"/>
      <c r="ROX29" s="142"/>
      <c r="ROY29" s="142"/>
      <c r="ROZ29" s="142"/>
      <c r="RPA29" s="142"/>
      <c r="RPB29" s="142"/>
      <c r="RPC29" s="142"/>
      <c r="RPD29" s="142"/>
      <c r="RPE29" s="142"/>
      <c r="RPF29" s="142"/>
      <c r="RPG29" s="142"/>
      <c r="RPH29" s="142"/>
      <c r="RPI29" s="142"/>
      <c r="RPJ29" s="142"/>
      <c r="RPK29" s="142"/>
      <c r="RPL29" s="142"/>
      <c r="RPM29" s="142"/>
      <c r="RPN29" s="142"/>
      <c r="RPO29" s="142"/>
      <c r="RPP29" s="142"/>
      <c r="RPQ29" s="142"/>
      <c r="RPR29" s="142"/>
      <c r="RPS29" s="142"/>
      <c r="RPT29" s="142"/>
      <c r="RPU29" s="142"/>
      <c r="RPV29" s="142"/>
      <c r="RPW29" s="142"/>
      <c r="RPX29" s="142"/>
      <c r="RPY29" s="142"/>
      <c r="RPZ29" s="142"/>
      <c r="RQA29" s="142"/>
      <c r="RQB29" s="142"/>
      <c r="RQC29" s="142"/>
      <c r="RQD29" s="142"/>
      <c r="RQE29" s="142"/>
      <c r="RQF29" s="142"/>
      <c r="RQG29" s="142"/>
      <c r="RQH29" s="142"/>
      <c r="RQI29" s="142"/>
      <c r="RQJ29" s="142"/>
      <c r="RQK29" s="142"/>
      <c r="RQL29" s="142"/>
      <c r="RQM29" s="142"/>
      <c r="RQN29" s="142"/>
      <c r="RQO29" s="142"/>
      <c r="RQP29" s="142"/>
      <c r="RQQ29" s="142"/>
      <c r="RQR29" s="142"/>
      <c r="RQS29" s="142"/>
      <c r="RQT29" s="142"/>
      <c r="RQU29" s="142"/>
      <c r="RQV29" s="142"/>
      <c r="RQW29" s="142"/>
      <c r="RQX29" s="142"/>
      <c r="RQY29" s="142"/>
      <c r="RQZ29" s="142"/>
      <c r="RRA29" s="142"/>
      <c r="RRB29" s="142"/>
      <c r="RRC29" s="142"/>
      <c r="RRD29" s="142"/>
      <c r="RRE29" s="142"/>
      <c r="RRF29" s="142"/>
      <c r="RRG29" s="142"/>
      <c r="RRH29" s="142"/>
      <c r="RRI29" s="142"/>
      <c r="RRJ29" s="142"/>
      <c r="RRK29" s="142"/>
      <c r="RRL29" s="142"/>
      <c r="RRM29" s="142"/>
      <c r="RRN29" s="142"/>
      <c r="RRO29" s="142"/>
      <c r="RRP29" s="142"/>
      <c r="RRQ29" s="142"/>
      <c r="RRR29" s="142"/>
      <c r="RRS29" s="142"/>
      <c r="RRT29" s="142"/>
      <c r="RRU29" s="142"/>
      <c r="RRV29" s="142"/>
      <c r="RRW29" s="142"/>
      <c r="RRX29" s="142"/>
      <c r="RRY29" s="142"/>
      <c r="RRZ29" s="142"/>
      <c r="RSA29" s="142"/>
      <c r="RSB29" s="142"/>
      <c r="RSC29" s="142"/>
      <c r="RSD29" s="142"/>
      <c r="RSE29" s="142"/>
      <c r="RSF29" s="142"/>
      <c r="RSG29" s="142"/>
      <c r="RSH29" s="142"/>
      <c r="RSI29" s="142"/>
      <c r="RSJ29" s="142"/>
      <c r="RSK29" s="142"/>
      <c r="RSL29" s="142"/>
      <c r="RSM29" s="142"/>
      <c r="RSN29" s="142"/>
      <c r="RSO29" s="142"/>
      <c r="RSP29" s="142"/>
      <c r="RSQ29" s="142"/>
      <c r="RSR29" s="142"/>
      <c r="RSS29" s="142"/>
      <c r="RST29" s="142"/>
      <c r="RSU29" s="142"/>
      <c r="RSV29" s="142"/>
      <c r="RSW29" s="142"/>
      <c r="RSX29" s="142"/>
      <c r="RSY29" s="142"/>
      <c r="RSZ29" s="142"/>
      <c r="RTA29" s="142"/>
      <c r="RTB29" s="142"/>
      <c r="RTC29" s="142"/>
      <c r="RTD29" s="142"/>
      <c r="RTE29" s="142"/>
      <c r="RTF29" s="142"/>
      <c r="RTG29" s="142"/>
      <c r="RTH29" s="142"/>
      <c r="RTI29" s="142"/>
      <c r="RTJ29" s="142"/>
      <c r="RTK29" s="142"/>
      <c r="RTL29" s="142"/>
      <c r="RTM29" s="142"/>
      <c r="RTN29" s="142"/>
      <c r="RTO29" s="142"/>
      <c r="RTP29" s="142"/>
      <c r="RTQ29" s="142"/>
      <c r="RTR29" s="142"/>
      <c r="RTS29" s="142"/>
      <c r="RTT29" s="142"/>
      <c r="RTU29" s="142"/>
      <c r="RTV29" s="142"/>
      <c r="RTW29" s="142"/>
      <c r="RTX29" s="142"/>
      <c r="RTY29" s="142"/>
      <c r="RTZ29" s="142"/>
      <c r="RUA29" s="142"/>
      <c r="RUB29" s="142"/>
      <c r="RUC29" s="142"/>
      <c r="RUD29" s="142"/>
      <c r="RUE29" s="142"/>
      <c r="RUF29" s="142"/>
      <c r="RUG29" s="142"/>
      <c r="RUH29" s="142"/>
      <c r="RUI29" s="142"/>
      <c r="RUJ29" s="142"/>
      <c r="RUK29" s="142"/>
      <c r="RUL29" s="142"/>
      <c r="RUM29" s="142"/>
      <c r="RUN29" s="142"/>
      <c r="RUO29" s="142"/>
      <c r="RUP29" s="142"/>
      <c r="RUQ29" s="142"/>
      <c r="RUR29" s="142"/>
      <c r="RUS29" s="142"/>
      <c r="RUT29" s="142"/>
      <c r="RUU29" s="142"/>
      <c r="RUV29" s="142"/>
      <c r="RUW29" s="142"/>
      <c r="RUX29" s="142"/>
      <c r="RUY29" s="142"/>
      <c r="RUZ29" s="142"/>
      <c r="RVA29" s="142"/>
      <c r="RVB29" s="142"/>
      <c r="RVC29" s="142"/>
      <c r="RVD29" s="142"/>
      <c r="RVE29" s="142"/>
      <c r="RVF29" s="142"/>
      <c r="RVG29" s="142"/>
      <c r="RVH29" s="142"/>
      <c r="RVI29" s="142"/>
      <c r="RVJ29" s="142"/>
      <c r="RVK29" s="142"/>
      <c r="RVL29" s="142"/>
      <c r="RVM29" s="142"/>
      <c r="RVN29" s="142"/>
      <c r="RVO29" s="142"/>
      <c r="RVP29" s="142"/>
      <c r="RVQ29" s="142"/>
      <c r="RVR29" s="142"/>
      <c r="RVS29" s="142"/>
      <c r="RVT29" s="142"/>
      <c r="RVU29" s="142"/>
      <c r="RVV29" s="142"/>
      <c r="RVW29" s="142"/>
      <c r="RVX29" s="142"/>
      <c r="RVY29" s="142"/>
      <c r="RVZ29" s="142"/>
      <c r="RWA29" s="142"/>
      <c r="RWB29" s="142"/>
      <c r="RWC29" s="142"/>
      <c r="RWD29" s="142"/>
      <c r="RWE29" s="142"/>
      <c r="RWF29" s="142"/>
      <c r="RWG29" s="142"/>
      <c r="RWH29" s="142"/>
      <c r="RWI29" s="142"/>
      <c r="RWJ29" s="142"/>
      <c r="RWK29" s="142"/>
      <c r="RWL29" s="142"/>
      <c r="RWM29" s="142"/>
      <c r="RWN29" s="142"/>
      <c r="RWO29" s="142"/>
      <c r="RWP29" s="142"/>
      <c r="RWQ29" s="142"/>
      <c r="RWR29" s="142"/>
      <c r="RWS29" s="142"/>
      <c r="RWT29" s="142"/>
      <c r="RWU29" s="142"/>
      <c r="RWV29" s="142"/>
      <c r="RWW29" s="142"/>
      <c r="RWX29" s="142"/>
      <c r="RWY29" s="142"/>
      <c r="RWZ29" s="142"/>
      <c r="RXA29" s="142"/>
      <c r="RXB29" s="142"/>
      <c r="RXC29" s="142"/>
      <c r="RXD29" s="142"/>
      <c r="RXE29" s="142"/>
      <c r="RXF29" s="142"/>
      <c r="RXG29" s="142"/>
      <c r="RXH29" s="142"/>
      <c r="RXI29" s="142"/>
      <c r="RXJ29" s="142"/>
      <c r="RXK29" s="142"/>
      <c r="RXL29" s="142"/>
      <c r="RXM29" s="142"/>
      <c r="RXN29" s="142"/>
      <c r="RXO29" s="142"/>
      <c r="RXP29" s="142"/>
      <c r="RXQ29" s="142"/>
      <c r="RXR29" s="142"/>
      <c r="RXS29" s="142"/>
      <c r="RXT29" s="142"/>
      <c r="RXU29" s="142"/>
      <c r="RXV29" s="142"/>
      <c r="RXW29" s="142"/>
      <c r="RXX29" s="142"/>
      <c r="RXY29" s="142"/>
      <c r="RXZ29" s="142"/>
      <c r="RYA29" s="142"/>
      <c r="RYB29" s="142"/>
      <c r="RYC29" s="142"/>
      <c r="RYD29" s="142"/>
      <c r="RYE29" s="142"/>
      <c r="RYF29" s="142"/>
      <c r="RYG29" s="142"/>
      <c r="RYH29" s="142"/>
      <c r="RYI29" s="142"/>
      <c r="RYJ29" s="142"/>
      <c r="RYK29" s="142"/>
      <c r="RYL29" s="142"/>
      <c r="RYM29" s="142"/>
      <c r="RYN29" s="142"/>
      <c r="RYO29" s="142"/>
      <c r="RYP29" s="142"/>
      <c r="RYQ29" s="142"/>
      <c r="RYR29" s="142"/>
      <c r="RYS29" s="142"/>
      <c r="RYT29" s="142"/>
      <c r="RYU29" s="142"/>
      <c r="RYV29" s="142"/>
      <c r="RYW29" s="142"/>
      <c r="RYX29" s="142"/>
      <c r="RYY29" s="142"/>
      <c r="RYZ29" s="142"/>
      <c r="RZA29" s="142"/>
      <c r="RZB29" s="142"/>
      <c r="RZC29" s="142"/>
      <c r="RZD29" s="142"/>
      <c r="RZE29" s="142"/>
      <c r="RZF29" s="142"/>
      <c r="RZG29" s="142"/>
      <c r="RZH29" s="142"/>
      <c r="RZI29" s="142"/>
      <c r="RZJ29" s="142"/>
      <c r="RZK29" s="142"/>
      <c r="RZL29" s="142"/>
      <c r="RZM29" s="142"/>
      <c r="RZN29" s="142"/>
      <c r="RZO29" s="142"/>
      <c r="RZP29" s="142"/>
      <c r="RZQ29" s="142"/>
      <c r="RZR29" s="142"/>
      <c r="RZS29" s="142"/>
      <c r="RZT29" s="142"/>
      <c r="RZU29" s="142"/>
      <c r="RZV29" s="142"/>
      <c r="RZW29" s="142"/>
      <c r="RZX29" s="142"/>
      <c r="RZY29" s="142"/>
      <c r="RZZ29" s="142"/>
      <c r="SAA29" s="142"/>
      <c r="SAB29" s="142"/>
      <c r="SAC29" s="142"/>
      <c r="SAD29" s="142"/>
      <c r="SAE29" s="142"/>
      <c r="SAF29" s="142"/>
      <c r="SAG29" s="142"/>
      <c r="SAH29" s="142"/>
      <c r="SAI29" s="142"/>
      <c r="SAJ29" s="142"/>
      <c r="SAK29" s="142"/>
      <c r="SAL29" s="142"/>
      <c r="SAM29" s="142"/>
      <c r="SAN29" s="142"/>
      <c r="SAO29" s="142"/>
      <c r="SAP29" s="142"/>
      <c r="SAQ29" s="142"/>
      <c r="SAR29" s="142"/>
      <c r="SAS29" s="142"/>
      <c r="SAT29" s="142"/>
      <c r="SAU29" s="142"/>
      <c r="SAV29" s="142"/>
      <c r="SAW29" s="142"/>
      <c r="SAX29" s="142"/>
      <c r="SAY29" s="142"/>
      <c r="SAZ29" s="142"/>
      <c r="SBA29" s="142"/>
      <c r="SBB29" s="142"/>
      <c r="SBC29" s="142"/>
      <c r="SBD29" s="142"/>
      <c r="SBE29" s="142"/>
      <c r="SBF29" s="142"/>
      <c r="SBG29" s="142"/>
      <c r="SBH29" s="142"/>
      <c r="SBI29" s="142"/>
      <c r="SBJ29" s="142"/>
      <c r="SBK29" s="142"/>
      <c r="SBL29" s="142"/>
      <c r="SBM29" s="142"/>
      <c r="SBN29" s="142"/>
      <c r="SBO29" s="142"/>
      <c r="SBP29" s="142"/>
      <c r="SBQ29" s="142"/>
      <c r="SBR29" s="142"/>
      <c r="SBS29" s="142"/>
      <c r="SBT29" s="142"/>
      <c r="SBU29" s="142"/>
      <c r="SBV29" s="142"/>
      <c r="SBW29" s="142"/>
      <c r="SBX29" s="142"/>
      <c r="SBY29" s="142"/>
      <c r="SBZ29" s="142"/>
      <c r="SCA29" s="142"/>
      <c r="SCB29" s="142"/>
      <c r="SCC29" s="142"/>
      <c r="SCD29" s="142"/>
      <c r="SCE29" s="142"/>
      <c r="SCF29" s="142"/>
      <c r="SCG29" s="142"/>
      <c r="SCH29" s="142"/>
      <c r="SCI29" s="142"/>
      <c r="SCJ29" s="142"/>
      <c r="SCK29" s="142"/>
      <c r="SCL29" s="142"/>
      <c r="SCM29" s="142"/>
      <c r="SCN29" s="142"/>
      <c r="SCO29" s="142"/>
      <c r="SCP29" s="142"/>
      <c r="SCQ29" s="142"/>
      <c r="SCR29" s="142"/>
      <c r="SCS29" s="142"/>
      <c r="SCT29" s="142"/>
      <c r="SCU29" s="142"/>
      <c r="SCV29" s="142"/>
      <c r="SCW29" s="142"/>
      <c r="SCX29" s="142"/>
      <c r="SCY29" s="142"/>
      <c r="SCZ29" s="142"/>
      <c r="SDA29" s="142"/>
      <c r="SDB29" s="142"/>
      <c r="SDC29" s="142"/>
      <c r="SDD29" s="142"/>
      <c r="SDE29" s="142"/>
      <c r="SDF29" s="142"/>
      <c r="SDG29" s="142"/>
      <c r="SDH29" s="142"/>
      <c r="SDI29" s="142"/>
      <c r="SDJ29" s="142"/>
      <c r="SDK29" s="142"/>
      <c r="SDL29" s="142"/>
      <c r="SDM29" s="142"/>
      <c r="SDN29" s="142"/>
      <c r="SDO29" s="142"/>
      <c r="SDP29" s="142"/>
      <c r="SDQ29" s="142"/>
      <c r="SDR29" s="142"/>
      <c r="SDS29" s="142"/>
      <c r="SDT29" s="142"/>
      <c r="SDU29" s="142"/>
      <c r="SDV29" s="142"/>
      <c r="SDW29" s="142"/>
      <c r="SDX29" s="142"/>
      <c r="SDY29" s="142"/>
      <c r="SDZ29" s="142"/>
      <c r="SEA29" s="142"/>
      <c r="SEB29" s="142"/>
      <c r="SEC29" s="142"/>
      <c r="SED29" s="142"/>
      <c r="SEE29" s="142"/>
      <c r="SEF29" s="142"/>
      <c r="SEG29" s="142"/>
      <c r="SEH29" s="142"/>
      <c r="SEI29" s="142"/>
      <c r="SEJ29" s="142"/>
      <c r="SEK29" s="142"/>
      <c r="SEL29" s="142"/>
      <c r="SEM29" s="142"/>
      <c r="SEN29" s="142"/>
      <c r="SEO29" s="142"/>
      <c r="SEP29" s="142"/>
      <c r="SEQ29" s="142"/>
      <c r="SER29" s="142"/>
      <c r="SES29" s="142"/>
      <c r="SET29" s="142"/>
      <c r="SEU29" s="142"/>
      <c r="SEV29" s="142"/>
      <c r="SEW29" s="142"/>
      <c r="SEX29" s="142"/>
      <c r="SEY29" s="142"/>
      <c r="SEZ29" s="142"/>
      <c r="SFA29" s="142"/>
      <c r="SFB29" s="142"/>
      <c r="SFC29" s="142"/>
      <c r="SFD29" s="142"/>
      <c r="SFE29" s="142"/>
      <c r="SFF29" s="142"/>
      <c r="SFG29" s="142"/>
      <c r="SFH29" s="142"/>
      <c r="SFI29" s="142"/>
      <c r="SFJ29" s="142"/>
      <c r="SFK29" s="142"/>
      <c r="SFL29" s="142"/>
      <c r="SFM29" s="142"/>
      <c r="SFN29" s="142"/>
      <c r="SFO29" s="142"/>
      <c r="SFP29" s="142"/>
      <c r="SFQ29" s="142"/>
      <c r="SFR29" s="142"/>
      <c r="SFS29" s="142"/>
      <c r="SFT29" s="142"/>
      <c r="SFU29" s="142"/>
      <c r="SFV29" s="142"/>
      <c r="SFW29" s="142"/>
      <c r="SFX29" s="142"/>
      <c r="SFY29" s="142"/>
      <c r="SFZ29" s="142"/>
      <c r="SGA29" s="142"/>
      <c r="SGB29" s="142"/>
      <c r="SGC29" s="142"/>
      <c r="SGD29" s="142"/>
      <c r="SGE29" s="142"/>
      <c r="SGF29" s="142"/>
      <c r="SGG29" s="142"/>
      <c r="SGH29" s="142"/>
      <c r="SGI29" s="142"/>
      <c r="SGJ29" s="142"/>
      <c r="SGK29" s="142"/>
      <c r="SGL29" s="142"/>
      <c r="SGM29" s="142"/>
      <c r="SGN29" s="142"/>
      <c r="SGO29" s="142"/>
      <c r="SGP29" s="142"/>
      <c r="SGQ29" s="142"/>
      <c r="SGR29" s="142"/>
      <c r="SGS29" s="142"/>
      <c r="SGT29" s="142"/>
      <c r="SGU29" s="142"/>
      <c r="SGV29" s="142"/>
      <c r="SGW29" s="142"/>
      <c r="SGX29" s="142"/>
      <c r="SGY29" s="142"/>
      <c r="SGZ29" s="142"/>
      <c r="SHA29" s="142"/>
      <c r="SHB29" s="142"/>
      <c r="SHC29" s="142"/>
      <c r="SHD29" s="142"/>
      <c r="SHE29" s="142"/>
      <c r="SHF29" s="142"/>
      <c r="SHG29" s="142"/>
      <c r="SHH29" s="142"/>
      <c r="SHI29" s="142"/>
      <c r="SHJ29" s="142"/>
      <c r="SHK29" s="142"/>
      <c r="SHL29" s="142"/>
      <c r="SHM29" s="142"/>
      <c r="SHN29" s="142"/>
      <c r="SHO29" s="142"/>
      <c r="SHP29" s="142"/>
      <c r="SHQ29" s="142"/>
      <c r="SHR29" s="142"/>
      <c r="SHS29" s="142"/>
      <c r="SHT29" s="142"/>
      <c r="SHU29" s="142"/>
      <c r="SHV29" s="142"/>
      <c r="SHW29" s="142"/>
      <c r="SHX29" s="142"/>
      <c r="SHY29" s="142"/>
      <c r="SHZ29" s="142"/>
      <c r="SIA29" s="142"/>
      <c r="SIB29" s="142"/>
      <c r="SIC29" s="142"/>
      <c r="SID29" s="142"/>
      <c r="SIE29" s="142"/>
      <c r="SIF29" s="142"/>
      <c r="SIG29" s="142"/>
      <c r="SIH29" s="142"/>
      <c r="SII29" s="142"/>
      <c r="SIJ29" s="142"/>
      <c r="SIK29" s="142"/>
      <c r="SIL29" s="142"/>
      <c r="SIM29" s="142"/>
      <c r="SIN29" s="142"/>
      <c r="SIO29" s="142"/>
      <c r="SIP29" s="142"/>
      <c r="SIQ29" s="142"/>
      <c r="SIR29" s="142"/>
      <c r="SIS29" s="142"/>
      <c r="SIT29" s="142"/>
      <c r="SIU29" s="142"/>
      <c r="SIV29" s="142"/>
      <c r="SIW29" s="142"/>
      <c r="SIX29" s="142"/>
      <c r="SIY29" s="142"/>
      <c r="SIZ29" s="142"/>
      <c r="SJA29" s="142"/>
      <c r="SJB29" s="142"/>
      <c r="SJC29" s="142"/>
      <c r="SJD29" s="142"/>
      <c r="SJE29" s="142"/>
      <c r="SJF29" s="142"/>
      <c r="SJG29" s="142"/>
      <c r="SJH29" s="142"/>
      <c r="SJI29" s="142"/>
      <c r="SJJ29" s="142"/>
      <c r="SJK29" s="142"/>
      <c r="SJL29" s="142"/>
      <c r="SJM29" s="142"/>
      <c r="SJN29" s="142"/>
      <c r="SJO29" s="142"/>
      <c r="SJP29" s="142"/>
      <c r="SJQ29" s="142"/>
      <c r="SJR29" s="142"/>
      <c r="SJS29" s="142"/>
      <c r="SJT29" s="142"/>
      <c r="SJU29" s="142"/>
      <c r="SJV29" s="142"/>
      <c r="SJW29" s="142"/>
      <c r="SJX29" s="142"/>
      <c r="SJY29" s="142"/>
      <c r="SJZ29" s="142"/>
      <c r="SKA29" s="142"/>
      <c r="SKB29" s="142"/>
      <c r="SKC29" s="142"/>
      <c r="SKD29" s="142"/>
      <c r="SKE29" s="142"/>
      <c r="SKF29" s="142"/>
      <c r="SKG29" s="142"/>
      <c r="SKH29" s="142"/>
      <c r="SKI29" s="142"/>
      <c r="SKJ29" s="142"/>
      <c r="SKK29" s="142"/>
      <c r="SKL29" s="142"/>
      <c r="SKM29" s="142"/>
      <c r="SKN29" s="142"/>
      <c r="SKO29" s="142"/>
      <c r="SKP29" s="142"/>
      <c r="SKQ29" s="142"/>
      <c r="SKR29" s="142"/>
      <c r="SKS29" s="142"/>
      <c r="SKT29" s="142"/>
      <c r="SKU29" s="142"/>
      <c r="SKV29" s="142"/>
      <c r="SKW29" s="142"/>
      <c r="SKX29" s="142"/>
      <c r="SKY29" s="142"/>
      <c r="SKZ29" s="142"/>
      <c r="SLA29" s="142"/>
      <c r="SLB29" s="142"/>
      <c r="SLC29" s="142"/>
      <c r="SLD29" s="142"/>
      <c r="SLE29" s="142"/>
      <c r="SLF29" s="142"/>
      <c r="SLG29" s="142"/>
      <c r="SLH29" s="142"/>
      <c r="SLI29" s="142"/>
      <c r="SLJ29" s="142"/>
      <c r="SLK29" s="142"/>
      <c r="SLL29" s="142"/>
      <c r="SLM29" s="142"/>
      <c r="SLN29" s="142"/>
      <c r="SLO29" s="142"/>
      <c r="SLP29" s="142"/>
      <c r="SLQ29" s="142"/>
      <c r="SLR29" s="142"/>
      <c r="SLS29" s="142"/>
      <c r="SLT29" s="142"/>
      <c r="SLU29" s="142"/>
      <c r="SLV29" s="142"/>
      <c r="SLW29" s="142"/>
      <c r="SLX29" s="142"/>
      <c r="SLY29" s="142"/>
      <c r="SLZ29" s="142"/>
      <c r="SMA29" s="142"/>
      <c r="SMB29" s="142"/>
      <c r="SMC29" s="142"/>
      <c r="SMD29" s="142"/>
      <c r="SME29" s="142"/>
      <c r="SMF29" s="142"/>
      <c r="SMG29" s="142"/>
      <c r="SMH29" s="142"/>
      <c r="SMI29" s="142"/>
      <c r="SMJ29" s="142"/>
      <c r="SMK29" s="142"/>
      <c r="SML29" s="142"/>
      <c r="SMM29" s="142"/>
      <c r="SMN29" s="142"/>
      <c r="SMO29" s="142"/>
      <c r="SMP29" s="142"/>
      <c r="SMQ29" s="142"/>
      <c r="SMR29" s="142"/>
      <c r="SMS29" s="142"/>
      <c r="SMT29" s="142"/>
      <c r="SMU29" s="142"/>
      <c r="SMV29" s="142"/>
      <c r="SMW29" s="142"/>
      <c r="SMX29" s="142"/>
      <c r="SMY29" s="142"/>
      <c r="SMZ29" s="142"/>
      <c r="SNA29" s="142"/>
      <c r="SNB29" s="142"/>
      <c r="SNC29" s="142"/>
      <c r="SND29" s="142"/>
      <c r="SNE29" s="142"/>
      <c r="SNF29" s="142"/>
      <c r="SNG29" s="142"/>
      <c r="SNH29" s="142"/>
      <c r="SNI29" s="142"/>
      <c r="SNJ29" s="142"/>
      <c r="SNK29" s="142"/>
      <c r="SNL29" s="142"/>
      <c r="SNM29" s="142"/>
      <c r="SNN29" s="142"/>
      <c r="SNO29" s="142"/>
      <c r="SNP29" s="142"/>
      <c r="SNQ29" s="142"/>
      <c r="SNR29" s="142"/>
      <c r="SNS29" s="142"/>
      <c r="SNT29" s="142"/>
      <c r="SNU29" s="142"/>
      <c r="SNV29" s="142"/>
      <c r="SNW29" s="142"/>
      <c r="SNX29" s="142"/>
      <c r="SNY29" s="142"/>
      <c r="SNZ29" s="142"/>
      <c r="SOA29" s="142"/>
      <c r="SOB29" s="142"/>
      <c r="SOC29" s="142"/>
      <c r="SOD29" s="142"/>
      <c r="SOE29" s="142"/>
      <c r="SOF29" s="142"/>
      <c r="SOG29" s="142"/>
      <c r="SOH29" s="142"/>
      <c r="SOI29" s="142"/>
      <c r="SOJ29" s="142"/>
      <c r="SOK29" s="142"/>
      <c r="SOL29" s="142"/>
      <c r="SOM29" s="142"/>
      <c r="SON29" s="142"/>
      <c r="SOO29" s="142"/>
      <c r="SOP29" s="142"/>
      <c r="SOQ29" s="142"/>
      <c r="SOR29" s="142"/>
      <c r="SOS29" s="142"/>
      <c r="SOT29" s="142"/>
      <c r="SOU29" s="142"/>
      <c r="SOV29" s="142"/>
      <c r="SOW29" s="142"/>
      <c r="SOX29" s="142"/>
      <c r="SOY29" s="142"/>
      <c r="SOZ29" s="142"/>
      <c r="SPA29" s="142"/>
      <c r="SPB29" s="142"/>
      <c r="SPC29" s="142"/>
      <c r="SPD29" s="142"/>
      <c r="SPE29" s="142"/>
      <c r="SPF29" s="142"/>
      <c r="SPG29" s="142"/>
      <c r="SPH29" s="142"/>
      <c r="SPI29" s="142"/>
      <c r="SPJ29" s="142"/>
      <c r="SPK29" s="142"/>
      <c r="SPL29" s="142"/>
      <c r="SPM29" s="142"/>
      <c r="SPN29" s="142"/>
      <c r="SPO29" s="142"/>
      <c r="SPP29" s="142"/>
      <c r="SPQ29" s="142"/>
      <c r="SPR29" s="142"/>
      <c r="SPS29" s="142"/>
      <c r="SPT29" s="142"/>
      <c r="SPU29" s="142"/>
      <c r="SPV29" s="142"/>
      <c r="SPW29" s="142"/>
      <c r="SPX29" s="142"/>
      <c r="SPY29" s="142"/>
      <c r="SPZ29" s="142"/>
      <c r="SQA29" s="142"/>
      <c r="SQB29" s="142"/>
      <c r="SQC29" s="142"/>
      <c r="SQD29" s="142"/>
      <c r="SQE29" s="142"/>
      <c r="SQF29" s="142"/>
      <c r="SQG29" s="142"/>
      <c r="SQH29" s="142"/>
      <c r="SQI29" s="142"/>
      <c r="SQJ29" s="142"/>
      <c r="SQK29" s="142"/>
      <c r="SQL29" s="142"/>
      <c r="SQM29" s="142"/>
      <c r="SQN29" s="142"/>
      <c r="SQO29" s="142"/>
      <c r="SQP29" s="142"/>
      <c r="SQQ29" s="142"/>
      <c r="SQR29" s="142"/>
      <c r="SQS29" s="142"/>
      <c r="SQT29" s="142"/>
      <c r="SQU29" s="142"/>
      <c r="SQV29" s="142"/>
      <c r="SQW29" s="142"/>
      <c r="SQX29" s="142"/>
      <c r="SQY29" s="142"/>
      <c r="SQZ29" s="142"/>
      <c r="SRA29" s="142"/>
      <c r="SRB29" s="142"/>
      <c r="SRC29" s="142"/>
      <c r="SRD29" s="142"/>
      <c r="SRE29" s="142"/>
      <c r="SRF29" s="142"/>
      <c r="SRG29" s="142"/>
      <c r="SRH29" s="142"/>
      <c r="SRI29" s="142"/>
      <c r="SRJ29" s="142"/>
      <c r="SRK29" s="142"/>
      <c r="SRL29" s="142"/>
      <c r="SRM29" s="142"/>
      <c r="SRN29" s="142"/>
      <c r="SRO29" s="142"/>
      <c r="SRP29" s="142"/>
      <c r="SRQ29" s="142"/>
      <c r="SRR29" s="142"/>
      <c r="SRS29" s="142"/>
      <c r="SRT29" s="142"/>
      <c r="SRU29" s="142"/>
      <c r="SRV29" s="142"/>
      <c r="SRW29" s="142"/>
      <c r="SRX29" s="142"/>
      <c r="SRY29" s="142"/>
      <c r="SRZ29" s="142"/>
      <c r="SSA29" s="142"/>
      <c r="SSB29" s="142"/>
      <c r="SSC29" s="142"/>
      <c r="SSD29" s="142"/>
      <c r="SSE29" s="142"/>
      <c r="SSF29" s="142"/>
      <c r="SSG29" s="142"/>
      <c r="SSH29" s="142"/>
      <c r="SSI29" s="142"/>
      <c r="SSJ29" s="142"/>
      <c r="SSK29" s="142"/>
      <c r="SSL29" s="142"/>
      <c r="SSM29" s="142"/>
      <c r="SSN29" s="142"/>
      <c r="SSO29" s="142"/>
      <c r="SSP29" s="142"/>
      <c r="SSQ29" s="142"/>
      <c r="SSR29" s="142"/>
      <c r="SSS29" s="142"/>
      <c r="SST29" s="142"/>
      <c r="SSU29" s="142"/>
      <c r="SSV29" s="142"/>
      <c r="SSW29" s="142"/>
      <c r="SSX29" s="142"/>
      <c r="SSY29" s="142"/>
      <c r="SSZ29" s="142"/>
      <c r="STA29" s="142"/>
      <c r="STB29" s="142"/>
      <c r="STC29" s="142"/>
      <c r="STD29" s="142"/>
      <c r="STE29" s="142"/>
      <c r="STF29" s="142"/>
      <c r="STG29" s="142"/>
      <c r="STH29" s="142"/>
      <c r="STI29" s="142"/>
      <c r="STJ29" s="142"/>
      <c r="STK29" s="142"/>
      <c r="STL29" s="142"/>
      <c r="STM29" s="142"/>
      <c r="STN29" s="142"/>
      <c r="STO29" s="142"/>
      <c r="STP29" s="142"/>
      <c r="STQ29" s="142"/>
      <c r="STR29" s="142"/>
      <c r="STS29" s="142"/>
      <c r="STT29" s="142"/>
      <c r="STU29" s="142"/>
      <c r="STV29" s="142"/>
      <c r="STW29" s="142"/>
      <c r="STX29" s="142"/>
      <c r="STY29" s="142"/>
      <c r="STZ29" s="142"/>
      <c r="SUA29" s="142"/>
      <c r="SUB29" s="142"/>
      <c r="SUC29" s="142"/>
      <c r="SUD29" s="142"/>
      <c r="SUE29" s="142"/>
      <c r="SUF29" s="142"/>
      <c r="SUG29" s="142"/>
      <c r="SUH29" s="142"/>
      <c r="SUI29" s="142"/>
      <c r="SUJ29" s="142"/>
      <c r="SUK29" s="142"/>
      <c r="SUL29" s="142"/>
      <c r="SUM29" s="142"/>
      <c r="SUN29" s="142"/>
      <c r="SUO29" s="142"/>
      <c r="SUP29" s="142"/>
      <c r="SUQ29" s="142"/>
      <c r="SUR29" s="142"/>
      <c r="SUS29" s="142"/>
      <c r="SUT29" s="142"/>
      <c r="SUU29" s="142"/>
      <c r="SUV29" s="142"/>
      <c r="SUW29" s="142"/>
      <c r="SUX29" s="142"/>
      <c r="SUY29" s="142"/>
      <c r="SUZ29" s="142"/>
      <c r="SVA29" s="142"/>
      <c r="SVB29" s="142"/>
      <c r="SVC29" s="142"/>
      <c r="SVD29" s="142"/>
      <c r="SVE29" s="142"/>
      <c r="SVF29" s="142"/>
      <c r="SVG29" s="142"/>
      <c r="SVH29" s="142"/>
      <c r="SVI29" s="142"/>
      <c r="SVJ29" s="142"/>
      <c r="SVK29" s="142"/>
      <c r="SVL29" s="142"/>
      <c r="SVM29" s="142"/>
      <c r="SVN29" s="142"/>
      <c r="SVO29" s="142"/>
      <c r="SVP29" s="142"/>
      <c r="SVQ29" s="142"/>
      <c r="SVR29" s="142"/>
      <c r="SVS29" s="142"/>
      <c r="SVT29" s="142"/>
      <c r="SVU29" s="142"/>
      <c r="SVV29" s="142"/>
      <c r="SVW29" s="142"/>
      <c r="SVX29" s="142"/>
      <c r="SVY29" s="142"/>
      <c r="SVZ29" s="142"/>
      <c r="SWA29" s="142"/>
      <c r="SWB29" s="142"/>
      <c r="SWC29" s="142"/>
      <c r="SWD29" s="142"/>
      <c r="SWE29" s="142"/>
      <c r="SWF29" s="142"/>
      <c r="SWG29" s="142"/>
      <c r="SWH29" s="142"/>
      <c r="SWI29" s="142"/>
      <c r="SWJ29" s="142"/>
      <c r="SWK29" s="142"/>
      <c r="SWL29" s="142"/>
      <c r="SWM29" s="142"/>
      <c r="SWN29" s="142"/>
      <c r="SWO29" s="142"/>
      <c r="SWP29" s="142"/>
      <c r="SWQ29" s="142"/>
      <c r="SWR29" s="142"/>
      <c r="SWS29" s="142"/>
      <c r="SWT29" s="142"/>
      <c r="SWU29" s="142"/>
      <c r="SWV29" s="142"/>
      <c r="SWW29" s="142"/>
      <c r="SWX29" s="142"/>
      <c r="SWY29" s="142"/>
      <c r="SWZ29" s="142"/>
      <c r="SXA29" s="142"/>
      <c r="SXB29" s="142"/>
      <c r="SXC29" s="142"/>
      <c r="SXD29" s="142"/>
      <c r="SXE29" s="142"/>
      <c r="SXF29" s="142"/>
      <c r="SXG29" s="142"/>
      <c r="SXH29" s="142"/>
      <c r="SXI29" s="142"/>
      <c r="SXJ29" s="142"/>
      <c r="SXK29" s="142"/>
      <c r="SXL29" s="142"/>
      <c r="SXM29" s="142"/>
      <c r="SXN29" s="142"/>
      <c r="SXO29" s="142"/>
      <c r="SXP29" s="142"/>
      <c r="SXQ29" s="142"/>
      <c r="SXR29" s="142"/>
      <c r="SXS29" s="142"/>
      <c r="SXT29" s="142"/>
      <c r="SXU29" s="142"/>
      <c r="SXV29" s="142"/>
      <c r="SXW29" s="142"/>
      <c r="SXX29" s="142"/>
      <c r="SXY29" s="142"/>
      <c r="SXZ29" s="142"/>
      <c r="SYA29" s="142"/>
      <c r="SYB29" s="142"/>
      <c r="SYC29" s="142"/>
      <c r="SYD29" s="142"/>
      <c r="SYE29" s="142"/>
      <c r="SYF29" s="142"/>
      <c r="SYG29" s="142"/>
      <c r="SYH29" s="142"/>
      <c r="SYI29" s="142"/>
      <c r="SYJ29" s="142"/>
      <c r="SYK29" s="142"/>
      <c r="SYL29" s="142"/>
      <c r="SYM29" s="142"/>
      <c r="SYN29" s="142"/>
      <c r="SYO29" s="142"/>
      <c r="SYP29" s="142"/>
      <c r="SYQ29" s="142"/>
      <c r="SYR29" s="142"/>
      <c r="SYS29" s="142"/>
      <c r="SYT29" s="142"/>
      <c r="SYU29" s="142"/>
      <c r="SYV29" s="142"/>
      <c r="SYW29" s="142"/>
      <c r="SYX29" s="142"/>
      <c r="SYY29" s="142"/>
      <c r="SYZ29" s="142"/>
      <c r="SZA29" s="142"/>
      <c r="SZB29" s="142"/>
      <c r="SZC29" s="142"/>
      <c r="SZD29" s="142"/>
      <c r="SZE29" s="142"/>
      <c r="SZF29" s="142"/>
      <c r="SZG29" s="142"/>
      <c r="SZH29" s="142"/>
      <c r="SZI29" s="142"/>
      <c r="SZJ29" s="142"/>
      <c r="SZK29" s="142"/>
      <c r="SZL29" s="142"/>
      <c r="SZM29" s="142"/>
      <c r="SZN29" s="142"/>
      <c r="SZO29" s="142"/>
      <c r="SZP29" s="142"/>
      <c r="SZQ29" s="142"/>
      <c r="SZR29" s="142"/>
      <c r="SZS29" s="142"/>
      <c r="SZT29" s="142"/>
      <c r="SZU29" s="142"/>
      <c r="SZV29" s="142"/>
      <c r="SZW29" s="142"/>
      <c r="SZX29" s="142"/>
      <c r="SZY29" s="142"/>
      <c r="SZZ29" s="142"/>
      <c r="TAA29" s="142"/>
      <c r="TAB29" s="142"/>
      <c r="TAC29" s="142"/>
      <c r="TAD29" s="142"/>
      <c r="TAE29" s="142"/>
      <c r="TAF29" s="142"/>
      <c r="TAG29" s="142"/>
      <c r="TAH29" s="142"/>
      <c r="TAI29" s="142"/>
      <c r="TAJ29" s="142"/>
      <c r="TAK29" s="142"/>
      <c r="TAL29" s="142"/>
      <c r="TAM29" s="142"/>
      <c r="TAN29" s="142"/>
      <c r="TAO29" s="142"/>
      <c r="TAP29" s="142"/>
      <c r="TAQ29" s="142"/>
      <c r="TAR29" s="142"/>
      <c r="TAS29" s="142"/>
      <c r="TAT29" s="142"/>
      <c r="TAU29" s="142"/>
      <c r="TAV29" s="142"/>
      <c r="TAW29" s="142"/>
      <c r="TAX29" s="142"/>
      <c r="TAY29" s="142"/>
      <c r="TAZ29" s="142"/>
      <c r="TBA29" s="142"/>
      <c r="TBB29" s="142"/>
      <c r="TBC29" s="142"/>
      <c r="TBD29" s="142"/>
      <c r="TBE29" s="142"/>
      <c r="TBF29" s="142"/>
      <c r="TBG29" s="142"/>
      <c r="TBH29" s="142"/>
      <c r="TBI29" s="142"/>
      <c r="TBJ29" s="142"/>
      <c r="TBK29" s="142"/>
      <c r="TBL29" s="142"/>
      <c r="TBM29" s="142"/>
      <c r="TBN29" s="142"/>
      <c r="TBO29" s="142"/>
      <c r="TBP29" s="142"/>
      <c r="TBQ29" s="142"/>
      <c r="TBR29" s="142"/>
      <c r="TBS29" s="142"/>
      <c r="TBT29" s="142"/>
      <c r="TBU29" s="142"/>
      <c r="TBV29" s="142"/>
      <c r="TBW29" s="142"/>
      <c r="TBX29" s="142"/>
      <c r="TBY29" s="142"/>
      <c r="TBZ29" s="142"/>
      <c r="TCA29" s="142"/>
      <c r="TCB29" s="142"/>
      <c r="TCC29" s="142"/>
      <c r="TCD29" s="142"/>
      <c r="TCE29" s="142"/>
      <c r="TCF29" s="142"/>
      <c r="TCG29" s="142"/>
      <c r="TCH29" s="142"/>
      <c r="TCI29" s="142"/>
      <c r="TCJ29" s="142"/>
      <c r="TCK29" s="142"/>
      <c r="TCL29" s="142"/>
      <c r="TCM29" s="142"/>
      <c r="TCN29" s="142"/>
      <c r="TCO29" s="142"/>
      <c r="TCP29" s="142"/>
      <c r="TCQ29" s="142"/>
      <c r="TCR29" s="142"/>
      <c r="TCS29" s="142"/>
      <c r="TCT29" s="142"/>
      <c r="TCU29" s="142"/>
      <c r="TCV29" s="142"/>
      <c r="TCW29" s="142"/>
      <c r="TCX29" s="142"/>
      <c r="TCY29" s="142"/>
      <c r="TCZ29" s="142"/>
      <c r="TDA29" s="142"/>
      <c r="TDB29" s="142"/>
      <c r="TDC29" s="142"/>
      <c r="TDD29" s="142"/>
      <c r="TDE29" s="142"/>
      <c r="TDF29" s="142"/>
      <c r="TDG29" s="142"/>
      <c r="TDH29" s="142"/>
      <c r="TDI29" s="142"/>
      <c r="TDJ29" s="142"/>
      <c r="TDK29" s="142"/>
      <c r="TDL29" s="142"/>
      <c r="TDM29" s="142"/>
      <c r="TDN29" s="142"/>
      <c r="TDO29" s="142"/>
      <c r="TDP29" s="142"/>
      <c r="TDQ29" s="142"/>
      <c r="TDR29" s="142"/>
      <c r="TDS29" s="142"/>
      <c r="TDT29" s="142"/>
      <c r="TDU29" s="142"/>
      <c r="TDV29" s="142"/>
      <c r="TDW29" s="142"/>
      <c r="TDX29" s="142"/>
      <c r="TDY29" s="142"/>
      <c r="TDZ29" s="142"/>
      <c r="TEA29" s="142"/>
      <c r="TEB29" s="142"/>
      <c r="TEC29" s="142"/>
      <c r="TED29" s="142"/>
      <c r="TEE29" s="142"/>
      <c r="TEF29" s="142"/>
      <c r="TEG29" s="142"/>
      <c r="TEH29" s="142"/>
      <c r="TEI29" s="142"/>
      <c r="TEJ29" s="142"/>
      <c r="TEK29" s="142"/>
      <c r="TEL29" s="142"/>
      <c r="TEM29" s="142"/>
      <c r="TEN29" s="142"/>
      <c r="TEO29" s="142"/>
      <c r="TEP29" s="142"/>
      <c r="TEQ29" s="142"/>
      <c r="TER29" s="142"/>
      <c r="TES29" s="142"/>
      <c r="TET29" s="142"/>
      <c r="TEU29" s="142"/>
      <c r="TEV29" s="142"/>
      <c r="TEW29" s="142"/>
      <c r="TEX29" s="142"/>
      <c r="TEY29" s="142"/>
      <c r="TEZ29" s="142"/>
      <c r="TFA29" s="142"/>
      <c r="TFB29" s="142"/>
      <c r="TFC29" s="142"/>
      <c r="TFD29" s="142"/>
      <c r="TFE29" s="142"/>
      <c r="TFF29" s="142"/>
      <c r="TFG29" s="142"/>
      <c r="TFH29" s="142"/>
      <c r="TFI29" s="142"/>
      <c r="TFJ29" s="142"/>
      <c r="TFK29" s="142"/>
      <c r="TFL29" s="142"/>
      <c r="TFM29" s="142"/>
      <c r="TFN29" s="142"/>
      <c r="TFO29" s="142"/>
      <c r="TFP29" s="142"/>
      <c r="TFQ29" s="142"/>
      <c r="TFR29" s="142"/>
      <c r="TFS29" s="142"/>
      <c r="TFT29" s="142"/>
      <c r="TFU29" s="142"/>
      <c r="TFV29" s="142"/>
      <c r="TFW29" s="142"/>
      <c r="TFX29" s="142"/>
      <c r="TFY29" s="142"/>
      <c r="TFZ29" s="142"/>
      <c r="TGA29" s="142"/>
      <c r="TGB29" s="142"/>
      <c r="TGC29" s="142"/>
      <c r="TGD29" s="142"/>
      <c r="TGE29" s="142"/>
      <c r="TGF29" s="142"/>
      <c r="TGG29" s="142"/>
      <c r="TGH29" s="142"/>
      <c r="TGI29" s="142"/>
      <c r="TGJ29" s="142"/>
      <c r="TGK29" s="142"/>
      <c r="TGL29" s="142"/>
      <c r="TGM29" s="142"/>
      <c r="TGN29" s="142"/>
      <c r="TGO29" s="142"/>
      <c r="TGP29" s="142"/>
      <c r="TGQ29" s="142"/>
      <c r="TGR29" s="142"/>
      <c r="TGS29" s="142"/>
      <c r="TGT29" s="142"/>
      <c r="TGU29" s="142"/>
      <c r="TGV29" s="142"/>
      <c r="TGW29" s="142"/>
      <c r="TGX29" s="142"/>
      <c r="TGY29" s="142"/>
      <c r="TGZ29" s="142"/>
      <c r="THA29" s="142"/>
      <c r="THB29" s="142"/>
      <c r="THC29" s="142"/>
      <c r="THD29" s="142"/>
      <c r="THE29" s="142"/>
      <c r="THF29" s="142"/>
      <c r="THG29" s="142"/>
      <c r="THH29" s="142"/>
      <c r="THI29" s="142"/>
      <c r="THJ29" s="142"/>
      <c r="THK29" s="142"/>
      <c r="THL29" s="142"/>
      <c r="THM29" s="142"/>
      <c r="THN29" s="142"/>
      <c r="THO29" s="142"/>
      <c r="THP29" s="142"/>
      <c r="THQ29" s="142"/>
      <c r="THR29" s="142"/>
      <c r="THS29" s="142"/>
      <c r="THT29" s="142"/>
      <c r="THU29" s="142"/>
      <c r="THV29" s="142"/>
      <c r="THW29" s="142"/>
      <c r="THX29" s="142"/>
      <c r="THY29" s="142"/>
      <c r="THZ29" s="142"/>
      <c r="TIA29" s="142"/>
      <c r="TIB29" s="142"/>
      <c r="TIC29" s="142"/>
      <c r="TID29" s="142"/>
      <c r="TIE29" s="142"/>
      <c r="TIF29" s="142"/>
      <c r="TIG29" s="142"/>
      <c r="TIH29" s="142"/>
      <c r="TII29" s="142"/>
      <c r="TIJ29" s="142"/>
      <c r="TIK29" s="142"/>
      <c r="TIL29" s="142"/>
      <c r="TIM29" s="142"/>
      <c r="TIN29" s="142"/>
      <c r="TIO29" s="142"/>
      <c r="TIP29" s="142"/>
      <c r="TIQ29" s="142"/>
      <c r="TIR29" s="142"/>
      <c r="TIS29" s="142"/>
      <c r="TIT29" s="142"/>
      <c r="TIU29" s="142"/>
      <c r="TIV29" s="142"/>
      <c r="TIW29" s="142"/>
      <c r="TIX29" s="142"/>
      <c r="TIY29" s="142"/>
      <c r="TIZ29" s="142"/>
      <c r="TJA29" s="142"/>
      <c r="TJB29" s="142"/>
      <c r="TJC29" s="142"/>
      <c r="TJD29" s="142"/>
      <c r="TJE29" s="142"/>
      <c r="TJF29" s="142"/>
      <c r="TJG29" s="142"/>
      <c r="TJH29" s="142"/>
      <c r="TJI29" s="142"/>
      <c r="TJJ29" s="142"/>
      <c r="TJK29" s="142"/>
      <c r="TJL29" s="142"/>
      <c r="TJM29" s="142"/>
      <c r="TJN29" s="142"/>
      <c r="TJO29" s="142"/>
      <c r="TJP29" s="142"/>
      <c r="TJQ29" s="142"/>
      <c r="TJR29" s="142"/>
      <c r="TJS29" s="142"/>
      <c r="TJT29" s="142"/>
      <c r="TJU29" s="142"/>
      <c r="TJV29" s="142"/>
      <c r="TJW29" s="142"/>
      <c r="TJX29" s="142"/>
      <c r="TJY29" s="142"/>
      <c r="TJZ29" s="142"/>
      <c r="TKA29" s="142"/>
      <c r="TKB29" s="142"/>
      <c r="TKC29" s="142"/>
      <c r="TKD29" s="142"/>
      <c r="TKE29" s="142"/>
      <c r="TKF29" s="142"/>
      <c r="TKG29" s="142"/>
      <c r="TKH29" s="142"/>
      <c r="TKI29" s="142"/>
      <c r="TKJ29" s="142"/>
      <c r="TKK29" s="142"/>
      <c r="TKL29" s="142"/>
      <c r="TKM29" s="142"/>
      <c r="TKN29" s="142"/>
      <c r="TKO29" s="142"/>
      <c r="TKP29" s="142"/>
      <c r="TKQ29" s="142"/>
      <c r="TKR29" s="142"/>
      <c r="TKS29" s="142"/>
      <c r="TKT29" s="142"/>
      <c r="TKU29" s="142"/>
      <c r="TKV29" s="142"/>
      <c r="TKW29" s="142"/>
      <c r="TKX29" s="142"/>
      <c r="TKY29" s="142"/>
      <c r="TKZ29" s="142"/>
      <c r="TLA29" s="142"/>
      <c r="TLB29" s="142"/>
      <c r="TLC29" s="142"/>
      <c r="TLD29" s="142"/>
      <c r="TLE29" s="142"/>
      <c r="TLF29" s="142"/>
      <c r="TLG29" s="142"/>
      <c r="TLH29" s="142"/>
      <c r="TLI29" s="142"/>
      <c r="TLJ29" s="142"/>
      <c r="TLK29" s="142"/>
      <c r="TLL29" s="142"/>
      <c r="TLM29" s="142"/>
      <c r="TLN29" s="142"/>
      <c r="TLO29" s="142"/>
      <c r="TLP29" s="142"/>
      <c r="TLQ29" s="142"/>
      <c r="TLR29" s="142"/>
      <c r="TLS29" s="142"/>
      <c r="TLT29" s="142"/>
      <c r="TLU29" s="142"/>
      <c r="TLV29" s="142"/>
      <c r="TLW29" s="142"/>
      <c r="TLX29" s="142"/>
      <c r="TLY29" s="142"/>
      <c r="TLZ29" s="142"/>
      <c r="TMA29" s="142"/>
      <c r="TMB29" s="142"/>
      <c r="TMC29" s="142"/>
      <c r="TMD29" s="142"/>
      <c r="TME29" s="142"/>
      <c r="TMF29" s="142"/>
      <c r="TMG29" s="142"/>
      <c r="TMH29" s="142"/>
      <c r="TMI29" s="142"/>
      <c r="TMJ29" s="142"/>
      <c r="TMK29" s="142"/>
      <c r="TML29" s="142"/>
      <c r="TMM29" s="142"/>
      <c r="TMN29" s="142"/>
      <c r="TMO29" s="142"/>
      <c r="TMP29" s="142"/>
      <c r="TMQ29" s="142"/>
      <c r="TMR29" s="142"/>
      <c r="TMS29" s="142"/>
      <c r="TMT29" s="142"/>
      <c r="TMU29" s="142"/>
      <c r="TMV29" s="142"/>
      <c r="TMW29" s="142"/>
      <c r="TMX29" s="142"/>
      <c r="TMY29" s="142"/>
      <c r="TMZ29" s="142"/>
      <c r="TNA29" s="142"/>
      <c r="TNB29" s="142"/>
      <c r="TNC29" s="142"/>
      <c r="TND29" s="142"/>
      <c r="TNE29" s="142"/>
      <c r="TNF29" s="142"/>
      <c r="TNG29" s="142"/>
      <c r="TNH29" s="142"/>
      <c r="TNI29" s="142"/>
      <c r="TNJ29" s="142"/>
      <c r="TNK29" s="142"/>
      <c r="TNL29" s="142"/>
      <c r="TNM29" s="142"/>
      <c r="TNN29" s="142"/>
      <c r="TNO29" s="142"/>
      <c r="TNP29" s="142"/>
      <c r="TNQ29" s="142"/>
      <c r="TNR29" s="142"/>
      <c r="TNS29" s="142"/>
      <c r="TNT29" s="142"/>
      <c r="TNU29" s="142"/>
      <c r="TNV29" s="142"/>
      <c r="TNW29" s="142"/>
      <c r="TNX29" s="142"/>
      <c r="TNY29" s="142"/>
      <c r="TNZ29" s="142"/>
      <c r="TOA29" s="142"/>
      <c r="TOB29" s="142"/>
      <c r="TOC29" s="142"/>
      <c r="TOD29" s="142"/>
      <c r="TOE29" s="142"/>
      <c r="TOF29" s="142"/>
      <c r="TOG29" s="142"/>
      <c r="TOH29" s="142"/>
      <c r="TOI29" s="142"/>
      <c r="TOJ29" s="142"/>
      <c r="TOK29" s="142"/>
      <c r="TOL29" s="142"/>
      <c r="TOM29" s="142"/>
      <c r="TON29" s="142"/>
      <c r="TOO29" s="142"/>
      <c r="TOP29" s="142"/>
      <c r="TOQ29" s="142"/>
      <c r="TOR29" s="142"/>
      <c r="TOS29" s="142"/>
      <c r="TOT29" s="142"/>
      <c r="TOU29" s="142"/>
      <c r="TOV29" s="142"/>
      <c r="TOW29" s="142"/>
      <c r="TOX29" s="142"/>
      <c r="TOY29" s="142"/>
      <c r="TOZ29" s="142"/>
      <c r="TPA29" s="142"/>
      <c r="TPB29" s="142"/>
      <c r="TPC29" s="142"/>
      <c r="TPD29" s="142"/>
      <c r="TPE29" s="142"/>
      <c r="TPF29" s="142"/>
      <c r="TPG29" s="142"/>
      <c r="TPH29" s="142"/>
      <c r="TPI29" s="142"/>
      <c r="TPJ29" s="142"/>
      <c r="TPK29" s="142"/>
      <c r="TPL29" s="142"/>
      <c r="TPM29" s="142"/>
      <c r="TPN29" s="142"/>
      <c r="TPO29" s="142"/>
      <c r="TPP29" s="142"/>
      <c r="TPQ29" s="142"/>
      <c r="TPR29" s="142"/>
      <c r="TPS29" s="142"/>
      <c r="TPT29" s="142"/>
      <c r="TPU29" s="142"/>
      <c r="TPV29" s="142"/>
      <c r="TPW29" s="142"/>
      <c r="TPX29" s="142"/>
      <c r="TPY29" s="142"/>
      <c r="TPZ29" s="142"/>
      <c r="TQA29" s="142"/>
      <c r="TQB29" s="142"/>
      <c r="TQC29" s="142"/>
      <c r="TQD29" s="142"/>
      <c r="TQE29" s="142"/>
      <c r="TQF29" s="142"/>
      <c r="TQG29" s="142"/>
      <c r="TQH29" s="142"/>
      <c r="TQI29" s="142"/>
      <c r="TQJ29" s="142"/>
      <c r="TQK29" s="142"/>
      <c r="TQL29" s="142"/>
      <c r="TQM29" s="142"/>
      <c r="TQN29" s="142"/>
      <c r="TQO29" s="142"/>
      <c r="TQP29" s="142"/>
      <c r="TQQ29" s="142"/>
      <c r="TQR29" s="142"/>
      <c r="TQS29" s="142"/>
      <c r="TQT29" s="142"/>
      <c r="TQU29" s="142"/>
      <c r="TQV29" s="142"/>
      <c r="TQW29" s="142"/>
      <c r="TQX29" s="142"/>
      <c r="TQY29" s="142"/>
      <c r="TQZ29" s="142"/>
      <c r="TRA29" s="142"/>
      <c r="TRB29" s="142"/>
      <c r="TRC29" s="142"/>
      <c r="TRD29" s="142"/>
      <c r="TRE29" s="142"/>
      <c r="TRF29" s="142"/>
      <c r="TRG29" s="142"/>
      <c r="TRH29" s="142"/>
      <c r="TRI29" s="142"/>
      <c r="TRJ29" s="142"/>
      <c r="TRK29" s="142"/>
      <c r="TRL29" s="142"/>
      <c r="TRM29" s="142"/>
      <c r="TRN29" s="142"/>
      <c r="TRO29" s="142"/>
      <c r="TRP29" s="142"/>
      <c r="TRQ29" s="142"/>
      <c r="TRR29" s="142"/>
      <c r="TRS29" s="142"/>
      <c r="TRT29" s="142"/>
      <c r="TRU29" s="142"/>
      <c r="TRV29" s="142"/>
      <c r="TRW29" s="142"/>
      <c r="TRX29" s="142"/>
      <c r="TRY29" s="142"/>
      <c r="TRZ29" s="142"/>
      <c r="TSA29" s="142"/>
      <c r="TSB29" s="142"/>
      <c r="TSC29" s="142"/>
      <c r="TSD29" s="142"/>
      <c r="TSE29" s="142"/>
      <c r="TSF29" s="142"/>
      <c r="TSG29" s="142"/>
      <c r="TSH29" s="142"/>
      <c r="TSI29" s="142"/>
      <c r="TSJ29" s="142"/>
      <c r="TSK29" s="142"/>
      <c r="TSL29" s="142"/>
      <c r="TSM29" s="142"/>
      <c r="TSN29" s="142"/>
      <c r="TSO29" s="142"/>
      <c r="TSP29" s="142"/>
      <c r="TSQ29" s="142"/>
      <c r="TSR29" s="142"/>
      <c r="TSS29" s="142"/>
      <c r="TST29" s="142"/>
      <c r="TSU29" s="142"/>
      <c r="TSV29" s="142"/>
      <c r="TSW29" s="142"/>
      <c r="TSX29" s="142"/>
      <c r="TSY29" s="142"/>
      <c r="TSZ29" s="142"/>
      <c r="TTA29" s="142"/>
      <c r="TTB29" s="142"/>
      <c r="TTC29" s="142"/>
      <c r="TTD29" s="142"/>
      <c r="TTE29" s="142"/>
      <c r="TTF29" s="142"/>
      <c r="TTG29" s="142"/>
      <c r="TTH29" s="142"/>
      <c r="TTI29" s="142"/>
      <c r="TTJ29" s="142"/>
      <c r="TTK29" s="142"/>
      <c r="TTL29" s="142"/>
      <c r="TTM29" s="142"/>
      <c r="TTN29" s="142"/>
      <c r="TTO29" s="142"/>
      <c r="TTP29" s="142"/>
      <c r="TTQ29" s="142"/>
      <c r="TTR29" s="142"/>
      <c r="TTS29" s="142"/>
      <c r="TTT29" s="142"/>
      <c r="TTU29" s="142"/>
      <c r="TTV29" s="142"/>
      <c r="TTW29" s="142"/>
      <c r="TTX29" s="142"/>
      <c r="TTY29" s="142"/>
      <c r="TTZ29" s="142"/>
      <c r="TUA29" s="142"/>
      <c r="TUB29" s="142"/>
      <c r="TUC29" s="142"/>
      <c r="TUD29" s="142"/>
      <c r="TUE29" s="142"/>
      <c r="TUF29" s="142"/>
      <c r="TUG29" s="142"/>
      <c r="TUH29" s="142"/>
      <c r="TUI29" s="142"/>
      <c r="TUJ29" s="142"/>
      <c r="TUK29" s="142"/>
      <c r="TUL29" s="142"/>
      <c r="TUM29" s="142"/>
      <c r="TUN29" s="142"/>
      <c r="TUO29" s="142"/>
      <c r="TUP29" s="142"/>
      <c r="TUQ29" s="142"/>
      <c r="TUR29" s="142"/>
      <c r="TUS29" s="142"/>
      <c r="TUT29" s="142"/>
      <c r="TUU29" s="142"/>
      <c r="TUV29" s="142"/>
      <c r="TUW29" s="142"/>
      <c r="TUX29" s="142"/>
      <c r="TUY29" s="142"/>
      <c r="TUZ29" s="142"/>
      <c r="TVA29" s="142"/>
      <c r="TVB29" s="142"/>
      <c r="TVC29" s="142"/>
      <c r="TVD29" s="142"/>
      <c r="TVE29" s="142"/>
      <c r="TVF29" s="142"/>
      <c r="TVG29" s="142"/>
      <c r="TVH29" s="142"/>
      <c r="TVI29" s="142"/>
      <c r="TVJ29" s="142"/>
      <c r="TVK29" s="142"/>
      <c r="TVL29" s="142"/>
      <c r="TVM29" s="142"/>
      <c r="TVN29" s="142"/>
      <c r="TVO29" s="142"/>
      <c r="TVP29" s="142"/>
      <c r="TVQ29" s="142"/>
      <c r="TVR29" s="142"/>
      <c r="TVS29" s="142"/>
      <c r="TVT29" s="142"/>
      <c r="TVU29" s="142"/>
      <c r="TVV29" s="142"/>
      <c r="TVW29" s="142"/>
      <c r="TVX29" s="142"/>
      <c r="TVY29" s="142"/>
      <c r="TVZ29" s="142"/>
      <c r="TWA29" s="142"/>
      <c r="TWB29" s="142"/>
      <c r="TWC29" s="142"/>
      <c r="TWD29" s="142"/>
      <c r="TWE29" s="142"/>
      <c r="TWF29" s="142"/>
      <c r="TWG29" s="142"/>
      <c r="TWH29" s="142"/>
      <c r="TWI29" s="142"/>
      <c r="TWJ29" s="142"/>
      <c r="TWK29" s="142"/>
      <c r="TWL29" s="142"/>
      <c r="TWM29" s="142"/>
      <c r="TWN29" s="142"/>
      <c r="TWO29" s="142"/>
      <c r="TWP29" s="142"/>
      <c r="TWQ29" s="142"/>
      <c r="TWR29" s="142"/>
      <c r="TWS29" s="142"/>
      <c r="TWT29" s="142"/>
      <c r="TWU29" s="142"/>
      <c r="TWV29" s="142"/>
      <c r="TWW29" s="142"/>
      <c r="TWX29" s="142"/>
      <c r="TWY29" s="142"/>
      <c r="TWZ29" s="142"/>
      <c r="TXA29" s="142"/>
      <c r="TXB29" s="142"/>
      <c r="TXC29" s="142"/>
      <c r="TXD29" s="142"/>
      <c r="TXE29" s="142"/>
      <c r="TXF29" s="142"/>
      <c r="TXG29" s="142"/>
      <c r="TXH29" s="142"/>
      <c r="TXI29" s="142"/>
      <c r="TXJ29" s="142"/>
      <c r="TXK29" s="142"/>
      <c r="TXL29" s="142"/>
      <c r="TXM29" s="142"/>
      <c r="TXN29" s="142"/>
      <c r="TXO29" s="142"/>
      <c r="TXP29" s="142"/>
      <c r="TXQ29" s="142"/>
      <c r="TXR29" s="142"/>
      <c r="TXS29" s="142"/>
      <c r="TXT29" s="142"/>
      <c r="TXU29" s="142"/>
      <c r="TXV29" s="142"/>
      <c r="TXW29" s="142"/>
      <c r="TXX29" s="142"/>
      <c r="TXY29" s="142"/>
      <c r="TXZ29" s="142"/>
      <c r="TYA29" s="142"/>
      <c r="TYB29" s="142"/>
      <c r="TYC29" s="142"/>
      <c r="TYD29" s="142"/>
      <c r="TYE29" s="142"/>
      <c r="TYF29" s="142"/>
      <c r="TYG29" s="142"/>
      <c r="TYH29" s="142"/>
      <c r="TYI29" s="142"/>
      <c r="TYJ29" s="142"/>
      <c r="TYK29" s="142"/>
      <c r="TYL29" s="142"/>
      <c r="TYM29" s="142"/>
      <c r="TYN29" s="142"/>
      <c r="TYO29" s="142"/>
      <c r="TYP29" s="142"/>
      <c r="TYQ29" s="142"/>
      <c r="TYR29" s="142"/>
      <c r="TYS29" s="142"/>
      <c r="TYT29" s="142"/>
      <c r="TYU29" s="142"/>
      <c r="TYV29" s="142"/>
      <c r="TYW29" s="142"/>
      <c r="TYX29" s="142"/>
      <c r="TYY29" s="142"/>
      <c r="TYZ29" s="142"/>
      <c r="TZA29" s="142"/>
      <c r="TZB29" s="142"/>
      <c r="TZC29" s="142"/>
      <c r="TZD29" s="142"/>
      <c r="TZE29" s="142"/>
      <c r="TZF29" s="142"/>
      <c r="TZG29" s="142"/>
      <c r="TZH29" s="142"/>
      <c r="TZI29" s="142"/>
      <c r="TZJ29" s="142"/>
      <c r="TZK29" s="142"/>
      <c r="TZL29" s="142"/>
      <c r="TZM29" s="142"/>
      <c r="TZN29" s="142"/>
      <c r="TZO29" s="142"/>
      <c r="TZP29" s="142"/>
      <c r="TZQ29" s="142"/>
      <c r="TZR29" s="142"/>
      <c r="TZS29" s="142"/>
      <c r="TZT29" s="142"/>
      <c r="TZU29" s="142"/>
      <c r="TZV29" s="142"/>
      <c r="TZW29" s="142"/>
      <c r="TZX29" s="142"/>
      <c r="TZY29" s="142"/>
      <c r="TZZ29" s="142"/>
      <c r="UAA29" s="142"/>
      <c r="UAB29" s="142"/>
      <c r="UAC29" s="142"/>
      <c r="UAD29" s="142"/>
      <c r="UAE29" s="142"/>
      <c r="UAF29" s="142"/>
      <c r="UAG29" s="142"/>
      <c r="UAH29" s="142"/>
      <c r="UAI29" s="142"/>
      <c r="UAJ29" s="142"/>
      <c r="UAK29" s="142"/>
      <c r="UAL29" s="142"/>
      <c r="UAM29" s="142"/>
      <c r="UAN29" s="142"/>
      <c r="UAO29" s="142"/>
      <c r="UAP29" s="142"/>
      <c r="UAQ29" s="142"/>
      <c r="UAR29" s="142"/>
      <c r="UAS29" s="142"/>
      <c r="UAT29" s="142"/>
      <c r="UAU29" s="142"/>
      <c r="UAV29" s="142"/>
      <c r="UAW29" s="142"/>
      <c r="UAX29" s="142"/>
      <c r="UAY29" s="142"/>
      <c r="UAZ29" s="142"/>
      <c r="UBA29" s="142"/>
      <c r="UBB29" s="142"/>
      <c r="UBC29" s="142"/>
      <c r="UBD29" s="142"/>
      <c r="UBE29" s="142"/>
      <c r="UBF29" s="142"/>
      <c r="UBG29" s="142"/>
      <c r="UBH29" s="142"/>
      <c r="UBI29" s="142"/>
      <c r="UBJ29" s="142"/>
      <c r="UBK29" s="142"/>
      <c r="UBL29" s="142"/>
      <c r="UBM29" s="142"/>
      <c r="UBN29" s="142"/>
      <c r="UBO29" s="142"/>
      <c r="UBP29" s="142"/>
      <c r="UBQ29" s="142"/>
      <c r="UBR29" s="142"/>
      <c r="UBS29" s="142"/>
      <c r="UBT29" s="142"/>
      <c r="UBU29" s="142"/>
      <c r="UBV29" s="142"/>
      <c r="UBW29" s="142"/>
      <c r="UBX29" s="142"/>
      <c r="UBY29" s="142"/>
      <c r="UBZ29" s="142"/>
      <c r="UCA29" s="142"/>
      <c r="UCB29" s="142"/>
      <c r="UCC29" s="142"/>
      <c r="UCD29" s="142"/>
      <c r="UCE29" s="142"/>
      <c r="UCF29" s="142"/>
      <c r="UCG29" s="142"/>
      <c r="UCH29" s="142"/>
      <c r="UCI29" s="142"/>
      <c r="UCJ29" s="142"/>
      <c r="UCK29" s="142"/>
      <c r="UCL29" s="142"/>
      <c r="UCM29" s="142"/>
      <c r="UCN29" s="142"/>
      <c r="UCO29" s="142"/>
      <c r="UCP29" s="142"/>
      <c r="UCQ29" s="142"/>
      <c r="UCR29" s="142"/>
      <c r="UCS29" s="142"/>
      <c r="UCT29" s="142"/>
      <c r="UCU29" s="142"/>
      <c r="UCV29" s="142"/>
      <c r="UCW29" s="142"/>
      <c r="UCX29" s="142"/>
      <c r="UCY29" s="142"/>
      <c r="UCZ29" s="142"/>
      <c r="UDA29" s="142"/>
      <c r="UDB29" s="142"/>
      <c r="UDC29" s="142"/>
      <c r="UDD29" s="142"/>
      <c r="UDE29" s="142"/>
      <c r="UDF29" s="142"/>
      <c r="UDG29" s="142"/>
      <c r="UDH29" s="142"/>
      <c r="UDI29" s="142"/>
      <c r="UDJ29" s="142"/>
      <c r="UDK29" s="142"/>
      <c r="UDL29" s="142"/>
      <c r="UDM29" s="142"/>
      <c r="UDN29" s="142"/>
      <c r="UDO29" s="142"/>
      <c r="UDP29" s="142"/>
      <c r="UDQ29" s="142"/>
      <c r="UDR29" s="142"/>
      <c r="UDS29" s="142"/>
      <c r="UDT29" s="142"/>
      <c r="UDU29" s="142"/>
      <c r="UDV29" s="142"/>
      <c r="UDW29" s="142"/>
      <c r="UDX29" s="142"/>
      <c r="UDY29" s="142"/>
      <c r="UDZ29" s="142"/>
      <c r="UEA29" s="142"/>
      <c r="UEB29" s="142"/>
      <c r="UEC29" s="142"/>
      <c r="UED29" s="142"/>
      <c r="UEE29" s="142"/>
      <c r="UEF29" s="142"/>
      <c r="UEG29" s="142"/>
      <c r="UEH29" s="142"/>
      <c r="UEI29" s="142"/>
      <c r="UEJ29" s="142"/>
      <c r="UEK29" s="142"/>
      <c r="UEL29" s="142"/>
      <c r="UEM29" s="142"/>
      <c r="UEN29" s="142"/>
      <c r="UEO29" s="142"/>
      <c r="UEP29" s="142"/>
      <c r="UEQ29" s="142"/>
      <c r="UER29" s="142"/>
      <c r="UES29" s="142"/>
      <c r="UET29" s="142"/>
      <c r="UEU29" s="142"/>
      <c r="UEV29" s="142"/>
      <c r="UEW29" s="142"/>
      <c r="UEX29" s="142"/>
      <c r="UEY29" s="142"/>
      <c r="UEZ29" s="142"/>
      <c r="UFA29" s="142"/>
      <c r="UFB29" s="142"/>
      <c r="UFC29" s="142"/>
      <c r="UFD29" s="142"/>
      <c r="UFE29" s="142"/>
      <c r="UFF29" s="142"/>
      <c r="UFG29" s="142"/>
      <c r="UFH29" s="142"/>
      <c r="UFI29" s="142"/>
      <c r="UFJ29" s="142"/>
      <c r="UFK29" s="142"/>
      <c r="UFL29" s="142"/>
      <c r="UFM29" s="142"/>
      <c r="UFN29" s="142"/>
      <c r="UFO29" s="142"/>
      <c r="UFP29" s="142"/>
      <c r="UFQ29" s="142"/>
      <c r="UFR29" s="142"/>
      <c r="UFS29" s="142"/>
      <c r="UFT29" s="142"/>
      <c r="UFU29" s="142"/>
      <c r="UFV29" s="142"/>
      <c r="UFW29" s="142"/>
      <c r="UFX29" s="142"/>
      <c r="UFY29" s="142"/>
      <c r="UFZ29" s="142"/>
      <c r="UGA29" s="142"/>
      <c r="UGB29" s="142"/>
      <c r="UGC29" s="142"/>
      <c r="UGD29" s="142"/>
      <c r="UGE29" s="142"/>
      <c r="UGF29" s="142"/>
      <c r="UGG29" s="142"/>
      <c r="UGH29" s="142"/>
      <c r="UGI29" s="142"/>
      <c r="UGJ29" s="142"/>
      <c r="UGK29" s="142"/>
      <c r="UGL29" s="142"/>
      <c r="UGM29" s="142"/>
      <c r="UGN29" s="142"/>
      <c r="UGO29" s="142"/>
      <c r="UGP29" s="142"/>
      <c r="UGQ29" s="142"/>
      <c r="UGR29" s="142"/>
      <c r="UGS29" s="142"/>
      <c r="UGT29" s="142"/>
      <c r="UGU29" s="142"/>
      <c r="UGV29" s="142"/>
      <c r="UGW29" s="142"/>
      <c r="UGX29" s="142"/>
      <c r="UGY29" s="142"/>
      <c r="UGZ29" s="142"/>
      <c r="UHA29" s="142"/>
      <c r="UHB29" s="142"/>
      <c r="UHC29" s="142"/>
      <c r="UHD29" s="142"/>
      <c r="UHE29" s="142"/>
      <c r="UHF29" s="142"/>
      <c r="UHG29" s="142"/>
      <c r="UHH29" s="142"/>
      <c r="UHI29" s="142"/>
      <c r="UHJ29" s="142"/>
      <c r="UHK29" s="142"/>
      <c r="UHL29" s="142"/>
      <c r="UHM29" s="142"/>
      <c r="UHN29" s="142"/>
      <c r="UHO29" s="142"/>
      <c r="UHP29" s="142"/>
      <c r="UHQ29" s="142"/>
      <c r="UHR29" s="142"/>
      <c r="UHS29" s="142"/>
      <c r="UHT29" s="142"/>
      <c r="UHU29" s="142"/>
      <c r="UHV29" s="142"/>
      <c r="UHW29" s="142"/>
      <c r="UHX29" s="142"/>
      <c r="UHY29" s="142"/>
      <c r="UHZ29" s="142"/>
      <c r="UIA29" s="142"/>
      <c r="UIB29" s="142"/>
      <c r="UIC29" s="142"/>
      <c r="UID29" s="142"/>
      <c r="UIE29" s="142"/>
      <c r="UIF29" s="142"/>
      <c r="UIG29" s="142"/>
      <c r="UIH29" s="142"/>
      <c r="UII29" s="142"/>
      <c r="UIJ29" s="142"/>
      <c r="UIK29" s="142"/>
      <c r="UIL29" s="142"/>
      <c r="UIM29" s="142"/>
      <c r="UIN29" s="142"/>
      <c r="UIO29" s="142"/>
      <c r="UIP29" s="142"/>
      <c r="UIQ29" s="142"/>
      <c r="UIR29" s="142"/>
      <c r="UIS29" s="142"/>
      <c r="UIT29" s="142"/>
      <c r="UIU29" s="142"/>
      <c r="UIV29" s="142"/>
      <c r="UIW29" s="142"/>
      <c r="UIX29" s="142"/>
      <c r="UIY29" s="142"/>
      <c r="UIZ29" s="142"/>
      <c r="UJA29" s="142"/>
      <c r="UJB29" s="142"/>
      <c r="UJC29" s="142"/>
      <c r="UJD29" s="142"/>
      <c r="UJE29" s="142"/>
      <c r="UJF29" s="142"/>
      <c r="UJG29" s="142"/>
      <c r="UJH29" s="142"/>
      <c r="UJI29" s="142"/>
      <c r="UJJ29" s="142"/>
      <c r="UJK29" s="142"/>
      <c r="UJL29" s="142"/>
      <c r="UJM29" s="142"/>
      <c r="UJN29" s="142"/>
      <c r="UJO29" s="142"/>
      <c r="UJP29" s="142"/>
      <c r="UJQ29" s="142"/>
      <c r="UJR29" s="142"/>
      <c r="UJS29" s="142"/>
      <c r="UJT29" s="142"/>
      <c r="UJU29" s="142"/>
      <c r="UJV29" s="142"/>
      <c r="UJW29" s="142"/>
      <c r="UJX29" s="142"/>
      <c r="UJY29" s="142"/>
      <c r="UJZ29" s="142"/>
      <c r="UKA29" s="142"/>
      <c r="UKB29" s="142"/>
      <c r="UKC29" s="142"/>
      <c r="UKD29" s="142"/>
      <c r="UKE29" s="142"/>
      <c r="UKF29" s="142"/>
      <c r="UKG29" s="142"/>
      <c r="UKH29" s="142"/>
      <c r="UKI29" s="142"/>
      <c r="UKJ29" s="142"/>
      <c r="UKK29" s="142"/>
      <c r="UKL29" s="142"/>
      <c r="UKM29" s="142"/>
      <c r="UKN29" s="142"/>
      <c r="UKO29" s="142"/>
      <c r="UKP29" s="142"/>
      <c r="UKQ29" s="142"/>
      <c r="UKR29" s="142"/>
      <c r="UKS29" s="142"/>
      <c r="UKT29" s="142"/>
      <c r="UKU29" s="142"/>
      <c r="UKV29" s="142"/>
      <c r="UKW29" s="142"/>
      <c r="UKX29" s="142"/>
      <c r="UKY29" s="142"/>
      <c r="UKZ29" s="142"/>
      <c r="ULA29" s="142"/>
      <c r="ULB29" s="142"/>
      <c r="ULC29" s="142"/>
      <c r="ULD29" s="142"/>
      <c r="ULE29" s="142"/>
      <c r="ULF29" s="142"/>
      <c r="ULG29" s="142"/>
      <c r="ULH29" s="142"/>
      <c r="ULI29" s="142"/>
      <c r="ULJ29" s="142"/>
      <c r="ULK29" s="142"/>
      <c r="ULL29" s="142"/>
      <c r="ULM29" s="142"/>
      <c r="ULN29" s="142"/>
      <c r="ULO29" s="142"/>
      <c r="ULP29" s="142"/>
      <c r="ULQ29" s="142"/>
      <c r="ULR29" s="142"/>
      <c r="ULS29" s="142"/>
      <c r="ULT29" s="142"/>
      <c r="ULU29" s="142"/>
      <c r="ULV29" s="142"/>
      <c r="ULW29" s="142"/>
      <c r="ULX29" s="142"/>
      <c r="ULY29" s="142"/>
      <c r="ULZ29" s="142"/>
      <c r="UMA29" s="142"/>
      <c r="UMB29" s="142"/>
      <c r="UMC29" s="142"/>
      <c r="UMD29" s="142"/>
      <c r="UME29" s="142"/>
      <c r="UMF29" s="142"/>
      <c r="UMG29" s="142"/>
      <c r="UMH29" s="142"/>
      <c r="UMI29" s="142"/>
      <c r="UMJ29" s="142"/>
      <c r="UMK29" s="142"/>
      <c r="UML29" s="142"/>
      <c r="UMM29" s="142"/>
      <c r="UMN29" s="142"/>
      <c r="UMO29" s="142"/>
      <c r="UMP29" s="142"/>
      <c r="UMQ29" s="142"/>
      <c r="UMR29" s="142"/>
      <c r="UMS29" s="142"/>
      <c r="UMT29" s="142"/>
      <c r="UMU29" s="142"/>
      <c r="UMV29" s="142"/>
      <c r="UMW29" s="142"/>
      <c r="UMX29" s="142"/>
      <c r="UMY29" s="142"/>
      <c r="UMZ29" s="142"/>
      <c r="UNA29" s="142"/>
      <c r="UNB29" s="142"/>
      <c r="UNC29" s="142"/>
      <c r="UND29" s="142"/>
      <c r="UNE29" s="142"/>
      <c r="UNF29" s="142"/>
      <c r="UNG29" s="142"/>
      <c r="UNH29" s="142"/>
      <c r="UNI29" s="142"/>
      <c r="UNJ29" s="142"/>
      <c r="UNK29" s="142"/>
      <c r="UNL29" s="142"/>
      <c r="UNM29" s="142"/>
      <c r="UNN29" s="142"/>
      <c r="UNO29" s="142"/>
      <c r="UNP29" s="142"/>
      <c r="UNQ29" s="142"/>
      <c r="UNR29" s="142"/>
      <c r="UNS29" s="142"/>
      <c r="UNT29" s="142"/>
      <c r="UNU29" s="142"/>
      <c r="UNV29" s="142"/>
      <c r="UNW29" s="142"/>
      <c r="UNX29" s="142"/>
      <c r="UNY29" s="142"/>
      <c r="UNZ29" s="142"/>
      <c r="UOA29" s="142"/>
      <c r="UOB29" s="142"/>
      <c r="UOC29" s="142"/>
      <c r="UOD29" s="142"/>
      <c r="UOE29" s="142"/>
      <c r="UOF29" s="142"/>
      <c r="UOG29" s="142"/>
      <c r="UOH29" s="142"/>
      <c r="UOI29" s="142"/>
      <c r="UOJ29" s="142"/>
      <c r="UOK29" s="142"/>
      <c r="UOL29" s="142"/>
      <c r="UOM29" s="142"/>
      <c r="UON29" s="142"/>
      <c r="UOO29" s="142"/>
      <c r="UOP29" s="142"/>
      <c r="UOQ29" s="142"/>
      <c r="UOR29" s="142"/>
      <c r="UOS29" s="142"/>
      <c r="UOT29" s="142"/>
      <c r="UOU29" s="142"/>
      <c r="UOV29" s="142"/>
      <c r="UOW29" s="142"/>
      <c r="UOX29" s="142"/>
      <c r="UOY29" s="142"/>
      <c r="UOZ29" s="142"/>
      <c r="UPA29" s="142"/>
      <c r="UPB29" s="142"/>
      <c r="UPC29" s="142"/>
      <c r="UPD29" s="142"/>
      <c r="UPE29" s="142"/>
      <c r="UPF29" s="142"/>
      <c r="UPG29" s="142"/>
      <c r="UPH29" s="142"/>
      <c r="UPI29" s="142"/>
      <c r="UPJ29" s="142"/>
      <c r="UPK29" s="142"/>
      <c r="UPL29" s="142"/>
      <c r="UPM29" s="142"/>
      <c r="UPN29" s="142"/>
      <c r="UPO29" s="142"/>
      <c r="UPP29" s="142"/>
      <c r="UPQ29" s="142"/>
      <c r="UPR29" s="142"/>
      <c r="UPS29" s="142"/>
      <c r="UPT29" s="142"/>
      <c r="UPU29" s="142"/>
      <c r="UPV29" s="142"/>
      <c r="UPW29" s="142"/>
      <c r="UPX29" s="142"/>
      <c r="UPY29" s="142"/>
      <c r="UPZ29" s="142"/>
      <c r="UQA29" s="142"/>
      <c r="UQB29" s="142"/>
      <c r="UQC29" s="142"/>
      <c r="UQD29" s="142"/>
      <c r="UQE29" s="142"/>
      <c r="UQF29" s="142"/>
      <c r="UQG29" s="142"/>
      <c r="UQH29" s="142"/>
      <c r="UQI29" s="142"/>
      <c r="UQJ29" s="142"/>
      <c r="UQK29" s="142"/>
      <c r="UQL29" s="142"/>
      <c r="UQM29" s="142"/>
      <c r="UQN29" s="142"/>
      <c r="UQO29" s="142"/>
      <c r="UQP29" s="142"/>
      <c r="UQQ29" s="142"/>
      <c r="UQR29" s="142"/>
      <c r="UQS29" s="142"/>
      <c r="UQT29" s="142"/>
      <c r="UQU29" s="142"/>
      <c r="UQV29" s="142"/>
      <c r="UQW29" s="142"/>
      <c r="UQX29" s="142"/>
      <c r="UQY29" s="142"/>
      <c r="UQZ29" s="142"/>
      <c r="URA29" s="142"/>
      <c r="URB29" s="142"/>
      <c r="URC29" s="142"/>
      <c r="URD29" s="142"/>
      <c r="URE29" s="142"/>
      <c r="URF29" s="142"/>
      <c r="URG29" s="142"/>
      <c r="URH29" s="142"/>
      <c r="URI29" s="142"/>
      <c r="URJ29" s="142"/>
      <c r="URK29" s="142"/>
      <c r="URL29" s="142"/>
      <c r="URM29" s="142"/>
      <c r="URN29" s="142"/>
      <c r="URO29" s="142"/>
      <c r="URP29" s="142"/>
      <c r="URQ29" s="142"/>
      <c r="URR29" s="142"/>
      <c r="URS29" s="142"/>
      <c r="URT29" s="142"/>
      <c r="URU29" s="142"/>
      <c r="URV29" s="142"/>
      <c r="URW29" s="142"/>
      <c r="URX29" s="142"/>
      <c r="URY29" s="142"/>
      <c r="URZ29" s="142"/>
      <c r="USA29" s="142"/>
      <c r="USB29" s="142"/>
      <c r="USC29" s="142"/>
      <c r="USD29" s="142"/>
      <c r="USE29" s="142"/>
      <c r="USF29" s="142"/>
      <c r="USG29" s="142"/>
      <c r="USH29" s="142"/>
      <c r="USI29" s="142"/>
      <c r="USJ29" s="142"/>
      <c r="USK29" s="142"/>
      <c r="USL29" s="142"/>
      <c r="USM29" s="142"/>
      <c r="USN29" s="142"/>
      <c r="USO29" s="142"/>
      <c r="USP29" s="142"/>
      <c r="USQ29" s="142"/>
      <c r="USR29" s="142"/>
      <c r="USS29" s="142"/>
      <c r="UST29" s="142"/>
      <c r="USU29" s="142"/>
      <c r="USV29" s="142"/>
      <c r="USW29" s="142"/>
      <c r="USX29" s="142"/>
      <c r="USY29" s="142"/>
      <c r="USZ29" s="142"/>
      <c r="UTA29" s="142"/>
      <c r="UTB29" s="142"/>
      <c r="UTC29" s="142"/>
      <c r="UTD29" s="142"/>
      <c r="UTE29" s="142"/>
      <c r="UTF29" s="142"/>
      <c r="UTG29" s="142"/>
      <c r="UTH29" s="142"/>
      <c r="UTI29" s="142"/>
      <c r="UTJ29" s="142"/>
      <c r="UTK29" s="142"/>
      <c r="UTL29" s="142"/>
      <c r="UTM29" s="142"/>
      <c r="UTN29" s="142"/>
      <c r="UTO29" s="142"/>
      <c r="UTP29" s="142"/>
      <c r="UTQ29" s="142"/>
      <c r="UTR29" s="142"/>
      <c r="UTS29" s="142"/>
      <c r="UTT29" s="142"/>
      <c r="UTU29" s="142"/>
      <c r="UTV29" s="142"/>
      <c r="UTW29" s="142"/>
      <c r="UTX29" s="142"/>
      <c r="UTY29" s="142"/>
      <c r="UTZ29" s="142"/>
      <c r="UUA29" s="142"/>
      <c r="UUB29" s="142"/>
      <c r="UUC29" s="142"/>
      <c r="UUD29" s="142"/>
      <c r="UUE29" s="142"/>
      <c r="UUF29" s="142"/>
      <c r="UUG29" s="142"/>
      <c r="UUH29" s="142"/>
      <c r="UUI29" s="142"/>
      <c r="UUJ29" s="142"/>
      <c r="UUK29" s="142"/>
      <c r="UUL29" s="142"/>
      <c r="UUM29" s="142"/>
      <c r="UUN29" s="142"/>
      <c r="UUO29" s="142"/>
      <c r="UUP29" s="142"/>
      <c r="UUQ29" s="142"/>
      <c r="UUR29" s="142"/>
      <c r="UUS29" s="142"/>
      <c r="UUT29" s="142"/>
      <c r="UUU29" s="142"/>
      <c r="UUV29" s="142"/>
      <c r="UUW29" s="142"/>
      <c r="UUX29" s="142"/>
      <c r="UUY29" s="142"/>
      <c r="UUZ29" s="142"/>
      <c r="UVA29" s="142"/>
      <c r="UVB29" s="142"/>
      <c r="UVC29" s="142"/>
      <c r="UVD29" s="142"/>
      <c r="UVE29" s="142"/>
      <c r="UVF29" s="142"/>
      <c r="UVG29" s="142"/>
      <c r="UVH29" s="142"/>
      <c r="UVI29" s="142"/>
      <c r="UVJ29" s="142"/>
      <c r="UVK29" s="142"/>
      <c r="UVL29" s="142"/>
      <c r="UVM29" s="142"/>
      <c r="UVN29" s="142"/>
      <c r="UVO29" s="142"/>
      <c r="UVP29" s="142"/>
      <c r="UVQ29" s="142"/>
      <c r="UVR29" s="142"/>
      <c r="UVS29" s="142"/>
      <c r="UVT29" s="142"/>
      <c r="UVU29" s="142"/>
      <c r="UVV29" s="142"/>
      <c r="UVW29" s="142"/>
      <c r="UVX29" s="142"/>
      <c r="UVY29" s="142"/>
      <c r="UVZ29" s="142"/>
      <c r="UWA29" s="142"/>
      <c r="UWB29" s="142"/>
      <c r="UWC29" s="142"/>
      <c r="UWD29" s="142"/>
      <c r="UWE29" s="142"/>
      <c r="UWF29" s="142"/>
      <c r="UWG29" s="142"/>
      <c r="UWH29" s="142"/>
      <c r="UWI29" s="142"/>
      <c r="UWJ29" s="142"/>
      <c r="UWK29" s="142"/>
      <c r="UWL29" s="142"/>
      <c r="UWM29" s="142"/>
      <c r="UWN29" s="142"/>
      <c r="UWO29" s="142"/>
      <c r="UWP29" s="142"/>
      <c r="UWQ29" s="142"/>
      <c r="UWR29" s="142"/>
      <c r="UWS29" s="142"/>
      <c r="UWT29" s="142"/>
      <c r="UWU29" s="142"/>
      <c r="UWV29" s="142"/>
      <c r="UWW29" s="142"/>
      <c r="UWX29" s="142"/>
      <c r="UWY29" s="142"/>
      <c r="UWZ29" s="142"/>
      <c r="UXA29" s="142"/>
      <c r="UXB29" s="142"/>
      <c r="UXC29" s="142"/>
      <c r="UXD29" s="142"/>
      <c r="UXE29" s="142"/>
      <c r="UXF29" s="142"/>
      <c r="UXG29" s="142"/>
      <c r="UXH29" s="142"/>
      <c r="UXI29" s="142"/>
      <c r="UXJ29" s="142"/>
      <c r="UXK29" s="142"/>
      <c r="UXL29" s="142"/>
      <c r="UXM29" s="142"/>
      <c r="UXN29" s="142"/>
      <c r="UXO29" s="142"/>
      <c r="UXP29" s="142"/>
      <c r="UXQ29" s="142"/>
      <c r="UXR29" s="142"/>
      <c r="UXS29" s="142"/>
      <c r="UXT29" s="142"/>
      <c r="UXU29" s="142"/>
      <c r="UXV29" s="142"/>
      <c r="UXW29" s="142"/>
      <c r="UXX29" s="142"/>
      <c r="UXY29" s="142"/>
      <c r="UXZ29" s="142"/>
      <c r="UYA29" s="142"/>
      <c r="UYB29" s="142"/>
      <c r="UYC29" s="142"/>
      <c r="UYD29" s="142"/>
      <c r="UYE29" s="142"/>
      <c r="UYF29" s="142"/>
      <c r="UYG29" s="142"/>
      <c r="UYH29" s="142"/>
      <c r="UYI29" s="142"/>
      <c r="UYJ29" s="142"/>
      <c r="UYK29" s="142"/>
      <c r="UYL29" s="142"/>
      <c r="UYM29" s="142"/>
      <c r="UYN29" s="142"/>
      <c r="UYO29" s="142"/>
      <c r="UYP29" s="142"/>
      <c r="UYQ29" s="142"/>
      <c r="UYR29" s="142"/>
      <c r="UYS29" s="142"/>
      <c r="UYT29" s="142"/>
      <c r="UYU29" s="142"/>
      <c r="UYV29" s="142"/>
      <c r="UYW29" s="142"/>
      <c r="UYX29" s="142"/>
      <c r="UYY29" s="142"/>
      <c r="UYZ29" s="142"/>
      <c r="UZA29" s="142"/>
      <c r="UZB29" s="142"/>
      <c r="UZC29" s="142"/>
      <c r="UZD29" s="142"/>
      <c r="UZE29" s="142"/>
      <c r="UZF29" s="142"/>
      <c r="UZG29" s="142"/>
      <c r="UZH29" s="142"/>
      <c r="UZI29" s="142"/>
      <c r="UZJ29" s="142"/>
      <c r="UZK29" s="142"/>
      <c r="UZL29" s="142"/>
      <c r="UZM29" s="142"/>
      <c r="UZN29" s="142"/>
      <c r="UZO29" s="142"/>
      <c r="UZP29" s="142"/>
      <c r="UZQ29" s="142"/>
      <c r="UZR29" s="142"/>
      <c r="UZS29" s="142"/>
      <c r="UZT29" s="142"/>
      <c r="UZU29" s="142"/>
      <c r="UZV29" s="142"/>
      <c r="UZW29" s="142"/>
      <c r="UZX29" s="142"/>
      <c r="UZY29" s="142"/>
      <c r="UZZ29" s="142"/>
      <c r="VAA29" s="142"/>
      <c r="VAB29" s="142"/>
      <c r="VAC29" s="142"/>
      <c r="VAD29" s="142"/>
      <c r="VAE29" s="142"/>
      <c r="VAF29" s="142"/>
      <c r="VAG29" s="142"/>
      <c r="VAH29" s="142"/>
      <c r="VAI29" s="142"/>
      <c r="VAJ29" s="142"/>
      <c r="VAK29" s="142"/>
      <c r="VAL29" s="142"/>
      <c r="VAM29" s="142"/>
      <c r="VAN29" s="142"/>
      <c r="VAO29" s="142"/>
      <c r="VAP29" s="142"/>
      <c r="VAQ29" s="142"/>
      <c r="VAR29" s="142"/>
      <c r="VAS29" s="142"/>
      <c r="VAT29" s="142"/>
      <c r="VAU29" s="142"/>
      <c r="VAV29" s="142"/>
      <c r="VAW29" s="142"/>
      <c r="VAX29" s="142"/>
      <c r="VAY29" s="142"/>
      <c r="VAZ29" s="142"/>
      <c r="VBA29" s="142"/>
      <c r="VBB29" s="142"/>
      <c r="VBC29" s="142"/>
      <c r="VBD29" s="142"/>
      <c r="VBE29" s="142"/>
      <c r="VBF29" s="142"/>
      <c r="VBG29" s="142"/>
      <c r="VBH29" s="142"/>
      <c r="VBI29" s="142"/>
      <c r="VBJ29" s="142"/>
      <c r="VBK29" s="142"/>
      <c r="VBL29" s="142"/>
      <c r="VBM29" s="142"/>
      <c r="VBN29" s="142"/>
      <c r="VBO29" s="142"/>
      <c r="VBP29" s="142"/>
      <c r="VBQ29" s="142"/>
      <c r="VBR29" s="142"/>
      <c r="VBS29" s="142"/>
      <c r="VBT29" s="142"/>
      <c r="VBU29" s="142"/>
      <c r="VBV29" s="142"/>
      <c r="VBW29" s="142"/>
      <c r="VBX29" s="142"/>
      <c r="VBY29" s="142"/>
      <c r="VBZ29" s="142"/>
      <c r="VCA29" s="142"/>
      <c r="VCB29" s="142"/>
      <c r="VCC29" s="142"/>
      <c r="VCD29" s="142"/>
      <c r="VCE29" s="142"/>
      <c r="VCF29" s="142"/>
      <c r="VCG29" s="142"/>
      <c r="VCH29" s="142"/>
      <c r="VCI29" s="142"/>
      <c r="VCJ29" s="142"/>
      <c r="VCK29" s="142"/>
      <c r="VCL29" s="142"/>
      <c r="VCM29" s="142"/>
      <c r="VCN29" s="142"/>
      <c r="VCO29" s="142"/>
      <c r="VCP29" s="142"/>
      <c r="VCQ29" s="142"/>
      <c r="VCR29" s="142"/>
      <c r="VCS29" s="142"/>
      <c r="VCT29" s="142"/>
      <c r="VCU29" s="142"/>
      <c r="VCV29" s="142"/>
      <c r="VCW29" s="142"/>
      <c r="VCX29" s="142"/>
      <c r="VCY29" s="142"/>
      <c r="VCZ29" s="142"/>
      <c r="VDA29" s="142"/>
      <c r="VDB29" s="142"/>
      <c r="VDC29" s="142"/>
      <c r="VDD29" s="142"/>
      <c r="VDE29" s="142"/>
      <c r="VDF29" s="142"/>
      <c r="VDG29" s="142"/>
      <c r="VDH29" s="142"/>
      <c r="VDI29" s="142"/>
      <c r="VDJ29" s="142"/>
      <c r="VDK29" s="142"/>
      <c r="VDL29" s="142"/>
      <c r="VDM29" s="142"/>
      <c r="VDN29" s="142"/>
      <c r="VDO29" s="142"/>
      <c r="VDP29" s="142"/>
      <c r="VDQ29" s="142"/>
      <c r="VDR29" s="142"/>
      <c r="VDS29" s="142"/>
      <c r="VDT29" s="142"/>
      <c r="VDU29" s="142"/>
      <c r="VDV29" s="142"/>
      <c r="VDW29" s="142"/>
      <c r="VDX29" s="142"/>
      <c r="VDY29" s="142"/>
      <c r="VDZ29" s="142"/>
      <c r="VEA29" s="142"/>
      <c r="VEB29" s="142"/>
      <c r="VEC29" s="142"/>
      <c r="VED29" s="142"/>
      <c r="VEE29" s="142"/>
      <c r="VEF29" s="142"/>
      <c r="VEG29" s="142"/>
      <c r="VEH29" s="142"/>
      <c r="VEI29" s="142"/>
      <c r="VEJ29" s="142"/>
      <c r="VEK29" s="142"/>
      <c r="VEL29" s="142"/>
      <c r="VEM29" s="142"/>
      <c r="VEN29" s="142"/>
      <c r="VEO29" s="142"/>
      <c r="VEP29" s="142"/>
      <c r="VEQ29" s="142"/>
      <c r="VER29" s="142"/>
      <c r="VES29" s="142"/>
      <c r="VET29" s="142"/>
      <c r="VEU29" s="142"/>
      <c r="VEV29" s="142"/>
      <c r="VEW29" s="142"/>
      <c r="VEX29" s="142"/>
      <c r="VEY29" s="142"/>
      <c r="VEZ29" s="142"/>
      <c r="VFA29" s="142"/>
      <c r="VFB29" s="142"/>
      <c r="VFC29" s="142"/>
      <c r="VFD29" s="142"/>
      <c r="VFE29" s="142"/>
      <c r="VFF29" s="142"/>
      <c r="VFG29" s="142"/>
      <c r="VFH29" s="142"/>
      <c r="VFI29" s="142"/>
      <c r="VFJ29" s="142"/>
      <c r="VFK29" s="142"/>
      <c r="VFL29" s="142"/>
      <c r="VFM29" s="142"/>
      <c r="VFN29" s="142"/>
      <c r="VFO29" s="142"/>
      <c r="VFP29" s="142"/>
      <c r="VFQ29" s="142"/>
      <c r="VFR29" s="142"/>
      <c r="VFS29" s="142"/>
      <c r="VFT29" s="142"/>
      <c r="VFU29" s="142"/>
      <c r="VFV29" s="142"/>
      <c r="VFW29" s="142"/>
      <c r="VFX29" s="142"/>
      <c r="VFY29" s="142"/>
      <c r="VFZ29" s="142"/>
      <c r="VGA29" s="142"/>
      <c r="VGB29" s="142"/>
      <c r="VGC29" s="142"/>
      <c r="VGD29" s="142"/>
      <c r="VGE29" s="142"/>
      <c r="VGF29" s="142"/>
      <c r="VGG29" s="142"/>
      <c r="VGH29" s="142"/>
      <c r="VGI29" s="142"/>
      <c r="VGJ29" s="142"/>
      <c r="VGK29" s="142"/>
      <c r="VGL29" s="142"/>
      <c r="VGM29" s="142"/>
      <c r="VGN29" s="142"/>
      <c r="VGO29" s="142"/>
      <c r="VGP29" s="142"/>
      <c r="VGQ29" s="142"/>
      <c r="VGR29" s="142"/>
      <c r="VGS29" s="142"/>
      <c r="VGT29" s="142"/>
      <c r="VGU29" s="142"/>
      <c r="VGV29" s="142"/>
      <c r="VGW29" s="142"/>
      <c r="VGX29" s="142"/>
      <c r="VGY29" s="142"/>
      <c r="VGZ29" s="142"/>
      <c r="VHA29" s="142"/>
      <c r="VHB29" s="142"/>
      <c r="VHC29" s="142"/>
      <c r="VHD29" s="142"/>
      <c r="VHE29" s="142"/>
      <c r="VHF29" s="142"/>
      <c r="VHG29" s="142"/>
      <c r="VHH29" s="142"/>
      <c r="VHI29" s="142"/>
      <c r="VHJ29" s="142"/>
      <c r="VHK29" s="142"/>
      <c r="VHL29" s="142"/>
      <c r="VHM29" s="142"/>
      <c r="VHN29" s="142"/>
      <c r="VHO29" s="142"/>
      <c r="VHP29" s="142"/>
      <c r="VHQ29" s="142"/>
      <c r="VHR29" s="142"/>
      <c r="VHS29" s="142"/>
      <c r="VHT29" s="142"/>
      <c r="VHU29" s="142"/>
      <c r="VHV29" s="142"/>
      <c r="VHW29" s="142"/>
      <c r="VHX29" s="142"/>
      <c r="VHY29" s="142"/>
      <c r="VHZ29" s="142"/>
      <c r="VIA29" s="142"/>
      <c r="VIB29" s="142"/>
      <c r="VIC29" s="142"/>
      <c r="VID29" s="142"/>
      <c r="VIE29" s="142"/>
      <c r="VIF29" s="142"/>
      <c r="VIG29" s="142"/>
      <c r="VIH29" s="142"/>
      <c r="VII29" s="142"/>
      <c r="VIJ29" s="142"/>
      <c r="VIK29" s="142"/>
      <c r="VIL29" s="142"/>
      <c r="VIM29" s="142"/>
      <c r="VIN29" s="142"/>
      <c r="VIO29" s="142"/>
      <c r="VIP29" s="142"/>
      <c r="VIQ29" s="142"/>
      <c r="VIR29" s="142"/>
      <c r="VIS29" s="142"/>
      <c r="VIT29" s="142"/>
      <c r="VIU29" s="142"/>
      <c r="VIV29" s="142"/>
      <c r="VIW29" s="142"/>
      <c r="VIX29" s="142"/>
      <c r="VIY29" s="142"/>
      <c r="VIZ29" s="142"/>
      <c r="VJA29" s="142"/>
      <c r="VJB29" s="142"/>
      <c r="VJC29" s="142"/>
      <c r="VJD29" s="142"/>
      <c r="VJE29" s="142"/>
      <c r="VJF29" s="142"/>
      <c r="VJG29" s="142"/>
      <c r="VJH29" s="142"/>
      <c r="VJI29" s="142"/>
      <c r="VJJ29" s="142"/>
      <c r="VJK29" s="142"/>
      <c r="VJL29" s="142"/>
      <c r="VJM29" s="142"/>
      <c r="VJN29" s="142"/>
      <c r="VJO29" s="142"/>
      <c r="VJP29" s="142"/>
      <c r="VJQ29" s="142"/>
      <c r="VJR29" s="142"/>
      <c r="VJS29" s="142"/>
      <c r="VJT29" s="142"/>
      <c r="VJU29" s="142"/>
      <c r="VJV29" s="142"/>
      <c r="VJW29" s="142"/>
      <c r="VJX29" s="142"/>
      <c r="VJY29" s="142"/>
      <c r="VJZ29" s="142"/>
      <c r="VKA29" s="142"/>
      <c r="VKB29" s="142"/>
      <c r="VKC29" s="142"/>
      <c r="VKD29" s="142"/>
      <c r="VKE29" s="142"/>
      <c r="VKF29" s="142"/>
      <c r="VKG29" s="142"/>
      <c r="VKH29" s="142"/>
      <c r="VKI29" s="142"/>
      <c r="VKJ29" s="142"/>
      <c r="VKK29" s="142"/>
      <c r="VKL29" s="142"/>
      <c r="VKM29" s="142"/>
      <c r="VKN29" s="142"/>
      <c r="VKO29" s="142"/>
      <c r="VKP29" s="142"/>
      <c r="VKQ29" s="142"/>
      <c r="VKR29" s="142"/>
      <c r="VKS29" s="142"/>
      <c r="VKT29" s="142"/>
      <c r="VKU29" s="142"/>
      <c r="VKV29" s="142"/>
      <c r="VKW29" s="142"/>
      <c r="VKX29" s="142"/>
      <c r="VKY29" s="142"/>
      <c r="VKZ29" s="142"/>
      <c r="VLA29" s="142"/>
      <c r="VLB29" s="142"/>
      <c r="VLC29" s="142"/>
      <c r="VLD29" s="142"/>
      <c r="VLE29" s="142"/>
      <c r="VLF29" s="142"/>
      <c r="VLG29" s="142"/>
      <c r="VLH29" s="142"/>
      <c r="VLI29" s="142"/>
      <c r="VLJ29" s="142"/>
      <c r="VLK29" s="142"/>
      <c r="VLL29" s="142"/>
      <c r="VLM29" s="142"/>
      <c r="VLN29" s="142"/>
      <c r="VLO29" s="142"/>
      <c r="VLP29" s="142"/>
      <c r="VLQ29" s="142"/>
      <c r="VLR29" s="142"/>
      <c r="VLS29" s="142"/>
      <c r="VLT29" s="142"/>
      <c r="VLU29" s="142"/>
      <c r="VLV29" s="142"/>
      <c r="VLW29" s="142"/>
      <c r="VLX29" s="142"/>
      <c r="VLY29" s="142"/>
      <c r="VLZ29" s="142"/>
      <c r="VMA29" s="142"/>
      <c r="VMB29" s="142"/>
      <c r="VMC29" s="142"/>
      <c r="VMD29" s="142"/>
      <c r="VME29" s="142"/>
      <c r="VMF29" s="142"/>
      <c r="VMG29" s="142"/>
      <c r="VMH29" s="142"/>
      <c r="VMI29" s="142"/>
      <c r="VMJ29" s="142"/>
      <c r="VMK29" s="142"/>
      <c r="VML29" s="142"/>
      <c r="VMM29" s="142"/>
      <c r="VMN29" s="142"/>
      <c r="VMO29" s="142"/>
      <c r="VMP29" s="142"/>
      <c r="VMQ29" s="142"/>
      <c r="VMR29" s="142"/>
      <c r="VMS29" s="142"/>
      <c r="VMT29" s="142"/>
      <c r="VMU29" s="142"/>
      <c r="VMV29" s="142"/>
      <c r="VMW29" s="142"/>
      <c r="VMX29" s="142"/>
      <c r="VMY29" s="142"/>
      <c r="VMZ29" s="142"/>
      <c r="VNA29" s="142"/>
      <c r="VNB29" s="142"/>
      <c r="VNC29" s="142"/>
      <c r="VND29" s="142"/>
      <c r="VNE29" s="142"/>
      <c r="VNF29" s="142"/>
      <c r="VNG29" s="142"/>
      <c r="VNH29" s="142"/>
      <c r="VNI29" s="142"/>
      <c r="VNJ29" s="142"/>
      <c r="VNK29" s="142"/>
      <c r="VNL29" s="142"/>
      <c r="VNM29" s="142"/>
      <c r="VNN29" s="142"/>
      <c r="VNO29" s="142"/>
      <c r="VNP29" s="142"/>
      <c r="VNQ29" s="142"/>
      <c r="VNR29" s="142"/>
      <c r="VNS29" s="142"/>
      <c r="VNT29" s="142"/>
      <c r="VNU29" s="142"/>
      <c r="VNV29" s="142"/>
      <c r="VNW29" s="142"/>
      <c r="VNX29" s="142"/>
      <c r="VNY29" s="142"/>
      <c r="VNZ29" s="142"/>
      <c r="VOA29" s="142"/>
      <c r="VOB29" s="142"/>
      <c r="VOC29" s="142"/>
      <c r="VOD29" s="142"/>
      <c r="VOE29" s="142"/>
      <c r="VOF29" s="142"/>
      <c r="VOG29" s="142"/>
      <c r="VOH29" s="142"/>
      <c r="VOI29" s="142"/>
      <c r="VOJ29" s="142"/>
      <c r="VOK29" s="142"/>
      <c r="VOL29" s="142"/>
      <c r="VOM29" s="142"/>
      <c r="VON29" s="142"/>
      <c r="VOO29" s="142"/>
      <c r="VOP29" s="142"/>
      <c r="VOQ29" s="142"/>
      <c r="VOR29" s="142"/>
      <c r="VOS29" s="142"/>
      <c r="VOT29" s="142"/>
      <c r="VOU29" s="142"/>
      <c r="VOV29" s="142"/>
      <c r="VOW29" s="142"/>
      <c r="VOX29" s="142"/>
      <c r="VOY29" s="142"/>
      <c r="VOZ29" s="142"/>
      <c r="VPA29" s="142"/>
      <c r="VPB29" s="142"/>
      <c r="VPC29" s="142"/>
      <c r="VPD29" s="142"/>
      <c r="VPE29" s="142"/>
      <c r="VPF29" s="142"/>
      <c r="VPG29" s="142"/>
      <c r="VPH29" s="142"/>
      <c r="VPI29" s="142"/>
      <c r="VPJ29" s="142"/>
      <c r="VPK29" s="142"/>
      <c r="VPL29" s="142"/>
      <c r="VPM29" s="142"/>
      <c r="VPN29" s="142"/>
      <c r="VPO29" s="142"/>
      <c r="VPP29" s="142"/>
      <c r="VPQ29" s="142"/>
      <c r="VPR29" s="142"/>
      <c r="VPS29" s="142"/>
      <c r="VPT29" s="142"/>
      <c r="VPU29" s="142"/>
      <c r="VPV29" s="142"/>
      <c r="VPW29" s="142"/>
      <c r="VPX29" s="142"/>
      <c r="VPY29" s="142"/>
      <c r="VPZ29" s="142"/>
      <c r="VQA29" s="142"/>
      <c r="VQB29" s="142"/>
      <c r="VQC29" s="142"/>
      <c r="VQD29" s="142"/>
      <c r="VQE29" s="142"/>
      <c r="VQF29" s="142"/>
      <c r="VQG29" s="142"/>
      <c r="VQH29" s="142"/>
      <c r="VQI29" s="142"/>
      <c r="VQJ29" s="142"/>
      <c r="VQK29" s="142"/>
      <c r="VQL29" s="142"/>
      <c r="VQM29" s="142"/>
      <c r="VQN29" s="142"/>
      <c r="VQO29" s="142"/>
      <c r="VQP29" s="142"/>
      <c r="VQQ29" s="142"/>
      <c r="VQR29" s="142"/>
      <c r="VQS29" s="142"/>
      <c r="VQT29" s="142"/>
      <c r="VQU29" s="142"/>
      <c r="VQV29" s="142"/>
      <c r="VQW29" s="142"/>
      <c r="VQX29" s="142"/>
      <c r="VQY29" s="142"/>
      <c r="VQZ29" s="142"/>
      <c r="VRA29" s="142"/>
      <c r="VRB29" s="142"/>
      <c r="VRC29" s="142"/>
      <c r="VRD29" s="142"/>
      <c r="VRE29" s="142"/>
      <c r="VRF29" s="142"/>
      <c r="VRG29" s="142"/>
      <c r="VRH29" s="142"/>
      <c r="VRI29" s="142"/>
      <c r="VRJ29" s="142"/>
      <c r="VRK29" s="142"/>
      <c r="VRL29" s="142"/>
      <c r="VRM29" s="142"/>
      <c r="VRN29" s="142"/>
      <c r="VRO29" s="142"/>
      <c r="VRP29" s="142"/>
      <c r="VRQ29" s="142"/>
      <c r="VRR29" s="142"/>
      <c r="VRS29" s="142"/>
      <c r="VRT29" s="142"/>
      <c r="VRU29" s="142"/>
      <c r="VRV29" s="142"/>
      <c r="VRW29" s="142"/>
      <c r="VRX29" s="142"/>
      <c r="VRY29" s="142"/>
      <c r="VRZ29" s="142"/>
      <c r="VSA29" s="142"/>
      <c r="VSB29" s="142"/>
      <c r="VSC29" s="142"/>
      <c r="VSD29" s="142"/>
      <c r="VSE29" s="142"/>
      <c r="VSF29" s="142"/>
      <c r="VSG29" s="142"/>
      <c r="VSH29" s="142"/>
      <c r="VSI29" s="142"/>
      <c r="VSJ29" s="142"/>
      <c r="VSK29" s="142"/>
      <c r="VSL29" s="142"/>
      <c r="VSM29" s="142"/>
      <c r="VSN29" s="142"/>
      <c r="VSO29" s="142"/>
      <c r="VSP29" s="142"/>
      <c r="VSQ29" s="142"/>
      <c r="VSR29" s="142"/>
      <c r="VSS29" s="142"/>
      <c r="VST29" s="142"/>
      <c r="VSU29" s="142"/>
      <c r="VSV29" s="142"/>
      <c r="VSW29" s="142"/>
      <c r="VSX29" s="142"/>
      <c r="VSY29" s="142"/>
      <c r="VSZ29" s="142"/>
      <c r="VTA29" s="142"/>
      <c r="VTB29" s="142"/>
      <c r="VTC29" s="142"/>
      <c r="VTD29" s="142"/>
      <c r="VTE29" s="142"/>
      <c r="VTF29" s="142"/>
      <c r="VTG29" s="142"/>
      <c r="VTH29" s="142"/>
      <c r="VTI29" s="142"/>
      <c r="VTJ29" s="142"/>
      <c r="VTK29" s="142"/>
      <c r="VTL29" s="142"/>
      <c r="VTM29" s="142"/>
      <c r="VTN29" s="142"/>
      <c r="VTO29" s="142"/>
      <c r="VTP29" s="142"/>
      <c r="VTQ29" s="142"/>
      <c r="VTR29" s="142"/>
      <c r="VTS29" s="142"/>
      <c r="VTT29" s="142"/>
      <c r="VTU29" s="142"/>
      <c r="VTV29" s="142"/>
      <c r="VTW29" s="142"/>
      <c r="VTX29" s="142"/>
      <c r="VTY29" s="142"/>
      <c r="VTZ29" s="142"/>
      <c r="VUA29" s="142"/>
      <c r="VUB29" s="142"/>
      <c r="VUC29" s="142"/>
      <c r="VUD29" s="142"/>
      <c r="VUE29" s="142"/>
      <c r="VUF29" s="142"/>
      <c r="VUG29" s="142"/>
      <c r="VUH29" s="142"/>
      <c r="VUI29" s="142"/>
      <c r="VUJ29" s="142"/>
      <c r="VUK29" s="142"/>
      <c r="VUL29" s="142"/>
      <c r="VUM29" s="142"/>
      <c r="VUN29" s="142"/>
      <c r="VUO29" s="142"/>
      <c r="VUP29" s="142"/>
      <c r="VUQ29" s="142"/>
      <c r="VUR29" s="142"/>
      <c r="VUS29" s="142"/>
      <c r="VUT29" s="142"/>
      <c r="VUU29" s="142"/>
      <c r="VUV29" s="142"/>
      <c r="VUW29" s="142"/>
      <c r="VUX29" s="142"/>
      <c r="VUY29" s="142"/>
      <c r="VUZ29" s="142"/>
      <c r="VVA29" s="142"/>
      <c r="VVB29" s="142"/>
      <c r="VVC29" s="142"/>
      <c r="VVD29" s="142"/>
      <c r="VVE29" s="142"/>
      <c r="VVF29" s="142"/>
      <c r="VVG29" s="142"/>
      <c r="VVH29" s="142"/>
      <c r="VVI29" s="142"/>
      <c r="VVJ29" s="142"/>
      <c r="VVK29" s="142"/>
      <c r="VVL29" s="142"/>
      <c r="VVM29" s="142"/>
      <c r="VVN29" s="142"/>
      <c r="VVO29" s="142"/>
      <c r="VVP29" s="142"/>
      <c r="VVQ29" s="142"/>
      <c r="VVR29" s="142"/>
      <c r="VVS29" s="142"/>
      <c r="VVT29" s="142"/>
      <c r="VVU29" s="142"/>
      <c r="VVV29" s="142"/>
      <c r="VVW29" s="142"/>
      <c r="VVX29" s="142"/>
      <c r="VVY29" s="142"/>
      <c r="VVZ29" s="142"/>
      <c r="VWA29" s="142"/>
      <c r="VWB29" s="142"/>
      <c r="VWC29" s="142"/>
      <c r="VWD29" s="142"/>
      <c r="VWE29" s="142"/>
      <c r="VWF29" s="142"/>
      <c r="VWG29" s="142"/>
      <c r="VWH29" s="142"/>
      <c r="VWI29" s="142"/>
      <c r="VWJ29" s="142"/>
      <c r="VWK29" s="142"/>
      <c r="VWL29" s="142"/>
      <c r="VWM29" s="142"/>
      <c r="VWN29" s="142"/>
      <c r="VWO29" s="142"/>
      <c r="VWP29" s="142"/>
      <c r="VWQ29" s="142"/>
      <c r="VWR29" s="142"/>
      <c r="VWS29" s="142"/>
      <c r="VWT29" s="142"/>
      <c r="VWU29" s="142"/>
      <c r="VWV29" s="142"/>
      <c r="VWW29" s="142"/>
      <c r="VWX29" s="142"/>
      <c r="VWY29" s="142"/>
      <c r="VWZ29" s="142"/>
      <c r="VXA29" s="142"/>
      <c r="VXB29" s="142"/>
      <c r="VXC29" s="142"/>
      <c r="VXD29" s="142"/>
      <c r="VXE29" s="142"/>
      <c r="VXF29" s="142"/>
      <c r="VXG29" s="142"/>
      <c r="VXH29" s="142"/>
      <c r="VXI29" s="142"/>
      <c r="VXJ29" s="142"/>
      <c r="VXK29" s="142"/>
      <c r="VXL29" s="142"/>
      <c r="VXM29" s="142"/>
      <c r="VXN29" s="142"/>
      <c r="VXO29" s="142"/>
      <c r="VXP29" s="142"/>
      <c r="VXQ29" s="142"/>
      <c r="VXR29" s="142"/>
      <c r="VXS29" s="142"/>
      <c r="VXT29" s="142"/>
      <c r="VXU29" s="142"/>
      <c r="VXV29" s="142"/>
      <c r="VXW29" s="142"/>
      <c r="VXX29" s="142"/>
      <c r="VXY29" s="142"/>
      <c r="VXZ29" s="142"/>
      <c r="VYA29" s="142"/>
      <c r="VYB29" s="142"/>
      <c r="VYC29" s="142"/>
      <c r="VYD29" s="142"/>
      <c r="VYE29" s="142"/>
      <c r="VYF29" s="142"/>
      <c r="VYG29" s="142"/>
      <c r="VYH29" s="142"/>
      <c r="VYI29" s="142"/>
      <c r="VYJ29" s="142"/>
      <c r="VYK29" s="142"/>
      <c r="VYL29" s="142"/>
      <c r="VYM29" s="142"/>
      <c r="VYN29" s="142"/>
      <c r="VYO29" s="142"/>
      <c r="VYP29" s="142"/>
      <c r="VYQ29" s="142"/>
      <c r="VYR29" s="142"/>
      <c r="VYS29" s="142"/>
      <c r="VYT29" s="142"/>
      <c r="VYU29" s="142"/>
      <c r="VYV29" s="142"/>
      <c r="VYW29" s="142"/>
      <c r="VYX29" s="142"/>
      <c r="VYY29" s="142"/>
      <c r="VYZ29" s="142"/>
      <c r="VZA29" s="142"/>
      <c r="VZB29" s="142"/>
      <c r="VZC29" s="142"/>
      <c r="VZD29" s="142"/>
      <c r="VZE29" s="142"/>
      <c r="VZF29" s="142"/>
      <c r="VZG29" s="142"/>
      <c r="VZH29" s="142"/>
      <c r="VZI29" s="142"/>
      <c r="VZJ29" s="142"/>
      <c r="VZK29" s="142"/>
      <c r="VZL29" s="142"/>
      <c r="VZM29" s="142"/>
      <c r="VZN29" s="142"/>
      <c r="VZO29" s="142"/>
      <c r="VZP29" s="142"/>
      <c r="VZQ29" s="142"/>
      <c r="VZR29" s="142"/>
      <c r="VZS29" s="142"/>
      <c r="VZT29" s="142"/>
      <c r="VZU29" s="142"/>
      <c r="VZV29" s="142"/>
      <c r="VZW29" s="142"/>
      <c r="VZX29" s="142"/>
      <c r="VZY29" s="142"/>
      <c r="VZZ29" s="142"/>
      <c r="WAA29" s="142"/>
      <c r="WAB29" s="142"/>
      <c r="WAC29" s="142"/>
      <c r="WAD29" s="142"/>
      <c r="WAE29" s="142"/>
      <c r="WAF29" s="142"/>
      <c r="WAG29" s="142"/>
      <c r="WAH29" s="142"/>
      <c r="WAI29" s="142"/>
      <c r="WAJ29" s="142"/>
      <c r="WAK29" s="142"/>
      <c r="WAL29" s="142"/>
      <c r="WAM29" s="142"/>
      <c r="WAN29" s="142"/>
      <c r="WAO29" s="142"/>
      <c r="WAP29" s="142"/>
      <c r="WAQ29" s="142"/>
      <c r="WAR29" s="142"/>
      <c r="WAS29" s="142"/>
      <c r="WAT29" s="142"/>
      <c r="WAU29" s="142"/>
      <c r="WAV29" s="142"/>
      <c r="WAW29" s="142"/>
      <c r="WAX29" s="142"/>
      <c r="WAY29" s="142"/>
      <c r="WAZ29" s="142"/>
      <c r="WBA29" s="142"/>
      <c r="WBB29" s="142"/>
      <c r="WBC29" s="142"/>
      <c r="WBD29" s="142"/>
      <c r="WBE29" s="142"/>
      <c r="WBF29" s="142"/>
      <c r="WBG29" s="142"/>
      <c r="WBH29" s="142"/>
      <c r="WBI29" s="142"/>
      <c r="WBJ29" s="142"/>
      <c r="WBK29" s="142"/>
      <c r="WBL29" s="142"/>
      <c r="WBM29" s="142"/>
      <c r="WBN29" s="142"/>
      <c r="WBO29" s="142"/>
      <c r="WBP29" s="142"/>
      <c r="WBQ29" s="142"/>
      <c r="WBR29" s="142"/>
      <c r="WBS29" s="142"/>
      <c r="WBT29" s="142"/>
      <c r="WBU29" s="142"/>
      <c r="WBV29" s="142"/>
      <c r="WBW29" s="142"/>
      <c r="WBX29" s="142"/>
      <c r="WBY29" s="142"/>
      <c r="WBZ29" s="142"/>
      <c r="WCA29" s="142"/>
      <c r="WCB29" s="142"/>
      <c r="WCC29" s="142"/>
      <c r="WCD29" s="142"/>
      <c r="WCE29" s="142"/>
      <c r="WCF29" s="142"/>
      <c r="WCG29" s="142"/>
      <c r="WCH29" s="142"/>
      <c r="WCI29" s="142"/>
      <c r="WCJ29" s="142"/>
      <c r="WCK29" s="142"/>
      <c r="WCL29" s="142"/>
      <c r="WCM29" s="142"/>
      <c r="WCN29" s="142"/>
      <c r="WCO29" s="142"/>
      <c r="WCP29" s="142"/>
      <c r="WCQ29" s="142"/>
      <c r="WCR29" s="142"/>
      <c r="WCS29" s="142"/>
      <c r="WCT29" s="142"/>
      <c r="WCU29" s="142"/>
      <c r="WCV29" s="142"/>
      <c r="WCW29" s="142"/>
      <c r="WCX29" s="142"/>
      <c r="WCY29" s="142"/>
      <c r="WCZ29" s="142"/>
      <c r="WDA29" s="142"/>
      <c r="WDB29" s="142"/>
      <c r="WDC29" s="142"/>
      <c r="WDD29" s="142"/>
      <c r="WDE29" s="142"/>
      <c r="WDF29" s="142"/>
      <c r="WDG29" s="142"/>
      <c r="WDH29" s="142"/>
      <c r="WDI29" s="142"/>
      <c r="WDJ29" s="142"/>
      <c r="WDK29" s="142"/>
      <c r="WDL29" s="142"/>
      <c r="WDM29" s="142"/>
      <c r="WDN29" s="142"/>
      <c r="WDO29" s="142"/>
      <c r="WDP29" s="142"/>
      <c r="WDQ29" s="142"/>
      <c r="WDR29" s="142"/>
      <c r="WDS29" s="142"/>
      <c r="WDT29" s="142"/>
      <c r="WDU29" s="142"/>
      <c r="WDV29" s="142"/>
      <c r="WDW29" s="142"/>
      <c r="WDX29" s="142"/>
      <c r="WDY29" s="142"/>
      <c r="WDZ29" s="142"/>
      <c r="WEA29" s="142"/>
      <c r="WEB29" s="142"/>
      <c r="WEC29" s="142"/>
      <c r="WED29" s="142"/>
      <c r="WEE29" s="142"/>
      <c r="WEF29" s="142"/>
      <c r="WEG29" s="142"/>
      <c r="WEH29" s="142"/>
      <c r="WEI29" s="142"/>
      <c r="WEJ29" s="142"/>
      <c r="WEK29" s="142"/>
      <c r="WEL29" s="142"/>
      <c r="WEM29" s="142"/>
      <c r="WEN29" s="142"/>
      <c r="WEO29" s="142"/>
      <c r="WEP29" s="142"/>
      <c r="WEQ29" s="142"/>
      <c r="WER29" s="142"/>
      <c r="WES29" s="142"/>
      <c r="WET29" s="142"/>
      <c r="WEU29" s="142"/>
      <c r="WEV29" s="142"/>
      <c r="WEW29" s="142"/>
      <c r="WEX29" s="142"/>
      <c r="WEY29" s="142"/>
      <c r="WEZ29" s="142"/>
      <c r="WFA29" s="142"/>
      <c r="WFB29" s="142"/>
      <c r="WFC29" s="142"/>
      <c r="WFD29" s="142"/>
      <c r="WFE29" s="142"/>
      <c r="WFF29" s="142"/>
      <c r="WFG29" s="142"/>
      <c r="WFH29" s="142"/>
      <c r="WFI29" s="142"/>
      <c r="WFJ29" s="142"/>
      <c r="WFK29" s="142"/>
      <c r="WFL29" s="142"/>
      <c r="WFM29" s="142"/>
      <c r="WFN29" s="142"/>
      <c r="WFO29" s="142"/>
      <c r="WFP29" s="142"/>
      <c r="WFQ29" s="142"/>
      <c r="WFR29" s="142"/>
      <c r="WFS29" s="142"/>
      <c r="WFT29" s="142"/>
      <c r="WFU29" s="142"/>
      <c r="WFV29" s="142"/>
      <c r="WFW29" s="142"/>
      <c r="WFX29" s="142"/>
      <c r="WFY29" s="142"/>
      <c r="WFZ29" s="142"/>
      <c r="WGA29" s="142"/>
      <c r="WGB29" s="142"/>
      <c r="WGC29" s="142"/>
      <c r="WGD29" s="142"/>
      <c r="WGE29" s="142"/>
      <c r="WGF29" s="142"/>
      <c r="WGG29" s="142"/>
      <c r="WGH29" s="142"/>
      <c r="WGI29" s="142"/>
      <c r="WGJ29" s="142"/>
      <c r="WGK29" s="142"/>
      <c r="WGL29" s="142"/>
      <c r="WGM29" s="142"/>
      <c r="WGN29" s="142"/>
      <c r="WGO29" s="142"/>
      <c r="WGP29" s="142"/>
      <c r="WGQ29" s="142"/>
      <c r="WGR29" s="142"/>
      <c r="WGS29" s="142"/>
      <c r="WGT29" s="142"/>
      <c r="WGU29" s="142"/>
      <c r="WGV29" s="142"/>
      <c r="WGW29" s="142"/>
      <c r="WGX29" s="142"/>
      <c r="WGY29" s="142"/>
      <c r="WGZ29" s="142"/>
      <c r="WHA29" s="142"/>
      <c r="WHB29" s="142"/>
      <c r="WHC29" s="142"/>
      <c r="WHD29" s="142"/>
      <c r="WHE29" s="142"/>
      <c r="WHF29" s="142"/>
      <c r="WHG29" s="142"/>
      <c r="WHH29" s="142"/>
      <c r="WHI29" s="142"/>
      <c r="WHJ29" s="142"/>
      <c r="WHK29" s="142"/>
      <c r="WHL29" s="142"/>
      <c r="WHM29" s="142"/>
      <c r="WHN29" s="142"/>
      <c r="WHO29" s="142"/>
      <c r="WHP29" s="142"/>
      <c r="WHQ29" s="142"/>
      <c r="WHR29" s="142"/>
      <c r="WHS29" s="142"/>
      <c r="WHT29" s="142"/>
      <c r="WHU29" s="142"/>
      <c r="WHV29" s="142"/>
      <c r="WHW29" s="142"/>
      <c r="WHX29" s="142"/>
      <c r="WHY29" s="142"/>
      <c r="WHZ29" s="142"/>
      <c r="WIA29" s="142"/>
      <c r="WIB29" s="142"/>
      <c r="WIC29" s="142"/>
      <c r="WID29" s="142"/>
      <c r="WIE29" s="142"/>
      <c r="WIF29" s="142"/>
      <c r="WIG29" s="142"/>
      <c r="WIH29" s="142"/>
      <c r="WII29" s="142"/>
      <c r="WIJ29" s="142"/>
      <c r="WIK29" s="142"/>
      <c r="WIL29" s="142"/>
      <c r="WIM29" s="142"/>
      <c r="WIN29" s="142"/>
      <c r="WIO29" s="142"/>
      <c r="WIP29" s="142"/>
      <c r="WIQ29" s="142"/>
      <c r="WIR29" s="142"/>
      <c r="WIS29" s="142"/>
      <c r="WIT29" s="142"/>
      <c r="WIU29" s="142"/>
      <c r="WIV29" s="142"/>
      <c r="WIW29" s="142"/>
      <c r="WIX29" s="142"/>
      <c r="WIY29" s="142"/>
      <c r="WIZ29" s="142"/>
      <c r="WJA29" s="142"/>
      <c r="WJB29" s="142"/>
      <c r="WJC29" s="142"/>
      <c r="WJD29" s="142"/>
      <c r="WJE29" s="142"/>
      <c r="WJF29" s="142"/>
      <c r="WJG29" s="142"/>
      <c r="WJH29" s="142"/>
      <c r="WJI29" s="142"/>
      <c r="WJJ29" s="142"/>
      <c r="WJK29" s="142"/>
      <c r="WJL29" s="142"/>
      <c r="WJM29" s="142"/>
      <c r="WJN29" s="142"/>
      <c r="WJO29" s="142"/>
      <c r="WJP29" s="142"/>
      <c r="WJQ29" s="142"/>
      <c r="WJR29" s="142"/>
      <c r="WJS29" s="142"/>
      <c r="WJT29" s="142"/>
      <c r="WJU29" s="142"/>
      <c r="WJV29" s="142"/>
      <c r="WJW29" s="142"/>
      <c r="WJX29" s="142"/>
      <c r="WJY29" s="142"/>
      <c r="WJZ29" s="142"/>
      <c r="WKA29" s="142"/>
      <c r="WKB29" s="142"/>
      <c r="WKC29" s="142"/>
      <c r="WKD29" s="142"/>
      <c r="WKE29" s="142"/>
      <c r="WKF29" s="142"/>
      <c r="WKG29" s="142"/>
      <c r="WKH29" s="142"/>
      <c r="WKI29" s="142"/>
      <c r="WKJ29" s="142"/>
      <c r="WKK29" s="142"/>
      <c r="WKL29" s="142"/>
      <c r="WKM29" s="142"/>
      <c r="WKN29" s="142"/>
      <c r="WKO29" s="142"/>
      <c r="WKP29" s="142"/>
      <c r="WKQ29" s="142"/>
      <c r="WKR29" s="142"/>
      <c r="WKS29" s="142"/>
      <c r="WKT29" s="142"/>
      <c r="WKU29" s="142"/>
      <c r="WKV29" s="142"/>
      <c r="WKW29" s="142"/>
      <c r="WKX29" s="142"/>
      <c r="WKY29" s="142"/>
      <c r="WKZ29" s="142"/>
      <c r="WLA29" s="142"/>
      <c r="WLB29" s="142"/>
      <c r="WLC29" s="142"/>
      <c r="WLD29" s="142"/>
      <c r="WLE29" s="142"/>
      <c r="WLF29" s="142"/>
      <c r="WLG29" s="142"/>
      <c r="WLH29" s="142"/>
      <c r="WLI29" s="142"/>
      <c r="WLJ29" s="142"/>
      <c r="WLK29" s="142"/>
      <c r="WLL29" s="142"/>
      <c r="WLM29" s="142"/>
      <c r="WLN29" s="142"/>
      <c r="WLO29" s="142"/>
      <c r="WLP29" s="142"/>
      <c r="WLQ29" s="142"/>
      <c r="WLR29" s="142"/>
      <c r="WLS29" s="142"/>
      <c r="WLT29" s="142"/>
      <c r="WLU29" s="142"/>
      <c r="WLV29" s="142"/>
      <c r="WLW29" s="142"/>
      <c r="WLX29" s="142"/>
      <c r="WLY29" s="142"/>
      <c r="WLZ29" s="142"/>
      <c r="WMA29" s="142"/>
      <c r="WMB29" s="142"/>
      <c r="WMC29" s="142"/>
      <c r="WMD29" s="142"/>
      <c r="WME29" s="142"/>
      <c r="WMF29" s="142"/>
      <c r="WMG29" s="142"/>
      <c r="WMH29" s="142"/>
      <c r="WMI29" s="142"/>
      <c r="WMJ29" s="142"/>
      <c r="WMK29" s="142"/>
      <c r="WML29" s="142"/>
      <c r="WMM29" s="142"/>
      <c r="WMN29" s="142"/>
      <c r="WMO29" s="142"/>
      <c r="WMP29" s="142"/>
      <c r="WMQ29" s="142"/>
      <c r="WMR29" s="142"/>
      <c r="WMS29" s="142"/>
      <c r="WMT29" s="142"/>
      <c r="WMU29" s="142"/>
      <c r="WMV29" s="142"/>
      <c r="WMW29" s="142"/>
      <c r="WMX29" s="142"/>
      <c r="WMY29" s="142"/>
      <c r="WMZ29" s="142"/>
      <c r="WNA29" s="142"/>
      <c r="WNB29" s="142"/>
      <c r="WNC29" s="142"/>
      <c r="WND29" s="142"/>
      <c r="WNE29" s="142"/>
      <c r="WNF29" s="142"/>
      <c r="WNG29" s="142"/>
      <c r="WNH29" s="142"/>
      <c r="WNI29" s="142"/>
      <c r="WNJ29" s="142"/>
      <c r="WNK29" s="142"/>
      <c r="WNL29" s="142"/>
      <c r="WNM29" s="142"/>
      <c r="WNN29" s="142"/>
      <c r="WNO29" s="142"/>
      <c r="WNP29" s="142"/>
      <c r="WNQ29" s="142"/>
      <c r="WNR29" s="142"/>
      <c r="WNS29" s="142"/>
      <c r="WNT29" s="142"/>
      <c r="WNU29" s="142"/>
      <c r="WNV29" s="142"/>
      <c r="WNW29" s="142"/>
      <c r="WNX29" s="142"/>
      <c r="WNY29" s="142"/>
      <c r="WNZ29" s="142"/>
      <c r="WOA29" s="142"/>
      <c r="WOB29" s="142"/>
      <c r="WOC29" s="142"/>
      <c r="WOD29" s="142"/>
      <c r="WOE29" s="142"/>
      <c r="WOF29" s="142"/>
      <c r="WOG29" s="142"/>
      <c r="WOH29" s="142"/>
      <c r="WOI29" s="142"/>
      <c r="WOJ29" s="142"/>
      <c r="WOK29" s="142"/>
      <c r="WOL29" s="142"/>
      <c r="WOM29" s="142"/>
      <c r="WON29" s="142"/>
      <c r="WOO29" s="142"/>
      <c r="WOP29" s="142"/>
      <c r="WOQ29" s="142"/>
      <c r="WOR29" s="142"/>
      <c r="WOS29" s="142"/>
      <c r="WOT29" s="142"/>
      <c r="WOU29" s="142"/>
      <c r="WOV29" s="142"/>
      <c r="WOW29" s="142"/>
      <c r="WOX29" s="142"/>
      <c r="WOY29" s="142"/>
      <c r="WOZ29" s="142"/>
      <c r="WPA29" s="142"/>
      <c r="WPB29" s="142"/>
      <c r="WPC29" s="142"/>
      <c r="WPD29" s="142"/>
      <c r="WPE29" s="142"/>
      <c r="WPF29" s="142"/>
      <c r="WPG29" s="142"/>
      <c r="WPH29" s="142"/>
      <c r="WPI29" s="142"/>
      <c r="WPJ29" s="142"/>
      <c r="WPK29" s="142"/>
      <c r="WPL29" s="142"/>
      <c r="WPM29" s="142"/>
      <c r="WPN29" s="142"/>
      <c r="WPO29" s="142"/>
      <c r="WPP29" s="142"/>
      <c r="WPQ29" s="142"/>
      <c r="WPR29" s="142"/>
      <c r="WPS29" s="142"/>
      <c r="WPT29" s="142"/>
      <c r="WPU29" s="142"/>
      <c r="WPV29" s="142"/>
      <c r="WPW29" s="142"/>
      <c r="WPX29" s="142"/>
      <c r="WPY29" s="142"/>
      <c r="WPZ29" s="142"/>
      <c r="WQA29" s="142"/>
      <c r="WQB29" s="142"/>
      <c r="WQC29" s="142"/>
      <c r="WQD29" s="142"/>
      <c r="WQE29" s="142"/>
      <c r="WQF29" s="142"/>
      <c r="WQG29" s="142"/>
      <c r="WQH29" s="142"/>
      <c r="WQI29" s="142"/>
      <c r="WQJ29" s="142"/>
      <c r="WQK29" s="142"/>
      <c r="WQL29" s="142"/>
      <c r="WQM29" s="142"/>
      <c r="WQN29" s="142"/>
      <c r="WQO29" s="142"/>
      <c r="WQP29" s="142"/>
      <c r="WQQ29" s="142"/>
      <c r="WQR29" s="142"/>
      <c r="WQS29" s="142"/>
      <c r="WQT29" s="142"/>
      <c r="WQU29" s="142"/>
      <c r="WQV29" s="142"/>
      <c r="WQW29" s="142"/>
      <c r="WQX29" s="142"/>
      <c r="WQY29" s="142"/>
      <c r="WQZ29" s="142"/>
      <c r="WRA29" s="142"/>
      <c r="WRB29" s="142"/>
      <c r="WRC29" s="142"/>
      <c r="WRD29" s="142"/>
      <c r="WRE29" s="142"/>
      <c r="WRF29" s="142"/>
      <c r="WRG29" s="142"/>
      <c r="WRH29" s="142"/>
      <c r="WRI29" s="142"/>
      <c r="WRJ29" s="142"/>
      <c r="WRK29" s="142"/>
      <c r="WRL29" s="142"/>
      <c r="WRM29" s="142"/>
      <c r="WRN29" s="142"/>
      <c r="WRO29" s="142"/>
      <c r="WRP29" s="142"/>
      <c r="WRQ29" s="142"/>
      <c r="WRR29" s="142"/>
      <c r="WRS29" s="142"/>
      <c r="WRT29" s="142"/>
      <c r="WRU29" s="142"/>
      <c r="WRV29" s="142"/>
      <c r="WRW29" s="142"/>
      <c r="WRX29" s="142"/>
      <c r="WRY29" s="142"/>
      <c r="WRZ29" s="142"/>
      <c r="WSA29" s="142"/>
      <c r="WSB29" s="142"/>
      <c r="WSC29" s="142"/>
      <c r="WSD29" s="142"/>
      <c r="WSE29" s="142"/>
      <c r="WSF29" s="142"/>
      <c r="WSG29" s="142"/>
      <c r="WSH29" s="142"/>
      <c r="WSI29" s="142"/>
      <c r="WSJ29" s="142"/>
      <c r="WSK29" s="142"/>
      <c r="WSL29" s="142"/>
      <c r="WSM29" s="142"/>
      <c r="WSN29" s="142"/>
      <c r="WSO29" s="142"/>
      <c r="WSP29" s="142"/>
      <c r="WSQ29" s="142"/>
      <c r="WSR29" s="142"/>
      <c r="WSS29" s="142"/>
      <c r="WST29" s="142"/>
      <c r="WSU29" s="142"/>
      <c r="WSV29" s="142"/>
      <c r="WSW29" s="142"/>
      <c r="WSX29" s="142"/>
      <c r="WSY29" s="142"/>
      <c r="WSZ29" s="142"/>
      <c r="WTA29" s="142"/>
      <c r="WTB29" s="142"/>
      <c r="WTC29" s="142"/>
      <c r="WTD29" s="142"/>
      <c r="WTE29" s="142"/>
      <c r="WTF29" s="142"/>
      <c r="WTG29" s="142"/>
      <c r="WTH29" s="142"/>
      <c r="WTI29" s="142"/>
      <c r="WTJ29" s="142"/>
      <c r="WTK29" s="142"/>
      <c r="WTL29" s="142"/>
      <c r="WTM29" s="142"/>
      <c r="WTN29" s="142"/>
      <c r="WTO29" s="142"/>
      <c r="WTP29" s="142"/>
      <c r="WTQ29" s="142"/>
      <c r="WTR29" s="142"/>
      <c r="WTS29" s="142"/>
      <c r="WTT29" s="142"/>
      <c r="WTU29" s="142"/>
      <c r="WTV29" s="142"/>
      <c r="WTW29" s="142"/>
      <c r="WTX29" s="142"/>
      <c r="WTY29" s="142"/>
      <c r="WTZ29" s="142"/>
      <c r="WUA29" s="142"/>
      <c r="WUB29" s="142"/>
      <c r="WUC29" s="142"/>
      <c r="WUD29" s="142"/>
      <c r="WUE29" s="142"/>
      <c r="WUF29" s="142"/>
      <c r="WUG29" s="142"/>
      <c r="WUH29" s="142"/>
      <c r="WUI29" s="142"/>
      <c r="WUJ29" s="142"/>
      <c r="WUK29" s="142"/>
      <c r="WUL29" s="142"/>
      <c r="WUM29" s="142"/>
      <c r="WUN29" s="142"/>
      <c r="WUO29" s="142"/>
      <c r="WUP29" s="142"/>
      <c r="WUQ29" s="142"/>
      <c r="WUR29" s="142"/>
      <c r="WUS29" s="142"/>
      <c r="WUT29" s="142"/>
      <c r="WUU29" s="142"/>
      <c r="WUV29" s="142"/>
      <c r="WUW29" s="142"/>
      <c r="WUX29" s="142"/>
      <c r="WUY29" s="142"/>
      <c r="WUZ29" s="142"/>
      <c r="WVA29" s="142"/>
      <c r="WVB29" s="142"/>
      <c r="WVC29" s="142"/>
      <c r="WVD29" s="142"/>
      <c r="WVE29" s="142"/>
      <c r="WVF29" s="142"/>
      <c r="WVG29" s="142"/>
      <c r="WVH29" s="142"/>
      <c r="WVI29" s="142"/>
      <c r="WVJ29" s="142"/>
      <c r="WVK29" s="142"/>
      <c r="WVL29" s="142"/>
      <c r="WVM29" s="142"/>
      <c r="WVN29" s="142"/>
      <c r="WVO29" s="142"/>
      <c r="WVP29" s="142"/>
      <c r="WVQ29" s="142"/>
      <c r="WVR29" s="142"/>
      <c r="WVS29" s="142"/>
      <c r="WVT29" s="142"/>
      <c r="WVU29" s="142"/>
      <c r="WVV29" s="142"/>
      <c r="WVW29" s="142"/>
      <c r="WVX29" s="142"/>
      <c r="WVY29" s="142"/>
      <c r="WVZ29" s="142"/>
      <c r="WWA29" s="142"/>
      <c r="WWB29" s="142"/>
      <c r="WWC29" s="142"/>
      <c r="WWD29" s="142"/>
      <c r="WWE29" s="142"/>
      <c r="WWF29" s="142"/>
      <c r="WWG29" s="142"/>
      <c r="WWH29" s="142"/>
      <c r="WWI29" s="142"/>
      <c r="WWJ29" s="142"/>
      <c r="WWK29" s="142"/>
      <c r="WWL29" s="142"/>
      <c r="WWM29" s="142"/>
      <c r="WWN29" s="142"/>
      <c r="WWO29" s="142"/>
      <c r="WWP29" s="142"/>
      <c r="WWQ29" s="142"/>
      <c r="WWR29" s="142"/>
      <c r="WWS29" s="142"/>
      <c r="WWT29" s="142"/>
      <c r="WWU29" s="142"/>
      <c r="WWV29" s="142"/>
      <c r="WWW29" s="142"/>
      <c r="WWX29" s="142"/>
      <c r="WWY29" s="142"/>
      <c r="WWZ29" s="142"/>
      <c r="WXA29" s="142"/>
      <c r="WXB29" s="142"/>
      <c r="WXC29" s="142"/>
      <c r="WXD29" s="142"/>
      <c r="WXE29" s="142"/>
      <c r="WXF29" s="142"/>
      <c r="WXG29" s="142"/>
      <c r="WXH29" s="142"/>
      <c r="WXI29" s="142"/>
      <c r="WXJ29" s="142"/>
      <c r="WXK29" s="142"/>
      <c r="WXL29" s="142"/>
      <c r="WXM29" s="142"/>
      <c r="WXN29" s="142"/>
      <c r="WXO29" s="142"/>
      <c r="WXP29" s="142"/>
      <c r="WXQ29" s="142"/>
      <c r="WXR29" s="142"/>
      <c r="WXS29" s="142"/>
      <c r="WXT29" s="142"/>
      <c r="WXU29" s="142"/>
      <c r="WXV29" s="142"/>
      <c r="WXW29" s="142"/>
      <c r="WXX29" s="142"/>
      <c r="WXY29" s="142"/>
      <c r="WXZ29" s="142"/>
      <c r="WYA29" s="142"/>
      <c r="WYB29" s="142"/>
      <c r="WYC29" s="142"/>
      <c r="WYD29" s="142"/>
      <c r="WYE29" s="142"/>
      <c r="WYF29" s="142"/>
      <c r="WYG29" s="142"/>
      <c r="WYH29" s="142"/>
      <c r="WYI29" s="142"/>
      <c r="WYJ29" s="142"/>
      <c r="WYK29" s="142"/>
      <c r="WYL29" s="142"/>
      <c r="WYM29" s="142"/>
      <c r="WYN29" s="142"/>
      <c r="WYO29" s="142"/>
      <c r="WYP29" s="142"/>
      <c r="WYQ29" s="142"/>
      <c r="WYR29" s="142"/>
      <c r="WYS29" s="142"/>
      <c r="WYT29" s="142"/>
      <c r="WYU29" s="142"/>
      <c r="WYV29" s="142"/>
      <c r="WYW29" s="142"/>
      <c r="WYX29" s="142"/>
      <c r="WYY29" s="142"/>
      <c r="WYZ29" s="142"/>
      <c r="WZA29" s="142"/>
      <c r="WZB29" s="142"/>
      <c r="WZC29" s="142"/>
      <c r="WZD29" s="142"/>
      <c r="WZE29" s="142"/>
      <c r="WZF29" s="142"/>
      <c r="WZG29" s="142"/>
      <c r="WZH29" s="142"/>
      <c r="WZI29" s="142"/>
      <c r="WZJ29" s="142"/>
      <c r="WZK29" s="142"/>
      <c r="WZL29" s="142"/>
      <c r="WZM29" s="142"/>
      <c r="WZN29" s="142"/>
      <c r="WZO29" s="142"/>
      <c r="WZP29" s="142"/>
      <c r="WZQ29" s="142"/>
      <c r="WZR29" s="142"/>
      <c r="WZS29" s="142"/>
      <c r="WZT29" s="142"/>
      <c r="WZU29" s="142"/>
      <c r="WZV29" s="142"/>
      <c r="WZW29" s="142"/>
      <c r="WZX29" s="142"/>
      <c r="WZY29" s="142"/>
      <c r="WZZ29" s="142"/>
      <c r="XAA29" s="142"/>
      <c r="XAB29" s="142"/>
      <c r="XAC29" s="142"/>
      <c r="XAD29" s="142"/>
      <c r="XAE29" s="142"/>
      <c r="XAF29" s="142"/>
      <c r="XAG29" s="142"/>
      <c r="XAH29" s="142"/>
      <c r="XAI29" s="142"/>
      <c r="XAJ29" s="142"/>
      <c r="XAK29" s="142"/>
      <c r="XAL29" s="142"/>
      <c r="XAM29" s="142"/>
      <c r="XAN29" s="142"/>
      <c r="XAO29" s="142"/>
      <c r="XAP29" s="142"/>
      <c r="XAQ29" s="142"/>
      <c r="XAR29" s="142"/>
      <c r="XAS29" s="142"/>
      <c r="XAT29" s="142"/>
      <c r="XAU29" s="142"/>
      <c r="XAV29" s="142"/>
      <c r="XAW29" s="142"/>
      <c r="XAX29" s="142"/>
      <c r="XAY29" s="142"/>
      <c r="XAZ29" s="142"/>
      <c r="XBA29" s="142"/>
      <c r="XBB29" s="142"/>
      <c r="XBC29" s="142"/>
      <c r="XBD29" s="142"/>
      <c r="XBE29" s="142"/>
      <c r="XBF29" s="142"/>
      <c r="XBG29" s="142"/>
      <c r="XBH29" s="142"/>
      <c r="XBI29" s="142"/>
      <c r="XBJ29" s="142"/>
      <c r="XBK29" s="142"/>
      <c r="XBL29" s="142"/>
      <c r="XBM29" s="142"/>
      <c r="XBN29" s="142"/>
      <c r="XBO29" s="142"/>
      <c r="XBP29" s="142"/>
      <c r="XBQ29" s="142"/>
      <c r="XBR29" s="142"/>
      <c r="XBS29" s="142"/>
      <c r="XBT29" s="142"/>
      <c r="XBU29" s="142"/>
      <c r="XBV29" s="142"/>
      <c r="XBW29" s="142"/>
      <c r="XBX29" s="142"/>
      <c r="XBY29" s="142"/>
      <c r="XBZ29" s="142"/>
      <c r="XCA29" s="142"/>
      <c r="XCB29" s="142"/>
      <c r="XCC29" s="142"/>
      <c r="XCD29" s="142"/>
      <c r="XCE29" s="142"/>
      <c r="XCF29" s="142"/>
      <c r="XCG29" s="142"/>
      <c r="XCH29" s="142"/>
      <c r="XCI29" s="142"/>
      <c r="XCJ29" s="142"/>
      <c r="XCK29" s="142"/>
      <c r="XCL29" s="142"/>
      <c r="XCM29" s="142"/>
      <c r="XCN29" s="142"/>
      <c r="XCO29" s="142"/>
      <c r="XCP29" s="142"/>
      <c r="XCQ29" s="142"/>
      <c r="XCR29" s="142"/>
      <c r="XCS29" s="142"/>
      <c r="XCT29" s="142"/>
      <c r="XCU29" s="142"/>
      <c r="XCV29" s="142"/>
      <c r="XCW29" s="142"/>
      <c r="XCX29" s="142"/>
      <c r="XCY29" s="142"/>
      <c r="XCZ29" s="142"/>
      <c r="XDA29" s="142"/>
      <c r="XDB29" s="142"/>
      <c r="XDC29" s="142"/>
      <c r="XDD29" s="142"/>
      <c r="XDE29" s="142"/>
      <c r="XDF29" s="142"/>
      <c r="XDG29" s="142"/>
      <c r="XDH29" s="142"/>
      <c r="XDI29" s="142"/>
      <c r="XDJ29" s="142"/>
      <c r="XDK29" s="142"/>
      <c r="XDL29" s="142"/>
      <c r="XDM29" s="142"/>
      <c r="XDN29" s="142"/>
      <c r="XDO29" s="142"/>
      <c r="XDP29" s="142"/>
      <c r="XDQ29" s="142"/>
      <c r="XDR29" s="142"/>
      <c r="XDS29" s="142"/>
      <c r="XDT29" s="142"/>
      <c r="XDU29" s="142"/>
      <c r="XDV29" s="142"/>
      <c r="XDW29" s="142"/>
      <c r="XDX29" s="142"/>
      <c r="XDY29" s="142"/>
      <c r="XDZ29" s="142"/>
      <c r="XEA29" s="142"/>
      <c r="XEB29" s="142"/>
      <c r="XEC29" s="142"/>
      <c r="XED29" s="142"/>
      <c r="XEE29" s="142"/>
      <c r="XEF29" s="142"/>
      <c r="XEG29" s="142"/>
      <c r="XEH29" s="142"/>
      <c r="XEI29" s="142"/>
      <c r="XEJ29" s="142"/>
      <c r="XEK29" s="142"/>
      <c r="XEL29" s="142"/>
      <c r="XEM29" s="142"/>
      <c r="XEN29" s="142"/>
      <c r="XEO29" s="142"/>
      <c r="XEP29" s="142"/>
      <c r="XEQ29" s="142"/>
      <c r="XER29" s="142"/>
      <c r="XES29" s="142"/>
      <c r="XET29" s="142"/>
      <c r="XEU29" s="142"/>
      <c r="XEV29" s="142"/>
      <c r="XEW29" s="142"/>
      <c r="XEX29" s="142"/>
      <c r="XEY29" s="142"/>
      <c r="XEZ29" s="142"/>
      <c r="XFA29" s="142"/>
      <c r="XFB29" s="142"/>
      <c r="XFC29" s="142"/>
      <c r="XFD29" s="142"/>
    </row>
  </sheetData>
  <mergeCells count="18">
    <mergeCell ref="M2:M3"/>
    <mergeCell ref="R2:R3"/>
    <mergeCell ref="S2:S3"/>
    <mergeCell ref="A1:R1"/>
    <mergeCell ref="N2:O2"/>
    <mergeCell ref="P2:Q2"/>
    <mergeCell ref="A2:A3"/>
    <mergeCell ref="B2:B3"/>
    <mergeCell ref="C2:C3"/>
    <mergeCell ref="D2:D3"/>
    <mergeCell ref="E2:E3"/>
    <mergeCell ref="F2:F3"/>
    <mergeCell ref="G2:G3"/>
    <mergeCell ref="H2:H3"/>
    <mergeCell ref="I2:I3"/>
    <mergeCell ref="J2:J3"/>
    <mergeCell ref="K2:K3"/>
    <mergeCell ref="L2:L3"/>
  </mergeCells>
  <phoneticPr fontId="25" type="noConversion"/>
  <dataValidations count="1">
    <dataValidation type="list" allowBlank="1" showInputMessage="1" showErrorMessage="1" sqref="H23 H24" xr:uid="{00000000-0002-0000-0900-000000000000}">
      <formula1>"新增,减少"</formula1>
    </dataValidation>
  </dataValidations>
  <pageMargins left="0.7" right="0.7" top="0.75" bottom="0.75" header="0.3" footer="0.3"/>
  <pageSetup paperSize="9" orientation="portrait"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Sheet7</vt:lpstr>
      <vt:lpstr>百诚</vt:lpstr>
      <vt:lpstr>Sheet1</vt:lpstr>
      <vt:lpstr>百代</vt:lpstr>
      <vt:lpstr>Sheet2</vt:lpstr>
      <vt:lpstr>百伦</vt:lpstr>
      <vt:lpstr>Sheet3</vt:lpstr>
      <vt:lpstr>百杏</vt:lpstr>
      <vt:lpstr>百研</vt:lpstr>
      <vt:lpstr>Sheet4</vt:lpstr>
      <vt:lpstr>海度</vt:lpstr>
      <vt:lpstr>Sheet5</vt:lpstr>
      <vt:lpstr>勤思</vt:lpstr>
      <vt:lpstr>武汉代发工资</vt:lpstr>
      <vt:lpstr>增减员</vt:lpstr>
      <vt:lpstr>异常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闵凌冬</dc:creator>
  <cp:lastModifiedBy>闵凌冬</cp:lastModifiedBy>
  <dcterms:created xsi:type="dcterms:W3CDTF">2022-10-25T02:13:00Z</dcterms:created>
  <dcterms:modified xsi:type="dcterms:W3CDTF">2023-04-10T11:57:46Z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95C9269A65F3465C8A85995850A693F5</vt:lpwstr>
  </property>
  <property fmtid="{D5CDD505-2E9C-101B-9397-08002B2CF9AE}" pid="3" name="KSOProductBuildVer">
    <vt:lpwstr>2052-11.1.0.13703</vt:lpwstr>
  </property>
</Properties>
</file>